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3.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harts/chartEx3.xml" ContentType="application/vnd.ms-office.chartex+xml"/>
  <Override PartName="/xl/charts/style3.xml" ContentType="application/vnd.ms-office.chartstyle+xml"/>
  <Override PartName="/xl/charts/colors3.xml" ContentType="application/vnd.ms-office.chartcolorstyle+xml"/>
  <Override PartName="/xl/charts/chartEx4.xml" ContentType="application/vnd.ms-office.chartex+xml"/>
  <Override PartName="/xl/charts/style4.xml" ContentType="application/vnd.ms-office.chartstyle+xml"/>
  <Override PartName="/xl/charts/colors4.xml" ContentType="application/vnd.ms-office.chartcolorstyle+xml"/>
  <Override PartName="/xl/charts/chartEx5.xml" ContentType="application/vnd.ms-office.chartex+xml"/>
  <Override PartName="/xl/charts/style5.xml" ContentType="application/vnd.ms-office.chartstyle+xml"/>
  <Override PartName="/xl/charts/colors5.xml" ContentType="application/vnd.ms-office.chartcolorstyle+xml"/>
  <Override PartName="/xl/charts/chartEx6.xml" ContentType="application/vnd.ms-office.chartex+xml"/>
  <Override PartName="/xl/charts/style6.xml" ContentType="application/vnd.ms-office.chartstyle+xml"/>
  <Override PartName="/xl/charts/colors6.xml" ContentType="application/vnd.ms-office.chartcolorstyle+xml"/>
  <Override PartName="/xl/charts/chartEx7.xml" ContentType="application/vnd.ms-office.chartex+xml"/>
  <Override PartName="/xl/charts/style7.xml" ContentType="application/vnd.ms-office.chartstyle+xml"/>
  <Override PartName="/xl/charts/colors7.xml" ContentType="application/vnd.ms-office.chartcolorstyle+xml"/>
  <Override PartName="/xl/charts/chartEx8.xml" ContentType="application/vnd.ms-office.chartex+xml"/>
  <Override PartName="/xl/charts/style8.xml" ContentType="application/vnd.ms-office.chartstyle+xml"/>
  <Override PartName="/xl/charts/colors8.xml" ContentType="application/vnd.ms-office.chartcolorstyle+xml"/>
  <Override PartName="/xl/charts/chartEx9.xml" ContentType="application/vnd.ms-office.chartex+xml"/>
  <Override PartName="/xl/charts/style9.xml" ContentType="application/vnd.ms-office.chartstyle+xml"/>
  <Override PartName="/xl/charts/colors9.xml" ContentType="application/vnd.ms-office.chartcolorstyle+xml"/>
  <Override PartName="/xl/charts/chartEx10.xml" ContentType="application/vnd.ms-office.chartex+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codeName="{52B413DB-416B-A148-0A32-6202AF4EA34E}"/>
  <workbookPr codeName="ThisWorkbook"/>
  <mc:AlternateContent xmlns:mc="http://schemas.openxmlformats.org/markup-compatibility/2006">
    <mc:Choice Requires="x15">
      <x15ac:absPath xmlns:x15ac="http://schemas.microsoft.com/office/spreadsheetml/2010/11/ac" url="/Users/edierespinosa/Library/Mobile Documents/com~apple~CloudDocs/INFORMACIÓN FINANCIERA 2025/"/>
    </mc:Choice>
  </mc:AlternateContent>
  <xr:revisionPtr revIDLastSave="0" documentId="13_ncr:1_{629FDFB0-7394-8041-BA04-96924FE374F1}" xr6:coauthVersionLast="47" xr6:coauthVersionMax="47" xr10:uidLastSave="{00000000-0000-0000-0000-000000000000}"/>
  <bookViews>
    <workbookView xWindow="0" yWindow="660" windowWidth="29400" windowHeight="18460" tabRatio="772" activeTab="9" xr2:uid="{00000000-000D-0000-FFFF-FFFF00000000}"/>
  </bookViews>
  <sheets>
    <sheet name="Instrucciones" sheetId="35" r:id="rId1"/>
    <sheet name="Datos 2025" sheetId="12" r:id="rId2"/>
    <sheet name="Datos seleccionados" sheetId="2" r:id="rId3"/>
    <sheet name="IL" sheetId="3" r:id="rId4"/>
    <sheet name="NE" sheetId="4" r:id="rId5"/>
    <sheet name="RCI" sheetId="5" r:id="rId6"/>
    <sheet name="RP" sheetId="6" r:id="rId7"/>
    <sheet name="RA" sheetId="7" r:id="rId8"/>
    <sheet name="Rangos" sheetId="11" r:id="rId9"/>
    <sheet name="Estadísticas " sheetId="8" r:id="rId10"/>
    <sheet name="Proponentes Habilitados" sheetId="9" r:id="rId11"/>
    <sheet name="Proponentes Habilitados (RIC)" sheetId="36" r:id="rId12"/>
  </sheets>
  <definedNames>
    <definedName name="__xlfn_IFERROR">#N/A</definedName>
    <definedName name="__xlfn_STDEV_P">#N/A</definedName>
    <definedName name="__xlfn_STDEV_S">NA()</definedName>
    <definedName name="_xlnm._FilterDatabase" localSheetId="1" hidden="1">'Datos 2025'!$A$1:$P$1</definedName>
    <definedName name="_xlnm._FilterDatabase" localSheetId="2" hidden="1">'Datos seleccionados'!$A$5:$U$424</definedName>
    <definedName name="_xlnm._FilterDatabase" localSheetId="3" hidden="1">IL!$A$1:$F$420</definedName>
    <definedName name="_xlnm._FilterDatabase" localSheetId="4" hidden="1">NE!$A$1:$F$420</definedName>
    <definedName name="_xlnm._FilterDatabase" localSheetId="10" hidden="1">'Proponentes Habilitados'!$G$13:$I$1505</definedName>
    <definedName name="_xlnm._FilterDatabase" localSheetId="11" hidden="1">'Proponentes Habilitados (RIC)'!$G$13:$I$1505</definedName>
    <definedName name="_xlnm._FilterDatabase" localSheetId="7" hidden="1">RA!$A$1:$F$420</definedName>
    <definedName name="_xlnm._FilterDatabase" localSheetId="5" hidden="1">RCI!$A$1:$F$420</definedName>
    <definedName name="_xlnm._FilterDatabase" localSheetId="6" hidden="1">RP!$A$1:$F$420</definedName>
    <definedName name="_xlchart.v1.0" hidden="1">'Estadísticas '!$X$3:$X$1078</definedName>
    <definedName name="_xlchart.v1.1" hidden="1">'Estadísticas '!$Y$3:$Y$1078</definedName>
    <definedName name="_xlchart.v1.2" hidden="1">'Estadísticas '!$V$3:$V$1078</definedName>
    <definedName name="_xlchart.v1.3" hidden="1">'Estadísticas '!$Z$3:$Z$1078</definedName>
    <definedName name="_xlchart.v1.4" hidden="1">'Estadísticas '!$AB$3:$AB$1078</definedName>
    <definedName name="_xlchart.v1.5" hidden="1">'Estadísticas '!$W$3:$W$1078</definedName>
    <definedName name="_xlchart.v1.6" hidden="1">'Estadísticas '!$AE$3:$AE$1078</definedName>
    <definedName name="_xlchart.v1.7" hidden="1">'Estadísticas '!$AD$3:$AD$1078</definedName>
    <definedName name="_xlchart.v1.8" hidden="1">'Estadísticas '!$AA$3:$AA$1078</definedName>
    <definedName name="_xlchart.v1.9" hidden="1">'Estadísticas '!$AC$3:$AC$1078</definedName>
    <definedName name="_xlnm.Print_Area" localSheetId="2">'Datos seleccionados'!$A$1:$U$42</definedName>
    <definedName name="_xlnm.Criteria" localSheetId="1">'Datos 2025'!$G$1:$G$420</definedName>
    <definedName name="Excel_BuiltIn__FilterDatabase" localSheetId="2">'Datos seleccionados'!$A$5:$U$424</definedName>
    <definedName name="Excel_BuiltIn__FilterDatabase" localSheetId="3">IL!$A$1:$F$420</definedName>
    <definedName name="Excel_BuiltIn__FilterDatabase" localSheetId="4">NE!$A$1:$F$420</definedName>
    <definedName name="Indice_de_liquidez__IL">'Datos seleccionados'!$Q$5</definedName>
    <definedName name="rng_Expenses2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6" i="7" l="1"/>
  <c r="C186" i="7"/>
  <c r="C240" i="7"/>
  <c r="C172" i="7"/>
  <c r="C14" i="7"/>
  <c r="C258" i="7"/>
  <c r="C339" i="7"/>
  <c r="C79" i="7"/>
  <c r="C87" i="7"/>
  <c r="C244" i="7"/>
  <c r="C254" i="7"/>
  <c r="C256" i="7"/>
  <c r="C376" i="7"/>
  <c r="C413" i="7"/>
  <c r="C15" i="7"/>
  <c r="C113" i="7"/>
  <c r="C410" i="7"/>
  <c r="C114" i="7"/>
  <c r="C80" i="7"/>
  <c r="C253" i="7"/>
  <c r="C251" i="7"/>
  <c r="C207" i="7"/>
  <c r="C171" i="7"/>
  <c r="C357" i="7"/>
  <c r="C98" i="7"/>
  <c r="C324" i="7"/>
  <c r="C197" i="7"/>
  <c r="C255" i="7"/>
  <c r="C20" i="7"/>
  <c r="C52" i="7"/>
  <c r="C23" i="7"/>
  <c r="C152" i="7"/>
  <c r="C59" i="7"/>
  <c r="C75" i="7"/>
  <c r="C371" i="7"/>
  <c r="C308" i="7"/>
  <c r="C295" i="7"/>
  <c r="C187" i="7"/>
  <c r="C232" i="7"/>
  <c r="C65" i="7"/>
  <c r="C296" i="7"/>
  <c r="C381" i="7"/>
  <c r="C248" i="7"/>
  <c r="C361" i="7"/>
  <c r="C226" i="7"/>
  <c r="C182" i="7"/>
  <c r="C325" i="7"/>
  <c r="C386" i="7"/>
  <c r="C351" i="7"/>
  <c r="C155" i="7"/>
  <c r="C314" i="7"/>
  <c r="C21" i="7"/>
  <c r="C43" i="7"/>
  <c r="C78" i="7"/>
  <c r="C266" i="7"/>
  <c r="C176" i="7"/>
  <c r="C44" i="7"/>
  <c r="C39" i="7"/>
  <c r="C286" i="7"/>
  <c r="C147" i="7"/>
  <c r="C281" i="7"/>
  <c r="C215" i="7"/>
  <c r="C332" i="7"/>
  <c r="C336" i="7"/>
  <c r="C401" i="7"/>
  <c r="C137" i="7"/>
  <c r="C184" i="7"/>
  <c r="C341" i="7"/>
  <c r="C261" i="7"/>
  <c r="C16" i="7"/>
  <c r="C331" i="7"/>
  <c r="C120" i="7"/>
  <c r="C355" i="7"/>
  <c r="C356" i="7"/>
  <c r="C229" i="7"/>
  <c r="C198" i="7"/>
  <c r="C194" i="7"/>
  <c r="C66" i="7"/>
  <c r="C306" i="7"/>
  <c r="C383" i="7"/>
  <c r="C315" i="7"/>
  <c r="C378" i="7"/>
  <c r="C326" i="7"/>
  <c r="C29" i="7"/>
  <c r="C19" i="7"/>
  <c r="C388" i="7"/>
  <c r="C309" i="7"/>
  <c r="C369" i="7"/>
  <c r="C119" i="7"/>
  <c r="C196" i="7"/>
  <c r="C180" i="7"/>
  <c r="C191" i="7"/>
  <c r="C367" i="7"/>
  <c r="C203" i="7"/>
  <c r="C385" i="7"/>
  <c r="C160" i="7"/>
  <c r="C81" i="7"/>
  <c r="C303" i="7"/>
  <c r="C62" i="7"/>
  <c r="C220" i="7"/>
  <c r="C103" i="7"/>
  <c r="C5" i="7"/>
  <c r="C405" i="7"/>
  <c r="C36" i="7"/>
  <c r="C168" i="7"/>
  <c r="C57" i="7"/>
  <c r="C310" i="7"/>
  <c r="C55" i="7"/>
  <c r="C154" i="7"/>
  <c r="C41" i="7"/>
  <c r="C241" i="7"/>
  <c r="C77" i="7"/>
  <c r="C312" i="7"/>
  <c r="C135" i="7"/>
  <c r="C362" i="7"/>
  <c r="C363" i="7"/>
  <c r="C419" i="7"/>
  <c r="C418" i="7"/>
  <c r="C71" i="7"/>
  <c r="C7" i="7"/>
  <c r="C69" i="7"/>
  <c r="C140" i="7"/>
  <c r="C327" i="7"/>
  <c r="C233" i="7"/>
  <c r="C221" i="7"/>
  <c r="C190" i="7"/>
  <c r="C89" i="7"/>
  <c r="C397" i="7"/>
  <c r="C329" i="7"/>
  <c r="C2" i="7"/>
  <c r="C237" i="7"/>
  <c r="C335" i="7"/>
  <c r="C358" i="7"/>
  <c r="C134" i="7"/>
  <c r="C141" i="7"/>
  <c r="C377" i="7"/>
  <c r="C95" i="7"/>
  <c r="C117" i="7"/>
  <c r="C389" i="7"/>
  <c r="C8" i="7"/>
  <c r="C9" i="7"/>
  <c r="C228" i="7"/>
  <c r="C12" i="7"/>
  <c r="C320" i="7"/>
  <c r="C250" i="7"/>
  <c r="C391" i="7"/>
  <c r="C420" i="7"/>
  <c r="C3" i="7"/>
  <c r="C265" i="7"/>
  <c r="C4" i="7"/>
  <c r="C403" i="7"/>
  <c r="C364" i="7"/>
  <c r="C92" i="7"/>
  <c r="C27" i="7"/>
  <c r="C102" i="7"/>
  <c r="C218" i="7"/>
  <c r="C122" i="7"/>
  <c r="C115" i="7"/>
  <c r="C166" i="7"/>
  <c r="C242" i="7"/>
  <c r="C204" i="7"/>
  <c r="C287" i="7"/>
  <c r="C415" i="7"/>
  <c r="C344" i="7"/>
  <c r="C96" i="7"/>
  <c r="C321" i="7"/>
  <c r="C404" i="7"/>
  <c r="C299" i="7"/>
  <c r="C31" i="7"/>
  <c r="C354" i="7"/>
  <c r="C412" i="7"/>
  <c r="C173" i="7"/>
  <c r="C219" i="7"/>
  <c r="C375" i="7"/>
  <c r="C33" i="7"/>
  <c r="C126" i="7"/>
  <c r="C394" i="7"/>
  <c r="C185" i="7"/>
  <c r="C61" i="7"/>
  <c r="C387" i="7"/>
  <c r="C271" i="7"/>
  <c r="C177" i="7"/>
  <c r="C213" i="7"/>
  <c r="C409" i="7"/>
  <c r="C50" i="7"/>
  <c r="C290" i="7"/>
  <c r="C199" i="7"/>
  <c r="C313" i="7"/>
  <c r="C58" i="7"/>
  <c r="C116" i="7"/>
  <c r="C247" i="7"/>
  <c r="C416" i="7"/>
  <c r="C368" i="7"/>
  <c r="C179" i="7"/>
  <c r="C396" i="7"/>
  <c r="C300" i="7"/>
  <c r="C222" i="7"/>
  <c r="C398" i="7"/>
  <c r="C360" i="7"/>
  <c r="C67" i="7"/>
  <c r="C47" i="7"/>
  <c r="C132" i="7"/>
  <c r="C74" i="7"/>
  <c r="C49" i="7"/>
  <c r="C316" i="7"/>
  <c r="C11" i="7"/>
  <c r="C22" i="7"/>
  <c r="C26" i="7"/>
  <c r="C45" i="7"/>
  <c r="C318" i="7"/>
  <c r="C101" i="7"/>
  <c r="C86" i="7"/>
  <c r="C349" i="7"/>
  <c r="C35" i="7"/>
  <c r="C352" i="7"/>
  <c r="C84" i="7"/>
  <c r="C373" i="7"/>
  <c r="C85" i="7"/>
  <c r="C73" i="6"/>
  <c r="C178" i="6"/>
  <c r="C248" i="6"/>
  <c r="C273" i="6"/>
  <c r="C21" i="6"/>
  <c r="C219" i="6"/>
  <c r="C281" i="6"/>
  <c r="C78" i="6"/>
  <c r="C84" i="6"/>
  <c r="C187" i="6"/>
  <c r="C200" i="6"/>
  <c r="C213" i="6"/>
  <c r="C314" i="6"/>
  <c r="C380" i="6"/>
  <c r="C18" i="6"/>
  <c r="C107" i="6"/>
  <c r="C403" i="6"/>
  <c r="C108" i="6"/>
  <c r="C70" i="6"/>
  <c r="C338" i="6"/>
  <c r="C199" i="6"/>
  <c r="C212" i="6"/>
  <c r="C162" i="6"/>
  <c r="C320" i="6"/>
  <c r="C95" i="6"/>
  <c r="C371" i="6"/>
  <c r="C220" i="6"/>
  <c r="C223" i="6"/>
  <c r="C377" i="6"/>
  <c r="C241" i="6"/>
  <c r="C413" i="6"/>
  <c r="C130" i="6"/>
  <c r="C45" i="6"/>
  <c r="C184" i="6"/>
  <c r="C407" i="6"/>
  <c r="C256" i="6"/>
  <c r="C269" i="6"/>
  <c r="C174" i="6"/>
  <c r="C217" i="6"/>
  <c r="C66" i="6"/>
  <c r="C259" i="6"/>
  <c r="C326" i="6"/>
  <c r="C205" i="6"/>
  <c r="C302" i="6"/>
  <c r="C195" i="6"/>
  <c r="C277" i="6"/>
  <c r="C296" i="6"/>
  <c r="C339" i="6"/>
  <c r="C364" i="6"/>
  <c r="C313" i="6"/>
  <c r="C262" i="6"/>
  <c r="C31" i="6"/>
  <c r="C28" i="6"/>
  <c r="C74" i="6"/>
  <c r="C221" i="6"/>
  <c r="C356" i="6"/>
  <c r="C35" i="6"/>
  <c r="C37" i="6"/>
  <c r="C233" i="6"/>
  <c r="C137" i="6"/>
  <c r="C263" i="6"/>
  <c r="C170" i="6"/>
  <c r="C292" i="6"/>
  <c r="C287" i="6"/>
  <c r="C386" i="6"/>
  <c r="C180" i="6"/>
  <c r="C26" i="6"/>
  <c r="C335" i="6"/>
  <c r="C294" i="6"/>
  <c r="C2" i="6"/>
  <c r="C301" i="6"/>
  <c r="C151" i="6"/>
  <c r="C366" i="6"/>
  <c r="C303" i="6"/>
  <c r="C186" i="6"/>
  <c r="C198" i="6"/>
  <c r="C161" i="6"/>
  <c r="C57" i="6"/>
  <c r="C383" i="6"/>
  <c r="C324" i="6"/>
  <c r="C267" i="6"/>
  <c r="C374" i="6"/>
  <c r="C268" i="6"/>
  <c r="C30" i="6"/>
  <c r="C29" i="6"/>
  <c r="C406" i="6"/>
  <c r="C275" i="6"/>
  <c r="C334" i="6"/>
  <c r="C116" i="6"/>
  <c r="C44" i="6"/>
  <c r="C201" i="6"/>
  <c r="C166" i="6"/>
  <c r="C23" i="6"/>
  <c r="C164" i="6"/>
  <c r="C381" i="6"/>
  <c r="C159" i="6"/>
  <c r="C83" i="6"/>
  <c r="C252" i="6"/>
  <c r="C61" i="6"/>
  <c r="C404" i="6"/>
  <c r="C97" i="6"/>
  <c r="C5" i="6"/>
  <c r="C408" i="6"/>
  <c r="C36" i="6"/>
  <c r="C146" i="6"/>
  <c r="C55" i="6"/>
  <c r="C298" i="6"/>
  <c r="C20" i="6"/>
  <c r="C392" i="6"/>
  <c r="C47" i="6"/>
  <c r="C209" i="6"/>
  <c r="C372" i="6"/>
  <c r="C315" i="6"/>
  <c r="C122" i="6"/>
  <c r="C12" i="6"/>
  <c r="C300" i="6"/>
  <c r="C419" i="6"/>
  <c r="C418" i="6"/>
  <c r="C71" i="6"/>
  <c r="C412" i="6"/>
  <c r="C6" i="6"/>
  <c r="C189" i="6"/>
  <c r="C341" i="6"/>
  <c r="C182" i="6"/>
  <c r="C279" i="6"/>
  <c r="C362" i="6"/>
  <c r="C77" i="6"/>
  <c r="C342" i="6"/>
  <c r="C378" i="6"/>
  <c r="C7" i="6"/>
  <c r="C243" i="6"/>
  <c r="C278" i="6"/>
  <c r="C327" i="6"/>
  <c r="C391" i="6"/>
  <c r="C363" i="6"/>
  <c r="C344" i="6"/>
  <c r="C82" i="6"/>
  <c r="C111" i="6"/>
  <c r="C387" i="6"/>
  <c r="C17" i="6"/>
  <c r="C9" i="6"/>
  <c r="C177" i="6"/>
  <c r="C19" i="6"/>
  <c r="C394" i="6"/>
  <c r="C244" i="6"/>
  <c r="C331" i="6"/>
  <c r="C417" i="6"/>
  <c r="C8" i="6"/>
  <c r="C242" i="6"/>
  <c r="C3" i="6"/>
  <c r="C376" i="6"/>
  <c r="C325" i="6"/>
  <c r="C88" i="6"/>
  <c r="C34" i="6"/>
  <c r="C96" i="6"/>
  <c r="C204" i="6"/>
  <c r="C76" i="6"/>
  <c r="C109" i="6"/>
  <c r="C144" i="6"/>
  <c r="C190" i="6"/>
  <c r="C163" i="6"/>
  <c r="C283" i="6"/>
  <c r="C390" i="6"/>
  <c r="C293" i="6"/>
  <c r="C89" i="6"/>
  <c r="C410" i="6"/>
  <c r="C385" i="6"/>
  <c r="C260" i="6"/>
  <c r="C420" i="6"/>
  <c r="C306" i="6"/>
  <c r="C396" i="6"/>
  <c r="C155" i="6"/>
  <c r="C245" i="6"/>
  <c r="C309" i="6"/>
  <c r="C40" i="6"/>
  <c r="C115" i="6"/>
  <c r="C397" i="6"/>
  <c r="C154" i="6"/>
  <c r="C65" i="6"/>
  <c r="C354" i="6"/>
  <c r="C304" i="6"/>
  <c r="C75" i="6"/>
  <c r="C183" i="6"/>
  <c r="C373" i="6"/>
  <c r="C60" i="6"/>
  <c r="C274" i="6"/>
  <c r="C171" i="6"/>
  <c r="C251" i="6"/>
  <c r="C46" i="6"/>
  <c r="C110" i="6"/>
  <c r="C202" i="6"/>
  <c r="C398" i="6"/>
  <c r="C332" i="6"/>
  <c r="C147" i="6"/>
  <c r="C352" i="6"/>
  <c r="C253" i="6"/>
  <c r="C411" i="6"/>
  <c r="C388" i="6"/>
  <c r="C343" i="6"/>
  <c r="C63" i="6"/>
  <c r="C59" i="6"/>
  <c r="C127" i="6"/>
  <c r="C72" i="6"/>
  <c r="C53" i="6"/>
  <c r="C329" i="6"/>
  <c r="C15" i="6"/>
  <c r="C38" i="6"/>
  <c r="C39" i="6"/>
  <c r="C54" i="6"/>
  <c r="C291" i="6"/>
  <c r="C92" i="6"/>
  <c r="C85" i="6"/>
  <c r="C284" i="6"/>
  <c r="C336" i="6"/>
  <c r="C285" i="6"/>
  <c r="C81" i="6"/>
  <c r="C416" i="6"/>
  <c r="C80" i="6"/>
  <c r="C57" i="5"/>
  <c r="C107" i="5"/>
  <c r="C126" i="5"/>
  <c r="C344" i="5"/>
  <c r="C345" i="5"/>
  <c r="C224" i="5"/>
  <c r="C202" i="5"/>
  <c r="C18" i="5"/>
  <c r="C27" i="5"/>
  <c r="C218" i="5"/>
  <c r="C346" i="5"/>
  <c r="C347" i="5"/>
  <c r="C348" i="5"/>
  <c r="C271" i="5"/>
  <c r="C29" i="5"/>
  <c r="C349" i="5"/>
  <c r="G349" i="5" s="1"/>
  <c r="C216" i="5"/>
  <c r="C350" i="5"/>
  <c r="G350" i="5" s="1"/>
  <c r="C42" i="5"/>
  <c r="C139" i="5"/>
  <c r="C195" i="5"/>
  <c r="C131" i="5"/>
  <c r="C91" i="5"/>
  <c r="C351" i="5"/>
  <c r="G351" i="5" s="1"/>
  <c r="C69" i="5"/>
  <c r="C125" i="5"/>
  <c r="C129" i="5"/>
  <c r="C352" i="5"/>
  <c r="G352" i="5" s="1"/>
  <c r="C26" i="5"/>
  <c r="C43" i="5"/>
  <c r="C52" i="5"/>
  <c r="C353" i="5"/>
  <c r="G353" i="5" s="1"/>
  <c r="C54" i="5"/>
  <c r="C62" i="5"/>
  <c r="C165" i="5"/>
  <c r="C248" i="5"/>
  <c r="C262" i="5"/>
  <c r="C96" i="5"/>
  <c r="C151" i="5"/>
  <c r="C354" i="5"/>
  <c r="G354" i="5" s="1"/>
  <c r="C355" i="5"/>
  <c r="G355" i="5" s="1"/>
  <c r="C207" i="5"/>
  <c r="C356" i="5"/>
  <c r="G356" i="5" s="1"/>
  <c r="C249" i="5"/>
  <c r="C130" i="5"/>
  <c r="C142" i="5"/>
  <c r="C186" i="5"/>
  <c r="C357" i="5"/>
  <c r="G357" i="5" s="1"/>
  <c r="C146" i="5"/>
  <c r="C358" i="5"/>
  <c r="G358" i="5" s="1"/>
  <c r="C254" i="5"/>
  <c r="C5" i="5"/>
  <c r="C56" i="5"/>
  <c r="C8" i="5"/>
  <c r="C359" i="5"/>
  <c r="G359" i="5" s="1"/>
  <c r="C360" i="5"/>
  <c r="G360" i="5" s="1"/>
  <c r="C361" i="5"/>
  <c r="G361" i="5" s="1"/>
  <c r="C39" i="5"/>
  <c r="C246" i="5"/>
  <c r="C362" i="5"/>
  <c r="G362" i="5" s="1"/>
  <c r="C223" i="5"/>
  <c r="C268" i="5"/>
  <c r="C210" i="5"/>
  <c r="C239" i="5"/>
  <c r="C265" i="5"/>
  <c r="C132" i="5"/>
  <c r="C120" i="5"/>
  <c r="C363" i="5"/>
  <c r="G363" i="5" s="1"/>
  <c r="C138" i="5"/>
  <c r="C55" i="5"/>
  <c r="C364" i="5"/>
  <c r="G364" i="5" s="1"/>
  <c r="C199" i="5"/>
  <c r="C161" i="5"/>
  <c r="C233" i="5"/>
  <c r="C180" i="5"/>
  <c r="C113" i="5"/>
  <c r="C190" i="5"/>
  <c r="C53" i="5"/>
  <c r="C214" i="5"/>
  <c r="C242" i="5"/>
  <c r="C101" i="5"/>
  <c r="C181" i="5"/>
  <c r="C365" i="5"/>
  <c r="G365" i="5" s="1"/>
  <c r="C366" i="5"/>
  <c r="G366" i="5" s="1"/>
  <c r="C367" i="5"/>
  <c r="G367" i="5" s="1"/>
  <c r="C197" i="5"/>
  <c r="C97" i="5"/>
  <c r="C368" i="5"/>
  <c r="G368" i="5" s="1"/>
  <c r="C79" i="5"/>
  <c r="C369" i="5"/>
  <c r="G369" i="5" s="1"/>
  <c r="C105" i="5"/>
  <c r="C160" i="5"/>
  <c r="C136" i="5"/>
  <c r="C230" i="5"/>
  <c r="C370" i="5"/>
  <c r="G370" i="5" s="1"/>
  <c r="C371" i="5"/>
  <c r="G371" i="5" s="1"/>
  <c r="C372" i="5"/>
  <c r="G372" i="5" s="1"/>
  <c r="C373" i="5"/>
  <c r="G373" i="5" s="1"/>
  <c r="C374" i="5"/>
  <c r="G374" i="5" s="1"/>
  <c r="C155" i="5"/>
  <c r="C59" i="5"/>
  <c r="C3" i="5"/>
  <c r="C259" i="5"/>
  <c r="C48" i="5"/>
  <c r="C375" i="5"/>
  <c r="G375" i="5" s="1"/>
  <c r="C51" i="5"/>
  <c r="C238" i="5"/>
  <c r="C21" i="5"/>
  <c r="C108" i="5"/>
  <c r="C44" i="5"/>
  <c r="C137" i="5"/>
  <c r="C66" i="5"/>
  <c r="C376" i="5"/>
  <c r="G376" i="5" s="1"/>
  <c r="C377" i="5"/>
  <c r="G377" i="5" s="1"/>
  <c r="C378" i="5"/>
  <c r="G378" i="5" s="1"/>
  <c r="C281" i="5"/>
  <c r="C379" i="5"/>
  <c r="G379" i="5" s="1"/>
  <c r="C380" i="5"/>
  <c r="G380" i="5" s="1"/>
  <c r="C381" i="5"/>
  <c r="G381" i="5" s="1"/>
  <c r="C11" i="5"/>
  <c r="C38" i="5"/>
  <c r="C234" i="5"/>
  <c r="C212" i="5"/>
  <c r="C382" i="5"/>
  <c r="G382" i="5" s="1"/>
  <c r="C383" i="5"/>
  <c r="G383" i="5" s="1"/>
  <c r="C111" i="5"/>
  <c r="C68" i="5"/>
  <c r="C384" i="5"/>
  <c r="G384" i="5" s="1"/>
  <c r="C123" i="5"/>
  <c r="C385" i="5"/>
  <c r="G385" i="5" s="1"/>
  <c r="C135" i="5"/>
  <c r="C237" i="5"/>
  <c r="C386" i="5"/>
  <c r="G386" i="5" s="1"/>
  <c r="C134" i="5"/>
  <c r="C387" i="5"/>
  <c r="G387" i="5" s="1"/>
  <c r="C388" i="5"/>
  <c r="G388" i="5" s="1"/>
  <c r="C389" i="5"/>
  <c r="G389" i="5" s="1"/>
  <c r="C88" i="5"/>
  <c r="C200" i="5"/>
  <c r="C390" i="5"/>
  <c r="G390" i="5" s="1"/>
  <c r="C391" i="5"/>
  <c r="G391" i="5" s="1"/>
  <c r="C392" i="5"/>
  <c r="G392" i="5" s="1"/>
  <c r="C393" i="5"/>
  <c r="G393" i="5" s="1"/>
  <c r="C394" i="5"/>
  <c r="G394" i="5" s="1"/>
  <c r="C100" i="5"/>
  <c r="C270" i="5"/>
  <c r="C264" i="5"/>
  <c r="C17" i="5"/>
  <c r="C395" i="5"/>
  <c r="G395" i="5" s="1"/>
  <c r="C396" i="5"/>
  <c r="G396" i="5" s="1"/>
  <c r="C397" i="5"/>
  <c r="G397" i="5" s="1"/>
  <c r="C247" i="5"/>
  <c r="C398" i="5"/>
  <c r="G398" i="5" s="1"/>
  <c r="C9" i="5"/>
  <c r="C399" i="5"/>
  <c r="G399" i="5" s="1"/>
  <c r="C145" i="5"/>
  <c r="C118" i="5"/>
  <c r="C400" i="5"/>
  <c r="G400" i="5" s="1"/>
  <c r="C220" i="5"/>
  <c r="C267" i="5"/>
  <c r="C401" i="5"/>
  <c r="G401" i="5" s="1"/>
  <c r="C170" i="5"/>
  <c r="C402" i="5"/>
  <c r="G402" i="5" s="1"/>
  <c r="C219" i="5"/>
  <c r="C40" i="5"/>
  <c r="C403" i="5"/>
  <c r="G403" i="5" s="1"/>
  <c r="C404" i="5"/>
  <c r="G404" i="5" s="1"/>
  <c r="C241" i="5"/>
  <c r="C33" i="5"/>
  <c r="C157" i="5"/>
  <c r="C257" i="5"/>
  <c r="C405" i="5"/>
  <c r="C173" i="5"/>
  <c r="C406" i="5"/>
  <c r="G406" i="5" s="1"/>
  <c r="C22" i="5"/>
  <c r="C407" i="5"/>
  <c r="G407" i="5" s="1"/>
  <c r="C208" i="5"/>
  <c r="C243" i="5"/>
  <c r="C4" i="5"/>
  <c r="C198" i="5"/>
  <c r="C149" i="5"/>
  <c r="C408" i="5"/>
  <c r="G408" i="5" s="1"/>
  <c r="C409" i="5"/>
  <c r="G409" i="5" s="1"/>
  <c r="C269" i="5"/>
  <c r="C28" i="5"/>
  <c r="C410" i="5"/>
  <c r="C159" i="5"/>
  <c r="C411" i="5"/>
  <c r="G411" i="5" s="1"/>
  <c r="C10" i="5"/>
  <c r="C412" i="5"/>
  <c r="G412" i="5" s="1"/>
  <c r="C277" i="5"/>
  <c r="C178" i="5"/>
  <c r="C413" i="5"/>
  <c r="G413" i="5" s="1"/>
  <c r="C251" i="5"/>
  <c r="C274" i="5"/>
  <c r="C414" i="5"/>
  <c r="G414" i="5" s="1"/>
  <c r="C415" i="5"/>
  <c r="G415" i="5" s="1"/>
  <c r="C187" i="5"/>
  <c r="C416" i="5"/>
  <c r="G416" i="5" s="1"/>
  <c r="C417" i="5"/>
  <c r="G417" i="5" s="1"/>
  <c r="C7" i="5"/>
  <c r="C140" i="5"/>
  <c r="C41" i="5"/>
  <c r="C12" i="5"/>
  <c r="C193" i="5"/>
  <c r="C14" i="5"/>
  <c r="C32" i="5"/>
  <c r="C45" i="5"/>
  <c r="C37" i="5"/>
  <c r="C240" i="5"/>
  <c r="C418" i="5"/>
  <c r="G418" i="5" s="1"/>
  <c r="C6" i="5"/>
  <c r="C276" i="5"/>
  <c r="C34" i="5"/>
  <c r="C263" i="5"/>
  <c r="C419" i="5"/>
  <c r="C420" i="5"/>
  <c r="C16" i="5"/>
  <c r="E344" i="5"/>
  <c r="E345" i="5"/>
  <c r="E346" i="5"/>
  <c r="E347" i="5"/>
  <c r="E348" i="5"/>
  <c r="E349" i="5"/>
  <c r="E350" i="5"/>
  <c r="E351" i="5"/>
  <c r="E352" i="5"/>
  <c r="E353" i="5"/>
  <c r="E354" i="5"/>
  <c r="E355" i="5"/>
  <c r="E356" i="5"/>
  <c r="E357" i="5"/>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87" i="5"/>
  <c r="E388" i="5"/>
  <c r="E389" i="5"/>
  <c r="E390" i="5"/>
  <c r="E391" i="5"/>
  <c r="E392" i="5"/>
  <c r="E393" i="5"/>
  <c r="E394" i="5"/>
  <c r="E395" i="5"/>
  <c r="E396" i="5"/>
  <c r="E397" i="5"/>
  <c r="E398" i="5"/>
  <c r="E399" i="5"/>
  <c r="E400" i="5"/>
  <c r="E401" i="5"/>
  <c r="E402" i="5"/>
  <c r="E403" i="5"/>
  <c r="E404" i="5"/>
  <c r="E406" i="5"/>
  <c r="E407" i="5"/>
  <c r="E408" i="5"/>
  <c r="E409" i="5"/>
  <c r="E411" i="5"/>
  <c r="E412" i="5"/>
  <c r="E413" i="5"/>
  <c r="E414" i="5"/>
  <c r="E415" i="5"/>
  <c r="E416" i="5"/>
  <c r="E417" i="5"/>
  <c r="E418" i="5"/>
  <c r="G344" i="5"/>
  <c r="G345" i="5"/>
  <c r="G346" i="5"/>
  <c r="G347" i="5"/>
  <c r="G348" i="5"/>
  <c r="C179" i="4"/>
  <c r="C302" i="4"/>
  <c r="C270" i="4"/>
  <c r="C378" i="4"/>
  <c r="C40" i="4"/>
  <c r="C138" i="4"/>
  <c r="C67" i="4"/>
  <c r="C38" i="4"/>
  <c r="C157" i="4"/>
  <c r="C27" i="4"/>
  <c r="C33" i="4"/>
  <c r="C108" i="4"/>
  <c r="C63" i="4"/>
  <c r="C17" i="4"/>
  <c r="C221" i="4"/>
  <c r="C260" i="4"/>
  <c r="C253" i="4"/>
  <c r="C248" i="4"/>
  <c r="C301" i="4"/>
  <c r="C361" i="4"/>
  <c r="C35" i="4"/>
  <c r="C299" i="4"/>
  <c r="C297" i="4"/>
  <c r="C206" i="4"/>
  <c r="C161" i="4"/>
  <c r="C345" i="4"/>
  <c r="C331" i="4"/>
  <c r="C159" i="4"/>
  <c r="C415" i="4"/>
  <c r="C416" i="4"/>
  <c r="C406" i="4"/>
  <c r="C59" i="4"/>
  <c r="C278" i="4"/>
  <c r="C411" i="4"/>
  <c r="C365" i="4"/>
  <c r="C104" i="4"/>
  <c r="C189" i="4"/>
  <c r="C293" i="4"/>
  <c r="C213" i="4"/>
  <c r="C91" i="4"/>
  <c r="C152" i="4"/>
  <c r="C93" i="4"/>
  <c r="C98" i="4"/>
  <c r="C51" i="4"/>
  <c r="C173" i="4"/>
  <c r="C374" i="4"/>
  <c r="C203" i="4"/>
  <c r="C127" i="4"/>
  <c r="C305" i="4"/>
  <c r="C386" i="4"/>
  <c r="C94" i="4"/>
  <c r="C129" i="4"/>
  <c r="C342" i="4"/>
  <c r="C227" i="4"/>
  <c r="C96" i="4"/>
  <c r="C384" i="4"/>
  <c r="C328" i="4"/>
  <c r="C284" i="4"/>
  <c r="C80" i="4"/>
  <c r="C209" i="4"/>
  <c r="C185" i="4"/>
  <c r="C97" i="4"/>
  <c r="C154" i="4"/>
  <c r="C123" i="4"/>
  <c r="C181" i="4"/>
  <c r="C382" i="4"/>
  <c r="C402" i="4"/>
  <c r="C262" i="4"/>
  <c r="C308" i="4"/>
  <c r="C392" i="4"/>
  <c r="C168" i="4"/>
  <c r="C389" i="4"/>
  <c r="C298" i="4"/>
  <c r="C88" i="4"/>
  <c r="C133" i="4"/>
  <c r="C291" i="4"/>
  <c r="C120" i="4"/>
  <c r="C249" i="4"/>
  <c r="C366" i="4"/>
  <c r="C82" i="4"/>
  <c r="C132" i="4"/>
  <c r="C267" i="4"/>
  <c r="C65" i="4"/>
  <c r="C217" i="4"/>
  <c r="C77" i="4"/>
  <c r="C352" i="4"/>
  <c r="C174" i="4"/>
  <c r="C190" i="4"/>
  <c r="C327" i="4"/>
  <c r="C409" i="4"/>
  <c r="C347" i="4"/>
  <c r="C205" i="4"/>
  <c r="C414" i="4"/>
  <c r="C66" i="4"/>
  <c r="C275" i="4"/>
  <c r="C324" i="4"/>
  <c r="C18" i="4"/>
  <c r="C110" i="4"/>
  <c r="C166" i="4"/>
  <c r="C385" i="4"/>
  <c r="C14" i="4"/>
  <c r="C355" i="4"/>
  <c r="C317" i="4"/>
  <c r="C252" i="4"/>
  <c r="C137" i="4"/>
  <c r="C197" i="4"/>
  <c r="C237" i="4"/>
  <c r="C375" i="4"/>
  <c r="C393" i="4"/>
  <c r="C111" i="4"/>
  <c r="C162" i="4"/>
  <c r="C400" i="4"/>
  <c r="C286" i="4"/>
  <c r="C145" i="4"/>
  <c r="C405" i="4"/>
  <c r="C26" i="4"/>
  <c r="C332" i="4"/>
  <c r="C335" i="4"/>
  <c r="C86" i="4"/>
  <c r="C418" i="4"/>
  <c r="C395" i="4"/>
  <c r="C381" i="4"/>
  <c r="C303" i="4"/>
  <c r="C49" i="4"/>
  <c r="C346" i="4"/>
  <c r="C383" i="4"/>
  <c r="C358" i="4"/>
  <c r="C23" i="4"/>
  <c r="C348" i="4"/>
  <c r="C107" i="4"/>
  <c r="C268" i="4"/>
  <c r="C81" i="4"/>
  <c r="C207" i="4"/>
  <c r="C396" i="4"/>
  <c r="C394" i="4"/>
  <c r="C191" i="4"/>
  <c r="C370" i="4"/>
  <c r="C19" i="4"/>
  <c r="C288" i="4"/>
  <c r="C31" i="4"/>
  <c r="C340" i="4"/>
  <c r="C34" i="4"/>
  <c r="C150" i="4"/>
  <c r="C369" i="4"/>
  <c r="C231" i="4"/>
  <c r="C29" i="4"/>
  <c r="C15" i="4"/>
  <c r="C78" i="4"/>
  <c r="C171" i="4"/>
  <c r="C350" i="4"/>
  <c r="C109" i="4"/>
  <c r="C192" i="4"/>
  <c r="C121" i="4"/>
  <c r="C116" i="4"/>
  <c r="C225" i="4"/>
  <c r="C234" i="4"/>
  <c r="C399" i="4"/>
  <c r="C242" i="4"/>
  <c r="C134" i="4"/>
  <c r="C68" i="4"/>
  <c r="C55" i="4"/>
  <c r="C241" i="4"/>
  <c r="C54" i="4"/>
  <c r="C113" i="4"/>
  <c r="C310" i="4"/>
  <c r="C377" i="4"/>
  <c r="C149" i="4"/>
  <c r="C144" i="4"/>
  <c r="C397" i="4"/>
  <c r="C128" i="4"/>
  <c r="C202" i="4"/>
  <c r="C224" i="4"/>
  <c r="C322" i="4"/>
  <c r="C11" i="4"/>
  <c r="C92" i="4"/>
  <c r="C124" i="4"/>
  <c r="C320" i="4"/>
  <c r="C115" i="4"/>
  <c r="C74" i="4"/>
  <c r="C193" i="4"/>
  <c r="C300" i="4"/>
  <c r="C417" i="4"/>
  <c r="C196" i="4"/>
  <c r="C44" i="4"/>
  <c r="C60" i="4"/>
  <c r="C212" i="4"/>
  <c r="C201" i="4"/>
  <c r="C30" i="4"/>
  <c r="C266" i="4"/>
  <c r="C239" i="4"/>
  <c r="C87" i="4"/>
  <c r="C136" i="4"/>
  <c r="C183" i="4"/>
  <c r="C25" i="4"/>
  <c r="C112" i="4"/>
  <c r="C119" i="4"/>
  <c r="C387" i="4"/>
  <c r="C244" i="4"/>
  <c r="C236" i="4"/>
  <c r="C186" i="4"/>
  <c r="C52" i="4"/>
  <c r="C247" i="4"/>
  <c r="C125" i="4"/>
  <c r="C148" i="4"/>
  <c r="C315" i="4"/>
  <c r="C276" i="4"/>
  <c r="C57" i="4"/>
  <c r="C56" i="4"/>
  <c r="C102" i="4"/>
  <c r="C214" i="4"/>
  <c r="C357" i="4"/>
  <c r="C20" i="4"/>
  <c r="C41" i="4"/>
  <c r="C413" i="4"/>
  <c r="C22" i="4"/>
  <c r="C210" i="4"/>
  <c r="C379" i="4"/>
  <c r="C271" i="4"/>
  <c r="C198" i="3"/>
  <c r="C236" i="3"/>
  <c r="C221" i="3"/>
  <c r="C36" i="3"/>
  <c r="C391" i="3"/>
  <c r="C223" i="3"/>
  <c r="C350" i="3"/>
  <c r="C394" i="3"/>
  <c r="C305" i="3"/>
  <c r="C385" i="3"/>
  <c r="C370" i="3"/>
  <c r="C260" i="3"/>
  <c r="C358" i="3"/>
  <c r="C390" i="3"/>
  <c r="C212" i="3"/>
  <c r="C35" i="3"/>
  <c r="C171" i="3"/>
  <c r="C292" i="3"/>
  <c r="C13" i="3"/>
  <c r="C107" i="3"/>
  <c r="C353" i="3"/>
  <c r="C393" i="3"/>
  <c r="C120" i="3"/>
  <c r="C228" i="3"/>
  <c r="C273" i="3"/>
  <c r="C115" i="3"/>
  <c r="C72" i="3"/>
  <c r="C310" i="3"/>
  <c r="C268" i="3"/>
  <c r="C92" i="3"/>
  <c r="C304" i="3"/>
  <c r="C170" i="3"/>
  <c r="C319" i="3"/>
  <c r="C41" i="3"/>
  <c r="C102" i="3"/>
  <c r="C382" i="3"/>
  <c r="C79" i="3"/>
  <c r="C75" i="3"/>
  <c r="C392" i="3"/>
  <c r="C307" i="3"/>
  <c r="C367" i="3"/>
  <c r="C194" i="3"/>
  <c r="C298" i="3"/>
  <c r="C376" i="3"/>
  <c r="C256" i="3"/>
  <c r="C40" i="3"/>
  <c r="C234" i="3"/>
  <c r="C402" i="3"/>
  <c r="C215" i="3"/>
  <c r="C87" i="3"/>
  <c r="C287" i="3"/>
  <c r="C288" i="3"/>
  <c r="C63" i="3"/>
  <c r="C54" i="3"/>
  <c r="C363" i="3"/>
  <c r="C306" i="3"/>
  <c r="C48" i="3"/>
  <c r="C165" i="3"/>
  <c r="C283" i="3"/>
  <c r="C80" i="3"/>
  <c r="C248" i="3"/>
  <c r="C317" i="3"/>
  <c r="C272" i="3"/>
  <c r="C280" i="3"/>
  <c r="C245" i="3"/>
  <c r="C86" i="3"/>
  <c r="C220" i="3"/>
  <c r="C161" i="3"/>
  <c r="C202" i="3"/>
  <c r="C84" i="3"/>
  <c r="C241" i="3"/>
  <c r="C34" i="3"/>
  <c r="C121" i="3"/>
  <c r="C332" i="3"/>
  <c r="C145" i="3"/>
  <c r="C137" i="3"/>
  <c r="C303" i="3"/>
  <c r="C186" i="3"/>
  <c r="C114" i="3"/>
  <c r="C322" i="3"/>
  <c r="C267" i="3"/>
  <c r="C175" i="3"/>
  <c r="C330" i="3"/>
  <c r="C20" i="3"/>
  <c r="C388" i="3"/>
  <c r="C160" i="3"/>
  <c r="C251" i="3"/>
  <c r="C243" i="3"/>
  <c r="C149" i="3"/>
  <c r="C78" i="3"/>
  <c r="C128" i="3"/>
  <c r="C59" i="3"/>
  <c r="C269" i="3"/>
  <c r="C293" i="3"/>
  <c r="C157" i="3"/>
  <c r="C71" i="3"/>
  <c r="C406" i="3"/>
  <c r="C348" i="3"/>
  <c r="C361" i="3"/>
  <c r="C81" i="3"/>
  <c r="C368" i="3"/>
  <c r="C249" i="3"/>
  <c r="C152" i="3"/>
  <c r="C50" i="3"/>
  <c r="C386" i="3"/>
  <c r="C159" i="3"/>
  <c r="C168" i="3"/>
  <c r="C232" i="3"/>
  <c r="C65" i="3"/>
  <c r="C384" i="3"/>
  <c r="C281" i="3"/>
  <c r="C189" i="3"/>
  <c r="C271" i="3"/>
  <c r="C360" i="3"/>
  <c r="C401" i="3"/>
  <c r="C12" i="3"/>
  <c r="C146" i="3"/>
  <c r="C144" i="3"/>
  <c r="C154" i="3"/>
  <c r="C42" i="3"/>
  <c r="C153" i="3"/>
  <c r="C24" i="3"/>
  <c r="C417" i="3"/>
  <c r="G417" i="3" s="1"/>
  <c r="C377" i="3"/>
  <c r="C125" i="3"/>
  <c r="C286" i="3"/>
  <c r="C47" i="3"/>
  <c r="C404" i="3"/>
  <c r="C277" i="3"/>
  <c r="C321" i="3"/>
  <c r="C199" i="3"/>
  <c r="C32" i="3"/>
  <c r="C225" i="3"/>
  <c r="C82" i="3"/>
  <c r="C93" i="3"/>
  <c r="C300" i="3"/>
  <c r="C418" i="3"/>
  <c r="G418" i="3" s="1"/>
  <c r="C398" i="3"/>
  <c r="C169" i="3"/>
  <c r="C44" i="3"/>
  <c r="C113" i="3"/>
  <c r="C395" i="3"/>
  <c r="C129" i="3"/>
  <c r="C104" i="3"/>
  <c r="C308" i="3"/>
  <c r="C389" i="3"/>
  <c r="C414" i="3"/>
  <c r="C343" i="3"/>
  <c r="C266" i="3"/>
  <c r="C289" i="3"/>
  <c r="C320" i="3"/>
  <c r="C237" i="3"/>
  <c r="C253" i="3"/>
  <c r="C313" i="3"/>
  <c r="C53" i="3"/>
  <c r="C205" i="3"/>
  <c r="C299" i="3"/>
  <c r="C419" i="3"/>
  <c r="G419" i="3" s="1"/>
  <c r="C119" i="3"/>
  <c r="C345" i="3"/>
  <c r="C22" i="3"/>
  <c r="C182" i="3"/>
  <c r="C340" i="3"/>
  <c r="C278" i="3"/>
  <c r="C172" i="3"/>
  <c r="C27" i="3"/>
  <c r="C33" i="3"/>
  <c r="C43" i="3"/>
  <c r="C38" i="3"/>
  <c r="C261" i="3"/>
  <c r="C378" i="3"/>
  <c r="C133" i="3"/>
  <c r="C162" i="3"/>
  <c r="C420" i="3"/>
  <c r="G420" i="3" s="1"/>
  <c r="C290" i="3"/>
  <c r="C349" i="3"/>
  <c r="C207" i="3"/>
  <c r="C297" i="3"/>
  <c r="C227" i="3"/>
  <c r="C240" i="3"/>
  <c r="C282" i="3"/>
  <c r="C274" i="3"/>
  <c r="C106" i="3"/>
  <c r="C342" i="3"/>
  <c r="C315" i="3"/>
  <c r="C217" i="3"/>
  <c r="C66" i="3"/>
  <c r="C397" i="3"/>
  <c r="C141" i="3"/>
  <c r="C105" i="3"/>
  <c r="C328" i="3"/>
  <c r="C85" i="3"/>
  <c r="C196" i="3"/>
  <c r="C400" i="3"/>
  <c r="C379" i="3"/>
  <c r="C346" i="3"/>
  <c r="C135" i="3"/>
  <c r="C49" i="3"/>
  <c r="C337" i="3"/>
  <c r="C191" i="3"/>
  <c r="C136" i="3"/>
  <c r="C14" i="3"/>
  <c r="C214" i="3"/>
  <c r="C17" i="3"/>
  <c r="C399" i="3"/>
  <c r="C19" i="3"/>
  <c r="C371" i="3"/>
  <c r="C375" i="3"/>
  <c r="C25" i="3"/>
  <c r="C179" i="3"/>
  <c r="C18" i="3"/>
  <c r="C203" i="3"/>
  <c r="C351" i="3"/>
  <c r="C369" i="3"/>
  <c r="C83" i="3"/>
  <c r="C15" i="3"/>
  <c r="C88" i="3"/>
  <c r="C262" i="3"/>
  <c r="E417" i="3"/>
  <c r="E418" i="3"/>
  <c r="E419" i="3"/>
  <c r="E420" i="3"/>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183" i="2"/>
  <c r="Q184" i="2"/>
  <c r="Q185" i="2"/>
  <c r="Q186" i="2"/>
  <c r="Q187" i="2"/>
  <c r="Q188" i="2"/>
  <c r="Q189" i="2"/>
  <c r="Q199" i="2"/>
  <c r="Q200" i="2"/>
  <c r="Q201" i="2"/>
  <c r="Q202" i="2"/>
  <c r="Q203" i="2"/>
  <c r="Q204" i="2"/>
  <c r="Q205" i="2"/>
  <c r="Q206" i="2"/>
  <c r="Q207" i="2"/>
  <c r="Q208" i="2"/>
  <c r="Q209" i="2"/>
  <c r="Q210" i="2"/>
  <c r="Q211" i="2"/>
  <c r="Q212" i="2"/>
  <c r="Q213" i="2"/>
  <c r="Q214" i="2"/>
  <c r="Q215" i="2"/>
  <c r="Q216" i="2"/>
  <c r="Q217" i="2"/>
  <c r="Q218" i="2"/>
  <c r="Q219" i="2"/>
  <c r="Q220" i="2"/>
  <c r="Q221" i="2"/>
  <c r="Q222" i="2"/>
  <c r="Q223" i="2"/>
  <c r="Q224" i="2"/>
  <c r="Q225" i="2"/>
  <c r="Q226" i="2"/>
  <c r="Q227" i="2"/>
  <c r="Q228" i="2"/>
  <c r="Q229" i="2"/>
  <c r="Q230" i="2"/>
  <c r="Q231" i="2"/>
  <c r="Q232" i="2"/>
  <c r="Q233" i="2"/>
  <c r="Q234" i="2"/>
  <c r="Q235" i="2"/>
  <c r="Q236" i="2"/>
  <c r="Q237" i="2"/>
  <c r="Q238" i="2"/>
  <c r="Q239" i="2"/>
  <c r="Q240" i="2"/>
  <c r="Q241" i="2"/>
  <c r="Q242" i="2"/>
  <c r="Q243" i="2"/>
  <c r="Q244" i="2"/>
  <c r="Q245" i="2"/>
  <c r="Q246" i="2"/>
  <c r="Q247" i="2"/>
  <c r="Q248" i="2"/>
  <c r="Q249" i="2"/>
  <c r="Q250" i="2"/>
  <c r="Q251" i="2"/>
  <c r="Q252" i="2"/>
  <c r="Q253" i="2"/>
  <c r="Q254" i="2"/>
  <c r="Q255" i="2"/>
  <c r="Q256" i="2"/>
  <c r="Q257" i="2"/>
  <c r="Q258" i="2"/>
  <c r="Q259" i="2"/>
  <c r="Q260" i="2"/>
  <c r="Q261" i="2"/>
  <c r="Q262" i="2"/>
  <c r="Q263" i="2"/>
  <c r="Q264" i="2"/>
  <c r="Q265" i="2"/>
  <c r="Q266" i="2"/>
  <c r="Q267" i="2"/>
  <c r="Q268" i="2"/>
  <c r="Q269" i="2"/>
  <c r="Q270" i="2"/>
  <c r="Q271" i="2"/>
  <c r="Q272" i="2"/>
  <c r="Q273" i="2"/>
  <c r="Q274" i="2"/>
  <c r="Q275" i="2"/>
  <c r="Q276" i="2"/>
  <c r="Q277" i="2"/>
  <c r="Q278" i="2"/>
  <c r="Q279" i="2"/>
  <c r="Q280" i="2"/>
  <c r="Q281" i="2"/>
  <c r="Q282" i="2"/>
  <c r="Q283" i="2"/>
  <c r="Q284" i="2"/>
  <c r="Q285" i="2"/>
  <c r="Q286" i="2"/>
  <c r="Q287" i="2"/>
  <c r="Q288" i="2"/>
  <c r="Q289" i="2"/>
  <c r="Q290" i="2"/>
  <c r="Q291" i="2"/>
  <c r="Q292" i="2"/>
  <c r="Q293" i="2"/>
  <c r="Q294" i="2"/>
  <c r="Q295" i="2"/>
  <c r="Q296" i="2"/>
  <c r="Q297" i="2"/>
  <c r="Q298" i="2"/>
  <c r="Q299" i="2"/>
  <c r="Q300" i="2"/>
  <c r="Q301" i="2"/>
  <c r="Q302" i="2"/>
  <c r="Q303" i="2"/>
  <c r="Q304" i="2"/>
  <c r="Q305" i="2"/>
  <c r="Q306" i="2"/>
  <c r="Q307" i="2"/>
  <c r="Q308" i="2"/>
  <c r="Q309" i="2"/>
  <c r="Q310" i="2"/>
  <c r="Q311" i="2"/>
  <c r="Q312" i="2"/>
  <c r="Q313" i="2"/>
  <c r="Q314" i="2"/>
  <c r="Q315" i="2"/>
  <c r="Q316" i="2"/>
  <c r="Q317" i="2"/>
  <c r="Q318" i="2"/>
  <c r="Q319" i="2"/>
  <c r="Q320" i="2"/>
  <c r="Q321" i="2"/>
  <c r="Q322" i="2"/>
  <c r="Q323" i="2"/>
  <c r="Q324" i="2"/>
  <c r="Q325" i="2"/>
  <c r="Q326" i="2"/>
  <c r="Q327" i="2"/>
  <c r="Q328" i="2"/>
  <c r="Q329" i="2"/>
  <c r="Q330" i="2"/>
  <c r="Q331" i="2"/>
  <c r="Q332" i="2"/>
  <c r="Q333" i="2"/>
  <c r="Q334" i="2"/>
  <c r="Q335" i="2"/>
  <c r="Q336" i="2"/>
  <c r="Q337" i="2"/>
  <c r="Q338" i="2"/>
  <c r="Q339" i="2"/>
  <c r="Q340" i="2"/>
  <c r="Q341" i="2"/>
  <c r="Q342" i="2"/>
  <c r="Q343" i="2"/>
  <c r="Q344" i="2"/>
  <c r="Q345" i="2"/>
  <c r="Q346" i="2"/>
  <c r="Q347" i="2"/>
  <c r="Q348" i="2"/>
  <c r="Q349" i="2"/>
  <c r="Q350" i="2"/>
  <c r="Q351" i="2"/>
  <c r="Q352" i="2"/>
  <c r="Q353" i="2"/>
  <c r="Q354" i="2"/>
  <c r="Q355" i="2"/>
  <c r="Q356" i="2"/>
  <c r="Q357" i="2"/>
  <c r="Q358" i="2"/>
  <c r="Q359" i="2"/>
  <c r="Q360" i="2"/>
  <c r="Q361" i="2"/>
  <c r="Q362" i="2"/>
  <c r="Q363" i="2"/>
  <c r="Q364" i="2"/>
  <c r="Q365" i="2"/>
  <c r="Q366" i="2"/>
  <c r="Q367" i="2"/>
  <c r="Q368" i="2"/>
  <c r="Q369" i="2"/>
  <c r="Q370" i="2"/>
  <c r="Q371" i="2"/>
  <c r="Q372" i="2"/>
  <c r="Q373" i="2"/>
  <c r="Q374" i="2"/>
  <c r="Q375" i="2"/>
  <c r="Q376" i="2"/>
  <c r="Q377" i="2"/>
  <c r="Q378" i="2"/>
  <c r="Q379" i="2"/>
  <c r="Q380" i="2"/>
  <c r="Q381" i="2"/>
  <c r="Q382" i="2"/>
  <c r="Q383" i="2"/>
  <c r="Q384" i="2"/>
  <c r="Q385" i="2"/>
  <c r="Q386" i="2"/>
  <c r="Q387" i="2"/>
  <c r="Q388" i="2"/>
  <c r="Q389" i="2"/>
  <c r="Q390" i="2"/>
  <c r="Q391" i="2"/>
  <c r="Q392" i="2"/>
  <c r="Q393" i="2"/>
  <c r="Q394" i="2"/>
  <c r="Q395" i="2"/>
  <c r="Q396" i="2"/>
  <c r="Q397" i="2"/>
  <c r="Q398" i="2"/>
  <c r="Q399" i="2"/>
  <c r="Q400" i="2"/>
  <c r="Q401" i="2"/>
  <c r="Q402" i="2"/>
  <c r="Q403" i="2"/>
  <c r="Q404" i="2"/>
  <c r="Q405" i="2"/>
  <c r="Q406" i="2"/>
  <c r="Q407" i="2"/>
  <c r="Q408" i="2"/>
  <c r="Q409" i="2"/>
  <c r="Q410" i="2"/>
  <c r="Q411" i="2"/>
  <c r="Q412" i="2"/>
  <c r="Q413" i="2"/>
  <c r="Q414" i="2"/>
  <c r="Q415" i="2"/>
  <c r="Q416" i="2"/>
  <c r="Q417" i="2"/>
  <c r="Q418" i="2"/>
  <c r="Q419" i="2"/>
  <c r="Q420" i="2"/>
  <c r="Q421" i="2"/>
  <c r="Q422" i="2"/>
  <c r="Q423" i="2"/>
  <c r="Q424"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R381" i="2"/>
  <c r="R382" i="2"/>
  <c r="R383" i="2"/>
  <c r="R384" i="2"/>
  <c r="R385" i="2"/>
  <c r="R386" i="2"/>
  <c r="R387" i="2"/>
  <c r="R388" i="2"/>
  <c r="R389" i="2"/>
  <c r="R390" i="2"/>
  <c r="R391" i="2"/>
  <c r="R392" i="2"/>
  <c r="R393" i="2"/>
  <c r="R394" i="2"/>
  <c r="R395" i="2"/>
  <c r="R396" i="2"/>
  <c r="R397" i="2"/>
  <c r="R398" i="2"/>
  <c r="R399" i="2"/>
  <c r="R400" i="2"/>
  <c r="R401" i="2"/>
  <c r="R402" i="2"/>
  <c r="R403" i="2"/>
  <c r="R404" i="2"/>
  <c r="R405" i="2"/>
  <c r="R406" i="2"/>
  <c r="R407" i="2"/>
  <c r="R408" i="2"/>
  <c r="R409" i="2"/>
  <c r="R410" i="2"/>
  <c r="R411" i="2"/>
  <c r="R412" i="2"/>
  <c r="R413" i="2"/>
  <c r="R414" i="2"/>
  <c r="R415" i="2"/>
  <c r="R416" i="2"/>
  <c r="R417" i="2"/>
  <c r="R418" i="2"/>
  <c r="R419" i="2"/>
  <c r="R420" i="2"/>
  <c r="R421" i="2"/>
  <c r="R422" i="2"/>
  <c r="R423" i="2"/>
  <c r="R424" i="2"/>
  <c r="S207" i="2"/>
  <c r="S208" i="2"/>
  <c r="S209" i="2"/>
  <c r="S210" i="2"/>
  <c r="S211" i="2"/>
  <c r="S212" i="2"/>
  <c r="S213" i="2"/>
  <c r="S214" i="2"/>
  <c r="S215" i="2"/>
  <c r="S216" i="2"/>
  <c r="S217" i="2"/>
  <c r="S218" i="2"/>
  <c r="S219" i="2"/>
  <c r="S220" i="2"/>
  <c r="S221" i="2"/>
  <c r="S222" i="2"/>
  <c r="S223" i="2"/>
  <c r="S224" i="2"/>
  <c r="S225" i="2"/>
  <c r="S226" i="2"/>
  <c r="S227" i="2"/>
  <c r="S228" i="2"/>
  <c r="S229" i="2"/>
  <c r="S230" i="2"/>
  <c r="S231" i="2"/>
  <c r="S232" i="2"/>
  <c r="S233" i="2"/>
  <c r="S234" i="2"/>
  <c r="S235" i="2"/>
  <c r="S236" i="2"/>
  <c r="S237" i="2"/>
  <c r="S238" i="2"/>
  <c r="S239" i="2"/>
  <c r="S240" i="2"/>
  <c r="S241" i="2"/>
  <c r="S242" i="2"/>
  <c r="S243" i="2"/>
  <c r="S244" i="2"/>
  <c r="S245" i="2"/>
  <c r="S246" i="2"/>
  <c r="S247" i="2"/>
  <c r="S248" i="2"/>
  <c r="S249" i="2"/>
  <c r="S250" i="2"/>
  <c r="S251" i="2"/>
  <c r="S252" i="2"/>
  <c r="S253" i="2"/>
  <c r="S254" i="2"/>
  <c r="S255" i="2"/>
  <c r="S256" i="2"/>
  <c r="S257" i="2"/>
  <c r="S258" i="2"/>
  <c r="S259" i="2"/>
  <c r="S260" i="2"/>
  <c r="S261" i="2"/>
  <c r="S262" i="2"/>
  <c r="S263" i="2"/>
  <c r="S264" i="2"/>
  <c r="S265" i="2"/>
  <c r="S266" i="2"/>
  <c r="S267" i="2"/>
  <c r="S268" i="2"/>
  <c r="S269" i="2"/>
  <c r="S270" i="2"/>
  <c r="S271" i="2"/>
  <c r="S272" i="2"/>
  <c r="S273" i="2"/>
  <c r="S274" i="2"/>
  <c r="S275" i="2"/>
  <c r="S276" i="2"/>
  <c r="S277" i="2"/>
  <c r="S278" i="2"/>
  <c r="S279" i="2"/>
  <c r="S280" i="2"/>
  <c r="S281" i="2"/>
  <c r="S282" i="2"/>
  <c r="S283" i="2"/>
  <c r="S284" i="2"/>
  <c r="S285" i="2"/>
  <c r="S286" i="2"/>
  <c r="S287" i="2"/>
  <c r="S288" i="2"/>
  <c r="S289" i="2"/>
  <c r="S290" i="2"/>
  <c r="S291" i="2"/>
  <c r="S292" i="2"/>
  <c r="S293" i="2"/>
  <c r="S294" i="2"/>
  <c r="S295" i="2"/>
  <c r="S296" i="2"/>
  <c r="S297" i="2"/>
  <c r="S298" i="2"/>
  <c r="S299" i="2"/>
  <c r="S300" i="2"/>
  <c r="S301" i="2"/>
  <c r="S302" i="2"/>
  <c r="S303" i="2"/>
  <c r="S304" i="2"/>
  <c r="S305" i="2"/>
  <c r="S306" i="2"/>
  <c r="S307" i="2"/>
  <c r="S308" i="2"/>
  <c r="S309" i="2"/>
  <c r="S310" i="2"/>
  <c r="S311" i="2"/>
  <c r="S312" i="2"/>
  <c r="S313" i="2"/>
  <c r="S314" i="2"/>
  <c r="S315" i="2"/>
  <c r="S316" i="2"/>
  <c r="S317" i="2"/>
  <c r="S318" i="2"/>
  <c r="S319" i="2"/>
  <c r="S320" i="2"/>
  <c r="S321" i="2"/>
  <c r="S322" i="2"/>
  <c r="S323" i="2"/>
  <c r="S324" i="2"/>
  <c r="S325" i="2"/>
  <c r="S326" i="2"/>
  <c r="S327" i="2"/>
  <c r="S328" i="2"/>
  <c r="S329" i="2"/>
  <c r="S330" i="2"/>
  <c r="S331" i="2"/>
  <c r="S332" i="2"/>
  <c r="S333" i="2"/>
  <c r="S334" i="2"/>
  <c r="S335" i="2"/>
  <c r="S336" i="2"/>
  <c r="S337" i="2"/>
  <c r="S338" i="2"/>
  <c r="S339" i="2"/>
  <c r="S340" i="2"/>
  <c r="S341" i="2"/>
  <c r="S342" i="2"/>
  <c r="S343" i="2"/>
  <c r="S344" i="2"/>
  <c r="S345" i="2"/>
  <c r="S346" i="2"/>
  <c r="S347" i="2"/>
  <c r="S348" i="2"/>
  <c r="S349" i="2"/>
  <c r="S350" i="2"/>
  <c r="S351" i="2"/>
  <c r="S352" i="2"/>
  <c r="S353" i="2"/>
  <c r="S354" i="2"/>
  <c r="S355" i="2"/>
  <c r="S356" i="2"/>
  <c r="S357" i="2"/>
  <c r="S358" i="2"/>
  <c r="S359" i="2"/>
  <c r="S360" i="2"/>
  <c r="S361" i="2"/>
  <c r="S362" i="2"/>
  <c r="S363" i="2"/>
  <c r="S364" i="2"/>
  <c r="S365" i="2"/>
  <c r="S366" i="2"/>
  <c r="S367" i="2"/>
  <c r="S368" i="2"/>
  <c r="S369" i="2"/>
  <c r="S370" i="2"/>
  <c r="S371" i="2"/>
  <c r="S372" i="2"/>
  <c r="S373" i="2"/>
  <c r="S374" i="2"/>
  <c r="S375" i="2"/>
  <c r="S376" i="2"/>
  <c r="S377" i="2"/>
  <c r="S378" i="2"/>
  <c r="S379" i="2"/>
  <c r="S380" i="2"/>
  <c r="S381" i="2"/>
  <c r="S382" i="2"/>
  <c r="S383" i="2"/>
  <c r="S384" i="2"/>
  <c r="S385" i="2"/>
  <c r="S386" i="2"/>
  <c r="S387" i="2"/>
  <c r="S388" i="2"/>
  <c r="S389" i="2"/>
  <c r="S390" i="2"/>
  <c r="S391" i="2"/>
  <c r="S392" i="2"/>
  <c r="S393" i="2"/>
  <c r="S394" i="2"/>
  <c r="S395" i="2"/>
  <c r="S396" i="2"/>
  <c r="S397" i="2"/>
  <c r="S398" i="2"/>
  <c r="S399" i="2"/>
  <c r="S400" i="2"/>
  <c r="S401" i="2"/>
  <c r="S402" i="2"/>
  <c r="S403" i="2"/>
  <c r="S404" i="2"/>
  <c r="S405" i="2"/>
  <c r="S406" i="2"/>
  <c r="S407" i="2"/>
  <c r="S408" i="2"/>
  <c r="S409" i="2"/>
  <c r="S410" i="2"/>
  <c r="S411" i="2"/>
  <c r="S412" i="2"/>
  <c r="S413" i="2"/>
  <c r="S414" i="2"/>
  <c r="S415" i="2"/>
  <c r="S416" i="2"/>
  <c r="S417" i="2"/>
  <c r="S418" i="2"/>
  <c r="S419" i="2"/>
  <c r="S420" i="2"/>
  <c r="S421" i="2"/>
  <c r="S422" i="2"/>
  <c r="S423" i="2"/>
  <c r="S424" i="2"/>
  <c r="T207" i="2"/>
  <c r="T208" i="2"/>
  <c r="T209" i="2"/>
  <c r="T210" i="2"/>
  <c r="T211" i="2"/>
  <c r="T212" i="2"/>
  <c r="T213" i="2"/>
  <c r="T214" i="2"/>
  <c r="T215" i="2"/>
  <c r="T216" i="2"/>
  <c r="T217" i="2"/>
  <c r="T218" i="2"/>
  <c r="T219" i="2"/>
  <c r="T220" i="2"/>
  <c r="T221" i="2"/>
  <c r="T222" i="2"/>
  <c r="T223" i="2"/>
  <c r="T224" i="2"/>
  <c r="T225" i="2"/>
  <c r="T226" i="2"/>
  <c r="T227" i="2"/>
  <c r="T228" i="2"/>
  <c r="T229" i="2"/>
  <c r="T230" i="2"/>
  <c r="T231" i="2"/>
  <c r="T232" i="2"/>
  <c r="T233" i="2"/>
  <c r="T234" i="2"/>
  <c r="T235" i="2"/>
  <c r="T236" i="2"/>
  <c r="T237" i="2"/>
  <c r="T238" i="2"/>
  <c r="T239" i="2"/>
  <c r="T240" i="2"/>
  <c r="T241" i="2"/>
  <c r="T242" i="2"/>
  <c r="T243" i="2"/>
  <c r="T244" i="2"/>
  <c r="T245" i="2"/>
  <c r="T246" i="2"/>
  <c r="T247" i="2"/>
  <c r="T248" i="2"/>
  <c r="T249" i="2"/>
  <c r="T250" i="2"/>
  <c r="T251" i="2"/>
  <c r="T252" i="2"/>
  <c r="T253" i="2"/>
  <c r="T254" i="2"/>
  <c r="T255" i="2"/>
  <c r="T256" i="2"/>
  <c r="T257" i="2"/>
  <c r="T258" i="2"/>
  <c r="T259" i="2"/>
  <c r="T260" i="2"/>
  <c r="T261" i="2"/>
  <c r="T262" i="2"/>
  <c r="T263" i="2"/>
  <c r="T264" i="2"/>
  <c r="T265" i="2"/>
  <c r="T266" i="2"/>
  <c r="T267" i="2"/>
  <c r="T268" i="2"/>
  <c r="T269" i="2"/>
  <c r="T270" i="2"/>
  <c r="T271" i="2"/>
  <c r="T272" i="2"/>
  <c r="T273" i="2"/>
  <c r="T274" i="2"/>
  <c r="T275" i="2"/>
  <c r="T276" i="2"/>
  <c r="T277" i="2"/>
  <c r="T278" i="2"/>
  <c r="T279" i="2"/>
  <c r="T280" i="2"/>
  <c r="T281" i="2"/>
  <c r="T282" i="2"/>
  <c r="T283" i="2"/>
  <c r="T284" i="2"/>
  <c r="T285" i="2"/>
  <c r="T286" i="2"/>
  <c r="T287" i="2"/>
  <c r="T288" i="2"/>
  <c r="T289" i="2"/>
  <c r="T290" i="2"/>
  <c r="T291" i="2"/>
  <c r="T292" i="2"/>
  <c r="T293" i="2"/>
  <c r="T294" i="2"/>
  <c r="T295" i="2"/>
  <c r="T296" i="2"/>
  <c r="T297" i="2"/>
  <c r="T298" i="2"/>
  <c r="T299" i="2"/>
  <c r="T300" i="2"/>
  <c r="T301" i="2"/>
  <c r="T302" i="2"/>
  <c r="T303" i="2"/>
  <c r="T304" i="2"/>
  <c r="T305" i="2"/>
  <c r="T306" i="2"/>
  <c r="T307" i="2"/>
  <c r="T308" i="2"/>
  <c r="T309" i="2"/>
  <c r="T310" i="2"/>
  <c r="T311" i="2"/>
  <c r="T312" i="2"/>
  <c r="T313" i="2"/>
  <c r="T314" i="2"/>
  <c r="T315" i="2"/>
  <c r="T316" i="2"/>
  <c r="T317" i="2"/>
  <c r="T318" i="2"/>
  <c r="T319" i="2"/>
  <c r="T320" i="2"/>
  <c r="T321" i="2"/>
  <c r="T322" i="2"/>
  <c r="T323" i="2"/>
  <c r="T324" i="2"/>
  <c r="T325" i="2"/>
  <c r="T326" i="2"/>
  <c r="T327" i="2"/>
  <c r="T328" i="2"/>
  <c r="T329" i="2"/>
  <c r="T330" i="2"/>
  <c r="T331" i="2"/>
  <c r="T332" i="2"/>
  <c r="T333" i="2"/>
  <c r="T334" i="2"/>
  <c r="T335" i="2"/>
  <c r="T336" i="2"/>
  <c r="T337" i="2"/>
  <c r="T338" i="2"/>
  <c r="T339" i="2"/>
  <c r="T340" i="2"/>
  <c r="T341" i="2"/>
  <c r="T342" i="2"/>
  <c r="T343" i="2"/>
  <c r="T344" i="2"/>
  <c r="T345" i="2"/>
  <c r="T346" i="2"/>
  <c r="T347" i="2"/>
  <c r="T348" i="2"/>
  <c r="T349" i="2"/>
  <c r="T350" i="2"/>
  <c r="T351" i="2"/>
  <c r="T352" i="2"/>
  <c r="T353" i="2"/>
  <c r="T354" i="2"/>
  <c r="T355" i="2"/>
  <c r="T356" i="2"/>
  <c r="T357" i="2"/>
  <c r="T358" i="2"/>
  <c r="T359" i="2"/>
  <c r="T360" i="2"/>
  <c r="T361" i="2"/>
  <c r="T362" i="2"/>
  <c r="T363" i="2"/>
  <c r="T364" i="2"/>
  <c r="T365" i="2"/>
  <c r="T366" i="2"/>
  <c r="T367" i="2"/>
  <c r="T368" i="2"/>
  <c r="T369" i="2"/>
  <c r="T370" i="2"/>
  <c r="T371" i="2"/>
  <c r="T372" i="2"/>
  <c r="T373" i="2"/>
  <c r="T374" i="2"/>
  <c r="T375" i="2"/>
  <c r="T376" i="2"/>
  <c r="T377" i="2"/>
  <c r="T378" i="2"/>
  <c r="T379" i="2"/>
  <c r="T380" i="2"/>
  <c r="T381" i="2"/>
  <c r="T382" i="2"/>
  <c r="T383" i="2"/>
  <c r="T384" i="2"/>
  <c r="T385" i="2"/>
  <c r="T386" i="2"/>
  <c r="T387" i="2"/>
  <c r="T388" i="2"/>
  <c r="T389" i="2"/>
  <c r="T390" i="2"/>
  <c r="T391" i="2"/>
  <c r="T392" i="2"/>
  <c r="T393" i="2"/>
  <c r="T394" i="2"/>
  <c r="T395" i="2"/>
  <c r="T396" i="2"/>
  <c r="T397" i="2"/>
  <c r="T398" i="2"/>
  <c r="T399" i="2"/>
  <c r="T400" i="2"/>
  <c r="T401" i="2"/>
  <c r="T402" i="2"/>
  <c r="T403" i="2"/>
  <c r="T404" i="2"/>
  <c r="T405" i="2"/>
  <c r="T406" i="2"/>
  <c r="T407" i="2"/>
  <c r="T408" i="2"/>
  <c r="T409" i="2"/>
  <c r="T410" i="2"/>
  <c r="T411" i="2"/>
  <c r="T412" i="2"/>
  <c r="T413" i="2"/>
  <c r="T414" i="2"/>
  <c r="T415" i="2"/>
  <c r="T416" i="2"/>
  <c r="T417" i="2"/>
  <c r="T418" i="2"/>
  <c r="T419" i="2"/>
  <c r="T420" i="2"/>
  <c r="T421" i="2"/>
  <c r="T422" i="2"/>
  <c r="T423" i="2"/>
  <c r="T424"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U334" i="2"/>
  <c r="U335" i="2"/>
  <c r="U336" i="2"/>
  <c r="U337" i="2"/>
  <c r="U338" i="2"/>
  <c r="U339" i="2"/>
  <c r="U340" i="2"/>
  <c r="U341" i="2"/>
  <c r="U342" i="2"/>
  <c r="U343" i="2"/>
  <c r="U344" i="2"/>
  <c r="U345" i="2"/>
  <c r="U346" i="2"/>
  <c r="U347" i="2"/>
  <c r="U348" i="2"/>
  <c r="U349" i="2"/>
  <c r="U350" i="2"/>
  <c r="U351" i="2"/>
  <c r="U352" i="2"/>
  <c r="U353" i="2"/>
  <c r="U354" i="2"/>
  <c r="U355" i="2"/>
  <c r="U356" i="2"/>
  <c r="U357" i="2"/>
  <c r="U358" i="2"/>
  <c r="U359" i="2"/>
  <c r="U360" i="2"/>
  <c r="U361" i="2"/>
  <c r="U362" i="2"/>
  <c r="U363" i="2"/>
  <c r="U364" i="2"/>
  <c r="U365" i="2"/>
  <c r="U366" i="2"/>
  <c r="U367" i="2"/>
  <c r="U368" i="2"/>
  <c r="U369" i="2"/>
  <c r="U370" i="2"/>
  <c r="U371" i="2"/>
  <c r="U372" i="2"/>
  <c r="U373" i="2"/>
  <c r="U374" i="2"/>
  <c r="U375" i="2"/>
  <c r="U376" i="2"/>
  <c r="U377" i="2"/>
  <c r="U378" i="2"/>
  <c r="U379" i="2"/>
  <c r="U380" i="2"/>
  <c r="U381" i="2"/>
  <c r="U382" i="2"/>
  <c r="U383" i="2"/>
  <c r="U384" i="2"/>
  <c r="U385" i="2"/>
  <c r="U386" i="2"/>
  <c r="U387" i="2"/>
  <c r="U388" i="2"/>
  <c r="U389" i="2"/>
  <c r="U390" i="2"/>
  <c r="U391" i="2"/>
  <c r="U392" i="2"/>
  <c r="U393" i="2"/>
  <c r="U394" i="2"/>
  <c r="U395" i="2"/>
  <c r="U396" i="2"/>
  <c r="U397" i="2"/>
  <c r="U398" i="2"/>
  <c r="U399" i="2"/>
  <c r="U400" i="2"/>
  <c r="U401" i="2"/>
  <c r="U402" i="2"/>
  <c r="U403" i="2"/>
  <c r="U404" i="2"/>
  <c r="U405" i="2"/>
  <c r="U406" i="2"/>
  <c r="U407" i="2"/>
  <c r="U408" i="2"/>
  <c r="U409" i="2"/>
  <c r="U410" i="2"/>
  <c r="U411" i="2"/>
  <c r="U412" i="2"/>
  <c r="U413" i="2"/>
  <c r="U414" i="2"/>
  <c r="U415" i="2"/>
  <c r="U416" i="2"/>
  <c r="U417" i="2"/>
  <c r="U418" i="2"/>
  <c r="U419" i="2"/>
  <c r="U420" i="2"/>
  <c r="U421" i="2"/>
  <c r="U422" i="2"/>
  <c r="U423" i="2"/>
  <c r="U424" i="2"/>
  <c r="C1506" i="36"/>
  <c r="D1506" i="36" s="1"/>
  <c r="B1506" i="36"/>
  <c r="H1505" i="36"/>
  <c r="I1505" i="36" s="1"/>
  <c r="G1505" i="36"/>
  <c r="C1505" i="36"/>
  <c r="D1505" i="36" s="1"/>
  <c r="B1505" i="36"/>
  <c r="H1504" i="36"/>
  <c r="I1504" i="36" s="1"/>
  <c r="G1504" i="36"/>
  <c r="C1504" i="36"/>
  <c r="D1504" i="36" s="1"/>
  <c r="B1504" i="36"/>
  <c r="H1503" i="36"/>
  <c r="I1503" i="36" s="1"/>
  <c r="G1503" i="36"/>
  <c r="C1503" i="36"/>
  <c r="D1503" i="36" s="1"/>
  <c r="B1503" i="36"/>
  <c r="H1502" i="36"/>
  <c r="I1502" i="36" s="1"/>
  <c r="G1502" i="36"/>
  <c r="C1502" i="36"/>
  <c r="D1502" i="36" s="1"/>
  <c r="B1502" i="36"/>
  <c r="H1501" i="36"/>
  <c r="I1501" i="36" s="1"/>
  <c r="G1501" i="36"/>
  <c r="C1501" i="36"/>
  <c r="D1501" i="36" s="1"/>
  <c r="B1501" i="36"/>
  <c r="H1500" i="36"/>
  <c r="I1500" i="36" s="1"/>
  <c r="G1500" i="36"/>
  <c r="C1500" i="36"/>
  <c r="D1500" i="36" s="1"/>
  <c r="B1500" i="36"/>
  <c r="H1499" i="36"/>
  <c r="I1499" i="36" s="1"/>
  <c r="G1499" i="36"/>
  <c r="C1499" i="36"/>
  <c r="D1499" i="36" s="1"/>
  <c r="B1499" i="36"/>
  <c r="H1498" i="36"/>
  <c r="I1498" i="36" s="1"/>
  <c r="G1498" i="36"/>
  <c r="C1498" i="36"/>
  <c r="D1498" i="36" s="1"/>
  <c r="B1498" i="36"/>
  <c r="H1497" i="36"/>
  <c r="I1497" i="36" s="1"/>
  <c r="G1497" i="36"/>
  <c r="C1497" i="36"/>
  <c r="D1497" i="36" s="1"/>
  <c r="B1497" i="36"/>
  <c r="H1496" i="36"/>
  <c r="I1496" i="36" s="1"/>
  <c r="G1496" i="36"/>
  <c r="C1496" i="36"/>
  <c r="D1496" i="36" s="1"/>
  <c r="B1496" i="36"/>
  <c r="H1495" i="36"/>
  <c r="I1495" i="36" s="1"/>
  <c r="G1495" i="36"/>
  <c r="C1495" i="36"/>
  <c r="D1495" i="36" s="1"/>
  <c r="B1495" i="36"/>
  <c r="H1494" i="36"/>
  <c r="I1494" i="36" s="1"/>
  <c r="G1494" i="36"/>
  <c r="C1494" i="36"/>
  <c r="D1494" i="36" s="1"/>
  <c r="B1494" i="36"/>
  <c r="H1493" i="36"/>
  <c r="I1493" i="36" s="1"/>
  <c r="G1493" i="36"/>
  <c r="C1493" i="36"/>
  <c r="D1493" i="36" s="1"/>
  <c r="B1493" i="36"/>
  <c r="H1492" i="36"/>
  <c r="I1492" i="36" s="1"/>
  <c r="G1492" i="36"/>
  <c r="C1492" i="36"/>
  <c r="D1492" i="36" s="1"/>
  <c r="B1492" i="36"/>
  <c r="H1491" i="36"/>
  <c r="I1491" i="36" s="1"/>
  <c r="G1491" i="36"/>
  <c r="C1491" i="36"/>
  <c r="D1491" i="36" s="1"/>
  <c r="B1491" i="36"/>
  <c r="H1490" i="36"/>
  <c r="I1490" i="36" s="1"/>
  <c r="G1490" i="36"/>
  <c r="C1490" i="36"/>
  <c r="D1490" i="36" s="1"/>
  <c r="B1490" i="36"/>
  <c r="H1489" i="36"/>
  <c r="I1489" i="36" s="1"/>
  <c r="G1489" i="36"/>
  <c r="C1489" i="36"/>
  <c r="D1489" i="36" s="1"/>
  <c r="B1489" i="36"/>
  <c r="H1488" i="36"/>
  <c r="I1488" i="36" s="1"/>
  <c r="G1488" i="36"/>
  <c r="C1488" i="36"/>
  <c r="D1488" i="36" s="1"/>
  <c r="B1488" i="36"/>
  <c r="H1487" i="36"/>
  <c r="I1487" i="36" s="1"/>
  <c r="G1487" i="36"/>
  <c r="C1487" i="36"/>
  <c r="D1487" i="36" s="1"/>
  <c r="B1487" i="36"/>
  <c r="H1486" i="36"/>
  <c r="I1486" i="36" s="1"/>
  <c r="G1486" i="36"/>
  <c r="C1486" i="36"/>
  <c r="D1486" i="36" s="1"/>
  <c r="B1486" i="36"/>
  <c r="H1485" i="36"/>
  <c r="I1485" i="36" s="1"/>
  <c r="G1485" i="36"/>
  <c r="C1485" i="36"/>
  <c r="D1485" i="36" s="1"/>
  <c r="B1485" i="36"/>
  <c r="H1484" i="36"/>
  <c r="I1484" i="36" s="1"/>
  <c r="G1484" i="36"/>
  <c r="C1484" i="36"/>
  <c r="D1484" i="36" s="1"/>
  <c r="B1484" i="36"/>
  <c r="H1483" i="36"/>
  <c r="I1483" i="36" s="1"/>
  <c r="G1483" i="36"/>
  <c r="C1483" i="36"/>
  <c r="D1483" i="36" s="1"/>
  <c r="B1483" i="36"/>
  <c r="H1482" i="36"/>
  <c r="I1482" i="36" s="1"/>
  <c r="G1482" i="36"/>
  <c r="C1482" i="36"/>
  <c r="D1482" i="36" s="1"/>
  <c r="B1482" i="36"/>
  <c r="H1481" i="36"/>
  <c r="I1481" i="36" s="1"/>
  <c r="G1481" i="36"/>
  <c r="C1481" i="36"/>
  <c r="D1481" i="36" s="1"/>
  <c r="B1481" i="36"/>
  <c r="H1480" i="36"/>
  <c r="I1480" i="36" s="1"/>
  <c r="G1480" i="36"/>
  <c r="C1480" i="36"/>
  <c r="D1480" i="36" s="1"/>
  <c r="B1480" i="36"/>
  <c r="H1479" i="36"/>
  <c r="I1479" i="36" s="1"/>
  <c r="G1479" i="36"/>
  <c r="C1479" i="36"/>
  <c r="D1479" i="36" s="1"/>
  <c r="B1479" i="36"/>
  <c r="H1478" i="36"/>
  <c r="I1478" i="36" s="1"/>
  <c r="G1478" i="36"/>
  <c r="C1478" i="36"/>
  <c r="D1478" i="36" s="1"/>
  <c r="B1478" i="36"/>
  <c r="H1477" i="36"/>
  <c r="I1477" i="36" s="1"/>
  <c r="G1477" i="36"/>
  <c r="C1477" i="36"/>
  <c r="D1477" i="36" s="1"/>
  <c r="B1477" i="36"/>
  <c r="H1476" i="36"/>
  <c r="I1476" i="36" s="1"/>
  <c r="G1476" i="36"/>
  <c r="C1476" i="36"/>
  <c r="D1476" i="36" s="1"/>
  <c r="B1476" i="36"/>
  <c r="H1475" i="36"/>
  <c r="I1475" i="36" s="1"/>
  <c r="G1475" i="36"/>
  <c r="C1475" i="36"/>
  <c r="D1475" i="36" s="1"/>
  <c r="B1475" i="36"/>
  <c r="H1474" i="36"/>
  <c r="I1474" i="36" s="1"/>
  <c r="G1474" i="36"/>
  <c r="C1474" i="36"/>
  <c r="D1474" i="36" s="1"/>
  <c r="B1474" i="36"/>
  <c r="H1473" i="36"/>
  <c r="I1473" i="36" s="1"/>
  <c r="G1473" i="36"/>
  <c r="C1473" i="36"/>
  <c r="D1473" i="36" s="1"/>
  <c r="B1473" i="36"/>
  <c r="H1472" i="36"/>
  <c r="I1472" i="36" s="1"/>
  <c r="G1472" i="36"/>
  <c r="C1472" i="36"/>
  <c r="D1472" i="36" s="1"/>
  <c r="B1472" i="36"/>
  <c r="H1471" i="36"/>
  <c r="I1471" i="36" s="1"/>
  <c r="G1471" i="36"/>
  <c r="C1471" i="36"/>
  <c r="D1471" i="36" s="1"/>
  <c r="B1471" i="36"/>
  <c r="H1470" i="36"/>
  <c r="I1470" i="36" s="1"/>
  <c r="G1470" i="36"/>
  <c r="C1470" i="36"/>
  <c r="D1470" i="36" s="1"/>
  <c r="B1470" i="36"/>
  <c r="H1469" i="36"/>
  <c r="I1469" i="36" s="1"/>
  <c r="G1469" i="36"/>
  <c r="C1469" i="36"/>
  <c r="D1469" i="36" s="1"/>
  <c r="B1469" i="36"/>
  <c r="H1468" i="36"/>
  <c r="I1468" i="36" s="1"/>
  <c r="G1468" i="36"/>
  <c r="C1468" i="36"/>
  <c r="D1468" i="36" s="1"/>
  <c r="B1468" i="36"/>
  <c r="H1467" i="36"/>
  <c r="I1467" i="36" s="1"/>
  <c r="G1467" i="36"/>
  <c r="C1467" i="36"/>
  <c r="D1467" i="36" s="1"/>
  <c r="B1467" i="36"/>
  <c r="H1466" i="36"/>
  <c r="I1466" i="36" s="1"/>
  <c r="G1466" i="36"/>
  <c r="C1466" i="36"/>
  <c r="D1466" i="36" s="1"/>
  <c r="B1466" i="36"/>
  <c r="H1465" i="36"/>
  <c r="I1465" i="36" s="1"/>
  <c r="G1465" i="36"/>
  <c r="C1465" i="36"/>
  <c r="D1465" i="36" s="1"/>
  <c r="B1465" i="36"/>
  <c r="H1464" i="36"/>
  <c r="I1464" i="36" s="1"/>
  <c r="G1464" i="36"/>
  <c r="C1464" i="36"/>
  <c r="D1464" i="36" s="1"/>
  <c r="B1464" i="36"/>
  <c r="H1463" i="36"/>
  <c r="I1463" i="36" s="1"/>
  <c r="G1463" i="36"/>
  <c r="C1463" i="36"/>
  <c r="D1463" i="36" s="1"/>
  <c r="B1463" i="36"/>
  <c r="H1462" i="36"/>
  <c r="I1462" i="36" s="1"/>
  <c r="G1462" i="36"/>
  <c r="C1462" i="36"/>
  <c r="D1462" i="36" s="1"/>
  <c r="B1462" i="36"/>
  <c r="H1461" i="36"/>
  <c r="I1461" i="36" s="1"/>
  <c r="G1461" i="36"/>
  <c r="C1461" i="36"/>
  <c r="D1461" i="36" s="1"/>
  <c r="B1461" i="36"/>
  <c r="H1460" i="36"/>
  <c r="I1460" i="36" s="1"/>
  <c r="G1460" i="36"/>
  <c r="C1460" i="36"/>
  <c r="D1460" i="36" s="1"/>
  <c r="B1460" i="36"/>
  <c r="H1459" i="36"/>
  <c r="I1459" i="36" s="1"/>
  <c r="G1459" i="36"/>
  <c r="C1459" i="36"/>
  <c r="D1459" i="36" s="1"/>
  <c r="B1459" i="36"/>
  <c r="H1458" i="36"/>
  <c r="I1458" i="36" s="1"/>
  <c r="G1458" i="36"/>
  <c r="C1458" i="36"/>
  <c r="D1458" i="36" s="1"/>
  <c r="B1458" i="36"/>
  <c r="H1457" i="36"/>
  <c r="I1457" i="36" s="1"/>
  <c r="G1457" i="36"/>
  <c r="C1457" i="36"/>
  <c r="D1457" i="36" s="1"/>
  <c r="B1457" i="36"/>
  <c r="H1456" i="36"/>
  <c r="I1456" i="36" s="1"/>
  <c r="G1456" i="36"/>
  <c r="C1456" i="36"/>
  <c r="D1456" i="36" s="1"/>
  <c r="B1456" i="36"/>
  <c r="H1455" i="36"/>
  <c r="I1455" i="36" s="1"/>
  <c r="G1455" i="36"/>
  <c r="C1455" i="36"/>
  <c r="D1455" i="36" s="1"/>
  <c r="B1455" i="36"/>
  <c r="H1454" i="36"/>
  <c r="I1454" i="36" s="1"/>
  <c r="G1454" i="36"/>
  <c r="C1454" i="36"/>
  <c r="D1454" i="36" s="1"/>
  <c r="B1454" i="36"/>
  <c r="H1453" i="36"/>
  <c r="I1453" i="36" s="1"/>
  <c r="G1453" i="36"/>
  <c r="C1453" i="36"/>
  <c r="D1453" i="36" s="1"/>
  <c r="B1453" i="36"/>
  <c r="H1452" i="36"/>
  <c r="I1452" i="36" s="1"/>
  <c r="G1452" i="36"/>
  <c r="C1452" i="36"/>
  <c r="D1452" i="36" s="1"/>
  <c r="B1452" i="36"/>
  <c r="H1451" i="36"/>
  <c r="I1451" i="36" s="1"/>
  <c r="G1451" i="36"/>
  <c r="C1451" i="36"/>
  <c r="D1451" i="36" s="1"/>
  <c r="B1451" i="36"/>
  <c r="H1450" i="36"/>
  <c r="I1450" i="36" s="1"/>
  <c r="G1450" i="36"/>
  <c r="C1450" i="36"/>
  <c r="D1450" i="36" s="1"/>
  <c r="B1450" i="36"/>
  <c r="H1449" i="36"/>
  <c r="I1449" i="36" s="1"/>
  <c r="G1449" i="36"/>
  <c r="C1449" i="36"/>
  <c r="D1449" i="36" s="1"/>
  <c r="B1449" i="36"/>
  <c r="H1448" i="36"/>
  <c r="I1448" i="36" s="1"/>
  <c r="G1448" i="36"/>
  <c r="C1448" i="36"/>
  <c r="D1448" i="36" s="1"/>
  <c r="B1448" i="36"/>
  <c r="H1447" i="36"/>
  <c r="I1447" i="36" s="1"/>
  <c r="G1447" i="36"/>
  <c r="C1447" i="36"/>
  <c r="D1447" i="36" s="1"/>
  <c r="B1447" i="36"/>
  <c r="H1446" i="36"/>
  <c r="I1446" i="36" s="1"/>
  <c r="G1446" i="36"/>
  <c r="C1446" i="36"/>
  <c r="D1446" i="36" s="1"/>
  <c r="B1446" i="36"/>
  <c r="H1445" i="36"/>
  <c r="I1445" i="36" s="1"/>
  <c r="G1445" i="36"/>
  <c r="C1445" i="36"/>
  <c r="D1445" i="36" s="1"/>
  <c r="B1445" i="36"/>
  <c r="H1444" i="36"/>
  <c r="I1444" i="36" s="1"/>
  <c r="G1444" i="36"/>
  <c r="C1444" i="36"/>
  <c r="D1444" i="36" s="1"/>
  <c r="B1444" i="36"/>
  <c r="H1443" i="36"/>
  <c r="I1443" i="36" s="1"/>
  <c r="G1443" i="36"/>
  <c r="C1443" i="36"/>
  <c r="D1443" i="36" s="1"/>
  <c r="B1443" i="36"/>
  <c r="H1442" i="36"/>
  <c r="I1442" i="36" s="1"/>
  <c r="G1442" i="36"/>
  <c r="C1442" i="36"/>
  <c r="D1442" i="36" s="1"/>
  <c r="B1442" i="36"/>
  <c r="H1441" i="36"/>
  <c r="I1441" i="36" s="1"/>
  <c r="G1441" i="36"/>
  <c r="C1441" i="36"/>
  <c r="D1441" i="36" s="1"/>
  <c r="B1441" i="36"/>
  <c r="H1440" i="36"/>
  <c r="I1440" i="36" s="1"/>
  <c r="G1440" i="36"/>
  <c r="C1440" i="36"/>
  <c r="D1440" i="36" s="1"/>
  <c r="B1440" i="36"/>
  <c r="H1439" i="36"/>
  <c r="I1439" i="36" s="1"/>
  <c r="G1439" i="36"/>
  <c r="C1439" i="36"/>
  <c r="D1439" i="36" s="1"/>
  <c r="B1439" i="36"/>
  <c r="H1438" i="36"/>
  <c r="I1438" i="36" s="1"/>
  <c r="G1438" i="36"/>
  <c r="C1438" i="36"/>
  <c r="D1438" i="36" s="1"/>
  <c r="B1438" i="36"/>
  <c r="H1437" i="36"/>
  <c r="I1437" i="36" s="1"/>
  <c r="G1437" i="36"/>
  <c r="C1437" i="36"/>
  <c r="D1437" i="36" s="1"/>
  <c r="B1437" i="36"/>
  <c r="H1436" i="36"/>
  <c r="I1436" i="36" s="1"/>
  <c r="G1436" i="36"/>
  <c r="C1436" i="36"/>
  <c r="D1436" i="36" s="1"/>
  <c r="B1436" i="36"/>
  <c r="H1435" i="36"/>
  <c r="I1435" i="36" s="1"/>
  <c r="G1435" i="36"/>
  <c r="C1435" i="36"/>
  <c r="D1435" i="36" s="1"/>
  <c r="B1435" i="36"/>
  <c r="H1434" i="36"/>
  <c r="I1434" i="36" s="1"/>
  <c r="G1434" i="36"/>
  <c r="C1434" i="36"/>
  <c r="D1434" i="36" s="1"/>
  <c r="B1434" i="36"/>
  <c r="H1433" i="36"/>
  <c r="I1433" i="36" s="1"/>
  <c r="G1433" i="36"/>
  <c r="C1433" i="36"/>
  <c r="D1433" i="36" s="1"/>
  <c r="B1433" i="36"/>
  <c r="H1432" i="36"/>
  <c r="I1432" i="36" s="1"/>
  <c r="G1432" i="36"/>
  <c r="C1432" i="36"/>
  <c r="D1432" i="36" s="1"/>
  <c r="B1432" i="36"/>
  <c r="H1431" i="36"/>
  <c r="I1431" i="36" s="1"/>
  <c r="G1431" i="36"/>
  <c r="C1431" i="36"/>
  <c r="D1431" i="36" s="1"/>
  <c r="B1431" i="36"/>
  <c r="H1430" i="36"/>
  <c r="I1430" i="36" s="1"/>
  <c r="G1430" i="36"/>
  <c r="C1430" i="36"/>
  <c r="D1430" i="36" s="1"/>
  <c r="B1430" i="36"/>
  <c r="H1429" i="36"/>
  <c r="I1429" i="36" s="1"/>
  <c r="G1429" i="36"/>
  <c r="C1429" i="36"/>
  <c r="D1429" i="36" s="1"/>
  <c r="B1429" i="36"/>
  <c r="H1428" i="36"/>
  <c r="I1428" i="36" s="1"/>
  <c r="G1428" i="36"/>
  <c r="C1428" i="36"/>
  <c r="D1428" i="36" s="1"/>
  <c r="B1428" i="36"/>
  <c r="H1427" i="36"/>
  <c r="I1427" i="36" s="1"/>
  <c r="G1427" i="36"/>
  <c r="C1427" i="36"/>
  <c r="D1427" i="36" s="1"/>
  <c r="B1427" i="36"/>
  <c r="H1426" i="36"/>
  <c r="I1426" i="36" s="1"/>
  <c r="G1426" i="36"/>
  <c r="C1426" i="36"/>
  <c r="D1426" i="36" s="1"/>
  <c r="B1426" i="36"/>
  <c r="H1425" i="36"/>
  <c r="I1425" i="36" s="1"/>
  <c r="G1425" i="36"/>
  <c r="C1425" i="36"/>
  <c r="D1425" i="36" s="1"/>
  <c r="B1425" i="36"/>
  <c r="H1424" i="36"/>
  <c r="I1424" i="36" s="1"/>
  <c r="G1424" i="36"/>
  <c r="C1424" i="36"/>
  <c r="D1424" i="36" s="1"/>
  <c r="B1424" i="36"/>
  <c r="H1423" i="36"/>
  <c r="I1423" i="36" s="1"/>
  <c r="G1423" i="36"/>
  <c r="C1423" i="36"/>
  <c r="D1423" i="36" s="1"/>
  <c r="B1423" i="36"/>
  <c r="H1422" i="36"/>
  <c r="I1422" i="36" s="1"/>
  <c r="G1422" i="36"/>
  <c r="C1422" i="36"/>
  <c r="D1422" i="36" s="1"/>
  <c r="B1422" i="36"/>
  <c r="H1421" i="36"/>
  <c r="I1421" i="36" s="1"/>
  <c r="G1421" i="36"/>
  <c r="C1421" i="36"/>
  <c r="D1421" i="36" s="1"/>
  <c r="B1421" i="36"/>
  <c r="H1420" i="36"/>
  <c r="I1420" i="36" s="1"/>
  <c r="G1420" i="36"/>
  <c r="C1420" i="36"/>
  <c r="D1420" i="36" s="1"/>
  <c r="B1420" i="36"/>
  <c r="H1419" i="36"/>
  <c r="I1419" i="36" s="1"/>
  <c r="G1419" i="36"/>
  <c r="C1419" i="36"/>
  <c r="D1419" i="36" s="1"/>
  <c r="B1419" i="36"/>
  <c r="H1418" i="36"/>
  <c r="I1418" i="36" s="1"/>
  <c r="G1418" i="36"/>
  <c r="C1418" i="36"/>
  <c r="D1418" i="36" s="1"/>
  <c r="B1418" i="36"/>
  <c r="H1417" i="36"/>
  <c r="I1417" i="36" s="1"/>
  <c r="G1417" i="36"/>
  <c r="C1417" i="36"/>
  <c r="D1417" i="36" s="1"/>
  <c r="B1417" i="36"/>
  <c r="H1416" i="36"/>
  <c r="I1416" i="36" s="1"/>
  <c r="G1416" i="36"/>
  <c r="C1416" i="36"/>
  <c r="D1416" i="36" s="1"/>
  <c r="B1416" i="36"/>
  <c r="H1415" i="36"/>
  <c r="I1415" i="36" s="1"/>
  <c r="G1415" i="36"/>
  <c r="C1415" i="36"/>
  <c r="D1415" i="36" s="1"/>
  <c r="B1415" i="36"/>
  <c r="H1414" i="36"/>
  <c r="I1414" i="36" s="1"/>
  <c r="G1414" i="36"/>
  <c r="C1414" i="36"/>
  <c r="D1414" i="36" s="1"/>
  <c r="B1414" i="36"/>
  <c r="H1413" i="36"/>
  <c r="I1413" i="36" s="1"/>
  <c r="G1413" i="36"/>
  <c r="C1413" i="36"/>
  <c r="D1413" i="36" s="1"/>
  <c r="B1413" i="36"/>
  <c r="H1412" i="36"/>
  <c r="I1412" i="36" s="1"/>
  <c r="G1412" i="36"/>
  <c r="C1412" i="36"/>
  <c r="D1412" i="36" s="1"/>
  <c r="B1412" i="36"/>
  <c r="H1411" i="36"/>
  <c r="I1411" i="36" s="1"/>
  <c r="G1411" i="36"/>
  <c r="C1411" i="36"/>
  <c r="D1411" i="36" s="1"/>
  <c r="B1411" i="36"/>
  <c r="H1410" i="36"/>
  <c r="I1410" i="36" s="1"/>
  <c r="G1410" i="36"/>
  <c r="C1410" i="36"/>
  <c r="D1410" i="36" s="1"/>
  <c r="B1410" i="36"/>
  <c r="H1409" i="36"/>
  <c r="I1409" i="36" s="1"/>
  <c r="G1409" i="36"/>
  <c r="C1409" i="36"/>
  <c r="D1409" i="36" s="1"/>
  <c r="B1409" i="36"/>
  <c r="H1408" i="36"/>
  <c r="I1408" i="36" s="1"/>
  <c r="G1408" i="36"/>
  <c r="C1408" i="36"/>
  <c r="D1408" i="36" s="1"/>
  <c r="B1408" i="36"/>
  <c r="H1407" i="36"/>
  <c r="I1407" i="36" s="1"/>
  <c r="G1407" i="36"/>
  <c r="C1407" i="36"/>
  <c r="D1407" i="36" s="1"/>
  <c r="B1407" i="36"/>
  <c r="H1406" i="36"/>
  <c r="I1406" i="36" s="1"/>
  <c r="G1406" i="36"/>
  <c r="C1406" i="36"/>
  <c r="D1406" i="36" s="1"/>
  <c r="B1406" i="36"/>
  <c r="H1405" i="36"/>
  <c r="I1405" i="36" s="1"/>
  <c r="G1405" i="36"/>
  <c r="C1405" i="36"/>
  <c r="D1405" i="36" s="1"/>
  <c r="B1405" i="36"/>
  <c r="H1404" i="36"/>
  <c r="I1404" i="36" s="1"/>
  <c r="G1404" i="36"/>
  <c r="C1404" i="36"/>
  <c r="D1404" i="36" s="1"/>
  <c r="B1404" i="36"/>
  <c r="H1403" i="36"/>
  <c r="I1403" i="36" s="1"/>
  <c r="G1403" i="36"/>
  <c r="C1403" i="36"/>
  <c r="D1403" i="36" s="1"/>
  <c r="B1403" i="36"/>
  <c r="H1402" i="36"/>
  <c r="I1402" i="36" s="1"/>
  <c r="G1402" i="36"/>
  <c r="C1402" i="36"/>
  <c r="D1402" i="36" s="1"/>
  <c r="B1402" i="36"/>
  <c r="H1401" i="36"/>
  <c r="I1401" i="36" s="1"/>
  <c r="G1401" i="36"/>
  <c r="C1401" i="36"/>
  <c r="D1401" i="36" s="1"/>
  <c r="B1401" i="36"/>
  <c r="H1400" i="36"/>
  <c r="I1400" i="36" s="1"/>
  <c r="G1400" i="36"/>
  <c r="C1400" i="36"/>
  <c r="D1400" i="36" s="1"/>
  <c r="B1400" i="36"/>
  <c r="H1399" i="36"/>
  <c r="I1399" i="36" s="1"/>
  <c r="G1399" i="36"/>
  <c r="C1399" i="36"/>
  <c r="D1399" i="36" s="1"/>
  <c r="B1399" i="36"/>
  <c r="H1398" i="36"/>
  <c r="I1398" i="36" s="1"/>
  <c r="G1398" i="36"/>
  <c r="C1398" i="36"/>
  <c r="D1398" i="36" s="1"/>
  <c r="B1398" i="36"/>
  <c r="H1397" i="36"/>
  <c r="I1397" i="36" s="1"/>
  <c r="G1397" i="36"/>
  <c r="C1397" i="36"/>
  <c r="D1397" i="36" s="1"/>
  <c r="B1397" i="36"/>
  <c r="H1396" i="36"/>
  <c r="I1396" i="36" s="1"/>
  <c r="G1396" i="36"/>
  <c r="C1396" i="36"/>
  <c r="D1396" i="36" s="1"/>
  <c r="B1396" i="36"/>
  <c r="H1395" i="36"/>
  <c r="I1395" i="36" s="1"/>
  <c r="G1395" i="36"/>
  <c r="C1395" i="36"/>
  <c r="D1395" i="36" s="1"/>
  <c r="B1395" i="36"/>
  <c r="H1394" i="36"/>
  <c r="I1394" i="36" s="1"/>
  <c r="G1394" i="36"/>
  <c r="C1394" i="36"/>
  <c r="D1394" i="36" s="1"/>
  <c r="B1394" i="36"/>
  <c r="H1393" i="36"/>
  <c r="I1393" i="36" s="1"/>
  <c r="G1393" i="36"/>
  <c r="C1393" i="36"/>
  <c r="D1393" i="36" s="1"/>
  <c r="B1393" i="36"/>
  <c r="H1392" i="36"/>
  <c r="I1392" i="36" s="1"/>
  <c r="G1392" i="36"/>
  <c r="C1392" i="36"/>
  <c r="D1392" i="36" s="1"/>
  <c r="B1392" i="36"/>
  <c r="H1391" i="36"/>
  <c r="I1391" i="36" s="1"/>
  <c r="G1391" i="36"/>
  <c r="C1391" i="36"/>
  <c r="D1391" i="36" s="1"/>
  <c r="B1391" i="36"/>
  <c r="H1390" i="36"/>
  <c r="I1390" i="36" s="1"/>
  <c r="G1390" i="36"/>
  <c r="C1390" i="36"/>
  <c r="D1390" i="36" s="1"/>
  <c r="B1390" i="36"/>
  <c r="H1389" i="36"/>
  <c r="I1389" i="36" s="1"/>
  <c r="G1389" i="36"/>
  <c r="C1389" i="36"/>
  <c r="D1389" i="36" s="1"/>
  <c r="B1389" i="36"/>
  <c r="H1388" i="36"/>
  <c r="I1388" i="36" s="1"/>
  <c r="G1388" i="36"/>
  <c r="C1388" i="36"/>
  <c r="D1388" i="36" s="1"/>
  <c r="B1388" i="36"/>
  <c r="H1387" i="36"/>
  <c r="I1387" i="36" s="1"/>
  <c r="G1387" i="36"/>
  <c r="C1387" i="36"/>
  <c r="D1387" i="36" s="1"/>
  <c r="B1387" i="36"/>
  <c r="H1386" i="36"/>
  <c r="I1386" i="36" s="1"/>
  <c r="G1386" i="36"/>
  <c r="C1386" i="36"/>
  <c r="D1386" i="36" s="1"/>
  <c r="B1386" i="36"/>
  <c r="H1385" i="36"/>
  <c r="I1385" i="36" s="1"/>
  <c r="G1385" i="36"/>
  <c r="C1385" i="36"/>
  <c r="D1385" i="36" s="1"/>
  <c r="B1385" i="36"/>
  <c r="H1384" i="36"/>
  <c r="I1384" i="36" s="1"/>
  <c r="G1384" i="36"/>
  <c r="C1384" i="36"/>
  <c r="D1384" i="36" s="1"/>
  <c r="B1384" i="36"/>
  <c r="H1383" i="36"/>
  <c r="I1383" i="36" s="1"/>
  <c r="G1383" i="36"/>
  <c r="C1383" i="36"/>
  <c r="D1383" i="36" s="1"/>
  <c r="B1383" i="36"/>
  <c r="H1382" i="36"/>
  <c r="I1382" i="36" s="1"/>
  <c r="G1382" i="36"/>
  <c r="C1382" i="36"/>
  <c r="D1382" i="36" s="1"/>
  <c r="B1382" i="36"/>
  <c r="H1381" i="36"/>
  <c r="I1381" i="36" s="1"/>
  <c r="G1381" i="36"/>
  <c r="C1381" i="36"/>
  <c r="D1381" i="36" s="1"/>
  <c r="B1381" i="36"/>
  <c r="H1380" i="36"/>
  <c r="I1380" i="36" s="1"/>
  <c r="G1380" i="36"/>
  <c r="C1380" i="36"/>
  <c r="D1380" i="36" s="1"/>
  <c r="B1380" i="36"/>
  <c r="H1379" i="36"/>
  <c r="I1379" i="36" s="1"/>
  <c r="G1379" i="36"/>
  <c r="C1379" i="36"/>
  <c r="D1379" i="36" s="1"/>
  <c r="B1379" i="36"/>
  <c r="H1378" i="36"/>
  <c r="I1378" i="36" s="1"/>
  <c r="G1378" i="36"/>
  <c r="C1378" i="36"/>
  <c r="D1378" i="36" s="1"/>
  <c r="B1378" i="36"/>
  <c r="H1377" i="36"/>
  <c r="I1377" i="36" s="1"/>
  <c r="G1377" i="36"/>
  <c r="C1377" i="36"/>
  <c r="D1377" i="36" s="1"/>
  <c r="B1377" i="36"/>
  <c r="H1376" i="36"/>
  <c r="I1376" i="36" s="1"/>
  <c r="G1376" i="36"/>
  <c r="C1376" i="36"/>
  <c r="D1376" i="36" s="1"/>
  <c r="B1376" i="36"/>
  <c r="H1375" i="36"/>
  <c r="I1375" i="36" s="1"/>
  <c r="G1375" i="36"/>
  <c r="C1375" i="36"/>
  <c r="D1375" i="36" s="1"/>
  <c r="B1375" i="36"/>
  <c r="H1374" i="36"/>
  <c r="I1374" i="36" s="1"/>
  <c r="G1374" i="36"/>
  <c r="C1374" i="36"/>
  <c r="D1374" i="36" s="1"/>
  <c r="B1374" i="36"/>
  <c r="H1373" i="36"/>
  <c r="I1373" i="36" s="1"/>
  <c r="G1373" i="36"/>
  <c r="C1373" i="36"/>
  <c r="D1373" i="36" s="1"/>
  <c r="B1373" i="36"/>
  <c r="H1372" i="36"/>
  <c r="I1372" i="36" s="1"/>
  <c r="G1372" i="36"/>
  <c r="C1372" i="36"/>
  <c r="D1372" i="36" s="1"/>
  <c r="B1372" i="36"/>
  <c r="H1371" i="36"/>
  <c r="I1371" i="36" s="1"/>
  <c r="G1371" i="36"/>
  <c r="C1371" i="36"/>
  <c r="D1371" i="36" s="1"/>
  <c r="B1371" i="36"/>
  <c r="H1370" i="36"/>
  <c r="I1370" i="36" s="1"/>
  <c r="G1370" i="36"/>
  <c r="C1370" i="36"/>
  <c r="D1370" i="36" s="1"/>
  <c r="B1370" i="36"/>
  <c r="H1369" i="36"/>
  <c r="I1369" i="36" s="1"/>
  <c r="G1369" i="36"/>
  <c r="C1369" i="36"/>
  <c r="D1369" i="36" s="1"/>
  <c r="B1369" i="36"/>
  <c r="H1368" i="36"/>
  <c r="I1368" i="36" s="1"/>
  <c r="G1368" i="36"/>
  <c r="C1368" i="36"/>
  <c r="D1368" i="36" s="1"/>
  <c r="B1368" i="36"/>
  <c r="H1367" i="36"/>
  <c r="I1367" i="36" s="1"/>
  <c r="G1367" i="36"/>
  <c r="C1367" i="36"/>
  <c r="D1367" i="36" s="1"/>
  <c r="B1367" i="36"/>
  <c r="H1366" i="36"/>
  <c r="I1366" i="36" s="1"/>
  <c r="G1366" i="36"/>
  <c r="C1366" i="36"/>
  <c r="D1366" i="36" s="1"/>
  <c r="B1366" i="36"/>
  <c r="H1365" i="36"/>
  <c r="I1365" i="36" s="1"/>
  <c r="G1365" i="36"/>
  <c r="C1365" i="36"/>
  <c r="D1365" i="36" s="1"/>
  <c r="B1365" i="36"/>
  <c r="H1364" i="36"/>
  <c r="I1364" i="36" s="1"/>
  <c r="G1364" i="36"/>
  <c r="C1364" i="36"/>
  <c r="D1364" i="36" s="1"/>
  <c r="B1364" i="36"/>
  <c r="H1363" i="36"/>
  <c r="I1363" i="36" s="1"/>
  <c r="G1363" i="36"/>
  <c r="C1363" i="36"/>
  <c r="D1363" i="36" s="1"/>
  <c r="B1363" i="36"/>
  <c r="H1362" i="36"/>
  <c r="I1362" i="36" s="1"/>
  <c r="G1362" i="36"/>
  <c r="C1362" i="36"/>
  <c r="D1362" i="36" s="1"/>
  <c r="B1362" i="36"/>
  <c r="H1361" i="36"/>
  <c r="I1361" i="36" s="1"/>
  <c r="G1361" i="36"/>
  <c r="C1361" i="36"/>
  <c r="D1361" i="36" s="1"/>
  <c r="B1361" i="36"/>
  <c r="H1360" i="36"/>
  <c r="I1360" i="36" s="1"/>
  <c r="G1360" i="36"/>
  <c r="C1360" i="36"/>
  <c r="D1360" i="36" s="1"/>
  <c r="B1360" i="36"/>
  <c r="H1359" i="36"/>
  <c r="I1359" i="36" s="1"/>
  <c r="G1359" i="36"/>
  <c r="C1359" i="36"/>
  <c r="D1359" i="36" s="1"/>
  <c r="B1359" i="36"/>
  <c r="H1358" i="36"/>
  <c r="I1358" i="36" s="1"/>
  <c r="G1358" i="36"/>
  <c r="C1358" i="36"/>
  <c r="D1358" i="36" s="1"/>
  <c r="B1358" i="36"/>
  <c r="H1357" i="36"/>
  <c r="I1357" i="36" s="1"/>
  <c r="G1357" i="36"/>
  <c r="C1357" i="36"/>
  <c r="D1357" i="36" s="1"/>
  <c r="B1357" i="36"/>
  <c r="H1356" i="36"/>
  <c r="I1356" i="36" s="1"/>
  <c r="G1356" i="36"/>
  <c r="C1356" i="36"/>
  <c r="D1356" i="36" s="1"/>
  <c r="B1356" i="36"/>
  <c r="H1355" i="36"/>
  <c r="I1355" i="36" s="1"/>
  <c r="G1355" i="36"/>
  <c r="C1355" i="36"/>
  <c r="D1355" i="36" s="1"/>
  <c r="B1355" i="36"/>
  <c r="H1354" i="36"/>
  <c r="I1354" i="36" s="1"/>
  <c r="G1354" i="36"/>
  <c r="C1354" i="36"/>
  <c r="D1354" i="36" s="1"/>
  <c r="B1354" i="36"/>
  <c r="H1353" i="36"/>
  <c r="I1353" i="36" s="1"/>
  <c r="G1353" i="36"/>
  <c r="C1353" i="36"/>
  <c r="D1353" i="36" s="1"/>
  <c r="B1353" i="36"/>
  <c r="H1352" i="36"/>
  <c r="I1352" i="36" s="1"/>
  <c r="G1352" i="36"/>
  <c r="C1352" i="36"/>
  <c r="D1352" i="36" s="1"/>
  <c r="B1352" i="36"/>
  <c r="H1351" i="36"/>
  <c r="I1351" i="36" s="1"/>
  <c r="G1351" i="36"/>
  <c r="C1351" i="36"/>
  <c r="D1351" i="36" s="1"/>
  <c r="B1351" i="36"/>
  <c r="H1350" i="36"/>
  <c r="I1350" i="36" s="1"/>
  <c r="G1350" i="36"/>
  <c r="C1350" i="36"/>
  <c r="D1350" i="36" s="1"/>
  <c r="B1350" i="36"/>
  <c r="H1349" i="36"/>
  <c r="I1349" i="36" s="1"/>
  <c r="G1349" i="36"/>
  <c r="C1349" i="36"/>
  <c r="D1349" i="36" s="1"/>
  <c r="B1349" i="36"/>
  <c r="H1348" i="36"/>
  <c r="I1348" i="36" s="1"/>
  <c r="G1348" i="36"/>
  <c r="C1348" i="36"/>
  <c r="D1348" i="36" s="1"/>
  <c r="B1348" i="36"/>
  <c r="H1347" i="36"/>
  <c r="I1347" i="36" s="1"/>
  <c r="G1347" i="36"/>
  <c r="C1347" i="36"/>
  <c r="D1347" i="36" s="1"/>
  <c r="B1347" i="36"/>
  <c r="H1346" i="36"/>
  <c r="I1346" i="36" s="1"/>
  <c r="G1346" i="36"/>
  <c r="C1346" i="36"/>
  <c r="D1346" i="36" s="1"/>
  <c r="B1346" i="36"/>
  <c r="H1345" i="36"/>
  <c r="I1345" i="36" s="1"/>
  <c r="G1345" i="36"/>
  <c r="C1345" i="36"/>
  <c r="D1345" i="36" s="1"/>
  <c r="B1345" i="36"/>
  <c r="H1344" i="36"/>
  <c r="I1344" i="36" s="1"/>
  <c r="G1344" i="36"/>
  <c r="C1344" i="36"/>
  <c r="D1344" i="36" s="1"/>
  <c r="B1344" i="36"/>
  <c r="H1343" i="36"/>
  <c r="I1343" i="36" s="1"/>
  <c r="G1343" i="36"/>
  <c r="C1343" i="36"/>
  <c r="D1343" i="36" s="1"/>
  <c r="B1343" i="36"/>
  <c r="H1342" i="36"/>
  <c r="I1342" i="36" s="1"/>
  <c r="G1342" i="36"/>
  <c r="C1342" i="36"/>
  <c r="D1342" i="36" s="1"/>
  <c r="B1342" i="36"/>
  <c r="H1341" i="36"/>
  <c r="I1341" i="36" s="1"/>
  <c r="G1341" i="36"/>
  <c r="C1341" i="36"/>
  <c r="D1341" i="36" s="1"/>
  <c r="B1341" i="36"/>
  <c r="H1340" i="36"/>
  <c r="I1340" i="36" s="1"/>
  <c r="G1340" i="36"/>
  <c r="C1340" i="36"/>
  <c r="D1340" i="36" s="1"/>
  <c r="B1340" i="36"/>
  <c r="H1339" i="36"/>
  <c r="I1339" i="36" s="1"/>
  <c r="G1339" i="36"/>
  <c r="C1339" i="36"/>
  <c r="D1339" i="36" s="1"/>
  <c r="B1339" i="36"/>
  <c r="H1338" i="36"/>
  <c r="I1338" i="36" s="1"/>
  <c r="G1338" i="36"/>
  <c r="C1338" i="36"/>
  <c r="D1338" i="36" s="1"/>
  <c r="B1338" i="36"/>
  <c r="H1337" i="36"/>
  <c r="I1337" i="36" s="1"/>
  <c r="G1337" i="36"/>
  <c r="C1337" i="36"/>
  <c r="D1337" i="36" s="1"/>
  <c r="B1337" i="36"/>
  <c r="H1336" i="36"/>
  <c r="I1336" i="36" s="1"/>
  <c r="G1336" i="36"/>
  <c r="C1336" i="36"/>
  <c r="D1336" i="36" s="1"/>
  <c r="B1336" i="36"/>
  <c r="H1335" i="36"/>
  <c r="I1335" i="36" s="1"/>
  <c r="G1335" i="36"/>
  <c r="C1335" i="36"/>
  <c r="D1335" i="36" s="1"/>
  <c r="B1335" i="36"/>
  <c r="H1334" i="36"/>
  <c r="I1334" i="36" s="1"/>
  <c r="G1334" i="36"/>
  <c r="C1334" i="36"/>
  <c r="D1334" i="36" s="1"/>
  <c r="B1334" i="36"/>
  <c r="H1333" i="36"/>
  <c r="I1333" i="36" s="1"/>
  <c r="G1333" i="36"/>
  <c r="C1333" i="36"/>
  <c r="D1333" i="36" s="1"/>
  <c r="B1333" i="36"/>
  <c r="H1332" i="36"/>
  <c r="I1332" i="36" s="1"/>
  <c r="G1332" i="36"/>
  <c r="C1332" i="36"/>
  <c r="D1332" i="36" s="1"/>
  <c r="B1332" i="36"/>
  <c r="H1331" i="36"/>
  <c r="I1331" i="36" s="1"/>
  <c r="G1331" i="36"/>
  <c r="C1331" i="36"/>
  <c r="D1331" i="36" s="1"/>
  <c r="B1331" i="36"/>
  <c r="H1330" i="36"/>
  <c r="I1330" i="36" s="1"/>
  <c r="G1330" i="36"/>
  <c r="C1330" i="36"/>
  <c r="D1330" i="36" s="1"/>
  <c r="B1330" i="36"/>
  <c r="H1329" i="36"/>
  <c r="I1329" i="36" s="1"/>
  <c r="G1329" i="36"/>
  <c r="C1329" i="36"/>
  <c r="D1329" i="36" s="1"/>
  <c r="B1329" i="36"/>
  <c r="H1328" i="36"/>
  <c r="I1328" i="36" s="1"/>
  <c r="G1328" i="36"/>
  <c r="C1328" i="36"/>
  <c r="D1328" i="36" s="1"/>
  <c r="B1328" i="36"/>
  <c r="H1327" i="36"/>
  <c r="I1327" i="36" s="1"/>
  <c r="G1327" i="36"/>
  <c r="C1327" i="36"/>
  <c r="D1327" i="36" s="1"/>
  <c r="B1327" i="36"/>
  <c r="H1326" i="36"/>
  <c r="I1326" i="36" s="1"/>
  <c r="G1326" i="36"/>
  <c r="C1326" i="36"/>
  <c r="D1326" i="36" s="1"/>
  <c r="B1326" i="36"/>
  <c r="H1325" i="36"/>
  <c r="I1325" i="36" s="1"/>
  <c r="G1325" i="36"/>
  <c r="C1325" i="36"/>
  <c r="D1325" i="36" s="1"/>
  <c r="B1325" i="36"/>
  <c r="H1324" i="36"/>
  <c r="I1324" i="36" s="1"/>
  <c r="G1324" i="36"/>
  <c r="C1324" i="36"/>
  <c r="D1324" i="36" s="1"/>
  <c r="B1324" i="36"/>
  <c r="H1323" i="36"/>
  <c r="I1323" i="36" s="1"/>
  <c r="G1323" i="36"/>
  <c r="C1323" i="36"/>
  <c r="D1323" i="36" s="1"/>
  <c r="B1323" i="36"/>
  <c r="H1322" i="36"/>
  <c r="I1322" i="36" s="1"/>
  <c r="G1322" i="36"/>
  <c r="C1322" i="36"/>
  <c r="D1322" i="36" s="1"/>
  <c r="B1322" i="36"/>
  <c r="H1321" i="36"/>
  <c r="I1321" i="36" s="1"/>
  <c r="G1321" i="36"/>
  <c r="C1321" i="36"/>
  <c r="D1321" i="36" s="1"/>
  <c r="B1321" i="36"/>
  <c r="H1320" i="36"/>
  <c r="I1320" i="36" s="1"/>
  <c r="G1320" i="36"/>
  <c r="C1320" i="36"/>
  <c r="D1320" i="36" s="1"/>
  <c r="B1320" i="36"/>
  <c r="H1319" i="36"/>
  <c r="I1319" i="36" s="1"/>
  <c r="G1319" i="36"/>
  <c r="C1319" i="36"/>
  <c r="D1319" i="36" s="1"/>
  <c r="B1319" i="36"/>
  <c r="H1318" i="36"/>
  <c r="I1318" i="36" s="1"/>
  <c r="G1318" i="36"/>
  <c r="C1318" i="36"/>
  <c r="D1318" i="36" s="1"/>
  <c r="B1318" i="36"/>
  <c r="H1317" i="36"/>
  <c r="I1317" i="36" s="1"/>
  <c r="G1317" i="36"/>
  <c r="C1317" i="36"/>
  <c r="D1317" i="36" s="1"/>
  <c r="B1317" i="36"/>
  <c r="H1316" i="36"/>
  <c r="I1316" i="36" s="1"/>
  <c r="G1316" i="36"/>
  <c r="C1316" i="36"/>
  <c r="D1316" i="36" s="1"/>
  <c r="B1316" i="36"/>
  <c r="H1315" i="36"/>
  <c r="I1315" i="36" s="1"/>
  <c r="G1315" i="36"/>
  <c r="C1315" i="36"/>
  <c r="D1315" i="36" s="1"/>
  <c r="B1315" i="36"/>
  <c r="H1314" i="36"/>
  <c r="I1314" i="36" s="1"/>
  <c r="G1314" i="36"/>
  <c r="C1314" i="36"/>
  <c r="D1314" i="36" s="1"/>
  <c r="B1314" i="36"/>
  <c r="H1313" i="36"/>
  <c r="I1313" i="36" s="1"/>
  <c r="G1313" i="36"/>
  <c r="C1313" i="36"/>
  <c r="D1313" i="36" s="1"/>
  <c r="B1313" i="36"/>
  <c r="H1312" i="36"/>
  <c r="I1312" i="36" s="1"/>
  <c r="G1312" i="36"/>
  <c r="C1312" i="36"/>
  <c r="D1312" i="36" s="1"/>
  <c r="B1312" i="36"/>
  <c r="H1311" i="36"/>
  <c r="I1311" i="36" s="1"/>
  <c r="G1311" i="36"/>
  <c r="C1311" i="36"/>
  <c r="D1311" i="36" s="1"/>
  <c r="B1311" i="36"/>
  <c r="H1310" i="36"/>
  <c r="I1310" i="36" s="1"/>
  <c r="G1310" i="36"/>
  <c r="C1310" i="36"/>
  <c r="D1310" i="36" s="1"/>
  <c r="B1310" i="36"/>
  <c r="H1309" i="36"/>
  <c r="I1309" i="36" s="1"/>
  <c r="G1309" i="36"/>
  <c r="C1309" i="36"/>
  <c r="D1309" i="36" s="1"/>
  <c r="B1309" i="36"/>
  <c r="H1308" i="36"/>
  <c r="I1308" i="36" s="1"/>
  <c r="G1308" i="36"/>
  <c r="C1308" i="36"/>
  <c r="D1308" i="36" s="1"/>
  <c r="B1308" i="36"/>
  <c r="H1307" i="36"/>
  <c r="I1307" i="36" s="1"/>
  <c r="G1307" i="36"/>
  <c r="C1307" i="36"/>
  <c r="D1307" i="36" s="1"/>
  <c r="B1307" i="36"/>
  <c r="H1306" i="36"/>
  <c r="I1306" i="36" s="1"/>
  <c r="G1306" i="36"/>
  <c r="C1306" i="36"/>
  <c r="D1306" i="36" s="1"/>
  <c r="B1306" i="36"/>
  <c r="H1305" i="36"/>
  <c r="I1305" i="36" s="1"/>
  <c r="G1305" i="36"/>
  <c r="C1305" i="36"/>
  <c r="D1305" i="36" s="1"/>
  <c r="B1305" i="36"/>
  <c r="H1304" i="36"/>
  <c r="I1304" i="36" s="1"/>
  <c r="G1304" i="36"/>
  <c r="C1304" i="36"/>
  <c r="D1304" i="36" s="1"/>
  <c r="B1304" i="36"/>
  <c r="H1303" i="36"/>
  <c r="I1303" i="36" s="1"/>
  <c r="G1303" i="36"/>
  <c r="C1303" i="36"/>
  <c r="D1303" i="36" s="1"/>
  <c r="B1303" i="36"/>
  <c r="H1302" i="36"/>
  <c r="I1302" i="36" s="1"/>
  <c r="G1302" i="36"/>
  <c r="C1302" i="36"/>
  <c r="D1302" i="36" s="1"/>
  <c r="B1302" i="36"/>
  <c r="H1301" i="36"/>
  <c r="I1301" i="36" s="1"/>
  <c r="G1301" i="36"/>
  <c r="C1301" i="36"/>
  <c r="D1301" i="36" s="1"/>
  <c r="B1301" i="36"/>
  <c r="H1300" i="36"/>
  <c r="I1300" i="36" s="1"/>
  <c r="G1300" i="36"/>
  <c r="C1300" i="36"/>
  <c r="D1300" i="36" s="1"/>
  <c r="B1300" i="36"/>
  <c r="H1299" i="36"/>
  <c r="I1299" i="36" s="1"/>
  <c r="G1299" i="36"/>
  <c r="C1299" i="36"/>
  <c r="D1299" i="36" s="1"/>
  <c r="B1299" i="36"/>
  <c r="H1298" i="36"/>
  <c r="I1298" i="36" s="1"/>
  <c r="G1298" i="36"/>
  <c r="C1298" i="36"/>
  <c r="D1298" i="36" s="1"/>
  <c r="B1298" i="36"/>
  <c r="H1297" i="36"/>
  <c r="I1297" i="36" s="1"/>
  <c r="G1297" i="36"/>
  <c r="C1297" i="36"/>
  <c r="D1297" i="36" s="1"/>
  <c r="B1297" i="36"/>
  <c r="H1296" i="36"/>
  <c r="I1296" i="36" s="1"/>
  <c r="G1296" i="36"/>
  <c r="C1296" i="36"/>
  <c r="D1296" i="36" s="1"/>
  <c r="B1296" i="36"/>
  <c r="H1295" i="36"/>
  <c r="I1295" i="36" s="1"/>
  <c r="G1295" i="36"/>
  <c r="C1295" i="36"/>
  <c r="D1295" i="36" s="1"/>
  <c r="B1295" i="36"/>
  <c r="H1294" i="36"/>
  <c r="I1294" i="36" s="1"/>
  <c r="G1294" i="36"/>
  <c r="C1294" i="36"/>
  <c r="D1294" i="36" s="1"/>
  <c r="B1294" i="36"/>
  <c r="H1293" i="36"/>
  <c r="I1293" i="36" s="1"/>
  <c r="G1293" i="36"/>
  <c r="C1293" i="36"/>
  <c r="D1293" i="36" s="1"/>
  <c r="B1293" i="36"/>
  <c r="H1292" i="36"/>
  <c r="I1292" i="36" s="1"/>
  <c r="G1292" i="36"/>
  <c r="C1292" i="36"/>
  <c r="D1292" i="36" s="1"/>
  <c r="B1292" i="36"/>
  <c r="H1291" i="36"/>
  <c r="I1291" i="36" s="1"/>
  <c r="G1291" i="36"/>
  <c r="C1291" i="36"/>
  <c r="D1291" i="36" s="1"/>
  <c r="B1291" i="36"/>
  <c r="H1290" i="36"/>
  <c r="I1290" i="36" s="1"/>
  <c r="G1290" i="36"/>
  <c r="C1290" i="36"/>
  <c r="D1290" i="36" s="1"/>
  <c r="B1290" i="36"/>
  <c r="H1289" i="36"/>
  <c r="I1289" i="36" s="1"/>
  <c r="G1289" i="36"/>
  <c r="C1289" i="36"/>
  <c r="D1289" i="36" s="1"/>
  <c r="B1289" i="36"/>
  <c r="H1288" i="36"/>
  <c r="I1288" i="36" s="1"/>
  <c r="G1288" i="36"/>
  <c r="C1288" i="36"/>
  <c r="D1288" i="36" s="1"/>
  <c r="B1288" i="36"/>
  <c r="H1287" i="36"/>
  <c r="I1287" i="36" s="1"/>
  <c r="G1287" i="36"/>
  <c r="C1287" i="36"/>
  <c r="D1287" i="36" s="1"/>
  <c r="B1287" i="36"/>
  <c r="H1286" i="36"/>
  <c r="I1286" i="36" s="1"/>
  <c r="G1286" i="36"/>
  <c r="C1286" i="36"/>
  <c r="D1286" i="36" s="1"/>
  <c r="B1286" i="36"/>
  <c r="H1285" i="36"/>
  <c r="I1285" i="36" s="1"/>
  <c r="G1285" i="36"/>
  <c r="C1285" i="36"/>
  <c r="D1285" i="36" s="1"/>
  <c r="B1285" i="36"/>
  <c r="H1284" i="36"/>
  <c r="I1284" i="36" s="1"/>
  <c r="G1284" i="36"/>
  <c r="C1284" i="36"/>
  <c r="D1284" i="36" s="1"/>
  <c r="B1284" i="36"/>
  <c r="H1283" i="36"/>
  <c r="I1283" i="36" s="1"/>
  <c r="G1283" i="36"/>
  <c r="C1283" i="36"/>
  <c r="D1283" i="36" s="1"/>
  <c r="B1283" i="36"/>
  <c r="H1282" i="36"/>
  <c r="I1282" i="36" s="1"/>
  <c r="G1282" i="36"/>
  <c r="C1282" i="36"/>
  <c r="D1282" i="36" s="1"/>
  <c r="B1282" i="36"/>
  <c r="H1281" i="36"/>
  <c r="I1281" i="36" s="1"/>
  <c r="G1281" i="36"/>
  <c r="C1281" i="36"/>
  <c r="D1281" i="36" s="1"/>
  <c r="B1281" i="36"/>
  <c r="H1280" i="36"/>
  <c r="I1280" i="36" s="1"/>
  <c r="G1280" i="36"/>
  <c r="C1280" i="36"/>
  <c r="D1280" i="36" s="1"/>
  <c r="B1280" i="36"/>
  <c r="H1279" i="36"/>
  <c r="I1279" i="36" s="1"/>
  <c r="G1279" i="36"/>
  <c r="C1279" i="36"/>
  <c r="D1279" i="36" s="1"/>
  <c r="B1279" i="36"/>
  <c r="H1278" i="36"/>
  <c r="I1278" i="36" s="1"/>
  <c r="G1278" i="36"/>
  <c r="C1278" i="36"/>
  <c r="D1278" i="36" s="1"/>
  <c r="B1278" i="36"/>
  <c r="H1277" i="36"/>
  <c r="I1277" i="36" s="1"/>
  <c r="G1277" i="36"/>
  <c r="C1277" i="36"/>
  <c r="D1277" i="36" s="1"/>
  <c r="B1277" i="36"/>
  <c r="H1276" i="36"/>
  <c r="I1276" i="36" s="1"/>
  <c r="G1276" i="36"/>
  <c r="C1276" i="36"/>
  <c r="D1276" i="36" s="1"/>
  <c r="B1276" i="36"/>
  <c r="H1275" i="36"/>
  <c r="I1275" i="36" s="1"/>
  <c r="G1275" i="36"/>
  <c r="C1275" i="36"/>
  <c r="D1275" i="36" s="1"/>
  <c r="B1275" i="36"/>
  <c r="H1274" i="36"/>
  <c r="I1274" i="36" s="1"/>
  <c r="G1274" i="36"/>
  <c r="C1274" i="36"/>
  <c r="D1274" i="36" s="1"/>
  <c r="B1274" i="36"/>
  <c r="H1273" i="36"/>
  <c r="I1273" i="36" s="1"/>
  <c r="G1273" i="36"/>
  <c r="C1273" i="36"/>
  <c r="D1273" i="36" s="1"/>
  <c r="B1273" i="36"/>
  <c r="H1272" i="36"/>
  <c r="I1272" i="36" s="1"/>
  <c r="G1272" i="36"/>
  <c r="C1272" i="36"/>
  <c r="D1272" i="36" s="1"/>
  <c r="B1272" i="36"/>
  <c r="H1271" i="36"/>
  <c r="I1271" i="36" s="1"/>
  <c r="G1271" i="36"/>
  <c r="C1271" i="36"/>
  <c r="D1271" i="36" s="1"/>
  <c r="B1271" i="36"/>
  <c r="H1270" i="36"/>
  <c r="I1270" i="36" s="1"/>
  <c r="G1270" i="36"/>
  <c r="C1270" i="36"/>
  <c r="D1270" i="36" s="1"/>
  <c r="B1270" i="36"/>
  <c r="H1269" i="36"/>
  <c r="I1269" i="36" s="1"/>
  <c r="G1269" i="36"/>
  <c r="C1269" i="36"/>
  <c r="D1269" i="36" s="1"/>
  <c r="B1269" i="36"/>
  <c r="H1268" i="36"/>
  <c r="I1268" i="36" s="1"/>
  <c r="G1268" i="36"/>
  <c r="C1268" i="36"/>
  <c r="D1268" i="36" s="1"/>
  <c r="B1268" i="36"/>
  <c r="H1267" i="36"/>
  <c r="I1267" i="36" s="1"/>
  <c r="G1267" i="36"/>
  <c r="C1267" i="36"/>
  <c r="D1267" i="36" s="1"/>
  <c r="B1267" i="36"/>
  <c r="H1266" i="36"/>
  <c r="I1266" i="36" s="1"/>
  <c r="G1266" i="36"/>
  <c r="C1266" i="36"/>
  <c r="D1266" i="36" s="1"/>
  <c r="B1266" i="36"/>
  <c r="H1265" i="36"/>
  <c r="I1265" i="36" s="1"/>
  <c r="G1265" i="36"/>
  <c r="C1265" i="36"/>
  <c r="D1265" i="36" s="1"/>
  <c r="B1265" i="36"/>
  <c r="H1264" i="36"/>
  <c r="I1264" i="36" s="1"/>
  <c r="G1264" i="36"/>
  <c r="C1264" i="36"/>
  <c r="D1264" i="36" s="1"/>
  <c r="B1264" i="36"/>
  <c r="H1263" i="36"/>
  <c r="I1263" i="36" s="1"/>
  <c r="G1263" i="36"/>
  <c r="C1263" i="36"/>
  <c r="D1263" i="36" s="1"/>
  <c r="B1263" i="36"/>
  <c r="H1262" i="36"/>
  <c r="I1262" i="36" s="1"/>
  <c r="G1262" i="36"/>
  <c r="C1262" i="36"/>
  <c r="D1262" i="36" s="1"/>
  <c r="B1262" i="36"/>
  <c r="H1261" i="36"/>
  <c r="I1261" i="36" s="1"/>
  <c r="G1261" i="36"/>
  <c r="C1261" i="36"/>
  <c r="D1261" i="36" s="1"/>
  <c r="B1261" i="36"/>
  <c r="H1260" i="36"/>
  <c r="I1260" i="36" s="1"/>
  <c r="G1260" i="36"/>
  <c r="C1260" i="36"/>
  <c r="D1260" i="36" s="1"/>
  <c r="B1260" i="36"/>
  <c r="H1259" i="36"/>
  <c r="I1259" i="36" s="1"/>
  <c r="G1259" i="36"/>
  <c r="C1259" i="36"/>
  <c r="D1259" i="36" s="1"/>
  <c r="B1259" i="36"/>
  <c r="H1258" i="36"/>
  <c r="I1258" i="36" s="1"/>
  <c r="G1258" i="36"/>
  <c r="C1258" i="36"/>
  <c r="D1258" i="36" s="1"/>
  <c r="B1258" i="36"/>
  <c r="H1257" i="36"/>
  <c r="I1257" i="36" s="1"/>
  <c r="G1257" i="36"/>
  <c r="C1257" i="36"/>
  <c r="D1257" i="36" s="1"/>
  <c r="B1257" i="36"/>
  <c r="H1256" i="36"/>
  <c r="I1256" i="36" s="1"/>
  <c r="G1256" i="36"/>
  <c r="C1256" i="36"/>
  <c r="D1256" i="36" s="1"/>
  <c r="B1256" i="36"/>
  <c r="H1255" i="36"/>
  <c r="I1255" i="36" s="1"/>
  <c r="G1255" i="36"/>
  <c r="C1255" i="36"/>
  <c r="D1255" i="36" s="1"/>
  <c r="B1255" i="36"/>
  <c r="H1254" i="36"/>
  <c r="I1254" i="36" s="1"/>
  <c r="G1254" i="36"/>
  <c r="C1254" i="36"/>
  <c r="D1254" i="36" s="1"/>
  <c r="B1254" i="36"/>
  <c r="H1253" i="36"/>
  <c r="I1253" i="36" s="1"/>
  <c r="G1253" i="36"/>
  <c r="C1253" i="36"/>
  <c r="D1253" i="36" s="1"/>
  <c r="B1253" i="36"/>
  <c r="H1252" i="36"/>
  <c r="I1252" i="36" s="1"/>
  <c r="G1252" i="36"/>
  <c r="C1252" i="36"/>
  <c r="D1252" i="36" s="1"/>
  <c r="B1252" i="36"/>
  <c r="H1251" i="36"/>
  <c r="I1251" i="36" s="1"/>
  <c r="G1251" i="36"/>
  <c r="C1251" i="36"/>
  <c r="D1251" i="36" s="1"/>
  <c r="B1251" i="36"/>
  <c r="H1250" i="36"/>
  <c r="I1250" i="36" s="1"/>
  <c r="G1250" i="36"/>
  <c r="C1250" i="36"/>
  <c r="D1250" i="36" s="1"/>
  <c r="B1250" i="36"/>
  <c r="H1249" i="36"/>
  <c r="I1249" i="36" s="1"/>
  <c r="G1249" i="36"/>
  <c r="C1249" i="36"/>
  <c r="D1249" i="36" s="1"/>
  <c r="B1249" i="36"/>
  <c r="H1248" i="36"/>
  <c r="I1248" i="36" s="1"/>
  <c r="G1248" i="36"/>
  <c r="C1248" i="36"/>
  <c r="D1248" i="36" s="1"/>
  <c r="B1248" i="36"/>
  <c r="H1247" i="36"/>
  <c r="I1247" i="36" s="1"/>
  <c r="G1247" i="36"/>
  <c r="C1247" i="36"/>
  <c r="D1247" i="36" s="1"/>
  <c r="B1247" i="36"/>
  <c r="H1246" i="36"/>
  <c r="I1246" i="36" s="1"/>
  <c r="G1246" i="36"/>
  <c r="C1246" i="36"/>
  <c r="D1246" i="36" s="1"/>
  <c r="B1246" i="36"/>
  <c r="H1245" i="36"/>
  <c r="I1245" i="36" s="1"/>
  <c r="G1245" i="36"/>
  <c r="C1245" i="36"/>
  <c r="D1245" i="36" s="1"/>
  <c r="B1245" i="36"/>
  <c r="H1244" i="36"/>
  <c r="I1244" i="36" s="1"/>
  <c r="G1244" i="36"/>
  <c r="C1244" i="36"/>
  <c r="D1244" i="36" s="1"/>
  <c r="B1244" i="36"/>
  <c r="H1243" i="36"/>
  <c r="I1243" i="36" s="1"/>
  <c r="G1243" i="36"/>
  <c r="C1243" i="36"/>
  <c r="D1243" i="36" s="1"/>
  <c r="B1243" i="36"/>
  <c r="H1242" i="36"/>
  <c r="I1242" i="36" s="1"/>
  <c r="G1242" i="36"/>
  <c r="C1242" i="36"/>
  <c r="D1242" i="36" s="1"/>
  <c r="B1242" i="36"/>
  <c r="H1241" i="36"/>
  <c r="I1241" i="36" s="1"/>
  <c r="G1241" i="36"/>
  <c r="C1241" i="36"/>
  <c r="D1241" i="36" s="1"/>
  <c r="B1241" i="36"/>
  <c r="H1240" i="36"/>
  <c r="I1240" i="36" s="1"/>
  <c r="G1240" i="36"/>
  <c r="C1240" i="36"/>
  <c r="D1240" i="36" s="1"/>
  <c r="B1240" i="36"/>
  <c r="H1239" i="36"/>
  <c r="I1239" i="36" s="1"/>
  <c r="G1239" i="36"/>
  <c r="C1239" i="36"/>
  <c r="D1239" i="36" s="1"/>
  <c r="B1239" i="36"/>
  <c r="H1238" i="36"/>
  <c r="I1238" i="36" s="1"/>
  <c r="G1238" i="36"/>
  <c r="C1238" i="36"/>
  <c r="D1238" i="36" s="1"/>
  <c r="B1238" i="36"/>
  <c r="H1237" i="36"/>
  <c r="I1237" i="36" s="1"/>
  <c r="G1237" i="36"/>
  <c r="C1237" i="36"/>
  <c r="D1237" i="36" s="1"/>
  <c r="B1237" i="36"/>
  <c r="H1236" i="36"/>
  <c r="I1236" i="36" s="1"/>
  <c r="G1236" i="36"/>
  <c r="C1236" i="36"/>
  <c r="D1236" i="36" s="1"/>
  <c r="B1236" i="36"/>
  <c r="H1235" i="36"/>
  <c r="I1235" i="36" s="1"/>
  <c r="G1235" i="36"/>
  <c r="C1235" i="36"/>
  <c r="D1235" i="36" s="1"/>
  <c r="B1235" i="36"/>
  <c r="H1234" i="36"/>
  <c r="I1234" i="36" s="1"/>
  <c r="G1234" i="36"/>
  <c r="C1234" i="36"/>
  <c r="D1234" i="36" s="1"/>
  <c r="B1234" i="36"/>
  <c r="H1233" i="36"/>
  <c r="I1233" i="36" s="1"/>
  <c r="G1233" i="36"/>
  <c r="C1233" i="36"/>
  <c r="D1233" i="36" s="1"/>
  <c r="B1233" i="36"/>
  <c r="H1232" i="36"/>
  <c r="I1232" i="36" s="1"/>
  <c r="G1232" i="36"/>
  <c r="C1232" i="36"/>
  <c r="D1232" i="36" s="1"/>
  <c r="B1232" i="36"/>
  <c r="H1231" i="36"/>
  <c r="I1231" i="36" s="1"/>
  <c r="G1231" i="36"/>
  <c r="C1231" i="36"/>
  <c r="D1231" i="36" s="1"/>
  <c r="B1231" i="36"/>
  <c r="H1230" i="36"/>
  <c r="I1230" i="36" s="1"/>
  <c r="G1230" i="36"/>
  <c r="C1230" i="36"/>
  <c r="D1230" i="36" s="1"/>
  <c r="B1230" i="36"/>
  <c r="H1229" i="36"/>
  <c r="I1229" i="36" s="1"/>
  <c r="G1229" i="36"/>
  <c r="C1229" i="36"/>
  <c r="D1229" i="36" s="1"/>
  <c r="B1229" i="36"/>
  <c r="H1228" i="36"/>
  <c r="I1228" i="36" s="1"/>
  <c r="G1228" i="36"/>
  <c r="C1228" i="36"/>
  <c r="D1228" i="36" s="1"/>
  <c r="B1228" i="36"/>
  <c r="H1227" i="36"/>
  <c r="I1227" i="36" s="1"/>
  <c r="G1227" i="36"/>
  <c r="C1227" i="36"/>
  <c r="D1227" i="36" s="1"/>
  <c r="B1227" i="36"/>
  <c r="H1226" i="36"/>
  <c r="I1226" i="36" s="1"/>
  <c r="G1226" i="36"/>
  <c r="C1226" i="36"/>
  <c r="D1226" i="36" s="1"/>
  <c r="B1226" i="36"/>
  <c r="H1225" i="36"/>
  <c r="I1225" i="36" s="1"/>
  <c r="G1225" i="36"/>
  <c r="C1225" i="36"/>
  <c r="D1225" i="36" s="1"/>
  <c r="B1225" i="36"/>
  <c r="H1224" i="36"/>
  <c r="I1224" i="36" s="1"/>
  <c r="G1224" i="36"/>
  <c r="C1224" i="36"/>
  <c r="D1224" i="36" s="1"/>
  <c r="B1224" i="36"/>
  <c r="H1223" i="36"/>
  <c r="I1223" i="36" s="1"/>
  <c r="G1223" i="36"/>
  <c r="C1223" i="36"/>
  <c r="D1223" i="36" s="1"/>
  <c r="B1223" i="36"/>
  <c r="H1222" i="36"/>
  <c r="I1222" i="36" s="1"/>
  <c r="G1222" i="36"/>
  <c r="C1222" i="36"/>
  <c r="D1222" i="36" s="1"/>
  <c r="B1222" i="36"/>
  <c r="H1221" i="36"/>
  <c r="I1221" i="36" s="1"/>
  <c r="G1221" i="36"/>
  <c r="C1221" i="36"/>
  <c r="D1221" i="36" s="1"/>
  <c r="B1221" i="36"/>
  <c r="H1220" i="36"/>
  <c r="I1220" i="36" s="1"/>
  <c r="G1220" i="36"/>
  <c r="C1220" i="36"/>
  <c r="D1220" i="36" s="1"/>
  <c r="B1220" i="36"/>
  <c r="H1219" i="36"/>
  <c r="I1219" i="36" s="1"/>
  <c r="G1219" i="36"/>
  <c r="C1219" i="36"/>
  <c r="D1219" i="36" s="1"/>
  <c r="B1219" i="36"/>
  <c r="H1218" i="36"/>
  <c r="I1218" i="36" s="1"/>
  <c r="G1218" i="36"/>
  <c r="C1218" i="36"/>
  <c r="D1218" i="36" s="1"/>
  <c r="B1218" i="36"/>
  <c r="H1217" i="36"/>
  <c r="I1217" i="36" s="1"/>
  <c r="G1217" i="36"/>
  <c r="C1217" i="36"/>
  <c r="D1217" i="36" s="1"/>
  <c r="B1217" i="36"/>
  <c r="H1216" i="36"/>
  <c r="I1216" i="36" s="1"/>
  <c r="G1216" i="36"/>
  <c r="C1216" i="36"/>
  <c r="D1216" i="36" s="1"/>
  <c r="B1216" i="36"/>
  <c r="H1215" i="36"/>
  <c r="I1215" i="36" s="1"/>
  <c r="G1215" i="36"/>
  <c r="C1215" i="36"/>
  <c r="D1215" i="36" s="1"/>
  <c r="B1215" i="36"/>
  <c r="H1214" i="36"/>
  <c r="I1214" i="36" s="1"/>
  <c r="G1214" i="36"/>
  <c r="C1214" i="36"/>
  <c r="D1214" i="36" s="1"/>
  <c r="B1214" i="36"/>
  <c r="H1213" i="36"/>
  <c r="I1213" i="36" s="1"/>
  <c r="G1213" i="36"/>
  <c r="C1213" i="36"/>
  <c r="D1213" i="36" s="1"/>
  <c r="B1213" i="36"/>
  <c r="H1212" i="36"/>
  <c r="I1212" i="36" s="1"/>
  <c r="G1212" i="36"/>
  <c r="C1212" i="36"/>
  <c r="D1212" i="36" s="1"/>
  <c r="B1212" i="36"/>
  <c r="H1211" i="36"/>
  <c r="I1211" i="36" s="1"/>
  <c r="G1211" i="36"/>
  <c r="C1211" i="36"/>
  <c r="D1211" i="36" s="1"/>
  <c r="B1211" i="36"/>
  <c r="H1210" i="36"/>
  <c r="I1210" i="36" s="1"/>
  <c r="G1210" i="36"/>
  <c r="C1210" i="36"/>
  <c r="D1210" i="36" s="1"/>
  <c r="B1210" i="36"/>
  <c r="H1209" i="36"/>
  <c r="I1209" i="36" s="1"/>
  <c r="G1209" i="36"/>
  <c r="C1209" i="36"/>
  <c r="D1209" i="36" s="1"/>
  <c r="B1209" i="36"/>
  <c r="H1208" i="36"/>
  <c r="I1208" i="36" s="1"/>
  <c r="G1208" i="36"/>
  <c r="C1208" i="36"/>
  <c r="D1208" i="36" s="1"/>
  <c r="B1208" i="36"/>
  <c r="H1207" i="36"/>
  <c r="I1207" i="36" s="1"/>
  <c r="G1207" i="36"/>
  <c r="C1207" i="36"/>
  <c r="D1207" i="36" s="1"/>
  <c r="B1207" i="36"/>
  <c r="H1206" i="36"/>
  <c r="I1206" i="36" s="1"/>
  <c r="G1206" i="36"/>
  <c r="C1206" i="36"/>
  <c r="D1206" i="36" s="1"/>
  <c r="B1206" i="36"/>
  <c r="H1205" i="36"/>
  <c r="I1205" i="36" s="1"/>
  <c r="G1205" i="36"/>
  <c r="C1205" i="36"/>
  <c r="D1205" i="36" s="1"/>
  <c r="B1205" i="36"/>
  <c r="H1204" i="36"/>
  <c r="I1204" i="36" s="1"/>
  <c r="G1204" i="36"/>
  <c r="C1204" i="36"/>
  <c r="D1204" i="36" s="1"/>
  <c r="B1204" i="36"/>
  <c r="H1203" i="36"/>
  <c r="I1203" i="36" s="1"/>
  <c r="G1203" i="36"/>
  <c r="C1203" i="36"/>
  <c r="D1203" i="36" s="1"/>
  <c r="B1203" i="36"/>
  <c r="H1202" i="36"/>
  <c r="I1202" i="36" s="1"/>
  <c r="G1202" i="36"/>
  <c r="C1202" i="36"/>
  <c r="D1202" i="36" s="1"/>
  <c r="B1202" i="36"/>
  <c r="H1201" i="36"/>
  <c r="I1201" i="36" s="1"/>
  <c r="G1201" i="36"/>
  <c r="C1201" i="36"/>
  <c r="D1201" i="36" s="1"/>
  <c r="B1201" i="36"/>
  <c r="H1200" i="36"/>
  <c r="I1200" i="36" s="1"/>
  <c r="G1200" i="36"/>
  <c r="C1200" i="36"/>
  <c r="D1200" i="36" s="1"/>
  <c r="B1200" i="36"/>
  <c r="H1199" i="36"/>
  <c r="I1199" i="36" s="1"/>
  <c r="G1199" i="36"/>
  <c r="C1199" i="36"/>
  <c r="D1199" i="36" s="1"/>
  <c r="B1199" i="36"/>
  <c r="H1198" i="36"/>
  <c r="I1198" i="36" s="1"/>
  <c r="G1198" i="36"/>
  <c r="C1198" i="36"/>
  <c r="D1198" i="36" s="1"/>
  <c r="B1198" i="36"/>
  <c r="H1197" i="36"/>
  <c r="I1197" i="36" s="1"/>
  <c r="G1197" i="36"/>
  <c r="C1197" i="36"/>
  <c r="D1197" i="36" s="1"/>
  <c r="B1197" i="36"/>
  <c r="H1196" i="36"/>
  <c r="I1196" i="36" s="1"/>
  <c r="G1196" i="36"/>
  <c r="C1196" i="36"/>
  <c r="D1196" i="36" s="1"/>
  <c r="B1196" i="36"/>
  <c r="H1195" i="36"/>
  <c r="I1195" i="36" s="1"/>
  <c r="G1195" i="36"/>
  <c r="C1195" i="36"/>
  <c r="D1195" i="36" s="1"/>
  <c r="B1195" i="36"/>
  <c r="H1194" i="36"/>
  <c r="I1194" i="36" s="1"/>
  <c r="G1194" i="36"/>
  <c r="C1194" i="36"/>
  <c r="D1194" i="36" s="1"/>
  <c r="B1194" i="36"/>
  <c r="H1193" i="36"/>
  <c r="I1193" i="36" s="1"/>
  <c r="G1193" i="36"/>
  <c r="C1193" i="36"/>
  <c r="D1193" i="36" s="1"/>
  <c r="B1193" i="36"/>
  <c r="H1192" i="36"/>
  <c r="I1192" i="36" s="1"/>
  <c r="G1192" i="36"/>
  <c r="C1192" i="36"/>
  <c r="D1192" i="36" s="1"/>
  <c r="B1192" i="36"/>
  <c r="H1191" i="36"/>
  <c r="I1191" i="36" s="1"/>
  <c r="G1191" i="36"/>
  <c r="C1191" i="36"/>
  <c r="D1191" i="36" s="1"/>
  <c r="B1191" i="36"/>
  <c r="H1190" i="36"/>
  <c r="I1190" i="36" s="1"/>
  <c r="G1190" i="36"/>
  <c r="C1190" i="36"/>
  <c r="D1190" i="36" s="1"/>
  <c r="B1190" i="36"/>
  <c r="H1189" i="36"/>
  <c r="I1189" i="36" s="1"/>
  <c r="G1189" i="36"/>
  <c r="C1189" i="36"/>
  <c r="D1189" i="36" s="1"/>
  <c r="B1189" i="36"/>
  <c r="H1188" i="36"/>
  <c r="I1188" i="36" s="1"/>
  <c r="G1188" i="36"/>
  <c r="C1188" i="36"/>
  <c r="D1188" i="36" s="1"/>
  <c r="B1188" i="36"/>
  <c r="H1187" i="36"/>
  <c r="I1187" i="36" s="1"/>
  <c r="G1187" i="36"/>
  <c r="C1187" i="36"/>
  <c r="D1187" i="36" s="1"/>
  <c r="B1187" i="36"/>
  <c r="H1186" i="36"/>
  <c r="I1186" i="36" s="1"/>
  <c r="G1186" i="36"/>
  <c r="C1186" i="36"/>
  <c r="D1186" i="36" s="1"/>
  <c r="B1186" i="36"/>
  <c r="H1185" i="36"/>
  <c r="I1185" i="36" s="1"/>
  <c r="G1185" i="36"/>
  <c r="C1185" i="36"/>
  <c r="D1185" i="36" s="1"/>
  <c r="B1185" i="36"/>
  <c r="H1184" i="36"/>
  <c r="I1184" i="36" s="1"/>
  <c r="G1184" i="36"/>
  <c r="C1184" i="36"/>
  <c r="D1184" i="36" s="1"/>
  <c r="B1184" i="36"/>
  <c r="H1183" i="36"/>
  <c r="I1183" i="36" s="1"/>
  <c r="G1183" i="36"/>
  <c r="C1183" i="36"/>
  <c r="D1183" i="36" s="1"/>
  <c r="B1183" i="36"/>
  <c r="H1182" i="36"/>
  <c r="I1182" i="36" s="1"/>
  <c r="G1182" i="36"/>
  <c r="C1182" i="36"/>
  <c r="D1182" i="36" s="1"/>
  <c r="B1182" i="36"/>
  <c r="H1181" i="36"/>
  <c r="I1181" i="36" s="1"/>
  <c r="G1181" i="36"/>
  <c r="C1181" i="36"/>
  <c r="D1181" i="36" s="1"/>
  <c r="B1181" i="36"/>
  <c r="H1180" i="36"/>
  <c r="I1180" i="36" s="1"/>
  <c r="G1180" i="36"/>
  <c r="C1180" i="36"/>
  <c r="D1180" i="36" s="1"/>
  <c r="B1180" i="36"/>
  <c r="H1179" i="36"/>
  <c r="I1179" i="36" s="1"/>
  <c r="G1179" i="36"/>
  <c r="C1179" i="36"/>
  <c r="D1179" i="36" s="1"/>
  <c r="B1179" i="36"/>
  <c r="H1178" i="36"/>
  <c r="I1178" i="36" s="1"/>
  <c r="G1178" i="36"/>
  <c r="C1178" i="36"/>
  <c r="D1178" i="36" s="1"/>
  <c r="B1178" i="36"/>
  <c r="H1177" i="36"/>
  <c r="I1177" i="36" s="1"/>
  <c r="G1177" i="36"/>
  <c r="C1177" i="36"/>
  <c r="D1177" i="36" s="1"/>
  <c r="B1177" i="36"/>
  <c r="H1176" i="36"/>
  <c r="I1176" i="36" s="1"/>
  <c r="G1176" i="36"/>
  <c r="C1176" i="36"/>
  <c r="D1176" i="36" s="1"/>
  <c r="B1176" i="36"/>
  <c r="H1175" i="36"/>
  <c r="I1175" i="36" s="1"/>
  <c r="G1175" i="36"/>
  <c r="C1175" i="36"/>
  <c r="D1175" i="36" s="1"/>
  <c r="B1175" i="36"/>
  <c r="H1174" i="36"/>
  <c r="I1174" i="36" s="1"/>
  <c r="G1174" i="36"/>
  <c r="C1174" i="36"/>
  <c r="D1174" i="36" s="1"/>
  <c r="B1174" i="36"/>
  <c r="H1173" i="36"/>
  <c r="I1173" i="36" s="1"/>
  <c r="G1173" i="36"/>
  <c r="C1173" i="36"/>
  <c r="D1173" i="36" s="1"/>
  <c r="B1173" i="36"/>
  <c r="H1172" i="36"/>
  <c r="I1172" i="36" s="1"/>
  <c r="G1172" i="36"/>
  <c r="C1172" i="36"/>
  <c r="D1172" i="36" s="1"/>
  <c r="B1172" i="36"/>
  <c r="H1171" i="36"/>
  <c r="I1171" i="36" s="1"/>
  <c r="G1171" i="36"/>
  <c r="C1171" i="36"/>
  <c r="D1171" i="36" s="1"/>
  <c r="B1171" i="36"/>
  <c r="H1170" i="36"/>
  <c r="I1170" i="36" s="1"/>
  <c r="G1170" i="36"/>
  <c r="C1170" i="36"/>
  <c r="D1170" i="36" s="1"/>
  <c r="B1170" i="36"/>
  <c r="H1169" i="36"/>
  <c r="I1169" i="36" s="1"/>
  <c r="G1169" i="36"/>
  <c r="C1169" i="36"/>
  <c r="D1169" i="36" s="1"/>
  <c r="B1169" i="36"/>
  <c r="H1168" i="36"/>
  <c r="I1168" i="36" s="1"/>
  <c r="G1168" i="36"/>
  <c r="C1168" i="36"/>
  <c r="D1168" i="36" s="1"/>
  <c r="B1168" i="36"/>
  <c r="H1167" i="36"/>
  <c r="I1167" i="36" s="1"/>
  <c r="G1167" i="36"/>
  <c r="C1167" i="36"/>
  <c r="D1167" i="36" s="1"/>
  <c r="B1167" i="36"/>
  <c r="H1166" i="36"/>
  <c r="I1166" i="36" s="1"/>
  <c r="G1166" i="36"/>
  <c r="C1166" i="36"/>
  <c r="D1166" i="36" s="1"/>
  <c r="B1166" i="36"/>
  <c r="H1165" i="36"/>
  <c r="I1165" i="36" s="1"/>
  <c r="G1165" i="36"/>
  <c r="C1165" i="36"/>
  <c r="D1165" i="36" s="1"/>
  <c r="B1165" i="36"/>
  <c r="H1164" i="36"/>
  <c r="I1164" i="36" s="1"/>
  <c r="G1164" i="36"/>
  <c r="C1164" i="36"/>
  <c r="D1164" i="36" s="1"/>
  <c r="B1164" i="36"/>
  <c r="H1163" i="36"/>
  <c r="I1163" i="36" s="1"/>
  <c r="G1163" i="36"/>
  <c r="C1163" i="36"/>
  <c r="D1163" i="36" s="1"/>
  <c r="B1163" i="36"/>
  <c r="H1162" i="36"/>
  <c r="I1162" i="36" s="1"/>
  <c r="G1162" i="36"/>
  <c r="C1162" i="36"/>
  <c r="D1162" i="36" s="1"/>
  <c r="B1162" i="36"/>
  <c r="H1161" i="36"/>
  <c r="I1161" i="36" s="1"/>
  <c r="G1161" i="36"/>
  <c r="C1161" i="36"/>
  <c r="D1161" i="36" s="1"/>
  <c r="B1161" i="36"/>
  <c r="H1160" i="36"/>
  <c r="I1160" i="36" s="1"/>
  <c r="G1160" i="36"/>
  <c r="C1160" i="36"/>
  <c r="D1160" i="36" s="1"/>
  <c r="B1160" i="36"/>
  <c r="H1159" i="36"/>
  <c r="I1159" i="36" s="1"/>
  <c r="G1159" i="36"/>
  <c r="C1159" i="36"/>
  <c r="D1159" i="36" s="1"/>
  <c r="B1159" i="36"/>
  <c r="H1158" i="36"/>
  <c r="I1158" i="36" s="1"/>
  <c r="G1158" i="36"/>
  <c r="C1158" i="36"/>
  <c r="D1158" i="36" s="1"/>
  <c r="B1158" i="36"/>
  <c r="H1157" i="36"/>
  <c r="I1157" i="36" s="1"/>
  <c r="G1157" i="36"/>
  <c r="C1157" i="36"/>
  <c r="D1157" i="36" s="1"/>
  <c r="B1157" i="36"/>
  <c r="H1156" i="36"/>
  <c r="I1156" i="36" s="1"/>
  <c r="G1156" i="36"/>
  <c r="C1156" i="36"/>
  <c r="D1156" i="36" s="1"/>
  <c r="B1156" i="36"/>
  <c r="H1155" i="36"/>
  <c r="I1155" i="36" s="1"/>
  <c r="G1155" i="36"/>
  <c r="C1155" i="36"/>
  <c r="D1155" i="36" s="1"/>
  <c r="B1155" i="36"/>
  <c r="H1154" i="36"/>
  <c r="I1154" i="36" s="1"/>
  <c r="G1154" i="36"/>
  <c r="C1154" i="36"/>
  <c r="D1154" i="36" s="1"/>
  <c r="B1154" i="36"/>
  <c r="H1153" i="36"/>
  <c r="I1153" i="36" s="1"/>
  <c r="G1153" i="36"/>
  <c r="C1153" i="36"/>
  <c r="D1153" i="36" s="1"/>
  <c r="B1153" i="36"/>
  <c r="H1152" i="36"/>
  <c r="I1152" i="36" s="1"/>
  <c r="G1152" i="36"/>
  <c r="C1152" i="36"/>
  <c r="D1152" i="36" s="1"/>
  <c r="B1152" i="36"/>
  <c r="H1151" i="36"/>
  <c r="I1151" i="36" s="1"/>
  <c r="G1151" i="36"/>
  <c r="C1151" i="36"/>
  <c r="D1151" i="36" s="1"/>
  <c r="B1151" i="36"/>
  <c r="H1150" i="36"/>
  <c r="I1150" i="36" s="1"/>
  <c r="G1150" i="36"/>
  <c r="C1150" i="36"/>
  <c r="D1150" i="36" s="1"/>
  <c r="B1150" i="36"/>
  <c r="H1149" i="36"/>
  <c r="I1149" i="36" s="1"/>
  <c r="G1149" i="36"/>
  <c r="C1149" i="36"/>
  <c r="D1149" i="36" s="1"/>
  <c r="B1149" i="36"/>
  <c r="H1148" i="36"/>
  <c r="I1148" i="36" s="1"/>
  <c r="G1148" i="36"/>
  <c r="C1148" i="36"/>
  <c r="D1148" i="36" s="1"/>
  <c r="B1148" i="36"/>
  <c r="H1147" i="36"/>
  <c r="I1147" i="36" s="1"/>
  <c r="G1147" i="36"/>
  <c r="C1147" i="36"/>
  <c r="D1147" i="36" s="1"/>
  <c r="B1147" i="36"/>
  <c r="H1146" i="36"/>
  <c r="I1146" i="36" s="1"/>
  <c r="G1146" i="36"/>
  <c r="C1146" i="36"/>
  <c r="D1146" i="36" s="1"/>
  <c r="B1146" i="36"/>
  <c r="H1145" i="36"/>
  <c r="I1145" i="36" s="1"/>
  <c r="G1145" i="36"/>
  <c r="C1145" i="36"/>
  <c r="D1145" i="36" s="1"/>
  <c r="B1145" i="36"/>
  <c r="H1144" i="36"/>
  <c r="I1144" i="36" s="1"/>
  <c r="G1144" i="36"/>
  <c r="C1144" i="36"/>
  <c r="D1144" i="36" s="1"/>
  <c r="B1144" i="36"/>
  <c r="H1143" i="36"/>
  <c r="I1143" i="36" s="1"/>
  <c r="G1143" i="36"/>
  <c r="C1143" i="36"/>
  <c r="D1143" i="36" s="1"/>
  <c r="B1143" i="36"/>
  <c r="H1142" i="36"/>
  <c r="I1142" i="36" s="1"/>
  <c r="G1142" i="36"/>
  <c r="C1142" i="36"/>
  <c r="D1142" i="36" s="1"/>
  <c r="B1142" i="36"/>
  <c r="H1141" i="36"/>
  <c r="I1141" i="36" s="1"/>
  <c r="G1141" i="36"/>
  <c r="C1141" i="36"/>
  <c r="D1141" i="36" s="1"/>
  <c r="B1141" i="36"/>
  <c r="H1140" i="36"/>
  <c r="I1140" i="36" s="1"/>
  <c r="G1140" i="36"/>
  <c r="C1140" i="36"/>
  <c r="D1140" i="36" s="1"/>
  <c r="B1140" i="36"/>
  <c r="H1139" i="36"/>
  <c r="I1139" i="36" s="1"/>
  <c r="G1139" i="36"/>
  <c r="C1139" i="36"/>
  <c r="D1139" i="36" s="1"/>
  <c r="B1139" i="36"/>
  <c r="H1138" i="36"/>
  <c r="I1138" i="36" s="1"/>
  <c r="G1138" i="36"/>
  <c r="C1138" i="36"/>
  <c r="D1138" i="36" s="1"/>
  <c r="B1138" i="36"/>
  <c r="H1137" i="36"/>
  <c r="I1137" i="36" s="1"/>
  <c r="G1137" i="36"/>
  <c r="C1137" i="36"/>
  <c r="D1137" i="36" s="1"/>
  <c r="B1137" i="36"/>
  <c r="H1136" i="36"/>
  <c r="I1136" i="36" s="1"/>
  <c r="G1136" i="36"/>
  <c r="C1136" i="36"/>
  <c r="D1136" i="36" s="1"/>
  <c r="B1136" i="36"/>
  <c r="H1135" i="36"/>
  <c r="I1135" i="36" s="1"/>
  <c r="G1135" i="36"/>
  <c r="C1135" i="36"/>
  <c r="D1135" i="36" s="1"/>
  <c r="B1135" i="36"/>
  <c r="H1134" i="36"/>
  <c r="I1134" i="36" s="1"/>
  <c r="G1134" i="36"/>
  <c r="C1134" i="36"/>
  <c r="D1134" i="36" s="1"/>
  <c r="B1134" i="36"/>
  <c r="H1133" i="36"/>
  <c r="I1133" i="36" s="1"/>
  <c r="G1133" i="36"/>
  <c r="C1133" i="36"/>
  <c r="D1133" i="36" s="1"/>
  <c r="B1133" i="36"/>
  <c r="H1132" i="36"/>
  <c r="I1132" i="36" s="1"/>
  <c r="G1132" i="36"/>
  <c r="C1132" i="36"/>
  <c r="D1132" i="36" s="1"/>
  <c r="B1132" i="36"/>
  <c r="H1131" i="36"/>
  <c r="I1131" i="36" s="1"/>
  <c r="G1131" i="36"/>
  <c r="C1131" i="36"/>
  <c r="D1131" i="36" s="1"/>
  <c r="B1131" i="36"/>
  <c r="H1130" i="36"/>
  <c r="I1130" i="36" s="1"/>
  <c r="G1130" i="36"/>
  <c r="C1130" i="36"/>
  <c r="D1130" i="36" s="1"/>
  <c r="B1130" i="36"/>
  <c r="H1129" i="36"/>
  <c r="I1129" i="36" s="1"/>
  <c r="G1129" i="36"/>
  <c r="C1129" i="36"/>
  <c r="D1129" i="36" s="1"/>
  <c r="B1129" i="36"/>
  <c r="H1128" i="36"/>
  <c r="I1128" i="36" s="1"/>
  <c r="G1128" i="36"/>
  <c r="C1128" i="36"/>
  <c r="D1128" i="36" s="1"/>
  <c r="B1128" i="36"/>
  <c r="H1127" i="36"/>
  <c r="I1127" i="36" s="1"/>
  <c r="G1127" i="36"/>
  <c r="C1127" i="36"/>
  <c r="D1127" i="36" s="1"/>
  <c r="B1127" i="36"/>
  <c r="H1126" i="36"/>
  <c r="I1126" i="36" s="1"/>
  <c r="G1126" i="36"/>
  <c r="C1126" i="36"/>
  <c r="D1126" i="36" s="1"/>
  <c r="B1126" i="36"/>
  <c r="H1125" i="36"/>
  <c r="I1125" i="36" s="1"/>
  <c r="G1125" i="36"/>
  <c r="C1125" i="36"/>
  <c r="D1125" i="36" s="1"/>
  <c r="B1125" i="36"/>
  <c r="H1124" i="36"/>
  <c r="I1124" i="36" s="1"/>
  <c r="G1124" i="36"/>
  <c r="C1124" i="36"/>
  <c r="D1124" i="36" s="1"/>
  <c r="B1124" i="36"/>
  <c r="H1123" i="36"/>
  <c r="I1123" i="36" s="1"/>
  <c r="G1123" i="36"/>
  <c r="C1123" i="36"/>
  <c r="D1123" i="36" s="1"/>
  <c r="B1123" i="36"/>
  <c r="H1122" i="36"/>
  <c r="I1122" i="36" s="1"/>
  <c r="G1122" i="36"/>
  <c r="C1122" i="36"/>
  <c r="D1122" i="36" s="1"/>
  <c r="B1122" i="36"/>
  <c r="H1121" i="36"/>
  <c r="I1121" i="36" s="1"/>
  <c r="G1121" i="36"/>
  <c r="C1121" i="36"/>
  <c r="D1121" i="36" s="1"/>
  <c r="B1121" i="36"/>
  <c r="H1120" i="36"/>
  <c r="I1120" i="36" s="1"/>
  <c r="G1120" i="36"/>
  <c r="C1120" i="36"/>
  <c r="D1120" i="36" s="1"/>
  <c r="B1120" i="36"/>
  <c r="H1119" i="36"/>
  <c r="I1119" i="36" s="1"/>
  <c r="G1119" i="36"/>
  <c r="C1119" i="36"/>
  <c r="D1119" i="36" s="1"/>
  <c r="B1119" i="36"/>
  <c r="H1118" i="36"/>
  <c r="I1118" i="36" s="1"/>
  <c r="G1118" i="36"/>
  <c r="C1118" i="36"/>
  <c r="D1118" i="36" s="1"/>
  <c r="B1118" i="36"/>
  <c r="H1117" i="36"/>
  <c r="I1117" i="36" s="1"/>
  <c r="G1117" i="36"/>
  <c r="C1117" i="36"/>
  <c r="D1117" i="36" s="1"/>
  <c r="B1117" i="36"/>
  <c r="H1116" i="36"/>
  <c r="I1116" i="36" s="1"/>
  <c r="G1116" i="36"/>
  <c r="C1116" i="36"/>
  <c r="D1116" i="36" s="1"/>
  <c r="B1116" i="36"/>
  <c r="H1115" i="36"/>
  <c r="I1115" i="36" s="1"/>
  <c r="G1115" i="36"/>
  <c r="C1115" i="36"/>
  <c r="D1115" i="36" s="1"/>
  <c r="B1115" i="36"/>
  <c r="H1114" i="36"/>
  <c r="I1114" i="36" s="1"/>
  <c r="G1114" i="36"/>
  <c r="C1114" i="36"/>
  <c r="D1114" i="36" s="1"/>
  <c r="B1114" i="36"/>
  <c r="H1113" i="36"/>
  <c r="I1113" i="36" s="1"/>
  <c r="G1113" i="36"/>
  <c r="C1113" i="36"/>
  <c r="D1113" i="36" s="1"/>
  <c r="B1113" i="36"/>
  <c r="H1112" i="36"/>
  <c r="I1112" i="36" s="1"/>
  <c r="G1112" i="36"/>
  <c r="C1112" i="36"/>
  <c r="D1112" i="36" s="1"/>
  <c r="B1112" i="36"/>
  <c r="H1111" i="36"/>
  <c r="I1111" i="36" s="1"/>
  <c r="G1111" i="36"/>
  <c r="C1111" i="36"/>
  <c r="D1111" i="36" s="1"/>
  <c r="B1111" i="36"/>
  <c r="H1110" i="36"/>
  <c r="I1110" i="36" s="1"/>
  <c r="G1110" i="36"/>
  <c r="C1110" i="36"/>
  <c r="D1110" i="36" s="1"/>
  <c r="B1110" i="36"/>
  <c r="H1109" i="36"/>
  <c r="I1109" i="36" s="1"/>
  <c r="G1109" i="36"/>
  <c r="C1109" i="36"/>
  <c r="D1109" i="36" s="1"/>
  <c r="B1109" i="36"/>
  <c r="H1108" i="36"/>
  <c r="I1108" i="36" s="1"/>
  <c r="G1108" i="36"/>
  <c r="C1108" i="36"/>
  <c r="D1108" i="36" s="1"/>
  <c r="B1108" i="36"/>
  <c r="H1107" i="36"/>
  <c r="I1107" i="36" s="1"/>
  <c r="G1107" i="36"/>
  <c r="C1107" i="36"/>
  <c r="D1107" i="36" s="1"/>
  <c r="B1107" i="36"/>
  <c r="H1106" i="36"/>
  <c r="I1106" i="36" s="1"/>
  <c r="G1106" i="36"/>
  <c r="C1106" i="36"/>
  <c r="D1106" i="36" s="1"/>
  <c r="B1106" i="36"/>
  <c r="H1105" i="36"/>
  <c r="I1105" i="36" s="1"/>
  <c r="G1105" i="36"/>
  <c r="C1105" i="36"/>
  <c r="D1105" i="36" s="1"/>
  <c r="B1105" i="36"/>
  <c r="H1104" i="36"/>
  <c r="I1104" i="36" s="1"/>
  <c r="G1104" i="36"/>
  <c r="C1104" i="36"/>
  <c r="D1104" i="36" s="1"/>
  <c r="B1104" i="36"/>
  <c r="H1103" i="36"/>
  <c r="I1103" i="36" s="1"/>
  <c r="G1103" i="36"/>
  <c r="C1103" i="36"/>
  <c r="D1103" i="36" s="1"/>
  <c r="B1103" i="36"/>
  <c r="H1102" i="36"/>
  <c r="I1102" i="36" s="1"/>
  <c r="G1102" i="36"/>
  <c r="C1102" i="36"/>
  <c r="D1102" i="36" s="1"/>
  <c r="B1102" i="36"/>
  <c r="H1101" i="36"/>
  <c r="I1101" i="36" s="1"/>
  <c r="G1101" i="36"/>
  <c r="C1101" i="36"/>
  <c r="D1101" i="36" s="1"/>
  <c r="B1101" i="36"/>
  <c r="H1100" i="36"/>
  <c r="I1100" i="36" s="1"/>
  <c r="G1100" i="36"/>
  <c r="C1100" i="36"/>
  <c r="D1100" i="36" s="1"/>
  <c r="B1100" i="36"/>
  <c r="H1099" i="36"/>
  <c r="I1099" i="36" s="1"/>
  <c r="G1099" i="36"/>
  <c r="C1099" i="36"/>
  <c r="D1099" i="36" s="1"/>
  <c r="B1099" i="36"/>
  <c r="H1098" i="36"/>
  <c r="I1098" i="36" s="1"/>
  <c r="G1098" i="36"/>
  <c r="C1098" i="36"/>
  <c r="D1098" i="36" s="1"/>
  <c r="B1098" i="36"/>
  <c r="H1097" i="36"/>
  <c r="I1097" i="36" s="1"/>
  <c r="G1097" i="36"/>
  <c r="C1097" i="36"/>
  <c r="D1097" i="36" s="1"/>
  <c r="B1097" i="36"/>
  <c r="H1096" i="36"/>
  <c r="I1096" i="36" s="1"/>
  <c r="G1096" i="36"/>
  <c r="C1096" i="36"/>
  <c r="D1096" i="36" s="1"/>
  <c r="B1096" i="36"/>
  <c r="H1095" i="36"/>
  <c r="I1095" i="36" s="1"/>
  <c r="G1095" i="36"/>
  <c r="C1095" i="36"/>
  <c r="D1095" i="36" s="1"/>
  <c r="B1095" i="36"/>
  <c r="H1094" i="36"/>
  <c r="I1094" i="36" s="1"/>
  <c r="G1094" i="36"/>
  <c r="C1094" i="36"/>
  <c r="D1094" i="36" s="1"/>
  <c r="B1094" i="36"/>
  <c r="H1093" i="36"/>
  <c r="I1093" i="36" s="1"/>
  <c r="G1093" i="36"/>
  <c r="C1093" i="36"/>
  <c r="D1093" i="36" s="1"/>
  <c r="B1093" i="36"/>
  <c r="H1092" i="36"/>
  <c r="I1092" i="36" s="1"/>
  <c r="G1092" i="36"/>
  <c r="C1092" i="36"/>
  <c r="D1092" i="36" s="1"/>
  <c r="B1092" i="36"/>
  <c r="H1091" i="36"/>
  <c r="I1091" i="36" s="1"/>
  <c r="G1091" i="36"/>
  <c r="C1091" i="36"/>
  <c r="D1091" i="36" s="1"/>
  <c r="B1091" i="36"/>
  <c r="H1090" i="36"/>
  <c r="I1090" i="36" s="1"/>
  <c r="G1090" i="36"/>
  <c r="C1090" i="36"/>
  <c r="D1090" i="36" s="1"/>
  <c r="B1090" i="36"/>
  <c r="H1089" i="36"/>
  <c r="I1089" i="36" s="1"/>
  <c r="G1089" i="36"/>
  <c r="C1089" i="36"/>
  <c r="D1089" i="36" s="1"/>
  <c r="B1089" i="36"/>
  <c r="H1088" i="36"/>
  <c r="I1088" i="36" s="1"/>
  <c r="G1088" i="36"/>
  <c r="C1088" i="36"/>
  <c r="D1088" i="36" s="1"/>
  <c r="B1088" i="36"/>
  <c r="H1087" i="36"/>
  <c r="I1087" i="36" s="1"/>
  <c r="G1087" i="36"/>
  <c r="C1087" i="36"/>
  <c r="D1087" i="36" s="1"/>
  <c r="B1087" i="36"/>
  <c r="H1086" i="36"/>
  <c r="I1086" i="36" s="1"/>
  <c r="G1086" i="36"/>
  <c r="C1086" i="36"/>
  <c r="D1086" i="36" s="1"/>
  <c r="B1086" i="36"/>
  <c r="H1085" i="36"/>
  <c r="I1085" i="36" s="1"/>
  <c r="G1085" i="36"/>
  <c r="C1085" i="36"/>
  <c r="D1085" i="36" s="1"/>
  <c r="B1085" i="36"/>
  <c r="H1084" i="36"/>
  <c r="I1084" i="36" s="1"/>
  <c r="G1084" i="36"/>
  <c r="C1084" i="36"/>
  <c r="D1084" i="36" s="1"/>
  <c r="B1084" i="36"/>
  <c r="H1083" i="36"/>
  <c r="I1083" i="36" s="1"/>
  <c r="G1083" i="36"/>
  <c r="C1083" i="36"/>
  <c r="D1083" i="36" s="1"/>
  <c r="B1083" i="36"/>
  <c r="H1082" i="36"/>
  <c r="I1082" i="36" s="1"/>
  <c r="G1082" i="36"/>
  <c r="C1082" i="36"/>
  <c r="D1082" i="36" s="1"/>
  <c r="B1082" i="36"/>
  <c r="H1081" i="36"/>
  <c r="I1081" i="36" s="1"/>
  <c r="G1081" i="36"/>
  <c r="C1081" i="36"/>
  <c r="D1081" i="36" s="1"/>
  <c r="B1081" i="36"/>
  <c r="H1080" i="36"/>
  <c r="I1080" i="36" s="1"/>
  <c r="G1080" i="36"/>
  <c r="C1080" i="36"/>
  <c r="D1080" i="36" s="1"/>
  <c r="B1080" i="36"/>
  <c r="H1079" i="36"/>
  <c r="I1079" i="36" s="1"/>
  <c r="G1079" i="36"/>
  <c r="C1079" i="36"/>
  <c r="D1079" i="36" s="1"/>
  <c r="B1079" i="36"/>
  <c r="H1078" i="36"/>
  <c r="I1078" i="36" s="1"/>
  <c r="G1078" i="36"/>
  <c r="C1078" i="36"/>
  <c r="D1078" i="36" s="1"/>
  <c r="B1078" i="36"/>
  <c r="H1077" i="36"/>
  <c r="I1077" i="36" s="1"/>
  <c r="G1077" i="36"/>
  <c r="C1077" i="36"/>
  <c r="D1077" i="36" s="1"/>
  <c r="B1077" i="36"/>
  <c r="H1076" i="36"/>
  <c r="I1076" i="36" s="1"/>
  <c r="G1076" i="36"/>
  <c r="C1076" i="36"/>
  <c r="D1076" i="36" s="1"/>
  <c r="B1076" i="36"/>
  <c r="H1075" i="36"/>
  <c r="I1075" i="36" s="1"/>
  <c r="G1075" i="36"/>
  <c r="C1075" i="36"/>
  <c r="D1075" i="36" s="1"/>
  <c r="B1075" i="36"/>
  <c r="H1074" i="36"/>
  <c r="I1074" i="36" s="1"/>
  <c r="G1074" i="36"/>
  <c r="C1074" i="36"/>
  <c r="D1074" i="36" s="1"/>
  <c r="B1074" i="36"/>
  <c r="H1073" i="36"/>
  <c r="I1073" i="36" s="1"/>
  <c r="G1073" i="36"/>
  <c r="C1073" i="36"/>
  <c r="D1073" i="36" s="1"/>
  <c r="B1073" i="36"/>
  <c r="H1072" i="36"/>
  <c r="I1072" i="36" s="1"/>
  <c r="G1072" i="36"/>
  <c r="C1072" i="36"/>
  <c r="D1072" i="36" s="1"/>
  <c r="B1072" i="36"/>
  <c r="H1071" i="36"/>
  <c r="I1071" i="36" s="1"/>
  <c r="G1071" i="36"/>
  <c r="C1071" i="36"/>
  <c r="D1071" i="36" s="1"/>
  <c r="B1071" i="36"/>
  <c r="H1070" i="36"/>
  <c r="I1070" i="36" s="1"/>
  <c r="G1070" i="36"/>
  <c r="C1070" i="36"/>
  <c r="D1070" i="36" s="1"/>
  <c r="B1070" i="36"/>
  <c r="H1069" i="36"/>
  <c r="I1069" i="36" s="1"/>
  <c r="G1069" i="36"/>
  <c r="C1069" i="36"/>
  <c r="D1069" i="36" s="1"/>
  <c r="B1069" i="36"/>
  <c r="H1068" i="36"/>
  <c r="I1068" i="36" s="1"/>
  <c r="G1068" i="36"/>
  <c r="C1068" i="36"/>
  <c r="D1068" i="36" s="1"/>
  <c r="B1068" i="36"/>
  <c r="H1067" i="36"/>
  <c r="I1067" i="36" s="1"/>
  <c r="G1067" i="36"/>
  <c r="C1067" i="36"/>
  <c r="D1067" i="36" s="1"/>
  <c r="B1067" i="36"/>
  <c r="H1066" i="36"/>
  <c r="I1066" i="36" s="1"/>
  <c r="G1066" i="36"/>
  <c r="C1066" i="36"/>
  <c r="D1066" i="36" s="1"/>
  <c r="B1066" i="36"/>
  <c r="H1065" i="36"/>
  <c r="I1065" i="36" s="1"/>
  <c r="G1065" i="36"/>
  <c r="C1065" i="36"/>
  <c r="D1065" i="36" s="1"/>
  <c r="B1065" i="36"/>
  <c r="H1064" i="36"/>
  <c r="I1064" i="36" s="1"/>
  <c r="G1064" i="36"/>
  <c r="C1064" i="36"/>
  <c r="D1064" i="36" s="1"/>
  <c r="B1064" i="36"/>
  <c r="H1063" i="36"/>
  <c r="I1063" i="36" s="1"/>
  <c r="G1063" i="36"/>
  <c r="C1063" i="36"/>
  <c r="D1063" i="36" s="1"/>
  <c r="B1063" i="36"/>
  <c r="H1062" i="36"/>
  <c r="I1062" i="36" s="1"/>
  <c r="G1062" i="36"/>
  <c r="C1062" i="36"/>
  <c r="D1062" i="36" s="1"/>
  <c r="B1062" i="36"/>
  <c r="H1061" i="36"/>
  <c r="I1061" i="36" s="1"/>
  <c r="G1061" i="36"/>
  <c r="C1061" i="36"/>
  <c r="D1061" i="36" s="1"/>
  <c r="B1061" i="36"/>
  <c r="H1060" i="36"/>
  <c r="I1060" i="36" s="1"/>
  <c r="G1060" i="36"/>
  <c r="C1060" i="36"/>
  <c r="D1060" i="36" s="1"/>
  <c r="B1060" i="36"/>
  <c r="H1059" i="36"/>
  <c r="I1059" i="36" s="1"/>
  <c r="G1059" i="36"/>
  <c r="C1059" i="36"/>
  <c r="D1059" i="36" s="1"/>
  <c r="B1059" i="36"/>
  <c r="H1058" i="36"/>
  <c r="I1058" i="36" s="1"/>
  <c r="G1058" i="36"/>
  <c r="C1058" i="36"/>
  <c r="D1058" i="36" s="1"/>
  <c r="B1058" i="36"/>
  <c r="H1057" i="36"/>
  <c r="I1057" i="36" s="1"/>
  <c r="G1057" i="36"/>
  <c r="C1057" i="36"/>
  <c r="D1057" i="36" s="1"/>
  <c r="B1057" i="36"/>
  <c r="H1056" i="36"/>
  <c r="I1056" i="36" s="1"/>
  <c r="G1056" i="36"/>
  <c r="C1056" i="36"/>
  <c r="D1056" i="36" s="1"/>
  <c r="B1056" i="36"/>
  <c r="H1055" i="36"/>
  <c r="I1055" i="36" s="1"/>
  <c r="G1055" i="36"/>
  <c r="C1055" i="36"/>
  <c r="D1055" i="36" s="1"/>
  <c r="B1055" i="36"/>
  <c r="H1054" i="36"/>
  <c r="I1054" i="36" s="1"/>
  <c r="G1054" i="36"/>
  <c r="C1054" i="36"/>
  <c r="D1054" i="36" s="1"/>
  <c r="B1054" i="36"/>
  <c r="H1053" i="36"/>
  <c r="I1053" i="36" s="1"/>
  <c r="G1053" i="36"/>
  <c r="C1053" i="36"/>
  <c r="D1053" i="36" s="1"/>
  <c r="B1053" i="36"/>
  <c r="H1052" i="36"/>
  <c r="I1052" i="36" s="1"/>
  <c r="G1052" i="36"/>
  <c r="C1052" i="36"/>
  <c r="D1052" i="36" s="1"/>
  <c r="B1052" i="36"/>
  <c r="H1051" i="36"/>
  <c r="I1051" i="36" s="1"/>
  <c r="G1051" i="36"/>
  <c r="C1051" i="36"/>
  <c r="D1051" i="36" s="1"/>
  <c r="B1051" i="36"/>
  <c r="H1050" i="36"/>
  <c r="I1050" i="36" s="1"/>
  <c r="G1050" i="36"/>
  <c r="C1050" i="36"/>
  <c r="D1050" i="36" s="1"/>
  <c r="B1050" i="36"/>
  <c r="H1049" i="36"/>
  <c r="I1049" i="36" s="1"/>
  <c r="G1049" i="36"/>
  <c r="C1049" i="36"/>
  <c r="D1049" i="36" s="1"/>
  <c r="B1049" i="36"/>
  <c r="H1048" i="36"/>
  <c r="I1048" i="36" s="1"/>
  <c r="G1048" i="36"/>
  <c r="C1048" i="36"/>
  <c r="D1048" i="36" s="1"/>
  <c r="B1048" i="36"/>
  <c r="H1047" i="36"/>
  <c r="I1047" i="36" s="1"/>
  <c r="G1047" i="36"/>
  <c r="C1047" i="36"/>
  <c r="D1047" i="36" s="1"/>
  <c r="B1047" i="36"/>
  <c r="H1046" i="36"/>
  <c r="I1046" i="36" s="1"/>
  <c r="G1046" i="36"/>
  <c r="C1046" i="36"/>
  <c r="D1046" i="36" s="1"/>
  <c r="B1046" i="36"/>
  <c r="H1045" i="36"/>
  <c r="I1045" i="36" s="1"/>
  <c r="G1045" i="36"/>
  <c r="C1045" i="36"/>
  <c r="D1045" i="36" s="1"/>
  <c r="B1045" i="36"/>
  <c r="H1044" i="36"/>
  <c r="I1044" i="36" s="1"/>
  <c r="G1044" i="36"/>
  <c r="C1044" i="36"/>
  <c r="D1044" i="36" s="1"/>
  <c r="B1044" i="36"/>
  <c r="H1043" i="36"/>
  <c r="I1043" i="36" s="1"/>
  <c r="G1043" i="36"/>
  <c r="C1043" i="36"/>
  <c r="D1043" i="36" s="1"/>
  <c r="B1043" i="36"/>
  <c r="H1042" i="36"/>
  <c r="I1042" i="36" s="1"/>
  <c r="G1042" i="36"/>
  <c r="C1042" i="36"/>
  <c r="D1042" i="36" s="1"/>
  <c r="B1042" i="36"/>
  <c r="H1041" i="36"/>
  <c r="I1041" i="36" s="1"/>
  <c r="G1041" i="36"/>
  <c r="C1041" i="36"/>
  <c r="D1041" i="36" s="1"/>
  <c r="B1041" i="36"/>
  <c r="H1040" i="36"/>
  <c r="I1040" i="36" s="1"/>
  <c r="G1040" i="36"/>
  <c r="C1040" i="36"/>
  <c r="D1040" i="36" s="1"/>
  <c r="B1040" i="36"/>
  <c r="H1039" i="36"/>
  <c r="I1039" i="36" s="1"/>
  <c r="G1039" i="36"/>
  <c r="C1039" i="36"/>
  <c r="D1039" i="36" s="1"/>
  <c r="B1039" i="36"/>
  <c r="H1038" i="36"/>
  <c r="I1038" i="36" s="1"/>
  <c r="G1038" i="36"/>
  <c r="C1038" i="36"/>
  <c r="D1038" i="36" s="1"/>
  <c r="B1038" i="36"/>
  <c r="H1037" i="36"/>
  <c r="I1037" i="36" s="1"/>
  <c r="G1037" i="36"/>
  <c r="C1037" i="36"/>
  <c r="D1037" i="36" s="1"/>
  <c r="B1037" i="36"/>
  <c r="H1036" i="36"/>
  <c r="I1036" i="36" s="1"/>
  <c r="G1036" i="36"/>
  <c r="C1036" i="36"/>
  <c r="D1036" i="36" s="1"/>
  <c r="B1036" i="36"/>
  <c r="H1035" i="36"/>
  <c r="I1035" i="36" s="1"/>
  <c r="G1035" i="36"/>
  <c r="C1035" i="36"/>
  <c r="D1035" i="36" s="1"/>
  <c r="B1035" i="36"/>
  <c r="H1034" i="36"/>
  <c r="I1034" i="36" s="1"/>
  <c r="G1034" i="36"/>
  <c r="C1034" i="36"/>
  <c r="D1034" i="36" s="1"/>
  <c r="B1034" i="36"/>
  <c r="H1033" i="36"/>
  <c r="I1033" i="36" s="1"/>
  <c r="G1033" i="36"/>
  <c r="C1033" i="36"/>
  <c r="D1033" i="36" s="1"/>
  <c r="B1033" i="36"/>
  <c r="H1032" i="36"/>
  <c r="I1032" i="36" s="1"/>
  <c r="G1032" i="36"/>
  <c r="C1032" i="36"/>
  <c r="D1032" i="36" s="1"/>
  <c r="B1032" i="36"/>
  <c r="H1031" i="36"/>
  <c r="I1031" i="36" s="1"/>
  <c r="G1031" i="36"/>
  <c r="C1031" i="36"/>
  <c r="D1031" i="36" s="1"/>
  <c r="B1031" i="36"/>
  <c r="H1030" i="36"/>
  <c r="I1030" i="36" s="1"/>
  <c r="G1030" i="36"/>
  <c r="C1030" i="36"/>
  <c r="D1030" i="36" s="1"/>
  <c r="B1030" i="36"/>
  <c r="H1029" i="36"/>
  <c r="I1029" i="36" s="1"/>
  <c r="G1029" i="36"/>
  <c r="C1029" i="36"/>
  <c r="D1029" i="36" s="1"/>
  <c r="B1029" i="36"/>
  <c r="H1028" i="36"/>
  <c r="I1028" i="36" s="1"/>
  <c r="G1028" i="36"/>
  <c r="C1028" i="36"/>
  <c r="D1028" i="36" s="1"/>
  <c r="B1028" i="36"/>
  <c r="H1027" i="36"/>
  <c r="I1027" i="36" s="1"/>
  <c r="G1027" i="36"/>
  <c r="C1027" i="36"/>
  <c r="D1027" i="36" s="1"/>
  <c r="B1027" i="36"/>
  <c r="H1026" i="36"/>
  <c r="I1026" i="36" s="1"/>
  <c r="G1026" i="36"/>
  <c r="C1026" i="36"/>
  <c r="D1026" i="36" s="1"/>
  <c r="B1026" i="36"/>
  <c r="H1025" i="36"/>
  <c r="I1025" i="36" s="1"/>
  <c r="G1025" i="36"/>
  <c r="C1025" i="36"/>
  <c r="D1025" i="36" s="1"/>
  <c r="B1025" i="36"/>
  <c r="H1024" i="36"/>
  <c r="I1024" i="36" s="1"/>
  <c r="G1024" i="36"/>
  <c r="C1024" i="36"/>
  <c r="D1024" i="36" s="1"/>
  <c r="B1024" i="36"/>
  <c r="H1023" i="36"/>
  <c r="I1023" i="36" s="1"/>
  <c r="G1023" i="36"/>
  <c r="C1023" i="36"/>
  <c r="D1023" i="36" s="1"/>
  <c r="B1023" i="36"/>
  <c r="H1022" i="36"/>
  <c r="I1022" i="36" s="1"/>
  <c r="G1022" i="36"/>
  <c r="C1022" i="36"/>
  <c r="D1022" i="36" s="1"/>
  <c r="B1022" i="36"/>
  <c r="H1021" i="36"/>
  <c r="I1021" i="36" s="1"/>
  <c r="G1021" i="36"/>
  <c r="C1021" i="36"/>
  <c r="D1021" i="36" s="1"/>
  <c r="B1021" i="36"/>
  <c r="H1020" i="36"/>
  <c r="I1020" i="36" s="1"/>
  <c r="G1020" i="36"/>
  <c r="C1020" i="36"/>
  <c r="D1020" i="36" s="1"/>
  <c r="B1020" i="36"/>
  <c r="H1019" i="36"/>
  <c r="I1019" i="36" s="1"/>
  <c r="G1019" i="36"/>
  <c r="C1019" i="36"/>
  <c r="D1019" i="36" s="1"/>
  <c r="B1019" i="36"/>
  <c r="H1018" i="36"/>
  <c r="I1018" i="36" s="1"/>
  <c r="G1018" i="36"/>
  <c r="C1018" i="36"/>
  <c r="D1018" i="36" s="1"/>
  <c r="B1018" i="36"/>
  <c r="H1017" i="36"/>
  <c r="I1017" i="36" s="1"/>
  <c r="G1017" i="36"/>
  <c r="C1017" i="36"/>
  <c r="D1017" i="36" s="1"/>
  <c r="B1017" i="36"/>
  <c r="H1016" i="36"/>
  <c r="I1016" i="36" s="1"/>
  <c r="G1016" i="36"/>
  <c r="C1016" i="36"/>
  <c r="D1016" i="36" s="1"/>
  <c r="B1016" i="36"/>
  <c r="H1015" i="36"/>
  <c r="I1015" i="36" s="1"/>
  <c r="G1015" i="36"/>
  <c r="C1015" i="36"/>
  <c r="D1015" i="36" s="1"/>
  <c r="B1015" i="36"/>
  <c r="H1014" i="36"/>
  <c r="I1014" i="36" s="1"/>
  <c r="G1014" i="36"/>
  <c r="C1014" i="36"/>
  <c r="D1014" i="36" s="1"/>
  <c r="B1014" i="36"/>
  <c r="H1013" i="36"/>
  <c r="I1013" i="36" s="1"/>
  <c r="G1013" i="36"/>
  <c r="C1013" i="36"/>
  <c r="D1013" i="36" s="1"/>
  <c r="B1013" i="36"/>
  <c r="H1012" i="36"/>
  <c r="I1012" i="36" s="1"/>
  <c r="G1012" i="36"/>
  <c r="C1012" i="36"/>
  <c r="D1012" i="36" s="1"/>
  <c r="B1012" i="36"/>
  <c r="H1011" i="36"/>
  <c r="I1011" i="36" s="1"/>
  <c r="G1011" i="36"/>
  <c r="C1011" i="36"/>
  <c r="D1011" i="36" s="1"/>
  <c r="B1011" i="36"/>
  <c r="H1010" i="36"/>
  <c r="I1010" i="36" s="1"/>
  <c r="G1010" i="36"/>
  <c r="C1010" i="36"/>
  <c r="D1010" i="36" s="1"/>
  <c r="B1010" i="36"/>
  <c r="H1009" i="36"/>
  <c r="I1009" i="36" s="1"/>
  <c r="G1009" i="36"/>
  <c r="C1009" i="36"/>
  <c r="D1009" i="36" s="1"/>
  <c r="B1009" i="36"/>
  <c r="H1008" i="36"/>
  <c r="I1008" i="36" s="1"/>
  <c r="G1008" i="36"/>
  <c r="C1008" i="36"/>
  <c r="D1008" i="36" s="1"/>
  <c r="B1008" i="36"/>
  <c r="H1007" i="36"/>
  <c r="I1007" i="36" s="1"/>
  <c r="G1007" i="36"/>
  <c r="C1007" i="36"/>
  <c r="D1007" i="36" s="1"/>
  <c r="B1007" i="36"/>
  <c r="H1006" i="36"/>
  <c r="I1006" i="36" s="1"/>
  <c r="G1006" i="36"/>
  <c r="C1006" i="36"/>
  <c r="D1006" i="36" s="1"/>
  <c r="B1006" i="36"/>
  <c r="H1005" i="36"/>
  <c r="I1005" i="36" s="1"/>
  <c r="G1005" i="36"/>
  <c r="C1005" i="36"/>
  <c r="D1005" i="36" s="1"/>
  <c r="B1005" i="36"/>
  <c r="H1004" i="36"/>
  <c r="I1004" i="36" s="1"/>
  <c r="G1004" i="36"/>
  <c r="C1004" i="36"/>
  <c r="D1004" i="36" s="1"/>
  <c r="B1004" i="36"/>
  <c r="H1003" i="36"/>
  <c r="I1003" i="36" s="1"/>
  <c r="G1003" i="36"/>
  <c r="C1003" i="36"/>
  <c r="D1003" i="36" s="1"/>
  <c r="B1003" i="36"/>
  <c r="H1002" i="36"/>
  <c r="I1002" i="36" s="1"/>
  <c r="G1002" i="36"/>
  <c r="C1002" i="36"/>
  <c r="D1002" i="36" s="1"/>
  <c r="B1002" i="36"/>
  <c r="H1001" i="36"/>
  <c r="I1001" i="36" s="1"/>
  <c r="G1001" i="36"/>
  <c r="C1001" i="36"/>
  <c r="D1001" i="36" s="1"/>
  <c r="B1001" i="36"/>
  <c r="H1000" i="36"/>
  <c r="I1000" i="36" s="1"/>
  <c r="G1000" i="36"/>
  <c r="C1000" i="36"/>
  <c r="D1000" i="36" s="1"/>
  <c r="B1000" i="36"/>
  <c r="H999" i="36"/>
  <c r="I999" i="36" s="1"/>
  <c r="G999" i="36"/>
  <c r="C999" i="36"/>
  <c r="D999" i="36" s="1"/>
  <c r="B999" i="36"/>
  <c r="H998" i="36"/>
  <c r="I998" i="36" s="1"/>
  <c r="G998" i="36"/>
  <c r="C998" i="36"/>
  <c r="D998" i="36" s="1"/>
  <c r="B998" i="36"/>
  <c r="H997" i="36"/>
  <c r="I997" i="36" s="1"/>
  <c r="G997" i="36"/>
  <c r="C997" i="36"/>
  <c r="D997" i="36" s="1"/>
  <c r="B997" i="36"/>
  <c r="H996" i="36"/>
  <c r="I996" i="36" s="1"/>
  <c r="G996" i="36"/>
  <c r="C996" i="36"/>
  <c r="D996" i="36" s="1"/>
  <c r="B996" i="36"/>
  <c r="H995" i="36"/>
  <c r="I995" i="36" s="1"/>
  <c r="G995" i="36"/>
  <c r="C995" i="36"/>
  <c r="D995" i="36" s="1"/>
  <c r="B995" i="36"/>
  <c r="H994" i="36"/>
  <c r="I994" i="36" s="1"/>
  <c r="G994" i="36"/>
  <c r="C994" i="36"/>
  <c r="D994" i="36" s="1"/>
  <c r="B994" i="36"/>
  <c r="H993" i="36"/>
  <c r="I993" i="36" s="1"/>
  <c r="G993" i="36"/>
  <c r="C993" i="36"/>
  <c r="D993" i="36" s="1"/>
  <c r="B993" i="36"/>
  <c r="H992" i="36"/>
  <c r="I992" i="36" s="1"/>
  <c r="G992" i="36"/>
  <c r="C992" i="36"/>
  <c r="D992" i="36" s="1"/>
  <c r="B992" i="36"/>
  <c r="H991" i="36"/>
  <c r="I991" i="36" s="1"/>
  <c r="G991" i="36"/>
  <c r="C991" i="36"/>
  <c r="D991" i="36" s="1"/>
  <c r="B991" i="36"/>
  <c r="H990" i="36"/>
  <c r="I990" i="36" s="1"/>
  <c r="G990" i="36"/>
  <c r="C990" i="36"/>
  <c r="D990" i="36" s="1"/>
  <c r="B990" i="36"/>
  <c r="H989" i="36"/>
  <c r="I989" i="36" s="1"/>
  <c r="G989" i="36"/>
  <c r="C989" i="36"/>
  <c r="D989" i="36" s="1"/>
  <c r="B989" i="36"/>
  <c r="H988" i="36"/>
  <c r="I988" i="36" s="1"/>
  <c r="G988" i="36"/>
  <c r="C988" i="36"/>
  <c r="D988" i="36" s="1"/>
  <c r="B988" i="36"/>
  <c r="H987" i="36"/>
  <c r="I987" i="36" s="1"/>
  <c r="G987" i="36"/>
  <c r="C987" i="36"/>
  <c r="D987" i="36" s="1"/>
  <c r="B987" i="36"/>
  <c r="H986" i="36"/>
  <c r="I986" i="36" s="1"/>
  <c r="G986" i="36"/>
  <c r="C986" i="36"/>
  <c r="D986" i="36" s="1"/>
  <c r="B986" i="36"/>
  <c r="H985" i="36"/>
  <c r="I985" i="36" s="1"/>
  <c r="G985" i="36"/>
  <c r="C985" i="36"/>
  <c r="D985" i="36" s="1"/>
  <c r="B985" i="36"/>
  <c r="H984" i="36"/>
  <c r="I984" i="36" s="1"/>
  <c r="G984" i="36"/>
  <c r="C984" i="36"/>
  <c r="D984" i="36" s="1"/>
  <c r="B984" i="36"/>
  <c r="H983" i="36"/>
  <c r="I983" i="36" s="1"/>
  <c r="G983" i="36"/>
  <c r="C983" i="36"/>
  <c r="D983" i="36" s="1"/>
  <c r="B983" i="36"/>
  <c r="H982" i="36"/>
  <c r="I982" i="36" s="1"/>
  <c r="G982" i="36"/>
  <c r="C982" i="36"/>
  <c r="D982" i="36" s="1"/>
  <c r="B982" i="36"/>
  <c r="H981" i="36"/>
  <c r="I981" i="36" s="1"/>
  <c r="G981" i="36"/>
  <c r="C981" i="36"/>
  <c r="D981" i="36" s="1"/>
  <c r="B981" i="36"/>
  <c r="H980" i="36"/>
  <c r="I980" i="36" s="1"/>
  <c r="G980" i="36"/>
  <c r="C980" i="36"/>
  <c r="D980" i="36" s="1"/>
  <c r="B980" i="36"/>
  <c r="H979" i="36"/>
  <c r="I979" i="36" s="1"/>
  <c r="G979" i="36"/>
  <c r="C979" i="36"/>
  <c r="D979" i="36" s="1"/>
  <c r="B979" i="36"/>
  <c r="H978" i="36"/>
  <c r="I978" i="36" s="1"/>
  <c r="G978" i="36"/>
  <c r="C978" i="36"/>
  <c r="D978" i="36" s="1"/>
  <c r="B978" i="36"/>
  <c r="H977" i="36"/>
  <c r="I977" i="36" s="1"/>
  <c r="G977" i="36"/>
  <c r="C977" i="36"/>
  <c r="D977" i="36" s="1"/>
  <c r="B977" i="36"/>
  <c r="H976" i="36"/>
  <c r="I976" i="36" s="1"/>
  <c r="G976" i="36"/>
  <c r="C976" i="36"/>
  <c r="D976" i="36" s="1"/>
  <c r="B976" i="36"/>
  <c r="H975" i="36"/>
  <c r="I975" i="36" s="1"/>
  <c r="G975" i="36"/>
  <c r="C975" i="36"/>
  <c r="D975" i="36" s="1"/>
  <c r="B975" i="36"/>
  <c r="H974" i="36"/>
  <c r="I974" i="36" s="1"/>
  <c r="G974" i="36"/>
  <c r="C974" i="36"/>
  <c r="D974" i="36" s="1"/>
  <c r="B974" i="36"/>
  <c r="H973" i="36"/>
  <c r="I973" i="36" s="1"/>
  <c r="G973" i="36"/>
  <c r="C973" i="36"/>
  <c r="D973" i="36" s="1"/>
  <c r="B973" i="36"/>
  <c r="H972" i="36"/>
  <c r="I972" i="36" s="1"/>
  <c r="G972" i="36"/>
  <c r="C972" i="36"/>
  <c r="D972" i="36" s="1"/>
  <c r="B972" i="36"/>
  <c r="H971" i="36"/>
  <c r="I971" i="36" s="1"/>
  <c r="G971" i="36"/>
  <c r="C971" i="36"/>
  <c r="D971" i="36" s="1"/>
  <c r="B971" i="36"/>
  <c r="H970" i="36"/>
  <c r="I970" i="36" s="1"/>
  <c r="G970" i="36"/>
  <c r="C970" i="36"/>
  <c r="D970" i="36" s="1"/>
  <c r="B970" i="36"/>
  <c r="H969" i="36"/>
  <c r="I969" i="36" s="1"/>
  <c r="G969" i="36"/>
  <c r="C969" i="36"/>
  <c r="D969" i="36" s="1"/>
  <c r="B969" i="36"/>
  <c r="H968" i="36"/>
  <c r="I968" i="36" s="1"/>
  <c r="G968" i="36"/>
  <c r="C968" i="36"/>
  <c r="D968" i="36" s="1"/>
  <c r="B968" i="36"/>
  <c r="H967" i="36"/>
  <c r="I967" i="36" s="1"/>
  <c r="G967" i="36"/>
  <c r="C967" i="36"/>
  <c r="D967" i="36" s="1"/>
  <c r="B967" i="36"/>
  <c r="H966" i="36"/>
  <c r="I966" i="36" s="1"/>
  <c r="G966" i="36"/>
  <c r="C966" i="36"/>
  <c r="D966" i="36" s="1"/>
  <c r="B966" i="36"/>
  <c r="H965" i="36"/>
  <c r="I965" i="36" s="1"/>
  <c r="G965" i="36"/>
  <c r="C965" i="36"/>
  <c r="D965" i="36" s="1"/>
  <c r="B965" i="36"/>
  <c r="H964" i="36"/>
  <c r="I964" i="36" s="1"/>
  <c r="G964" i="36"/>
  <c r="C964" i="36"/>
  <c r="D964" i="36" s="1"/>
  <c r="B964" i="36"/>
  <c r="H963" i="36"/>
  <c r="I963" i="36" s="1"/>
  <c r="G963" i="36"/>
  <c r="C963" i="36"/>
  <c r="D963" i="36" s="1"/>
  <c r="B963" i="36"/>
  <c r="H962" i="36"/>
  <c r="I962" i="36" s="1"/>
  <c r="G962" i="36"/>
  <c r="C962" i="36"/>
  <c r="D962" i="36" s="1"/>
  <c r="B962" i="36"/>
  <c r="H961" i="36"/>
  <c r="I961" i="36" s="1"/>
  <c r="G961" i="36"/>
  <c r="C961" i="36"/>
  <c r="D961" i="36" s="1"/>
  <c r="B961" i="36"/>
  <c r="H960" i="36"/>
  <c r="I960" i="36" s="1"/>
  <c r="G960" i="36"/>
  <c r="C960" i="36"/>
  <c r="D960" i="36" s="1"/>
  <c r="B960" i="36"/>
  <c r="H959" i="36"/>
  <c r="I959" i="36" s="1"/>
  <c r="G959" i="36"/>
  <c r="C959" i="36"/>
  <c r="D959" i="36" s="1"/>
  <c r="B959" i="36"/>
  <c r="H958" i="36"/>
  <c r="I958" i="36" s="1"/>
  <c r="G958" i="36"/>
  <c r="C958" i="36"/>
  <c r="D958" i="36" s="1"/>
  <c r="B958" i="36"/>
  <c r="H957" i="36"/>
  <c r="I957" i="36" s="1"/>
  <c r="G957" i="36"/>
  <c r="C957" i="36"/>
  <c r="D957" i="36" s="1"/>
  <c r="B957" i="36"/>
  <c r="H956" i="36"/>
  <c r="I956" i="36" s="1"/>
  <c r="G956" i="36"/>
  <c r="C956" i="36"/>
  <c r="D956" i="36" s="1"/>
  <c r="B956" i="36"/>
  <c r="H955" i="36"/>
  <c r="I955" i="36" s="1"/>
  <c r="G955" i="36"/>
  <c r="C955" i="36"/>
  <c r="D955" i="36" s="1"/>
  <c r="B955" i="36"/>
  <c r="H954" i="36"/>
  <c r="I954" i="36" s="1"/>
  <c r="G954" i="36"/>
  <c r="C954" i="36"/>
  <c r="D954" i="36" s="1"/>
  <c r="B954" i="36"/>
  <c r="H953" i="36"/>
  <c r="I953" i="36" s="1"/>
  <c r="G953" i="36"/>
  <c r="C953" i="36"/>
  <c r="D953" i="36" s="1"/>
  <c r="B953" i="36"/>
  <c r="H952" i="36"/>
  <c r="I952" i="36" s="1"/>
  <c r="G952" i="36"/>
  <c r="C952" i="36"/>
  <c r="D952" i="36" s="1"/>
  <c r="B952" i="36"/>
  <c r="H951" i="36"/>
  <c r="I951" i="36" s="1"/>
  <c r="G951" i="36"/>
  <c r="C951" i="36"/>
  <c r="D951" i="36" s="1"/>
  <c r="B951" i="36"/>
  <c r="H950" i="36"/>
  <c r="I950" i="36" s="1"/>
  <c r="G950" i="36"/>
  <c r="C950" i="36"/>
  <c r="D950" i="36" s="1"/>
  <c r="B950" i="36"/>
  <c r="H949" i="36"/>
  <c r="I949" i="36" s="1"/>
  <c r="G949" i="36"/>
  <c r="C949" i="36"/>
  <c r="D949" i="36" s="1"/>
  <c r="B949" i="36"/>
  <c r="H948" i="36"/>
  <c r="I948" i="36" s="1"/>
  <c r="G948" i="36"/>
  <c r="C948" i="36"/>
  <c r="D948" i="36" s="1"/>
  <c r="B948" i="36"/>
  <c r="H947" i="36"/>
  <c r="I947" i="36" s="1"/>
  <c r="G947" i="36"/>
  <c r="C947" i="36"/>
  <c r="D947" i="36" s="1"/>
  <c r="B947" i="36"/>
  <c r="H946" i="36"/>
  <c r="I946" i="36" s="1"/>
  <c r="G946" i="36"/>
  <c r="C946" i="36"/>
  <c r="D946" i="36" s="1"/>
  <c r="B946" i="36"/>
  <c r="H945" i="36"/>
  <c r="I945" i="36" s="1"/>
  <c r="G945" i="36"/>
  <c r="C945" i="36"/>
  <c r="D945" i="36" s="1"/>
  <c r="B945" i="36"/>
  <c r="H944" i="36"/>
  <c r="I944" i="36" s="1"/>
  <c r="G944" i="36"/>
  <c r="C944" i="36"/>
  <c r="D944" i="36" s="1"/>
  <c r="B944" i="36"/>
  <c r="H943" i="36"/>
  <c r="I943" i="36" s="1"/>
  <c r="G943" i="36"/>
  <c r="C943" i="36"/>
  <c r="D943" i="36" s="1"/>
  <c r="B943" i="36"/>
  <c r="H942" i="36"/>
  <c r="I942" i="36" s="1"/>
  <c r="G942" i="36"/>
  <c r="C942" i="36"/>
  <c r="D942" i="36" s="1"/>
  <c r="B942" i="36"/>
  <c r="H941" i="36"/>
  <c r="I941" i="36" s="1"/>
  <c r="G941" i="36"/>
  <c r="C941" i="36"/>
  <c r="D941" i="36" s="1"/>
  <c r="B941" i="36"/>
  <c r="H940" i="36"/>
  <c r="I940" i="36" s="1"/>
  <c r="G940" i="36"/>
  <c r="C940" i="36"/>
  <c r="D940" i="36" s="1"/>
  <c r="B940" i="36"/>
  <c r="H939" i="36"/>
  <c r="I939" i="36" s="1"/>
  <c r="G939" i="36"/>
  <c r="C939" i="36"/>
  <c r="D939" i="36" s="1"/>
  <c r="B939" i="36"/>
  <c r="H938" i="36"/>
  <c r="I938" i="36" s="1"/>
  <c r="G938" i="36"/>
  <c r="C938" i="36"/>
  <c r="D938" i="36" s="1"/>
  <c r="B938" i="36"/>
  <c r="H937" i="36"/>
  <c r="I937" i="36" s="1"/>
  <c r="G937" i="36"/>
  <c r="C937" i="36"/>
  <c r="D937" i="36" s="1"/>
  <c r="B937" i="36"/>
  <c r="H936" i="36"/>
  <c r="I936" i="36" s="1"/>
  <c r="G936" i="36"/>
  <c r="C936" i="36"/>
  <c r="D936" i="36" s="1"/>
  <c r="B936" i="36"/>
  <c r="H935" i="36"/>
  <c r="I935" i="36" s="1"/>
  <c r="G935" i="36"/>
  <c r="C935" i="36"/>
  <c r="D935" i="36" s="1"/>
  <c r="B935" i="36"/>
  <c r="H934" i="36"/>
  <c r="I934" i="36" s="1"/>
  <c r="G934" i="36"/>
  <c r="C934" i="36"/>
  <c r="D934" i="36" s="1"/>
  <c r="B934" i="36"/>
  <c r="H933" i="36"/>
  <c r="I933" i="36" s="1"/>
  <c r="G933" i="36"/>
  <c r="C933" i="36"/>
  <c r="D933" i="36" s="1"/>
  <c r="B933" i="36"/>
  <c r="H932" i="36"/>
  <c r="I932" i="36" s="1"/>
  <c r="G932" i="36"/>
  <c r="C932" i="36"/>
  <c r="D932" i="36" s="1"/>
  <c r="B932" i="36"/>
  <c r="H931" i="36"/>
  <c r="I931" i="36" s="1"/>
  <c r="G931" i="36"/>
  <c r="C931" i="36"/>
  <c r="D931" i="36" s="1"/>
  <c r="B931" i="36"/>
  <c r="H930" i="36"/>
  <c r="I930" i="36" s="1"/>
  <c r="G930" i="36"/>
  <c r="C930" i="36"/>
  <c r="D930" i="36" s="1"/>
  <c r="B930" i="36"/>
  <c r="H929" i="36"/>
  <c r="I929" i="36" s="1"/>
  <c r="G929" i="36"/>
  <c r="C929" i="36"/>
  <c r="D929" i="36" s="1"/>
  <c r="B929" i="36"/>
  <c r="H928" i="36"/>
  <c r="I928" i="36" s="1"/>
  <c r="G928" i="36"/>
  <c r="C928" i="36"/>
  <c r="D928" i="36" s="1"/>
  <c r="B928" i="36"/>
  <c r="H927" i="36"/>
  <c r="I927" i="36" s="1"/>
  <c r="G927" i="36"/>
  <c r="C927" i="36"/>
  <c r="D927" i="36" s="1"/>
  <c r="B927" i="36"/>
  <c r="H926" i="36"/>
  <c r="I926" i="36" s="1"/>
  <c r="G926" i="36"/>
  <c r="C926" i="36"/>
  <c r="D926" i="36" s="1"/>
  <c r="B926" i="36"/>
  <c r="H925" i="36"/>
  <c r="I925" i="36" s="1"/>
  <c r="G925" i="36"/>
  <c r="C925" i="36"/>
  <c r="D925" i="36" s="1"/>
  <c r="B925" i="36"/>
  <c r="H924" i="36"/>
  <c r="I924" i="36" s="1"/>
  <c r="G924" i="36"/>
  <c r="C924" i="36"/>
  <c r="D924" i="36" s="1"/>
  <c r="B924" i="36"/>
  <c r="H923" i="36"/>
  <c r="I923" i="36" s="1"/>
  <c r="G923" i="36"/>
  <c r="C923" i="36"/>
  <c r="D923" i="36" s="1"/>
  <c r="B923" i="36"/>
  <c r="H922" i="36"/>
  <c r="I922" i="36" s="1"/>
  <c r="G922" i="36"/>
  <c r="C922" i="36"/>
  <c r="D922" i="36" s="1"/>
  <c r="B922" i="36"/>
  <c r="H921" i="36"/>
  <c r="I921" i="36" s="1"/>
  <c r="G921" i="36"/>
  <c r="C921" i="36"/>
  <c r="D921" i="36" s="1"/>
  <c r="B921" i="36"/>
  <c r="H920" i="36"/>
  <c r="I920" i="36" s="1"/>
  <c r="G920" i="36"/>
  <c r="C920" i="36"/>
  <c r="D920" i="36" s="1"/>
  <c r="B920" i="36"/>
  <c r="H919" i="36"/>
  <c r="I919" i="36" s="1"/>
  <c r="G919" i="36"/>
  <c r="C919" i="36"/>
  <c r="D919" i="36" s="1"/>
  <c r="B919" i="36"/>
  <c r="H918" i="36"/>
  <c r="I918" i="36" s="1"/>
  <c r="G918" i="36"/>
  <c r="C918" i="36"/>
  <c r="D918" i="36" s="1"/>
  <c r="B918" i="36"/>
  <c r="H917" i="36"/>
  <c r="I917" i="36" s="1"/>
  <c r="G917" i="36"/>
  <c r="C917" i="36"/>
  <c r="D917" i="36" s="1"/>
  <c r="B917" i="36"/>
  <c r="H916" i="36"/>
  <c r="I916" i="36" s="1"/>
  <c r="G916" i="36"/>
  <c r="C916" i="36"/>
  <c r="D916" i="36" s="1"/>
  <c r="B916" i="36"/>
  <c r="H915" i="36"/>
  <c r="I915" i="36" s="1"/>
  <c r="G915" i="36"/>
  <c r="C915" i="36"/>
  <c r="D915" i="36" s="1"/>
  <c r="B915" i="36"/>
  <c r="H914" i="36"/>
  <c r="I914" i="36" s="1"/>
  <c r="G914" i="36"/>
  <c r="C914" i="36"/>
  <c r="D914" i="36" s="1"/>
  <c r="B914" i="36"/>
  <c r="H913" i="36"/>
  <c r="I913" i="36" s="1"/>
  <c r="G913" i="36"/>
  <c r="C913" i="36"/>
  <c r="D913" i="36" s="1"/>
  <c r="B913" i="36"/>
  <c r="H912" i="36"/>
  <c r="I912" i="36" s="1"/>
  <c r="G912" i="36"/>
  <c r="C912" i="36"/>
  <c r="D912" i="36" s="1"/>
  <c r="B912" i="36"/>
  <c r="H911" i="36"/>
  <c r="I911" i="36" s="1"/>
  <c r="G911" i="36"/>
  <c r="C911" i="36"/>
  <c r="D911" i="36" s="1"/>
  <c r="B911" i="36"/>
  <c r="H910" i="36"/>
  <c r="I910" i="36" s="1"/>
  <c r="G910" i="36"/>
  <c r="C910" i="36"/>
  <c r="D910" i="36" s="1"/>
  <c r="B910" i="36"/>
  <c r="H909" i="36"/>
  <c r="I909" i="36" s="1"/>
  <c r="G909" i="36"/>
  <c r="C909" i="36"/>
  <c r="D909" i="36" s="1"/>
  <c r="B909" i="36"/>
  <c r="H908" i="36"/>
  <c r="I908" i="36" s="1"/>
  <c r="G908" i="36"/>
  <c r="C908" i="36"/>
  <c r="D908" i="36" s="1"/>
  <c r="B908" i="36"/>
  <c r="H907" i="36"/>
  <c r="I907" i="36" s="1"/>
  <c r="G907" i="36"/>
  <c r="C907" i="36"/>
  <c r="D907" i="36" s="1"/>
  <c r="B907" i="36"/>
  <c r="H906" i="36"/>
  <c r="I906" i="36" s="1"/>
  <c r="G906" i="36"/>
  <c r="C906" i="36"/>
  <c r="D906" i="36" s="1"/>
  <c r="B906" i="36"/>
  <c r="H905" i="36"/>
  <c r="I905" i="36" s="1"/>
  <c r="G905" i="36"/>
  <c r="C905" i="36"/>
  <c r="D905" i="36" s="1"/>
  <c r="B905" i="36"/>
  <c r="H904" i="36"/>
  <c r="I904" i="36" s="1"/>
  <c r="G904" i="36"/>
  <c r="C904" i="36"/>
  <c r="D904" i="36" s="1"/>
  <c r="B904" i="36"/>
  <c r="H903" i="36"/>
  <c r="I903" i="36" s="1"/>
  <c r="G903" i="36"/>
  <c r="C903" i="36"/>
  <c r="D903" i="36" s="1"/>
  <c r="B903" i="36"/>
  <c r="H902" i="36"/>
  <c r="I902" i="36" s="1"/>
  <c r="G902" i="36"/>
  <c r="C902" i="36"/>
  <c r="D902" i="36" s="1"/>
  <c r="B902" i="36"/>
  <c r="H901" i="36"/>
  <c r="I901" i="36" s="1"/>
  <c r="G901" i="36"/>
  <c r="C901" i="36"/>
  <c r="D901" i="36" s="1"/>
  <c r="B901" i="36"/>
  <c r="H900" i="36"/>
  <c r="I900" i="36" s="1"/>
  <c r="G900" i="36"/>
  <c r="C900" i="36"/>
  <c r="D900" i="36" s="1"/>
  <c r="B900" i="36"/>
  <c r="H899" i="36"/>
  <c r="I899" i="36" s="1"/>
  <c r="G899" i="36"/>
  <c r="C899" i="36"/>
  <c r="D899" i="36" s="1"/>
  <c r="B899" i="36"/>
  <c r="H898" i="36"/>
  <c r="I898" i="36" s="1"/>
  <c r="G898" i="36"/>
  <c r="C898" i="36"/>
  <c r="D898" i="36" s="1"/>
  <c r="B898" i="36"/>
  <c r="H897" i="36"/>
  <c r="I897" i="36" s="1"/>
  <c r="G897" i="36"/>
  <c r="C897" i="36"/>
  <c r="D897" i="36" s="1"/>
  <c r="B897" i="36"/>
  <c r="H896" i="36"/>
  <c r="I896" i="36" s="1"/>
  <c r="G896" i="36"/>
  <c r="C896" i="36"/>
  <c r="D896" i="36" s="1"/>
  <c r="B896" i="36"/>
  <c r="H895" i="36"/>
  <c r="I895" i="36" s="1"/>
  <c r="G895" i="36"/>
  <c r="C895" i="36"/>
  <c r="D895" i="36" s="1"/>
  <c r="B895" i="36"/>
  <c r="H894" i="36"/>
  <c r="I894" i="36" s="1"/>
  <c r="G894" i="36"/>
  <c r="C894" i="36"/>
  <c r="D894" i="36" s="1"/>
  <c r="B894" i="36"/>
  <c r="H893" i="36"/>
  <c r="I893" i="36" s="1"/>
  <c r="G893" i="36"/>
  <c r="C893" i="36"/>
  <c r="D893" i="36" s="1"/>
  <c r="B893" i="36"/>
  <c r="H892" i="36"/>
  <c r="I892" i="36" s="1"/>
  <c r="G892" i="36"/>
  <c r="C892" i="36"/>
  <c r="D892" i="36" s="1"/>
  <c r="B892" i="36"/>
  <c r="H891" i="36"/>
  <c r="I891" i="36" s="1"/>
  <c r="G891" i="36"/>
  <c r="C891" i="36"/>
  <c r="D891" i="36" s="1"/>
  <c r="B891" i="36"/>
  <c r="H890" i="36"/>
  <c r="I890" i="36" s="1"/>
  <c r="G890" i="36"/>
  <c r="C890" i="36"/>
  <c r="D890" i="36" s="1"/>
  <c r="B890" i="36"/>
  <c r="H889" i="36"/>
  <c r="I889" i="36" s="1"/>
  <c r="G889" i="36"/>
  <c r="C889" i="36"/>
  <c r="D889" i="36" s="1"/>
  <c r="B889" i="36"/>
  <c r="H888" i="36"/>
  <c r="I888" i="36" s="1"/>
  <c r="G888" i="36"/>
  <c r="C888" i="36"/>
  <c r="D888" i="36" s="1"/>
  <c r="B888" i="36"/>
  <c r="H887" i="36"/>
  <c r="I887" i="36" s="1"/>
  <c r="G887" i="36"/>
  <c r="C887" i="36"/>
  <c r="D887" i="36" s="1"/>
  <c r="B887" i="36"/>
  <c r="H886" i="36"/>
  <c r="I886" i="36" s="1"/>
  <c r="G886" i="36"/>
  <c r="C886" i="36"/>
  <c r="D886" i="36" s="1"/>
  <c r="B886" i="36"/>
  <c r="H885" i="36"/>
  <c r="I885" i="36" s="1"/>
  <c r="G885" i="36"/>
  <c r="C885" i="36"/>
  <c r="D885" i="36" s="1"/>
  <c r="B885" i="36"/>
  <c r="H884" i="36"/>
  <c r="I884" i="36" s="1"/>
  <c r="G884" i="36"/>
  <c r="C884" i="36"/>
  <c r="D884" i="36" s="1"/>
  <c r="B884" i="36"/>
  <c r="H883" i="36"/>
  <c r="I883" i="36" s="1"/>
  <c r="G883" i="36"/>
  <c r="C883" i="36"/>
  <c r="D883" i="36" s="1"/>
  <c r="B883" i="36"/>
  <c r="H882" i="36"/>
  <c r="I882" i="36" s="1"/>
  <c r="G882" i="36"/>
  <c r="C882" i="36"/>
  <c r="D882" i="36" s="1"/>
  <c r="B882" i="36"/>
  <c r="H881" i="36"/>
  <c r="I881" i="36" s="1"/>
  <c r="G881" i="36"/>
  <c r="C881" i="36"/>
  <c r="D881" i="36" s="1"/>
  <c r="B881" i="36"/>
  <c r="H880" i="36"/>
  <c r="I880" i="36" s="1"/>
  <c r="G880" i="36"/>
  <c r="C880" i="36"/>
  <c r="D880" i="36" s="1"/>
  <c r="B880" i="36"/>
  <c r="H879" i="36"/>
  <c r="I879" i="36" s="1"/>
  <c r="G879" i="36"/>
  <c r="C879" i="36"/>
  <c r="D879" i="36" s="1"/>
  <c r="B879" i="36"/>
  <c r="H878" i="36"/>
  <c r="I878" i="36" s="1"/>
  <c r="G878" i="36"/>
  <c r="C878" i="36"/>
  <c r="D878" i="36" s="1"/>
  <c r="B878" i="36"/>
  <c r="H877" i="36"/>
  <c r="I877" i="36" s="1"/>
  <c r="G877" i="36"/>
  <c r="C877" i="36"/>
  <c r="D877" i="36" s="1"/>
  <c r="B877" i="36"/>
  <c r="H876" i="36"/>
  <c r="I876" i="36" s="1"/>
  <c r="G876" i="36"/>
  <c r="C876" i="36"/>
  <c r="D876" i="36" s="1"/>
  <c r="B876" i="36"/>
  <c r="H875" i="36"/>
  <c r="I875" i="36" s="1"/>
  <c r="G875" i="36"/>
  <c r="C875" i="36"/>
  <c r="D875" i="36" s="1"/>
  <c r="B875" i="36"/>
  <c r="H874" i="36"/>
  <c r="I874" i="36" s="1"/>
  <c r="G874" i="36"/>
  <c r="C874" i="36"/>
  <c r="D874" i="36" s="1"/>
  <c r="B874" i="36"/>
  <c r="H873" i="36"/>
  <c r="I873" i="36" s="1"/>
  <c r="G873" i="36"/>
  <c r="C873" i="36"/>
  <c r="D873" i="36" s="1"/>
  <c r="B873" i="36"/>
  <c r="H872" i="36"/>
  <c r="I872" i="36" s="1"/>
  <c r="G872" i="36"/>
  <c r="C872" i="36"/>
  <c r="D872" i="36" s="1"/>
  <c r="B872" i="36"/>
  <c r="H871" i="36"/>
  <c r="I871" i="36" s="1"/>
  <c r="G871" i="36"/>
  <c r="C871" i="36"/>
  <c r="D871" i="36" s="1"/>
  <c r="B871" i="36"/>
  <c r="H870" i="36"/>
  <c r="I870" i="36" s="1"/>
  <c r="G870" i="36"/>
  <c r="C870" i="36"/>
  <c r="D870" i="36" s="1"/>
  <c r="B870" i="36"/>
  <c r="H869" i="36"/>
  <c r="I869" i="36" s="1"/>
  <c r="G869" i="36"/>
  <c r="C869" i="36"/>
  <c r="D869" i="36" s="1"/>
  <c r="B869" i="36"/>
  <c r="H868" i="36"/>
  <c r="I868" i="36" s="1"/>
  <c r="G868" i="36"/>
  <c r="C868" i="36"/>
  <c r="D868" i="36" s="1"/>
  <c r="B868" i="36"/>
  <c r="H867" i="36"/>
  <c r="I867" i="36" s="1"/>
  <c r="G867" i="36"/>
  <c r="C867" i="36"/>
  <c r="D867" i="36" s="1"/>
  <c r="B867" i="36"/>
  <c r="H866" i="36"/>
  <c r="I866" i="36" s="1"/>
  <c r="G866" i="36"/>
  <c r="C866" i="36"/>
  <c r="D866" i="36" s="1"/>
  <c r="B866" i="36"/>
  <c r="H865" i="36"/>
  <c r="I865" i="36" s="1"/>
  <c r="G865" i="36"/>
  <c r="C865" i="36"/>
  <c r="D865" i="36" s="1"/>
  <c r="B865" i="36"/>
  <c r="H864" i="36"/>
  <c r="I864" i="36" s="1"/>
  <c r="G864" i="36"/>
  <c r="C864" i="36"/>
  <c r="D864" i="36" s="1"/>
  <c r="B864" i="36"/>
  <c r="H863" i="36"/>
  <c r="I863" i="36" s="1"/>
  <c r="G863" i="36"/>
  <c r="C863" i="36"/>
  <c r="D863" i="36" s="1"/>
  <c r="B863" i="36"/>
  <c r="H862" i="36"/>
  <c r="I862" i="36" s="1"/>
  <c r="G862" i="36"/>
  <c r="C862" i="36"/>
  <c r="D862" i="36" s="1"/>
  <c r="B862" i="36"/>
  <c r="H861" i="36"/>
  <c r="I861" i="36" s="1"/>
  <c r="G861" i="36"/>
  <c r="C861" i="36"/>
  <c r="D861" i="36" s="1"/>
  <c r="B861" i="36"/>
  <c r="H860" i="36"/>
  <c r="I860" i="36" s="1"/>
  <c r="G860" i="36"/>
  <c r="C860" i="36"/>
  <c r="D860" i="36" s="1"/>
  <c r="B860" i="36"/>
  <c r="H859" i="36"/>
  <c r="I859" i="36" s="1"/>
  <c r="G859" i="36"/>
  <c r="C859" i="36"/>
  <c r="D859" i="36" s="1"/>
  <c r="B859" i="36"/>
  <c r="H858" i="36"/>
  <c r="I858" i="36" s="1"/>
  <c r="G858" i="36"/>
  <c r="C858" i="36"/>
  <c r="D858" i="36" s="1"/>
  <c r="B858" i="36"/>
  <c r="H857" i="36"/>
  <c r="I857" i="36" s="1"/>
  <c r="G857" i="36"/>
  <c r="C857" i="36"/>
  <c r="D857" i="36" s="1"/>
  <c r="B857" i="36"/>
  <c r="H856" i="36"/>
  <c r="I856" i="36" s="1"/>
  <c r="G856" i="36"/>
  <c r="C856" i="36"/>
  <c r="D856" i="36" s="1"/>
  <c r="B856" i="36"/>
  <c r="H855" i="36"/>
  <c r="I855" i="36" s="1"/>
  <c r="G855" i="36"/>
  <c r="C855" i="36"/>
  <c r="D855" i="36" s="1"/>
  <c r="B855" i="36"/>
  <c r="H854" i="36"/>
  <c r="I854" i="36" s="1"/>
  <c r="G854" i="36"/>
  <c r="C854" i="36"/>
  <c r="D854" i="36" s="1"/>
  <c r="B854" i="36"/>
  <c r="H853" i="36"/>
  <c r="I853" i="36" s="1"/>
  <c r="G853" i="36"/>
  <c r="C853" i="36"/>
  <c r="D853" i="36" s="1"/>
  <c r="B853" i="36"/>
  <c r="H852" i="36"/>
  <c r="I852" i="36" s="1"/>
  <c r="G852" i="36"/>
  <c r="C852" i="36"/>
  <c r="D852" i="36" s="1"/>
  <c r="B852" i="36"/>
  <c r="H851" i="36"/>
  <c r="I851" i="36" s="1"/>
  <c r="G851" i="36"/>
  <c r="C851" i="36"/>
  <c r="D851" i="36" s="1"/>
  <c r="B851" i="36"/>
  <c r="H850" i="36"/>
  <c r="I850" i="36" s="1"/>
  <c r="G850" i="36"/>
  <c r="C850" i="36"/>
  <c r="D850" i="36" s="1"/>
  <c r="B850" i="36"/>
  <c r="H849" i="36"/>
  <c r="I849" i="36" s="1"/>
  <c r="G849" i="36"/>
  <c r="C849" i="36"/>
  <c r="D849" i="36" s="1"/>
  <c r="B849" i="36"/>
  <c r="H848" i="36"/>
  <c r="I848" i="36" s="1"/>
  <c r="G848" i="36"/>
  <c r="C848" i="36"/>
  <c r="D848" i="36" s="1"/>
  <c r="B848" i="36"/>
  <c r="H847" i="36"/>
  <c r="I847" i="36" s="1"/>
  <c r="G847" i="36"/>
  <c r="C847" i="36"/>
  <c r="D847" i="36" s="1"/>
  <c r="B847" i="36"/>
  <c r="H846" i="36"/>
  <c r="I846" i="36" s="1"/>
  <c r="G846" i="36"/>
  <c r="C846" i="36"/>
  <c r="D846" i="36" s="1"/>
  <c r="B846" i="36"/>
  <c r="H845" i="36"/>
  <c r="I845" i="36" s="1"/>
  <c r="G845" i="36"/>
  <c r="C845" i="36"/>
  <c r="D845" i="36" s="1"/>
  <c r="B845" i="36"/>
  <c r="H844" i="36"/>
  <c r="I844" i="36" s="1"/>
  <c r="G844" i="36"/>
  <c r="C844" i="36"/>
  <c r="D844" i="36" s="1"/>
  <c r="B844" i="36"/>
  <c r="H843" i="36"/>
  <c r="I843" i="36" s="1"/>
  <c r="G843" i="36"/>
  <c r="C843" i="36"/>
  <c r="D843" i="36" s="1"/>
  <c r="B843" i="36"/>
  <c r="H842" i="36"/>
  <c r="I842" i="36" s="1"/>
  <c r="G842" i="36"/>
  <c r="C842" i="36"/>
  <c r="D842" i="36" s="1"/>
  <c r="B842" i="36"/>
  <c r="H841" i="36"/>
  <c r="I841" i="36" s="1"/>
  <c r="G841" i="36"/>
  <c r="C841" i="36"/>
  <c r="D841" i="36" s="1"/>
  <c r="B841" i="36"/>
  <c r="H840" i="36"/>
  <c r="I840" i="36" s="1"/>
  <c r="G840" i="36"/>
  <c r="C840" i="36"/>
  <c r="D840" i="36" s="1"/>
  <c r="B840" i="36"/>
  <c r="H839" i="36"/>
  <c r="I839" i="36" s="1"/>
  <c r="G839" i="36"/>
  <c r="C839" i="36"/>
  <c r="D839" i="36" s="1"/>
  <c r="B839" i="36"/>
  <c r="H838" i="36"/>
  <c r="I838" i="36" s="1"/>
  <c r="G838" i="36"/>
  <c r="C838" i="36"/>
  <c r="D838" i="36" s="1"/>
  <c r="B838" i="36"/>
  <c r="H837" i="36"/>
  <c r="I837" i="36" s="1"/>
  <c r="G837" i="36"/>
  <c r="C837" i="36"/>
  <c r="D837" i="36" s="1"/>
  <c r="B837" i="36"/>
  <c r="H836" i="36"/>
  <c r="I836" i="36" s="1"/>
  <c r="G836" i="36"/>
  <c r="C836" i="36"/>
  <c r="D836" i="36" s="1"/>
  <c r="B836" i="36"/>
  <c r="H835" i="36"/>
  <c r="I835" i="36" s="1"/>
  <c r="G835" i="36"/>
  <c r="C835" i="36"/>
  <c r="D835" i="36" s="1"/>
  <c r="B835" i="36"/>
  <c r="H834" i="36"/>
  <c r="I834" i="36" s="1"/>
  <c r="G834" i="36"/>
  <c r="C834" i="36"/>
  <c r="D834" i="36" s="1"/>
  <c r="B834" i="36"/>
  <c r="H833" i="36"/>
  <c r="I833" i="36" s="1"/>
  <c r="G833" i="36"/>
  <c r="C833" i="36"/>
  <c r="D833" i="36" s="1"/>
  <c r="B833" i="36"/>
  <c r="H832" i="36"/>
  <c r="I832" i="36" s="1"/>
  <c r="G832" i="36"/>
  <c r="C832" i="36"/>
  <c r="D832" i="36" s="1"/>
  <c r="B832" i="36"/>
  <c r="H831" i="36"/>
  <c r="I831" i="36" s="1"/>
  <c r="G831" i="36"/>
  <c r="C831" i="36"/>
  <c r="D831" i="36" s="1"/>
  <c r="B831" i="36"/>
  <c r="H830" i="36"/>
  <c r="I830" i="36" s="1"/>
  <c r="G830" i="36"/>
  <c r="C830" i="36"/>
  <c r="D830" i="36" s="1"/>
  <c r="B830" i="36"/>
  <c r="H829" i="36"/>
  <c r="I829" i="36" s="1"/>
  <c r="G829" i="36"/>
  <c r="C829" i="36"/>
  <c r="D829" i="36" s="1"/>
  <c r="B829" i="36"/>
  <c r="H828" i="36"/>
  <c r="I828" i="36" s="1"/>
  <c r="G828" i="36"/>
  <c r="C828" i="36"/>
  <c r="D828" i="36" s="1"/>
  <c r="B828" i="36"/>
  <c r="H827" i="36"/>
  <c r="I827" i="36" s="1"/>
  <c r="G827" i="36"/>
  <c r="C827" i="36"/>
  <c r="D827" i="36" s="1"/>
  <c r="B827" i="36"/>
  <c r="H826" i="36"/>
  <c r="I826" i="36" s="1"/>
  <c r="G826" i="36"/>
  <c r="C826" i="36"/>
  <c r="D826" i="36" s="1"/>
  <c r="B826" i="36"/>
  <c r="H825" i="36"/>
  <c r="I825" i="36" s="1"/>
  <c r="G825" i="36"/>
  <c r="C825" i="36"/>
  <c r="D825" i="36" s="1"/>
  <c r="B825" i="36"/>
  <c r="H824" i="36"/>
  <c r="I824" i="36" s="1"/>
  <c r="G824" i="36"/>
  <c r="C824" i="36"/>
  <c r="D824" i="36" s="1"/>
  <c r="B824" i="36"/>
  <c r="H823" i="36"/>
  <c r="I823" i="36" s="1"/>
  <c r="G823" i="36"/>
  <c r="C823" i="36"/>
  <c r="D823" i="36" s="1"/>
  <c r="B823" i="36"/>
  <c r="H822" i="36"/>
  <c r="I822" i="36" s="1"/>
  <c r="G822" i="36"/>
  <c r="C822" i="36"/>
  <c r="D822" i="36" s="1"/>
  <c r="B822" i="36"/>
  <c r="H821" i="36"/>
  <c r="I821" i="36" s="1"/>
  <c r="G821" i="36"/>
  <c r="C821" i="36"/>
  <c r="D821" i="36" s="1"/>
  <c r="B821" i="36"/>
  <c r="H820" i="36"/>
  <c r="I820" i="36" s="1"/>
  <c r="G820" i="36"/>
  <c r="C820" i="36"/>
  <c r="D820" i="36" s="1"/>
  <c r="B820" i="36"/>
  <c r="H819" i="36"/>
  <c r="I819" i="36" s="1"/>
  <c r="G819" i="36"/>
  <c r="C819" i="36"/>
  <c r="D819" i="36" s="1"/>
  <c r="B819" i="36"/>
  <c r="H818" i="36"/>
  <c r="I818" i="36" s="1"/>
  <c r="G818" i="36"/>
  <c r="C818" i="36"/>
  <c r="D818" i="36" s="1"/>
  <c r="B818" i="36"/>
  <c r="H817" i="36"/>
  <c r="I817" i="36" s="1"/>
  <c r="G817" i="36"/>
  <c r="C817" i="36"/>
  <c r="D817" i="36" s="1"/>
  <c r="B817" i="36"/>
  <c r="H816" i="36"/>
  <c r="I816" i="36" s="1"/>
  <c r="G816" i="36"/>
  <c r="C816" i="36"/>
  <c r="D816" i="36" s="1"/>
  <c r="B816" i="36"/>
  <c r="H815" i="36"/>
  <c r="I815" i="36" s="1"/>
  <c r="G815" i="36"/>
  <c r="C815" i="36"/>
  <c r="D815" i="36" s="1"/>
  <c r="B815" i="36"/>
  <c r="H814" i="36"/>
  <c r="I814" i="36" s="1"/>
  <c r="G814" i="36"/>
  <c r="C814" i="36"/>
  <c r="D814" i="36" s="1"/>
  <c r="B814" i="36"/>
  <c r="H813" i="36"/>
  <c r="I813" i="36" s="1"/>
  <c r="G813" i="36"/>
  <c r="C813" i="36"/>
  <c r="D813" i="36" s="1"/>
  <c r="B813" i="36"/>
  <c r="H812" i="36"/>
  <c r="I812" i="36" s="1"/>
  <c r="G812" i="36"/>
  <c r="C812" i="36"/>
  <c r="D812" i="36" s="1"/>
  <c r="B812" i="36"/>
  <c r="H811" i="36"/>
  <c r="I811" i="36" s="1"/>
  <c r="G811" i="36"/>
  <c r="C811" i="36"/>
  <c r="D811" i="36" s="1"/>
  <c r="B811" i="36"/>
  <c r="H810" i="36"/>
  <c r="I810" i="36" s="1"/>
  <c r="G810" i="36"/>
  <c r="C810" i="36"/>
  <c r="D810" i="36" s="1"/>
  <c r="B810" i="36"/>
  <c r="H809" i="36"/>
  <c r="I809" i="36" s="1"/>
  <c r="G809" i="36"/>
  <c r="C809" i="36"/>
  <c r="D809" i="36" s="1"/>
  <c r="B809" i="36"/>
  <c r="H808" i="36"/>
  <c r="I808" i="36" s="1"/>
  <c r="G808" i="36"/>
  <c r="C808" i="36"/>
  <c r="D808" i="36" s="1"/>
  <c r="B808" i="36"/>
  <c r="H807" i="36"/>
  <c r="I807" i="36" s="1"/>
  <c r="G807" i="36"/>
  <c r="C807" i="36"/>
  <c r="D807" i="36" s="1"/>
  <c r="B807" i="36"/>
  <c r="H806" i="36"/>
  <c r="I806" i="36" s="1"/>
  <c r="G806" i="36"/>
  <c r="C806" i="36"/>
  <c r="D806" i="36" s="1"/>
  <c r="B806" i="36"/>
  <c r="H805" i="36"/>
  <c r="I805" i="36" s="1"/>
  <c r="G805" i="36"/>
  <c r="C805" i="36"/>
  <c r="D805" i="36" s="1"/>
  <c r="B805" i="36"/>
  <c r="H804" i="36"/>
  <c r="I804" i="36" s="1"/>
  <c r="G804" i="36"/>
  <c r="C804" i="36"/>
  <c r="D804" i="36" s="1"/>
  <c r="B804" i="36"/>
  <c r="H803" i="36"/>
  <c r="I803" i="36" s="1"/>
  <c r="G803" i="36"/>
  <c r="C803" i="36"/>
  <c r="D803" i="36" s="1"/>
  <c r="B803" i="36"/>
  <c r="H802" i="36"/>
  <c r="I802" i="36" s="1"/>
  <c r="G802" i="36"/>
  <c r="C802" i="36"/>
  <c r="D802" i="36" s="1"/>
  <c r="B802" i="36"/>
  <c r="H801" i="36"/>
  <c r="I801" i="36" s="1"/>
  <c r="G801" i="36"/>
  <c r="C801" i="36"/>
  <c r="D801" i="36" s="1"/>
  <c r="B801" i="36"/>
  <c r="H800" i="36"/>
  <c r="I800" i="36" s="1"/>
  <c r="G800" i="36"/>
  <c r="C800" i="36"/>
  <c r="D800" i="36" s="1"/>
  <c r="B800" i="36"/>
  <c r="I799" i="36"/>
  <c r="H799" i="36"/>
  <c r="G799" i="36"/>
  <c r="C799" i="36"/>
  <c r="D799" i="36" s="1"/>
  <c r="B799" i="36"/>
  <c r="H798" i="36"/>
  <c r="I798" i="36" s="1"/>
  <c r="G798" i="36"/>
  <c r="C798" i="36"/>
  <c r="D798" i="36" s="1"/>
  <c r="B798" i="36"/>
  <c r="H797" i="36"/>
  <c r="I797" i="36" s="1"/>
  <c r="G797" i="36"/>
  <c r="C797" i="36"/>
  <c r="D797" i="36" s="1"/>
  <c r="B797" i="36"/>
  <c r="H796" i="36"/>
  <c r="I796" i="36" s="1"/>
  <c r="G796" i="36"/>
  <c r="C796" i="36"/>
  <c r="D796" i="36" s="1"/>
  <c r="B796" i="36"/>
  <c r="H795" i="36"/>
  <c r="I795" i="36" s="1"/>
  <c r="G795" i="36"/>
  <c r="C795" i="36"/>
  <c r="D795" i="36" s="1"/>
  <c r="B795" i="36"/>
  <c r="H794" i="36"/>
  <c r="I794" i="36" s="1"/>
  <c r="G794" i="36"/>
  <c r="C794" i="36"/>
  <c r="D794" i="36" s="1"/>
  <c r="B794" i="36"/>
  <c r="H793" i="36"/>
  <c r="I793" i="36" s="1"/>
  <c r="G793" i="36"/>
  <c r="C793" i="36"/>
  <c r="D793" i="36" s="1"/>
  <c r="B793" i="36"/>
  <c r="H792" i="36"/>
  <c r="I792" i="36" s="1"/>
  <c r="G792" i="36"/>
  <c r="C792" i="36"/>
  <c r="D792" i="36" s="1"/>
  <c r="B792" i="36"/>
  <c r="H791" i="36"/>
  <c r="I791" i="36" s="1"/>
  <c r="G791" i="36"/>
  <c r="C791" i="36"/>
  <c r="D791" i="36" s="1"/>
  <c r="B791" i="36"/>
  <c r="H790" i="36"/>
  <c r="I790" i="36" s="1"/>
  <c r="G790" i="36"/>
  <c r="C790" i="36"/>
  <c r="D790" i="36" s="1"/>
  <c r="B790" i="36"/>
  <c r="H789" i="36"/>
  <c r="I789" i="36" s="1"/>
  <c r="G789" i="36"/>
  <c r="C789" i="36"/>
  <c r="D789" i="36" s="1"/>
  <c r="B789" i="36"/>
  <c r="H788" i="36"/>
  <c r="I788" i="36" s="1"/>
  <c r="G788" i="36"/>
  <c r="C788" i="36"/>
  <c r="D788" i="36" s="1"/>
  <c r="B788" i="36"/>
  <c r="H787" i="36"/>
  <c r="I787" i="36" s="1"/>
  <c r="G787" i="36"/>
  <c r="C787" i="36"/>
  <c r="D787" i="36" s="1"/>
  <c r="B787" i="36"/>
  <c r="H786" i="36"/>
  <c r="I786" i="36" s="1"/>
  <c r="G786" i="36"/>
  <c r="C786" i="36"/>
  <c r="D786" i="36" s="1"/>
  <c r="B786" i="36"/>
  <c r="H785" i="36"/>
  <c r="I785" i="36" s="1"/>
  <c r="G785" i="36"/>
  <c r="C785" i="36"/>
  <c r="D785" i="36" s="1"/>
  <c r="B785" i="36"/>
  <c r="H784" i="36"/>
  <c r="I784" i="36" s="1"/>
  <c r="G784" i="36"/>
  <c r="C784" i="36"/>
  <c r="D784" i="36" s="1"/>
  <c r="B784" i="36"/>
  <c r="H783" i="36"/>
  <c r="I783" i="36" s="1"/>
  <c r="G783" i="36"/>
  <c r="C783" i="36"/>
  <c r="D783" i="36" s="1"/>
  <c r="B783" i="36"/>
  <c r="H782" i="36"/>
  <c r="I782" i="36" s="1"/>
  <c r="G782" i="36"/>
  <c r="C782" i="36"/>
  <c r="D782" i="36" s="1"/>
  <c r="B782" i="36"/>
  <c r="H781" i="36"/>
  <c r="I781" i="36" s="1"/>
  <c r="G781" i="36"/>
  <c r="C781" i="36"/>
  <c r="D781" i="36" s="1"/>
  <c r="B781" i="36"/>
  <c r="H780" i="36"/>
  <c r="I780" i="36" s="1"/>
  <c r="G780" i="36"/>
  <c r="C780" i="36"/>
  <c r="D780" i="36" s="1"/>
  <c r="B780" i="36"/>
  <c r="H779" i="36"/>
  <c r="I779" i="36" s="1"/>
  <c r="G779" i="36"/>
  <c r="C779" i="36"/>
  <c r="D779" i="36" s="1"/>
  <c r="B779" i="36"/>
  <c r="H778" i="36"/>
  <c r="I778" i="36" s="1"/>
  <c r="G778" i="36"/>
  <c r="C778" i="36"/>
  <c r="D778" i="36" s="1"/>
  <c r="B778" i="36"/>
  <c r="H777" i="36"/>
  <c r="I777" i="36" s="1"/>
  <c r="G777" i="36"/>
  <c r="C777" i="36"/>
  <c r="D777" i="36" s="1"/>
  <c r="B777" i="36"/>
  <c r="H776" i="36"/>
  <c r="I776" i="36" s="1"/>
  <c r="G776" i="36"/>
  <c r="C776" i="36"/>
  <c r="D776" i="36" s="1"/>
  <c r="B776" i="36"/>
  <c r="H775" i="36"/>
  <c r="I775" i="36" s="1"/>
  <c r="G775" i="36"/>
  <c r="C775" i="36"/>
  <c r="D775" i="36" s="1"/>
  <c r="B775" i="36"/>
  <c r="H774" i="36"/>
  <c r="I774" i="36" s="1"/>
  <c r="G774" i="36"/>
  <c r="C774" i="36"/>
  <c r="D774" i="36" s="1"/>
  <c r="B774" i="36"/>
  <c r="H773" i="36"/>
  <c r="I773" i="36" s="1"/>
  <c r="G773" i="36"/>
  <c r="C773" i="36"/>
  <c r="D773" i="36" s="1"/>
  <c r="B773" i="36"/>
  <c r="H772" i="36"/>
  <c r="I772" i="36" s="1"/>
  <c r="G772" i="36"/>
  <c r="C772" i="36"/>
  <c r="D772" i="36" s="1"/>
  <c r="B772" i="36"/>
  <c r="H771" i="36"/>
  <c r="I771" i="36" s="1"/>
  <c r="G771" i="36"/>
  <c r="C771" i="36"/>
  <c r="D771" i="36" s="1"/>
  <c r="B771" i="36"/>
  <c r="H770" i="36"/>
  <c r="I770" i="36" s="1"/>
  <c r="G770" i="36"/>
  <c r="C770" i="36"/>
  <c r="D770" i="36" s="1"/>
  <c r="B770" i="36"/>
  <c r="H769" i="36"/>
  <c r="I769" i="36" s="1"/>
  <c r="G769" i="36"/>
  <c r="C769" i="36"/>
  <c r="D769" i="36" s="1"/>
  <c r="B769" i="36"/>
  <c r="H768" i="36"/>
  <c r="I768" i="36" s="1"/>
  <c r="G768" i="36"/>
  <c r="C768" i="36"/>
  <c r="D768" i="36" s="1"/>
  <c r="B768" i="36"/>
  <c r="H767" i="36"/>
  <c r="I767" i="36" s="1"/>
  <c r="G767" i="36"/>
  <c r="C767" i="36"/>
  <c r="D767" i="36" s="1"/>
  <c r="B767" i="36"/>
  <c r="H766" i="36"/>
  <c r="I766" i="36" s="1"/>
  <c r="G766" i="36"/>
  <c r="C766" i="36"/>
  <c r="D766" i="36" s="1"/>
  <c r="B766" i="36"/>
  <c r="H765" i="36"/>
  <c r="I765" i="36" s="1"/>
  <c r="G765" i="36"/>
  <c r="C765" i="36"/>
  <c r="D765" i="36" s="1"/>
  <c r="B765" i="36"/>
  <c r="H764" i="36"/>
  <c r="I764" i="36" s="1"/>
  <c r="G764" i="36"/>
  <c r="C764" i="36"/>
  <c r="D764" i="36" s="1"/>
  <c r="B764" i="36"/>
  <c r="H763" i="36"/>
  <c r="I763" i="36" s="1"/>
  <c r="G763" i="36"/>
  <c r="C763" i="36"/>
  <c r="D763" i="36" s="1"/>
  <c r="B763" i="36"/>
  <c r="H762" i="36"/>
  <c r="I762" i="36" s="1"/>
  <c r="G762" i="36"/>
  <c r="C762" i="36"/>
  <c r="D762" i="36" s="1"/>
  <c r="B762" i="36"/>
  <c r="H761" i="36"/>
  <c r="I761" i="36" s="1"/>
  <c r="G761" i="36"/>
  <c r="C761" i="36"/>
  <c r="D761" i="36" s="1"/>
  <c r="B761" i="36"/>
  <c r="H760" i="36"/>
  <c r="I760" i="36" s="1"/>
  <c r="G760" i="36"/>
  <c r="C760" i="36"/>
  <c r="D760" i="36" s="1"/>
  <c r="B760" i="36"/>
  <c r="H759" i="36"/>
  <c r="I759" i="36" s="1"/>
  <c r="G759" i="36"/>
  <c r="C759" i="36"/>
  <c r="D759" i="36" s="1"/>
  <c r="B759" i="36"/>
  <c r="H758" i="36"/>
  <c r="I758" i="36" s="1"/>
  <c r="G758" i="36"/>
  <c r="C758" i="36"/>
  <c r="D758" i="36" s="1"/>
  <c r="B758" i="36"/>
  <c r="H757" i="36"/>
  <c r="I757" i="36" s="1"/>
  <c r="G757" i="36"/>
  <c r="C757" i="36"/>
  <c r="D757" i="36" s="1"/>
  <c r="B757" i="36"/>
  <c r="H756" i="36"/>
  <c r="I756" i="36" s="1"/>
  <c r="G756" i="36"/>
  <c r="C756" i="36"/>
  <c r="D756" i="36" s="1"/>
  <c r="B756" i="36"/>
  <c r="H755" i="36"/>
  <c r="I755" i="36" s="1"/>
  <c r="G755" i="36"/>
  <c r="C755" i="36"/>
  <c r="D755" i="36" s="1"/>
  <c r="B755" i="36"/>
  <c r="H754" i="36"/>
  <c r="I754" i="36" s="1"/>
  <c r="G754" i="36"/>
  <c r="C754" i="36"/>
  <c r="D754" i="36" s="1"/>
  <c r="B754" i="36"/>
  <c r="H753" i="36"/>
  <c r="I753" i="36" s="1"/>
  <c r="G753" i="36"/>
  <c r="C753" i="36"/>
  <c r="D753" i="36" s="1"/>
  <c r="B753" i="36"/>
  <c r="H752" i="36"/>
  <c r="I752" i="36" s="1"/>
  <c r="G752" i="36"/>
  <c r="C752" i="36"/>
  <c r="D752" i="36" s="1"/>
  <c r="B752" i="36"/>
  <c r="H751" i="36"/>
  <c r="I751" i="36" s="1"/>
  <c r="G751" i="36"/>
  <c r="C751" i="36"/>
  <c r="D751" i="36" s="1"/>
  <c r="B751" i="36"/>
  <c r="H750" i="36"/>
  <c r="I750" i="36" s="1"/>
  <c r="G750" i="36"/>
  <c r="C750" i="36"/>
  <c r="D750" i="36" s="1"/>
  <c r="B750" i="36"/>
  <c r="H749" i="36"/>
  <c r="I749" i="36" s="1"/>
  <c r="G749" i="36"/>
  <c r="C749" i="36"/>
  <c r="D749" i="36" s="1"/>
  <c r="B749" i="36"/>
  <c r="H748" i="36"/>
  <c r="I748" i="36" s="1"/>
  <c r="G748" i="36"/>
  <c r="C748" i="36"/>
  <c r="D748" i="36" s="1"/>
  <c r="B748" i="36"/>
  <c r="H747" i="36"/>
  <c r="I747" i="36" s="1"/>
  <c r="G747" i="36"/>
  <c r="C747" i="36"/>
  <c r="D747" i="36" s="1"/>
  <c r="B747" i="36"/>
  <c r="H746" i="36"/>
  <c r="I746" i="36" s="1"/>
  <c r="G746" i="36"/>
  <c r="C746" i="36"/>
  <c r="D746" i="36" s="1"/>
  <c r="B746" i="36"/>
  <c r="H745" i="36"/>
  <c r="I745" i="36" s="1"/>
  <c r="G745" i="36"/>
  <c r="C745" i="36"/>
  <c r="D745" i="36" s="1"/>
  <c r="B745" i="36"/>
  <c r="H744" i="36"/>
  <c r="I744" i="36" s="1"/>
  <c r="G744" i="36"/>
  <c r="C744" i="36"/>
  <c r="D744" i="36" s="1"/>
  <c r="B744" i="36"/>
  <c r="H743" i="36"/>
  <c r="I743" i="36" s="1"/>
  <c r="G743" i="36"/>
  <c r="C743" i="36"/>
  <c r="D743" i="36" s="1"/>
  <c r="B743" i="36"/>
  <c r="H742" i="36"/>
  <c r="I742" i="36" s="1"/>
  <c r="G742" i="36"/>
  <c r="C742" i="36"/>
  <c r="D742" i="36" s="1"/>
  <c r="B742" i="36"/>
  <c r="H741" i="36"/>
  <c r="I741" i="36" s="1"/>
  <c r="G741" i="36"/>
  <c r="C741" i="36"/>
  <c r="D741" i="36" s="1"/>
  <c r="B741" i="36"/>
  <c r="H740" i="36"/>
  <c r="I740" i="36" s="1"/>
  <c r="G740" i="36"/>
  <c r="C740" i="36"/>
  <c r="D740" i="36" s="1"/>
  <c r="B740" i="36"/>
  <c r="H739" i="36"/>
  <c r="I739" i="36" s="1"/>
  <c r="G739" i="36"/>
  <c r="C739" i="36"/>
  <c r="D739" i="36" s="1"/>
  <c r="B739" i="36"/>
  <c r="H738" i="36"/>
  <c r="I738" i="36" s="1"/>
  <c r="G738" i="36"/>
  <c r="C738" i="36"/>
  <c r="D738" i="36" s="1"/>
  <c r="B738" i="36"/>
  <c r="H737" i="36"/>
  <c r="I737" i="36" s="1"/>
  <c r="G737" i="36"/>
  <c r="C737" i="36"/>
  <c r="D737" i="36" s="1"/>
  <c r="B737" i="36"/>
  <c r="H736" i="36"/>
  <c r="I736" i="36" s="1"/>
  <c r="G736" i="36"/>
  <c r="C736" i="36"/>
  <c r="D736" i="36" s="1"/>
  <c r="B736" i="36"/>
  <c r="H735" i="36"/>
  <c r="I735" i="36" s="1"/>
  <c r="G735" i="36"/>
  <c r="C735" i="36"/>
  <c r="D735" i="36" s="1"/>
  <c r="B735" i="36"/>
  <c r="H734" i="36"/>
  <c r="I734" i="36" s="1"/>
  <c r="G734" i="36"/>
  <c r="C734" i="36"/>
  <c r="D734" i="36" s="1"/>
  <c r="B734" i="36"/>
  <c r="H733" i="36"/>
  <c r="I733" i="36" s="1"/>
  <c r="G733" i="36"/>
  <c r="C733" i="36"/>
  <c r="D733" i="36" s="1"/>
  <c r="B733" i="36"/>
  <c r="H732" i="36"/>
  <c r="I732" i="36" s="1"/>
  <c r="G732" i="36"/>
  <c r="C732" i="36"/>
  <c r="D732" i="36" s="1"/>
  <c r="B732" i="36"/>
  <c r="H731" i="36"/>
  <c r="I731" i="36" s="1"/>
  <c r="G731" i="36"/>
  <c r="C731" i="36"/>
  <c r="D731" i="36" s="1"/>
  <c r="B731" i="36"/>
  <c r="H730" i="36"/>
  <c r="I730" i="36" s="1"/>
  <c r="G730" i="36"/>
  <c r="C730" i="36"/>
  <c r="D730" i="36" s="1"/>
  <c r="B730" i="36"/>
  <c r="H729" i="36"/>
  <c r="I729" i="36" s="1"/>
  <c r="G729" i="36"/>
  <c r="C729" i="36"/>
  <c r="D729" i="36" s="1"/>
  <c r="B729" i="36"/>
  <c r="H728" i="36"/>
  <c r="I728" i="36" s="1"/>
  <c r="G728" i="36"/>
  <c r="C728" i="36"/>
  <c r="D728" i="36" s="1"/>
  <c r="B728" i="36"/>
  <c r="H727" i="36"/>
  <c r="I727" i="36" s="1"/>
  <c r="G727" i="36"/>
  <c r="C727" i="36"/>
  <c r="D727" i="36" s="1"/>
  <c r="B727" i="36"/>
  <c r="H726" i="36"/>
  <c r="I726" i="36" s="1"/>
  <c r="G726" i="36"/>
  <c r="C726" i="36"/>
  <c r="D726" i="36" s="1"/>
  <c r="B726" i="36"/>
  <c r="H725" i="36"/>
  <c r="I725" i="36" s="1"/>
  <c r="G725" i="36"/>
  <c r="C725" i="36"/>
  <c r="D725" i="36" s="1"/>
  <c r="B725" i="36"/>
  <c r="H724" i="36"/>
  <c r="I724" i="36" s="1"/>
  <c r="G724" i="36"/>
  <c r="C724" i="36"/>
  <c r="D724" i="36" s="1"/>
  <c r="B724" i="36"/>
  <c r="H723" i="36"/>
  <c r="I723" i="36" s="1"/>
  <c r="G723" i="36"/>
  <c r="C723" i="36"/>
  <c r="D723" i="36" s="1"/>
  <c r="B723" i="36"/>
  <c r="H722" i="36"/>
  <c r="I722" i="36" s="1"/>
  <c r="G722" i="36"/>
  <c r="C722" i="36"/>
  <c r="D722" i="36" s="1"/>
  <c r="B722" i="36"/>
  <c r="H721" i="36"/>
  <c r="I721" i="36" s="1"/>
  <c r="G721" i="36"/>
  <c r="C721" i="36"/>
  <c r="D721" i="36" s="1"/>
  <c r="B721" i="36"/>
  <c r="H720" i="36"/>
  <c r="I720" i="36" s="1"/>
  <c r="G720" i="36"/>
  <c r="C720" i="36"/>
  <c r="D720" i="36" s="1"/>
  <c r="B720" i="36"/>
  <c r="H719" i="36"/>
  <c r="I719" i="36" s="1"/>
  <c r="G719" i="36"/>
  <c r="C719" i="36"/>
  <c r="D719" i="36" s="1"/>
  <c r="B719" i="36"/>
  <c r="H718" i="36"/>
  <c r="I718" i="36" s="1"/>
  <c r="G718" i="36"/>
  <c r="C718" i="36"/>
  <c r="D718" i="36" s="1"/>
  <c r="B718" i="36"/>
  <c r="H717" i="36"/>
  <c r="I717" i="36" s="1"/>
  <c r="G717" i="36"/>
  <c r="C717" i="36"/>
  <c r="D717" i="36" s="1"/>
  <c r="B717" i="36"/>
  <c r="H716" i="36"/>
  <c r="I716" i="36" s="1"/>
  <c r="G716" i="36"/>
  <c r="C716" i="36"/>
  <c r="D716" i="36" s="1"/>
  <c r="B716" i="36"/>
  <c r="H715" i="36"/>
  <c r="I715" i="36" s="1"/>
  <c r="G715" i="36"/>
  <c r="C715" i="36"/>
  <c r="D715" i="36" s="1"/>
  <c r="B715" i="36"/>
  <c r="H714" i="36"/>
  <c r="I714" i="36" s="1"/>
  <c r="G714" i="36"/>
  <c r="C714" i="36"/>
  <c r="D714" i="36" s="1"/>
  <c r="B714" i="36"/>
  <c r="H713" i="36"/>
  <c r="I713" i="36" s="1"/>
  <c r="G713" i="36"/>
  <c r="C713" i="36"/>
  <c r="D713" i="36" s="1"/>
  <c r="B713" i="36"/>
  <c r="H712" i="36"/>
  <c r="I712" i="36" s="1"/>
  <c r="G712" i="36"/>
  <c r="C712" i="36"/>
  <c r="D712" i="36" s="1"/>
  <c r="B712" i="36"/>
  <c r="H711" i="36"/>
  <c r="I711" i="36" s="1"/>
  <c r="G711" i="36"/>
  <c r="C711" i="36"/>
  <c r="D711" i="36" s="1"/>
  <c r="B711" i="36"/>
  <c r="H710" i="36"/>
  <c r="I710" i="36" s="1"/>
  <c r="G710" i="36"/>
  <c r="C710" i="36"/>
  <c r="D710" i="36" s="1"/>
  <c r="B710" i="36"/>
  <c r="H709" i="36"/>
  <c r="I709" i="36" s="1"/>
  <c r="G709" i="36"/>
  <c r="C709" i="36"/>
  <c r="D709" i="36" s="1"/>
  <c r="B709" i="36"/>
  <c r="H708" i="36"/>
  <c r="I708" i="36" s="1"/>
  <c r="G708" i="36"/>
  <c r="C708" i="36"/>
  <c r="D708" i="36" s="1"/>
  <c r="B708" i="36"/>
  <c r="H707" i="36"/>
  <c r="I707" i="36" s="1"/>
  <c r="G707" i="36"/>
  <c r="C707" i="36"/>
  <c r="D707" i="36" s="1"/>
  <c r="B707" i="36"/>
  <c r="H706" i="36"/>
  <c r="I706" i="36" s="1"/>
  <c r="G706" i="36"/>
  <c r="C706" i="36"/>
  <c r="D706" i="36" s="1"/>
  <c r="B706" i="36"/>
  <c r="H705" i="36"/>
  <c r="I705" i="36" s="1"/>
  <c r="G705" i="36"/>
  <c r="C705" i="36"/>
  <c r="D705" i="36" s="1"/>
  <c r="B705" i="36"/>
  <c r="H704" i="36"/>
  <c r="I704" i="36" s="1"/>
  <c r="G704" i="36"/>
  <c r="C704" i="36"/>
  <c r="D704" i="36" s="1"/>
  <c r="B704" i="36"/>
  <c r="H703" i="36"/>
  <c r="I703" i="36" s="1"/>
  <c r="G703" i="36"/>
  <c r="C703" i="36"/>
  <c r="D703" i="36" s="1"/>
  <c r="B703" i="36"/>
  <c r="H702" i="36"/>
  <c r="I702" i="36" s="1"/>
  <c r="G702" i="36"/>
  <c r="C702" i="36"/>
  <c r="D702" i="36" s="1"/>
  <c r="B702" i="36"/>
  <c r="H701" i="36"/>
  <c r="I701" i="36" s="1"/>
  <c r="G701" i="36"/>
  <c r="C701" i="36"/>
  <c r="D701" i="36" s="1"/>
  <c r="B701" i="36"/>
  <c r="H700" i="36"/>
  <c r="I700" i="36" s="1"/>
  <c r="G700" i="36"/>
  <c r="C700" i="36"/>
  <c r="D700" i="36" s="1"/>
  <c r="B700" i="36"/>
  <c r="H699" i="36"/>
  <c r="I699" i="36" s="1"/>
  <c r="G699" i="36"/>
  <c r="C699" i="36"/>
  <c r="D699" i="36" s="1"/>
  <c r="B699" i="36"/>
  <c r="H698" i="36"/>
  <c r="I698" i="36" s="1"/>
  <c r="G698" i="36"/>
  <c r="C698" i="36"/>
  <c r="D698" i="36" s="1"/>
  <c r="B698" i="36"/>
  <c r="H697" i="36"/>
  <c r="I697" i="36" s="1"/>
  <c r="G697" i="36"/>
  <c r="C697" i="36"/>
  <c r="D697" i="36" s="1"/>
  <c r="B697" i="36"/>
  <c r="H696" i="36"/>
  <c r="I696" i="36" s="1"/>
  <c r="G696" i="36"/>
  <c r="C696" i="36"/>
  <c r="D696" i="36" s="1"/>
  <c r="B696" i="36"/>
  <c r="H695" i="36"/>
  <c r="I695" i="36" s="1"/>
  <c r="G695" i="36"/>
  <c r="C695" i="36"/>
  <c r="D695" i="36" s="1"/>
  <c r="B695" i="36"/>
  <c r="H694" i="36"/>
  <c r="I694" i="36" s="1"/>
  <c r="G694" i="36"/>
  <c r="C694" i="36"/>
  <c r="D694" i="36" s="1"/>
  <c r="B694" i="36"/>
  <c r="H693" i="36"/>
  <c r="I693" i="36" s="1"/>
  <c r="G693" i="36"/>
  <c r="C693" i="36"/>
  <c r="D693" i="36" s="1"/>
  <c r="B693" i="36"/>
  <c r="H692" i="36"/>
  <c r="I692" i="36" s="1"/>
  <c r="G692" i="36"/>
  <c r="C692" i="36"/>
  <c r="D692" i="36" s="1"/>
  <c r="B692" i="36"/>
  <c r="H691" i="36"/>
  <c r="I691" i="36" s="1"/>
  <c r="G691" i="36"/>
  <c r="C691" i="36"/>
  <c r="D691" i="36" s="1"/>
  <c r="B691" i="36"/>
  <c r="H690" i="36"/>
  <c r="I690" i="36" s="1"/>
  <c r="G690" i="36"/>
  <c r="C690" i="36"/>
  <c r="D690" i="36" s="1"/>
  <c r="B690" i="36"/>
  <c r="H689" i="36"/>
  <c r="I689" i="36" s="1"/>
  <c r="G689" i="36"/>
  <c r="C689" i="36"/>
  <c r="D689" i="36" s="1"/>
  <c r="B689" i="36"/>
  <c r="H688" i="36"/>
  <c r="I688" i="36" s="1"/>
  <c r="G688" i="36"/>
  <c r="C688" i="36"/>
  <c r="D688" i="36" s="1"/>
  <c r="B688" i="36"/>
  <c r="H687" i="36"/>
  <c r="I687" i="36" s="1"/>
  <c r="G687" i="36"/>
  <c r="C687" i="36"/>
  <c r="D687" i="36" s="1"/>
  <c r="B687" i="36"/>
  <c r="H686" i="36"/>
  <c r="I686" i="36" s="1"/>
  <c r="G686" i="36"/>
  <c r="C686" i="36"/>
  <c r="D686" i="36" s="1"/>
  <c r="B686" i="36"/>
  <c r="H685" i="36"/>
  <c r="I685" i="36" s="1"/>
  <c r="G685" i="36"/>
  <c r="C685" i="36"/>
  <c r="D685" i="36" s="1"/>
  <c r="B685" i="36"/>
  <c r="H684" i="36"/>
  <c r="I684" i="36" s="1"/>
  <c r="G684" i="36"/>
  <c r="C684" i="36"/>
  <c r="D684" i="36" s="1"/>
  <c r="B684" i="36"/>
  <c r="H683" i="36"/>
  <c r="I683" i="36" s="1"/>
  <c r="G683" i="36"/>
  <c r="C683" i="36"/>
  <c r="D683" i="36" s="1"/>
  <c r="B683" i="36"/>
  <c r="H682" i="36"/>
  <c r="I682" i="36" s="1"/>
  <c r="G682" i="36"/>
  <c r="C682" i="36"/>
  <c r="D682" i="36" s="1"/>
  <c r="B682" i="36"/>
  <c r="H681" i="36"/>
  <c r="I681" i="36" s="1"/>
  <c r="G681" i="36"/>
  <c r="C681" i="36"/>
  <c r="D681" i="36" s="1"/>
  <c r="B681" i="36"/>
  <c r="H680" i="36"/>
  <c r="I680" i="36" s="1"/>
  <c r="G680" i="36"/>
  <c r="C680" i="36"/>
  <c r="D680" i="36" s="1"/>
  <c r="B680" i="36"/>
  <c r="H679" i="36"/>
  <c r="I679" i="36" s="1"/>
  <c r="G679" i="36"/>
  <c r="C679" i="36"/>
  <c r="D679" i="36" s="1"/>
  <c r="B679" i="36"/>
  <c r="H678" i="36"/>
  <c r="I678" i="36" s="1"/>
  <c r="G678" i="36"/>
  <c r="C678" i="36"/>
  <c r="D678" i="36" s="1"/>
  <c r="B678" i="36"/>
  <c r="H677" i="36"/>
  <c r="I677" i="36" s="1"/>
  <c r="G677" i="36"/>
  <c r="C677" i="36"/>
  <c r="D677" i="36" s="1"/>
  <c r="B677" i="36"/>
  <c r="H676" i="36"/>
  <c r="I676" i="36" s="1"/>
  <c r="G676" i="36"/>
  <c r="C676" i="36"/>
  <c r="D676" i="36" s="1"/>
  <c r="B676" i="36"/>
  <c r="H675" i="36"/>
  <c r="I675" i="36" s="1"/>
  <c r="G675" i="36"/>
  <c r="C675" i="36"/>
  <c r="D675" i="36" s="1"/>
  <c r="B675" i="36"/>
  <c r="H674" i="36"/>
  <c r="I674" i="36" s="1"/>
  <c r="G674" i="36"/>
  <c r="C674" i="36"/>
  <c r="D674" i="36" s="1"/>
  <c r="B674" i="36"/>
  <c r="H673" i="36"/>
  <c r="I673" i="36" s="1"/>
  <c r="G673" i="36"/>
  <c r="C673" i="36"/>
  <c r="D673" i="36" s="1"/>
  <c r="B673" i="36"/>
  <c r="H672" i="36"/>
  <c r="I672" i="36" s="1"/>
  <c r="G672" i="36"/>
  <c r="C672" i="36"/>
  <c r="D672" i="36" s="1"/>
  <c r="B672" i="36"/>
  <c r="H671" i="36"/>
  <c r="I671" i="36" s="1"/>
  <c r="G671" i="36"/>
  <c r="C671" i="36"/>
  <c r="D671" i="36" s="1"/>
  <c r="B671" i="36"/>
  <c r="H670" i="36"/>
  <c r="I670" i="36" s="1"/>
  <c r="G670" i="36"/>
  <c r="C670" i="36"/>
  <c r="D670" i="36" s="1"/>
  <c r="B670" i="36"/>
  <c r="H669" i="36"/>
  <c r="I669" i="36" s="1"/>
  <c r="G669" i="36"/>
  <c r="C669" i="36"/>
  <c r="D669" i="36" s="1"/>
  <c r="B669" i="36"/>
  <c r="H668" i="36"/>
  <c r="I668" i="36" s="1"/>
  <c r="G668" i="36"/>
  <c r="C668" i="36"/>
  <c r="D668" i="36" s="1"/>
  <c r="B668" i="36"/>
  <c r="H667" i="36"/>
  <c r="I667" i="36" s="1"/>
  <c r="G667" i="36"/>
  <c r="C667" i="36"/>
  <c r="D667" i="36" s="1"/>
  <c r="B667" i="36"/>
  <c r="H666" i="36"/>
  <c r="I666" i="36" s="1"/>
  <c r="G666" i="36"/>
  <c r="C666" i="36"/>
  <c r="D666" i="36" s="1"/>
  <c r="B666" i="36"/>
  <c r="H665" i="36"/>
  <c r="I665" i="36" s="1"/>
  <c r="G665" i="36"/>
  <c r="C665" i="36"/>
  <c r="D665" i="36" s="1"/>
  <c r="B665" i="36"/>
  <c r="H664" i="36"/>
  <c r="I664" i="36" s="1"/>
  <c r="G664" i="36"/>
  <c r="C664" i="36"/>
  <c r="D664" i="36" s="1"/>
  <c r="B664" i="36"/>
  <c r="H663" i="36"/>
  <c r="I663" i="36" s="1"/>
  <c r="G663" i="36"/>
  <c r="C663" i="36"/>
  <c r="D663" i="36" s="1"/>
  <c r="B663" i="36"/>
  <c r="H662" i="36"/>
  <c r="I662" i="36" s="1"/>
  <c r="G662" i="36"/>
  <c r="C662" i="36"/>
  <c r="D662" i="36" s="1"/>
  <c r="B662" i="36"/>
  <c r="H661" i="36"/>
  <c r="I661" i="36" s="1"/>
  <c r="G661" i="36"/>
  <c r="C661" i="36"/>
  <c r="D661" i="36" s="1"/>
  <c r="B661" i="36"/>
  <c r="H660" i="36"/>
  <c r="I660" i="36" s="1"/>
  <c r="G660" i="36"/>
  <c r="C660" i="36"/>
  <c r="D660" i="36" s="1"/>
  <c r="B660" i="36"/>
  <c r="H659" i="36"/>
  <c r="I659" i="36" s="1"/>
  <c r="G659" i="36"/>
  <c r="C659" i="36"/>
  <c r="D659" i="36" s="1"/>
  <c r="B659" i="36"/>
  <c r="H658" i="36"/>
  <c r="I658" i="36" s="1"/>
  <c r="G658" i="36"/>
  <c r="C658" i="36"/>
  <c r="D658" i="36" s="1"/>
  <c r="B658" i="36"/>
  <c r="H657" i="36"/>
  <c r="I657" i="36" s="1"/>
  <c r="G657" i="36"/>
  <c r="C657" i="36"/>
  <c r="D657" i="36" s="1"/>
  <c r="B657" i="36"/>
  <c r="H656" i="36"/>
  <c r="I656" i="36" s="1"/>
  <c r="G656" i="36"/>
  <c r="C656" i="36"/>
  <c r="D656" i="36" s="1"/>
  <c r="B656" i="36"/>
  <c r="H655" i="36"/>
  <c r="I655" i="36" s="1"/>
  <c r="G655" i="36"/>
  <c r="C655" i="36"/>
  <c r="D655" i="36" s="1"/>
  <c r="B655" i="36"/>
  <c r="H654" i="36"/>
  <c r="I654" i="36" s="1"/>
  <c r="G654" i="36"/>
  <c r="C654" i="36"/>
  <c r="D654" i="36" s="1"/>
  <c r="B654" i="36"/>
  <c r="H653" i="36"/>
  <c r="I653" i="36" s="1"/>
  <c r="G653" i="36"/>
  <c r="C653" i="36"/>
  <c r="D653" i="36" s="1"/>
  <c r="B653" i="36"/>
  <c r="H652" i="36"/>
  <c r="I652" i="36" s="1"/>
  <c r="G652" i="36"/>
  <c r="C652" i="36"/>
  <c r="D652" i="36" s="1"/>
  <c r="B652" i="36"/>
  <c r="H651" i="36"/>
  <c r="I651" i="36" s="1"/>
  <c r="G651" i="36"/>
  <c r="C651" i="36"/>
  <c r="D651" i="36" s="1"/>
  <c r="B651" i="36"/>
  <c r="H650" i="36"/>
  <c r="I650" i="36" s="1"/>
  <c r="G650" i="36"/>
  <c r="C650" i="36"/>
  <c r="D650" i="36" s="1"/>
  <c r="B650" i="36"/>
  <c r="H649" i="36"/>
  <c r="I649" i="36" s="1"/>
  <c r="G649" i="36"/>
  <c r="C649" i="36"/>
  <c r="D649" i="36" s="1"/>
  <c r="B649" i="36"/>
  <c r="H648" i="36"/>
  <c r="I648" i="36" s="1"/>
  <c r="G648" i="36"/>
  <c r="C648" i="36"/>
  <c r="D648" i="36" s="1"/>
  <c r="B648" i="36"/>
  <c r="H647" i="36"/>
  <c r="I647" i="36" s="1"/>
  <c r="G647" i="36"/>
  <c r="C647" i="36"/>
  <c r="D647" i="36" s="1"/>
  <c r="B647" i="36"/>
  <c r="H646" i="36"/>
  <c r="I646" i="36" s="1"/>
  <c r="G646" i="36"/>
  <c r="C646" i="36"/>
  <c r="D646" i="36" s="1"/>
  <c r="B646" i="36"/>
  <c r="H645" i="36"/>
  <c r="I645" i="36" s="1"/>
  <c r="G645" i="36"/>
  <c r="C645" i="36"/>
  <c r="D645" i="36" s="1"/>
  <c r="B645" i="36"/>
  <c r="H644" i="36"/>
  <c r="I644" i="36" s="1"/>
  <c r="G644" i="36"/>
  <c r="C644" i="36"/>
  <c r="D644" i="36" s="1"/>
  <c r="B644" i="36"/>
  <c r="H643" i="36"/>
  <c r="I643" i="36" s="1"/>
  <c r="G643" i="36"/>
  <c r="C643" i="36"/>
  <c r="D643" i="36" s="1"/>
  <c r="B643" i="36"/>
  <c r="H642" i="36"/>
  <c r="I642" i="36" s="1"/>
  <c r="G642" i="36"/>
  <c r="C642" i="36"/>
  <c r="D642" i="36" s="1"/>
  <c r="B642" i="36"/>
  <c r="H641" i="36"/>
  <c r="I641" i="36" s="1"/>
  <c r="G641" i="36"/>
  <c r="C641" i="36"/>
  <c r="D641" i="36" s="1"/>
  <c r="B641" i="36"/>
  <c r="H640" i="36"/>
  <c r="I640" i="36" s="1"/>
  <c r="G640" i="36"/>
  <c r="C640" i="36"/>
  <c r="D640" i="36" s="1"/>
  <c r="B640" i="36"/>
  <c r="H639" i="36"/>
  <c r="I639" i="36" s="1"/>
  <c r="G639" i="36"/>
  <c r="C639" i="36"/>
  <c r="D639" i="36" s="1"/>
  <c r="B639" i="36"/>
  <c r="H638" i="36"/>
  <c r="I638" i="36" s="1"/>
  <c r="G638" i="36"/>
  <c r="C638" i="36"/>
  <c r="D638" i="36" s="1"/>
  <c r="B638" i="36"/>
  <c r="H637" i="36"/>
  <c r="I637" i="36" s="1"/>
  <c r="G637" i="36"/>
  <c r="C637" i="36"/>
  <c r="D637" i="36" s="1"/>
  <c r="B637" i="36"/>
  <c r="H636" i="36"/>
  <c r="I636" i="36" s="1"/>
  <c r="G636" i="36"/>
  <c r="C636" i="36"/>
  <c r="D636" i="36" s="1"/>
  <c r="B636" i="36"/>
  <c r="H635" i="36"/>
  <c r="I635" i="36" s="1"/>
  <c r="G635" i="36"/>
  <c r="C635" i="36"/>
  <c r="D635" i="36" s="1"/>
  <c r="B635" i="36"/>
  <c r="H634" i="36"/>
  <c r="I634" i="36" s="1"/>
  <c r="G634" i="36"/>
  <c r="C634" i="36"/>
  <c r="D634" i="36" s="1"/>
  <c r="B634" i="36"/>
  <c r="H633" i="36"/>
  <c r="I633" i="36" s="1"/>
  <c r="G633" i="36"/>
  <c r="C633" i="36"/>
  <c r="D633" i="36" s="1"/>
  <c r="B633" i="36"/>
  <c r="H632" i="36"/>
  <c r="I632" i="36" s="1"/>
  <c r="G632" i="36"/>
  <c r="C632" i="36"/>
  <c r="D632" i="36" s="1"/>
  <c r="B632" i="36"/>
  <c r="H631" i="36"/>
  <c r="I631" i="36" s="1"/>
  <c r="G631" i="36"/>
  <c r="C631" i="36"/>
  <c r="D631" i="36" s="1"/>
  <c r="B631" i="36"/>
  <c r="H630" i="36"/>
  <c r="I630" i="36" s="1"/>
  <c r="G630" i="36"/>
  <c r="C630" i="36"/>
  <c r="D630" i="36" s="1"/>
  <c r="B630" i="36"/>
  <c r="H629" i="36"/>
  <c r="I629" i="36" s="1"/>
  <c r="G629" i="36"/>
  <c r="C629" i="36"/>
  <c r="D629" i="36" s="1"/>
  <c r="B629" i="36"/>
  <c r="H628" i="36"/>
  <c r="I628" i="36" s="1"/>
  <c r="G628" i="36"/>
  <c r="C628" i="36"/>
  <c r="D628" i="36" s="1"/>
  <c r="B628" i="36"/>
  <c r="H627" i="36"/>
  <c r="I627" i="36" s="1"/>
  <c r="G627" i="36"/>
  <c r="C627" i="36"/>
  <c r="D627" i="36" s="1"/>
  <c r="B627" i="36"/>
  <c r="H626" i="36"/>
  <c r="I626" i="36" s="1"/>
  <c r="G626" i="36"/>
  <c r="C626" i="36"/>
  <c r="D626" i="36" s="1"/>
  <c r="B626" i="36"/>
  <c r="H625" i="36"/>
  <c r="I625" i="36" s="1"/>
  <c r="G625" i="36"/>
  <c r="C625" i="36"/>
  <c r="D625" i="36" s="1"/>
  <c r="B625" i="36"/>
  <c r="H624" i="36"/>
  <c r="I624" i="36" s="1"/>
  <c r="G624" i="36"/>
  <c r="C624" i="36"/>
  <c r="D624" i="36" s="1"/>
  <c r="B624" i="36"/>
  <c r="H623" i="36"/>
  <c r="I623" i="36" s="1"/>
  <c r="G623" i="36"/>
  <c r="C623" i="36"/>
  <c r="D623" i="36" s="1"/>
  <c r="B623" i="36"/>
  <c r="H622" i="36"/>
  <c r="I622" i="36" s="1"/>
  <c r="G622" i="36"/>
  <c r="C622" i="36"/>
  <c r="D622" i="36" s="1"/>
  <c r="B622" i="36"/>
  <c r="H621" i="36"/>
  <c r="I621" i="36" s="1"/>
  <c r="G621" i="36"/>
  <c r="C621" i="36"/>
  <c r="D621" i="36" s="1"/>
  <c r="B621" i="36"/>
  <c r="H620" i="36"/>
  <c r="I620" i="36" s="1"/>
  <c r="G620" i="36"/>
  <c r="C620" i="36"/>
  <c r="D620" i="36" s="1"/>
  <c r="B620" i="36"/>
  <c r="H619" i="36"/>
  <c r="I619" i="36" s="1"/>
  <c r="G619" i="36"/>
  <c r="C619" i="36"/>
  <c r="D619" i="36" s="1"/>
  <c r="B619" i="36"/>
  <c r="H618" i="36"/>
  <c r="I618" i="36" s="1"/>
  <c r="G618" i="36"/>
  <c r="C618" i="36"/>
  <c r="D618" i="36" s="1"/>
  <c r="B618" i="36"/>
  <c r="H617" i="36"/>
  <c r="I617" i="36" s="1"/>
  <c r="G617" i="36"/>
  <c r="C617" i="36"/>
  <c r="D617" i="36" s="1"/>
  <c r="B617" i="36"/>
  <c r="H616" i="36"/>
  <c r="I616" i="36" s="1"/>
  <c r="G616" i="36"/>
  <c r="C616" i="36"/>
  <c r="D616" i="36" s="1"/>
  <c r="B616" i="36"/>
  <c r="H615" i="36"/>
  <c r="I615" i="36" s="1"/>
  <c r="G615" i="36"/>
  <c r="C615" i="36"/>
  <c r="D615" i="36" s="1"/>
  <c r="B615" i="36"/>
  <c r="H614" i="36"/>
  <c r="I614" i="36" s="1"/>
  <c r="G614" i="36"/>
  <c r="C614" i="36"/>
  <c r="D614" i="36" s="1"/>
  <c r="B614" i="36"/>
  <c r="H613" i="36"/>
  <c r="I613" i="36" s="1"/>
  <c r="G613" i="36"/>
  <c r="C613" i="36"/>
  <c r="D613" i="36" s="1"/>
  <c r="B613" i="36"/>
  <c r="H612" i="36"/>
  <c r="I612" i="36" s="1"/>
  <c r="G612" i="36"/>
  <c r="C612" i="36"/>
  <c r="D612" i="36" s="1"/>
  <c r="B612" i="36"/>
  <c r="H611" i="36"/>
  <c r="I611" i="36" s="1"/>
  <c r="G611" i="36"/>
  <c r="C611" i="36"/>
  <c r="D611" i="36" s="1"/>
  <c r="B611" i="36"/>
  <c r="H610" i="36"/>
  <c r="I610" i="36" s="1"/>
  <c r="G610" i="36"/>
  <c r="C610" i="36"/>
  <c r="D610" i="36" s="1"/>
  <c r="B610" i="36"/>
  <c r="H609" i="36"/>
  <c r="I609" i="36" s="1"/>
  <c r="G609" i="36"/>
  <c r="C609" i="36"/>
  <c r="D609" i="36" s="1"/>
  <c r="B609" i="36"/>
  <c r="H608" i="36"/>
  <c r="I608" i="36" s="1"/>
  <c r="G608" i="36"/>
  <c r="C608" i="36"/>
  <c r="D608" i="36" s="1"/>
  <c r="B608" i="36"/>
  <c r="H607" i="36"/>
  <c r="I607" i="36" s="1"/>
  <c r="G607" i="36"/>
  <c r="C607" i="36"/>
  <c r="D607" i="36" s="1"/>
  <c r="B607" i="36"/>
  <c r="H606" i="36"/>
  <c r="I606" i="36" s="1"/>
  <c r="G606" i="36"/>
  <c r="C606" i="36"/>
  <c r="D606" i="36" s="1"/>
  <c r="B606" i="36"/>
  <c r="H605" i="36"/>
  <c r="I605" i="36" s="1"/>
  <c r="G605" i="36"/>
  <c r="C605" i="36"/>
  <c r="D605" i="36" s="1"/>
  <c r="B605" i="36"/>
  <c r="H604" i="36"/>
  <c r="I604" i="36" s="1"/>
  <c r="G604" i="36"/>
  <c r="C604" i="36"/>
  <c r="D604" i="36" s="1"/>
  <c r="B604" i="36"/>
  <c r="H603" i="36"/>
  <c r="I603" i="36" s="1"/>
  <c r="G603" i="36"/>
  <c r="C603" i="36"/>
  <c r="D603" i="36" s="1"/>
  <c r="B603" i="36"/>
  <c r="H602" i="36"/>
  <c r="I602" i="36" s="1"/>
  <c r="G602" i="36"/>
  <c r="C602" i="36"/>
  <c r="D602" i="36" s="1"/>
  <c r="B602" i="36"/>
  <c r="H601" i="36"/>
  <c r="I601" i="36" s="1"/>
  <c r="G601" i="36"/>
  <c r="C601" i="36"/>
  <c r="D601" i="36" s="1"/>
  <c r="B601" i="36"/>
  <c r="H600" i="36"/>
  <c r="I600" i="36" s="1"/>
  <c r="G600" i="36"/>
  <c r="C600" i="36"/>
  <c r="D600" i="36" s="1"/>
  <c r="B600" i="36"/>
  <c r="H599" i="36"/>
  <c r="I599" i="36" s="1"/>
  <c r="G599" i="36"/>
  <c r="C599" i="36"/>
  <c r="D599" i="36" s="1"/>
  <c r="B599" i="36"/>
  <c r="H598" i="36"/>
  <c r="I598" i="36" s="1"/>
  <c r="G598" i="36"/>
  <c r="C598" i="36"/>
  <c r="D598" i="36" s="1"/>
  <c r="B598" i="36"/>
  <c r="H597" i="36"/>
  <c r="I597" i="36" s="1"/>
  <c r="G597" i="36"/>
  <c r="C597" i="36"/>
  <c r="D597" i="36" s="1"/>
  <c r="B597" i="36"/>
  <c r="H596" i="36"/>
  <c r="I596" i="36" s="1"/>
  <c r="G596" i="36"/>
  <c r="C596" i="36"/>
  <c r="D596" i="36" s="1"/>
  <c r="B596" i="36"/>
  <c r="H595" i="36"/>
  <c r="I595" i="36" s="1"/>
  <c r="G595" i="36"/>
  <c r="C595" i="36"/>
  <c r="D595" i="36" s="1"/>
  <c r="B595" i="36"/>
  <c r="H594" i="36"/>
  <c r="I594" i="36" s="1"/>
  <c r="G594" i="36"/>
  <c r="C594" i="36"/>
  <c r="D594" i="36" s="1"/>
  <c r="B594" i="36"/>
  <c r="H593" i="36"/>
  <c r="I593" i="36" s="1"/>
  <c r="G593" i="36"/>
  <c r="C593" i="36"/>
  <c r="D593" i="36" s="1"/>
  <c r="B593" i="36"/>
  <c r="H592" i="36"/>
  <c r="I592" i="36" s="1"/>
  <c r="G592" i="36"/>
  <c r="C592" i="36"/>
  <c r="D592" i="36" s="1"/>
  <c r="B592" i="36"/>
  <c r="H591" i="36"/>
  <c r="I591" i="36" s="1"/>
  <c r="G591" i="36"/>
  <c r="C591" i="36"/>
  <c r="D591" i="36" s="1"/>
  <c r="B591" i="36"/>
  <c r="H590" i="36"/>
  <c r="I590" i="36" s="1"/>
  <c r="G590" i="36"/>
  <c r="C590" i="36"/>
  <c r="D590" i="36" s="1"/>
  <c r="B590" i="36"/>
  <c r="H589" i="36"/>
  <c r="I589" i="36" s="1"/>
  <c r="G589" i="36"/>
  <c r="C589" i="36"/>
  <c r="D589" i="36" s="1"/>
  <c r="B589" i="36"/>
  <c r="H588" i="36"/>
  <c r="I588" i="36" s="1"/>
  <c r="G588" i="36"/>
  <c r="C588" i="36"/>
  <c r="D588" i="36" s="1"/>
  <c r="B588" i="36"/>
  <c r="H587" i="36"/>
  <c r="I587" i="36" s="1"/>
  <c r="G587" i="36"/>
  <c r="C587" i="36"/>
  <c r="D587" i="36" s="1"/>
  <c r="B587" i="36"/>
  <c r="H586" i="36"/>
  <c r="I586" i="36" s="1"/>
  <c r="G586" i="36"/>
  <c r="C586" i="36"/>
  <c r="D586" i="36" s="1"/>
  <c r="B586" i="36"/>
  <c r="H585" i="36"/>
  <c r="I585" i="36" s="1"/>
  <c r="G585" i="36"/>
  <c r="C585" i="36"/>
  <c r="D585" i="36" s="1"/>
  <c r="B585" i="36"/>
  <c r="H584" i="36"/>
  <c r="I584" i="36" s="1"/>
  <c r="G584" i="36"/>
  <c r="C584" i="36"/>
  <c r="D584" i="36" s="1"/>
  <c r="B584" i="36"/>
  <c r="H583" i="36"/>
  <c r="I583" i="36" s="1"/>
  <c r="G583" i="36"/>
  <c r="C583" i="36"/>
  <c r="D583" i="36" s="1"/>
  <c r="B583" i="36"/>
  <c r="H582" i="36"/>
  <c r="I582" i="36" s="1"/>
  <c r="G582" i="36"/>
  <c r="C582" i="36"/>
  <c r="D582" i="36" s="1"/>
  <c r="B582" i="36"/>
  <c r="H581" i="36"/>
  <c r="I581" i="36" s="1"/>
  <c r="G581" i="36"/>
  <c r="C581" i="36"/>
  <c r="D581" i="36" s="1"/>
  <c r="B581" i="36"/>
  <c r="H580" i="36"/>
  <c r="I580" i="36" s="1"/>
  <c r="G580" i="36"/>
  <c r="C580" i="36"/>
  <c r="D580" i="36" s="1"/>
  <c r="B580" i="36"/>
  <c r="H579" i="36"/>
  <c r="I579" i="36" s="1"/>
  <c r="G579" i="36"/>
  <c r="C579" i="36"/>
  <c r="D579" i="36" s="1"/>
  <c r="B579" i="36"/>
  <c r="H578" i="36"/>
  <c r="I578" i="36" s="1"/>
  <c r="G578" i="36"/>
  <c r="C578" i="36"/>
  <c r="D578" i="36" s="1"/>
  <c r="B578" i="36"/>
  <c r="H577" i="36"/>
  <c r="I577" i="36" s="1"/>
  <c r="G577" i="36"/>
  <c r="C577" i="36"/>
  <c r="D577" i="36" s="1"/>
  <c r="B577" i="36"/>
  <c r="H576" i="36"/>
  <c r="I576" i="36" s="1"/>
  <c r="G576" i="36"/>
  <c r="C576" i="36"/>
  <c r="D576" i="36" s="1"/>
  <c r="B576" i="36"/>
  <c r="H575" i="36"/>
  <c r="I575" i="36" s="1"/>
  <c r="G575" i="36"/>
  <c r="C575" i="36"/>
  <c r="D575" i="36" s="1"/>
  <c r="B575" i="36"/>
  <c r="H574" i="36"/>
  <c r="I574" i="36" s="1"/>
  <c r="G574" i="36"/>
  <c r="C574" i="36"/>
  <c r="D574" i="36" s="1"/>
  <c r="B574" i="36"/>
  <c r="H573" i="36"/>
  <c r="I573" i="36" s="1"/>
  <c r="G573" i="36"/>
  <c r="C573" i="36"/>
  <c r="D573" i="36" s="1"/>
  <c r="B573" i="36"/>
  <c r="H572" i="36"/>
  <c r="I572" i="36" s="1"/>
  <c r="G572" i="36"/>
  <c r="C572" i="36"/>
  <c r="D572" i="36" s="1"/>
  <c r="B572" i="36"/>
  <c r="H571" i="36"/>
  <c r="I571" i="36" s="1"/>
  <c r="G571" i="36"/>
  <c r="C571" i="36"/>
  <c r="D571" i="36" s="1"/>
  <c r="B571" i="36"/>
  <c r="H570" i="36"/>
  <c r="I570" i="36" s="1"/>
  <c r="G570" i="36"/>
  <c r="C570" i="36"/>
  <c r="D570" i="36" s="1"/>
  <c r="B570" i="36"/>
  <c r="H569" i="36"/>
  <c r="I569" i="36" s="1"/>
  <c r="G569" i="36"/>
  <c r="C569" i="36"/>
  <c r="D569" i="36" s="1"/>
  <c r="B569" i="36"/>
  <c r="H568" i="36"/>
  <c r="I568" i="36" s="1"/>
  <c r="G568" i="36"/>
  <c r="C568" i="36"/>
  <c r="D568" i="36" s="1"/>
  <c r="B568" i="36"/>
  <c r="H567" i="36"/>
  <c r="I567" i="36" s="1"/>
  <c r="G567" i="36"/>
  <c r="C567" i="36"/>
  <c r="D567" i="36" s="1"/>
  <c r="B567" i="36"/>
  <c r="H566" i="36"/>
  <c r="I566" i="36" s="1"/>
  <c r="G566" i="36"/>
  <c r="C566" i="36"/>
  <c r="D566" i="36" s="1"/>
  <c r="B566" i="36"/>
  <c r="H565" i="36"/>
  <c r="I565" i="36" s="1"/>
  <c r="G565" i="36"/>
  <c r="C565" i="36"/>
  <c r="D565" i="36" s="1"/>
  <c r="B565" i="36"/>
  <c r="H564" i="36"/>
  <c r="I564" i="36" s="1"/>
  <c r="G564" i="36"/>
  <c r="C564" i="36"/>
  <c r="D564" i="36" s="1"/>
  <c r="B564" i="36"/>
  <c r="H563" i="36"/>
  <c r="I563" i="36" s="1"/>
  <c r="G563" i="36"/>
  <c r="C563" i="36"/>
  <c r="D563" i="36" s="1"/>
  <c r="B563" i="36"/>
  <c r="H562" i="36"/>
  <c r="I562" i="36" s="1"/>
  <c r="G562" i="36"/>
  <c r="C562" i="36"/>
  <c r="D562" i="36" s="1"/>
  <c r="B562" i="36"/>
  <c r="H561" i="36"/>
  <c r="I561" i="36" s="1"/>
  <c r="G561" i="36"/>
  <c r="C561" i="36"/>
  <c r="D561" i="36" s="1"/>
  <c r="B561" i="36"/>
  <c r="H560" i="36"/>
  <c r="I560" i="36" s="1"/>
  <c r="G560" i="36"/>
  <c r="C560" i="36"/>
  <c r="D560" i="36" s="1"/>
  <c r="B560" i="36"/>
  <c r="H559" i="36"/>
  <c r="I559" i="36" s="1"/>
  <c r="G559" i="36"/>
  <c r="C559" i="36"/>
  <c r="D559" i="36" s="1"/>
  <c r="B559" i="36"/>
  <c r="H558" i="36"/>
  <c r="I558" i="36" s="1"/>
  <c r="G558" i="36"/>
  <c r="C558" i="36"/>
  <c r="D558" i="36" s="1"/>
  <c r="B558" i="36"/>
  <c r="H557" i="36"/>
  <c r="I557" i="36" s="1"/>
  <c r="G557" i="36"/>
  <c r="C557" i="36"/>
  <c r="D557" i="36" s="1"/>
  <c r="B557" i="36"/>
  <c r="H556" i="36"/>
  <c r="I556" i="36" s="1"/>
  <c r="G556" i="36"/>
  <c r="C556" i="36"/>
  <c r="D556" i="36" s="1"/>
  <c r="B556" i="36"/>
  <c r="H555" i="36"/>
  <c r="I555" i="36" s="1"/>
  <c r="G555" i="36"/>
  <c r="C555" i="36"/>
  <c r="D555" i="36" s="1"/>
  <c r="B555" i="36"/>
  <c r="H554" i="36"/>
  <c r="I554" i="36" s="1"/>
  <c r="G554" i="36"/>
  <c r="C554" i="36"/>
  <c r="D554" i="36" s="1"/>
  <c r="B554" i="36"/>
  <c r="H553" i="36"/>
  <c r="I553" i="36" s="1"/>
  <c r="G553" i="36"/>
  <c r="C553" i="36"/>
  <c r="D553" i="36" s="1"/>
  <c r="B553" i="36"/>
  <c r="H552" i="36"/>
  <c r="I552" i="36" s="1"/>
  <c r="G552" i="36"/>
  <c r="C552" i="36"/>
  <c r="D552" i="36" s="1"/>
  <c r="B552" i="36"/>
  <c r="H551" i="36"/>
  <c r="I551" i="36" s="1"/>
  <c r="G551" i="36"/>
  <c r="C551" i="36"/>
  <c r="D551" i="36" s="1"/>
  <c r="B551" i="36"/>
  <c r="H550" i="36"/>
  <c r="I550" i="36" s="1"/>
  <c r="G550" i="36"/>
  <c r="C550" i="36"/>
  <c r="D550" i="36" s="1"/>
  <c r="B550" i="36"/>
  <c r="H549" i="36"/>
  <c r="I549" i="36" s="1"/>
  <c r="G549" i="36"/>
  <c r="C549" i="36"/>
  <c r="D549" i="36" s="1"/>
  <c r="B549" i="36"/>
  <c r="H548" i="36"/>
  <c r="I548" i="36" s="1"/>
  <c r="G548" i="36"/>
  <c r="C548" i="36"/>
  <c r="D548" i="36" s="1"/>
  <c r="B548" i="36"/>
  <c r="H547" i="36"/>
  <c r="I547" i="36" s="1"/>
  <c r="G547" i="36"/>
  <c r="C547" i="36"/>
  <c r="D547" i="36" s="1"/>
  <c r="B547" i="36"/>
  <c r="H546" i="36"/>
  <c r="I546" i="36" s="1"/>
  <c r="G546" i="36"/>
  <c r="C546" i="36"/>
  <c r="D546" i="36" s="1"/>
  <c r="B546" i="36"/>
  <c r="H545" i="36"/>
  <c r="I545" i="36" s="1"/>
  <c r="G545" i="36"/>
  <c r="C545" i="36"/>
  <c r="D545" i="36" s="1"/>
  <c r="B545" i="36"/>
  <c r="H544" i="36"/>
  <c r="I544" i="36" s="1"/>
  <c r="G544" i="36"/>
  <c r="C544" i="36"/>
  <c r="D544" i="36" s="1"/>
  <c r="B544" i="36"/>
  <c r="H543" i="36"/>
  <c r="I543" i="36" s="1"/>
  <c r="G543" i="36"/>
  <c r="C543" i="36"/>
  <c r="D543" i="36" s="1"/>
  <c r="B543" i="36"/>
  <c r="H542" i="36"/>
  <c r="I542" i="36" s="1"/>
  <c r="G542" i="36"/>
  <c r="C542" i="36"/>
  <c r="D542" i="36" s="1"/>
  <c r="B542" i="36"/>
  <c r="H541" i="36"/>
  <c r="I541" i="36" s="1"/>
  <c r="G541" i="36"/>
  <c r="C541" i="36"/>
  <c r="D541" i="36" s="1"/>
  <c r="B541" i="36"/>
  <c r="H540" i="36"/>
  <c r="I540" i="36" s="1"/>
  <c r="G540" i="36"/>
  <c r="C540" i="36"/>
  <c r="D540" i="36" s="1"/>
  <c r="B540" i="36"/>
  <c r="H539" i="36"/>
  <c r="I539" i="36" s="1"/>
  <c r="G539" i="36"/>
  <c r="C539" i="36"/>
  <c r="D539" i="36" s="1"/>
  <c r="B539" i="36"/>
  <c r="H538" i="36"/>
  <c r="I538" i="36" s="1"/>
  <c r="G538" i="36"/>
  <c r="C538" i="36"/>
  <c r="D538" i="36" s="1"/>
  <c r="B538" i="36"/>
  <c r="H537" i="36"/>
  <c r="I537" i="36" s="1"/>
  <c r="G537" i="36"/>
  <c r="C537" i="36"/>
  <c r="D537" i="36" s="1"/>
  <c r="B537" i="36"/>
  <c r="H536" i="36"/>
  <c r="I536" i="36" s="1"/>
  <c r="G536" i="36"/>
  <c r="C536" i="36"/>
  <c r="D536" i="36" s="1"/>
  <c r="B536" i="36"/>
  <c r="H535" i="36"/>
  <c r="I535" i="36" s="1"/>
  <c r="G535" i="36"/>
  <c r="C535" i="36"/>
  <c r="D535" i="36" s="1"/>
  <c r="B535" i="36"/>
  <c r="H534" i="36"/>
  <c r="I534" i="36" s="1"/>
  <c r="G534" i="36"/>
  <c r="C534" i="36"/>
  <c r="D534" i="36" s="1"/>
  <c r="B534" i="36"/>
  <c r="H533" i="36"/>
  <c r="I533" i="36" s="1"/>
  <c r="G533" i="36"/>
  <c r="C533" i="36"/>
  <c r="D533" i="36" s="1"/>
  <c r="B533" i="36"/>
  <c r="H532" i="36"/>
  <c r="I532" i="36" s="1"/>
  <c r="G532" i="36"/>
  <c r="C532" i="36"/>
  <c r="D532" i="36" s="1"/>
  <c r="B532" i="36"/>
  <c r="H531" i="36"/>
  <c r="I531" i="36" s="1"/>
  <c r="G531" i="36"/>
  <c r="C531" i="36"/>
  <c r="D531" i="36" s="1"/>
  <c r="B531" i="36"/>
  <c r="H530" i="36"/>
  <c r="I530" i="36" s="1"/>
  <c r="G530" i="36"/>
  <c r="C530" i="36"/>
  <c r="D530" i="36" s="1"/>
  <c r="B530" i="36"/>
  <c r="H529" i="36"/>
  <c r="I529" i="36" s="1"/>
  <c r="G529" i="36"/>
  <c r="C529" i="36"/>
  <c r="D529" i="36" s="1"/>
  <c r="B529" i="36"/>
  <c r="H528" i="36"/>
  <c r="I528" i="36" s="1"/>
  <c r="G528" i="36"/>
  <c r="C528" i="36"/>
  <c r="D528" i="36" s="1"/>
  <c r="B528" i="36"/>
  <c r="H527" i="36"/>
  <c r="I527" i="36" s="1"/>
  <c r="G527" i="36"/>
  <c r="C527" i="36"/>
  <c r="D527" i="36" s="1"/>
  <c r="B527" i="36"/>
  <c r="H526" i="36"/>
  <c r="I526" i="36" s="1"/>
  <c r="G526" i="36"/>
  <c r="C526" i="36"/>
  <c r="D526" i="36" s="1"/>
  <c r="B526" i="36"/>
  <c r="H525" i="36"/>
  <c r="I525" i="36" s="1"/>
  <c r="G525" i="36"/>
  <c r="C525" i="36"/>
  <c r="D525" i="36" s="1"/>
  <c r="B525" i="36"/>
  <c r="H524" i="36"/>
  <c r="I524" i="36" s="1"/>
  <c r="G524" i="36"/>
  <c r="C524" i="36"/>
  <c r="D524" i="36" s="1"/>
  <c r="B524" i="36"/>
  <c r="H523" i="36"/>
  <c r="I523" i="36" s="1"/>
  <c r="G523" i="36"/>
  <c r="C523" i="36"/>
  <c r="D523" i="36" s="1"/>
  <c r="B523" i="36"/>
  <c r="H522" i="36"/>
  <c r="I522" i="36" s="1"/>
  <c r="G522" i="36"/>
  <c r="C522" i="36"/>
  <c r="D522" i="36" s="1"/>
  <c r="B522" i="36"/>
  <c r="H521" i="36"/>
  <c r="I521" i="36" s="1"/>
  <c r="G521" i="36"/>
  <c r="C521" i="36"/>
  <c r="D521" i="36" s="1"/>
  <c r="B521" i="36"/>
  <c r="H520" i="36"/>
  <c r="I520" i="36" s="1"/>
  <c r="G520" i="36"/>
  <c r="C520" i="36"/>
  <c r="D520" i="36" s="1"/>
  <c r="B520" i="36"/>
  <c r="H519" i="36"/>
  <c r="I519" i="36" s="1"/>
  <c r="G519" i="36"/>
  <c r="C519" i="36"/>
  <c r="D519" i="36" s="1"/>
  <c r="B519" i="36"/>
  <c r="H518" i="36"/>
  <c r="I518" i="36" s="1"/>
  <c r="G518" i="36"/>
  <c r="C518" i="36"/>
  <c r="D518" i="36" s="1"/>
  <c r="B518" i="36"/>
  <c r="H517" i="36"/>
  <c r="I517" i="36" s="1"/>
  <c r="G517" i="36"/>
  <c r="C517" i="36"/>
  <c r="D517" i="36" s="1"/>
  <c r="B517" i="36"/>
  <c r="H516" i="36"/>
  <c r="I516" i="36" s="1"/>
  <c r="G516" i="36"/>
  <c r="C516" i="36"/>
  <c r="D516" i="36" s="1"/>
  <c r="B516" i="36"/>
  <c r="H515" i="36"/>
  <c r="I515" i="36" s="1"/>
  <c r="G515" i="36"/>
  <c r="C515" i="36"/>
  <c r="D515" i="36" s="1"/>
  <c r="B515" i="36"/>
  <c r="H514" i="36"/>
  <c r="I514" i="36" s="1"/>
  <c r="G514" i="36"/>
  <c r="C514" i="36"/>
  <c r="D514" i="36" s="1"/>
  <c r="B514" i="36"/>
  <c r="H513" i="36"/>
  <c r="I513" i="36" s="1"/>
  <c r="G513" i="36"/>
  <c r="C513" i="36"/>
  <c r="D513" i="36" s="1"/>
  <c r="B513" i="36"/>
  <c r="H512" i="36"/>
  <c r="I512" i="36" s="1"/>
  <c r="G512" i="36"/>
  <c r="C512" i="36"/>
  <c r="D512" i="36" s="1"/>
  <c r="B512" i="36"/>
  <c r="H511" i="36"/>
  <c r="I511" i="36" s="1"/>
  <c r="G511" i="36"/>
  <c r="C511" i="36"/>
  <c r="D511" i="36" s="1"/>
  <c r="B511" i="36"/>
  <c r="H510" i="36"/>
  <c r="I510" i="36" s="1"/>
  <c r="G510" i="36"/>
  <c r="C510" i="36"/>
  <c r="D510" i="36" s="1"/>
  <c r="B510" i="36"/>
  <c r="H509" i="36"/>
  <c r="I509" i="36" s="1"/>
  <c r="G509" i="36"/>
  <c r="C509" i="36"/>
  <c r="D509" i="36" s="1"/>
  <c r="B509" i="36"/>
  <c r="H508" i="36"/>
  <c r="I508" i="36" s="1"/>
  <c r="G508" i="36"/>
  <c r="C508" i="36"/>
  <c r="D508" i="36" s="1"/>
  <c r="B508" i="36"/>
  <c r="H507" i="36"/>
  <c r="I507" i="36" s="1"/>
  <c r="G507" i="36"/>
  <c r="C507" i="36"/>
  <c r="D507" i="36" s="1"/>
  <c r="B507" i="36"/>
  <c r="H506" i="36"/>
  <c r="I506" i="36" s="1"/>
  <c r="G506" i="36"/>
  <c r="C506" i="36"/>
  <c r="D506" i="36" s="1"/>
  <c r="B506" i="36"/>
  <c r="H505" i="36"/>
  <c r="I505" i="36" s="1"/>
  <c r="G505" i="36"/>
  <c r="C505" i="36"/>
  <c r="D505" i="36" s="1"/>
  <c r="B505" i="36"/>
  <c r="H504" i="36"/>
  <c r="I504" i="36" s="1"/>
  <c r="G504" i="36"/>
  <c r="C504" i="36"/>
  <c r="D504" i="36" s="1"/>
  <c r="B504" i="36"/>
  <c r="H503" i="36"/>
  <c r="I503" i="36" s="1"/>
  <c r="G503" i="36"/>
  <c r="C503" i="36"/>
  <c r="D503" i="36" s="1"/>
  <c r="B503" i="36"/>
  <c r="H502" i="36"/>
  <c r="I502" i="36" s="1"/>
  <c r="G502" i="36"/>
  <c r="C502" i="36"/>
  <c r="D502" i="36" s="1"/>
  <c r="B502" i="36"/>
  <c r="H501" i="36"/>
  <c r="I501" i="36" s="1"/>
  <c r="G501" i="36"/>
  <c r="C501" i="36"/>
  <c r="D501" i="36" s="1"/>
  <c r="B501" i="36"/>
  <c r="H500" i="36"/>
  <c r="I500" i="36" s="1"/>
  <c r="G500" i="36"/>
  <c r="C500" i="36"/>
  <c r="D500" i="36" s="1"/>
  <c r="B500" i="36"/>
  <c r="H499" i="36"/>
  <c r="I499" i="36" s="1"/>
  <c r="G499" i="36"/>
  <c r="C499" i="36"/>
  <c r="D499" i="36" s="1"/>
  <c r="B499" i="36"/>
  <c r="H498" i="36"/>
  <c r="I498" i="36" s="1"/>
  <c r="G498" i="36"/>
  <c r="C498" i="36"/>
  <c r="D498" i="36" s="1"/>
  <c r="B498" i="36"/>
  <c r="H497" i="36"/>
  <c r="I497" i="36" s="1"/>
  <c r="G497" i="36"/>
  <c r="C497" i="36"/>
  <c r="D497" i="36" s="1"/>
  <c r="B497" i="36"/>
  <c r="H496" i="36"/>
  <c r="I496" i="36" s="1"/>
  <c r="G496" i="36"/>
  <c r="C496" i="36"/>
  <c r="D496" i="36" s="1"/>
  <c r="B496" i="36"/>
  <c r="H495" i="36"/>
  <c r="I495" i="36" s="1"/>
  <c r="G495" i="36"/>
  <c r="C495" i="36"/>
  <c r="D495" i="36" s="1"/>
  <c r="B495" i="36"/>
  <c r="H494" i="36"/>
  <c r="I494" i="36" s="1"/>
  <c r="G494" i="36"/>
  <c r="C494" i="36"/>
  <c r="D494" i="36" s="1"/>
  <c r="B494" i="36"/>
  <c r="H493" i="36"/>
  <c r="I493" i="36" s="1"/>
  <c r="G493" i="36"/>
  <c r="C493" i="36"/>
  <c r="D493" i="36" s="1"/>
  <c r="B493" i="36"/>
  <c r="H492" i="36"/>
  <c r="I492" i="36" s="1"/>
  <c r="G492" i="36"/>
  <c r="C492" i="36"/>
  <c r="D492" i="36" s="1"/>
  <c r="B492" i="36"/>
  <c r="H491" i="36"/>
  <c r="I491" i="36" s="1"/>
  <c r="G491" i="36"/>
  <c r="C491" i="36"/>
  <c r="D491" i="36" s="1"/>
  <c r="B491" i="36"/>
  <c r="H490" i="36"/>
  <c r="I490" i="36" s="1"/>
  <c r="G490" i="36"/>
  <c r="C490" i="36"/>
  <c r="D490" i="36" s="1"/>
  <c r="B490" i="36"/>
  <c r="H489" i="36"/>
  <c r="I489" i="36" s="1"/>
  <c r="G489" i="36"/>
  <c r="C489" i="36"/>
  <c r="D489" i="36" s="1"/>
  <c r="B489" i="36"/>
  <c r="H488" i="36"/>
  <c r="I488" i="36" s="1"/>
  <c r="G488" i="36"/>
  <c r="C488" i="36"/>
  <c r="D488" i="36" s="1"/>
  <c r="B488" i="36"/>
  <c r="H487" i="36"/>
  <c r="I487" i="36" s="1"/>
  <c r="G487" i="36"/>
  <c r="C487" i="36"/>
  <c r="D487" i="36" s="1"/>
  <c r="B487" i="36"/>
  <c r="H486" i="36"/>
  <c r="I486" i="36" s="1"/>
  <c r="G486" i="36"/>
  <c r="C486" i="36"/>
  <c r="D486" i="36" s="1"/>
  <c r="B486" i="36"/>
  <c r="H485" i="36"/>
  <c r="I485" i="36" s="1"/>
  <c r="G485" i="36"/>
  <c r="C485" i="36"/>
  <c r="D485" i="36" s="1"/>
  <c r="B485" i="36"/>
  <c r="H484" i="36"/>
  <c r="I484" i="36" s="1"/>
  <c r="G484" i="36"/>
  <c r="C484" i="36"/>
  <c r="D484" i="36" s="1"/>
  <c r="B484" i="36"/>
  <c r="H483" i="36"/>
  <c r="I483" i="36" s="1"/>
  <c r="G483" i="36"/>
  <c r="C483" i="36"/>
  <c r="D483" i="36" s="1"/>
  <c r="B483" i="36"/>
  <c r="H482" i="36"/>
  <c r="I482" i="36" s="1"/>
  <c r="G482" i="36"/>
  <c r="C482" i="36"/>
  <c r="D482" i="36" s="1"/>
  <c r="B482" i="36"/>
  <c r="H481" i="36"/>
  <c r="I481" i="36" s="1"/>
  <c r="G481" i="36"/>
  <c r="C481" i="36"/>
  <c r="D481" i="36" s="1"/>
  <c r="B481" i="36"/>
  <c r="H480" i="36"/>
  <c r="I480" i="36" s="1"/>
  <c r="G480" i="36"/>
  <c r="C480" i="36"/>
  <c r="D480" i="36" s="1"/>
  <c r="B480" i="36"/>
  <c r="H479" i="36"/>
  <c r="I479" i="36" s="1"/>
  <c r="G479" i="36"/>
  <c r="C479" i="36"/>
  <c r="D479" i="36" s="1"/>
  <c r="B479" i="36"/>
  <c r="H478" i="36"/>
  <c r="I478" i="36" s="1"/>
  <c r="G478" i="36"/>
  <c r="C478" i="36"/>
  <c r="D478" i="36" s="1"/>
  <c r="B478" i="36"/>
  <c r="H477" i="36"/>
  <c r="I477" i="36" s="1"/>
  <c r="G477" i="36"/>
  <c r="C477" i="36"/>
  <c r="D477" i="36" s="1"/>
  <c r="B477" i="36"/>
  <c r="H476" i="36"/>
  <c r="I476" i="36" s="1"/>
  <c r="G476" i="36"/>
  <c r="C476" i="36"/>
  <c r="D476" i="36" s="1"/>
  <c r="B476" i="36"/>
  <c r="H475" i="36"/>
  <c r="I475" i="36" s="1"/>
  <c r="G475" i="36"/>
  <c r="C475" i="36"/>
  <c r="D475" i="36" s="1"/>
  <c r="B475" i="36"/>
  <c r="H474" i="36"/>
  <c r="I474" i="36" s="1"/>
  <c r="G474" i="36"/>
  <c r="C474" i="36"/>
  <c r="D474" i="36" s="1"/>
  <c r="B474" i="36"/>
  <c r="H473" i="36"/>
  <c r="I473" i="36" s="1"/>
  <c r="G473" i="36"/>
  <c r="C473" i="36"/>
  <c r="D473" i="36" s="1"/>
  <c r="B473" i="36"/>
  <c r="H472" i="36"/>
  <c r="I472" i="36" s="1"/>
  <c r="G472" i="36"/>
  <c r="C472" i="36"/>
  <c r="D472" i="36" s="1"/>
  <c r="B472" i="36"/>
  <c r="H471" i="36"/>
  <c r="I471" i="36" s="1"/>
  <c r="G471" i="36"/>
  <c r="C471" i="36"/>
  <c r="D471" i="36" s="1"/>
  <c r="B471" i="36"/>
  <c r="H470" i="36"/>
  <c r="I470" i="36" s="1"/>
  <c r="G470" i="36"/>
  <c r="C470" i="36"/>
  <c r="D470" i="36" s="1"/>
  <c r="B470" i="36"/>
  <c r="H469" i="36"/>
  <c r="I469" i="36" s="1"/>
  <c r="G469" i="36"/>
  <c r="C469" i="36"/>
  <c r="D469" i="36" s="1"/>
  <c r="B469" i="36"/>
  <c r="H468" i="36"/>
  <c r="I468" i="36" s="1"/>
  <c r="G468" i="36"/>
  <c r="C468" i="36"/>
  <c r="D468" i="36" s="1"/>
  <c r="B468" i="36"/>
  <c r="H467" i="36"/>
  <c r="I467" i="36" s="1"/>
  <c r="G467" i="36"/>
  <c r="C467" i="36"/>
  <c r="D467" i="36" s="1"/>
  <c r="B467" i="36"/>
  <c r="H466" i="36"/>
  <c r="I466" i="36" s="1"/>
  <c r="G466" i="36"/>
  <c r="C466" i="36"/>
  <c r="D466" i="36" s="1"/>
  <c r="B466" i="36"/>
  <c r="H465" i="36"/>
  <c r="I465" i="36" s="1"/>
  <c r="G465" i="36"/>
  <c r="C465" i="36"/>
  <c r="D465" i="36" s="1"/>
  <c r="B465" i="36"/>
  <c r="H464" i="36"/>
  <c r="I464" i="36" s="1"/>
  <c r="G464" i="36"/>
  <c r="C464" i="36"/>
  <c r="D464" i="36" s="1"/>
  <c r="B464" i="36"/>
  <c r="H463" i="36"/>
  <c r="I463" i="36" s="1"/>
  <c r="G463" i="36"/>
  <c r="C463" i="36"/>
  <c r="D463" i="36" s="1"/>
  <c r="B463" i="36"/>
  <c r="H462" i="36"/>
  <c r="I462" i="36" s="1"/>
  <c r="G462" i="36"/>
  <c r="C462" i="36"/>
  <c r="D462" i="36" s="1"/>
  <c r="B462" i="36"/>
  <c r="H461" i="36"/>
  <c r="I461" i="36" s="1"/>
  <c r="G461" i="36"/>
  <c r="C461" i="36"/>
  <c r="D461" i="36" s="1"/>
  <c r="B461" i="36"/>
  <c r="H460" i="36"/>
  <c r="I460" i="36" s="1"/>
  <c r="G460" i="36"/>
  <c r="C460" i="36"/>
  <c r="D460" i="36" s="1"/>
  <c r="B460" i="36"/>
  <c r="H459" i="36"/>
  <c r="I459" i="36" s="1"/>
  <c r="G459" i="36"/>
  <c r="C459" i="36"/>
  <c r="D459" i="36" s="1"/>
  <c r="B459" i="36"/>
  <c r="H458" i="36"/>
  <c r="I458" i="36" s="1"/>
  <c r="G458" i="36"/>
  <c r="C458" i="36"/>
  <c r="D458" i="36" s="1"/>
  <c r="B458" i="36"/>
  <c r="H457" i="36"/>
  <c r="I457" i="36" s="1"/>
  <c r="G457" i="36"/>
  <c r="C457" i="36"/>
  <c r="D457" i="36" s="1"/>
  <c r="B457" i="36"/>
  <c r="H456" i="36"/>
  <c r="I456" i="36" s="1"/>
  <c r="G456" i="36"/>
  <c r="C456" i="36"/>
  <c r="D456" i="36" s="1"/>
  <c r="B456" i="36"/>
  <c r="H455" i="36"/>
  <c r="I455" i="36" s="1"/>
  <c r="G455" i="36"/>
  <c r="C455" i="36"/>
  <c r="D455" i="36" s="1"/>
  <c r="B455" i="36"/>
  <c r="H454" i="36"/>
  <c r="I454" i="36" s="1"/>
  <c r="G454" i="36"/>
  <c r="C454" i="36"/>
  <c r="D454" i="36" s="1"/>
  <c r="B454" i="36"/>
  <c r="H453" i="36"/>
  <c r="I453" i="36" s="1"/>
  <c r="G453" i="36"/>
  <c r="C453" i="36"/>
  <c r="D453" i="36" s="1"/>
  <c r="B453" i="36"/>
  <c r="H452" i="36"/>
  <c r="I452" i="36" s="1"/>
  <c r="G452" i="36"/>
  <c r="C452" i="36"/>
  <c r="D452" i="36" s="1"/>
  <c r="B452" i="36"/>
  <c r="H451" i="36"/>
  <c r="I451" i="36" s="1"/>
  <c r="G451" i="36"/>
  <c r="C451" i="36"/>
  <c r="D451" i="36" s="1"/>
  <c r="B451" i="36"/>
  <c r="H450" i="36"/>
  <c r="I450" i="36" s="1"/>
  <c r="G450" i="36"/>
  <c r="C450" i="36"/>
  <c r="D450" i="36" s="1"/>
  <c r="B450" i="36"/>
  <c r="H449" i="36"/>
  <c r="I449" i="36" s="1"/>
  <c r="G449" i="36"/>
  <c r="C449" i="36"/>
  <c r="D449" i="36" s="1"/>
  <c r="B449" i="36"/>
  <c r="H448" i="36"/>
  <c r="I448" i="36" s="1"/>
  <c r="G448" i="36"/>
  <c r="C448" i="36"/>
  <c r="D448" i="36" s="1"/>
  <c r="B448" i="36"/>
  <c r="H447" i="36"/>
  <c r="I447" i="36" s="1"/>
  <c r="G447" i="36"/>
  <c r="C447" i="36"/>
  <c r="D447" i="36" s="1"/>
  <c r="B447" i="36"/>
  <c r="H446" i="36"/>
  <c r="I446" i="36" s="1"/>
  <c r="G446" i="36"/>
  <c r="C446" i="36"/>
  <c r="D446" i="36" s="1"/>
  <c r="B446" i="36"/>
  <c r="H445" i="36"/>
  <c r="I445" i="36" s="1"/>
  <c r="G445" i="36"/>
  <c r="C445" i="36"/>
  <c r="D445" i="36" s="1"/>
  <c r="B445" i="36"/>
  <c r="H444" i="36"/>
  <c r="I444" i="36" s="1"/>
  <c r="G444" i="36"/>
  <c r="C444" i="36"/>
  <c r="D444" i="36" s="1"/>
  <c r="B444" i="36"/>
  <c r="H443" i="36"/>
  <c r="I443" i="36" s="1"/>
  <c r="G443" i="36"/>
  <c r="C443" i="36"/>
  <c r="D443" i="36" s="1"/>
  <c r="B443" i="36"/>
  <c r="H442" i="36"/>
  <c r="I442" i="36" s="1"/>
  <c r="G442" i="36"/>
  <c r="C442" i="36"/>
  <c r="D442" i="36" s="1"/>
  <c r="B442" i="36"/>
  <c r="H441" i="36"/>
  <c r="I441" i="36" s="1"/>
  <c r="G441" i="36"/>
  <c r="C441" i="36"/>
  <c r="D441" i="36" s="1"/>
  <c r="B441" i="36"/>
  <c r="H440" i="36"/>
  <c r="I440" i="36" s="1"/>
  <c r="G440" i="36"/>
  <c r="C440" i="36"/>
  <c r="D440" i="36" s="1"/>
  <c r="B440" i="36"/>
  <c r="H439" i="36"/>
  <c r="I439" i="36" s="1"/>
  <c r="G439" i="36"/>
  <c r="C439" i="36"/>
  <c r="D439" i="36" s="1"/>
  <c r="B439" i="36"/>
  <c r="H438" i="36"/>
  <c r="I438" i="36" s="1"/>
  <c r="G438" i="36"/>
  <c r="C438" i="36"/>
  <c r="D438" i="36" s="1"/>
  <c r="B438" i="36"/>
  <c r="H437" i="36"/>
  <c r="I437" i="36" s="1"/>
  <c r="G437" i="36"/>
  <c r="C437" i="36"/>
  <c r="D437" i="36" s="1"/>
  <c r="B437" i="36"/>
  <c r="H436" i="36"/>
  <c r="I436" i="36" s="1"/>
  <c r="G436" i="36"/>
  <c r="C436" i="36"/>
  <c r="D436" i="36" s="1"/>
  <c r="B436" i="36"/>
  <c r="H435" i="36"/>
  <c r="I435" i="36" s="1"/>
  <c r="G435" i="36"/>
  <c r="C435" i="36"/>
  <c r="D435" i="36" s="1"/>
  <c r="B435" i="36"/>
  <c r="H434" i="36"/>
  <c r="I434" i="36" s="1"/>
  <c r="G434" i="36"/>
  <c r="C434" i="36"/>
  <c r="D434" i="36" s="1"/>
  <c r="B434" i="36"/>
  <c r="H433" i="36"/>
  <c r="I433" i="36" s="1"/>
  <c r="G433" i="36"/>
  <c r="C433" i="36"/>
  <c r="D433" i="36" s="1"/>
  <c r="B433" i="36"/>
  <c r="H432" i="36"/>
  <c r="I432" i="36" s="1"/>
  <c r="G432" i="36"/>
  <c r="C432" i="36"/>
  <c r="D432" i="36" s="1"/>
  <c r="B432" i="36"/>
  <c r="H431" i="36"/>
  <c r="I431" i="36" s="1"/>
  <c r="G431" i="36"/>
  <c r="C431" i="36"/>
  <c r="D431" i="36" s="1"/>
  <c r="B431" i="36"/>
  <c r="H430" i="36"/>
  <c r="I430" i="36" s="1"/>
  <c r="G430" i="36"/>
  <c r="C430" i="36"/>
  <c r="D430" i="36" s="1"/>
  <c r="B430" i="36"/>
  <c r="H429" i="36"/>
  <c r="I429" i="36" s="1"/>
  <c r="G429" i="36"/>
  <c r="C429" i="36"/>
  <c r="D429" i="36" s="1"/>
  <c r="B429" i="36"/>
  <c r="H428" i="36"/>
  <c r="I428" i="36" s="1"/>
  <c r="G428" i="36"/>
  <c r="C428" i="36"/>
  <c r="D428" i="36" s="1"/>
  <c r="B428" i="36"/>
  <c r="H427" i="36"/>
  <c r="I427" i="36" s="1"/>
  <c r="G427" i="36"/>
  <c r="C427" i="36"/>
  <c r="D427" i="36" s="1"/>
  <c r="B427" i="36"/>
  <c r="H426" i="36"/>
  <c r="I426" i="36" s="1"/>
  <c r="G426" i="36"/>
  <c r="C426" i="36"/>
  <c r="D426" i="36" s="1"/>
  <c r="B426" i="36"/>
  <c r="H425" i="36"/>
  <c r="I425" i="36" s="1"/>
  <c r="G425" i="36"/>
  <c r="C425" i="36"/>
  <c r="D425" i="36" s="1"/>
  <c r="B425" i="36"/>
  <c r="H424" i="36"/>
  <c r="I424" i="36" s="1"/>
  <c r="G424" i="36"/>
  <c r="C424" i="36"/>
  <c r="D424" i="36" s="1"/>
  <c r="B424" i="36"/>
  <c r="H423" i="36"/>
  <c r="I423" i="36" s="1"/>
  <c r="G423" i="36"/>
  <c r="C423" i="36"/>
  <c r="D423" i="36" s="1"/>
  <c r="B423" i="36"/>
  <c r="H422" i="36"/>
  <c r="I422" i="36" s="1"/>
  <c r="G422" i="36"/>
  <c r="C422" i="36"/>
  <c r="D422" i="36" s="1"/>
  <c r="B422" i="36"/>
  <c r="H421" i="36"/>
  <c r="I421" i="36" s="1"/>
  <c r="G421" i="36"/>
  <c r="C421" i="36"/>
  <c r="D421" i="36" s="1"/>
  <c r="B421" i="36"/>
  <c r="H420" i="36"/>
  <c r="I420" i="36" s="1"/>
  <c r="G420" i="36"/>
  <c r="C420" i="36"/>
  <c r="D420" i="36" s="1"/>
  <c r="B420" i="36"/>
  <c r="H419" i="36"/>
  <c r="I419" i="36" s="1"/>
  <c r="G419" i="36"/>
  <c r="C419" i="36"/>
  <c r="D419" i="36" s="1"/>
  <c r="B419" i="36"/>
  <c r="H418" i="36"/>
  <c r="I418" i="36" s="1"/>
  <c r="G418" i="36"/>
  <c r="C418" i="36"/>
  <c r="D418" i="36" s="1"/>
  <c r="B418" i="36"/>
  <c r="H417" i="36"/>
  <c r="I417" i="36" s="1"/>
  <c r="G417" i="36"/>
  <c r="C417" i="36"/>
  <c r="D417" i="36" s="1"/>
  <c r="B417" i="36"/>
  <c r="H416" i="36"/>
  <c r="I416" i="36" s="1"/>
  <c r="G416" i="36"/>
  <c r="C416" i="36"/>
  <c r="D416" i="36" s="1"/>
  <c r="B416" i="36"/>
  <c r="H415" i="36"/>
  <c r="I415" i="36" s="1"/>
  <c r="G415" i="36"/>
  <c r="C415" i="36"/>
  <c r="D415" i="36" s="1"/>
  <c r="B415" i="36"/>
  <c r="H414" i="36"/>
  <c r="I414" i="36" s="1"/>
  <c r="G414" i="36"/>
  <c r="C414" i="36"/>
  <c r="D414" i="36" s="1"/>
  <c r="B414" i="36"/>
  <c r="H413" i="36"/>
  <c r="I413" i="36" s="1"/>
  <c r="G413" i="36"/>
  <c r="C413" i="36"/>
  <c r="D413" i="36" s="1"/>
  <c r="B413" i="36"/>
  <c r="H412" i="36"/>
  <c r="I412" i="36" s="1"/>
  <c r="G412" i="36"/>
  <c r="C412" i="36"/>
  <c r="D412" i="36" s="1"/>
  <c r="B412" i="36"/>
  <c r="H411" i="36"/>
  <c r="I411" i="36" s="1"/>
  <c r="G411" i="36"/>
  <c r="C411" i="36"/>
  <c r="D411" i="36" s="1"/>
  <c r="B411" i="36"/>
  <c r="H410" i="36"/>
  <c r="I410" i="36" s="1"/>
  <c r="G410" i="36"/>
  <c r="C410" i="36"/>
  <c r="D410" i="36" s="1"/>
  <c r="B410" i="36"/>
  <c r="H409" i="36"/>
  <c r="I409" i="36" s="1"/>
  <c r="G409" i="36"/>
  <c r="C409" i="36"/>
  <c r="D409" i="36" s="1"/>
  <c r="B409" i="36"/>
  <c r="H408" i="36"/>
  <c r="I408" i="36" s="1"/>
  <c r="G408" i="36"/>
  <c r="C408" i="36"/>
  <c r="D408" i="36" s="1"/>
  <c r="B408" i="36"/>
  <c r="H407" i="36"/>
  <c r="I407" i="36" s="1"/>
  <c r="G407" i="36"/>
  <c r="C407" i="36"/>
  <c r="D407" i="36" s="1"/>
  <c r="B407" i="36"/>
  <c r="H406" i="36"/>
  <c r="I406" i="36" s="1"/>
  <c r="G406" i="36"/>
  <c r="C406" i="36"/>
  <c r="D406" i="36" s="1"/>
  <c r="B406" i="36"/>
  <c r="H405" i="36"/>
  <c r="I405" i="36" s="1"/>
  <c r="G405" i="36"/>
  <c r="C405" i="36"/>
  <c r="D405" i="36" s="1"/>
  <c r="B405" i="36"/>
  <c r="H404" i="36"/>
  <c r="I404" i="36" s="1"/>
  <c r="G404" i="36"/>
  <c r="C404" i="36"/>
  <c r="D404" i="36" s="1"/>
  <c r="B404" i="36"/>
  <c r="H403" i="36"/>
  <c r="I403" i="36" s="1"/>
  <c r="G403" i="36"/>
  <c r="C403" i="36"/>
  <c r="D403" i="36" s="1"/>
  <c r="B403" i="36"/>
  <c r="H402" i="36"/>
  <c r="I402" i="36" s="1"/>
  <c r="G402" i="36"/>
  <c r="C402" i="36"/>
  <c r="D402" i="36" s="1"/>
  <c r="B402" i="36"/>
  <c r="H401" i="36"/>
  <c r="I401" i="36" s="1"/>
  <c r="G401" i="36"/>
  <c r="C401" i="36"/>
  <c r="D401" i="36" s="1"/>
  <c r="B401" i="36"/>
  <c r="H400" i="36"/>
  <c r="I400" i="36" s="1"/>
  <c r="G400" i="36"/>
  <c r="C400" i="36"/>
  <c r="D400" i="36" s="1"/>
  <c r="B400" i="36"/>
  <c r="H399" i="36"/>
  <c r="I399" i="36" s="1"/>
  <c r="G399" i="36"/>
  <c r="C399" i="36"/>
  <c r="D399" i="36" s="1"/>
  <c r="B399" i="36"/>
  <c r="H398" i="36"/>
  <c r="I398" i="36" s="1"/>
  <c r="G398" i="36"/>
  <c r="C398" i="36"/>
  <c r="D398" i="36" s="1"/>
  <c r="B398" i="36"/>
  <c r="H397" i="36"/>
  <c r="I397" i="36" s="1"/>
  <c r="G397" i="36"/>
  <c r="C397" i="36"/>
  <c r="D397" i="36" s="1"/>
  <c r="B397" i="36"/>
  <c r="H396" i="36"/>
  <c r="I396" i="36" s="1"/>
  <c r="G396" i="36"/>
  <c r="C396" i="36"/>
  <c r="D396" i="36" s="1"/>
  <c r="B396" i="36"/>
  <c r="H395" i="36"/>
  <c r="I395" i="36" s="1"/>
  <c r="G395" i="36"/>
  <c r="C395" i="36"/>
  <c r="D395" i="36" s="1"/>
  <c r="B395" i="36"/>
  <c r="H394" i="36"/>
  <c r="I394" i="36" s="1"/>
  <c r="G394" i="36"/>
  <c r="C394" i="36"/>
  <c r="D394" i="36" s="1"/>
  <c r="B394" i="36"/>
  <c r="H393" i="36"/>
  <c r="I393" i="36" s="1"/>
  <c r="G393" i="36"/>
  <c r="C393" i="36"/>
  <c r="D393" i="36" s="1"/>
  <c r="B393" i="36"/>
  <c r="H392" i="36"/>
  <c r="I392" i="36" s="1"/>
  <c r="G392" i="36"/>
  <c r="C392" i="36"/>
  <c r="D392" i="36" s="1"/>
  <c r="B392" i="36"/>
  <c r="H391" i="36"/>
  <c r="I391" i="36" s="1"/>
  <c r="G391" i="36"/>
  <c r="C391" i="36"/>
  <c r="D391" i="36" s="1"/>
  <c r="B391" i="36"/>
  <c r="H390" i="36"/>
  <c r="I390" i="36" s="1"/>
  <c r="G390" i="36"/>
  <c r="C390" i="36"/>
  <c r="D390" i="36" s="1"/>
  <c r="B390" i="36"/>
  <c r="H389" i="36"/>
  <c r="I389" i="36" s="1"/>
  <c r="G389" i="36"/>
  <c r="C389" i="36"/>
  <c r="D389" i="36" s="1"/>
  <c r="B389" i="36"/>
  <c r="H388" i="36"/>
  <c r="I388" i="36" s="1"/>
  <c r="G388" i="36"/>
  <c r="C388" i="36"/>
  <c r="D388" i="36" s="1"/>
  <c r="B388" i="36"/>
  <c r="H387" i="36"/>
  <c r="I387" i="36" s="1"/>
  <c r="G387" i="36"/>
  <c r="C387" i="36"/>
  <c r="D387" i="36" s="1"/>
  <c r="B387" i="36"/>
  <c r="H386" i="36"/>
  <c r="I386" i="36" s="1"/>
  <c r="G386" i="36"/>
  <c r="C386" i="36"/>
  <c r="D386" i="36" s="1"/>
  <c r="B386" i="36"/>
  <c r="H385" i="36"/>
  <c r="I385" i="36" s="1"/>
  <c r="G385" i="36"/>
  <c r="C385" i="36"/>
  <c r="D385" i="36" s="1"/>
  <c r="B385" i="36"/>
  <c r="H384" i="36"/>
  <c r="I384" i="36" s="1"/>
  <c r="G384" i="36"/>
  <c r="C384" i="36"/>
  <c r="D384" i="36" s="1"/>
  <c r="B384" i="36"/>
  <c r="H383" i="36"/>
  <c r="I383" i="36" s="1"/>
  <c r="G383" i="36"/>
  <c r="C383" i="36"/>
  <c r="D383" i="36" s="1"/>
  <c r="B383" i="36"/>
  <c r="H382" i="36"/>
  <c r="I382" i="36" s="1"/>
  <c r="G382" i="36"/>
  <c r="C382" i="36"/>
  <c r="D382" i="36" s="1"/>
  <c r="B382" i="36"/>
  <c r="H381" i="36"/>
  <c r="I381" i="36" s="1"/>
  <c r="G381" i="36"/>
  <c r="C381" i="36"/>
  <c r="D381" i="36" s="1"/>
  <c r="B381" i="36"/>
  <c r="H380" i="36"/>
  <c r="I380" i="36" s="1"/>
  <c r="G380" i="36"/>
  <c r="C380" i="36"/>
  <c r="D380" i="36" s="1"/>
  <c r="B380" i="36"/>
  <c r="H379" i="36"/>
  <c r="I379" i="36" s="1"/>
  <c r="G379" i="36"/>
  <c r="C379" i="36"/>
  <c r="D379" i="36" s="1"/>
  <c r="B379" i="36"/>
  <c r="H378" i="36"/>
  <c r="I378" i="36" s="1"/>
  <c r="G378" i="36"/>
  <c r="C378" i="36"/>
  <c r="D378" i="36" s="1"/>
  <c r="B378" i="36"/>
  <c r="H377" i="36"/>
  <c r="I377" i="36" s="1"/>
  <c r="G377" i="36"/>
  <c r="C377" i="36"/>
  <c r="D377" i="36" s="1"/>
  <c r="B377" i="36"/>
  <c r="H376" i="36"/>
  <c r="I376" i="36" s="1"/>
  <c r="G376" i="36"/>
  <c r="C376" i="36"/>
  <c r="D376" i="36" s="1"/>
  <c r="B376" i="36"/>
  <c r="H375" i="36"/>
  <c r="I375" i="36" s="1"/>
  <c r="G375" i="36"/>
  <c r="C375" i="36"/>
  <c r="D375" i="36" s="1"/>
  <c r="B375" i="36"/>
  <c r="H374" i="36"/>
  <c r="I374" i="36" s="1"/>
  <c r="G374" i="36"/>
  <c r="C374" i="36"/>
  <c r="D374" i="36" s="1"/>
  <c r="B374" i="36"/>
  <c r="H373" i="36"/>
  <c r="I373" i="36" s="1"/>
  <c r="G373" i="36"/>
  <c r="C373" i="36"/>
  <c r="D373" i="36" s="1"/>
  <c r="B373" i="36"/>
  <c r="H372" i="36"/>
  <c r="I372" i="36" s="1"/>
  <c r="G372" i="36"/>
  <c r="C372" i="36"/>
  <c r="D372" i="36" s="1"/>
  <c r="B372" i="36"/>
  <c r="H371" i="36"/>
  <c r="I371" i="36" s="1"/>
  <c r="G371" i="36"/>
  <c r="C371" i="36"/>
  <c r="D371" i="36" s="1"/>
  <c r="B371" i="36"/>
  <c r="H370" i="36"/>
  <c r="I370" i="36" s="1"/>
  <c r="G370" i="36"/>
  <c r="C370" i="36"/>
  <c r="D370" i="36" s="1"/>
  <c r="B370" i="36"/>
  <c r="H369" i="36"/>
  <c r="I369" i="36" s="1"/>
  <c r="G369" i="36"/>
  <c r="C369" i="36"/>
  <c r="D369" i="36" s="1"/>
  <c r="B369" i="36"/>
  <c r="H368" i="36"/>
  <c r="I368" i="36" s="1"/>
  <c r="G368" i="36"/>
  <c r="C368" i="36"/>
  <c r="D368" i="36" s="1"/>
  <c r="B368" i="36"/>
  <c r="H367" i="36"/>
  <c r="I367" i="36" s="1"/>
  <c r="G367" i="36"/>
  <c r="C367" i="36"/>
  <c r="D367" i="36" s="1"/>
  <c r="B367" i="36"/>
  <c r="H366" i="36"/>
  <c r="I366" i="36" s="1"/>
  <c r="G366" i="36"/>
  <c r="C366" i="36"/>
  <c r="D366" i="36" s="1"/>
  <c r="B366" i="36"/>
  <c r="H365" i="36"/>
  <c r="I365" i="36" s="1"/>
  <c r="G365" i="36"/>
  <c r="C365" i="36"/>
  <c r="D365" i="36" s="1"/>
  <c r="B365" i="36"/>
  <c r="H364" i="36"/>
  <c r="I364" i="36" s="1"/>
  <c r="G364" i="36"/>
  <c r="C364" i="36"/>
  <c r="D364" i="36" s="1"/>
  <c r="B364" i="36"/>
  <c r="H363" i="36"/>
  <c r="I363" i="36" s="1"/>
  <c r="G363" i="36"/>
  <c r="C363" i="36"/>
  <c r="D363" i="36" s="1"/>
  <c r="B363" i="36"/>
  <c r="H362" i="36"/>
  <c r="I362" i="36" s="1"/>
  <c r="G362" i="36"/>
  <c r="C362" i="36"/>
  <c r="D362" i="36" s="1"/>
  <c r="B362" i="36"/>
  <c r="H361" i="36"/>
  <c r="I361" i="36" s="1"/>
  <c r="G361" i="36"/>
  <c r="C361" i="36"/>
  <c r="D361" i="36" s="1"/>
  <c r="B361" i="36"/>
  <c r="H360" i="36"/>
  <c r="I360" i="36" s="1"/>
  <c r="G360" i="36"/>
  <c r="C360" i="36"/>
  <c r="D360" i="36" s="1"/>
  <c r="B360" i="36"/>
  <c r="H359" i="36"/>
  <c r="I359" i="36" s="1"/>
  <c r="G359" i="36"/>
  <c r="C359" i="36"/>
  <c r="D359" i="36" s="1"/>
  <c r="B359" i="36"/>
  <c r="H358" i="36"/>
  <c r="I358" i="36" s="1"/>
  <c r="G358" i="36"/>
  <c r="C358" i="36"/>
  <c r="D358" i="36" s="1"/>
  <c r="B358" i="36"/>
  <c r="H357" i="36"/>
  <c r="I357" i="36" s="1"/>
  <c r="G357" i="36"/>
  <c r="C357" i="36"/>
  <c r="D357" i="36" s="1"/>
  <c r="B357" i="36"/>
  <c r="H356" i="36"/>
  <c r="I356" i="36" s="1"/>
  <c r="G356" i="36"/>
  <c r="C356" i="36"/>
  <c r="D356" i="36" s="1"/>
  <c r="B356" i="36"/>
  <c r="H355" i="36"/>
  <c r="I355" i="36" s="1"/>
  <c r="G355" i="36"/>
  <c r="C355" i="36"/>
  <c r="D355" i="36" s="1"/>
  <c r="B355" i="36"/>
  <c r="H354" i="36"/>
  <c r="I354" i="36" s="1"/>
  <c r="G354" i="36"/>
  <c r="C354" i="36"/>
  <c r="D354" i="36" s="1"/>
  <c r="B354" i="36"/>
  <c r="H353" i="36"/>
  <c r="I353" i="36" s="1"/>
  <c r="G353" i="36"/>
  <c r="C353" i="36"/>
  <c r="D353" i="36" s="1"/>
  <c r="B353" i="36"/>
  <c r="H352" i="36"/>
  <c r="I352" i="36" s="1"/>
  <c r="G352" i="36"/>
  <c r="C352" i="36"/>
  <c r="D352" i="36" s="1"/>
  <c r="B352" i="36"/>
  <c r="H351" i="36"/>
  <c r="I351" i="36" s="1"/>
  <c r="G351" i="36"/>
  <c r="C351" i="36"/>
  <c r="D351" i="36" s="1"/>
  <c r="B351" i="36"/>
  <c r="H350" i="36"/>
  <c r="I350" i="36" s="1"/>
  <c r="G350" i="36"/>
  <c r="C350" i="36"/>
  <c r="D350" i="36" s="1"/>
  <c r="B350" i="36"/>
  <c r="H349" i="36"/>
  <c r="I349" i="36" s="1"/>
  <c r="G349" i="36"/>
  <c r="C349" i="36"/>
  <c r="D349" i="36" s="1"/>
  <c r="B349" i="36"/>
  <c r="H348" i="36"/>
  <c r="I348" i="36" s="1"/>
  <c r="G348" i="36"/>
  <c r="C348" i="36"/>
  <c r="D348" i="36" s="1"/>
  <c r="B348" i="36"/>
  <c r="H347" i="36"/>
  <c r="I347" i="36" s="1"/>
  <c r="G347" i="36"/>
  <c r="C347" i="36"/>
  <c r="D347" i="36" s="1"/>
  <c r="B347" i="36"/>
  <c r="H346" i="36"/>
  <c r="I346" i="36" s="1"/>
  <c r="G346" i="36"/>
  <c r="C346" i="36"/>
  <c r="D346" i="36" s="1"/>
  <c r="B346" i="36"/>
  <c r="H345" i="36"/>
  <c r="I345" i="36" s="1"/>
  <c r="G345" i="36"/>
  <c r="C345" i="36"/>
  <c r="D345" i="36" s="1"/>
  <c r="B345" i="36"/>
  <c r="H344" i="36"/>
  <c r="I344" i="36" s="1"/>
  <c r="G344" i="36"/>
  <c r="C344" i="36"/>
  <c r="D344" i="36" s="1"/>
  <c r="B344" i="36"/>
  <c r="H343" i="36"/>
  <c r="I343" i="36" s="1"/>
  <c r="G343" i="36"/>
  <c r="C343" i="36"/>
  <c r="D343" i="36" s="1"/>
  <c r="B343" i="36"/>
  <c r="H342" i="36"/>
  <c r="I342" i="36" s="1"/>
  <c r="G342" i="36"/>
  <c r="C342" i="36"/>
  <c r="D342" i="36" s="1"/>
  <c r="B342" i="36"/>
  <c r="H341" i="36"/>
  <c r="I341" i="36" s="1"/>
  <c r="G341" i="36"/>
  <c r="C341" i="36"/>
  <c r="D341" i="36" s="1"/>
  <c r="B341" i="36"/>
  <c r="H340" i="36"/>
  <c r="I340" i="36" s="1"/>
  <c r="G340" i="36"/>
  <c r="C340" i="36"/>
  <c r="D340" i="36" s="1"/>
  <c r="B340" i="36"/>
  <c r="H339" i="36"/>
  <c r="I339" i="36" s="1"/>
  <c r="G339" i="36"/>
  <c r="C339" i="36"/>
  <c r="D339" i="36" s="1"/>
  <c r="B339" i="36"/>
  <c r="H338" i="36"/>
  <c r="I338" i="36" s="1"/>
  <c r="G338" i="36"/>
  <c r="C338" i="36"/>
  <c r="D338" i="36" s="1"/>
  <c r="B338" i="36"/>
  <c r="H337" i="36"/>
  <c r="I337" i="36" s="1"/>
  <c r="G337" i="36"/>
  <c r="C337" i="36"/>
  <c r="D337" i="36" s="1"/>
  <c r="B337" i="36"/>
  <c r="H336" i="36"/>
  <c r="I336" i="36" s="1"/>
  <c r="G336" i="36"/>
  <c r="C336" i="36"/>
  <c r="D336" i="36" s="1"/>
  <c r="B336" i="36"/>
  <c r="H335" i="36"/>
  <c r="I335" i="36" s="1"/>
  <c r="G335" i="36"/>
  <c r="C335" i="36"/>
  <c r="D335" i="36" s="1"/>
  <c r="B335" i="36"/>
  <c r="H334" i="36"/>
  <c r="I334" i="36" s="1"/>
  <c r="G334" i="36"/>
  <c r="C334" i="36"/>
  <c r="D334" i="36" s="1"/>
  <c r="B334" i="36"/>
  <c r="H333" i="36"/>
  <c r="I333" i="36" s="1"/>
  <c r="G333" i="36"/>
  <c r="C333" i="36"/>
  <c r="D333" i="36" s="1"/>
  <c r="B333" i="36"/>
  <c r="H332" i="36"/>
  <c r="I332" i="36" s="1"/>
  <c r="G332" i="36"/>
  <c r="C332" i="36"/>
  <c r="D332" i="36" s="1"/>
  <c r="B332" i="36"/>
  <c r="H331" i="36"/>
  <c r="I331" i="36" s="1"/>
  <c r="G331" i="36"/>
  <c r="C331" i="36"/>
  <c r="D331" i="36" s="1"/>
  <c r="B331" i="36"/>
  <c r="H330" i="36"/>
  <c r="I330" i="36" s="1"/>
  <c r="G330" i="36"/>
  <c r="C330" i="36"/>
  <c r="D330" i="36" s="1"/>
  <c r="B330" i="36"/>
  <c r="H329" i="36"/>
  <c r="I329" i="36" s="1"/>
  <c r="G329" i="36"/>
  <c r="C329" i="36"/>
  <c r="D329" i="36" s="1"/>
  <c r="B329" i="36"/>
  <c r="H328" i="36"/>
  <c r="I328" i="36" s="1"/>
  <c r="G328" i="36"/>
  <c r="C328" i="36"/>
  <c r="D328" i="36" s="1"/>
  <c r="B328" i="36"/>
  <c r="H327" i="36"/>
  <c r="I327" i="36" s="1"/>
  <c r="G327" i="36"/>
  <c r="C327" i="36"/>
  <c r="D327" i="36" s="1"/>
  <c r="B327" i="36"/>
  <c r="H326" i="36"/>
  <c r="I326" i="36" s="1"/>
  <c r="G326" i="36"/>
  <c r="C326" i="36"/>
  <c r="D326" i="36" s="1"/>
  <c r="B326" i="36"/>
  <c r="H325" i="36"/>
  <c r="I325" i="36" s="1"/>
  <c r="G325" i="36"/>
  <c r="C325" i="36"/>
  <c r="D325" i="36" s="1"/>
  <c r="B325" i="36"/>
  <c r="H324" i="36"/>
  <c r="I324" i="36" s="1"/>
  <c r="G324" i="36"/>
  <c r="C324" i="36"/>
  <c r="D324" i="36" s="1"/>
  <c r="B324" i="36"/>
  <c r="H323" i="36"/>
  <c r="I323" i="36" s="1"/>
  <c r="G323" i="36"/>
  <c r="C323" i="36"/>
  <c r="D323" i="36" s="1"/>
  <c r="B323" i="36"/>
  <c r="H322" i="36"/>
  <c r="I322" i="36" s="1"/>
  <c r="G322" i="36"/>
  <c r="C322" i="36"/>
  <c r="D322" i="36" s="1"/>
  <c r="B322" i="36"/>
  <c r="H321" i="36"/>
  <c r="I321" i="36" s="1"/>
  <c r="G321" i="36"/>
  <c r="C321" i="36"/>
  <c r="D321" i="36" s="1"/>
  <c r="B321" i="36"/>
  <c r="H320" i="36"/>
  <c r="I320" i="36" s="1"/>
  <c r="G320" i="36"/>
  <c r="C320" i="36"/>
  <c r="D320" i="36" s="1"/>
  <c r="B320" i="36"/>
  <c r="H319" i="36"/>
  <c r="I319" i="36" s="1"/>
  <c r="G319" i="36"/>
  <c r="C319" i="36"/>
  <c r="D319" i="36" s="1"/>
  <c r="B319" i="36"/>
  <c r="H318" i="36"/>
  <c r="I318" i="36" s="1"/>
  <c r="G318" i="36"/>
  <c r="C318" i="36"/>
  <c r="D318" i="36" s="1"/>
  <c r="B318" i="36"/>
  <c r="H317" i="36"/>
  <c r="I317" i="36" s="1"/>
  <c r="G317" i="36"/>
  <c r="C317" i="36"/>
  <c r="D317" i="36" s="1"/>
  <c r="B317" i="36"/>
  <c r="H316" i="36"/>
  <c r="I316" i="36" s="1"/>
  <c r="G316" i="36"/>
  <c r="C316" i="36"/>
  <c r="D316" i="36" s="1"/>
  <c r="B316" i="36"/>
  <c r="H315" i="36"/>
  <c r="I315" i="36" s="1"/>
  <c r="G315" i="36"/>
  <c r="C315" i="36"/>
  <c r="D315" i="36" s="1"/>
  <c r="B315" i="36"/>
  <c r="H314" i="36"/>
  <c r="I314" i="36" s="1"/>
  <c r="G314" i="36"/>
  <c r="C314" i="36"/>
  <c r="D314" i="36" s="1"/>
  <c r="B314" i="36"/>
  <c r="H313" i="36"/>
  <c r="I313" i="36" s="1"/>
  <c r="G313" i="36"/>
  <c r="C313" i="36"/>
  <c r="D313" i="36" s="1"/>
  <c r="B313" i="36"/>
  <c r="H312" i="36"/>
  <c r="I312" i="36" s="1"/>
  <c r="G312" i="36"/>
  <c r="C312" i="36"/>
  <c r="D312" i="36" s="1"/>
  <c r="B312" i="36"/>
  <c r="H311" i="36"/>
  <c r="I311" i="36" s="1"/>
  <c r="G311" i="36"/>
  <c r="C311" i="36"/>
  <c r="D311" i="36" s="1"/>
  <c r="B311" i="36"/>
  <c r="H310" i="36"/>
  <c r="I310" i="36" s="1"/>
  <c r="G310" i="36"/>
  <c r="C310" i="36"/>
  <c r="D310" i="36" s="1"/>
  <c r="B310" i="36"/>
  <c r="H309" i="36"/>
  <c r="I309" i="36" s="1"/>
  <c r="G309" i="36"/>
  <c r="C309" i="36"/>
  <c r="D309" i="36" s="1"/>
  <c r="B309" i="36"/>
  <c r="H308" i="36"/>
  <c r="I308" i="36" s="1"/>
  <c r="G308" i="36"/>
  <c r="C308" i="36"/>
  <c r="D308" i="36" s="1"/>
  <c r="B308" i="36"/>
  <c r="H307" i="36"/>
  <c r="I307" i="36" s="1"/>
  <c r="G307" i="36"/>
  <c r="C307" i="36"/>
  <c r="D307" i="36" s="1"/>
  <c r="B307" i="36"/>
  <c r="H306" i="36"/>
  <c r="I306" i="36" s="1"/>
  <c r="G306" i="36"/>
  <c r="C306" i="36"/>
  <c r="D306" i="36" s="1"/>
  <c r="B306" i="36"/>
  <c r="H305" i="36"/>
  <c r="I305" i="36" s="1"/>
  <c r="G305" i="36"/>
  <c r="C305" i="36"/>
  <c r="D305" i="36" s="1"/>
  <c r="B305" i="36"/>
  <c r="H304" i="36"/>
  <c r="I304" i="36" s="1"/>
  <c r="G304" i="36"/>
  <c r="C304" i="36"/>
  <c r="D304" i="36" s="1"/>
  <c r="B304" i="36"/>
  <c r="H303" i="36"/>
  <c r="I303" i="36" s="1"/>
  <c r="G303" i="36"/>
  <c r="C303" i="36"/>
  <c r="D303" i="36" s="1"/>
  <c r="B303" i="36"/>
  <c r="H302" i="36"/>
  <c r="I302" i="36" s="1"/>
  <c r="G302" i="36"/>
  <c r="C302" i="36"/>
  <c r="D302" i="36" s="1"/>
  <c r="B302" i="36"/>
  <c r="H301" i="36"/>
  <c r="I301" i="36" s="1"/>
  <c r="G301" i="36"/>
  <c r="C301" i="36"/>
  <c r="D301" i="36" s="1"/>
  <c r="B301" i="36"/>
  <c r="H300" i="36"/>
  <c r="I300" i="36" s="1"/>
  <c r="G300" i="36"/>
  <c r="C300" i="36"/>
  <c r="D300" i="36" s="1"/>
  <c r="B300" i="36"/>
  <c r="H299" i="36"/>
  <c r="I299" i="36" s="1"/>
  <c r="G299" i="36"/>
  <c r="C299" i="36"/>
  <c r="D299" i="36" s="1"/>
  <c r="B299" i="36"/>
  <c r="H298" i="36"/>
  <c r="I298" i="36" s="1"/>
  <c r="G298" i="36"/>
  <c r="C298" i="36"/>
  <c r="D298" i="36" s="1"/>
  <c r="B298" i="36"/>
  <c r="H297" i="36"/>
  <c r="I297" i="36" s="1"/>
  <c r="G297" i="36"/>
  <c r="C297" i="36"/>
  <c r="D297" i="36" s="1"/>
  <c r="B297" i="36"/>
  <c r="H296" i="36"/>
  <c r="I296" i="36" s="1"/>
  <c r="G296" i="36"/>
  <c r="C296" i="36"/>
  <c r="D296" i="36" s="1"/>
  <c r="B296" i="36"/>
  <c r="H295" i="36"/>
  <c r="I295" i="36" s="1"/>
  <c r="G295" i="36"/>
  <c r="C295" i="36"/>
  <c r="D295" i="36" s="1"/>
  <c r="B295" i="36"/>
  <c r="H294" i="36"/>
  <c r="I294" i="36" s="1"/>
  <c r="G294" i="36"/>
  <c r="C294" i="36"/>
  <c r="D294" i="36" s="1"/>
  <c r="B294" i="36"/>
  <c r="H293" i="36"/>
  <c r="I293" i="36" s="1"/>
  <c r="G293" i="36"/>
  <c r="C293" i="36"/>
  <c r="D293" i="36" s="1"/>
  <c r="B293" i="36"/>
  <c r="H292" i="36"/>
  <c r="I292" i="36" s="1"/>
  <c r="G292" i="36"/>
  <c r="C292" i="36"/>
  <c r="D292" i="36" s="1"/>
  <c r="B292" i="36"/>
  <c r="H291" i="36"/>
  <c r="I291" i="36" s="1"/>
  <c r="G291" i="36"/>
  <c r="C291" i="36"/>
  <c r="D291" i="36" s="1"/>
  <c r="B291" i="36"/>
  <c r="H290" i="36"/>
  <c r="I290" i="36" s="1"/>
  <c r="G290" i="36"/>
  <c r="C290" i="36"/>
  <c r="D290" i="36" s="1"/>
  <c r="B290" i="36"/>
  <c r="H289" i="36"/>
  <c r="I289" i="36" s="1"/>
  <c r="G289" i="36"/>
  <c r="C289" i="36"/>
  <c r="D289" i="36" s="1"/>
  <c r="B289" i="36"/>
  <c r="H288" i="36"/>
  <c r="I288" i="36" s="1"/>
  <c r="G288" i="36"/>
  <c r="C288" i="36"/>
  <c r="D288" i="36" s="1"/>
  <c r="B288" i="36"/>
  <c r="H287" i="36"/>
  <c r="I287" i="36" s="1"/>
  <c r="G287" i="36"/>
  <c r="C287" i="36"/>
  <c r="D287" i="36" s="1"/>
  <c r="B287" i="36"/>
  <c r="H286" i="36"/>
  <c r="I286" i="36" s="1"/>
  <c r="G286" i="36"/>
  <c r="C286" i="36"/>
  <c r="D286" i="36" s="1"/>
  <c r="B286" i="36"/>
  <c r="H285" i="36"/>
  <c r="I285" i="36" s="1"/>
  <c r="G285" i="36"/>
  <c r="C285" i="36"/>
  <c r="D285" i="36" s="1"/>
  <c r="B285" i="36"/>
  <c r="H284" i="36"/>
  <c r="I284" i="36" s="1"/>
  <c r="G284" i="36"/>
  <c r="C284" i="36"/>
  <c r="D284" i="36" s="1"/>
  <c r="B284" i="36"/>
  <c r="H283" i="36"/>
  <c r="I283" i="36" s="1"/>
  <c r="G283" i="36"/>
  <c r="C283" i="36"/>
  <c r="D283" i="36" s="1"/>
  <c r="B283" i="36"/>
  <c r="H282" i="36"/>
  <c r="I282" i="36" s="1"/>
  <c r="G282" i="36"/>
  <c r="C282" i="36"/>
  <c r="D282" i="36" s="1"/>
  <c r="B282" i="36"/>
  <c r="H281" i="36"/>
  <c r="I281" i="36" s="1"/>
  <c r="G281" i="36"/>
  <c r="C281" i="36"/>
  <c r="D281" i="36" s="1"/>
  <c r="B281" i="36"/>
  <c r="H280" i="36"/>
  <c r="I280" i="36" s="1"/>
  <c r="G280" i="36"/>
  <c r="C280" i="36"/>
  <c r="D280" i="36" s="1"/>
  <c r="B280" i="36"/>
  <c r="H279" i="36"/>
  <c r="I279" i="36" s="1"/>
  <c r="G279" i="36"/>
  <c r="C279" i="36"/>
  <c r="D279" i="36" s="1"/>
  <c r="B279" i="36"/>
  <c r="H278" i="36"/>
  <c r="I278" i="36" s="1"/>
  <c r="G278" i="36"/>
  <c r="C278" i="36"/>
  <c r="D278" i="36" s="1"/>
  <c r="B278" i="36"/>
  <c r="H277" i="36"/>
  <c r="I277" i="36" s="1"/>
  <c r="G277" i="36"/>
  <c r="C277" i="36"/>
  <c r="D277" i="36" s="1"/>
  <c r="B277" i="36"/>
  <c r="H276" i="36"/>
  <c r="I276" i="36" s="1"/>
  <c r="G276" i="36"/>
  <c r="C276" i="36"/>
  <c r="D276" i="36" s="1"/>
  <c r="B276" i="36"/>
  <c r="H275" i="36"/>
  <c r="I275" i="36" s="1"/>
  <c r="G275" i="36"/>
  <c r="C275" i="36"/>
  <c r="D275" i="36" s="1"/>
  <c r="B275" i="36"/>
  <c r="H274" i="36"/>
  <c r="I274" i="36" s="1"/>
  <c r="G274" i="36"/>
  <c r="C274" i="36"/>
  <c r="D274" i="36" s="1"/>
  <c r="B274" i="36"/>
  <c r="H273" i="36"/>
  <c r="I273" i="36" s="1"/>
  <c r="G273" i="36"/>
  <c r="C273" i="36"/>
  <c r="D273" i="36" s="1"/>
  <c r="B273" i="36"/>
  <c r="H272" i="36"/>
  <c r="I272" i="36" s="1"/>
  <c r="G272" i="36"/>
  <c r="C272" i="36"/>
  <c r="D272" i="36" s="1"/>
  <c r="B272" i="36"/>
  <c r="H271" i="36"/>
  <c r="I271" i="36" s="1"/>
  <c r="G271" i="36"/>
  <c r="C271" i="36"/>
  <c r="D271" i="36" s="1"/>
  <c r="B271" i="36"/>
  <c r="H270" i="36"/>
  <c r="I270" i="36" s="1"/>
  <c r="G270" i="36"/>
  <c r="C270" i="36"/>
  <c r="D270" i="36" s="1"/>
  <c r="B270" i="36"/>
  <c r="H269" i="36"/>
  <c r="I269" i="36" s="1"/>
  <c r="G269" i="36"/>
  <c r="C269" i="36"/>
  <c r="D269" i="36" s="1"/>
  <c r="B269" i="36"/>
  <c r="H268" i="36"/>
  <c r="I268" i="36" s="1"/>
  <c r="G268" i="36"/>
  <c r="C268" i="36"/>
  <c r="D268" i="36" s="1"/>
  <c r="B268" i="36"/>
  <c r="H267" i="36"/>
  <c r="I267" i="36" s="1"/>
  <c r="G267" i="36"/>
  <c r="C267" i="36"/>
  <c r="D267" i="36" s="1"/>
  <c r="B267" i="36"/>
  <c r="H266" i="36"/>
  <c r="I266" i="36" s="1"/>
  <c r="G266" i="36"/>
  <c r="C266" i="36"/>
  <c r="D266" i="36" s="1"/>
  <c r="B266" i="36"/>
  <c r="H265" i="36"/>
  <c r="I265" i="36" s="1"/>
  <c r="G265" i="36"/>
  <c r="C265" i="36"/>
  <c r="D265" i="36" s="1"/>
  <c r="B265" i="36"/>
  <c r="H264" i="36"/>
  <c r="I264" i="36" s="1"/>
  <c r="G264" i="36"/>
  <c r="C264" i="36"/>
  <c r="D264" i="36" s="1"/>
  <c r="B264" i="36"/>
  <c r="H263" i="36"/>
  <c r="I263" i="36" s="1"/>
  <c r="G263" i="36"/>
  <c r="C263" i="36"/>
  <c r="D263" i="36" s="1"/>
  <c r="B263" i="36"/>
  <c r="H262" i="36"/>
  <c r="I262" i="36" s="1"/>
  <c r="G262" i="36"/>
  <c r="C262" i="36"/>
  <c r="D262" i="36" s="1"/>
  <c r="B262" i="36"/>
  <c r="H261" i="36"/>
  <c r="I261" i="36" s="1"/>
  <c r="G261" i="36"/>
  <c r="C261" i="36"/>
  <c r="D261" i="36" s="1"/>
  <c r="B261" i="36"/>
  <c r="H260" i="36"/>
  <c r="I260" i="36" s="1"/>
  <c r="G260" i="36"/>
  <c r="C260" i="36"/>
  <c r="D260" i="36" s="1"/>
  <c r="B260" i="36"/>
  <c r="H259" i="36"/>
  <c r="I259" i="36" s="1"/>
  <c r="G259" i="36"/>
  <c r="C259" i="36"/>
  <c r="D259" i="36" s="1"/>
  <c r="B259" i="36"/>
  <c r="H258" i="36"/>
  <c r="I258" i="36" s="1"/>
  <c r="G258" i="36"/>
  <c r="C258" i="36"/>
  <c r="D258" i="36" s="1"/>
  <c r="B258" i="36"/>
  <c r="H257" i="36"/>
  <c r="I257" i="36" s="1"/>
  <c r="G257" i="36"/>
  <c r="C257" i="36"/>
  <c r="D257" i="36" s="1"/>
  <c r="B257" i="36"/>
  <c r="H256" i="36"/>
  <c r="I256" i="36" s="1"/>
  <c r="G256" i="36"/>
  <c r="C256" i="36"/>
  <c r="D256" i="36" s="1"/>
  <c r="B256" i="36"/>
  <c r="H255" i="36"/>
  <c r="I255" i="36" s="1"/>
  <c r="G255" i="36"/>
  <c r="C255" i="36"/>
  <c r="D255" i="36" s="1"/>
  <c r="B255" i="36"/>
  <c r="H254" i="36"/>
  <c r="I254" i="36" s="1"/>
  <c r="G254" i="36"/>
  <c r="C254" i="36"/>
  <c r="D254" i="36" s="1"/>
  <c r="B254" i="36"/>
  <c r="H253" i="36"/>
  <c r="I253" i="36" s="1"/>
  <c r="G253" i="36"/>
  <c r="C253" i="36"/>
  <c r="D253" i="36" s="1"/>
  <c r="B253" i="36"/>
  <c r="H252" i="36"/>
  <c r="I252" i="36" s="1"/>
  <c r="G252" i="36"/>
  <c r="C252" i="36"/>
  <c r="D252" i="36" s="1"/>
  <c r="B252" i="36"/>
  <c r="H251" i="36"/>
  <c r="I251" i="36" s="1"/>
  <c r="G251" i="36"/>
  <c r="C251" i="36"/>
  <c r="D251" i="36" s="1"/>
  <c r="B251" i="36"/>
  <c r="H250" i="36"/>
  <c r="I250" i="36" s="1"/>
  <c r="G250" i="36"/>
  <c r="C250" i="36"/>
  <c r="D250" i="36" s="1"/>
  <c r="B250" i="36"/>
  <c r="H249" i="36"/>
  <c r="I249" i="36" s="1"/>
  <c r="G249" i="36"/>
  <c r="C249" i="36"/>
  <c r="D249" i="36" s="1"/>
  <c r="B249" i="36"/>
  <c r="H248" i="36"/>
  <c r="I248" i="36" s="1"/>
  <c r="G248" i="36"/>
  <c r="C248" i="36"/>
  <c r="D248" i="36" s="1"/>
  <c r="B248" i="36"/>
  <c r="H247" i="36"/>
  <c r="I247" i="36" s="1"/>
  <c r="G247" i="36"/>
  <c r="C247" i="36"/>
  <c r="D247" i="36" s="1"/>
  <c r="B247" i="36"/>
  <c r="H246" i="36"/>
  <c r="I246" i="36" s="1"/>
  <c r="G246" i="36"/>
  <c r="C246" i="36"/>
  <c r="D246" i="36" s="1"/>
  <c r="B246" i="36"/>
  <c r="H245" i="36"/>
  <c r="I245" i="36" s="1"/>
  <c r="G245" i="36"/>
  <c r="C245" i="36"/>
  <c r="D245" i="36" s="1"/>
  <c r="B245" i="36"/>
  <c r="H244" i="36"/>
  <c r="I244" i="36" s="1"/>
  <c r="G244" i="36"/>
  <c r="C244" i="36"/>
  <c r="D244" i="36" s="1"/>
  <c r="B244" i="36"/>
  <c r="H243" i="36"/>
  <c r="I243" i="36" s="1"/>
  <c r="G243" i="36"/>
  <c r="C243" i="36"/>
  <c r="D243" i="36" s="1"/>
  <c r="B243" i="36"/>
  <c r="H242" i="36"/>
  <c r="I242" i="36" s="1"/>
  <c r="G242" i="36"/>
  <c r="C242" i="36"/>
  <c r="D242" i="36" s="1"/>
  <c r="B242" i="36"/>
  <c r="H241" i="36"/>
  <c r="I241" i="36" s="1"/>
  <c r="G241" i="36"/>
  <c r="C241" i="36"/>
  <c r="D241" i="36" s="1"/>
  <c r="B241" i="36"/>
  <c r="H240" i="36"/>
  <c r="I240" i="36" s="1"/>
  <c r="G240" i="36"/>
  <c r="C240" i="36"/>
  <c r="D240" i="36" s="1"/>
  <c r="B240" i="36"/>
  <c r="H239" i="36"/>
  <c r="I239" i="36" s="1"/>
  <c r="G239" i="36"/>
  <c r="C239" i="36"/>
  <c r="D239" i="36" s="1"/>
  <c r="B239" i="36"/>
  <c r="H238" i="36"/>
  <c r="I238" i="36" s="1"/>
  <c r="G238" i="36"/>
  <c r="C238" i="36"/>
  <c r="D238" i="36" s="1"/>
  <c r="B238" i="36"/>
  <c r="H237" i="36"/>
  <c r="I237" i="36" s="1"/>
  <c r="G237" i="36"/>
  <c r="C237" i="36"/>
  <c r="D237" i="36" s="1"/>
  <c r="B237" i="36"/>
  <c r="H236" i="36"/>
  <c r="I236" i="36" s="1"/>
  <c r="G236" i="36"/>
  <c r="C236" i="36"/>
  <c r="D236" i="36" s="1"/>
  <c r="B236" i="36"/>
  <c r="H235" i="36"/>
  <c r="I235" i="36" s="1"/>
  <c r="G235" i="36"/>
  <c r="C235" i="36"/>
  <c r="D235" i="36" s="1"/>
  <c r="B235" i="36"/>
  <c r="H234" i="36"/>
  <c r="I234" i="36" s="1"/>
  <c r="G234" i="36"/>
  <c r="C234" i="36"/>
  <c r="D234" i="36" s="1"/>
  <c r="B234" i="36"/>
  <c r="H233" i="36"/>
  <c r="I233" i="36" s="1"/>
  <c r="G233" i="36"/>
  <c r="C233" i="36"/>
  <c r="D233" i="36" s="1"/>
  <c r="B233" i="36"/>
  <c r="H232" i="36"/>
  <c r="I232" i="36" s="1"/>
  <c r="G232" i="36"/>
  <c r="C232" i="36"/>
  <c r="D232" i="36" s="1"/>
  <c r="B232" i="36"/>
  <c r="H231" i="36"/>
  <c r="I231" i="36" s="1"/>
  <c r="G231" i="36"/>
  <c r="C231" i="36"/>
  <c r="D231" i="36" s="1"/>
  <c r="B231" i="36"/>
  <c r="H230" i="36"/>
  <c r="I230" i="36" s="1"/>
  <c r="G230" i="36"/>
  <c r="C230" i="36"/>
  <c r="D230" i="36" s="1"/>
  <c r="B230" i="36"/>
  <c r="H229" i="36"/>
  <c r="I229" i="36" s="1"/>
  <c r="G229" i="36"/>
  <c r="C229" i="36"/>
  <c r="D229" i="36" s="1"/>
  <c r="B229" i="36"/>
  <c r="H228" i="36"/>
  <c r="I228" i="36" s="1"/>
  <c r="G228" i="36"/>
  <c r="C228" i="36"/>
  <c r="D228" i="36" s="1"/>
  <c r="B228" i="36"/>
  <c r="H227" i="36"/>
  <c r="I227" i="36" s="1"/>
  <c r="G227" i="36"/>
  <c r="C227" i="36"/>
  <c r="D227" i="36" s="1"/>
  <c r="B227" i="36"/>
  <c r="H226" i="36"/>
  <c r="I226" i="36" s="1"/>
  <c r="G226" i="36"/>
  <c r="C226" i="36"/>
  <c r="D226" i="36" s="1"/>
  <c r="B226" i="36"/>
  <c r="H225" i="36"/>
  <c r="I225" i="36" s="1"/>
  <c r="G225" i="36"/>
  <c r="C225" i="36"/>
  <c r="D225" i="36" s="1"/>
  <c r="B225" i="36"/>
  <c r="H224" i="36"/>
  <c r="I224" i="36" s="1"/>
  <c r="G224" i="36"/>
  <c r="C224" i="36"/>
  <c r="D224" i="36" s="1"/>
  <c r="B224" i="36"/>
  <c r="H223" i="36"/>
  <c r="I223" i="36" s="1"/>
  <c r="G223" i="36"/>
  <c r="C223" i="36"/>
  <c r="D223" i="36" s="1"/>
  <c r="B223" i="36"/>
  <c r="H222" i="36"/>
  <c r="I222" i="36" s="1"/>
  <c r="G222" i="36"/>
  <c r="C222" i="36"/>
  <c r="D222" i="36" s="1"/>
  <c r="B222" i="36"/>
  <c r="H221" i="36"/>
  <c r="I221" i="36" s="1"/>
  <c r="G221" i="36"/>
  <c r="C221" i="36"/>
  <c r="D221" i="36" s="1"/>
  <c r="B221" i="36"/>
  <c r="H220" i="36"/>
  <c r="I220" i="36" s="1"/>
  <c r="G220" i="36"/>
  <c r="C220" i="36"/>
  <c r="D220" i="36" s="1"/>
  <c r="B220" i="36"/>
  <c r="H219" i="36"/>
  <c r="I219" i="36" s="1"/>
  <c r="G219" i="36"/>
  <c r="C219" i="36"/>
  <c r="D219" i="36" s="1"/>
  <c r="B219" i="36"/>
  <c r="H218" i="36"/>
  <c r="I218" i="36" s="1"/>
  <c r="G218" i="36"/>
  <c r="C218" i="36"/>
  <c r="D218" i="36" s="1"/>
  <c r="B218" i="36"/>
  <c r="H217" i="36"/>
  <c r="I217" i="36" s="1"/>
  <c r="G217" i="36"/>
  <c r="C217" i="36"/>
  <c r="D217" i="36" s="1"/>
  <c r="B217" i="36"/>
  <c r="H216" i="36"/>
  <c r="I216" i="36" s="1"/>
  <c r="G216" i="36"/>
  <c r="C216" i="36"/>
  <c r="D216" i="36" s="1"/>
  <c r="B216" i="36"/>
  <c r="H215" i="36"/>
  <c r="I215" i="36" s="1"/>
  <c r="G215" i="36"/>
  <c r="C215" i="36"/>
  <c r="D215" i="36" s="1"/>
  <c r="B215" i="36"/>
  <c r="H214" i="36"/>
  <c r="G214" i="36"/>
  <c r="C214" i="36"/>
  <c r="B214" i="36"/>
  <c r="H213" i="36"/>
  <c r="G213" i="36"/>
  <c r="C213" i="36"/>
  <c r="B213" i="36"/>
  <c r="H212" i="36"/>
  <c r="G212" i="36"/>
  <c r="C212" i="36"/>
  <c r="B212" i="36"/>
  <c r="H211" i="36"/>
  <c r="G211" i="36"/>
  <c r="C211" i="36"/>
  <c r="B211" i="36"/>
  <c r="H210" i="36"/>
  <c r="G210" i="36"/>
  <c r="C210" i="36"/>
  <c r="B210" i="36"/>
  <c r="H209" i="36"/>
  <c r="G209" i="36"/>
  <c r="C209" i="36"/>
  <c r="B209" i="36"/>
  <c r="H208" i="36"/>
  <c r="G208" i="36"/>
  <c r="C208" i="36"/>
  <c r="B208" i="36"/>
  <c r="H207" i="36"/>
  <c r="G207" i="36"/>
  <c r="C207" i="36"/>
  <c r="B207" i="36"/>
  <c r="H206" i="36"/>
  <c r="G206" i="36"/>
  <c r="C206" i="36"/>
  <c r="B206" i="36"/>
  <c r="H205" i="36"/>
  <c r="G205" i="36"/>
  <c r="C205" i="36"/>
  <c r="B205" i="36"/>
  <c r="H204" i="36"/>
  <c r="G204" i="36"/>
  <c r="C204" i="36"/>
  <c r="B204" i="36"/>
  <c r="H203" i="36"/>
  <c r="G203" i="36"/>
  <c r="C203" i="36"/>
  <c r="B203" i="36"/>
  <c r="H202" i="36"/>
  <c r="G202" i="36"/>
  <c r="C202" i="36"/>
  <c r="B202" i="36"/>
  <c r="H201" i="36"/>
  <c r="G201" i="36"/>
  <c r="C201" i="36"/>
  <c r="B201" i="36"/>
  <c r="H200" i="36"/>
  <c r="G200" i="36"/>
  <c r="C200" i="36"/>
  <c r="B200" i="36"/>
  <c r="H199" i="36"/>
  <c r="G199" i="36"/>
  <c r="C199" i="36"/>
  <c r="B199" i="36"/>
  <c r="H198" i="36"/>
  <c r="G198" i="36"/>
  <c r="C198" i="36"/>
  <c r="B198" i="36"/>
  <c r="H197" i="36"/>
  <c r="G197" i="36"/>
  <c r="C197" i="36"/>
  <c r="B197" i="36"/>
  <c r="H196" i="36"/>
  <c r="G196" i="36"/>
  <c r="C196" i="36"/>
  <c r="B196" i="36"/>
  <c r="H195" i="36"/>
  <c r="G195" i="36"/>
  <c r="C195" i="36"/>
  <c r="B195" i="36"/>
  <c r="H194" i="36"/>
  <c r="G194" i="36"/>
  <c r="C194" i="36"/>
  <c r="B194" i="36"/>
  <c r="H193" i="36"/>
  <c r="G193" i="36"/>
  <c r="C193" i="36"/>
  <c r="B193" i="36"/>
  <c r="H192" i="36"/>
  <c r="G192" i="36"/>
  <c r="C192" i="36"/>
  <c r="B192" i="36"/>
  <c r="H191" i="36"/>
  <c r="G191" i="36"/>
  <c r="C191" i="36"/>
  <c r="B191" i="36"/>
  <c r="H190" i="36"/>
  <c r="G190" i="36"/>
  <c r="C190" i="36"/>
  <c r="B190" i="36"/>
  <c r="H189" i="36"/>
  <c r="G189" i="36"/>
  <c r="C189" i="36"/>
  <c r="B189" i="36"/>
  <c r="H188" i="36"/>
  <c r="G188" i="36"/>
  <c r="C188" i="36"/>
  <c r="B188" i="36"/>
  <c r="H187" i="36"/>
  <c r="G187" i="36"/>
  <c r="C187" i="36"/>
  <c r="B187" i="36"/>
  <c r="H186" i="36"/>
  <c r="G186" i="36"/>
  <c r="C186" i="36"/>
  <c r="B186" i="36"/>
  <c r="H185" i="36"/>
  <c r="G185" i="36"/>
  <c r="C185" i="36"/>
  <c r="B185" i="36"/>
  <c r="H184" i="36"/>
  <c r="G184" i="36"/>
  <c r="C184" i="36"/>
  <c r="B184" i="36"/>
  <c r="H183" i="36"/>
  <c r="G183" i="36"/>
  <c r="C183" i="36"/>
  <c r="B183" i="36"/>
  <c r="H182" i="36"/>
  <c r="G182" i="36"/>
  <c r="C182" i="36"/>
  <c r="B182" i="36"/>
  <c r="H181" i="36"/>
  <c r="G181" i="36"/>
  <c r="C181" i="36"/>
  <c r="B181" i="36"/>
  <c r="H180" i="36"/>
  <c r="G180" i="36"/>
  <c r="C180" i="36"/>
  <c r="B180" i="36"/>
  <c r="H179" i="36"/>
  <c r="G179" i="36"/>
  <c r="C179" i="36"/>
  <c r="B179" i="36"/>
  <c r="H178" i="36"/>
  <c r="G178" i="36"/>
  <c r="C178" i="36"/>
  <c r="B178" i="36"/>
  <c r="H177" i="36"/>
  <c r="G177" i="36"/>
  <c r="C177" i="36"/>
  <c r="B177" i="36"/>
  <c r="H176" i="36"/>
  <c r="G176" i="36"/>
  <c r="C176" i="36"/>
  <c r="B176" i="36"/>
  <c r="H175" i="36"/>
  <c r="G175" i="36"/>
  <c r="C175" i="36"/>
  <c r="B175" i="36"/>
  <c r="H174" i="36"/>
  <c r="G174" i="36"/>
  <c r="C174" i="36"/>
  <c r="B174" i="36"/>
  <c r="H173" i="36"/>
  <c r="G173" i="36"/>
  <c r="C173" i="36"/>
  <c r="B173" i="36"/>
  <c r="H172" i="36"/>
  <c r="G172" i="36"/>
  <c r="C172" i="36"/>
  <c r="B172" i="36"/>
  <c r="H171" i="36"/>
  <c r="G171" i="36"/>
  <c r="C171" i="36"/>
  <c r="B171" i="36"/>
  <c r="H170" i="36"/>
  <c r="G170" i="36"/>
  <c r="C170" i="36"/>
  <c r="B170" i="36"/>
  <c r="H169" i="36"/>
  <c r="G169" i="36"/>
  <c r="C169" i="36"/>
  <c r="B169" i="36"/>
  <c r="H168" i="36"/>
  <c r="G168" i="36"/>
  <c r="C168" i="36"/>
  <c r="B168" i="36"/>
  <c r="H167" i="36"/>
  <c r="G167" i="36"/>
  <c r="C167" i="36"/>
  <c r="B167" i="36"/>
  <c r="H166" i="36"/>
  <c r="G166" i="36"/>
  <c r="C166" i="36"/>
  <c r="B166" i="36"/>
  <c r="H165" i="36"/>
  <c r="G165" i="36"/>
  <c r="C165" i="36"/>
  <c r="B165" i="36"/>
  <c r="H164" i="36"/>
  <c r="G164" i="36"/>
  <c r="C164" i="36"/>
  <c r="B164" i="36"/>
  <c r="H163" i="36"/>
  <c r="G163" i="36"/>
  <c r="C163" i="36"/>
  <c r="B163" i="36"/>
  <c r="H162" i="36"/>
  <c r="G162" i="36"/>
  <c r="C162" i="36"/>
  <c r="B162" i="36"/>
  <c r="H161" i="36"/>
  <c r="G161" i="36"/>
  <c r="C161" i="36"/>
  <c r="B161" i="36"/>
  <c r="H160" i="36"/>
  <c r="G160" i="36"/>
  <c r="C160" i="36"/>
  <c r="B160" i="36"/>
  <c r="H159" i="36"/>
  <c r="G159" i="36"/>
  <c r="C159" i="36"/>
  <c r="B159" i="36"/>
  <c r="H158" i="36"/>
  <c r="G158" i="36"/>
  <c r="C158" i="36"/>
  <c r="B158" i="36"/>
  <c r="H157" i="36"/>
  <c r="G157" i="36"/>
  <c r="C157" i="36"/>
  <c r="B157" i="36"/>
  <c r="H156" i="36"/>
  <c r="G156" i="36"/>
  <c r="C156" i="36"/>
  <c r="B156" i="36"/>
  <c r="H155" i="36"/>
  <c r="G155" i="36"/>
  <c r="C155" i="36"/>
  <c r="B155" i="36"/>
  <c r="H154" i="36"/>
  <c r="G154" i="36"/>
  <c r="C154" i="36"/>
  <c r="B154" i="36"/>
  <c r="H153" i="36"/>
  <c r="G153" i="36"/>
  <c r="C153" i="36"/>
  <c r="B153" i="36"/>
  <c r="H152" i="36"/>
  <c r="G152" i="36"/>
  <c r="C152" i="36"/>
  <c r="B152" i="36"/>
  <c r="H151" i="36"/>
  <c r="G151" i="36"/>
  <c r="C151" i="36"/>
  <c r="B151" i="36"/>
  <c r="H150" i="36"/>
  <c r="G150" i="36"/>
  <c r="C150" i="36"/>
  <c r="B150" i="36"/>
  <c r="H149" i="36"/>
  <c r="G149" i="36"/>
  <c r="C149" i="36"/>
  <c r="B149" i="36"/>
  <c r="H148" i="36"/>
  <c r="G148" i="36"/>
  <c r="C148" i="36"/>
  <c r="B148" i="36"/>
  <c r="H147" i="36"/>
  <c r="G147" i="36"/>
  <c r="C147" i="36"/>
  <c r="B147" i="36"/>
  <c r="H146" i="36"/>
  <c r="G146" i="36"/>
  <c r="C146" i="36"/>
  <c r="B146" i="36"/>
  <c r="H145" i="36"/>
  <c r="G145" i="36"/>
  <c r="C145" i="36"/>
  <c r="B145" i="36"/>
  <c r="H144" i="36"/>
  <c r="G144" i="36"/>
  <c r="C144" i="36"/>
  <c r="B144" i="36"/>
  <c r="H143" i="36"/>
  <c r="G143" i="36"/>
  <c r="C143" i="36"/>
  <c r="B143" i="36"/>
  <c r="H142" i="36"/>
  <c r="G142" i="36"/>
  <c r="C142" i="36"/>
  <c r="B142" i="36"/>
  <c r="H141" i="36"/>
  <c r="G141" i="36"/>
  <c r="C141" i="36"/>
  <c r="B141" i="36"/>
  <c r="H140" i="36"/>
  <c r="G140" i="36"/>
  <c r="C140" i="36"/>
  <c r="B140" i="36"/>
  <c r="H139" i="36"/>
  <c r="G139" i="36"/>
  <c r="C139" i="36"/>
  <c r="B139" i="36"/>
  <c r="H138" i="36"/>
  <c r="G138" i="36"/>
  <c r="C138" i="36"/>
  <c r="B138" i="36"/>
  <c r="H137" i="36"/>
  <c r="G137" i="36"/>
  <c r="C137" i="36"/>
  <c r="B137" i="36"/>
  <c r="H136" i="36"/>
  <c r="G136" i="36"/>
  <c r="C136" i="36"/>
  <c r="B136" i="36"/>
  <c r="H135" i="36"/>
  <c r="G135" i="36"/>
  <c r="C135" i="36"/>
  <c r="B135" i="36"/>
  <c r="H134" i="36"/>
  <c r="G134" i="36"/>
  <c r="C134" i="36"/>
  <c r="B134" i="36"/>
  <c r="H133" i="36"/>
  <c r="G133" i="36"/>
  <c r="C133" i="36"/>
  <c r="B133" i="36"/>
  <c r="H132" i="36"/>
  <c r="G132" i="36"/>
  <c r="C132" i="36"/>
  <c r="B132" i="36"/>
  <c r="H131" i="36"/>
  <c r="G131" i="36"/>
  <c r="C131" i="36"/>
  <c r="B131" i="36"/>
  <c r="H130" i="36"/>
  <c r="G130" i="36"/>
  <c r="C130" i="36"/>
  <c r="B130" i="36"/>
  <c r="H129" i="36"/>
  <c r="G129" i="36"/>
  <c r="C129" i="36"/>
  <c r="B129" i="36"/>
  <c r="H128" i="36"/>
  <c r="G128" i="36"/>
  <c r="C128" i="36"/>
  <c r="B128" i="36"/>
  <c r="H127" i="36"/>
  <c r="G127" i="36"/>
  <c r="C127" i="36"/>
  <c r="B127" i="36"/>
  <c r="H126" i="36"/>
  <c r="G126" i="36"/>
  <c r="C126" i="36"/>
  <c r="B126" i="36"/>
  <c r="H125" i="36"/>
  <c r="G125" i="36"/>
  <c r="C125" i="36"/>
  <c r="B125" i="36"/>
  <c r="H124" i="36"/>
  <c r="G124" i="36"/>
  <c r="C124" i="36"/>
  <c r="B124" i="36"/>
  <c r="H123" i="36"/>
  <c r="G123" i="36"/>
  <c r="C123" i="36"/>
  <c r="B123" i="36"/>
  <c r="H122" i="36"/>
  <c r="G122" i="36"/>
  <c r="C122" i="36"/>
  <c r="B122" i="36"/>
  <c r="H121" i="36"/>
  <c r="G121" i="36"/>
  <c r="C121" i="36"/>
  <c r="B121" i="36"/>
  <c r="H120" i="36"/>
  <c r="G120" i="36"/>
  <c r="C120" i="36"/>
  <c r="B120" i="36"/>
  <c r="H119" i="36"/>
  <c r="G119" i="36"/>
  <c r="C119" i="36"/>
  <c r="B119" i="36"/>
  <c r="H118" i="36"/>
  <c r="G118" i="36"/>
  <c r="C118" i="36"/>
  <c r="B118" i="36"/>
  <c r="H117" i="36"/>
  <c r="G117" i="36"/>
  <c r="C117" i="36"/>
  <c r="B117" i="36"/>
  <c r="H116" i="36"/>
  <c r="G116" i="36"/>
  <c r="C116" i="36"/>
  <c r="B116" i="36"/>
  <c r="H115" i="36"/>
  <c r="G115" i="36"/>
  <c r="C115" i="36"/>
  <c r="B115" i="36"/>
  <c r="H114" i="36"/>
  <c r="G114" i="36"/>
  <c r="C114" i="36"/>
  <c r="B114" i="36"/>
  <c r="H113" i="36"/>
  <c r="G113" i="36"/>
  <c r="C113" i="36"/>
  <c r="B113" i="36"/>
  <c r="H112" i="36"/>
  <c r="G112" i="36"/>
  <c r="C112" i="36"/>
  <c r="B112" i="36"/>
  <c r="H111" i="36"/>
  <c r="G111" i="36"/>
  <c r="C111" i="36"/>
  <c r="B111" i="36"/>
  <c r="H110" i="36"/>
  <c r="G110" i="36"/>
  <c r="C110" i="36"/>
  <c r="B110" i="36"/>
  <c r="H109" i="36"/>
  <c r="G109" i="36"/>
  <c r="C109" i="36"/>
  <c r="B109" i="36"/>
  <c r="H108" i="36"/>
  <c r="G108" i="36"/>
  <c r="C108" i="36"/>
  <c r="B108" i="36"/>
  <c r="H107" i="36"/>
  <c r="G107" i="36"/>
  <c r="C107" i="36"/>
  <c r="B107" i="36"/>
  <c r="H106" i="36"/>
  <c r="G106" i="36"/>
  <c r="C106" i="36"/>
  <c r="B106" i="36"/>
  <c r="H105" i="36"/>
  <c r="G105" i="36"/>
  <c r="C105" i="36"/>
  <c r="B105" i="36"/>
  <c r="H104" i="36"/>
  <c r="G104" i="36"/>
  <c r="C104" i="36"/>
  <c r="B104" i="36"/>
  <c r="H103" i="36"/>
  <c r="G103" i="36"/>
  <c r="C103" i="36"/>
  <c r="B103" i="36"/>
  <c r="H102" i="36"/>
  <c r="G102" i="36"/>
  <c r="C102" i="36"/>
  <c r="B102" i="36"/>
  <c r="H101" i="36"/>
  <c r="G101" i="36"/>
  <c r="C101" i="36"/>
  <c r="B101" i="36"/>
  <c r="H100" i="36"/>
  <c r="G100" i="36"/>
  <c r="C100" i="36"/>
  <c r="B100" i="36"/>
  <c r="H99" i="36"/>
  <c r="G99" i="36"/>
  <c r="C99" i="36"/>
  <c r="B99" i="36"/>
  <c r="H98" i="36"/>
  <c r="G98" i="36"/>
  <c r="C98" i="36"/>
  <c r="B98" i="36"/>
  <c r="H97" i="36"/>
  <c r="G97" i="36"/>
  <c r="C97" i="36"/>
  <c r="B97" i="36"/>
  <c r="H96" i="36"/>
  <c r="G96" i="36"/>
  <c r="C96" i="36"/>
  <c r="B96" i="36"/>
  <c r="H95" i="36"/>
  <c r="G95" i="36"/>
  <c r="C95" i="36"/>
  <c r="B95" i="36"/>
  <c r="H94" i="36"/>
  <c r="G94" i="36"/>
  <c r="C94" i="36"/>
  <c r="B94" i="36"/>
  <c r="H93" i="36"/>
  <c r="G93" i="36"/>
  <c r="C93" i="36"/>
  <c r="B93" i="36"/>
  <c r="H92" i="36"/>
  <c r="G92" i="36"/>
  <c r="C92" i="36"/>
  <c r="B92" i="36"/>
  <c r="H91" i="36"/>
  <c r="G91" i="36"/>
  <c r="C91" i="36"/>
  <c r="B91" i="36"/>
  <c r="H90" i="36"/>
  <c r="G90" i="36"/>
  <c r="C90" i="36"/>
  <c r="B90" i="36"/>
  <c r="H89" i="36"/>
  <c r="G89" i="36"/>
  <c r="C89" i="36"/>
  <c r="B89" i="36"/>
  <c r="H88" i="36"/>
  <c r="G88" i="36"/>
  <c r="C88" i="36"/>
  <c r="B88" i="36"/>
  <c r="H87" i="36"/>
  <c r="G87" i="36"/>
  <c r="C87" i="36"/>
  <c r="B87" i="36"/>
  <c r="H86" i="36"/>
  <c r="G86" i="36"/>
  <c r="C86" i="36"/>
  <c r="B86" i="36"/>
  <c r="H85" i="36"/>
  <c r="G85" i="36"/>
  <c r="C85" i="36"/>
  <c r="B85" i="36"/>
  <c r="H84" i="36"/>
  <c r="G84" i="36"/>
  <c r="C84" i="36"/>
  <c r="B84" i="36"/>
  <c r="H83" i="36"/>
  <c r="G83" i="36"/>
  <c r="C83" i="36"/>
  <c r="B83" i="36"/>
  <c r="H82" i="36"/>
  <c r="G82" i="36"/>
  <c r="C82" i="36"/>
  <c r="B82" i="36"/>
  <c r="H81" i="36"/>
  <c r="G81" i="36"/>
  <c r="C81" i="36"/>
  <c r="B81" i="36"/>
  <c r="H80" i="36"/>
  <c r="G80" i="36"/>
  <c r="C80" i="36"/>
  <c r="B80" i="36"/>
  <c r="H79" i="36"/>
  <c r="G79" i="36"/>
  <c r="C79" i="36"/>
  <c r="B79" i="36"/>
  <c r="H78" i="36"/>
  <c r="G78" i="36"/>
  <c r="C78" i="36"/>
  <c r="B78" i="36"/>
  <c r="H77" i="36"/>
  <c r="G77" i="36"/>
  <c r="C77" i="36"/>
  <c r="B77" i="36"/>
  <c r="H76" i="36"/>
  <c r="G76" i="36"/>
  <c r="C76" i="36"/>
  <c r="B76" i="36"/>
  <c r="H75" i="36"/>
  <c r="G75" i="36"/>
  <c r="C75" i="36"/>
  <c r="B75" i="36"/>
  <c r="H74" i="36"/>
  <c r="G74" i="36"/>
  <c r="C74" i="36"/>
  <c r="B74" i="36"/>
  <c r="H73" i="36"/>
  <c r="G73" i="36"/>
  <c r="C73" i="36"/>
  <c r="B73" i="36"/>
  <c r="H72" i="36"/>
  <c r="G72" i="36"/>
  <c r="C72" i="36"/>
  <c r="B72" i="36"/>
  <c r="H71" i="36"/>
  <c r="G71" i="36"/>
  <c r="C71" i="36"/>
  <c r="B71" i="36"/>
  <c r="H70" i="36"/>
  <c r="G70" i="36"/>
  <c r="C70" i="36"/>
  <c r="B70" i="36"/>
  <c r="H69" i="36"/>
  <c r="G69" i="36"/>
  <c r="C69" i="36"/>
  <c r="B69" i="36"/>
  <c r="H68" i="36"/>
  <c r="G68" i="36"/>
  <c r="C68" i="36"/>
  <c r="B68" i="36"/>
  <c r="H67" i="36"/>
  <c r="G67" i="36"/>
  <c r="C67" i="36"/>
  <c r="B67" i="36"/>
  <c r="H66" i="36"/>
  <c r="G66" i="36"/>
  <c r="C66" i="36"/>
  <c r="B66" i="36"/>
  <c r="H65" i="36"/>
  <c r="G65" i="36"/>
  <c r="C65" i="36"/>
  <c r="B65" i="36"/>
  <c r="H64" i="36"/>
  <c r="G64" i="36"/>
  <c r="C64" i="36"/>
  <c r="B64" i="36"/>
  <c r="H63" i="36"/>
  <c r="G63" i="36"/>
  <c r="C63" i="36"/>
  <c r="B63" i="36"/>
  <c r="H62" i="36"/>
  <c r="G62" i="36"/>
  <c r="C62" i="36"/>
  <c r="B62" i="36"/>
  <c r="H61" i="36"/>
  <c r="G61" i="36"/>
  <c r="C61" i="36"/>
  <c r="B61" i="36"/>
  <c r="H60" i="36"/>
  <c r="G60" i="36"/>
  <c r="C60" i="36"/>
  <c r="B60" i="36"/>
  <c r="H59" i="36"/>
  <c r="G59" i="36"/>
  <c r="C59" i="36"/>
  <c r="B59" i="36"/>
  <c r="H58" i="36"/>
  <c r="G58" i="36"/>
  <c r="C58" i="36"/>
  <c r="B58" i="36"/>
  <c r="H57" i="36"/>
  <c r="G57" i="36"/>
  <c r="C57" i="36"/>
  <c r="B57" i="36"/>
  <c r="H56" i="36"/>
  <c r="G56" i="36"/>
  <c r="C56" i="36"/>
  <c r="B56" i="36"/>
  <c r="H55" i="36"/>
  <c r="G55" i="36"/>
  <c r="C55" i="36"/>
  <c r="B55" i="36"/>
  <c r="H54" i="36"/>
  <c r="G54" i="36"/>
  <c r="C54" i="36"/>
  <c r="B54" i="36"/>
  <c r="H53" i="36"/>
  <c r="G53" i="36"/>
  <c r="C53" i="36"/>
  <c r="B53" i="36"/>
  <c r="H52" i="36"/>
  <c r="G52" i="36"/>
  <c r="C52" i="36"/>
  <c r="B52" i="36"/>
  <c r="H51" i="36"/>
  <c r="G51" i="36"/>
  <c r="C51" i="36"/>
  <c r="B51" i="36"/>
  <c r="H50" i="36"/>
  <c r="G50" i="36"/>
  <c r="C50" i="36"/>
  <c r="B50" i="36"/>
  <c r="H49" i="36"/>
  <c r="G49" i="36"/>
  <c r="C49" i="36"/>
  <c r="B49" i="36"/>
  <c r="H48" i="36"/>
  <c r="G48" i="36"/>
  <c r="C48" i="36"/>
  <c r="B48" i="36"/>
  <c r="H47" i="36"/>
  <c r="G47" i="36"/>
  <c r="C47" i="36"/>
  <c r="B47" i="36"/>
  <c r="H46" i="36"/>
  <c r="G46" i="36"/>
  <c r="C46" i="36"/>
  <c r="B46" i="36"/>
  <c r="H45" i="36"/>
  <c r="G45" i="36"/>
  <c r="C45" i="36"/>
  <c r="B45" i="36"/>
  <c r="H44" i="36"/>
  <c r="G44" i="36"/>
  <c r="C44" i="36"/>
  <c r="B44" i="36"/>
  <c r="H43" i="36"/>
  <c r="G43" i="36"/>
  <c r="C43" i="36"/>
  <c r="B43" i="36"/>
  <c r="H42" i="36"/>
  <c r="G42" i="36"/>
  <c r="C42" i="36"/>
  <c r="B42" i="36"/>
  <c r="H41" i="36"/>
  <c r="G41" i="36"/>
  <c r="C41" i="36"/>
  <c r="B41" i="36"/>
  <c r="H40" i="36"/>
  <c r="G40" i="36"/>
  <c r="C40" i="36"/>
  <c r="B40" i="36"/>
  <c r="H39" i="36"/>
  <c r="G39" i="36"/>
  <c r="C39" i="36"/>
  <c r="B39" i="36"/>
  <c r="H38" i="36"/>
  <c r="G38" i="36"/>
  <c r="C38" i="36"/>
  <c r="B38" i="36"/>
  <c r="H37" i="36"/>
  <c r="G37" i="36"/>
  <c r="C37" i="36"/>
  <c r="B37" i="36"/>
  <c r="H36" i="36"/>
  <c r="G36" i="36"/>
  <c r="C36" i="36"/>
  <c r="B36" i="36"/>
  <c r="H35" i="36"/>
  <c r="G35" i="36"/>
  <c r="C35" i="36"/>
  <c r="B35" i="36"/>
  <c r="H34" i="36"/>
  <c r="G34" i="36"/>
  <c r="C34" i="36"/>
  <c r="B34" i="36"/>
  <c r="H33" i="36"/>
  <c r="G33" i="36"/>
  <c r="C33" i="36"/>
  <c r="B33" i="36"/>
  <c r="H32" i="36"/>
  <c r="G32" i="36"/>
  <c r="C32" i="36"/>
  <c r="B32" i="36"/>
  <c r="H31" i="36"/>
  <c r="G31" i="36"/>
  <c r="C31" i="36"/>
  <c r="B31" i="36"/>
  <c r="H30" i="36"/>
  <c r="G30" i="36"/>
  <c r="C30" i="36"/>
  <c r="B30" i="36"/>
  <c r="H29" i="36"/>
  <c r="G29" i="36"/>
  <c r="C29" i="36"/>
  <c r="B29" i="36"/>
  <c r="H28" i="36"/>
  <c r="G28" i="36"/>
  <c r="C28" i="36"/>
  <c r="B28" i="36"/>
  <c r="H27" i="36"/>
  <c r="G27" i="36"/>
  <c r="C27" i="36"/>
  <c r="B27" i="36"/>
  <c r="H26" i="36"/>
  <c r="G26" i="36"/>
  <c r="C26" i="36"/>
  <c r="B26" i="36"/>
  <c r="H25" i="36"/>
  <c r="G25" i="36"/>
  <c r="C25" i="36"/>
  <c r="B25" i="36"/>
  <c r="H24" i="36"/>
  <c r="G24" i="36"/>
  <c r="C24" i="36"/>
  <c r="B24" i="36"/>
  <c r="H23" i="36"/>
  <c r="G23" i="36"/>
  <c r="C23" i="36"/>
  <c r="B23" i="36"/>
  <c r="H22" i="36"/>
  <c r="G22" i="36"/>
  <c r="C22" i="36"/>
  <c r="B22" i="36"/>
  <c r="H21" i="36"/>
  <c r="G21" i="36"/>
  <c r="C21" i="36"/>
  <c r="B21" i="36"/>
  <c r="H20" i="36"/>
  <c r="G20" i="36"/>
  <c r="C20" i="36"/>
  <c r="B20" i="36"/>
  <c r="H19" i="36"/>
  <c r="G19" i="36"/>
  <c r="C19" i="36"/>
  <c r="B19" i="36"/>
  <c r="H18" i="36"/>
  <c r="G18" i="36"/>
  <c r="C18" i="36"/>
  <c r="B18" i="36"/>
  <c r="H17" i="36"/>
  <c r="G17" i="36"/>
  <c r="C17" i="36"/>
  <c r="B17" i="36"/>
  <c r="H16" i="36"/>
  <c r="G16" i="36"/>
  <c r="C16" i="36"/>
  <c r="B16" i="36"/>
  <c r="H15" i="36"/>
  <c r="G15" i="36"/>
  <c r="C15" i="36"/>
  <c r="B15" i="36"/>
  <c r="H14" i="36"/>
  <c r="G14" i="36"/>
  <c r="C14" i="36"/>
  <c r="B14" i="36"/>
  <c r="G410" i="5" l="1"/>
  <c r="E410" i="5"/>
  <c r="G405" i="5"/>
  <c r="E405" i="5"/>
  <c r="G419" i="5"/>
  <c r="E419" i="5"/>
  <c r="G420" i="5"/>
  <c r="E420" i="5"/>
  <c r="D9" i="36"/>
  <c r="I9" i="36"/>
  <c r="AE283" i="8" l="1"/>
  <c r="AE774" i="8"/>
  <c r="C257" i="7"/>
  <c r="AE269" i="8"/>
  <c r="AE222" i="8"/>
  <c r="AE819" i="8"/>
  <c r="AE881" i="8"/>
  <c r="AE563" i="8"/>
  <c r="AE273" i="8"/>
  <c r="AE1071" i="8"/>
  <c r="AE626" i="8"/>
  <c r="AE1063" i="8"/>
  <c r="AE625" i="8"/>
  <c r="C209" i="7"/>
  <c r="AE709" i="8"/>
  <c r="AE232" i="8"/>
  <c r="AE850" i="8"/>
  <c r="AE994" i="8"/>
  <c r="AE818" i="8"/>
  <c r="AE724" i="8"/>
  <c r="AE629" i="8"/>
  <c r="AE217" i="8"/>
  <c r="AE763" i="8"/>
  <c r="AE598" i="8"/>
  <c r="AE212" i="8"/>
  <c r="AE452" i="8"/>
  <c r="AE823" i="8"/>
  <c r="AE653" i="8"/>
  <c r="AE231" i="8"/>
  <c r="AE306" i="8"/>
  <c r="AE365" i="8"/>
  <c r="AE215" i="8"/>
  <c r="AE670" i="8"/>
  <c r="AE428" i="8"/>
  <c r="AE741" i="8"/>
  <c r="AE638" i="8"/>
  <c r="AE592" i="8"/>
  <c r="AE817" i="8"/>
  <c r="AE1008" i="8"/>
  <c r="AE256" i="8"/>
  <c r="AE607" i="8"/>
  <c r="AE838" i="8"/>
  <c r="AE872" i="8"/>
  <c r="AE276" i="8"/>
  <c r="AE634" i="8"/>
  <c r="AE294" i="8"/>
  <c r="AE351" i="8"/>
  <c r="C407" i="7"/>
  <c r="AE651" i="8"/>
  <c r="AE878" i="8"/>
  <c r="AE315" i="8"/>
  <c r="AE909" i="8"/>
  <c r="C162" i="7"/>
  <c r="AE740" i="8"/>
  <c r="AE978" i="8"/>
  <c r="AE544" i="8"/>
  <c r="AE388" i="8"/>
  <c r="AE887" i="8"/>
  <c r="AE532" i="8"/>
  <c r="AE830" i="8"/>
  <c r="AE678" i="8"/>
  <c r="C359" i="7"/>
  <c r="C202" i="7"/>
  <c r="AE847" i="8"/>
  <c r="AE865" i="8"/>
  <c r="AE861" i="8"/>
  <c r="AE766" i="8"/>
  <c r="AE970" i="8"/>
  <c r="AE935" i="8"/>
  <c r="AE224" i="8"/>
  <c r="AE839" i="8"/>
  <c r="AE325" i="8"/>
  <c r="AE809" i="8"/>
  <c r="AE704" i="8"/>
  <c r="AE762" i="8"/>
  <c r="AE697" i="8"/>
  <c r="AE828" i="8"/>
  <c r="AE292" i="8"/>
  <c r="AE842" i="8"/>
  <c r="AE701" i="8"/>
  <c r="AE459" i="8"/>
  <c r="AE402" i="8"/>
  <c r="AE226" i="8"/>
  <c r="C10" i="7"/>
  <c r="AE814" i="8"/>
  <c r="AE689" i="8"/>
  <c r="C105" i="7"/>
  <c r="AE767" i="8"/>
  <c r="AE387" i="8"/>
  <c r="AE595" i="8"/>
  <c r="AE368" i="8"/>
  <c r="AE585" i="8"/>
  <c r="AE352" i="8"/>
  <c r="AE384" i="8"/>
  <c r="AE901" i="8"/>
  <c r="AE906" i="8"/>
  <c r="AE601" i="8"/>
  <c r="AE875" i="8"/>
  <c r="AE520" i="8"/>
  <c r="AE381" i="8"/>
  <c r="AE542" i="8"/>
  <c r="AE466" i="8"/>
  <c r="AE1024" i="8"/>
  <c r="AE1011" i="8"/>
  <c r="AE894" i="8"/>
  <c r="AE588" i="8"/>
  <c r="C48" i="7"/>
  <c r="AE1023" i="8"/>
  <c r="AE378" i="8"/>
  <c r="AE236" i="8"/>
  <c r="AE403" i="8"/>
  <c r="C267" i="7"/>
  <c r="AE759" i="8"/>
  <c r="AE535" i="8"/>
  <c r="AE204" i="8"/>
  <c r="AE359" i="8"/>
  <c r="AE756" i="8"/>
  <c r="AE834" i="8"/>
  <c r="AE649" i="8"/>
  <c r="AE962" i="8"/>
  <c r="AE518" i="8"/>
  <c r="C124" i="7"/>
  <c r="C366" i="7"/>
  <c r="AE810" i="8"/>
  <c r="AE300" i="8"/>
  <c r="AE389" i="8"/>
  <c r="AE609" i="8"/>
  <c r="AE966" i="8"/>
  <c r="AE778" i="8"/>
  <c r="AE334" i="8"/>
  <c r="AE406" i="8"/>
  <c r="AE871" i="8"/>
  <c r="AE993" i="8"/>
  <c r="C238" i="7"/>
  <c r="AE239" i="8"/>
  <c r="AE761" i="8"/>
  <c r="AE287" i="8"/>
  <c r="AE605" i="8"/>
  <c r="AE682" i="8"/>
  <c r="AE210" i="8"/>
  <c r="AE218" i="8"/>
  <c r="AE1046" i="8"/>
  <c r="AE806" i="8"/>
  <c r="AE458" i="8"/>
  <c r="AE737" i="8"/>
  <c r="AE569" i="8"/>
  <c r="AE448" i="8"/>
  <c r="AE725" i="8"/>
  <c r="AE1059" i="8"/>
  <c r="AE373" i="8"/>
  <c r="AE775" i="8"/>
  <c r="AE430" i="8"/>
  <c r="AE926" i="8"/>
  <c r="AE798" i="8"/>
  <c r="AE376" i="8"/>
  <c r="AE693" i="8"/>
  <c r="AE765" i="8"/>
  <c r="AE793" i="8"/>
  <c r="AE561" i="8"/>
  <c r="AE624" i="8"/>
  <c r="AE581" i="8"/>
  <c r="AE733" i="8"/>
  <c r="AE867" i="8"/>
  <c r="AE1039" i="8"/>
  <c r="AE739" i="8"/>
  <c r="AE674" i="8"/>
  <c r="C370" i="7"/>
  <c r="AE1009" i="8"/>
  <c r="AE311" i="8"/>
  <c r="AE326" i="8"/>
  <c r="AE640" i="8"/>
  <c r="AE457" i="8"/>
  <c r="C399" i="7"/>
  <c r="AE258" i="8"/>
  <c r="AE928" i="8"/>
  <c r="AE531" i="8"/>
  <c r="AE343" i="8"/>
  <c r="AE748" i="8"/>
  <c r="AE726" i="8"/>
  <c r="AE579" i="8"/>
  <c r="AE455" i="8"/>
  <c r="C311" i="7"/>
  <c r="AE591" i="8"/>
  <c r="AE852" i="8"/>
  <c r="AE840" i="8"/>
  <c r="AE933" i="8"/>
  <c r="AE454" i="8"/>
  <c r="AE474" i="8"/>
  <c r="AE449" i="8"/>
  <c r="AE780" i="8"/>
  <c r="AE237" i="8"/>
  <c r="AE743" i="8"/>
  <c r="AE712" i="8"/>
  <c r="AE805" i="8"/>
  <c r="AE991" i="8"/>
  <c r="AE1015" i="8"/>
  <c r="AE317" i="8"/>
  <c r="AE266" i="8"/>
  <c r="AE665" i="8"/>
  <c r="AE434" i="8"/>
  <c r="AE572" i="8"/>
  <c r="AE1021" i="8"/>
  <c r="AE732" i="8"/>
  <c r="AE586" i="8"/>
  <c r="AE945" i="8"/>
  <c r="AE350" i="8"/>
  <c r="AE782" i="8"/>
  <c r="AE694" i="8"/>
  <c r="AE1074" i="8"/>
  <c r="AE913" i="8"/>
  <c r="AE526" i="8"/>
  <c r="C298" i="7"/>
  <c r="AE331" i="8"/>
  <c r="AE453" i="8"/>
  <c r="AE947" i="8"/>
  <c r="AE508" i="8"/>
  <c r="AE497" i="8"/>
  <c r="AE451" i="8"/>
  <c r="AE889" i="8"/>
  <c r="AE492" i="8"/>
  <c r="AE545" i="8"/>
  <c r="AE420" i="8"/>
  <c r="AE880" i="8"/>
  <c r="AE360" i="8"/>
  <c r="AE556" i="8"/>
  <c r="AE299" i="8"/>
  <c r="AE257" i="8"/>
  <c r="AE405" i="8"/>
  <c r="AE209" i="8"/>
  <c r="AE750" i="8"/>
  <c r="AE869" i="8"/>
  <c r="AE710" i="8"/>
  <c r="AE207" i="8"/>
  <c r="AE977" i="8"/>
  <c r="AE509" i="8"/>
  <c r="AE328" i="8"/>
  <c r="AE903" i="8"/>
  <c r="AE310" i="8"/>
  <c r="AE1077" i="8"/>
  <c r="AE967" i="8"/>
  <c r="C365" i="7"/>
  <c r="AE936" i="8"/>
  <c r="AE566" i="8"/>
  <c r="AE883" i="8"/>
  <c r="AE770" i="8"/>
  <c r="AE332" i="8"/>
  <c r="AE655" i="8"/>
  <c r="AE316" i="8"/>
  <c r="AE282" i="8"/>
  <c r="AE333" i="8"/>
  <c r="AE494" i="8"/>
  <c r="AE338" i="8"/>
  <c r="AE1040" i="8"/>
  <c r="C384" i="7"/>
  <c r="AE1052" i="8"/>
  <c r="AE987" i="8"/>
  <c r="AE1047" i="8"/>
  <c r="AE719" i="8"/>
  <c r="AE590" i="8"/>
  <c r="AE633" i="8"/>
  <c r="AE953" i="8"/>
  <c r="AE754" i="8"/>
  <c r="AE661" i="8"/>
  <c r="AE751" i="8"/>
  <c r="AE877" i="8"/>
  <c r="AE596" i="8"/>
  <c r="AE219" i="8"/>
  <c r="AE271" i="8"/>
  <c r="AE446" i="8"/>
  <c r="AE986" i="8"/>
  <c r="AE666" i="8"/>
  <c r="AE380" i="8"/>
  <c r="AE223" i="8"/>
  <c r="C283" i="7"/>
  <c r="AE293" i="8"/>
  <c r="AE690" i="8"/>
  <c r="AE584" i="8"/>
  <c r="AE815" i="8"/>
  <c r="AE589" i="8"/>
  <c r="C181" i="7"/>
  <c r="AE1035" i="8"/>
  <c r="AE645" i="8"/>
  <c r="AE622" i="8"/>
  <c r="AE511" i="8"/>
  <c r="AE501" i="8"/>
  <c r="AE290" i="8"/>
  <c r="AE642" i="8"/>
  <c r="AC303" i="8"/>
  <c r="AC874" i="8"/>
  <c r="C308" i="6"/>
  <c r="AC291" i="8"/>
  <c r="AC238" i="8"/>
  <c r="AC744" i="8"/>
  <c r="AC843" i="8"/>
  <c r="AC783" i="8"/>
  <c r="AC362" i="8"/>
  <c r="AC1069" i="8"/>
  <c r="AC698" i="8"/>
  <c r="AC1066" i="8"/>
  <c r="AC798" i="8"/>
  <c r="AC611" i="8"/>
  <c r="AC243" i="8"/>
  <c r="AC927" i="8"/>
  <c r="AC960" i="8"/>
  <c r="AC755" i="8"/>
  <c r="AC680" i="8"/>
  <c r="AC599" i="8"/>
  <c r="AC221" i="8"/>
  <c r="AC767" i="8"/>
  <c r="AC210" i="8"/>
  <c r="AC449" i="8"/>
  <c r="AC973" i="8"/>
  <c r="AC612" i="8"/>
  <c r="AC245" i="8"/>
  <c r="AC300" i="8"/>
  <c r="AC396" i="8"/>
  <c r="C330" i="6"/>
  <c r="AC644" i="8"/>
  <c r="AC422" i="8"/>
  <c r="AC930" i="8"/>
  <c r="AC597" i="8"/>
  <c r="AC621" i="8"/>
  <c r="AC796" i="8"/>
  <c r="AC279" i="8"/>
  <c r="AC708" i="8"/>
  <c r="AC1045" i="8"/>
  <c r="AC827" i="8"/>
  <c r="AC285" i="8"/>
  <c r="AC588" i="8"/>
  <c r="AC313" i="8"/>
  <c r="AC339" i="8"/>
  <c r="C357" i="6"/>
  <c r="AC604" i="8"/>
  <c r="AC885" i="8"/>
  <c r="AC330" i="8"/>
  <c r="AC899" i="8"/>
  <c r="AC699" i="8"/>
  <c r="AC970" i="8"/>
  <c r="AC600" i="8"/>
  <c r="AC590" i="8"/>
  <c r="AC1002" i="8"/>
  <c r="AC470" i="8"/>
  <c r="AC726" i="8"/>
  <c r="AC693" i="8"/>
  <c r="AC204" i="8"/>
  <c r="C340" i="6"/>
  <c r="AC877" i="8"/>
  <c r="AC794" i="8"/>
  <c r="C227" i="6"/>
  <c r="AC982" i="8"/>
  <c r="AC1024" i="8"/>
  <c r="AC239" i="8"/>
  <c r="AC564" i="8"/>
  <c r="AC824" i="8"/>
  <c r="AC805" i="8"/>
  <c r="AC781" i="8"/>
  <c r="AC586" i="8"/>
  <c r="AC822" i="8"/>
  <c r="AC211" i="8"/>
  <c r="AC797" i="8"/>
  <c r="AC602" i="8"/>
  <c r="AC471" i="8"/>
  <c r="AC384" i="8"/>
  <c r="AC225" i="8"/>
  <c r="C216" i="6"/>
  <c r="AC717" i="8"/>
  <c r="AC691" i="8"/>
  <c r="C310" i="6"/>
  <c r="AC828" i="8"/>
  <c r="AC392" i="8"/>
  <c r="AC829" i="8"/>
  <c r="AC676" i="8"/>
  <c r="AC622" i="8"/>
  <c r="AC483" i="8"/>
  <c r="AC365" i="8"/>
  <c r="AC976" i="8"/>
  <c r="AC508" i="8"/>
  <c r="AC584" i="8"/>
  <c r="AC813" i="8"/>
  <c r="AC835" i="8"/>
  <c r="AC358" i="8"/>
  <c r="AC852" i="8"/>
  <c r="AC423" i="8"/>
  <c r="AC1033" i="8"/>
  <c r="AC881" i="8"/>
  <c r="AC629" i="8"/>
  <c r="C176" i="6"/>
  <c r="AC399" i="8"/>
  <c r="AC248" i="8"/>
  <c r="AC462" i="8"/>
  <c r="C14" i="6"/>
  <c r="AC656" i="8"/>
  <c r="AC541" i="8"/>
  <c r="AC208" i="8"/>
  <c r="AC426" i="8"/>
  <c r="AC709" i="8"/>
  <c r="AC799" i="8"/>
  <c r="AC790" i="8"/>
  <c r="AC972" i="8"/>
  <c r="AC444" i="8"/>
  <c r="C351" i="6"/>
  <c r="AC212" i="8"/>
  <c r="AC1007" i="8"/>
  <c r="AC304" i="8"/>
  <c r="AC410" i="8"/>
  <c r="AC690" i="8"/>
  <c r="AC1062" i="8"/>
  <c r="AC747" i="8"/>
  <c r="AC327" i="8"/>
  <c r="AC468" i="8"/>
  <c r="AC803" i="8"/>
  <c r="AC959" i="8"/>
  <c r="C348" i="6"/>
  <c r="AC237" i="8"/>
  <c r="AC673" i="8"/>
  <c r="AC295" i="8"/>
  <c r="AC687" i="8"/>
  <c r="C321" i="6"/>
  <c r="AC571" i="8"/>
  <c r="C246" i="6"/>
  <c r="AC230" i="8"/>
  <c r="AC1018" i="8"/>
  <c r="AC758" i="8"/>
  <c r="AC608" i="8"/>
  <c r="AC1065" i="8"/>
  <c r="AC429" i="8"/>
  <c r="AC696" i="8"/>
  <c r="AC1071" i="8"/>
  <c r="AC343" i="8"/>
  <c r="AC685" i="8"/>
  <c r="AC391" i="8"/>
  <c r="AC855" i="8"/>
  <c r="AC858" i="8"/>
  <c r="C353" i="6"/>
  <c r="AC730" i="8"/>
  <c r="C94" i="6"/>
  <c r="AC686" i="8"/>
  <c r="AC742" i="8"/>
  <c r="AC484" i="8"/>
  <c r="AC528" i="8"/>
  <c r="AC819" i="8"/>
  <c r="AC731" i="8"/>
  <c r="AC863" i="8"/>
  <c r="AC1019" i="8"/>
  <c r="AC634" i="8"/>
  <c r="AC1040" i="8"/>
  <c r="C235" i="6"/>
  <c r="AC997" i="8"/>
  <c r="AC328" i="8"/>
  <c r="AC332" i="8"/>
  <c r="AC745" i="8"/>
  <c r="AC387" i="8"/>
  <c r="C255" i="6"/>
  <c r="AC269" i="8"/>
  <c r="AC940" i="8"/>
  <c r="AC577" i="8"/>
  <c r="AC388" i="8"/>
  <c r="AC1028" i="8"/>
  <c r="AC768" i="8"/>
  <c r="AC677" i="8"/>
  <c r="AC618" i="8"/>
  <c r="C157" i="6"/>
  <c r="AC510" i="8"/>
  <c r="AC826" i="8"/>
  <c r="AC811" i="8"/>
  <c r="AC910" i="8"/>
  <c r="AC806" i="8"/>
  <c r="AC862" i="8"/>
  <c r="AC772" i="8"/>
  <c r="AC493" i="8"/>
  <c r="AC683" i="8"/>
  <c r="AC250" i="8"/>
  <c r="AC774" i="8"/>
  <c r="AC788" i="8"/>
  <c r="AC754" i="8"/>
  <c r="AC808" i="8"/>
  <c r="AC948" i="8"/>
  <c r="AC965" i="8"/>
  <c r="AC319" i="8"/>
  <c r="AC278" i="8"/>
  <c r="AC705" i="8"/>
  <c r="AC473" i="8"/>
  <c r="AC909" i="8"/>
  <c r="AC981" i="8"/>
  <c r="AC906" i="8"/>
  <c r="AC653" i="8"/>
  <c r="AC883" i="8"/>
  <c r="AC213" i="8"/>
  <c r="AC942" i="8"/>
  <c r="AC1072" i="8"/>
  <c r="AC1011" i="8"/>
  <c r="AC729" i="8"/>
  <c r="C280" i="6"/>
  <c r="AC694" i="8"/>
  <c r="AC417" i="8"/>
  <c r="AC1027" i="8"/>
  <c r="AC530" i="8"/>
  <c r="AC443" i="8"/>
  <c r="AC1042" i="8"/>
  <c r="AC465" i="8"/>
  <c r="C222" i="6"/>
  <c r="AC500" i="8"/>
  <c r="AC380" i="8"/>
  <c r="C333" i="6"/>
  <c r="AC809" i="8"/>
  <c r="AC360" i="8"/>
  <c r="AC479" i="8"/>
  <c r="AC231" i="8"/>
  <c r="AC265" i="8"/>
  <c r="AC718" i="8"/>
  <c r="AC232" i="8"/>
  <c r="AC840" i="8"/>
  <c r="AC924" i="8"/>
  <c r="AC719" i="8"/>
  <c r="AC525" i="8"/>
  <c r="AC920" i="8"/>
  <c r="AC576" i="8"/>
  <c r="AC496" i="8"/>
  <c r="AC912" i="8"/>
  <c r="AC603" i="8"/>
  <c r="AC1076" i="8"/>
  <c r="AC903" i="8"/>
  <c r="AC206" i="8"/>
  <c r="AC1053" i="8"/>
  <c r="AC619" i="8"/>
  <c r="AC894" i="8"/>
  <c r="AC737" i="8"/>
  <c r="AC383" i="8"/>
  <c r="AC402" i="8"/>
  <c r="AC298" i="8"/>
  <c r="AC354" i="8"/>
  <c r="AC953" i="8"/>
  <c r="AC440" i="8"/>
  <c r="AC353" i="8"/>
  <c r="AC1037" i="8"/>
  <c r="AC736" i="8"/>
  <c r="AC1030" i="8"/>
  <c r="AC1029" i="8"/>
  <c r="AC1043" i="8"/>
  <c r="AC609" i="8"/>
  <c r="AC657" i="8"/>
  <c r="AC575" i="8"/>
  <c r="AC896" i="8"/>
  <c r="AC701" i="8"/>
  <c r="AC689" i="8"/>
  <c r="AC721" i="8"/>
  <c r="AC873" i="8"/>
  <c r="AC926" i="8"/>
  <c r="C311" i="6"/>
  <c r="AC400" i="8"/>
  <c r="AC1001" i="8"/>
  <c r="AC893" i="8"/>
  <c r="AC363" i="8"/>
  <c r="AC242" i="8"/>
  <c r="AC305" i="8"/>
  <c r="AC734" i="8"/>
  <c r="AC489" i="8"/>
  <c r="AC839" i="8"/>
  <c r="AC591" i="8"/>
  <c r="C117" i="6"/>
  <c r="AC1058" i="8"/>
  <c r="AC1014" i="8"/>
  <c r="AC573" i="8"/>
  <c r="AC552" i="8"/>
  <c r="AC463" i="8"/>
  <c r="AC284" i="8"/>
  <c r="AC538" i="8"/>
  <c r="C75" i="5"/>
  <c r="AA724" i="8"/>
  <c r="AA419" i="8"/>
  <c r="AA762" i="8"/>
  <c r="AA437" i="8"/>
  <c r="AA370" i="8"/>
  <c r="AA528" i="8"/>
  <c r="AA551" i="8"/>
  <c r="C115" i="5"/>
  <c r="AA324" i="8"/>
  <c r="C114" i="5"/>
  <c r="AA563" i="8"/>
  <c r="AA359" i="8"/>
  <c r="AA381" i="8"/>
  <c r="AA631" i="8"/>
  <c r="AA309" i="8"/>
  <c r="AA677" i="8"/>
  <c r="AA624" i="8"/>
  <c r="AA635" i="8"/>
  <c r="AA696" i="8"/>
  <c r="AA734" i="8"/>
  <c r="AA304" i="8"/>
  <c r="AA275" i="8"/>
  <c r="AA372" i="8"/>
  <c r="AA322" i="8"/>
  <c r="C287" i="5"/>
  <c r="AA648" i="8"/>
  <c r="AA240" i="8"/>
  <c r="AA329" i="8"/>
  <c r="C19" i="5"/>
  <c r="AA673" i="8"/>
  <c r="AA386" i="8"/>
  <c r="AA704" i="8"/>
  <c r="AA467" i="8"/>
  <c r="C35" i="5"/>
  <c r="AA243" i="8"/>
  <c r="AA606" i="8"/>
  <c r="AA244" i="8"/>
  <c r="C336" i="5"/>
  <c r="AA709" i="8"/>
  <c r="AA302" i="8"/>
  <c r="AA506" i="8"/>
  <c r="AA726" i="8"/>
  <c r="AA660" i="8"/>
  <c r="AA599" i="8"/>
  <c r="AA273" i="8"/>
  <c r="AA619" i="8"/>
  <c r="AA611" i="8"/>
  <c r="AA646" i="8"/>
  <c r="AA765" i="8"/>
  <c r="AA628" i="8"/>
  <c r="AA432" i="8"/>
  <c r="AA640" i="8"/>
  <c r="AA497" i="8"/>
  <c r="C144" i="5"/>
  <c r="AA323" i="8"/>
  <c r="AA458" i="8"/>
  <c r="AA521" i="8"/>
  <c r="AA693" i="8"/>
  <c r="AA574" i="8"/>
  <c r="AA204" i="8"/>
  <c r="C285" i="5"/>
  <c r="AA225" i="8"/>
  <c r="AA384" i="8"/>
  <c r="AA766" i="8"/>
  <c r="AA678" i="8"/>
  <c r="AA608" i="8"/>
  <c r="AA314" i="8"/>
  <c r="AA742" i="8"/>
  <c r="AA470" i="8"/>
  <c r="AA722" i="8"/>
  <c r="AA215" i="8"/>
  <c r="AA533" i="8"/>
  <c r="C94" i="5"/>
  <c r="C225" i="5"/>
  <c r="AA263" i="8"/>
  <c r="AA757" i="8"/>
  <c r="C229" i="5"/>
  <c r="AA478" i="8"/>
  <c r="AA237" i="8"/>
  <c r="AA222" i="8"/>
  <c r="AA507" i="8"/>
  <c r="AA514" i="8"/>
  <c r="AA618" i="8"/>
  <c r="AA474" i="8"/>
  <c r="AA632" i="8"/>
  <c r="AA741" i="8"/>
  <c r="C340" i="5"/>
  <c r="AA687" i="8"/>
  <c r="AA436" i="8"/>
  <c r="C82" i="5"/>
  <c r="AA495" i="8"/>
  <c r="C30" i="5"/>
  <c r="AA627" i="8"/>
  <c r="AA543" i="8"/>
  <c r="AA596" i="8"/>
  <c r="AA754" i="8"/>
  <c r="AA600" i="8"/>
  <c r="AA480" i="8"/>
  <c r="AA523" i="8"/>
  <c r="AA764" i="8"/>
  <c r="AA748" i="8"/>
  <c r="AA536" i="8"/>
  <c r="AA758" i="8"/>
  <c r="C104" i="5"/>
  <c r="AA226" i="8"/>
  <c r="AA254" i="8"/>
  <c r="AA373" i="8"/>
  <c r="AA439" i="8"/>
  <c r="AA760" i="8"/>
  <c r="AA625" i="8"/>
  <c r="AA383" i="8"/>
  <c r="AA573" i="8"/>
  <c r="AA265" i="8"/>
  <c r="AA516" i="8"/>
  <c r="AA366" i="8"/>
  <c r="AA346" i="8"/>
  <c r="AA488" i="8"/>
  <c r="AA272" i="8"/>
  <c r="AA424" i="8"/>
  <c r="AA629" i="8"/>
  <c r="AA663" i="8"/>
  <c r="AA739" i="8"/>
  <c r="AA333" i="8"/>
  <c r="AA475" i="8"/>
  <c r="AA318" i="8"/>
  <c r="AA548" i="8"/>
  <c r="AA645" i="8"/>
  <c r="AA283" i="8"/>
  <c r="AA705" i="8"/>
  <c r="AA719" i="8"/>
  <c r="AA691" i="8"/>
  <c r="C112" i="5"/>
  <c r="AA442" i="8"/>
  <c r="AA348" i="8"/>
  <c r="AA697" i="8"/>
  <c r="AA731" i="8"/>
  <c r="AA542" i="8"/>
  <c r="AA303" i="8"/>
  <c r="AA756" i="8"/>
  <c r="AA651" i="8"/>
  <c r="AA256" i="8"/>
  <c r="AA761" i="8"/>
  <c r="AA391" i="8"/>
  <c r="AA621" i="8"/>
  <c r="AA280" i="8"/>
  <c r="C106" i="5"/>
  <c r="AA414" i="8"/>
  <c r="AA466" i="8"/>
  <c r="AA1056" i="8"/>
  <c r="AA699" i="8"/>
  <c r="AA720" i="8"/>
  <c r="AA321" i="8"/>
  <c r="AA362" i="8"/>
  <c r="AA479" i="8"/>
  <c r="AA701" i="8"/>
  <c r="AA569" i="8"/>
  <c r="AA207" i="8"/>
  <c r="C260" i="5"/>
  <c r="AA417" i="8"/>
  <c r="AA711" i="8"/>
  <c r="AA1060" i="8"/>
  <c r="AA431" i="8"/>
  <c r="AA509" i="8"/>
  <c r="AA745" i="8"/>
  <c r="C77" i="5"/>
  <c r="AA579" i="8"/>
  <c r="C228" i="5"/>
  <c r="AA508" i="8"/>
  <c r="AA633" i="8"/>
  <c r="AA335" i="8"/>
  <c r="AA670" i="8"/>
  <c r="AA401" i="8"/>
  <c r="AA465" i="8"/>
  <c r="AA537" i="8"/>
  <c r="AA210" i="8"/>
  <c r="AA377" i="8"/>
  <c r="AA446" i="8"/>
  <c r="AA755" i="8"/>
  <c r="AA317" i="8"/>
  <c r="AA300" i="8"/>
  <c r="AA653" i="8"/>
  <c r="AA350" i="8"/>
  <c r="AA694" i="8"/>
  <c r="AA360" i="8"/>
  <c r="AA320" i="8"/>
  <c r="AA680" i="8"/>
  <c r="AA532" i="8"/>
  <c r="AA549" i="8"/>
  <c r="AA412" i="8"/>
  <c r="AA604" i="8"/>
  <c r="AA420" i="8"/>
  <c r="Y810" i="8"/>
  <c r="Y908" i="8"/>
  <c r="Y831" i="8"/>
  <c r="Y930" i="8"/>
  <c r="Y514" i="8"/>
  <c r="C391" i="4"/>
  <c r="Y391" i="8"/>
  <c r="Y964" i="8"/>
  <c r="Y1022" i="8"/>
  <c r="Y296" i="8"/>
  <c r="Y847" i="8"/>
  <c r="Y682" i="8"/>
  <c r="Y947" i="8"/>
  <c r="Y993" i="8"/>
  <c r="Y720" i="8"/>
  <c r="Y928" i="8"/>
  <c r="Y812" i="8"/>
  <c r="Y409" i="8"/>
  <c r="Y216" i="8"/>
  <c r="Y378" i="8"/>
  <c r="Y486" i="8"/>
  <c r="Y904" i="8"/>
  <c r="Y818" i="8"/>
  <c r="Y547" i="8"/>
  <c r="Y1051" i="8"/>
  <c r="Y920" i="8"/>
  <c r="Y591" i="8"/>
  <c r="Y983" i="8"/>
  <c r="Y459" i="8"/>
  <c r="C296" i="4"/>
  <c r="Y804" i="8"/>
  <c r="Y956" i="8"/>
  <c r="Y500" i="8"/>
  <c r="Y520" i="8"/>
  <c r="Y982" i="8"/>
  <c r="Y432" i="8"/>
  <c r="Y733" i="8"/>
  <c r="Y456" i="8"/>
  <c r="Y1072" i="8"/>
  <c r="Y1009" i="8"/>
  <c r="Y902" i="8"/>
  <c r="Y1025" i="8"/>
  <c r="Y314" i="8"/>
  <c r="Y596" i="8"/>
  <c r="Y413" i="8"/>
  <c r="Y880" i="8"/>
  <c r="Y301" i="8"/>
  <c r="Y741" i="8"/>
  <c r="Y425" i="8"/>
  <c r="Y726" i="8"/>
  <c r="Y653" i="8"/>
  <c r="Y566" i="8"/>
  <c r="Y1037" i="8"/>
  <c r="Y349" i="8"/>
  <c r="Y882" i="8"/>
  <c r="Y670" i="8"/>
  <c r="Y773" i="8"/>
  <c r="Y984" i="8"/>
  <c r="Y973" i="8"/>
  <c r="Y914" i="8"/>
  <c r="C141" i="4"/>
  <c r="Y267" i="8"/>
  <c r="Y963" i="8"/>
  <c r="Y644" i="8"/>
  <c r="Y821" i="8"/>
  <c r="Y463" i="8"/>
  <c r="Y1048" i="8"/>
  <c r="Y710" i="8"/>
  <c r="C269" i="4"/>
  <c r="Y1075" i="8"/>
  <c r="Y820" i="8"/>
  <c r="Y961" i="8"/>
  <c r="Y512" i="8"/>
  <c r="Y615" i="8"/>
  <c r="Y1040" i="8"/>
  <c r="Y1016" i="8"/>
  <c r="Y652" i="8"/>
  <c r="Y900" i="8"/>
  <c r="Y636" i="8"/>
  <c r="Y580" i="8"/>
  <c r="Y1055" i="8"/>
  <c r="Y308" i="8"/>
  <c r="Y686" i="8"/>
  <c r="Y444" i="8"/>
  <c r="Y986" i="8"/>
  <c r="Y852" i="8"/>
  <c r="Y607" i="8"/>
  <c r="Y316" i="8"/>
  <c r="Y811" i="8"/>
  <c r="Y975" i="8"/>
  <c r="Y795" i="8"/>
  <c r="Y633" i="8"/>
  <c r="Y977" i="8"/>
  <c r="Y1014" i="8"/>
  <c r="Y749" i="8"/>
  <c r="Y966" i="8"/>
  <c r="Y369" i="8"/>
  <c r="Y1049" i="8"/>
  <c r="Y941" i="8"/>
  <c r="Y1070" i="8"/>
  <c r="Y550" i="8"/>
  <c r="C255" i="4"/>
  <c r="Y1001" i="8"/>
  <c r="Y343" i="8"/>
  <c r="Y998" i="8"/>
  <c r="Y237" i="8"/>
  <c r="Y1074" i="8"/>
  <c r="Y484" i="8"/>
  <c r="Y981" i="8"/>
  <c r="Y859" i="8"/>
  <c r="Y581" i="8"/>
  <c r="Y789" i="8"/>
  <c r="Y666" i="8"/>
  <c r="Y1069" i="8"/>
  <c r="Y744" i="8"/>
  <c r="Y270" i="8"/>
  <c r="Y870" i="8"/>
  <c r="Y242" i="8"/>
  <c r="Y528" i="8"/>
  <c r="Y803" i="8"/>
  <c r="Y835" i="8"/>
  <c r="Y915" i="8"/>
  <c r="Y300" i="8"/>
  <c r="Y390" i="8"/>
  <c r="Y939" i="8"/>
  <c r="Y802" i="8"/>
  <c r="Y572" i="8"/>
  <c r="Y679" i="8"/>
  <c r="Y1006" i="8"/>
  <c r="Y498" i="8"/>
  <c r="Y721" i="8"/>
  <c r="Y868" i="8"/>
  <c r="Y1007" i="8"/>
  <c r="Y389" i="8"/>
  <c r="Y366" i="8"/>
  <c r="Y876" i="8"/>
  <c r="C158" i="4"/>
  <c r="Y424" i="8"/>
  <c r="Y496" i="8"/>
  <c r="Y1023" i="8"/>
  <c r="Y594" i="8"/>
  <c r="Y869" i="8"/>
  <c r="Y1012" i="8"/>
  <c r="Y745" i="8"/>
  <c r="C265" i="4"/>
  <c r="Y279" i="8"/>
  <c r="Y948" i="8"/>
  <c r="Y1057" i="8"/>
  <c r="Y1039" i="8"/>
  <c r="Y453" i="8"/>
  <c r="Y440" i="8"/>
  <c r="Y889" i="8"/>
  <c r="Y944" i="8"/>
  <c r="Y228" i="8"/>
  <c r="Y832" i="8"/>
  <c r="Y1054" i="8"/>
  <c r="Y780" i="8"/>
  <c r="Y761" i="8"/>
  <c r="Y304" i="8"/>
  <c r="Y974" i="8"/>
  <c r="Y612" i="8"/>
  <c r="Y863" i="8"/>
  <c r="Y606" i="8"/>
  <c r="Y299" i="8"/>
  <c r="Y678" i="8"/>
  <c r="Y1034" i="8"/>
  <c r="Y952" i="8"/>
  <c r="Y504" i="8"/>
  <c r="Y777" i="8"/>
  <c r="Y561" i="8"/>
  <c r="Y935" i="8"/>
  <c r="Y912" i="8"/>
  <c r="Y601" i="8"/>
  <c r="Y719" i="8"/>
  <c r="Y783" i="8"/>
  <c r="Y792" i="8"/>
  <c r="Y746" i="8"/>
  <c r="Y891" i="8"/>
  <c r="Y1027" i="8"/>
  <c r="Y760" i="8"/>
  <c r="Y883" i="8"/>
  <c r="Y953" i="8"/>
  <c r="Y844" i="8"/>
  <c r="C143" i="4"/>
  <c r="Y457" i="8"/>
  <c r="Y458" i="8"/>
  <c r="Y411" i="8"/>
  <c r="Y455" i="8"/>
  <c r="Y1015" i="8"/>
  <c r="Y1050" i="8"/>
  <c r="Y1000" i="8"/>
  <c r="Y825" i="8"/>
  <c r="Y254" i="8"/>
  <c r="Y691" i="8"/>
  <c r="Y848" i="8"/>
  <c r="Y1068" i="8"/>
  <c r="Y565" i="8"/>
  <c r="Y335" i="8"/>
  <c r="Y407" i="8"/>
  <c r="Y465" i="8"/>
  <c r="Y772" i="8"/>
  <c r="Y785" i="8"/>
  <c r="Y801" i="8"/>
  <c r="Y1017" i="8"/>
  <c r="Y685" i="8"/>
  <c r="C363" i="4"/>
  <c r="Y968" i="8"/>
  <c r="Y855" i="8"/>
  <c r="Y1064" i="8"/>
  <c r="Y972" i="8"/>
  <c r="Y1058" i="8"/>
  <c r="Y967" i="8"/>
  <c r="Y960" i="8"/>
  <c r="Y827" i="8"/>
  <c r="Y1030" i="8"/>
  <c r="Y312" i="8"/>
  <c r="Y954" i="8"/>
  <c r="Y627" i="8"/>
  <c r="Y1043" i="8"/>
  <c r="Y538" i="8"/>
  <c r="Y796" i="8"/>
  <c r="Y1011" i="8"/>
  <c r="Y383" i="8"/>
  <c r="Y342" i="8"/>
  <c r="Y238" i="8"/>
  <c r="C228" i="4"/>
  <c r="C208" i="4"/>
  <c r="Y558" i="8"/>
  <c r="Y1061" i="8"/>
  <c r="C169" i="4"/>
  <c r="Y1013" i="8"/>
  <c r="Y879" i="8"/>
  <c r="Y905" i="8"/>
  <c r="Y655" i="8"/>
  <c r="Y1044" i="8"/>
  <c r="C283" i="4"/>
  <c r="Y830" i="8"/>
  <c r="Y991" i="8"/>
  <c r="Y738" i="8"/>
  <c r="Y1028" i="8"/>
  <c r="Y676" i="8"/>
  <c r="Y376" i="8"/>
  <c r="Y1005" i="8"/>
  <c r="Y790" i="8"/>
  <c r="Y762" i="8"/>
  <c r="Y370" i="8"/>
  <c r="Y899" i="8"/>
  <c r="Y1062" i="8"/>
  <c r="Y949" i="8"/>
  <c r="Y927" i="8"/>
  <c r="Y779" i="8"/>
  <c r="Y756" i="8"/>
  <c r="Y1063" i="8"/>
  <c r="Y999" i="8"/>
  <c r="C188" i="4"/>
  <c r="Y702" i="8"/>
  <c r="Y552" i="8"/>
  <c r="Y1045" i="8"/>
  <c r="C147" i="4"/>
  <c r="Y923" i="8"/>
  <c r="Y545" i="8"/>
  <c r="Y851" i="8"/>
  <c r="Y750" i="8"/>
  <c r="Y309" i="8"/>
  <c r="C106" i="4"/>
  <c r="Y250" i="8"/>
  <c r="Y740" i="8"/>
  <c r="Y436" i="8"/>
  <c r="Y632" i="8"/>
  <c r="Y1019" i="8"/>
  <c r="Y1038" i="8"/>
  <c r="Y1032" i="8"/>
  <c r="Y1041" i="8"/>
  <c r="Y405" i="8"/>
  <c r="C311" i="4"/>
  <c r="Y815" i="8"/>
  <c r="Y989" i="8"/>
  <c r="Y402" i="8"/>
  <c r="C10" i="4"/>
  <c r="Y1003" i="8"/>
  <c r="Y727" i="8"/>
  <c r="Y806" i="8"/>
  <c r="Y693" i="8"/>
  <c r="Y522" i="8"/>
  <c r="Y623" i="8"/>
  <c r="Y624" i="8"/>
  <c r="Y933" i="8"/>
  <c r="Y1031" i="8"/>
  <c r="Y359" i="8"/>
  <c r="Y748" i="8"/>
  <c r="Y258" i="8"/>
  <c r="W881" i="8"/>
  <c r="C302" i="3"/>
  <c r="W739" i="8"/>
  <c r="W874" i="8"/>
  <c r="W981" i="8"/>
  <c r="W556" i="8"/>
  <c r="C362" i="3"/>
  <c r="W311" i="8"/>
  <c r="W882" i="8"/>
  <c r="W1024" i="8"/>
  <c r="W279" i="8"/>
  <c r="W262" i="8"/>
  <c r="C100" i="3"/>
  <c r="W1032" i="8"/>
  <c r="W512" i="8"/>
  <c r="C96" i="3"/>
  <c r="W449" i="8"/>
  <c r="W748" i="8"/>
  <c r="W220" i="8"/>
  <c r="W348" i="8"/>
  <c r="W600" i="8"/>
  <c r="W444" i="8"/>
  <c r="W701" i="8"/>
  <c r="C222" i="3"/>
  <c r="W323" i="8"/>
  <c r="W608" i="8"/>
  <c r="W896" i="8"/>
  <c r="W1037" i="8"/>
  <c r="W462" i="8"/>
  <c r="W490" i="8"/>
  <c r="W329" i="8"/>
  <c r="C130" i="3"/>
  <c r="W809" i="8"/>
  <c r="W906" i="8"/>
  <c r="W820" i="8"/>
  <c r="W305" i="8"/>
  <c r="W268" i="8"/>
  <c r="W907" i="8"/>
  <c r="W365" i="8"/>
  <c r="W500" i="8"/>
  <c r="W965" i="8"/>
  <c r="W725" i="8"/>
  <c r="W475" i="8"/>
  <c r="W419" i="8"/>
  <c r="W784" i="8"/>
  <c r="W603" i="8"/>
  <c r="C110" i="3"/>
  <c r="W659" i="8"/>
  <c r="W990" i="8"/>
  <c r="W372" i="8"/>
  <c r="W230" i="8"/>
  <c r="W920" i="8"/>
  <c r="W234" i="8"/>
  <c r="W849" i="8"/>
  <c r="W946" i="8"/>
  <c r="W1046" i="8"/>
  <c r="W542" i="8"/>
  <c r="C403" i="3"/>
  <c r="W712" i="8"/>
  <c r="W630" i="8"/>
  <c r="W549" i="8"/>
  <c r="W915" i="8"/>
  <c r="W1068" i="8"/>
  <c r="C10" i="3"/>
  <c r="W223" i="8"/>
  <c r="W291" i="8"/>
  <c r="W353" i="8"/>
  <c r="W859" i="8"/>
  <c r="W320" i="8"/>
  <c r="W884" i="8"/>
  <c r="W640" i="8"/>
  <c r="C155" i="3"/>
  <c r="W1030" i="8"/>
  <c r="C226" i="3"/>
  <c r="C296" i="3"/>
  <c r="W713" i="8"/>
  <c r="C201" i="3"/>
  <c r="C67" i="3"/>
  <c r="W751" i="8"/>
  <c r="W434" i="8"/>
  <c r="W571" i="8"/>
  <c r="W457" i="8"/>
  <c r="C60" i="3"/>
  <c r="W514" i="8"/>
  <c r="W508" i="8"/>
  <c r="W301" i="8"/>
  <c r="W952" i="8"/>
  <c r="C357" i="3"/>
  <c r="C411" i="3"/>
  <c r="W716" i="8"/>
  <c r="W731" i="8"/>
  <c r="W732" i="8"/>
  <c r="W974" i="8"/>
  <c r="W232" i="8"/>
  <c r="W580" i="8"/>
  <c r="W1064" i="8"/>
  <c r="W390" i="8"/>
  <c r="W241" i="8"/>
  <c r="C142" i="3"/>
  <c r="W885" i="8"/>
  <c r="W351" i="8"/>
  <c r="W821" i="8"/>
  <c r="C163" i="3"/>
  <c r="W638" i="8"/>
  <c r="W206" i="8"/>
  <c r="W685" i="8"/>
  <c r="W936" i="8"/>
  <c r="C230" i="3"/>
  <c r="W806" i="8"/>
  <c r="W911" i="8"/>
  <c r="W818" i="8"/>
  <c r="W557" i="8"/>
  <c r="W827" i="8"/>
  <c r="W298" i="8"/>
  <c r="W217" i="8"/>
  <c r="W1069" i="8"/>
  <c r="W876" i="8"/>
  <c r="W334" i="8"/>
  <c r="W451" i="8"/>
  <c r="W336" i="8"/>
  <c r="W245" i="8"/>
  <c r="W216" i="8"/>
  <c r="W778" i="8"/>
  <c r="W869" i="8"/>
  <c r="W210" i="8"/>
  <c r="W617" i="8"/>
  <c r="W1048" i="8"/>
  <c r="C416" i="3"/>
  <c r="W879" i="8"/>
  <c r="W546" i="8"/>
  <c r="C185" i="3"/>
  <c r="W1040" i="8"/>
  <c r="C336" i="3"/>
  <c r="W253" i="8"/>
  <c r="W800" i="8"/>
  <c r="W741" i="8"/>
  <c r="W672" i="8"/>
  <c r="W416" i="8"/>
  <c r="W760" i="8"/>
  <c r="W363" i="8"/>
  <c r="W554" i="8"/>
  <c r="W275" i="8"/>
  <c r="W930" i="8"/>
  <c r="W1017" i="8"/>
  <c r="W756" i="8"/>
  <c r="W1009" i="8"/>
  <c r="W719" i="8"/>
  <c r="W1031" i="8"/>
  <c r="W229" i="8"/>
  <c r="W895" i="8"/>
  <c r="W838" i="8"/>
  <c r="W947" i="8"/>
  <c r="W1015" i="8"/>
  <c r="W718" i="8"/>
  <c r="W730" i="8"/>
  <c r="W825" i="8"/>
  <c r="W587" i="8"/>
  <c r="W463" i="8"/>
  <c r="W1053" i="8"/>
  <c r="W607" i="8"/>
  <c r="C284" i="3"/>
  <c r="W411" i="8"/>
  <c r="W388" i="8"/>
  <c r="W489" i="8"/>
  <c r="W227" i="8"/>
  <c r="W461" i="8"/>
  <c r="W972" i="8"/>
  <c r="C174" i="3"/>
  <c r="W289" i="8"/>
  <c r="C61" i="3"/>
  <c r="C325" i="3"/>
  <c r="W754" i="8"/>
  <c r="W559" i="8"/>
  <c r="C122" i="3"/>
  <c r="C206" i="3"/>
  <c r="W854" i="8"/>
  <c r="W473" i="8"/>
  <c r="W524" i="8"/>
  <c r="W317" i="8"/>
  <c r="W429" i="8"/>
  <c r="W214" i="8"/>
  <c r="C331" i="3"/>
  <c r="W240" i="8"/>
  <c r="W1057" i="8"/>
  <c r="W423" i="8"/>
  <c r="W956" i="8"/>
  <c r="C279" i="3"/>
  <c r="W575" i="8"/>
  <c r="W634" i="8"/>
  <c r="W932" i="8"/>
  <c r="W499" i="8"/>
  <c r="W295" i="8"/>
  <c r="W383" i="8"/>
  <c r="W572" i="8"/>
  <c r="C415" i="3"/>
  <c r="W356" i="8"/>
  <c r="W347" i="8"/>
  <c r="W873" i="8"/>
  <c r="C218" i="3"/>
  <c r="W822" i="8"/>
  <c r="W935" i="8"/>
  <c r="W656" i="8"/>
  <c r="W807" i="8"/>
  <c r="W324" i="8"/>
  <c r="W755" i="8"/>
  <c r="W276" i="8"/>
  <c r="W367" i="8"/>
  <c r="W277" i="8"/>
  <c r="C408" i="3"/>
  <c r="W788" i="8"/>
  <c r="W1039" i="8"/>
  <c r="W783" i="8"/>
  <c r="W456" i="8"/>
  <c r="W1056" i="8"/>
  <c r="W697" i="8"/>
  <c r="W966" i="8"/>
  <c r="W826" i="8"/>
  <c r="W963" i="8"/>
  <c r="W923" i="8"/>
  <c r="W891" i="8"/>
  <c r="W218" i="8"/>
  <c r="W207" i="8"/>
  <c r="W327" i="8"/>
  <c r="C327" i="3"/>
  <c r="W1019" i="8"/>
  <c r="C257" i="3"/>
  <c r="C311" i="3"/>
  <c r="W325" i="8"/>
  <c r="W1041" i="8"/>
  <c r="W934" i="8"/>
  <c r="W543" i="8"/>
  <c r="W563" i="8"/>
  <c r="W409" i="8"/>
  <c r="W805" i="8"/>
  <c r="W528" i="8"/>
  <c r="W764" i="8"/>
  <c r="W479" i="8"/>
  <c r="W264" i="8"/>
  <c r="W294" i="8"/>
  <c r="W781" i="8"/>
  <c r="W664" i="8"/>
  <c r="W645" i="8"/>
  <c r="W661" i="8"/>
  <c r="W224" i="8"/>
  <c r="W271" i="8"/>
  <c r="W993" i="8"/>
  <c r="W928" i="8"/>
  <c r="W358" i="8"/>
  <c r="W441" i="8"/>
  <c r="W844" i="8"/>
  <c r="W971" i="8"/>
  <c r="W568" i="8"/>
  <c r="W343" i="8"/>
  <c r="C356" i="3"/>
  <c r="W420" i="8"/>
  <c r="C366" i="3"/>
  <c r="W1061" i="8"/>
  <c r="W498" i="8"/>
  <c r="W417" i="8"/>
  <c r="C138" i="3"/>
  <c r="W883" i="8"/>
  <c r="W345" i="8"/>
  <c r="W960" i="8"/>
  <c r="C37" i="3"/>
  <c r="W292" i="8"/>
  <c r="W373" i="8"/>
  <c r="W1077" i="8"/>
  <c r="W476" i="8"/>
  <c r="C124" i="3"/>
  <c r="W1078" i="8"/>
  <c r="W349" i="8"/>
  <c r="C405" i="3"/>
  <c r="W531" i="8"/>
  <c r="W281" i="8"/>
  <c r="W605" i="8"/>
  <c r="W926" i="8"/>
  <c r="W1067" i="8"/>
  <c r="G287" i="5" l="1"/>
  <c r="E287" i="5"/>
  <c r="E336" i="5"/>
  <c r="G336" i="5"/>
  <c r="E285" i="5"/>
  <c r="G285" i="5"/>
  <c r="G340" i="5"/>
  <c r="E340" i="5"/>
  <c r="G416" i="3"/>
  <c r="E416" i="3"/>
  <c r="G415" i="3"/>
  <c r="E415" i="3"/>
  <c r="AA1075" i="8"/>
  <c r="AA1067" i="8"/>
  <c r="AA1059" i="8"/>
  <c r="AA1055" i="8"/>
  <c r="AA1051" i="8"/>
  <c r="AA1043" i="8"/>
  <c r="AA1036" i="8"/>
  <c r="AA1028" i="8"/>
  <c r="AA1026" i="8"/>
  <c r="AA1022" i="8"/>
  <c r="AA1015" i="8"/>
  <c r="AA1001" i="8"/>
  <c r="AA998" i="8"/>
  <c r="AA991" i="8"/>
  <c r="AA1069" i="8"/>
  <c r="AA1054" i="8"/>
  <c r="AA1045" i="8"/>
  <c r="AA1035" i="8"/>
  <c r="AA1031" i="8"/>
  <c r="AA1017" i="8"/>
  <c r="AA1014" i="8"/>
  <c r="AA1009" i="8"/>
  <c r="AA1004" i="8"/>
  <c r="AA1000" i="8"/>
  <c r="AA994" i="8"/>
  <c r="AA988" i="8"/>
  <c r="AA1050" i="8"/>
  <c r="AA1030" i="8"/>
  <c r="AA1019" i="8"/>
  <c r="AA1013" i="8"/>
  <c r="AA1064" i="8"/>
  <c r="AA1058" i="8"/>
  <c r="AA1049" i="8"/>
  <c r="AA1042" i="8"/>
  <c r="AA997" i="8"/>
  <c r="AA987" i="8"/>
  <c r="AA1078" i="8"/>
  <c r="AA1074" i="8"/>
  <c r="AA1072" i="8"/>
  <c r="AA1066" i="8"/>
  <c r="AA1063" i="8"/>
  <c r="AA1048" i="8"/>
  <c r="AA1039" i="8"/>
  <c r="AA1034" i="8"/>
  <c r="AA1023" i="8"/>
  <c r="AA1021" i="8"/>
  <c r="AA1007" i="8"/>
  <c r="AA996" i="8"/>
  <c r="AA983" i="8"/>
  <c r="AA1077" i="8"/>
  <c r="AA1062" i="8"/>
  <c r="AA1052" i="8"/>
  <c r="AA1047" i="8"/>
  <c r="AA1044" i="8"/>
  <c r="AA1041" i="8"/>
  <c r="AA1025" i="8"/>
  <c r="AA1012" i="8"/>
  <c r="AA1008" i="8"/>
  <c r="AA1006" i="8"/>
  <c r="AA999" i="8"/>
  <c r="AA993" i="8"/>
  <c r="AA986" i="8"/>
  <c r="AA985" i="8"/>
  <c r="AA1076" i="8"/>
  <c r="AA1071" i="8"/>
  <c r="AA1068" i="8"/>
  <c r="AA1057" i="8"/>
  <c r="AA1033" i="8"/>
  <c r="AA1029" i="8"/>
  <c r="AA1016" i="8"/>
  <c r="AA1011" i="8"/>
  <c r="AA1005" i="8"/>
  <c r="AA995" i="8"/>
  <c r="AA992" i="8"/>
  <c r="AA990" i="8"/>
  <c r="AA984" i="8"/>
  <c r="AA1070" i="8"/>
  <c r="AA1065" i="8"/>
  <c r="AA1061" i="8"/>
  <c r="AA1046" i="8"/>
  <c r="AA1040" i="8"/>
  <c r="AA1038" i="8"/>
  <c r="AA1024" i="8"/>
  <c r="AA1020" i="8"/>
  <c r="AA1018" i="8"/>
  <c r="AA1010" i="8"/>
  <c r="AA1003" i="8"/>
  <c r="AA989" i="8"/>
  <c r="AA1073" i="8"/>
  <c r="AA1053" i="8"/>
  <c r="AA1037" i="8"/>
  <c r="AA1032" i="8"/>
  <c r="AA1027" i="8"/>
  <c r="AA1002" i="8"/>
  <c r="W1074" i="8"/>
  <c r="W1073" i="8"/>
  <c r="W1076" i="8"/>
  <c r="W1075" i="8"/>
  <c r="AE539" i="8"/>
  <c r="AE683" i="8"/>
  <c r="AE675" i="8"/>
  <c r="AE482" i="8"/>
  <c r="AE375" i="8"/>
  <c r="AE565" i="8"/>
  <c r="AE630" i="8"/>
  <c r="AE816" i="8"/>
  <c r="AE992" i="8"/>
  <c r="C200" i="7"/>
  <c r="AE698" i="8"/>
  <c r="AE1026" i="8"/>
  <c r="AE873" i="8"/>
  <c r="AE502" i="8"/>
  <c r="AE277" i="8"/>
  <c r="AE1038" i="8"/>
  <c r="AE432" i="8"/>
  <c r="AE254" i="8"/>
  <c r="AE1066" i="8"/>
  <c r="AE227" i="8"/>
  <c r="C260" i="7"/>
  <c r="AE571" i="8"/>
  <c r="AE1064" i="8"/>
  <c r="AE911" i="8"/>
  <c r="AE771" i="8"/>
  <c r="AE602" i="8"/>
  <c r="AE963" i="8"/>
  <c r="AE949" i="8"/>
  <c r="AE920" i="8"/>
  <c r="AE330" i="8"/>
  <c r="AE1044" i="8"/>
  <c r="AE461" i="8"/>
  <c r="AE268" i="8"/>
  <c r="AE795" i="8"/>
  <c r="AE899" i="8"/>
  <c r="AE658" i="8"/>
  <c r="AE641" i="8"/>
  <c r="AE340" i="8"/>
  <c r="AE803" i="8"/>
  <c r="AE1065" i="8"/>
  <c r="AE436" i="8"/>
  <c r="AE753" i="8"/>
  <c r="AE925" i="8"/>
  <c r="AE663" i="8"/>
  <c r="C174" i="7"/>
  <c r="AE480" i="8"/>
  <c r="AE408" i="8"/>
  <c r="AE755" i="8"/>
  <c r="AE657" i="8"/>
  <c r="C280" i="7"/>
  <c r="C42" i="7"/>
  <c r="AE681" i="8"/>
  <c r="AE796" i="8"/>
  <c r="AE371" i="8"/>
  <c r="AE734" i="8"/>
  <c r="AE879" i="8"/>
  <c r="AE1053" i="8"/>
  <c r="AE1072" i="8"/>
  <c r="AE794" i="8"/>
  <c r="AE510" i="8"/>
  <c r="AE342" i="8"/>
  <c r="AE637" i="8"/>
  <c r="AE813" i="8"/>
  <c r="AE730" i="8"/>
  <c r="AE955" i="8"/>
  <c r="AE886" i="8"/>
  <c r="AE891" i="8"/>
  <c r="AE742" i="8"/>
  <c r="AE718" i="8"/>
  <c r="AE361" i="8"/>
  <c r="AE558" i="8"/>
  <c r="C270" i="7"/>
  <c r="AE570" i="8"/>
  <c r="AE386" i="8"/>
  <c r="AE478" i="8"/>
  <c r="AE1049" i="8"/>
  <c r="AE874" i="8"/>
  <c r="AE427" i="8"/>
  <c r="AE851" i="8"/>
  <c r="AE289" i="8"/>
  <c r="AE463" i="8"/>
  <c r="AE727" i="8"/>
  <c r="AE608" i="8"/>
  <c r="AE374" i="8"/>
  <c r="AE447" i="8"/>
  <c r="AE858" i="8"/>
  <c r="AE324" i="8"/>
  <c r="AE940" i="8"/>
  <c r="AE941" i="8"/>
  <c r="AE1029" i="8"/>
  <c r="C30" i="7"/>
  <c r="AE382" i="8"/>
  <c r="AE1032" i="8"/>
  <c r="AE440" i="8"/>
  <c r="AE711" i="8"/>
  <c r="AE1057" i="8"/>
  <c r="AE786" i="8"/>
  <c r="C148" i="7"/>
  <c r="AE976" i="8"/>
  <c r="AE888" i="8"/>
  <c r="AE313" i="8"/>
  <c r="AE398" i="8"/>
  <c r="C157" i="7"/>
  <c r="AE929" i="8"/>
  <c r="AE892" i="8"/>
  <c r="C138" i="7"/>
  <c r="AE519" i="8"/>
  <c r="AE528" i="8"/>
  <c r="AE272" i="8"/>
  <c r="AE323" i="8"/>
  <c r="AE995" i="8"/>
  <c r="AE1060" i="8"/>
  <c r="C380" i="7"/>
  <c r="AE923" i="8"/>
  <c r="AE321" i="8"/>
  <c r="AE534" i="8"/>
  <c r="AE700" i="8"/>
  <c r="AE527" i="8"/>
  <c r="AE951" i="8"/>
  <c r="AE425" i="8"/>
  <c r="AE729" i="8"/>
  <c r="AE921" i="8"/>
  <c r="C24" i="7"/>
  <c r="AE582" i="8"/>
  <c r="AE672" i="8"/>
  <c r="AE908" i="8"/>
  <c r="AE680" i="8"/>
  <c r="AE937" i="8"/>
  <c r="C161" i="7"/>
  <c r="AE791" i="8"/>
  <c r="AE264" i="8"/>
  <c r="AE462" i="8"/>
  <c r="AE550" i="8"/>
  <c r="AE948" i="8"/>
  <c r="C417" i="7"/>
  <c r="C236" i="7"/>
  <c r="AE902" i="8"/>
  <c r="AE487" i="8"/>
  <c r="C6" i="7"/>
  <c r="AE784" i="8"/>
  <c r="AE554" i="8"/>
  <c r="AE800" i="8"/>
  <c r="AE745" i="8"/>
  <c r="AE347" i="8"/>
  <c r="AE525" i="8"/>
  <c r="AE989" i="8"/>
  <c r="AE1045" i="8"/>
  <c r="AE950" i="8"/>
  <c r="AE648" i="8"/>
  <c r="C145" i="7"/>
  <c r="AE662" i="8"/>
  <c r="AE512" i="8"/>
  <c r="AE779" i="8"/>
  <c r="AE769" i="8"/>
  <c r="AE884" i="8"/>
  <c r="AE391" i="8"/>
  <c r="C139" i="7"/>
  <c r="AE467" i="8"/>
  <c r="AE441" i="8"/>
  <c r="AE248" i="8"/>
  <c r="AE357" i="8"/>
  <c r="AE604" i="8"/>
  <c r="C104" i="7"/>
  <c r="AE781" i="8"/>
  <c r="AE499" i="8"/>
  <c r="C338" i="7"/>
  <c r="AE825" i="8"/>
  <c r="C231" i="7"/>
  <c r="C304" i="7"/>
  <c r="AE575" i="8"/>
  <c r="AE285" i="8"/>
  <c r="AE942" i="8"/>
  <c r="AE475" i="8"/>
  <c r="AE370" i="8"/>
  <c r="AE820" i="8"/>
  <c r="AE291" i="8"/>
  <c r="AE1048" i="8"/>
  <c r="AE833" i="8"/>
  <c r="AE1058" i="8"/>
  <c r="C151" i="7"/>
  <c r="AE486" i="8"/>
  <c r="AE959" i="8"/>
  <c r="AE910" i="8"/>
  <c r="AE263" i="8"/>
  <c r="C121" i="7"/>
  <c r="C143" i="7"/>
  <c r="AE961" i="8"/>
  <c r="AE614" i="8"/>
  <c r="AE1067" i="8"/>
  <c r="AE654" i="8"/>
  <c r="AE597" i="8"/>
  <c r="AE336" i="8"/>
  <c r="AE562" i="8"/>
  <c r="AE318" i="8"/>
  <c r="AE240" i="8"/>
  <c r="AE593" i="8"/>
  <c r="AE692" i="8"/>
  <c r="C334" i="7"/>
  <c r="AE524" i="8"/>
  <c r="AE295" i="8"/>
  <c r="C216" i="7"/>
  <c r="AE573" i="8"/>
  <c r="AE1070" i="8"/>
  <c r="AE773" i="8"/>
  <c r="AE974" i="8"/>
  <c r="C146" i="7"/>
  <c r="AE301" i="8"/>
  <c r="AE707" i="8"/>
  <c r="AE417" i="8"/>
  <c r="C400" i="7"/>
  <c r="AE476" i="8"/>
  <c r="AE676" i="8"/>
  <c r="AE772" i="8"/>
  <c r="AE922" i="8"/>
  <c r="AE322" i="8"/>
  <c r="C343" i="7"/>
  <c r="C54" i="7"/>
  <c r="AE278" i="8"/>
  <c r="AE411" i="8"/>
  <c r="AE885" i="8"/>
  <c r="AE612" i="8"/>
  <c r="AE414" i="8"/>
  <c r="AE971" i="8"/>
  <c r="AE335" i="8"/>
  <c r="AE1025" i="8"/>
  <c r="AE309" i="8"/>
  <c r="AE1051" i="8"/>
  <c r="AE353" i="8"/>
  <c r="AE797" i="8"/>
  <c r="AE973" i="8"/>
  <c r="AE907" i="8"/>
  <c r="AE738" i="8"/>
  <c r="AE234" i="8"/>
  <c r="AE500" i="8"/>
  <c r="AE1000" i="8"/>
  <c r="AE415" i="8"/>
  <c r="AE437" i="8"/>
  <c r="AE228" i="8"/>
  <c r="AE355" i="8"/>
  <c r="AE279" i="8"/>
  <c r="AE749" i="8"/>
  <c r="AE233" i="8"/>
  <c r="AE464" i="8"/>
  <c r="AE468" i="8"/>
  <c r="AE552" i="8"/>
  <c r="AE577" i="8"/>
  <c r="AE857" i="8"/>
  <c r="AE904" i="8"/>
  <c r="AE1056" i="8"/>
  <c r="AE255" i="8"/>
  <c r="AE958" i="8"/>
  <c r="AE715" i="8"/>
  <c r="AE870" i="8"/>
  <c r="C273" i="7"/>
  <c r="AE364" i="8"/>
  <c r="AE723" i="8"/>
  <c r="AE583" i="8"/>
  <c r="AE632" i="8"/>
  <c r="AE473" i="8"/>
  <c r="AE424" i="8"/>
  <c r="AE735" i="8"/>
  <c r="AE931" i="8"/>
  <c r="C136" i="7"/>
  <c r="AE684" i="8"/>
  <c r="AE656" i="8"/>
  <c r="AE905" i="8"/>
  <c r="AE599" i="8"/>
  <c r="AE507" i="8"/>
  <c r="AE610" i="8"/>
  <c r="AE433" i="8"/>
  <c r="AE265" i="8"/>
  <c r="AE537" i="8"/>
  <c r="AE1019" i="8"/>
  <c r="AE1034" i="8"/>
  <c r="C293" i="7"/>
  <c r="AE377" i="8"/>
  <c r="AE567" i="8"/>
  <c r="AE621" i="8"/>
  <c r="AE801" i="8"/>
  <c r="C72" i="7"/>
  <c r="AE952" i="8"/>
  <c r="AE1054" i="8"/>
  <c r="AE713" i="8"/>
  <c r="AE1020" i="8"/>
  <c r="AE669" i="8"/>
  <c r="AE930" i="8"/>
  <c r="C17" i="7"/>
  <c r="C340" i="7"/>
  <c r="AE587" i="8"/>
  <c r="AE1075" i="8"/>
  <c r="AE708" i="8"/>
  <c r="AE297" i="8"/>
  <c r="AE747" i="8"/>
  <c r="AE897" i="8"/>
  <c r="AE746" i="8"/>
  <c r="AE304" i="8"/>
  <c r="AE827" i="8"/>
  <c r="AE866" i="8"/>
  <c r="AE854" i="8"/>
  <c r="AE1042" i="8"/>
  <c r="C183" i="7"/>
  <c r="AE736" i="8"/>
  <c r="AE882" i="8"/>
  <c r="AE246" i="8"/>
  <c r="AE503" i="8"/>
  <c r="AE358" i="8"/>
  <c r="AE943" i="8"/>
  <c r="AE972" i="8"/>
  <c r="AE639" i="8"/>
  <c r="AE249" i="8"/>
  <c r="AE337" i="8"/>
  <c r="AE216" i="8"/>
  <c r="AE832" i="8"/>
  <c r="AE320" i="8"/>
  <c r="C128" i="7"/>
  <c r="AE296" i="8"/>
  <c r="AE603" i="8"/>
  <c r="AE416" i="8"/>
  <c r="C292" i="7"/>
  <c r="C374" i="7"/>
  <c r="AE363" i="8"/>
  <c r="AE1005" i="8"/>
  <c r="AE776" i="8"/>
  <c r="C301" i="7"/>
  <c r="AE1014" i="8"/>
  <c r="AE392" i="8"/>
  <c r="AE302" i="8"/>
  <c r="C252" i="7"/>
  <c r="AE261" i="8"/>
  <c r="AE401" i="8"/>
  <c r="AE559" i="8"/>
  <c r="AE898" i="8"/>
  <c r="AE917" i="8"/>
  <c r="AE679" i="8"/>
  <c r="AE960" i="8"/>
  <c r="AE824" i="8"/>
  <c r="AE934" i="8"/>
  <c r="AE703" i="8"/>
  <c r="AE1006" i="8"/>
  <c r="AE369" i="8"/>
  <c r="AE344" i="8"/>
  <c r="AE999" i="8"/>
  <c r="AE811" i="8"/>
  <c r="AE714" i="8"/>
  <c r="AE488" i="8"/>
  <c r="AE481" i="8"/>
  <c r="AE855" i="8"/>
  <c r="AE557" i="8"/>
  <c r="AE965" i="8"/>
  <c r="AE659" i="8"/>
  <c r="AE444" i="8"/>
  <c r="C165" i="7"/>
  <c r="AE996" i="8"/>
  <c r="AE783" i="8"/>
  <c r="AC454" i="8"/>
  <c r="C395" i="6"/>
  <c r="AC1041" i="8"/>
  <c r="AC674" i="8"/>
  <c r="AC310" i="8"/>
  <c r="AC890" i="8"/>
  <c r="AC524" i="8"/>
  <c r="AC984" i="8"/>
  <c r="AC536" i="8"/>
  <c r="AC735" i="8"/>
  <c r="AC793" i="8"/>
  <c r="AC585" i="8"/>
  <c r="AC338" i="8"/>
  <c r="AC583" i="8"/>
  <c r="AC205" i="8"/>
  <c r="AC373" i="8"/>
  <c r="AC778" i="8"/>
  <c r="AC337" i="8"/>
  <c r="AC732" i="8"/>
  <c r="AC543" i="8"/>
  <c r="AC837" i="8"/>
  <c r="AC226" i="8"/>
  <c r="AC918" i="8"/>
  <c r="AC513" i="8"/>
  <c r="AC414" i="8"/>
  <c r="AC605" i="8"/>
  <c r="AC472" i="8"/>
  <c r="AC209" i="8"/>
  <c r="AC848" i="8"/>
  <c r="C106" i="6"/>
  <c r="AC457" i="8"/>
  <c r="AC800" i="8"/>
  <c r="AC257" i="8"/>
  <c r="C120" i="6"/>
  <c r="AC276" i="8"/>
  <c r="AC974" i="8"/>
  <c r="AC606" i="8"/>
  <c r="AC453" i="8"/>
  <c r="AC314" i="8"/>
  <c r="AC218" i="8"/>
  <c r="AC795" i="8"/>
  <c r="AC459" i="8"/>
  <c r="AC681" i="8"/>
  <c r="AC516" i="8"/>
  <c r="AC415" i="8"/>
  <c r="AC413" i="8"/>
  <c r="AC301" i="8"/>
  <c r="AC1049" i="8"/>
  <c r="AC390" i="8"/>
  <c r="AC336" i="8"/>
  <c r="AC770" i="8"/>
  <c r="AC504" i="8"/>
  <c r="AC969" i="8"/>
  <c r="C316" i="6"/>
  <c r="C101" i="6"/>
  <c r="AC998" i="8"/>
  <c r="AC943" i="8"/>
  <c r="AC553" i="8"/>
  <c r="AC632" i="8"/>
  <c r="AC669" i="8"/>
  <c r="AC491" i="8"/>
  <c r="AC916" i="8"/>
  <c r="AC1004" i="8"/>
  <c r="AC240" i="8"/>
  <c r="AC570" i="8"/>
  <c r="AC430" i="8"/>
  <c r="C136" i="6"/>
  <c r="C56" i="6"/>
  <c r="AC922" i="8"/>
  <c r="C10" i="6"/>
  <c r="AC233" i="8"/>
  <c r="AC1032" i="8"/>
  <c r="AC1039" i="8"/>
  <c r="AC964" i="8"/>
  <c r="AC344" i="8"/>
  <c r="C169" i="6"/>
  <c r="AC467" i="8"/>
  <c r="AC460" i="8"/>
  <c r="AC290" i="8"/>
  <c r="AC556" i="8"/>
  <c r="AC991" i="8"/>
  <c r="AC548" i="8"/>
  <c r="AC333" i="8"/>
  <c r="C98" i="6"/>
  <c r="AC274" i="8"/>
  <c r="AC309" i="8"/>
  <c r="AC1000" i="8"/>
  <c r="AC728" i="8"/>
  <c r="AC773" i="8"/>
  <c r="AC447" i="8"/>
  <c r="AC293" i="8"/>
  <c r="AC818" i="8"/>
  <c r="AC951" i="8"/>
  <c r="AC996" i="8"/>
  <c r="AC966" i="8"/>
  <c r="AC704" i="8"/>
  <c r="C68" i="6"/>
  <c r="AC318" i="8"/>
  <c r="AC641" i="8"/>
  <c r="AC992" i="8"/>
  <c r="AC540" i="8"/>
  <c r="AC900" i="8"/>
  <c r="AC340" i="8"/>
  <c r="AC958" i="8"/>
  <c r="AC506" i="8"/>
  <c r="AC425" i="8"/>
  <c r="AC407" i="8"/>
  <c r="AC466" i="8"/>
  <c r="AC446" i="8"/>
  <c r="C224" i="6"/>
  <c r="AC738" i="8"/>
  <c r="AC832" i="8"/>
  <c r="AC859" i="8"/>
  <c r="AC542" i="8"/>
  <c r="AC902" i="8"/>
  <c r="AC1036" i="8"/>
  <c r="AC347" i="8"/>
  <c r="AC448" i="8"/>
  <c r="AC760" i="8"/>
  <c r="AC761" i="8"/>
  <c r="AC987" i="8"/>
  <c r="AC469" i="8"/>
  <c r="AC359" i="8"/>
  <c r="AC477" i="8"/>
  <c r="AC505" i="8"/>
  <c r="AC220" i="8"/>
  <c r="AC389" i="8"/>
  <c r="AC947" i="8"/>
  <c r="AC652" i="8"/>
  <c r="AC249" i="8"/>
  <c r="AC963" i="8"/>
  <c r="AC776" i="8"/>
  <c r="AC550" i="8"/>
  <c r="AC503" i="8"/>
  <c r="C105" i="6"/>
  <c r="AC866" i="8"/>
  <c r="AC533" i="8"/>
  <c r="AC562" i="8"/>
  <c r="AC401" i="8"/>
  <c r="AC582" i="8"/>
  <c r="AC375" i="8"/>
  <c r="AC697" i="8"/>
  <c r="C361" i="6"/>
  <c r="AC802" i="8"/>
  <c r="AC474" i="8"/>
  <c r="AC1021" i="8"/>
  <c r="AC614" i="8"/>
  <c r="AC635" i="8"/>
  <c r="AC438" i="8"/>
  <c r="AC596" i="8"/>
  <c r="C143" i="6"/>
  <c r="AC978" i="8"/>
  <c r="AC816" i="8"/>
  <c r="AC1052" i="8"/>
  <c r="AC636" i="8"/>
  <c r="AC419" i="8"/>
  <c r="C188" i="6"/>
  <c r="AC759" i="8"/>
  <c r="AC534" i="8"/>
  <c r="AC815" i="8"/>
  <c r="AC993" i="8"/>
  <c r="AC292" i="8"/>
  <c r="AC283" i="8"/>
  <c r="AC878" i="8"/>
  <c r="AC532" i="8"/>
  <c r="AC497" i="8"/>
  <c r="C145" i="6"/>
  <c r="AC1003" i="8"/>
  <c r="AC869" i="8"/>
  <c r="AC559" i="8"/>
  <c r="C358" i="6"/>
  <c r="AC692" i="8"/>
  <c r="C148" i="6"/>
  <c r="AC649" i="8"/>
  <c r="C119" i="6"/>
  <c r="AC345" i="8"/>
  <c r="AC264" i="8"/>
  <c r="AC581" i="8"/>
  <c r="AC654" i="8"/>
  <c r="AC547" i="8"/>
  <c r="AC847" i="8"/>
  <c r="AC355" i="8"/>
  <c r="AC492" i="8"/>
  <c r="AC723" i="8"/>
  <c r="AC741" i="8"/>
  <c r="AC1022" i="8"/>
  <c r="AC251" i="8"/>
  <c r="C346" i="6"/>
  <c r="AC595" i="8"/>
  <c r="AC598" i="8"/>
  <c r="AC670" i="8"/>
  <c r="AC494" i="8"/>
  <c r="AC456" i="8"/>
  <c r="AC702" i="8"/>
  <c r="AC346" i="8"/>
  <c r="AC367" i="8"/>
  <c r="AC1061" i="8"/>
  <c r="C64" i="6"/>
  <c r="AC678" i="8"/>
  <c r="AC1048" i="8"/>
  <c r="AC223" i="8"/>
  <c r="AC929" i="8"/>
  <c r="AC587" i="8"/>
  <c r="AC252" i="8"/>
  <c r="AC1074" i="8"/>
  <c r="AC882" i="8"/>
  <c r="AC236" i="8"/>
  <c r="AC872" i="8"/>
  <c r="AC258" i="8"/>
  <c r="AC517" i="8"/>
  <c r="AC439" i="8"/>
  <c r="AC372" i="8"/>
  <c r="AC831" i="8"/>
  <c r="AC574" i="8"/>
  <c r="AC539" i="8"/>
  <c r="AC725" i="8"/>
  <c r="C270" i="6"/>
  <c r="AC971" i="8"/>
  <c r="AC945" i="8"/>
  <c r="AC933" i="8"/>
  <c r="AC418" i="8"/>
  <c r="AC361" i="8"/>
  <c r="AC262" i="8"/>
  <c r="AC712" i="8"/>
  <c r="AC983" i="8"/>
  <c r="AC870" i="8"/>
  <c r="AC954" i="8"/>
  <c r="AC529" i="8"/>
  <c r="AC297" i="8"/>
  <c r="AC289" i="8"/>
  <c r="AC838" i="8"/>
  <c r="AC271" i="8"/>
  <c r="C191" i="6"/>
  <c r="C234" i="6"/>
  <c r="AC341" i="8"/>
  <c r="AC753" i="8"/>
  <c r="AC1006" i="8"/>
  <c r="AC616" i="8"/>
  <c r="AC980" i="8"/>
  <c r="AC650" i="8"/>
  <c r="AC394" i="8"/>
  <c r="AC952" i="8"/>
  <c r="AC891" i="8"/>
  <c r="AC666" i="8"/>
  <c r="AC335" i="8"/>
  <c r="AC968" i="8"/>
  <c r="AC861" i="8"/>
  <c r="AC490" i="8"/>
  <c r="AC1012" i="8"/>
  <c r="C214" i="6"/>
  <c r="AC523" i="8"/>
  <c r="AC342" i="8"/>
  <c r="AC623" i="8"/>
  <c r="AC382" i="8"/>
  <c r="AC254" i="8"/>
  <c r="AC1038" i="8"/>
  <c r="AC458" i="8"/>
  <c r="AC668" i="8"/>
  <c r="AC949" i="8"/>
  <c r="AC667" i="8"/>
  <c r="AC268" i="8"/>
  <c r="AC659" i="8"/>
  <c r="AC888" i="8"/>
  <c r="AC270" i="8"/>
  <c r="AC864" i="8"/>
  <c r="AC817" i="8"/>
  <c r="AC515" i="8"/>
  <c r="C22" i="6"/>
  <c r="C4" i="6"/>
  <c r="C131" i="6"/>
  <c r="AC1057" i="8"/>
  <c r="AC594" i="8"/>
  <c r="AC544" i="8"/>
  <c r="AC706" i="8"/>
  <c r="AC989" i="8"/>
  <c r="AC763" i="8"/>
  <c r="AC764" i="8"/>
  <c r="AC921" i="8"/>
  <c r="AC1051" i="8"/>
  <c r="AC713" i="8"/>
  <c r="AC651" i="8"/>
  <c r="AC261" i="8"/>
  <c r="AC977" i="8"/>
  <c r="AC412" i="8"/>
  <c r="AC1017" i="8"/>
  <c r="AC901" i="8"/>
  <c r="AC567" i="8"/>
  <c r="AC488" i="8"/>
  <c r="AC286" i="8"/>
  <c r="AC371" i="8"/>
  <c r="AC661" i="8"/>
  <c r="AC499" i="8"/>
  <c r="AC385" i="8"/>
  <c r="AC979" i="8"/>
  <c r="AC545" i="8"/>
  <c r="AC610" i="8"/>
  <c r="AC557" i="8"/>
  <c r="AC999" i="8"/>
  <c r="AC481" i="8"/>
  <c r="AC521" i="8"/>
  <c r="AC707" i="8"/>
  <c r="AC624" i="8"/>
  <c r="C203" i="6"/>
  <c r="AC569" i="8"/>
  <c r="AC433" i="8"/>
  <c r="C152" i="6"/>
  <c r="AC777" i="8"/>
  <c r="AC868" i="8"/>
  <c r="AC789" i="8"/>
  <c r="C207" i="6"/>
  <c r="AC378" i="8"/>
  <c r="AC915" i="8"/>
  <c r="C33" i="6"/>
  <c r="AC871" i="8"/>
  <c r="AC1026" i="8"/>
  <c r="AC580" i="8"/>
  <c r="AC688" i="8"/>
  <c r="AC352" i="8"/>
  <c r="AC451" i="8"/>
  <c r="AC381" i="8"/>
  <c r="AC565" i="8"/>
  <c r="AC321" i="8"/>
  <c r="AC853" i="8"/>
  <c r="AC913" i="8"/>
  <c r="AC769" i="8"/>
  <c r="AC886" i="8"/>
  <c r="AC671" i="8"/>
  <c r="AC700" i="8"/>
  <c r="AC887" i="8"/>
  <c r="AC326" i="8"/>
  <c r="C401" i="6"/>
  <c r="AC628" i="8"/>
  <c r="C349" i="6"/>
  <c r="AC914" i="8"/>
  <c r="AC1075" i="8"/>
  <c r="C290" i="6"/>
  <c r="AC348" i="8"/>
  <c r="AC720" i="8"/>
  <c r="AC475" i="8"/>
  <c r="AC814" i="8"/>
  <c r="AC626" i="8"/>
  <c r="AC1009" i="8"/>
  <c r="AC294" i="8"/>
  <c r="AC566" i="8"/>
  <c r="AC308" i="8"/>
  <c r="AC1077" i="8"/>
  <c r="AC660" i="8"/>
  <c r="AA572" i="8"/>
  <c r="AA842" i="8"/>
  <c r="AA906" i="8"/>
  <c r="AA799" i="8"/>
  <c r="AA299" i="8"/>
  <c r="AA510" i="8"/>
  <c r="AA844" i="8"/>
  <c r="AA313" i="8"/>
  <c r="C322" i="5"/>
  <c r="AA380" i="8"/>
  <c r="AA379" i="8"/>
  <c r="C341" i="5"/>
  <c r="AA472" i="8"/>
  <c r="AA418" i="8"/>
  <c r="C203" i="5"/>
  <c r="AA541" i="8"/>
  <c r="AA520" i="8"/>
  <c r="AA219" i="8"/>
  <c r="AA218" i="8"/>
  <c r="AA933" i="8"/>
  <c r="AA752" i="8"/>
  <c r="AA400" i="8"/>
  <c r="AA341" i="8"/>
  <c r="AA347" i="8"/>
  <c r="AA413" i="8"/>
  <c r="AA339" i="8"/>
  <c r="AA934" i="8"/>
  <c r="AA917" i="8"/>
  <c r="C232" i="5"/>
  <c r="AA208" i="8"/>
  <c r="AA535" i="8"/>
  <c r="AA262" i="8"/>
  <c r="AA935" i="8"/>
  <c r="AA250" i="8"/>
  <c r="AA305" i="8"/>
  <c r="AA936" i="8"/>
  <c r="C175" i="5"/>
  <c r="AA713" i="8"/>
  <c r="AA213" i="8"/>
  <c r="C127" i="5"/>
  <c r="AA708" i="8"/>
  <c r="AA242" i="8"/>
  <c r="AA486" i="8"/>
  <c r="AA421" i="8"/>
  <c r="AA661" i="8"/>
  <c r="AA469" i="8"/>
  <c r="AA937" i="8"/>
  <c r="AA571" i="8"/>
  <c r="AA641" i="8"/>
  <c r="AA814" i="8"/>
  <c r="AA513" i="8"/>
  <c r="AA504" i="8"/>
  <c r="AA221" i="8"/>
  <c r="AA531" i="8"/>
  <c r="AA332" i="8"/>
  <c r="AA938" i="8"/>
  <c r="AA450" i="8"/>
  <c r="AA830" i="8"/>
  <c r="AA288" i="8"/>
  <c r="AA847" i="8"/>
  <c r="AA939" i="8"/>
  <c r="C110" i="5"/>
  <c r="AA570" i="8"/>
  <c r="AA592" i="8"/>
  <c r="AA500" i="8"/>
  <c r="AA642" i="8"/>
  <c r="AA404" i="8"/>
  <c r="AA239" i="8"/>
  <c r="AA306" i="8"/>
  <c r="AA703" i="8"/>
  <c r="AA774" i="8"/>
  <c r="AA781" i="8"/>
  <c r="AA440" i="8"/>
  <c r="AA940" i="8"/>
  <c r="AA802" i="8"/>
  <c r="AA274" i="8"/>
  <c r="AA941" i="8"/>
  <c r="AA471" i="8"/>
  <c r="AA942" i="8"/>
  <c r="AA721" i="8"/>
  <c r="AA666" i="8"/>
  <c r="AA943" i="8"/>
  <c r="AA901" i="8"/>
  <c r="AA751" i="8"/>
  <c r="AA944" i="8"/>
  <c r="C13" i="5"/>
  <c r="AA231" i="8"/>
  <c r="AA444" i="8"/>
  <c r="AA558" i="8"/>
  <c r="AA396" i="8"/>
  <c r="AA279" i="8"/>
  <c r="AA369" i="8"/>
  <c r="AA912" i="8"/>
  <c r="AA792" i="8"/>
  <c r="AA489" i="8"/>
  <c r="AA451" i="8"/>
  <c r="AA945" i="8"/>
  <c r="AA946" i="8"/>
  <c r="AA947" i="8"/>
  <c r="C250" i="5"/>
  <c r="AA257" i="8"/>
  <c r="AA473" i="8"/>
  <c r="C188" i="5"/>
  <c r="AA559" i="8"/>
  <c r="AA948" i="8"/>
  <c r="AA336" i="8"/>
  <c r="AA916" i="8"/>
  <c r="AA811" i="8"/>
  <c r="AA449" i="8"/>
  <c r="AA349" i="8"/>
  <c r="AA909" i="8"/>
  <c r="AA812" i="8"/>
  <c r="AA552" i="8"/>
  <c r="C305" i="5"/>
  <c r="AA481" i="8"/>
  <c r="AA819" i="8"/>
  <c r="AA949" i="8"/>
  <c r="AA428" i="8"/>
  <c r="AA252" i="8"/>
  <c r="AA307" i="8"/>
  <c r="C192" i="5"/>
  <c r="AA389" i="8"/>
  <c r="AA784" i="8"/>
  <c r="AA580" i="8"/>
  <c r="AA775" i="8"/>
  <c r="AA882" i="8"/>
  <c r="AA707" i="8"/>
  <c r="AA849" i="8"/>
  <c r="AA482" i="8"/>
  <c r="AA950" i="8"/>
  <c r="AA893" i="8"/>
  <c r="AA904" i="8"/>
  <c r="AA564" i="8"/>
  <c r="AA951" i="8"/>
  <c r="AA858" i="8"/>
  <c r="AA455" i="8"/>
  <c r="AA562" i="8"/>
  <c r="C92" i="5"/>
  <c r="AA247" i="8"/>
  <c r="AA622" i="8"/>
  <c r="AA796" i="8"/>
  <c r="AA785" i="8"/>
  <c r="C296" i="5"/>
  <c r="AA246" i="8"/>
  <c r="AA519" i="8"/>
  <c r="AA779" i="8"/>
  <c r="AA494" i="8"/>
  <c r="AA952" i="8"/>
  <c r="C299" i="5"/>
  <c r="AA264" i="8"/>
  <c r="AA953" i="8"/>
  <c r="AA501" i="8"/>
  <c r="AA903" i="8"/>
  <c r="AA345" i="8"/>
  <c r="AA954" i="8"/>
  <c r="AA235" i="8"/>
  <c r="AA955" i="8"/>
  <c r="AA271" i="8"/>
  <c r="C319" i="5"/>
  <c r="AA529" i="8"/>
  <c r="AA727" i="8"/>
  <c r="AA956" i="8"/>
  <c r="AA883" i="8"/>
  <c r="AA530" i="8"/>
  <c r="AA584" i="8"/>
  <c r="AA438" i="8"/>
  <c r="AA860" i="8"/>
  <c r="AA957" i="8"/>
  <c r="AA862" i="8"/>
  <c r="AA581" i="8"/>
  <c r="AA457" i="8"/>
  <c r="AA284" i="8"/>
  <c r="AA815" i="8"/>
  <c r="AA268" i="8"/>
  <c r="AA289" i="8"/>
  <c r="AA637" i="8"/>
  <c r="AA958" i="8"/>
  <c r="AA602" i="8"/>
  <c r="AA702" i="8"/>
  <c r="C65" i="5"/>
  <c r="C119" i="5"/>
  <c r="C36" i="5"/>
  <c r="AA880" i="8"/>
  <c r="AA643" i="8"/>
  <c r="AA857" i="8"/>
  <c r="AA892" i="8"/>
  <c r="AA959" i="8"/>
  <c r="AA715" i="8"/>
  <c r="AA960" i="8"/>
  <c r="AA343" i="8"/>
  <c r="C183" i="5"/>
  <c r="AA255" i="8"/>
  <c r="AA411" i="8"/>
  <c r="AA462" i="8"/>
  <c r="AA961" i="8"/>
  <c r="AA550" i="8"/>
  <c r="AA315" i="8"/>
  <c r="C73" i="5"/>
  <c r="AA214" i="8"/>
  <c r="C342" i="5"/>
  <c r="AA290" i="8"/>
  <c r="AA818" i="8"/>
  <c r="AA962" i="8"/>
  <c r="AA616" i="8"/>
  <c r="AA639" i="8"/>
  <c r="AA712" i="8"/>
  <c r="AA270" i="8"/>
  <c r="AA534" i="8"/>
  <c r="AA234" i="8"/>
  <c r="AA258" i="8"/>
  <c r="C80" i="5"/>
  <c r="AA591" i="8"/>
  <c r="AA567" i="8"/>
  <c r="AA560" i="8"/>
  <c r="AA454" i="8"/>
  <c r="AA607" i="8"/>
  <c r="C245" i="5"/>
  <c r="AA511" i="8"/>
  <c r="AA963" i="8"/>
  <c r="AA850" i="8"/>
  <c r="AA476" i="8"/>
  <c r="AA671" i="8"/>
  <c r="AA964" i="8"/>
  <c r="AA965" i="8"/>
  <c r="AA966" i="8"/>
  <c r="AA706" i="8"/>
  <c r="AA914" i="8"/>
  <c r="AA249" i="8"/>
  <c r="AA913" i="8"/>
  <c r="AA430" i="8"/>
  <c r="AA725" i="8"/>
  <c r="AA312" i="8"/>
  <c r="AA967" i="8"/>
  <c r="C83" i="5"/>
  <c r="AA233" i="8"/>
  <c r="AA801" i="8"/>
  <c r="AA586" i="8"/>
  <c r="AA894" i="8"/>
  <c r="AA224" i="8"/>
  <c r="AA367" i="8"/>
  <c r="AA655" i="8"/>
  <c r="AA423" i="8"/>
  <c r="AA827" i="8"/>
  <c r="AA368" i="8"/>
  <c r="C76" i="5"/>
  <c r="AA399" i="8"/>
  <c r="AA852" i="8"/>
  <c r="AA968" i="8"/>
  <c r="AA969" i="8"/>
  <c r="AA890" i="8"/>
  <c r="AA382" i="8"/>
  <c r="AA617" i="8"/>
  <c r="AA241" i="8"/>
  <c r="AA595" i="8"/>
  <c r="AA505" i="8"/>
  <c r="AA390" i="8"/>
  <c r="AA422" i="8"/>
  <c r="AA970" i="8"/>
  <c r="AA845" i="8"/>
  <c r="AA337" i="8"/>
  <c r="AA613" i="8"/>
  <c r="AA746" i="8"/>
  <c r="AA889" i="8"/>
  <c r="C275" i="5"/>
  <c r="AA911" i="8"/>
  <c r="AA788" i="8"/>
  <c r="AA294" i="8"/>
  <c r="AA561" i="8"/>
  <c r="AA657" i="8"/>
  <c r="AA971" i="8"/>
  <c r="AA851" i="8"/>
  <c r="AA464" i="8"/>
  <c r="AA211" i="8"/>
  <c r="C279" i="5"/>
  <c r="AA636" i="8"/>
  <c r="AA879" i="8"/>
  <c r="AA526" i="8"/>
  <c r="AA568" i="8"/>
  <c r="AA287" i="8"/>
  <c r="AA972" i="8"/>
  <c r="AA365" i="8"/>
  <c r="AA585" i="8"/>
  <c r="AA429" i="8"/>
  <c r="C154" i="5"/>
  <c r="AA973" i="8"/>
  <c r="AA974" i="8"/>
  <c r="AA829" i="8"/>
  <c r="AA809" i="8"/>
  <c r="C93" i="5"/>
  <c r="AA700" i="8"/>
  <c r="AA975" i="8"/>
  <c r="AA834" i="8"/>
  <c r="AA896" i="8"/>
  <c r="AA545" i="8"/>
  <c r="C196" i="5"/>
  <c r="AA375" i="8"/>
  <c r="AA285" i="8"/>
  <c r="AA846" i="8"/>
  <c r="AA976" i="8"/>
  <c r="AA783" i="8"/>
  <c r="AA594" i="8"/>
  <c r="AA223" i="8"/>
  <c r="AA445" i="8"/>
  <c r="AA459" i="8"/>
  <c r="AA977" i="8"/>
  <c r="AA426" i="8"/>
  <c r="AA656" i="8"/>
  <c r="AA282" i="8"/>
  <c r="AA228" i="8"/>
  <c r="AA674" i="8"/>
  <c r="AA605" i="8"/>
  <c r="AA415" i="8"/>
  <c r="AA824" i="8"/>
  <c r="AA790" i="8"/>
  <c r="AA397" i="8"/>
  <c r="AA717" i="8"/>
  <c r="AA358" i="8"/>
  <c r="AA610" i="8"/>
  <c r="AA588" i="8"/>
  <c r="AA978" i="8"/>
  <c r="AA910" i="8"/>
  <c r="AA854" i="8"/>
  <c r="AA245" i="8"/>
  <c r="AA212" i="8"/>
  <c r="C71" i="5"/>
  <c r="AA979" i="8"/>
  <c r="AA609" i="8"/>
  <c r="AA743" i="8"/>
  <c r="AA286" i="8"/>
  <c r="AA206" i="8"/>
  <c r="C339" i="5"/>
  <c r="AA980" i="8"/>
  <c r="AA597" i="8"/>
  <c r="C253" i="5"/>
  <c r="AA981" i="8"/>
  <c r="AA434" i="8"/>
  <c r="AA374" i="8"/>
  <c r="AA493" i="8"/>
  <c r="AA649" i="8"/>
  <c r="AA982" i="8"/>
  <c r="AA750" i="8"/>
  <c r="AA688" i="8"/>
  <c r="AA344" i="8"/>
  <c r="C293" i="5"/>
  <c r="AA229" i="8"/>
  <c r="AA518" i="8"/>
  <c r="AA425" i="8"/>
  <c r="AA354" i="8"/>
  <c r="AA601" i="8"/>
  <c r="AA407" i="8"/>
  <c r="AA277" i="8"/>
  <c r="AA798" i="8"/>
  <c r="C64" i="4"/>
  <c r="C306" i="4"/>
  <c r="C165" i="4"/>
  <c r="Y946" i="8"/>
  <c r="Y420" i="8"/>
  <c r="Y429" i="8"/>
  <c r="Y433" i="8"/>
  <c r="Y310" i="8"/>
  <c r="Y925" i="8"/>
  <c r="Y688" i="8"/>
  <c r="Y353" i="8"/>
  <c r="Y1026" i="8"/>
  <c r="Y584" i="8"/>
  <c r="Y276" i="8"/>
  <c r="Y451" i="8"/>
  <c r="Y687" i="8"/>
  <c r="Y931" i="8"/>
  <c r="Y590" i="8"/>
  <c r="Y856" i="8"/>
  <c r="Y938" i="8"/>
  <c r="Y358" i="8"/>
  <c r="Y217" i="8"/>
  <c r="Y629" i="8"/>
  <c r="Y945" i="8"/>
  <c r="Y330" i="8"/>
  <c r="C318" i="4"/>
  <c r="Y1071" i="8"/>
  <c r="Y513" i="8"/>
  <c r="Y660" i="8"/>
  <c r="Y360" i="8"/>
  <c r="Y1035" i="8"/>
  <c r="Y1033" i="8"/>
  <c r="Y697" i="8"/>
  <c r="Y871" i="8"/>
  <c r="Y799" i="8"/>
  <c r="Y357" i="8"/>
  <c r="Y339" i="8"/>
  <c r="Y793" i="8"/>
  <c r="Y735" i="8"/>
  <c r="Y510" i="8"/>
  <c r="Y207" i="8"/>
  <c r="Y526" i="8"/>
  <c r="Y275" i="8"/>
  <c r="Y692" i="8"/>
  <c r="Y917" i="8"/>
  <c r="C222" i="4"/>
  <c r="C273" i="4"/>
  <c r="Y523" i="8"/>
  <c r="Y736" i="8"/>
  <c r="Y1066" i="8"/>
  <c r="Y414" i="8"/>
  <c r="Y307" i="8"/>
  <c r="Y286" i="8"/>
  <c r="Y336" i="8"/>
  <c r="Y689" i="8"/>
  <c r="Y932" i="8"/>
  <c r="Y1029" i="8"/>
  <c r="Y843" i="8"/>
  <c r="C117" i="4"/>
  <c r="Y755" i="8"/>
  <c r="Y327" i="8"/>
  <c r="Y787" i="8"/>
  <c r="Y427" i="8"/>
  <c r="Y563" i="8"/>
  <c r="Y865" i="8"/>
  <c r="Y940" i="8"/>
  <c r="Y469" i="8"/>
  <c r="Y609" i="8"/>
  <c r="Y351" i="8"/>
  <c r="Y380" i="8"/>
  <c r="Y423" i="8"/>
  <c r="Y599" i="8"/>
  <c r="C362" i="4"/>
  <c r="Y826" i="8"/>
  <c r="Y637" i="8"/>
  <c r="Y622" i="8"/>
  <c r="Y729" i="8"/>
  <c r="Y439" i="8"/>
  <c r="Y454" i="8"/>
  <c r="Y232" i="8"/>
  <c r="Y365" i="8"/>
  <c r="C204" i="4"/>
  <c r="Y509" i="8"/>
  <c r="Y221" i="8"/>
  <c r="Y448" i="8"/>
  <c r="Y971" i="8"/>
  <c r="Y942" i="8"/>
  <c r="Y888" i="8"/>
  <c r="C364" i="4"/>
  <c r="Y311" i="8"/>
  <c r="Y345" i="8"/>
  <c r="C200" i="4"/>
  <c r="Y1008" i="8"/>
  <c r="Y471" i="8"/>
  <c r="Y677" i="8"/>
  <c r="Y896" i="8"/>
  <c r="Y901" i="8"/>
  <c r="Y211" i="8"/>
  <c r="Y494" i="8"/>
  <c r="Y1042" i="8"/>
  <c r="Y571" i="8"/>
  <c r="Y788" i="8"/>
  <c r="Y531" i="8"/>
  <c r="Y895" i="8"/>
  <c r="Y850" i="8"/>
  <c r="Y533" i="8"/>
  <c r="Y714" i="8"/>
  <c r="C172" i="4"/>
  <c r="C177" i="4"/>
  <c r="Y665" i="8"/>
  <c r="C309" i="4"/>
  <c r="Y372" i="8"/>
  <c r="Y823" i="8"/>
  <c r="Y841" i="8"/>
  <c r="Y367" i="8"/>
  <c r="Y472" i="8"/>
  <c r="Y767" i="8"/>
  <c r="Y356" i="8"/>
  <c r="Y771" i="8"/>
  <c r="Y903" i="8"/>
  <c r="C6" i="4"/>
  <c r="Y595" i="8"/>
  <c r="Y489" i="8"/>
  <c r="Y540" i="8"/>
  <c r="Y249" i="8"/>
  <c r="Y675" i="8"/>
  <c r="Y962" i="8"/>
  <c r="Y529" i="8"/>
  <c r="Y708" i="8"/>
  <c r="Y396" i="8"/>
  <c r="Y857" i="8"/>
  <c r="Y461" i="8"/>
  <c r="C95" i="4"/>
  <c r="Y784" i="8"/>
  <c r="Y579" i="8"/>
  <c r="Y766" i="8"/>
  <c r="Y608" i="8"/>
  <c r="Y858" i="8"/>
  <c r="Y737" i="8"/>
  <c r="Y272" i="8"/>
  <c r="Y517" i="8"/>
  <c r="C408" i="4"/>
  <c r="Y485" i="8"/>
  <c r="Y385" i="8"/>
  <c r="Y225" i="8"/>
  <c r="Y259" i="8"/>
  <c r="Y657" i="8"/>
  <c r="Y874" i="8"/>
  <c r="C61" i="4"/>
  <c r="Y985" i="8"/>
  <c r="Y355" i="8"/>
  <c r="Y759" i="8"/>
  <c r="C368" i="4"/>
  <c r="Y846" i="8"/>
  <c r="Y618" i="8"/>
  <c r="Y397" i="8"/>
  <c r="Y587" i="8"/>
  <c r="C7" i="4"/>
  <c r="Y707" i="8"/>
  <c r="Y263" i="8"/>
  <c r="Y393" i="8"/>
  <c r="Y333" i="8"/>
  <c r="C164" i="4"/>
  <c r="Y995" i="8"/>
  <c r="Y616" i="8"/>
  <c r="C256" i="4"/>
  <c r="Y412" i="8"/>
  <c r="Y417" i="8"/>
  <c r="Y361" i="8"/>
  <c r="Y474" i="8"/>
  <c r="Y659" i="8"/>
  <c r="Y669" i="8"/>
  <c r="Y527" i="8"/>
  <c r="Y269" i="8"/>
  <c r="Y907" i="8"/>
  <c r="Y344" i="8"/>
  <c r="Y752" i="8"/>
  <c r="Y614" i="8"/>
  <c r="Y487" i="8"/>
  <c r="C380" i="4"/>
  <c r="Y303" i="8"/>
  <c r="Y774" i="8"/>
  <c r="Y842" i="8"/>
  <c r="Y634" i="8"/>
  <c r="Y683" i="8"/>
  <c r="Y916" i="8"/>
  <c r="Y877" i="8"/>
  <c r="Y235" i="8"/>
  <c r="Y621" i="8"/>
  <c r="Y507" i="8"/>
  <c r="Y861" i="8"/>
  <c r="Y536" i="8"/>
  <c r="Y955" i="8"/>
  <c r="Y398" i="8"/>
  <c r="Y728" i="8"/>
  <c r="Y518" i="8"/>
  <c r="Y315" i="8"/>
  <c r="Y395" i="8"/>
  <c r="Y1018" i="8"/>
  <c r="Y266" i="8"/>
  <c r="Y576" i="8"/>
  <c r="Y625" i="8"/>
  <c r="Y387" i="8"/>
  <c r="Y731" i="8"/>
  <c r="Y499" i="8"/>
  <c r="Y603" i="8"/>
  <c r="Y1077" i="8"/>
  <c r="Y320" i="8"/>
  <c r="Y922" i="8"/>
  <c r="Y610" i="8"/>
  <c r="Y1052" i="8"/>
  <c r="Y273" i="8"/>
  <c r="Y867" i="8"/>
  <c r="C371" i="4"/>
  <c r="Y651" i="8"/>
  <c r="Y924" i="8"/>
  <c r="Y215" i="8"/>
  <c r="Y582" i="8"/>
  <c r="Y994" i="8"/>
  <c r="Y532" i="8"/>
  <c r="Y212" i="8"/>
  <c r="C163" i="4"/>
  <c r="Y321" i="8"/>
  <c r="C243" i="4"/>
  <c r="Y911" i="8"/>
  <c r="Y224" i="8"/>
  <c r="Y776" i="8"/>
  <c r="Y291" i="8"/>
  <c r="Y602" i="8"/>
  <c r="Y988" i="8"/>
  <c r="Y711" i="8"/>
  <c r="C263" i="4"/>
  <c r="Y501" i="8"/>
  <c r="Y298" i="8"/>
  <c r="Y219" i="8"/>
  <c r="C153" i="4"/>
  <c r="C407" i="4"/>
  <c r="C220" i="4"/>
  <c r="Y583" i="8"/>
  <c r="Y294" i="8"/>
  <c r="Y278" i="8"/>
  <c r="Y368" i="8"/>
  <c r="C53" i="4"/>
  <c r="C184" i="4"/>
  <c r="Y505" i="8"/>
  <c r="Y564" i="8"/>
  <c r="Y255" i="8"/>
  <c r="Y698" i="8"/>
  <c r="Y319" i="8"/>
  <c r="Y226" i="8"/>
  <c r="Y626" i="8"/>
  <c r="Y722" i="8"/>
  <c r="Y546" i="8"/>
  <c r="Y352" i="8"/>
  <c r="Y220" i="8"/>
  <c r="C261" i="4"/>
  <c r="Y317" i="8"/>
  <c r="Y770" i="8"/>
  <c r="Y243" i="8"/>
  <c r="Y241" i="8"/>
  <c r="C330" i="4"/>
  <c r="Y797" i="8"/>
  <c r="Y713" i="8"/>
  <c r="Y958" i="8"/>
  <c r="Y431" i="8"/>
  <c r="Y885" i="8"/>
  <c r="Y556" i="8"/>
  <c r="Y364" i="8"/>
  <c r="Y227" i="8"/>
  <c r="Y1024" i="8"/>
  <c r="Y334" i="8"/>
  <c r="C103" i="4"/>
  <c r="Y283" i="8"/>
  <c r="Y765" i="8"/>
  <c r="Y288" i="8"/>
  <c r="Y732" i="8"/>
  <c r="Y668" i="8"/>
  <c r="Y864" i="8"/>
  <c r="Y306" i="8"/>
  <c r="Y1067" i="8"/>
  <c r="Y205" i="8"/>
  <c r="C258" i="4"/>
  <c r="Y394" i="8"/>
  <c r="Y337" i="8"/>
  <c r="Y302" i="8"/>
  <c r="Y208" i="8"/>
  <c r="Y641" i="8"/>
  <c r="Y560" i="8"/>
  <c r="Y822" i="8"/>
  <c r="Y598" i="8"/>
  <c r="Y742" i="8"/>
  <c r="Y585" i="8"/>
  <c r="Y569" i="8"/>
  <c r="C312" i="4"/>
  <c r="Y381" i="8"/>
  <c r="Y442" i="8"/>
  <c r="C319" i="4"/>
  <c r="Y781" i="8"/>
  <c r="Y694" i="8"/>
  <c r="Y502" i="8"/>
  <c r="Y597" i="8"/>
  <c r="Y297" i="8"/>
  <c r="Y970" i="8"/>
  <c r="Y384" i="8"/>
  <c r="Y617" i="8"/>
  <c r="Y264" i="8"/>
  <c r="Y281" i="8"/>
  <c r="Y979" i="8"/>
  <c r="Y934" i="8"/>
  <c r="Y559" i="8"/>
  <c r="Y475" i="8"/>
  <c r="Y662" i="8"/>
  <c r="C250" i="4"/>
  <c r="Y892" i="8"/>
  <c r="Y704" i="8"/>
  <c r="Y265" i="8"/>
  <c r="Y807" i="8"/>
  <c r="Y570" i="8"/>
  <c r="Y703" i="8"/>
  <c r="Y712" i="8"/>
  <c r="Y491" i="8"/>
  <c r="Y987" i="8"/>
  <c r="Y332" i="8"/>
  <c r="Y573" i="8"/>
  <c r="Y996" i="8"/>
  <c r="Y441" i="8"/>
  <c r="C12" i="4"/>
  <c r="Y800" i="8"/>
  <c r="Y701" i="8"/>
  <c r="Y400" i="8"/>
  <c r="C343" i="4"/>
  <c r="C344" i="4"/>
  <c r="Y338" i="8"/>
  <c r="C45" i="4"/>
  <c r="Y350" i="8"/>
  <c r="Y218" i="8"/>
  <c r="Y236" i="8"/>
  <c r="Y247" i="8"/>
  <c r="Y428" i="8"/>
  <c r="Y753" i="8"/>
  <c r="Y699" i="8"/>
  <c r="Y646" i="8"/>
  <c r="Y392" i="8"/>
  <c r="Y435" i="8"/>
  <c r="Y483" i="8"/>
  <c r="Y681" i="8"/>
  <c r="Y253" i="8"/>
  <c r="W964" i="8"/>
  <c r="W998" i="8"/>
  <c r="W812" i="8"/>
  <c r="W484" i="8"/>
  <c r="W684" i="8"/>
  <c r="C316" i="3"/>
  <c r="C118" i="3"/>
  <c r="W299" i="8"/>
  <c r="W1052" i="8"/>
  <c r="W497" i="8"/>
  <c r="W609" i="8"/>
  <c r="W1071" i="8"/>
  <c r="W520" i="8"/>
  <c r="W513" i="8"/>
  <c r="W228" i="8"/>
  <c r="W566" i="8"/>
  <c r="W332" i="8"/>
  <c r="W397" i="8"/>
  <c r="W406" i="8"/>
  <c r="W534" i="8"/>
  <c r="W452" i="8"/>
  <c r="W948" i="8"/>
  <c r="W620" i="8"/>
  <c r="W973" i="8"/>
  <c r="C108" i="3"/>
  <c r="C148" i="3"/>
  <c r="W862" i="8"/>
  <c r="W354" i="8"/>
  <c r="W723" i="8"/>
  <c r="W1026" i="8"/>
  <c r="W908" i="8"/>
  <c r="W660" i="8"/>
  <c r="W819" i="8"/>
  <c r="W243" i="8"/>
  <c r="W283" i="8"/>
  <c r="W1029" i="8"/>
  <c r="W404" i="8"/>
  <c r="W550" i="8"/>
  <c r="W592" i="8"/>
  <c r="W339" i="8"/>
  <c r="C176" i="3"/>
  <c r="W335" i="8"/>
  <c r="W979" i="8"/>
  <c r="W560" i="8"/>
  <c r="W841" i="8"/>
  <c r="W792" i="8"/>
  <c r="W1013" i="8"/>
  <c r="W834" i="8"/>
  <c r="W939" i="8"/>
  <c r="W222" i="8"/>
  <c r="W757" i="8"/>
  <c r="W720" i="8"/>
  <c r="W627" i="8"/>
  <c r="W606" i="8"/>
  <c r="W432" i="8"/>
  <c r="W925" i="8"/>
  <c r="C335" i="3"/>
  <c r="W909" i="8"/>
  <c r="W1044" i="8"/>
  <c r="W350" i="8"/>
  <c r="W331" i="8"/>
  <c r="W322" i="8"/>
  <c r="W487" i="8"/>
  <c r="W758" i="8"/>
  <c r="W1011" i="8"/>
  <c r="W726" i="8"/>
  <c r="W857" i="8"/>
  <c r="W395" i="8"/>
  <c r="W957" i="8"/>
  <c r="W1014" i="8"/>
  <c r="W658" i="8"/>
  <c r="W468" i="8"/>
  <c r="W824" i="8"/>
  <c r="W597" i="8"/>
  <c r="W677" i="8"/>
  <c r="W657" i="8"/>
  <c r="W842" i="8"/>
  <c r="W410" i="8"/>
  <c r="W1002" i="8"/>
  <c r="W502" i="8"/>
  <c r="W472" i="8"/>
  <c r="W215" i="8"/>
  <c r="W714" i="8"/>
  <c r="W506" i="8"/>
  <c r="W239" i="8"/>
  <c r="W829" i="8"/>
  <c r="W505" i="8"/>
  <c r="C238" i="3"/>
  <c r="W929" i="8"/>
  <c r="W519" i="8"/>
  <c r="C259" i="3"/>
  <c r="W766" i="8"/>
  <c r="W866" i="8"/>
  <c r="W663" i="8"/>
  <c r="W260" i="8"/>
  <c r="W421" i="8"/>
  <c r="W1058" i="8"/>
  <c r="W793" i="8"/>
  <c r="W355" i="8"/>
  <c r="C76" i="3"/>
  <c r="W840" i="8"/>
  <c r="C239" i="3"/>
  <c r="W988" i="8"/>
  <c r="C181" i="3"/>
  <c r="W369" i="8"/>
  <c r="W867" i="8"/>
  <c r="W1035" i="8"/>
  <c r="W745" i="8"/>
  <c r="W285" i="8"/>
  <c r="W977" i="8"/>
  <c r="W588" i="8"/>
  <c r="W980" i="8"/>
  <c r="W914" i="8"/>
  <c r="W376" i="8"/>
  <c r="W269" i="8"/>
  <c r="W1050" i="8"/>
  <c r="W1054" i="8"/>
  <c r="W1027" i="8"/>
  <c r="W868" i="8"/>
  <c r="W813" i="8"/>
  <c r="W265" i="8"/>
  <c r="W976" i="8"/>
  <c r="W596" i="8"/>
  <c r="W641" i="8"/>
  <c r="W532" i="8"/>
  <c r="W694" i="8"/>
  <c r="W536" i="8"/>
  <c r="W651" i="8"/>
  <c r="W835" i="8"/>
  <c r="W940" i="8"/>
  <c r="C126" i="3"/>
  <c r="W255" i="8"/>
  <c r="W903" i="8"/>
  <c r="W992" i="8"/>
  <c r="W633" i="8"/>
  <c r="W415" i="8"/>
  <c r="W749" i="8"/>
  <c r="W569" i="8"/>
  <c r="W438" i="8"/>
  <c r="C99" i="3"/>
  <c r="W984" i="8"/>
  <c r="W310" i="8"/>
  <c r="W538" i="8"/>
  <c r="W628" i="8"/>
  <c r="W794" i="8"/>
  <c r="W1066" i="8"/>
  <c r="W696" i="8"/>
  <c r="W668" i="8"/>
  <c r="W1028" i="8"/>
  <c r="W797" i="8"/>
  <c r="W655" i="8"/>
  <c r="W460" i="8"/>
  <c r="W1004" i="8"/>
  <c r="W247" i="8"/>
  <c r="W272" i="8"/>
  <c r="W261" i="8"/>
  <c r="W466" i="8"/>
  <c r="W985" i="8"/>
  <c r="W467" i="8"/>
  <c r="W392" i="8"/>
  <c r="W465" i="8"/>
  <c r="W510" i="8"/>
  <c r="W426" i="8"/>
  <c r="C276" i="3"/>
  <c r="W690" i="8"/>
  <c r="W448" i="8"/>
  <c r="W767" i="8"/>
  <c r="W518" i="8"/>
  <c r="W877" i="8"/>
  <c r="W591" i="8"/>
  <c r="W237" i="8"/>
  <c r="W1018" i="8"/>
  <c r="W913" i="8"/>
  <c r="W244" i="8"/>
  <c r="W399" i="8"/>
  <c r="W576" i="8"/>
  <c r="W570" i="8"/>
  <c r="W648" i="8"/>
  <c r="W1047" i="8"/>
  <c r="W836" i="8"/>
  <c r="W752" i="8"/>
  <c r="W953" i="8"/>
  <c r="W263" i="8"/>
  <c r="W880" i="8"/>
  <c r="W858" i="8"/>
  <c r="W735" i="8"/>
  <c r="W871" i="8"/>
  <c r="W810" i="8"/>
  <c r="W736" i="8"/>
  <c r="W211" i="8"/>
  <c r="W235" i="8"/>
  <c r="C58" i="3"/>
  <c r="W625" i="8"/>
  <c r="W258" i="8"/>
  <c r="W744" i="8"/>
  <c r="W626" i="8"/>
  <c r="W290" i="8"/>
  <c r="W711" i="8"/>
  <c r="W446" i="8"/>
  <c r="W316" i="8"/>
  <c r="W969" i="8"/>
  <c r="W708" i="8"/>
  <c r="C57" i="3"/>
  <c r="W676" i="8"/>
  <c r="W892" i="8"/>
  <c r="W533" i="8"/>
  <c r="W1036" i="8"/>
  <c r="W894" i="8"/>
  <c r="W598" i="8"/>
  <c r="W1012" i="8"/>
  <c r="W341" i="8"/>
  <c r="W213" i="8"/>
  <c r="W364" i="8"/>
  <c r="W679" i="8"/>
  <c r="W688" i="8"/>
  <c r="W442" i="8"/>
  <c r="W837" i="8"/>
  <c r="W689" i="8"/>
  <c r="W917" i="8"/>
  <c r="W496" i="8"/>
  <c r="W307" i="8"/>
  <c r="W945" i="8"/>
  <c r="W762" i="8"/>
  <c r="W278" i="8"/>
  <c r="W362" i="8"/>
  <c r="W370" i="8"/>
  <c r="W887" i="8"/>
  <c r="W405" i="8"/>
  <c r="W621" i="8"/>
  <c r="W779" i="8"/>
  <c r="W1020" i="8"/>
  <c r="W823" i="8"/>
  <c r="C258" i="3"/>
  <c r="W382" i="8"/>
  <c r="W242" i="8"/>
  <c r="W1070" i="8"/>
  <c r="W437" i="8"/>
  <c r="W982" i="8"/>
  <c r="W379" i="8"/>
  <c r="C242" i="3"/>
  <c r="W654" i="8"/>
  <c r="W548" i="8"/>
  <c r="W1007" i="8"/>
  <c r="W991" i="8"/>
  <c r="W221" i="8"/>
  <c r="W453" i="8"/>
  <c r="C7" i="3"/>
  <c r="W359" i="8"/>
  <c r="W433" i="8"/>
  <c r="W889" i="8"/>
  <c r="W987" i="8"/>
  <c r="W602" i="8"/>
  <c r="W855" i="8"/>
  <c r="C410" i="3"/>
  <c r="W280" i="8"/>
  <c r="W586" i="8"/>
  <c r="W686" i="8"/>
  <c r="C246" i="3"/>
  <c r="W644" i="8"/>
  <c r="W252" i="8"/>
  <c r="W555" i="8"/>
  <c r="W770" i="8"/>
  <c r="W573" i="8"/>
  <c r="W539" i="8"/>
  <c r="W385" i="8"/>
  <c r="W931" i="8"/>
  <c r="W391" i="8"/>
  <c r="W477" i="8"/>
  <c r="W493" i="8"/>
  <c r="W846" i="8"/>
  <c r="W418" i="8"/>
  <c r="W1021" i="8"/>
  <c r="W743" i="8"/>
  <c r="W918" i="8"/>
  <c r="W257" i="8"/>
  <c r="W594" i="8"/>
  <c r="W530" i="8"/>
  <c r="W412" i="8"/>
  <c r="W375" i="8"/>
  <c r="W704" i="8"/>
  <c r="W815" i="8"/>
  <c r="W403" i="8"/>
  <c r="C338" i="3"/>
  <c r="W525" i="8"/>
  <c r="W922" i="8"/>
  <c r="C101" i="3"/>
  <c r="W474" i="8"/>
  <c r="W699" i="8"/>
  <c r="W904" i="8"/>
  <c r="W681" i="8"/>
  <c r="W933" i="8"/>
  <c r="W582" i="8"/>
  <c r="W938" i="8"/>
  <c r="W698" i="8"/>
  <c r="W266" i="8"/>
  <c r="W205" i="8"/>
  <c r="W577" i="8"/>
  <c r="W579" i="8"/>
  <c r="W511" i="8"/>
  <c r="W212" i="8"/>
  <c r="W986" i="8"/>
  <c r="W389" i="8"/>
  <c r="W454" i="8"/>
  <c r="W861" i="8"/>
  <c r="W750" i="8"/>
  <c r="W924" i="8"/>
  <c r="W839" i="8"/>
  <c r="W495" i="8"/>
  <c r="W400" i="8"/>
  <c r="W669" i="8"/>
  <c r="C190" i="3"/>
  <c r="W1038" i="8"/>
  <c r="W901" i="8"/>
  <c r="W763" i="8"/>
  <c r="W852" i="8"/>
  <c r="C98" i="3"/>
  <c r="W833" i="8"/>
  <c r="W1072" i="8"/>
  <c r="W613" i="8"/>
  <c r="W381" i="8"/>
  <c r="W521" i="8"/>
  <c r="C116" i="3"/>
  <c r="W517" i="8"/>
  <c r="W270" i="8"/>
  <c r="W860" i="8"/>
  <c r="W817" i="8"/>
  <c r="W318" i="8"/>
  <c r="W233" i="8"/>
  <c r="W450" i="8"/>
  <c r="W1005" i="8"/>
  <c r="W649" i="8"/>
  <c r="W950" i="8"/>
  <c r="W670" i="8"/>
  <c r="W845" i="8"/>
  <c r="C95" i="3"/>
  <c r="W413" i="8"/>
  <c r="W706" i="8"/>
  <c r="W428" i="8"/>
  <c r="W1043" i="8"/>
  <c r="W1022" i="8"/>
  <c r="W1025" i="8"/>
  <c r="C184" i="3"/>
  <c r="W319" i="8"/>
  <c r="C127" i="3"/>
  <c r="W847" i="8"/>
  <c r="W786" i="8"/>
  <c r="C323" i="3"/>
  <c r="W300" i="8"/>
  <c r="W802" i="8"/>
  <c r="W721" i="8"/>
  <c r="W705" i="8"/>
  <c r="W431" i="8"/>
  <c r="C64" i="3"/>
  <c r="W503" i="8"/>
  <c r="W558" i="8"/>
  <c r="W226" i="8"/>
  <c r="W1042" i="8"/>
  <c r="W562" i="8"/>
  <c r="W919" i="8"/>
  <c r="G322" i="5" l="1"/>
  <c r="E322" i="5"/>
  <c r="E341" i="5"/>
  <c r="G341" i="5"/>
  <c r="G305" i="5"/>
  <c r="E305" i="5"/>
  <c r="G296" i="5"/>
  <c r="E296" i="5"/>
  <c r="E299" i="5"/>
  <c r="G299" i="5"/>
  <c r="G319" i="5"/>
  <c r="E319" i="5"/>
  <c r="G342" i="5"/>
  <c r="E342" i="5"/>
  <c r="G339" i="5"/>
  <c r="E339" i="5"/>
  <c r="G293" i="5"/>
  <c r="E293" i="5"/>
  <c r="AA630" i="8"/>
  <c r="W811" i="8"/>
  <c r="R206" i="2"/>
  <c r="S206" i="2"/>
  <c r="T206" i="2"/>
  <c r="U206" i="2"/>
  <c r="R205" i="2"/>
  <c r="S205" i="2"/>
  <c r="T205" i="2"/>
  <c r="U205" i="2"/>
  <c r="R204" i="2"/>
  <c r="S204" i="2"/>
  <c r="T204" i="2"/>
  <c r="U204" i="2"/>
  <c r="R203" i="2"/>
  <c r="S203" i="2"/>
  <c r="T203" i="2"/>
  <c r="U203" i="2"/>
  <c r="R202" i="2"/>
  <c r="S202" i="2"/>
  <c r="T202" i="2"/>
  <c r="U202" i="2"/>
  <c r="R201" i="2"/>
  <c r="S201" i="2"/>
  <c r="T201" i="2"/>
  <c r="U201" i="2"/>
  <c r="R200" i="2"/>
  <c r="S200" i="2"/>
  <c r="T200" i="2"/>
  <c r="U200" i="2"/>
  <c r="W636" i="8" l="1"/>
  <c r="W709" i="8"/>
  <c r="W765" i="8"/>
  <c r="W996" i="8"/>
  <c r="W250" i="8"/>
  <c r="W610" i="8"/>
  <c r="U199" i="2" l="1"/>
  <c r="T199" i="2"/>
  <c r="S199" i="2"/>
  <c r="R199" i="2"/>
  <c r="W738" i="8"/>
  <c r="U188" i="2"/>
  <c r="T188" i="2"/>
  <c r="S188" i="2"/>
  <c r="R188" i="2"/>
  <c r="U187" i="2"/>
  <c r="T187" i="2"/>
  <c r="S187" i="2"/>
  <c r="R187" i="2"/>
  <c r="U186" i="2"/>
  <c r="T186" i="2"/>
  <c r="S186" i="2"/>
  <c r="R186" i="2"/>
  <c r="U185" i="2"/>
  <c r="T185" i="2"/>
  <c r="S185" i="2"/>
  <c r="R185" i="2"/>
  <c r="U184" i="2"/>
  <c r="T184" i="2"/>
  <c r="S184" i="2"/>
  <c r="R184" i="2"/>
  <c r="U183" i="2"/>
  <c r="T183" i="2"/>
  <c r="S183" i="2"/>
  <c r="R183" i="2"/>
  <c r="W791" i="8"/>
  <c r="U182" i="2"/>
  <c r="T182" i="2"/>
  <c r="S182" i="2"/>
  <c r="R182" i="2"/>
  <c r="W944" i="8"/>
  <c r="U181" i="2"/>
  <c r="T181" i="2"/>
  <c r="S181" i="2"/>
  <c r="R181" i="2"/>
  <c r="U180" i="2"/>
  <c r="T180" i="2"/>
  <c r="S180" i="2"/>
  <c r="R180" i="2"/>
  <c r="U179" i="2"/>
  <c r="T179" i="2"/>
  <c r="S179" i="2"/>
  <c r="R179" i="2"/>
  <c r="U178" i="2"/>
  <c r="T178" i="2"/>
  <c r="S178" i="2"/>
  <c r="R178" i="2"/>
  <c r="W386" i="8"/>
  <c r="U177" i="2"/>
  <c r="T177" i="2"/>
  <c r="S177" i="2"/>
  <c r="R177" i="2"/>
  <c r="U176" i="2"/>
  <c r="T176" i="2"/>
  <c r="S176" i="2"/>
  <c r="R176" i="2"/>
  <c r="U175" i="2"/>
  <c r="T175" i="2"/>
  <c r="S175" i="2"/>
  <c r="R175" i="2"/>
  <c r="U174" i="2"/>
  <c r="T174" i="2"/>
  <c r="S174" i="2"/>
  <c r="R174" i="2"/>
  <c r="U173" i="2"/>
  <c r="T173" i="2"/>
  <c r="S173" i="2"/>
  <c r="R173" i="2"/>
  <c r="U172" i="2"/>
  <c r="T172" i="2"/>
  <c r="S172" i="2"/>
  <c r="R172" i="2"/>
  <c r="U171" i="2"/>
  <c r="T171" i="2"/>
  <c r="S171" i="2"/>
  <c r="R171" i="2"/>
  <c r="U170" i="2"/>
  <c r="T170" i="2"/>
  <c r="S170" i="2"/>
  <c r="R170" i="2"/>
  <c r="U169" i="2"/>
  <c r="T169" i="2"/>
  <c r="S169" i="2"/>
  <c r="R169" i="2"/>
  <c r="U168" i="2"/>
  <c r="T168" i="2"/>
  <c r="S168" i="2"/>
  <c r="R168" i="2"/>
  <c r="U167" i="2"/>
  <c r="T167" i="2"/>
  <c r="S167" i="2"/>
  <c r="R167" i="2"/>
  <c r="U166" i="2"/>
  <c r="T166" i="2"/>
  <c r="S166" i="2"/>
  <c r="R166" i="2"/>
  <c r="U162" i="2"/>
  <c r="T162" i="2"/>
  <c r="S162" i="2"/>
  <c r="R162" i="2"/>
  <c r="U165" i="2"/>
  <c r="T165" i="2"/>
  <c r="S165" i="2"/>
  <c r="R165" i="2"/>
  <c r="U164" i="2"/>
  <c r="T164" i="2"/>
  <c r="S164" i="2"/>
  <c r="R164" i="2"/>
  <c r="U161" i="2"/>
  <c r="T161" i="2"/>
  <c r="S161" i="2"/>
  <c r="R161" i="2"/>
  <c r="U160" i="2"/>
  <c r="T160" i="2"/>
  <c r="S160" i="2"/>
  <c r="R160" i="2"/>
  <c r="U159" i="2"/>
  <c r="T159" i="2"/>
  <c r="S159" i="2"/>
  <c r="R159" i="2"/>
  <c r="W527" i="8"/>
  <c r="U157" i="2"/>
  <c r="T157" i="2"/>
  <c r="S157" i="2"/>
  <c r="R157" i="2"/>
  <c r="U151" i="2"/>
  <c r="T151" i="2"/>
  <c r="S151" i="2"/>
  <c r="R151" i="2"/>
  <c r="U156" i="2"/>
  <c r="T156" i="2"/>
  <c r="S156" i="2"/>
  <c r="R156" i="2"/>
  <c r="U155" i="2"/>
  <c r="T155" i="2"/>
  <c r="S155" i="2"/>
  <c r="R155" i="2"/>
  <c r="W967" i="8"/>
  <c r="U154" i="2"/>
  <c r="T154" i="2"/>
  <c r="S154" i="2"/>
  <c r="R154" i="2"/>
  <c r="U153" i="2"/>
  <c r="T153" i="2"/>
  <c r="S153" i="2"/>
  <c r="R153" i="2"/>
  <c r="U150" i="2"/>
  <c r="T150" i="2"/>
  <c r="S150" i="2"/>
  <c r="R150" i="2"/>
  <c r="U152" i="2"/>
  <c r="T152" i="2"/>
  <c r="S152" i="2"/>
  <c r="R152" i="2"/>
  <c r="W733" i="8"/>
  <c r="U149" i="2"/>
  <c r="T149" i="2"/>
  <c r="S149" i="2"/>
  <c r="R149" i="2"/>
  <c r="W544" i="8"/>
  <c r="U148" i="2"/>
  <c r="T148" i="2"/>
  <c r="S148" i="2"/>
  <c r="R148" i="2"/>
  <c r="U147" i="2"/>
  <c r="T147" i="2"/>
  <c r="S147" i="2"/>
  <c r="R147" i="2"/>
  <c r="U146" i="2"/>
  <c r="T146" i="2"/>
  <c r="S146" i="2"/>
  <c r="R146" i="2"/>
  <c r="W488" i="8"/>
  <c r="U145" i="2"/>
  <c r="T145" i="2"/>
  <c r="S145" i="2"/>
  <c r="R145" i="2"/>
  <c r="U143" i="2"/>
  <c r="T143" i="2"/>
  <c r="S143" i="2"/>
  <c r="R143" i="2"/>
  <c r="U142" i="2"/>
  <c r="T142" i="2"/>
  <c r="S142" i="2"/>
  <c r="R142" i="2"/>
  <c r="U141" i="2"/>
  <c r="T141" i="2"/>
  <c r="S141" i="2"/>
  <c r="R141" i="2"/>
  <c r="U140" i="2"/>
  <c r="T140" i="2"/>
  <c r="S140" i="2"/>
  <c r="R140" i="2"/>
  <c r="U139" i="2"/>
  <c r="T139" i="2"/>
  <c r="S139" i="2"/>
  <c r="R139" i="2"/>
  <c r="U138" i="2"/>
  <c r="AE1022" i="8" s="1"/>
  <c r="T138" i="2"/>
  <c r="S138" i="2"/>
  <c r="R138" i="2"/>
  <c r="W259" i="8"/>
  <c r="U137" i="2"/>
  <c r="T137" i="2"/>
  <c r="S137" i="2"/>
  <c r="R137" i="2"/>
  <c r="U136" i="2"/>
  <c r="T136" i="2"/>
  <c r="AC990" i="8" s="1"/>
  <c r="S136" i="2"/>
  <c r="R136" i="2"/>
  <c r="W753" i="8"/>
  <c r="U135" i="2"/>
  <c r="T135" i="2"/>
  <c r="S135" i="2"/>
  <c r="R135" i="2"/>
  <c r="U134" i="2"/>
  <c r="T134" i="2"/>
  <c r="S134" i="2"/>
  <c r="R134" i="2"/>
  <c r="U133" i="2"/>
  <c r="T133" i="2"/>
  <c r="S133" i="2"/>
  <c r="R133" i="2"/>
  <c r="U132" i="2"/>
  <c r="T132" i="2"/>
  <c r="S132" i="2"/>
  <c r="R132" i="2"/>
  <c r="W581" i="8"/>
  <c r="U131" i="2"/>
  <c r="T131" i="2"/>
  <c r="S131" i="2"/>
  <c r="R131" i="2"/>
  <c r="U130" i="2"/>
  <c r="T130" i="2"/>
  <c r="S130" i="2"/>
  <c r="R130" i="2"/>
  <c r="U128" i="2"/>
  <c r="T128" i="2"/>
  <c r="S128" i="2"/>
  <c r="R128" i="2"/>
  <c r="U120" i="2"/>
  <c r="T120" i="2"/>
  <c r="AC1008" i="8" s="1"/>
  <c r="S120" i="2"/>
  <c r="AA840" i="8" s="1"/>
  <c r="R120" i="2"/>
  <c r="U189" i="2"/>
  <c r="T189" i="2"/>
  <c r="S189" i="2"/>
  <c r="R189" i="2"/>
  <c r="U119" i="2"/>
  <c r="T119" i="2"/>
  <c r="C369" i="6" s="1"/>
  <c r="S119" i="2"/>
  <c r="AA236" i="8" s="1"/>
  <c r="R119" i="2"/>
  <c r="C277" i="4" s="1"/>
  <c r="U129" i="2"/>
  <c r="T129" i="2"/>
  <c r="S129" i="2"/>
  <c r="R129" i="2"/>
  <c r="W302" i="8"/>
  <c r="U112" i="2"/>
  <c r="AE516" i="8" s="1"/>
  <c r="T112" i="2"/>
  <c r="AC272" i="8" s="1"/>
  <c r="S112" i="2"/>
  <c r="R112" i="2"/>
  <c r="W483" i="8"/>
  <c r="U117" i="2"/>
  <c r="T117" i="2"/>
  <c r="S117" i="2"/>
  <c r="C286" i="5" s="1"/>
  <c r="R117" i="2"/>
  <c r="Y769" i="8" s="1"/>
  <c r="U116" i="2"/>
  <c r="T116" i="2"/>
  <c r="AC411" i="8" s="1"/>
  <c r="S116" i="2"/>
  <c r="AA547" i="8" s="1"/>
  <c r="R116" i="2"/>
  <c r="Y645" i="8" s="1"/>
  <c r="U115" i="2"/>
  <c r="T115" i="2"/>
  <c r="S115" i="2"/>
  <c r="R115" i="2"/>
  <c r="U114" i="2"/>
  <c r="T114" i="2"/>
  <c r="AC416" i="8" s="1"/>
  <c r="S114" i="2"/>
  <c r="R114" i="2"/>
  <c r="W481" i="8"/>
  <c r="U113" i="2"/>
  <c r="AE1007" i="8" s="1"/>
  <c r="T113" i="2"/>
  <c r="S113" i="2"/>
  <c r="C99" i="5" s="1"/>
  <c r="R113" i="2"/>
  <c r="U111" i="2"/>
  <c r="T111" i="2"/>
  <c r="AC452" i="8" s="1"/>
  <c r="S111" i="2"/>
  <c r="R111" i="2"/>
  <c r="U118" i="2"/>
  <c r="T118" i="2"/>
  <c r="S118" i="2"/>
  <c r="R118" i="2"/>
  <c r="Y730" i="8" s="1"/>
  <c r="W747" i="8"/>
  <c r="U110" i="2"/>
  <c r="T110" i="2"/>
  <c r="S110" i="2"/>
  <c r="R110" i="2"/>
  <c r="Y516" i="8" s="1"/>
  <c r="C45" i="3"/>
  <c r="U109" i="2"/>
  <c r="T109" i="2"/>
  <c r="S109" i="2"/>
  <c r="C64" i="5" s="1"/>
  <c r="R109" i="2"/>
  <c r="U108" i="2"/>
  <c r="AE450" i="8" s="1"/>
  <c r="T108" i="2"/>
  <c r="S108" i="2"/>
  <c r="C179" i="5" s="1"/>
  <c r="R108" i="2"/>
  <c r="U107" i="2"/>
  <c r="T107" i="2"/>
  <c r="S107" i="2"/>
  <c r="C128" i="5" s="1"/>
  <c r="R107" i="2"/>
  <c r="Y588" i="8" s="1"/>
  <c r="U106" i="2"/>
  <c r="C51" i="7" s="1"/>
  <c r="T106" i="2"/>
  <c r="S106" i="2"/>
  <c r="C204" i="5" s="1"/>
  <c r="R106" i="2"/>
  <c r="C26" i="3"/>
  <c r="U105" i="2"/>
  <c r="T105" i="2"/>
  <c r="AC351" i="8" s="1"/>
  <c r="S105" i="2"/>
  <c r="R105" i="2"/>
  <c r="U104" i="2"/>
  <c r="C32" i="7" s="1"/>
  <c r="T104" i="2"/>
  <c r="S104" i="2"/>
  <c r="R104" i="2"/>
  <c r="Y418" i="8" s="1"/>
  <c r="U103" i="2"/>
  <c r="AE685" i="8" s="1"/>
  <c r="T103" i="2"/>
  <c r="S103" i="2"/>
  <c r="R103" i="2"/>
  <c r="C341" i="4" s="1"/>
  <c r="W585" i="8"/>
  <c r="U102" i="2"/>
  <c r="AE530" i="8" s="1"/>
  <c r="T102" i="2"/>
  <c r="S102" i="2"/>
  <c r="AA695" i="8" s="1"/>
  <c r="R102" i="2"/>
  <c r="C85" i="4" s="1"/>
  <c r="U101" i="2"/>
  <c r="T101" i="2"/>
  <c r="C32" i="6" s="1"/>
  <c r="S101" i="2"/>
  <c r="AA496" i="8" s="1"/>
  <c r="R101" i="2"/>
  <c r="C211" i="4" s="1"/>
  <c r="U100" i="2"/>
  <c r="C169" i="7" s="1"/>
  <c r="T100" i="2"/>
  <c r="S100" i="2"/>
  <c r="AA672" i="8" s="1"/>
  <c r="R100" i="2"/>
  <c r="C46" i="3"/>
  <c r="U99" i="2"/>
  <c r="C395" i="7" s="1"/>
  <c r="T99" i="2"/>
  <c r="S99" i="2"/>
  <c r="AA311" i="8" s="1"/>
  <c r="R99" i="2"/>
  <c r="U98" i="2"/>
  <c r="AE419" i="8" s="1"/>
  <c r="T98" i="2"/>
  <c r="AC889" i="8" s="1"/>
  <c r="S98" i="2"/>
  <c r="R98" i="2"/>
  <c r="Y613" i="8" s="1"/>
  <c r="U97" i="2"/>
  <c r="T97" i="2"/>
  <c r="AC925" i="8" s="1"/>
  <c r="S97" i="2"/>
  <c r="AA385" i="8" s="1"/>
  <c r="R97" i="2"/>
  <c r="C126" i="4" s="1"/>
  <c r="U96" i="2"/>
  <c r="T96" i="2"/>
  <c r="AC512" i="8" s="1"/>
  <c r="S96" i="2"/>
  <c r="R96" i="2"/>
  <c r="Y805" i="8" s="1"/>
  <c r="W564" i="8"/>
  <c r="U95" i="2"/>
  <c r="AE211" i="8" s="1"/>
  <c r="T95" i="2"/>
  <c r="AC752" i="8" s="1"/>
  <c r="S95" i="2"/>
  <c r="R95" i="2"/>
  <c r="Y210" i="8" s="1"/>
  <c r="U93" i="2"/>
  <c r="C288" i="7" s="1"/>
  <c r="T93" i="2"/>
  <c r="C128" i="6" s="1"/>
  <c r="S93" i="2"/>
  <c r="R93" i="2"/>
  <c r="U92" i="2"/>
  <c r="T92" i="2"/>
  <c r="AC267" i="8" s="1"/>
  <c r="S92" i="2"/>
  <c r="R92" i="2"/>
  <c r="U91" i="2"/>
  <c r="T91" i="2"/>
  <c r="AC244" i="8" s="1"/>
  <c r="S91" i="2"/>
  <c r="R91" i="2"/>
  <c r="C289" i="4" s="1"/>
  <c r="U90" i="2"/>
  <c r="T90" i="2"/>
  <c r="C225" i="6" s="1"/>
  <c r="S90" i="2"/>
  <c r="R90" i="2"/>
  <c r="C254" i="4" s="1"/>
  <c r="W1063" i="8"/>
  <c r="U85" i="2"/>
  <c r="C282" i="7" s="1"/>
  <c r="T85" i="2"/>
  <c r="AC561" i="8" s="1"/>
  <c r="S85" i="2"/>
  <c r="C158" i="5" s="1"/>
  <c r="R85" i="2"/>
  <c r="Y293" i="8" s="1"/>
  <c r="U144" i="2"/>
  <c r="AE667" i="8" s="1"/>
  <c r="T144" i="2"/>
  <c r="S144" i="2"/>
  <c r="R144" i="2"/>
  <c r="W1008" i="8"/>
  <c r="U89" i="2"/>
  <c r="T89" i="2"/>
  <c r="S89" i="2"/>
  <c r="C174" i="5" s="1"/>
  <c r="R89" i="2"/>
  <c r="U88" i="2"/>
  <c r="T88" i="2"/>
  <c r="AC296" i="8" s="1"/>
  <c r="S88" i="2"/>
  <c r="R88" i="2"/>
  <c r="U87" i="2"/>
  <c r="AE594" i="8" s="1"/>
  <c r="T87" i="2"/>
  <c r="C297" i="6" s="1"/>
  <c r="S87" i="2"/>
  <c r="AA402" i="8" s="1"/>
  <c r="R87" i="2"/>
  <c r="C90" i="3"/>
  <c r="U86" i="2"/>
  <c r="C206" i="7" s="1"/>
  <c r="T86" i="2"/>
  <c r="C393" i="6" s="1"/>
  <c r="S86" i="2"/>
  <c r="R86" i="2"/>
  <c r="W340" i="8"/>
  <c r="U74" i="2"/>
  <c r="AE214" i="8" s="1"/>
  <c r="T74" i="2"/>
  <c r="C230" i="6" s="1"/>
  <c r="S74" i="2"/>
  <c r="AA650" i="8" s="1"/>
  <c r="R74" i="2"/>
  <c r="U84" i="2"/>
  <c r="T84" i="2"/>
  <c r="S84" i="2"/>
  <c r="C304" i="5" s="1"/>
  <c r="R84" i="2"/>
  <c r="W246" i="8"/>
  <c r="U83" i="2"/>
  <c r="T83" i="2"/>
  <c r="AC1073" i="8" s="1"/>
  <c r="S83" i="2"/>
  <c r="R83" i="2"/>
  <c r="C359" i="4" s="1"/>
  <c r="U82" i="2"/>
  <c r="AE927" i="8" s="1"/>
  <c r="T82" i="2"/>
  <c r="C415" i="6" s="1"/>
  <c r="S82" i="2"/>
  <c r="AA296" i="8" s="1"/>
  <c r="R82" i="2"/>
  <c r="W494" i="8"/>
  <c r="U80" i="2"/>
  <c r="T80" i="2"/>
  <c r="C257" i="6" s="1"/>
  <c r="S80" i="2"/>
  <c r="R80" i="2"/>
  <c r="W1001" i="8"/>
  <c r="U79" i="2"/>
  <c r="T79" i="2"/>
  <c r="AC786" i="8" s="1"/>
  <c r="S79" i="2"/>
  <c r="R79" i="2"/>
  <c r="U78" i="2"/>
  <c r="C13" i="7" s="1"/>
  <c r="T78" i="2"/>
  <c r="AC280" i="8" s="1"/>
  <c r="S78" i="2"/>
  <c r="AA620" i="8" s="1"/>
  <c r="R78" i="2"/>
  <c r="C170" i="4" s="1"/>
  <c r="C255" i="3"/>
  <c r="U77" i="2"/>
  <c r="AE329" i="8" s="1"/>
  <c r="T77" i="2"/>
  <c r="S77" i="2"/>
  <c r="R77" i="2"/>
  <c r="U76" i="2"/>
  <c r="C319" i="7" s="1"/>
  <c r="T76" i="2"/>
  <c r="AC442" i="8" s="1"/>
  <c r="S76" i="2"/>
  <c r="C63" i="5" s="1"/>
  <c r="R76" i="2"/>
  <c r="U94" i="2"/>
  <c r="AE721" i="8" s="1"/>
  <c r="T94" i="2"/>
  <c r="S94" i="2"/>
  <c r="R94" i="2"/>
  <c r="C216" i="3"/>
  <c r="U75" i="2"/>
  <c r="C167" i="7" s="1"/>
  <c r="T75" i="2"/>
  <c r="AC282" i="8" s="1"/>
  <c r="S75" i="2"/>
  <c r="AA803" i="8" s="1"/>
  <c r="R75" i="2"/>
  <c r="Y450" i="8" s="1"/>
  <c r="C210" i="3"/>
  <c r="U73" i="2"/>
  <c r="C235" i="7" s="1"/>
  <c r="T73" i="2"/>
  <c r="S73" i="2"/>
  <c r="R73" i="2"/>
  <c r="W378" i="8"/>
  <c r="U72" i="2"/>
  <c r="T72" i="2"/>
  <c r="C370" i="6" s="1"/>
  <c r="S72" i="2"/>
  <c r="AA855" i="8" s="1"/>
  <c r="R72" i="2"/>
  <c r="C140" i="4" s="1"/>
  <c r="C412" i="3"/>
  <c r="U71" i="2"/>
  <c r="T71" i="2"/>
  <c r="S71" i="2"/>
  <c r="AA737" i="8" s="1"/>
  <c r="R71" i="2"/>
  <c r="W380" i="8"/>
  <c r="U70" i="2"/>
  <c r="T70" i="2"/>
  <c r="C261" i="6" s="1"/>
  <c r="S70" i="2"/>
  <c r="AA736" i="8" s="1"/>
  <c r="R70" i="2"/>
  <c r="C301" i="3"/>
  <c r="U69" i="2"/>
  <c r="T69" i="2"/>
  <c r="S69" i="2"/>
  <c r="R69" i="2"/>
  <c r="U68" i="2"/>
  <c r="T68" i="2"/>
  <c r="S68" i="2"/>
  <c r="R68" i="2"/>
  <c r="U67" i="2"/>
  <c r="AE844" i="8" s="1"/>
  <c r="T67" i="2"/>
  <c r="C382" i="6" s="1"/>
  <c r="S67" i="2"/>
  <c r="AA338" i="8" s="1"/>
  <c r="R67" i="2"/>
  <c r="C99" i="4" s="1"/>
  <c r="W742" i="8"/>
  <c r="U66" i="2"/>
  <c r="AE469" i="8" s="1"/>
  <c r="T66" i="2"/>
  <c r="S66" i="2"/>
  <c r="C303" i="5" s="1"/>
  <c r="R66" i="2"/>
  <c r="Y630" i="8" s="1"/>
  <c r="U65" i="2"/>
  <c r="AE939" i="8" s="1"/>
  <c r="T65" i="2"/>
  <c r="C87" i="6" s="1"/>
  <c r="S65" i="2"/>
  <c r="R65" i="2"/>
  <c r="C336" i="4" s="1"/>
  <c r="C314" i="3"/>
  <c r="U64" i="2"/>
  <c r="T64" i="2"/>
  <c r="AC397" i="8" s="1"/>
  <c r="S64" i="2"/>
  <c r="AA872" i="8" s="1"/>
  <c r="R64" i="2"/>
  <c r="C274" i="4" s="1"/>
  <c r="W219" i="8"/>
  <c r="U63" i="2"/>
  <c r="C268" i="7" s="1"/>
  <c r="T63" i="2"/>
  <c r="S63" i="2"/>
  <c r="C98" i="5" s="1"/>
  <c r="R63" i="2"/>
  <c r="Y434" i="8" s="1"/>
  <c r="U81" i="2"/>
  <c r="AE394" i="8" s="1"/>
  <c r="T81" i="2"/>
  <c r="S81" i="2"/>
  <c r="AA517" i="8" s="1"/>
  <c r="R81" i="2"/>
  <c r="Y554" i="8" s="1"/>
  <c r="U61" i="2"/>
  <c r="AE760" i="8" s="1"/>
  <c r="T61" i="2"/>
  <c r="S61" i="2"/>
  <c r="AA870" i="8" s="1"/>
  <c r="R61" i="2"/>
  <c r="W832" i="8"/>
  <c r="U60" i="2"/>
  <c r="T60" i="2"/>
  <c r="S60" i="2"/>
  <c r="R60" i="2"/>
  <c r="Y245" i="8" s="1"/>
  <c r="U62" i="2"/>
  <c r="T62" i="2"/>
  <c r="C58" i="6" s="1"/>
  <c r="S62" i="2"/>
  <c r="R62" i="2"/>
  <c r="C359" i="3"/>
  <c r="U59" i="2"/>
  <c r="C170" i="7" s="1"/>
  <c r="T59" i="2"/>
  <c r="S59" i="2"/>
  <c r="AA443" i="8" s="1"/>
  <c r="R59" i="2"/>
  <c r="C146" i="4" s="1"/>
  <c r="U57" i="2"/>
  <c r="T57" i="2"/>
  <c r="S57" i="2"/>
  <c r="R57" i="2"/>
  <c r="U56" i="2"/>
  <c r="T56" i="2"/>
  <c r="S56" i="2"/>
  <c r="R56" i="2"/>
  <c r="U55" i="2"/>
  <c r="T55" i="2"/>
  <c r="S55" i="2"/>
  <c r="C89" i="5" s="1"/>
  <c r="R55" i="2"/>
  <c r="C36" i="4" s="1"/>
  <c r="U54" i="2"/>
  <c r="C382" i="7" s="1"/>
  <c r="T54" i="2"/>
  <c r="C11" i="6" s="1"/>
  <c r="S54" i="2"/>
  <c r="R54" i="2"/>
  <c r="U58" i="2"/>
  <c r="T58" i="2"/>
  <c r="C153" i="6" s="1"/>
  <c r="S58" i="2"/>
  <c r="C103" i="5" s="1"/>
  <c r="R58" i="2"/>
  <c r="U53" i="2"/>
  <c r="AE944" i="8" s="1"/>
  <c r="T53" i="2"/>
  <c r="C384" i="6" s="1"/>
  <c r="S53" i="2"/>
  <c r="AA772" i="8" s="1"/>
  <c r="R53" i="2"/>
  <c r="U52" i="2"/>
  <c r="AE220" i="8" s="1"/>
  <c r="T52" i="2"/>
  <c r="S52" i="2"/>
  <c r="C141" i="5" s="1"/>
  <c r="R52" i="2"/>
  <c r="U51" i="2"/>
  <c r="T51" i="2"/>
  <c r="C167" i="6" s="1"/>
  <c r="S51" i="2"/>
  <c r="R51" i="2"/>
  <c r="Y674" i="8" s="1"/>
  <c r="U50" i="2"/>
  <c r="AE982" i="8" s="1"/>
  <c r="T50" i="2"/>
  <c r="AC275" i="8" s="1"/>
  <c r="S50" i="2"/>
  <c r="C215" i="5" s="1"/>
  <c r="R50" i="2"/>
  <c r="C46" i="4" s="1"/>
  <c r="C183" i="3"/>
  <c r="U48" i="2"/>
  <c r="T48" i="2"/>
  <c r="C102" i="6" s="1"/>
  <c r="S48" i="2"/>
  <c r="R48" i="2"/>
  <c r="C9" i="4" s="1"/>
  <c r="U47" i="2"/>
  <c r="T47" i="2"/>
  <c r="S47" i="2"/>
  <c r="C163" i="5" s="1"/>
  <c r="R47" i="2"/>
  <c r="U46" i="2"/>
  <c r="T46" i="2"/>
  <c r="S46" i="2"/>
  <c r="R46" i="2"/>
  <c r="U45" i="2"/>
  <c r="T45" i="2"/>
  <c r="S45" i="2"/>
  <c r="C60" i="5" s="1"/>
  <c r="R45" i="2"/>
  <c r="C231" i="3"/>
  <c r="U44" i="2"/>
  <c r="T44" i="2"/>
  <c r="S44" i="2"/>
  <c r="AA780" i="8" s="1"/>
  <c r="R44" i="2"/>
  <c r="C229" i="3"/>
  <c r="U43" i="2"/>
  <c r="T43" i="2"/>
  <c r="S43" i="2"/>
  <c r="C177" i="5" s="1"/>
  <c r="R43" i="2"/>
  <c r="C182" i="4" s="1"/>
  <c r="C134" i="3"/>
  <c r="U163" i="2"/>
  <c r="T163" i="2"/>
  <c r="S163" i="2"/>
  <c r="R163" i="2"/>
  <c r="U41" i="2"/>
  <c r="T41" i="2"/>
  <c r="S41" i="2"/>
  <c r="R41" i="2"/>
  <c r="C372" i="3"/>
  <c r="U40" i="2"/>
  <c r="T40" i="2"/>
  <c r="S40" i="2"/>
  <c r="R40" i="2"/>
  <c r="W491" i="8"/>
  <c r="U42" i="2"/>
  <c r="T42" i="2"/>
  <c r="C312" i="6" s="1"/>
  <c r="S42" i="2"/>
  <c r="R42" i="2"/>
  <c r="W424" i="8"/>
  <c r="U39" i="2"/>
  <c r="T39" i="2"/>
  <c r="S39" i="2"/>
  <c r="R39" i="2"/>
  <c r="C347" i="3"/>
  <c r="U38" i="2"/>
  <c r="C302" i="7" s="1"/>
  <c r="T38" i="2"/>
  <c r="S38" i="2"/>
  <c r="C201" i="5" s="1"/>
  <c r="R38" i="2"/>
  <c r="U37" i="2"/>
  <c r="T37" i="2"/>
  <c r="S37" i="2"/>
  <c r="R37" i="2"/>
  <c r="U36" i="2"/>
  <c r="T36" i="2"/>
  <c r="C69" i="6" s="1"/>
  <c r="S36" i="2"/>
  <c r="R36" i="2"/>
  <c r="C70" i="3"/>
  <c r="U34" i="2"/>
  <c r="T34" i="2"/>
  <c r="S34" i="2"/>
  <c r="C284" i="5" s="1"/>
  <c r="R34" i="2"/>
  <c r="C251" i="4" s="1"/>
  <c r="U33" i="2"/>
  <c r="T33" i="2"/>
  <c r="C218" i="6" s="1"/>
  <c r="S33" i="2"/>
  <c r="R33" i="2"/>
  <c r="Y798" i="8" s="1"/>
  <c r="C247" i="3"/>
  <c r="U32" i="2"/>
  <c r="AE691" i="8" s="1"/>
  <c r="T32" i="2"/>
  <c r="C350" i="6" s="1"/>
  <c r="S32" i="2"/>
  <c r="R32" i="2"/>
  <c r="C48" i="4" s="1"/>
  <c r="U31" i="2"/>
  <c r="T31" i="2"/>
  <c r="S31" i="2"/>
  <c r="AA853" i="8" s="1"/>
  <c r="R31" i="2"/>
  <c r="U30" i="2"/>
  <c r="T30" i="2"/>
  <c r="C135" i="6" s="1"/>
  <c r="S30" i="2"/>
  <c r="R30" i="2"/>
  <c r="C218" i="4" s="1"/>
  <c r="C380" i="3"/>
  <c r="U29" i="2"/>
  <c r="T29" i="2"/>
  <c r="C360" i="6" s="1"/>
  <c r="S29" i="2"/>
  <c r="R29" i="2"/>
  <c r="C264" i="4" s="1"/>
  <c r="C409" i="3"/>
  <c r="U28" i="2"/>
  <c r="T28" i="2"/>
  <c r="S28" i="2"/>
  <c r="R28" i="2"/>
  <c r="C47" i="4" s="1"/>
  <c r="U27" i="2"/>
  <c r="T27" i="2"/>
  <c r="C226" i="6" s="1"/>
  <c r="S27" i="2"/>
  <c r="R27" i="2"/>
  <c r="Y604" i="8" s="1"/>
  <c r="U26" i="2"/>
  <c r="T26" i="2"/>
  <c r="C62" i="6" s="1"/>
  <c r="S26" i="2"/>
  <c r="R26" i="2"/>
  <c r="U35" i="2"/>
  <c r="C212" i="7" s="1"/>
  <c r="T35" i="2"/>
  <c r="S35" i="2"/>
  <c r="R35" i="2"/>
  <c r="C245" i="4" s="1"/>
  <c r="W618" i="8"/>
  <c r="W440" i="8"/>
  <c r="U25" i="2"/>
  <c r="AE260" i="8" s="1"/>
  <c r="T25" i="2"/>
  <c r="C319" i="6" s="1"/>
  <c r="S25" i="2"/>
  <c r="R25" i="2"/>
  <c r="C77" i="3"/>
  <c r="U24" i="2"/>
  <c r="T24" i="2"/>
  <c r="S24" i="2"/>
  <c r="R24" i="2"/>
  <c r="Y976" i="8" s="1"/>
  <c r="U23" i="2"/>
  <c r="T23" i="2"/>
  <c r="C197" i="6" s="1"/>
  <c r="S23" i="2"/>
  <c r="R23" i="2"/>
  <c r="U22" i="2"/>
  <c r="C159" i="7" s="1"/>
  <c r="T22" i="2"/>
  <c r="C193" i="6" s="1"/>
  <c r="S22" i="2"/>
  <c r="C95" i="5" s="1"/>
  <c r="R22" i="2"/>
  <c r="U21" i="2"/>
  <c r="T21" i="2"/>
  <c r="AC498" i="8" s="1"/>
  <c r="S21" i="2"/>
  <c r="C213" i="5" s="1"/>
  <c r="R21" i="2"/>
  <c r="U20" i="2"/>
  <c r="C25" i="7" s="1"/>
  <c r="T20" i="2"/>
  <c r="S20" i="2"/>
  <c r="R20" i="2"/>
  <c r="U19" i="2"/>
  <c r="T19" i="2"/>
  <c r="C121" i="6" s="1"/>
  <c r="S19" i="2"/>
  <c r="C102" i="5" s="1"/>
  <c r="R19" i="2"/>
  <c r="U158" i="2"/>
  <c r="T158" i="2"/>
  <c r="S158" i="2"/>
  <c r="R158" i="2"/>
  <c r="U18" i="2"/>
  <c r="C18" i="7" s="1"/>
  <c r="T18" i="2"/>
  <c r="S18" i="2"/>
  <c r="C289" i="5" s="1"/>
  <c r="R18" i="2"/>
  <c r="U17" i="2"/>
  <c r="C214" i="7" s="1"/>
  <c r="T17" i="2"/>
  <c r="S17" i="2"/>
  <c r="C326" i="5" s="1"/>
  <c r="R17" i="2"/>
  <c r="C180" i="4" s="1"/>
  <c r="U16" i="2"/>
  <c r="T16" i="2"/>
  <c r="C347" i="6" s="1"/>
  <c r="S16" i="2"/>
  <c r="R16" i="2"/>
  <c r="U15" i="2"/>
  <c r="T15" i="2"/>
  <c r="S15" i="2"/>
  <c r="R15" i="2"/>
  <c r="Y936" i="8" s="1"/>
  <c r="C209" i="3"/>
  <c r="U14" i="2"/>
  <c r="T14" i="2"/>
  <c r="S14" i="2"/>
  <c r="C87" i="5" s="1"/>
  <c r="R14" i="2"/>
  <c r="U13" i="2"/>
  <c r="C408" i="7" s="1"/>
  <c r="T13" i="2"/>
  <c r="C400" i="6" s="1"/>
  <c r="S13" i="2"/>
  <c r="C266" i="5" s="1"/>
  <c r="R13" i="2"/>
  <c r="U12" i="2"/>
  <c r="C130" i="7" s="1"/>
  <c r="T12" i="2"/>
  <c r="S12" i="2"/>
  <c r="R12" i="2"/>
  <c r="B186" i="9"/>
  <c r="C186" i="9"/>
  <c r="G186" i="9"/>
  <c r="H186" i="9"/>
  <c r="B187" i="9"/>
  <c r="C187" i="9"/>
  <c r="G187" i="9"/>
  <c r="H187" i="9"/>
  <c r="B188" i="9"/>
  <c r="C188" i="9"/>
  <c r="G188" i="9"/>
  <c r="H188" i="9"/>
  <c r="B189" i="9"/>
  <c r="C189" i="9"/>
  <c r="G189" i="9"/>
  <c r="H189" i="9"/>
  <c r="B190" i="9"/>
  <c r="C190" i="9"/>
  <c r="G190" i="9"/>
  <c r="H190" i="9"/>
  <c r="B191" i="9"/>
  <c r="C191" i="9"/>
  <c r="G191" i="9"/>
  <c r="H191" i="9"/>
  <c r="B192" i="9"/>
  <c r="C192" i="9"/>
  <c r="G192" i="9"/>
  <c r="H192" i="9"/>
  <c r="B193" i="9"/>
  <c r="C193" i="9"/>
  <c r="G193" i="9"/>
  <c r="H193" i="9"/>
  <c r="B194" i="9"/>
  <c r="C194" i="9"/>
  <c r="G194" i="9"/>
  <c r="H194" i="9"/>
  <c r="B195" i="9"/>
  <c r="C195" i="9"/>
  <c r="G195" i="9"/>
  <c r="H195" i="9"/>
  <c r="B196" i="9"/>
  <c r="C196" i="9"/>
  <c r="G196" i="9"/>
  <c r="H196" i="9"/>
  <c r="B197" i="9"/>
  <c r="C197" i="9"/>
  <c r="G197" i="9"/>
  <c r="H197" i="9"/>
  <c r="B198" i="9"/>
  <c r="C198" i="9"/>
  <c r="G198" i="9"/>
  <c r="H198" i="9"/>
  <c r="B199" i="9"/>
  <c r="C199" i="9"/>
  <c r="G199" i="9"/>
  <c r="H199" i="9"/>
  <c r="B200" i="9"/>
  <c r="C200" i="9"/>
  <c r="G200" i="9"/>
  <c r="H200" i="9"/>
  <c r="B201" i="9"/>
  <c r="C201" i="9"/>
  <c r="G201" i="9"/>
  <c r="H201" i="9"/>
  <c r="B202" i="9"/>
  <c r="C202" i="9"/>
  <c r="G202" i="9"/>
  <c r="H202" i="9"/>
  <c r="B203" i="9"/>
  <c r="C203" i="9"/>
  <c r="G203" i="9"/>
  <c r="H203" i="9"/>
  <c r="B204" i="9"/>
  <c r="C204" i="9"/>
  <c r="G204" i="9"/>
  <c r="H204" i="9"/>
  <c r="B205" i="9"/>
  <c r="C205" i="9"/>
  <c r="G205" i="9"/>
  <c r="H205" i="9"/>
  <c r="B206" i="9"/>
  <c r="C206" i="9"/>
  <c r="G206" i="9"/>
  <c r="H206" i="9"/>
  <c r="B207" i="9"/>
  <c r="C207" i="9"/>
  <c r="G207" i="9"/>
  <c r="H207" i="9"/>
  <c r="B208" i="9"/>
  <c r="C208" i="9"/>
  <c r="G208" i="9"/>
  <c r="H208" i="9"/>
  <c r="B209" i="9"/>
  <c r="C209" i="9"/>
  <c r="G209" i="9"/>
  <c r="H209" i="9"/>
  <c r="B210" i="9"/>
  <c r="C210" i="9"/>
  <c r="G210" i="9"/>
  <c r="H210" i="9"/>
  <c r="B211" i="9"/>
  <c r="C211" i="9"/>
  <c r="G211" i="9"/>
  <c r="H211" i="9"/>
  <c r="B212" i="9"/>
  <c r="C212" i="9"/>
  <c r="G212" i="9"/>
  <c r="H212" i="9"/>
  <c r="B213" i="9"/>
  <c r="C213" i="9"/>
  <c r="G213" i="9"/>
  <c r="H213" i="9"/>
  <c r="B214" i="9"/>
  <c r="C214" i="9"/>
  <c r="G214" i="9"/>
  <c r="H214" i="9"/>
  <c r="B215" i="9"/>
  <c r="C215" i="9"/>
  <c r="G215" i="9"/>
  <c r="H215" i="9"/>
  <c r="B216" i="9"/>
  <c r="C216" i="9"/>
  <c r="G216" i="9"/>
  <c r="H216" i="9"/>
  <c r="B217" i="9"/>
  <c r="C217" i="9"/>
  <c r="G217" i="9"/>
  <c r="H217" i="9"/>
  <c r="B218" i="9"/>
  <c r="C218" i="9"/>
  <c r="G218" i="9"/>
  <c r="H218" i="9"/>
  <c r="B219" i="9"/>
  <c r="C219" i="9"/>
  <c r="G219" i="9"/>
  <c r="H219" i="9"/>
  <c r="B220" i="9"/>
  <c r="C220" i="9"/>
  <c r="G220" i="9"/>
  <c r="H220" i="9"/>
  <c r="B221" i="9"/>
  <c r="C221" i="9"/>
  <c r="G221" i="9"/>
  <c r="H221" i="9"/>
  <c r="B222" i="9"/>
  <c r="C222" i="9"/>
  <c r="G222" i="9"/>
  <c r="H222" i="9"/>
  <c r="B223" i="9"/>
  <c r="C223" i="9"/>
  <c r="G223" i="9"/>
  <c r="H223" i="9"/>
  <c r="B224" i="9"/>
  <c r="C224" i="9"/>
  <c r="G224" i="9"/>
  <c r="H224" i="9"/>
  <c r="B225" i="9"/>
  <c r="C225" i="9"/>
  <c r="G225" i="9"/>
  <c r="H225" i="9"/>
  <c r="B226" i="9"/>
  <c r="C226" i="9"/>
  <c r="G226" i="9"/>
  <c r="H226" i="9"/>
  <c r="B227" i="9"/>
  <c r="C227" i="9"/>
  <c r="G227" i="9"/>
  <c r="H227" i="9"/>
  <c r="B228" i="9"/>
  <c r="C228" i="9"/>
  <c r="G228" i="9"/>
  <c r="H228" i="9"/>
  <c r="B229" i="9"/>
  <c r="C229" i="9"/>
  <c r="G229" i="9"/>
  <c r="H229" i="9"/>
  <c r="B230" i="9"/>
  <c r="C230" i="9"/>
  <c r="G230" i="9"/>
  <c r="H230" i="9"/>
  <c r="B231" i="9"/>
  <c r="C231" i="9"/>
  <c r="G231" i="9"/>
  <c r="H231" i="9"/>
  <c r="B232" i="9"/>
  <c r="C232" i="9"/>
  <c r="G232" i="9"/>
  <c r="H232" i="9"/>
  <c r="B233" i="9"/>
  <c r="C233" i="9"/>
  <c r="G233" i="9"/>
  <c r="H233" i="9"/>
  <c r="B234" i="9"/>
  <c r="C234" i="9"/>
  <c r="G234" i="9"/>
  <c r="H234" i="9"/>
  <c r="B235" i="9"/>
  <c r="C235" i="9"/>
  <c r="G235" i="9"/>
  <c r="H235" i="9"/>
  <c r="B236" i="9"/>
  <c r="C236" i="9"/>
  <c r="G236" i="9"/>
  <c r="H236" i="9"/>
  <c r="B237" i="9"/>
  <c r="C237" i="9"/>
  <c r="G237" i="9"/>
  <c r="H237" i="9"/>
  <c r="B238" i="9"/>
  <c r="C238" i="9"/>
  <c r="G238" i="9"/>
  <c r="H238" i="9"/>
  <c r="B239" i="9"/>
  <c r="C239" i="9"/>
  <c r="G239" i="9"/>
  <c r="H239" i="9"/>
  <c r="B240" i="9"/>
  <c r="C240" i="9"/>
  <c r="G240" i="9"/>
  <c r="H240" i="9"/>
  <c r="B32" i="9"/>
  <c r="C32" i="9"/>
  <c r="G32" i="9"/>
  <c r="H32" i="9"/>
  <c r="B33" i="9"/>
  <c r="C33" i="9"/>
  <c r="G33" i="9"/>
  <c r="H33" i="9"/>
  <c r="B34" i="9"/>
  <c r="C34" i="9"/>
  <c r="G34" i="9"/>
  <c r="H34" i="9"/>
  <c r="B35" i="9"/>
  <c r="C35" i="9"/>
  <c r="G35" i="9"/>
  <c r="H35" i="9"/>
  <c r="B36" i="9"/>
  <c r="C36" i="9"/>
  <c r="G36" i="9"/>
  <c r="H36" i="9"/>
  <c r="B37" i="9"/>
  <c r="C37" i="9"/>
  <c r="G37" i="9"/>
  <c r="H37" i="9"/>
  <c r="B38" i="9"/>
  <c r="C38" i="9"/>
  <c r="G38" i="9"/>
  <c r="H38" i="9"/>
  <c r="B39" i="9"/>
  <c r="C39" i="9"/>
  <c r="G39" i="9"/>
  <c r="H39" i="9"/>
  <c r="B40" i="9"/>
  <c r="C40" i="9"/>
  <c r="G40" i="9"/>
  <c r="H40" i="9"/>
  <c r="B41" i="9"/>
  <c r="C41" i="9"/>
  <c r="G41" i="9"/>
  <c r="H41" i="9"/>
  <c r="B42" i="9"/>
  <c r="C42" i="9"/>
  <c r="G42" i="9"/>
  <c r="H42" i="9"/>
  <c r="B43" i="9"/>
  <c r="C43" i="9"/>
  <c r="G43" i="9"/>
  <c r="H43" i="9"/>
  <c r="B44" i="9"/>
  <c r="C44" i="9"/>
  <c r="G44" i="9"/>
  <c r="H44" i="9"/>
  <c r="B45" i="9"/>
  <c r="C45" i="9"/>
  <c r="G45" i="9"/>
  <c r="H45" i="9"/>
  <c r="B46" i="9"/>
  <c r="C46" i="9"/>
  <c r="G46" i="9"/>
  <c r="H46" i="9"/>
  <c r="B47" i="9"/>
  <c r="C47" i="9"/>
  <c r="G47" i="9"/>
  <c r="H47" i="9"/>
  <c r="B48" i="9"/>
  <c r="C48" i="9"/>
  <c r="G48" i="9"/>
  <c r="H48" i="9"/>
  <c r="B49" i="9"/>
  <c r="C49" i="9"/>
  <c r="G49" i="9"/>
  <c r="H49" i="9"/>
  <c r="B50" i="9"/>
  <c r="C50" i="9"/>
  <c r="G50" i="9"/>
  <c r="H50" i="9"/>
  <c r="B51" i="9"/>
  <c r="C51" i="9"/>
  <c r="G51" i="9"/>
  <c r="H51" i="9"/>
  <c r="B52" i="9"/>
  <c r="C52" i="9"/>
  <c r="G52" i="9"/>
  <c r="H52" i="9"/>
  <c r="B53" i="9"/>
  <c r="C53" i="9"/>
  <c r="G53" i="9"/>
  <c r="H53" i="9"/>
  <c r="B54" i="9"/>
  <c r="C54" i="9"/>
  <c r="G54" i="9"/>
  <c r="H54" i="9"/>
  <c r="B55" i="9"/>
  <c r="C55" i="9"/>
  <c r="G55" i="9"/>
  <c r="H55" i="9"/>
  <c r="B56" i="9"/>
  <c r="C56" i="9"/>
  <c r="G56" i="9"/>
  <c r="H56" i="9"/>
  <c r="B57" i="9"/>
  <c r="C57" i="9"/>
  <c r="G57" i="9"/>
  <c r="H57" i="9"/>
  <c r="B58" i="9"/>
  <c r="C58" i="9"/>
  <c r="G58" i="9"/>
  <c r="H58" i="9"/>
  <c r="B59" i="9"/>
  <c r="C59" i="9"/>
  <c r="G59" i="9"/>
  <c r="H59" i="9"/>
  <c r="B60" i="9"/>
  <c r="C60" i="9"/>
  <c r="G60" i="9"/>
  <c r="H60" i="9"/>
  <c r="B61" i="9"/>
  <c r="C61" i="9"/>
  <c r="G61" i="9"/>
  <c r="H61" i="9"/>
  <c r="B62" i="9"/>
  <c r="C62" i="9"/>
  <c r="G62" i="9"/>
  <c r="H62" i="9"/>
  <c r="B63" i="9"/>
  <c r="C63" i="9"/>
  <c r="G63" i="9"/>
  <c r="H63" i="9"/>
  <c r="B64" i="9"/>
  <c r="C64" i="9"/>
  <c r="G64" i="9"/>
  <c r="H64" i="9"/>
  <c r="B65" i="9"/>
  <c r="C65" i="9"/>
  <c r="G65" i="9"/>
  <c r="H65" i="9"/>
  <c r="B66" i="9"/>
  <c r="C66" i="9"/>
  <c r="G66" i="9"/>
  <c r="H66" i="9"/>
  <c r="B67" i="9"/>
  <c r="C67" i="9"/>
  <c r="G67" i="9"/>
  <c r="H67" i="9"/>
  <c r="B68" i="9"/>
  <c r="C68" i="9"/>
  <c r="G68" i="9"/>
  <c r="H68" i="9"/>
  <c r="B69" i="9"/>
  <c r="C69" i="9"/>
  <c r="G69" i="9"/>
  <c r="H69" i="9"/>
  <c r="B70" i="9"/>
  <c r="C70" i="9"/>
  <c r="G70" i="9"/>
  <c r="H70" i="9"/>
  <c r="B71" i="9"/>
  <c r="C71" i="9"/>
  <c r="G71" i="9"/>
  <c r="H71" i="9"/>
  <c r="B72" i="9"/>
  <c r="C72" i="9"/>
  <c r="G72" i="9"/>
  <c r="H72" i="9"/>
  <c r="B73" i="9"/>
  <c r="C73" i="9"/>
  <c r="G73" i="9"/>
  <c r="H73" i="9"/>
  <c r="B74" i="9"/>
  <c r="C74" i="9"/>
  <c r="G74" i="9"/>
  <c r="H74" i="9"/>
  <c r="B75" i="9"/>
  <c r="C75" i="9"/>
  <c r="G75" i="9"/>
  <c r="H75" i="9"/>
  <c r="B76" i="9"/>
  <c r="C76" i="9"/>
  <c r="G76" i="9"/>
  <c r="H76" i="9"/>
  <c r="B77" i="9"/>
  <c r="C77" i="9"/>
  <c r="G77" i="9"/>
  <c r="H77" i="9"/>
  <c r="B78" i="9"/>
  <c r="C78" i="9"/>
  <c r="G78" i="9"/>
  <c r="H78" i="9"/>
  <c r="B79" i="9"/>
  <c r="C79" i="9"/>
  <c r="G79" i="9"/>
  <c r="H79" i="9"/>
  <c r="B80" i="9"/>
  <c r="C80" i="9"/>
  <c r="G80" i="9"/>
  <c r="H80" i="9"/>
  <c r="B81" i="9"/>
  <c r="C81" i="9"/>
  <c r="G81" i="9"/>
  <c r="H81" i="9"/>
  <c r="B82" i="9"/>
  <c r="C82" i="9"/>
  <c r="G82" i="9"/>
  <c r="H82" i="9"/>
  <c r="B83" i="9"/>
  <c r="C83" i="9"/>
  <c r="G83" i="9"/>
  <c r="H83" i="9"/>
  <c r="B84" i="9"/>
  <c r="C84" i="9"/>
  <c r="G84" i="9"/>
  <c r="H84" i="9"/>
  <c r="B85" i="9"/>
  <c r="C85" i="9"/>
  <c r="G85" i="9"/>
  <c r="H85" i="9"/>
  <c r="B86" i="9"/>
  <c r="C86" i="9"/>
  <c r="G86" i="9"/>
  <c r="H86" i="9"/>
  <c r="B87" i="9"/>
  <c r="C87" i="9"/>
  <c r="G87" i="9"/>
  <c r="H87" i="9"/>
  <c r="B88" i="9"/>
  <c r="C88" i="9"/>
  <c r="G88" i="9"/>
  <c r="H88" i="9"/>
  <c r="B89" i="9"/>
  <c r="C89" i="9"/>
  <c r="G89" i="9"/>
  <c r="H89" i="9"/>
  <c r="B90" i="9"/>
  <c r="C90" i="9"/>
  <c r="G90" i="9"/>
  <c r="H90" i="9"/>
  <c r="B91" i="9"/>
  <c r="C91" i="9"/>
  <c r="G91" i="9"/>
  <c r="H91" i="9"/>
  <c r="B92" i="9"/>
  <c r="C92" i="9"/>
  <c r="G92" i="9"/>
  <c r="H92" i="9"/>
  <c r="B93" i="9"/>
  <c r="C93" i="9"/>
  <c r="G93" i="9"/>
  <c r="H93" i="9"/>
  <c r="B94" i="9"/>
  <c r="C94" i="9"/>
  <c r="G94" i="9"/>
  <c r="H94" i="9"/>
  <c r="B95" i="9"/>
  <c r="C95" i="9"/>
  <c r="G95" i="9"/>
  <c r="H95" i="9"/>
  <c r="B96" i="9"/>
  <c r="C96" i="9"/>
  <c r="G96" i="9"/>
  <c r="H96" i="9"/>
  <c r="B97" i="9"/>
  <c r="C97" i="9"/>
  <c r="G97" i="9"/>
  <c r="H97" i="9"/>
  <c r="B98" i="9"/>
  <c r="C98" i="9"/>
  <c r="G98" i="9"/>
  <c r="H98" i="9"/>
  <c r="B99" i="9"/>
  <c r="C99" i="9"/>
  <c r="G99" i="9"/>
  <c r="H99" i="9"/>
  <c r="B100" i="9"/>
  <c r="C100" i="9"/>
  <c r="G100" i="9"/>
  <c r="H100" i="9"/>
  <c r="B101" i="9"/>
  <c r="C101" i="9"/>
  <c r="G101" i="9"/>
  <c r="H101" i="9"/>
  <c r="B102" i="9"/>
  <c r="C102" i="9"/>
  <c r="G102" i="9"/>
  <c r="H102" i="9"/>
  <c r="B103" i="9"/>
  <c r="C103" i="9"/>
  <c r="G103" i="9"/>
  <c r="H103" i="9"/>
  <c r="B104" i="9"/>
  <c r="C104" i="9"/>
  <c r="G104" i="9"/>
  <c r="H104" i="9"/>
  <c r="B105" i="9"/>
  <c r="C105" i="9"/>
  <c r="G105" i="9"/>
  <c r="H105" i="9"/>
  <c r="B106" i="9"/>
  <c r="C106" i="9"/>
  <c r="G106" i="9"/>
  <c r="H106" i="9"/>
  <c r="B107" i="9"/>
  <c r="C107" i="9"/>
  <c r="G107" i="9"/>
  <c r="H107" i="9"/>
  <c r="B108" i="9"/>
  <c r="C108" i="9"/>
  <c r="G108" i="9"/>
  <c r="H108" i="9"/>
  <c r="B109" i="9"/>
  <c r="C109" i="9"/>
  <c r="G109" i="9"/>
  <c r="H109" i="9"/>
  <c r="B110" i="9"/>
  <c r="C110" i="9"/>
  <c r="G110" i="9"/>
  <c r="H110" i="9"/>
  <c r="B111" i="9"/>
  <c r="C111" i="9"/>
  <c r="G111" i="9"/>
  <c r="H111" i="9"/>
  <c r="B112" i="9"/>
  <c r="C112" i="9"/>
  <c r="G112" i="9"/>
  <c r="H112" i="9"/>
  <c r="B113" i="9"/>
  <c r="C113" i="9"/>
  <c r="G113" i="9"/>
  <c r="H113" i="9"/>
  <c r="B114" i="9"/>
  <c r="C114" i="9"/>
  <c r="G114" i="9"/>
  <c r="H114" i="9"/>
  <c r="B115" i="9"/>
  <c r="C115" i="9"/>
  <c r="G115" i="9"/>
  <c r="H115" i="9"/>
  <c r="B116" i="9"/>
  <c r="C116" i="9"/>
  <c r="G116" i="9"/>
  <c r="H116" i="9"/>
  <c r="B117" i="9"/>
  <c r="C117" i="9"/>
  <c r="G117" i="9"/>
  <c r="H117" i="9"/>
  <c r="B118" i="9"/>
  <c r="C118" i="9"/>
  <c r="G118" i="9"/>
  <c r="H118" i="9"/>
  <c r="B119" i="9"/>
  <c r="C119" i="9"/>
  <c r="G119" i="9"/>
  <c r="H119" i="9"/>
  <c r="B120" i="9"/>
  <c r="C120" i="9"/>
  <c r="G120" i="9"/>
  <c r="H120" i="9"/>
  <c r="B121" i="9"/>
  <c r="C121" i="9"/>
  <c r="G121" i="9"/>
  <c r="H121" i="9"/>
  <c r="B122" i="9"/>
  <c r="C122" i="9"/>
  <c r="G122" i="9"/>
  <c r="H122" i="9"/>
  <c r="B123" i="9"/>
  <c r="C123" i="9"/>
  <c r="G123" i="9"/>
  <c r="H123" i="9"/>
  <c r="B124" i="9"/>
  <c r="C124" i="9"/>
  <c r="G124" i="9"/>
  <c r="H124" i="9"/>
  <c r="B125" i="9"/>
  <c r="C125" i="9"/>
  <c r="G125" i="9"/>
  <c r="H125" i="9"/>
  <c r="B126" i="9"/>
  <c r="C126" i="9"/>
  <c r="G126" i="9"/>
  <c r="H126" i="9"/>
  <c r="B127" i="9"/>
  <c r="C127" i="9"/>
  <c r="G127" i="9"/>
  <c r="H127" i="9"/>
  <c r="B128" i="9"/>
  <c r="C128" i="9"/>
  <c r="G128" i="9"/>
  <c r="H128" i="9"/>
  <c r="B129" i="9"/>
  <c r="C129" i="9"/>
  <c r="G129" i="9"/>
  <c r="H129" i="9"/>
  <c r="B130" i="9"/>
  <c r="C130" i="9"/>
  <c r="G130" i="9"/>
  <c r="H130" i="9"/>
  <c r="B131" i="9"/>
  <c r="C131" i="9"/>
  <c r="G131" i="9"/>
  <c r="H131" i="9"/>
  <c r="B132" i="9"/>
  <c r="C132" i="9"/>
  <c r="G132" i="9"/>
  <c r="H132" i="9"/>
  <c r="B133" i="9"/>
  <c r="C133" i="9"/>
  <c r="G133" i="9"/>
  <c r="H133" i="9"/>
  <c r="B134" i="9"/>
  <c r="C134" i="9"/>
  <c r="G134" i="9"/>
  <c r="H134" i="9"/>
  <c r="B135" i="9"/>
  <c r="C135" i="9"/>
  <c r="G135" i="9"/>
  <c r="H135" i="9"/>
  <c r="B136" i="9"/>
  <c r="C136" i="9"/>
  <c r="G136" i="9"/>
  <c r="H136" i="9"/>
  <c r="B137" i="9"/>
  <c r="C137" i="9"/>
  <c r="G137" i="9"/>
  <c r="H137" i="9"/>
  <c r="B138" i="9"/>
  <c r="C138" i="9"/>
  <c r="G138" i="9"/>
  <c r="H138" i="9"/>
  <c r="B139" i="9"/>
  <c r="C139" i="9"/>
  <c r="G139" i="9"/>
  <c r="H139" i="9"/>
  <c r="B140" i="9"/>
  <c r="C140" i="9"/>
  <c r="G140" i="9"/>
  <c r="H140" i="9"/>
  <c r="B141" i="9"/>
  <c r="C141" i="9"/>
  <c r="G141" i="9"/>
  <c r="H141" i="9"/>
  <c r="B142" i="9"/>
  <c r="C142" i="9"/>
  <c r="G142" i="9"/>
  <c r="H142" i="9"/>
  <c r="B143" i="9"/>
  <c r="C143" i="9"/>
  <c r="G143" i="9"/>
  <c r="H143" i="9"/>
  <c r="B144" i="9"/>
  <c r="C144" i="9"/>
  <c r="G144" i="9"/>
  <c r="H144" i="9"/>
  <c r="B145" i="9"/>
  <c r="C145" i="9"/>
  <c r="G145" i="9"/>
  <c r="H145" i="9"/>
  <c r="B146" i="9"/>
  <c r="C146" i="9"/>
  <c r="G146" i="9"/>
  <c r="H146" i="9"/>
  <c r="B147" i="9"/>
  <c r="C147" i="9"/>
  <c r="G147" i="9"/>
  <c r="H147" i="9"/>
  <c r="B148" i="9"/>
  <c r="C148" i="9"/>
  <c r="G148" i="9"/>
  <c r="H148" i="9"/>
  <c r="B149" i="9"/>
  <c r="C149" i="9"/>
  <c r="G149" i="9"/>
  <c r="H149" i="9"/>
  <c r="B150" i="9"/>
  <c r="C150" i="9"/>
  <c r="G150" i="9"/>
  <c r="H150" i="9"/>
  <c r="B151" i="9"/>
  <c r="C151" i="9"/>
  <c r="G151" i="9"/>
  <c r="H151" i="9"/>
  <c r="B152" i="9"/>
  <c r="C152" i="9"/>
  <c r="G152" i="9"/>
  <c r="H152" i="9"/>
  <c r="B153" i="9"/>
  <c r="C153" i="9"/>
  <c r="G153" i="9"/>
  <c r="H153" i="9"/>
  <c r="B154" i="9"/>
  <c r="C154" i="9"/>
  <c r="G154" i="9"/>
  <c r="H154" i="9"/>
  <c r="B155" i="9"/>
  <c r="C155" i="9"/>
  <c r="G155" i="9"/>
  <c r="H155" i="9"/>
  <c r="B156" i="9"/>
  <c r="C156" i="9"/>
  <c r="G156" i="9"/>
  <c r="H156" i="9"/>
  <c r="B157" i="9"/>
  <c r="C157" i="9"/>
  <c r="G157" i="9"/>
  <c r="H157" i="9"/>
  <c r="B158" i="9"/>
  <c r="C158" i="9"/>
  <c r="G158" i="9"/>
  <c r="H158" i="9"/>
  <c r="B159" i="9"/>
  <c r="C159" i="9"/>
  <c r="G159" i="9"/>
  <c r="H159" i="9"/>
  <c r="B160" i="9"/>
  <c r="C160" i="9"/>
  <c r="G160" i="9"/>
  <c r="H160" i="9"/>
  <c r="B161" i="9"/>
  <c r="C161" i="9"/>
  <c r="G161" i="9"/>
  <c r="H161" i="9"/>
  <c r="B162" i="9"/>
  <c r="C162" i="9"/>
  <c r="G162" i="9"/>
  <c r="H162" i="9"/>
  <c r="B163" i="9"/>
  <c r="C163" i="9"/>
  <c r="G163" i="9"/>
  <c r="H163" i="9"/>
  <c r="B164" i="9"/>
  <c r="C164" i="9"/>
  <c r="G164" i="9"/>
  <c r="H164" i="9"/>
  <c r="B165" i="9"/>
  <c r="C165" i="9"/>
  <c r="G165" i="9"/>
  <c r="H165" i="9"/>
  <c r="B166" i="9"/>
  <c r="C166" i="9"/>
  <c r="G166" i="9"/>
  <c r="H166" i="9"/>
  <c r="B167" i="9"/>
  <c r="C167" i="9"/>
  <c r="G167" i="9"/>
  <c r="H167" i="9"/>
  <c r="B168" i="9"/>
  <c r="C168" i="9"/>
  <c r="G168" i="9"/>
  <c r="H168" i="9"/>
  <c r="B169" i="9"/>
  <c r="C169" i="9"/>
  <c r="G169" i="9"/>
  <c r="H169" i="9"/>
  <c r="B170" i="9"/>
  <c r="C170" i="9"/>
  <c r="G170" i="9"/>
  <c r="H170" i="9"/>
  <c r="B171" i="9"/>
  <c r="C171" i="9"/>
  <c r="G171" i="9"/>
  <c r="H171" i="9"/>
  <c r="B172" i="9"/>
  <c r="C172" i="9"/>
  <c r="G172" i="9"/>
  <c r="H172" i="9"/>
  <c r="B173" i="9"/>
  <c r="C173" i="9"/>
  <c r="G173" i="9"/>
  <c r="H173" i="9"/>
  <c r="B174" i="9"/>
  <c r="C174" i="9"/>
  <c r="G174" i="9"/>
  <c r="H174" i="9"/>
  <c r="B175" i="9"/>
  <c r="C175" i="9"/>
  <c r="G175" i="9"/>
  <c r="H175" i="9"/>
  <c r="B176" i="9"/>
  <c r="C176" i="9"/>
  <c r="G176" i="9"/>
  <c r="H176" i="9"/>
  <c r="B177" i="9"/>
  <c r="C177" i="9"/>
  <c r="G177" i="9"/>
  <c r="H177" i="9"/>
  <c r="B178" i="9"/>
  <c r="C178" i="9"/>
  <c r="G178" i="9"/>
  <c r="H178" i="9"/>
  <c r="B179" i="9"/>
  <c r="C179" i="9"/>
  <c r="G179" i="9"/>
  <c r="H179" i="9"/>
  <c r="B180" i="9"/>
  <c r="C180" i="9"/>
  <c r="G180" i="9"/>
  <c r="H180" i="9"/>
  <c r="B181" i="9"/>
  <c r="C181" i="9"/>
  <c r="G181" i="9"/>
  <c r="H181" i="9"/>
  <c r="B182" i="9"/>
  <c r="C182" i="9"/>
  <c r="G182" i="9"/>
  <c r="H182" i="9"/>
  <c r="B183" i="9"/>
  <c r="C183" i="9"/>
  <c r="G183" i="9"/>
  <c r="H183" i="9"/>
  <c r="B184" i="9"/>
  <c r="C184" i="9"/>
  <c r="G184" i="9"/>
  <c r="H184" i="9"/>
  <c r="B185" i="9"/>
  <c r="C185" i="9"/>
  <c r="G185" i="9"/>
  <c r="H185" i="9"/>
  <c r="E286" i="5" l="1"/>
  <c r="G286" i="5"/>
  <c r="G304" i="5"/>
  <c r="E304" i="5"/>
  <c r="G303" i="5"/>
  <c r="E303" i="5"/>
  <c r="G284" i="5"/>
  <c r="E284" i="5"/>
  <c r="E289" i="5"/>
  <c r="G289" i="5"/>
  <c r="G326" i="5"/>
  <c r="E326" i="5"/>
  <c r="AE465" i="8"/>
  <c r="C337" i="7"/>
  <c r="W612" i="8"/>
  <c r="C11" i="3"/>
  <c r="W616" i="8"/>
  <c r="C123" i="3"/>
  <c r="W507" i="8"/>
  <c r="C329" i="3"/>
  <c r="C295" i="5"/>
  <c r="C184" i="5"/>
  <c r="C216" i="4"/>
  <c r="C324" i="3"/>
  <c r="C150" i="3"/>
  <c r="C330" i="5"/>
  <c r="C301" i="5"/>
  <c r="C56" i="3"/>
  <c r="C334" i="3"/>
  <c r="C70" i="4"/>
  <c r="C307" i="7"/>
  <c r="C320" i="5"/>
  <c r="C6" i="3"/>
  <c r="C233" i="3"/>
  <c r="C288" i="6"/>
  <c r="C294" i="4"/>
  <c r="C135" i="4"/>
  <c r="W1006" i="8"/>
  <c r="C94" i="3"/>
  <c r="AC967" i="8"/>
  <c r="C282" i="6"/>
  <c r="W850" i="8"/>
  <c r="C193" i="3"/>
  <c r="AE968" i="8"/>
  <c r="C322" i="7"/>
  <c r="C84" i="5"/>
  <c r="C81" i="5"/>
  <c r="Y511" i="8"/>
  <c r="C354" i="4"/>
  <c r="C205" i="7"/>
  <c r="C402" i="7"/>
  <c r="C88" i="7"/>
  <c r="W1003" i="8"/>
  <c r="C28" i="3"/>
  <c r="C245" i="7"/>
  <c r="C109" i="7"/>
  <c r="AC1056" i="8"/>
  <c r="C237" i="6"/>
  <c r="AE495" i="8"/>
  <c r="C323" i="7"/>
  <c r="C175" i="6"/>
  <c r="C48" i="6"/>
  <c r="AE984" i="8"/>
  <c r="C249" i="7"/>
  <c r="C189" i="7"/>
  <c r="C328" i="7"/>
  <c r="C398" i="4"/>
  <c r="C329" i="5"/>
  <c r="C24" i="5"/>
  <c r="C91" i="3"/>
  <c r="C13" i="6"/>
  <c r="C70" i="7"/>
  <c r="C348" i="7"/>
  <c r="C317" i="6"/>
  <c r="AC478" i="8"/>
  <c r="C168" i="6"/>
  <c r="AE553" i="8"/>
  <c r="C210" i="7"/>
  <c r="AE243" i="8"/>
  <c r="C28" i="7"/>
  <c r="W692" i="8"/>
  <c r="C354" i="3"/>
  <c r="W443" i="8"/>
  <c r="C200" i="3"/>
  <c r="C295" i="6"/>
  <c r="C52" i="6"/>
  <c r="C236" i="5"/>
  <c r="C167" i="5"/>
  <c r="AC485" i="8"/>
  <c r="C165" i="6"/>
  <c r="AE808" i="8"/>
  <c r="C317" i="7"/>
  <c r="C289" i="7"/>
  <c r="C419" i="4"/>
  <c r="C307" i="4"/>
  <c r="C129" i="7"/>
  <c r="C294" i="7"/>
  <c r="C238" i="4"/>
  <c r="C347" i="7"/>
  <c r="C224" i="3"/>
  <c r="AC941" i="8"/>
  <c r="C265" i="6"/>
  <c r="AE876" i="8"/>
  <c r="C390" i="7"/>
  <c r="AA823" i="8"/>
  <c r="C2" i="5"/>
  <c r="AA897" i="8"/>
  <c r="C327" i="5"/>
  <c r="C367" i="6"/>
  <c r="Y838" i="8"/>
  <c r="C338" i="4"/>
  <c r="C291" i="3"/>
  <c r="C50" i="4"/>
  <c r="C21" i="4"/>
  <c r="C112" i="7"/>
  <c r="C107" i="7"/>
  <c r="C258" i="5"/>
  <c r="C315" i="5"/>
  <c r="C3" i="4"/>
  <c r="C194" i="6"/>
  <c r="C141" i="6"/>
  <c r="C131" i="4"/>
  <c r="AA297" i="8"/>
  <c r="C61" i="5"/>
  <c r="C118" i="6"/>
  <c r="C402" i="6"/>
  <c r="W675" i="8"/>
  <c r="C2" i="3"/>
  <c r="C138" i="6"/>
  <c r="C103" i="6"/>
  <c r="C272" i="6"/>
  <c r="C156" i="5"/>
  <c r="C331" i="5"/>
  <c r="C326" i="3"/>
  <c r="C227" i="7"/>
  <c r="C31" i="3"/>
  <c r="C294" i="3"/>
  <c r="C91" i="7"/>
  <c r="C192" i="3"/>
  <c r="C219" i="3"/>
  <c r="C39" i="4"/>
  <c r="C99" i="7"/>
  <c r="C314" i="4"/>
  <c r="C73" i="7"/>
  <c r="C53" i="7"/>
  <c r="C67" i="6"/>
  <c r="C323" i="6"/>
  <c r="C411" i="7"/>
  <c r="C365" i="3"/>
  <c r="C166" i="3"/>
  <c r="C73" i="4"/>
  <c r="C121" i="5"/>
  <c r="C150" i="5"/>
  <c r="Y328" i="8"/>
  <c r="C178" i="4"/>
  <c r="AE938" i="8"/>
  <c r="C144" i="7"/>
  <c r="AA490" i="8"/>
  <c r="C206" i="5"/>
  <c r="AE270" i="8"/>
  <c r="C223" i="7"/>
  <c r="Y886" i="8"/>
  <c r="C13" i="4"/>
  <c r="C112" i="6"/>
  <c r="C125" i="6"/>
  <c r="C148" i="5"/>
  <c r="C252" i="5"/>
  <c r="C392" i="7"/>
  <c r="C389" i="6"/>
  <c r="C335" i="5"/>
  <c r="Y251" i="8"/>
  <c r="C5" i="4"/>
  <c r="C114" i="6"/>
  <c r="C238" i="6"/>
  <c r="Y346" i="8"/>
  <c r="C32" i="4"/>
  <c r="AE284" i="8"/>
  <c r="C175" i="7"/>
  <c r="C143" i="5"/>
  <c r="C172" i="5"/>
  <c r="W703" i="8"/>
  <c r="C333" i="3"/>
  <c r="AE1055" i="8"/>
  <c r="C110" i="7"/>
  <c r="C188" i="3"/>
  <c r="C264" i="3"/>
  <c r="AE831" i="8"/>
  <c r="C333" i="7"/>
  <c r="AC703" i="8"/>
  <c r="C129" i="6"/>
  <c r="W702" i="8"/>
  <c r="C352" i="3"/>
  <c r="AE843" i="8"/>
  <c r="C277" i="7"/>
  <c r="C116" i="5"/>
  <c r="C365" i="6"/>
  <c r="C258" i="6"/>
  <c r="Y950" i="8"/>
  <c r="C223" i="4"/>
  <c r="C51" i="3"/>
  <c r="C117" i="3"/>
  <c r="C122" i="5"/>
  <c r="C133" i="5"/>
  <c r="C297" i="5"/>
  <c r="C196" i="6"/>
  <c r="C173" i="6"/>
  <c r="C339" i="4"/>
  <c r="C34" i="7"/>
  <c r="C337" i="4"/>
  <c r="AC627" i="8"/>
  <c r="C240" i="6"/>
  <c r="AE435" i="8"/>
  <c r="C342" i="7"/>
  <c r="AC931" i="8"/>
  <c r="C211" i="6"/>
  <c r="AC846" i="8"/>
  <c r="C368" i="6"/>
  <c r="W459" i="8"/>
  <c r="C318" i="3"/>
  <c r="AE412" i="8"/>
  <c r="C224" i="7"/>
  <c r="C90" i="5"/>
  <c r="C189" i="5"/>
  <c r="AE574" i="8"/>
  <c r="C239" i="7"/>
  <c r="W680" i="8"/>
  <c r="C197" i="3"/>
  <c r="C259" i="7"/>
  <c r="C305" i="7"/>
  <c r="AA710" i="8"/>
  <c r="C191" i="5"/>
  <c r="AC572" i="8"/>
  <c r="C322" i="6"/>
  <c r="AE580" i="8"/>
  <c r="C225" i="7"/>
  <c r="C323" i="5"/>
  <c r="W273" i="8"/>
  <c r="C156" i="3"/>
  <c r="AA441" i="8"/>
  <c r="C333" i="5"/>
  <c r="Y497" i="8"/>
  <c r="C105" i="4"/>
  <c r="C247" i="6"/>
  <c r="C91" i="6"/>
  <c r="Y377" i="8"/>
  <c r="C198" i="4"/>
  <c r="AE213" i="8"/>
  <c r="AC554" i="8"/>
  <c r="C51" i="6"/>
  <c r="AA546" i="8"/>
  <c r="C332" i="5"/>
  <c r="AE914" i="8"/>
  <c r="C188" i="7"/>
  <c r="C43" i="6"/>
  <c r="C85" i="5"/>
  <c r="Y222" i="8"/>
  <c r="C229" i="4"/>
  <c r="C4" i="4"/>
  <c r="C69" i="3"/>
  <c r="C230" i="7"/>
  <c r="AE286" i="8"/>
  <c r="C278" i="7"/>
  <c r="W975" i="8"/>
  <c r="C341" i="3"/>
  <c r="AA477" i="8"/>
  <c r="C334" i="5"/>
  <c r="W949" i="8"/>
  <c r="C195" i="3"/>
  <c r="C86" i="5"/>
  <c r="W402" i="8"/>
  <c r="C30" i="3"/>
  <c r="AE305" i="8"/>
  <c r="C131" i="7"/>
  <c r="C153" i="5"/>
  <c r="Y492" i="8"/>
  <c r="C175" i="4"/>
  <c r="W366" i="8"/>
  <c r="C140" i="3"/>
  <c r="AE859" i="8"/>
  <c r="C217" i="7"/>
  <c r="AC273" i="8"/>
  <c r="C280" i="5"/>
  <c r="AE523" i="8"/>
  <c r="C372" i="7"/>
  <c r="AC1013" i="8"/>
  <c r="C337" i="6"/>
  <c r="C302" i="5"/>
  <c r="Y477" i="8"/>
  <c r="C139" i="4"/>
  <c r="W989" i="8"/>
  <c r="C295" i="3"/>
  <c r="AC1063" i="8"/>
  <c r="C123" i="6"/>
  <c r="C205" i="5"/>
  <c r="AC875" i="8"/>
  <c r="C181" i="6"/>
  <c r="C20" i="5"/>
  <c r="C103" i="3"/>
  <c r="AE619" i="8"/>
  <c r="C262" i="7"/>
  <c r="Y829" i="8"/>
  <c r="W515" i="8"/>
  <c r="C250" i="3"/>
  <c r="C28" i="4"/>
  <c r="AE288" i="8"/>
  <c r="C284" i="7"/>
  <c r="AC234" i="8"/>
  <c r="C345" i="6"/>
  <c r="C282" i="5"/>
  <c r="Y875" i="8"/>
  <c r="C323" i="4"/>
  <c r="AC807" i="8"/>
  <c r="C124" i="6"/>
  <c r="C221" i="5"/>
  <c r="W407" i="8"/>
  <c r="C21" i="3"/>
  <c r="AE1030" i="8"/>
  <c r="C153" i="7"/>
  <c r="AC229" i="8"/>
  <c r="C276" i="6"/>
  <c r="C209" i="5"/>
  <c r="C182" i="5"/>
  <c r="Y449" i="8"/>
  <c r="C156" i="4"/>
  <c r="W796" i="8"/>
  <c r="C407" i="3"/>
  <c r="AE893" i="8"/>
  <c r="C90" i="7"/>
  <c r="AC833" i="8"/>
  <c r="C299" i="6"/>
  <c r="W843" i="8"/>
  <c r="C97" i="3"/>
  <c r="AC1025" i="8"/>
  <c r="AA747" i="8"/>
  <c r="C152" i="5"/>
  <c r="Y464" i="8"/>
  <c r="C232" i="4"/>
  <c r="C375" i="6"/>
  <c r="C318" i="6"/>
  <c r="Y408" i="8"/>
  <c r="C287" i="4"/>
  <c r="W631" i="8"/>
  <c r="C4" i="3"/>
  <c r="AA328" i="8"/>
  <c r="C324" i="5"/>
  <c r="AC1016" i="8"/>
  <c r="C271" i="6"/>
  <c r="C325" i="5"/>
  <c r="Y586" i="8"/>
  <c r="C118" i="4"/>
  <c r="AC299" i="8"/>
  <c r="C286" i="6"/>
  <c r="W326" i="8"/>
  <c r="C373" i="3"/>
  <c r="C16" i="6"/>
  <c r="C316" i="5"/>
  <c r="Y837" i="8"/>
  <c r="Y415" i="8"/>
  <c r="AA822" i="8"/>
  <c r="AA868" i="8"/>
  <c r="Y1004" i="8"/>
  <c r="Y1053" i="8"/>
  <c r="W899" i="8"/>
  <c r="W303" i="8"/>
  <c r="AC1070" i="8"/>
  <c r="AC985" i="8"/>
  <c r="C410" i="4"/>
  <c r="AA452" i="8"/>
  <c r="AA251" i="8"/>
  <c r="AC260" i="8"/>
  <c r="C160" i="6"/>
  <c r="Y816" i="8"/>
  <c r="Y257" i="8"/>
  <c r="C291" i="5"/>
  <c r="C313" i="5"/>
  <c r="AC320" i="8"/>
  <c r="AC961" i="8"/>
  <c r="Y260" i="8"/>
  <c r="W662" i="8"/>
  <c r="W371" i="8"/>
  <c r="Y684" i="8"/>
  <c r="Y778" i="8"/>
  <c r="Y1056" i="8"/>
  <c r="C79" i="4"/>
  <c r="C313" i="4"/>
  <c r="C257" i="4"/>
  <c r="AE829" i="8"/>
  <c r="AA308" i="8"/>
  <c r="AA821" i="8"/>
  <c r="Y274" i="8"/>
  <c r="Y206" i="8"/>
  <c r="AC988" i="8"/>
  <c r="AC526" i="8"/>
  <c r="AC207" i="8"/>
  <c r="AC658" i="8"/>
  <c r="Y331" i="8"/>
  <c r="Y515" i="8"/>
  <c r="AE1027" i="8"/>
  <c r="AE673" i="8"/>
  <c r="AA733" i="8"/>
  <c r="AA232" i="8"/>
  <c r="AC1046" i="8"/>
  <c r="AC406" i="8"/>
  <c r="AA260" i="8"/>
  <c r="C318" i="5"/>
  <c r="C232" i="6"/>
  <c r="AC431" i="8"/>
  <c r="Y234" i="8"/>
  <c r="C367" i="4"/>
  <c r="AE849" i="8"/>
  <c r="AE245" i="8"/>
  <c r="W509" i="8"/>
  <c r="W551" i="8"/>
  <c r="AC464" i="8"/>
  <c r="C8" i="4"/>
  <c r="W296" i="8"/>
  <c r="Y620" i="8"/>
  <c r="Y204" i="8"/>
  <c r="AA786" i="8"/>
  <c r="C122" i="4"/>
  <c r="W652" i="8"/>
  <c r="W254" i="8"/>
  <c r="C306" i="5"/>
  <c r="AA838" i="8"/>
  <c r="AC549" i="8"/>
  <c r="AC727" i="8"/>
  <c r="C334" i="4"/>
  <c r="Y445" i="8"/>
  <c r="AC812" i="8"/>
  <c r="AC287" i="8"/>
  <c r="AA898" i="8"/>
  <c r="AA825" i="8"/>
  <c r="AC638" i="8"/>
  <c r="AC823" i="8"/>
  <c r="AE533" i="8"/>
  <c r="C68" i="7"/>
  <c r="AE327" i="8"/>
  <c r="AE1010" i="8"/>
  <c r="AA269" i="8"/>
  <c r="C337" i="5"/>
  <c r="AA498" i="8"/>
  <c r="AA871" i="8"/>
  <c r="C211" i="3"/>
  <c r="W999" i="8"/>
  <c r="AC518" i="8"/>
  <c r="AC615" i="8"/>
  <c r="Y853" i="8"/>
  <c r="C333" i="4"/>
  <c r="AA388" i="8"/>
  <c r="AA460" i="8"/>
  <c r="Y667" i="8"/>
  <c r="C2" i="4"/>
  <c r="AC613" i="8"/>
  <c r="C239" i="6"/>
  <c r="AE627" i="8"/>
  <c r="AE491" i="8"/>
  <c r="AE699" i="8"/>
  <c r="AE396" i="8"/>
  <c r="W768" i="8"/>
  <c r="W816" i="8"/>
  <c r="AE395" i="8"/>
  <c r="AE1076" i="8"/>
  <c r="AC551" i="8"/>
  <c r="C350" i="7"/>
  <c r="AE281" i="8"/>
  <c r="AE413" i="8"/>
  <c r="AE349" i="8"/>
  <c r="W583" i="8"/>
  <c r="W787" i="8"/>
  <c r="Y542" i="8"/>
  <c r="W775" i="8"/>
  <c r="W776" i="8"/>
  <c r="Y872" i="8"/>
  <c r="Y521" i="8"/>
  <c r="AE483" i="8"/>
  <c r="W691" i="8"/>
  <c r="C126" i="6"/>
  <c r="AA856" i="8"/>
  <c r="AC1078" i="8"/>
  <c r="AA878" i="8"/>
  <c r="C147" i="5"/>
  <c r="AC936" i="8"/>
  <c r="AC779" i="8"/>
  <c r="AA353" i="8"/>
  <c r="AA267" i="8"/>
  <c r="AC1020" i="8"/>
  <c r="AC620" i="8"/>
  <c r="AE924" i="8"/>
  <c r="AE439" i="8"/>
  <c r="W943" i="8"/>
  <c r="W287" i="8"/>
  <c r="C83" i="7"/>
  <c r="AE664" i="8"/>
  <c r="W282" i="8"/>
  <c r="W1059" i="8"/>
  <c r="AC277" i="8"/>
  <c r="AC379" i="8"/>
  <c r="Y828" i="8"/>
  <c r="Y468" i="8"/>
  <c r="W774" i="8"/>
  <c r="W724" i="8"/>
  <c r="AA767" i="8"/>
  <c r="AA220" i="8"/>
  <c r="W1023" i="8"/>
  <c r="W238" i="8"/>
  <c r="Y813" i="8"/>
  <c r="Y480" i="8"/>
  <c r="C130" i="4"/>
  <c r="Y716" i="8"/>
  <c r="W470" i="8"/>
  <c r="AA865" i="8"/>
  <c r="W647" i="8"/>
  <c r="AE348" i="8"/>
  <c r="AE631" i="8"/>
  <c r="Y725" i="8"/>
  <c r="C420" i="4"/>
  <c r="Y824" i="8"/>
  <c r="C295" i="4"/>
  <c r="W637" i="8"/>
  <c r="W927" i="8"/>
  <c r="C131" i="3"/>
  <c r="W286" i="8"/>
  <c r="C321" i="4"/>
  <c r="Y717" i="8"/>
  <c r="C5" i="3"/>
  <c r="W501" i="8"/>
  <c r="AC854" i="8"/>
  <c r="AC537" i="8"/>
  <c r="Y446" i="8"/>
  <c r="Y642" i="8"/>
  <c r="W485" i="8"/>
  <c r="C29" i="3"/>
  <c r="AC558" i="8"/>
  <c r="AC222" i="8"/>
  <c r="Y348" i="8"/>
  <c r="C403" i="4"/>
  <c r="W856" i="8"/>
  <c r="W951" i="8"/>
  <c r="Y549" i="8"/>
  <c r="Y240" i="8"/>
  <c r="C292" i="5"/>
  <c r="AA327" i="8"/>
  <c r="C178" i="7"/>
  <c r="AE1069" i="8"/>
  <c r="W574" i="8"/>
  <c r="C364" i="3"/>
  <c r="AE274" i="8"/>
  <c r="C46" i="7"/>
  <c r="Y231" i="8"/>
  <c r="AE485" i="8"/>
  <c r="AE515" i="8"/>
  <c r="AE319" i="8"/>
  <c r="W251" i="8"/>
  <c r="W342" i="8"/>
  <c r="Y913" i="8"/>
  <c r="C194" i="4"/>
  <c r="Y578" i="8"/>
  <c r="Y341" i="8"/>
  <c r="AE1017" i="8"/>
  <c r="AE308" i="8"/>
  <c r="AA864" i="8"/>
  <c r="AA293" i="8"/>
  <c r="W941" i="8"/>
  <c r="W734" i="8"/>
  <c r="Y906" i="8"/>
  <c r="AA669" i="8"/>
  <c r="AA216" i="8"/>
  <c r="AC995" i="8"/>
  <c r="AC531" i="8"/>
  <c r="AA406" i="8"/>
  <c r="C261" i="5"/>
  <c r="AC1031" i="8"/>
  <c r="AC331" i="8"/>
  <c r="Y524" i="8"/>
  <c r="AC246" i="8"/>
  <c r="C250" i="6"/>
  <c r="Y421" i="8"/>
  <c r="Y910" i="8"/>
  <c r="C97" i="7"/>
  <c r="AE969" i="8"/>
  <c r="AC867" i="8"/>
  <c r="AC907" i="8"/>
  <c r="Y292" i="8"/>
  <c r="Y696" i="8"/>
  <c r="W955" i="8"/>
  <c r="Y555" i="8"/>
  <c r="C90" i="4"/>
  <c r="C147" i="3"/>
  <c r="W863" i="8"/>
  <c r="Y256" i="8"/>
  <c r="Y495" i="8"/>
  <c r="AE383" i="8"/>
  <c r="W464" i="8"/>
  <c r="W921" i="8"/>
  <c r="W312" i="8"/>
  <c r="C312" i="3"/>
  <c r="C383" i="3"/>
  <c r="W629" i="8"/>
  <c r="W480" i="8"/>
  <c r="W357" i="8"/>
  <c r="W814" i="8"/>
  <c r="W1033" i="8"/>
  <c r="C177" i="3"/>
  <c r="W447" i="8"/>
  <c r="Y937" i="8"/>
  <c r="Y764" i="8"/>
  <c r="W642" i="8"/>
  <c r="W368" i="8"/>
  <c r="C180" i="3"/>
  <c r="W1049" i="8"/>
  <c r="W878" i="8"/>
  <c r="C235" i="4"/>
  <c r="C280" i="4"/>
  <c r="W523" i="8"/>
  <c r="W314" i="8"/>
  <c r="C192" i="7"/>
  <c r="AE623" i="8"/>
  <c r="W1010" i="8"/>
  <c r="W414" i="8"/>
  <c r="C52" i="3"/>
  <c r="W848" i="8"/>
  <c r="W208" i="8"/>
  <c r="W504" i="8"/>
  <c r="AC934" i="8"/>
  <c r="AC1059" i="8"/>
  <c r="AA205" i="8"/>
  <c r="C204" i="3"/>
  <c r="W537" i="8"/>
  <c r="W553" i="8"/>
  <c r="W541" i="8"/>
  <c r="W561" i="8"/>
  <c r="W673" i="8"/>
  <c r="W394" i="8"/>
  <c r="W865" i="8"/>
  <c r="AA565" i="8"/>
  <c r="AA364" i="8"/>
  <c r="W683" i="8"/>
  <c r="W439" i="8"/>
  <c r="W624" i="8"/>
  <c r="W674" i="8"/>
  <c r="W687" i="8"/>
  <c r="C412" i="4"/>
  <c r="Y470" i="8"/>
  <c r="W249" i="8"/>
  <c r="W710" i="8"/>
  <c r="W552" i="8"/>
  <c r="W529" i="8"/>
  <c r="AE671" i="8"/>
  <c r="AE988" i="8"/>
  <c r="W771" i="8"/>
  <c r="W578" i="8"/>
  <c r="W540" i="8"/>
  <c r="W344" i="8"/>
  <c r="C374" i="3"/>
  <c r="W374" i="8"/>
  <c r="W942" i="8"/>
  <c r="C208" i="3"/>
  <c r="W831" i="8"/>
  <c r="W256" i="8"/>
  <c r="C381" i="3"/>
  <c r="W650" i="8"/>
  <c r="W994" i="8"/>
  <c r="W639" i="8"/>
  <c r="C244" i="3"/>
  <c r="W782" i="8"/>
  <c r="W902" i="8"/>
  <c r="W864" i="8"/>
  <c r="C151" i="3"/>
  <c r="W746" i="8"/>
  <c r="W961" i="8"/>
  <c r="W478" i="8"/>
  <c r="W315" i="8"/>
  <c r="W274" i="8"/>
  <c r="C109" i="3"/>
  <c r="W293" i="8"/>
  <c r="W1051" i="8"/>
  <c r="W795" i="8"/>
  <c r="W1016" i="8"/>
  <c r="C3" i="3"/>
  <c r="W740" i="8"/>
  <c r="W671" i="8"/>
  <c r="W875" i="8"/>
  <c r="C396" i="3"/>
  <c r="W1060" i="8"/>
  <c r="AE768" i="8"/>
  <c r="W954" i="8"/>
  <c r="C125" i="7"/>
  <c r="W458" i="8"/>
  <c r="C178" i="3"/>
  <c r="W615" i="8"/>
  <c r="W435" i="8"/>
  <c r="W361" i="8"/>
  <c r="AC710" i="8"/>
  <c r="W321" i="8"/>
  <c r="AA583" i="8"/>
  <c r="W632" i="8"/>
  <c r="W352" i="8"/>
  <c r="W983" i="8"/>
  <c r="Y313" i="8"/>
  <c r="C23" i="3"/>
  <c r="W422" i="8"/>
  <c r="W870" i="8"/>
  <c r="W231" i="8"/>
  <c r="W387" i="8"/>
  <c r="W759" i="8"/>
  <c r="W643" i="8"/>
  <c r="W808" i="8"/>
  <c r="W204" i="8"/>
  <c r="AC369" i="8"/>
  <c r="AA295" i="8"/>
  <c r="C235" i="5"/>
  <c r="C31" i="5"/>
  <c r="W595" i="8"/>
  <c r="C413" i="3"/>
  <c r="W789" i="8"/>
  <c r="W962" i="8"/>
  <c r="AE975" i="8"/>
  <c r="W970" i="8"/>
  <c r="W772" i="8"/>
  <c r="C164" i="3"/>
  <c r="W469" i="8"/>
  <c r="W430" i="8"/>
  <c r="Y782" i="8"/>
  <c r="W526" i="8"/>
  <c r="W535" i="8"/>
  <c r="W737" i="8"/>
  <c r="C62" i="4"/>
  <c r="W717" i="8"/>
  <c r="C254" i="3"/>
  <c r="W693" i="8"/>
  <c r="W886" i="8"/>
  <c r="W236" i="8"/>
  <c r="W601" i="8"/>
  <c r="W728" i="8"/>
  <c r="W785" i="8"/>
  <c r="Y929" i="8"/>
  <c r="C339" i="3"/>
  <c r="C187" i="3"/>
  <c r="AC307" i="8"/>
  <c r="Y375" i="8"/>
  <c r="W1000" i="8"/>
  <c r="W729" i="8"/>
  <c r="AC437" i="8"/>
  <c r="W872" i="8"/>
  <c r="W545" i="8"/>
  <c r="W590" i="8"/>
  <c r="W304" i="8"/>
  <c r="W666" i="8"/>
  <c r="AC684" i="8"/>
  <c r="C285" i="3"/>
  <c r="C8" i="3"/>
  <c r="W209" i="8"/>
  <c r="C140" i="6"/>
  <c r="AA527" i="8"/>
  <c r="W707" i="8"/>
  <c r="C132" i="3"/>
  <c r="W799" i="8"/>
  <c r="W396" i="8"/>
  <c r="W978" i="8"/>
  <c r="W828" i="8"/>
  <c r="C139" i="3"/>
  <c r="W360" i="8"/>
  <c r="W916" i="8"/>
  <c r="W715" i="8"/>
  <c r="W773" i="8"/>
  <c r="W830" i="8"/>
  <c r="W427" i="8"/>
  <c r="W248" i="8"/>
  <c r="W761" i="8"/>
  <c r="W599" i="8"/>
  <c r="W623" i="8"/>
  <c r="W722" i="8"/>
  <c r="W653" i="8"/>
  <c r="W328" i="8"/>
  <c r="W516" i="8"/>
  <c r="W337" i="8"/>
  <c r="C252" i="3"/>
  <c r="W611" i="8"/>
  <c r="W401" i="8"/>
  <c r="W313" i="8"/>
  <c r="W890" i="8"/>
  <c r="W893" i="8"/>
  <c r="W803" i="8"/>
  <c r="W338" i="8"/>
  <c r="W604" i="8"/>
  <c r="W905" i="8"/>
  <c r="W593" i="8"/>
  <c r="W614" i="8"/>
  <c r="C68" i="3"/>
  <c r="W769" i="8"/>
  <c r="W777" i="8"/>
  <c r="W333" i="8"/>
  <c r="W384" i="8"/>
  <c r="W678" i="8"/>
  <c r="C16" i="3"/>
  <c r="W471" i="8"/>
  <c r="W330" i="8"/>
  <c r="W547" i="8"/>
  <c r="W408" i="8"/>
  <c r="W897" i="8"/>
  <c r="W445" i="8"/>
  <c r="AC461" i="8"/>
  <c r="AE541" i="8"/>
  <c r="Y1078" i="8"/>
  <c r="AA644" i="8"/>
  <c r="AC946" i="8"/>
  <c r="Y577" i="8"/>
  <c r="AE616" i="8"/>
  <c r="Y1047" i="8"/>
  <c r="AA662" i="8"/>
  <c r="C40" i="7"/>
  <c r="Y600" i="8"/>
  <c r="AA356" i="8"/>
  <c r="C210" i="6"/>
  <c r="AE636" i="8"/>
  <c r="AE346" i="8"/>
  <c r="Y943" i="8"/>
  <c r="AC398" i="8"/>
  <c r="C263" i="7"/>
  <c r="Y628" i="8"/>
  <c r="Y751" i="8"/>
  <c r="Y734" i="8"/>
  <c r="AA453" i="8"/>
  <c r="AC937" i="8"/>
  <c r="C406" i="7"/>
  <c r="Y568" i="8"/>
  <c r="AA515" i="8"/>
  <c r="C372" i="4"/>
  <c r="AA522" i="8"/>
  <c r="C228" i="6"/>
  <c r="Y794" i="8"/>
  <c r="AA926" i="8"/>
  <c r="C192" i="6"/>
  <c r="Y656" i="8"/>
  <c r="Y284" i="8"/>
  <c r="AA859" i="8"/>
  <c r="AC757" i="8"/>
  <c r="C414" i="7"/>
  <c r="Y1073" i="8"/>
  <c r="AA387" i="8"/>
  <c r="AA690" i="8"/>
  <c r="Y403" i="8"/>
  <c r="AC845" i="8"/>
  <c r="AA393" i="8"/>
  <c r="AC944" i="8"/>
  <c r="AE252" i="8"/>
  <c r="AA266" i="8"/>
  <c r="Y318" i="8"/>
  <c r="AE312" i="8"/>
  <c r="AA378" i="8"/>
  <c r="Y262" i="8"/>
  <c r="AC756" i="8"/>
  <c r="AA877" i="8"/>
  <c r="AC1023" i="8"/>
  <c r="AE686" i="8"/>
  <c r="AA925" i="8"/>
  <c r="Y723" i="8"/>
  <c r="AA582" i="8"/>
  <c r="AE560" i="8"/>
  <c r="AA553" i="8"/>
  <c r="AC214" i="8"/>
  <c r="Y535" i="8"/>
  <c r="AE618" i="8"/>
  <c r="AA447" i="8"/>
  <c r="AC765" i="8"/>
  <c r="Y419" i="8"/>
  <c r="AE404" i="8"/>
  <c r="AA831" i="8"/>
  <c r="C70" i="5"/>
  <c r="Y287" i="8"/>
  <c r="Y664" i="8"/>
  <c r="AE498" i="8"/>
  <c r="AA813" i="8"/>
  <c r="C76" i="4"/>
  <c r="Y1036" i="8"/>
  <c r="AE807" i="8"/>
  <c r="Y530" i="8"/>
  <c r="AE990" i="8"/>
  <c r="Y508" i="8"/>
  <c r="U127" i="2"/>
  <c r="T127" i="2"/>
  <c r="S127" i="2"/>
  <c r="R127" i="2"/>
  <c r="Y593" i="8" s="1"/>
  <c r="U126" i="2"/>
  <c r="AE600" i="8" s="1"/>
  <c r="T126" i="2"/>
  <c r="S126" i="2"/>
  <c r="R126" i="2"/>
  <c r="Y834" i="8" s="1"/>
  <c r="U125" i="2"/>
  <c r="T125" i="2"/>
  <c r="C49" i="6" s="1"/>
  <c r="S125" i="2"/>
  <c r="R125" i="2"/>
  <c r="W798" i="8"/>
  <c r="U124" i="2"/>
  <c r="AE431" i="8" s="1"/>
  <c r="T124" i="2"/>
  <c r="S124" i="2"/>
  <c r="R124" i="2"/>
  <c r="Y959" i="8" s="1"/>
  <c r="U123" i="2"/>
  <c r="T123" i="2"/>
  <c r="S123" i="2"/>
  <c r="R123" i="2"/>
  <c r="W968" i="8"/>
  <c r="U122" i="2"/>
  <c r="T122" i="2"/>
  <c r="AC224" i="8" s="1"/>
  <c r="S122" i="2"/>
  <c r="AA491" i="8" s="1"/>
  <c r="R122" i="2"/>
  <c r="U121" i="2"/>
  <c r="T121" i="2"/>
  <c r="S121" i="2"/>
  <c r="AA589" i="8" s="1"/>
  <c r="R121" i="2"/>
  <c r="Y589" i="8"/>
  <c r="AE506" i="8"/>
  <c r="AA676" i="8"/>
  <c r="Y640" i="8"/>
  <c r="AC917" i="8"/>
  <c r="AE1068" i="8"/>
  <c r="AC266" i="8"/>
  <c r="AE1041" i="8"/>
  <c r="Y493" i="8"/>
  <c r="AC939" i="8"/>
  <c r="C194" i="5"/>
  <c r="AE695" i="8"/>
  <c r="AE802" i="8"/>
  <c r="Y849" i="8"/>
  <c r="AA638" i="8"/>
  <c r="Y992" i="8"/>
  <c r="AC672" i="8"/>
  <c r="AA759" i="8"/>
  <c r="AC792" i="8"/>
  <c r="AC935" i="8"/>
  <c r="Y239" i="8"/>
  <c r="C117" i="5"/>
  <c r="AE253" i="8"/>
  <c r="AA795" i="8"/>
  <c r="AE513" i="8"/>
  <c r="AA557" i="8"/>
  <c r="AC370" i="8"/>
  <c r="AE422" i="8"/>
  <c r="AA456" i="8"/>
  <c r="C272" i="4"/>
  <c r="C298" i="5"/>
  <c r="AC386" i="8"/>
  <c r="AC325" i="8"/>
  <c r="Y467" i="8"/>
  <c r="AC253" i="8"/>
  <c r="AA615" i="8"/>
  <c r="AC804" i="8"/>
  <c r="Y690" i="8"/>
  <c r="AA664" i="8"/>
  <c r="Y519" i="8"/>
  <c r="AE244" i="8"/>
  <c r="AC256" i="8"/>
  <c r="AA503" i="8"/>
  <c r="Y775" i="8"/>
  <c r="C142" i="4"/>
  <c r="AC519" i="8"/>
  <c r="AE496" i="8"/>
  <c r="Y884" i="8"/>
  <c r="AC316" i="8"/>
  <c r="C58" i="5"/>
  <c r="C404" i="4"/>
  <c r="AE785" i="8"/>
  <c r="AA763" i="8"/>
  <c r="AE529" i="8"/>
  <c r="AC215" i="8"/>
  <c r="Y631" i="8"/>
  <c r="AC785" i="8"/>
  <c r="Y763" i="8"/>
  <c r="AE628" i="8"/>
  <c r="AC856" i="8"/>
  <c r="AA716" i="8"/>
  <c r="AE1078" i="8"/>
  <c r="AC631" i="8"/>
  <c r="Y422" i="8"/>
  <c r="AE1003" i="8"/>
  <c r="C310" i="5"/>
  <c r="AC640" i="8"/>
  <c r="AC821" i="8"/>
  <c r="AE407" i="8"/>
  <c r="AE1016" i="8"/>
  <c r="AC356" i="8"/>
  <c r="AA538" i="8"/>
  <c r="AC311" i="8"/>
  <c r="AE688" i="8"/>
  <c r="AA484" i="8"/>
  <c r="AA768" i="8"/>
  <c r="Y808" i="8"/>
  <c r="C264" i="7"/>
  <c r="AC324" i="8"/>
  <c r="Y323" i="8"/>
  <c r="AE606" i="8"/>
  <c r="AC642" i="8"/>
  <c r="Y605" i="8"/>
  <c r="AE635" i="8"/>
  <c r="AC302" i="8"/>
  <c r="AE845" i="8"/>
  <c r="C101" i="4"/>
  <c r="AE1073" i="8"/>
  <c r="AC662" i="8"/>
  <c r="AC1055" i="8"/>
  <c r="AA654" i="8"/>
  <c r="Y951" i="8"/>
  <c r="AE646" i="8"/>
  <c r="AC784" i="8"/>
  <c r="Y285" i="8"/>
  <c r="C206" i="6"/>
  <c r="Y611" i="8"/>
  <c r="AC633" i="8"/>
  <c r="AA730" i="8"/>
  <c r="AE471" i="8"/>
  <c r="AC722" i="8"/>
  <c r="AA918" i="8"/>
  <c r="C94" i="7"/>
  <c r="AA915" i="8"/>
  <c r="C50" i="6"/>
  <c r="AC956" i="8"/>
  <c r="AE915" i="8"/>
  <c r="AA908" i="8"/>
  <c r="C259" i="4"/>
  <c r="AC395" i="8"/>
  <c r="C288" i="5"/>
  <c r="C199" i="4"/>
  <c r="AA554" i="8"/>
  <c r="AC625" i="8"/>
  <c r="Y918" i="8"/>
  <c r="C399" i="6"/>
  <c r="C111" i="7"/>
  <c r="C132" i="6"/>
  <c r="Y635" i="8"/>
  <c r="AA684" i="8"/>
  <c r="C234" i="7"/>
  <c r="C328" i="6"/>
  <c r="AC568" i="8"/>
  <c r="Y965" i="8"/>
  <c r="AC791" i="8"/>
  <c r="Y246" i="8"/>
  <c r="AC851" i="8"/>
  <c r="C79" i="6"/>
  <c r="Y268" i="8"/>
  <c r="AE230" i="8"/>
  <c r="Y416" i="8"/>
  <c r="AA576" i="8"/>
  <c r="Y739" i="8"/>
  <c r="AA735" i="8"/>
  <c r="Y878" i="8"/>
  <c r="AE895" i="8"/>
  <c r="AC842" i="8"/>
  <c r="C124" i="5"/>
  <c r="C134" i="6"/>
  <c r="AE241" i="8"/>
  <c r="AE267" i="8"/>
  <c r="C343" i="5"/>
  <c r="AA512" i="8"/>
  <c r="AC376" i="8"/>
  <c r="AA634" i="8"/>
  <c r="AA675" i="8"/>
  <c r="C273" i="5"/>
  <c r="Y1060" i="8"/>
  <c r="Y758" i="8"/>
  <c r="Y839" i="8"/>
  <c r="C226" i="4"/>
  <c r="Y919" i="8"/>
  <c r="Y648" i="8"/>
  <c r="Y295" i="8"/>
  <c r="Y261" i="8"/>
  <c r="Y460" i="8"/>
  <c r="C167" i="4"/>
  <c r="Y705" i="8"/>
  <c r="Y462" i="8"/>
  <c r="Y969" i="8"/>
  <c r="Y817" i="8"/>
  <c r="Y386" i="8"/>
  <c r="C23" i="5"/>
  <c r="Y371" i="8"/>
  <c r="AA728" i="8"/>
  <c r="AE728" i="8"/>
  <c r="AC317" i="8"/>
  <c r="AC578" i="8"/>
  <c r="AC892" i="8"/>
  <c r="AC1047" i="8"/>
  <c r="C278" i="5"/>
  <c r="C74" i="5"/>
  <c r="C162" i="5"/>
  <c r="AA816" i="8"/>
  <c r="AA777" i="8"/>
  <c r="AE1002" i="8"/>
  <c r="Y1059" i="8"/>
  <c r="C49" i="5"/>
  <c r="AE918" i="8"/>
  <c r="AC665" i="8"/>
  <c r="AC928" i="8"/>
  <c r="Y1065" i="8"/>
  <c r="Y814" i="8"/>
  <c r="AC408" i="8"/>
  <c r="C84" i="4"/>
  <c r="Y363" i="8"/>
  <c r="C24" i="6"/>
  <c r="Y488" i="8"/>
  <c r="AC434" i="8"/>
  <c r="AC404" i="8"/>
  <c r="AA875" i="8"/>
  <c r="Y1076" i="8"/>
  <c r="AE221" i="8"/>
  <c r="Y724" i="8"/>
  <c r="AE717" i="8"/>
  <c r="Y506" i="8"/>
  <c r="AA403" i="8"/>
  <c r="AC643" i="8"/>
  <c r="AA392" i="8"/>
  <c r="AC637" i="8"/>
  <c r="AC923" i="8"/>
  <c r="AA525" i="8"/>
  <c r="Y663" i="8"/>
  <c r="AE484" i="8"/>
  <c r="AC766" i="8"/>
  <c r="AA326" i="8"/>
  <c r="Y410" i="8"/>
  <c r="AE696" i="8"/>
  <c r="AA310" i="8"/>
  <c r="C160" i="4"/>
  <c r="AE443" i="8"/>
  <c r="AA873" i="8"/>
  <c r="C321" i="5"/>
  <c r="AE438" i="8"/>
  <c r="AA928" i="8"/>
  <c r="AC592" i="8"/>
  <c r="AA405" i="8"/>
  <c r="AE477" i="8"/>
  <c r="Y700" i="8"/>
  <c r="AE1043" i="8"/>
  <c r="AA435" i="8"/>
  <c r="AC825" i="8"/>
  <c r="Y654" i="8"/>
  <c r="C149" i="6"/>
  <c r="AA800" i="8"/>
  <c r="C244" i="5"/>
  <c r="C276" i="7"/>
  <c r="AE744" i="8"/>
  <c r="AA598" i="8"/>
  <c r="AC607" i="8"/>
  <c r="AE932" i="8"/>
  <c r="AA837" i="8"/>
  <c r="AC898" i="8"/>
  <c r="Y819" i="8"/>
  <c r="AA791" i="8"/>
  <c r="AC932" i="8"/>
  <c r="AE836" i="8"/>
  <c r="C56" i="7"/>
  <c r="AA808" i="8"/>
  <c r="C208" i="6"/>
  <c r="Y230" i="8"/>
  <c r="AE379" i="8"/>
  <c r="C305" i="6"/>
  <c r="Y324" i="8"/>
  <c r="AA668" i="8"/>
  <c r="AE848" i="8"/>
  <c r="Y997" i="8"/>
  <c r="AC648" i="8"/>
  <c r="AA502" i="8"/>
  <c r="AC520" i="8"/>
  <c r="C156" i="7"/>
  <c r="C71" i="4"/>
  <c r="AE479" i="8"/>
  <c r="AC329" i="8"/>
  <c r="AA770" i="8"/>
  <c r="AE400" i="8"/>
  <c r="AC420" i="8"/>
  <c r="C60" i="7"/>
  <c r="C164" i="5"/>
  <c r="AC1050" i="8"/>
  <c r="Y277" i="8"/>
  <c r="C217" i="5"/>
  <c r="AE356" i="8"/>
  <c r="AC445" i="8"/>
  <c r="AC589" i="8"/>
  <c r="AE660" i="8"/>
  <c r="AC844" i="8"/>
  <c r="C38" i="7"/>
  <c r="AA902" i="8"/>
  <c r="C114" i="4"/>
  <c r="AE229" i="8"/>
  <c r="AA729" i="8"/>
  <c r="C279" i="7"/>
  <c r="C281" i="4"/>
  <c r="AE983" i="8"/>
  <c r="AE275" i="8"/>
  <c r="AE576" i="8"/>
  <c r="Y643" i="8"/>
  <c r="AA861" i="8"/>
  <c r="AC511" i="8"/>
  <c r="AE946" i="8"/>
  <c r="C156" i="6"/>
  <c r="AE578" i="8"/>
  <c r="AA686" i="8"/>
  <c r="AC695" i="8"/>
  <c r="AA869" i="8"/>
  <c r="AE764" i="8"/>
  <c r="AC630" i="8"/>
  <c r="AE205" i="8"/>
  <c r="AA789" i="8"/>
  <c r="AC1054" i="8"/>
  <c r="Y873" i="8"/>
  <c r="C78" i="5"/>
  <c r="AC715" i="8"/>
  <c r="AE235" i="8"/>
  <c r="C150" i="6"/>
  <c r="AA555" i="8"/>
  <c r="C185" i="6"/>
  <c r="Y233" i="8"/>
  <c r="AA408" i="8"/>
  <c r="AE981" i="8"/>
  <c r="Y305" i="8"/>
  <c r="AC501" i="8"/>
  <c r="AE837" i="8"/>
  <c r="AA623" i="8"/>
  <c r="AE472" i="8"/>
  <c r="C58" i="4"/>
  <c r="C211" i="5"/>
  <c r="AA920" i="8"/>
  <c r="AC836" i="8"/>
  <c r="Y921" i="8"/>
  <c r="AA614" i="8"/>
  <c r="AC775" i="8"/>
  <c r="C359" i="6"/>
  <c r="AE1013" i="8"/>
  <c r="AA238" i="8"/>
  <c r="C379" i="6"/>
  <c r="AA692" i="8"/>
  <c r="AA340" i="8"/>
  <c r="AE705" i="8"/>
  <c r="Y252" i="8"/>
  <c r="C99" i="6"/>
  <c r="AA278" i="8"/>
  <c r="AC315" i="8"/>
  <c r="AE1036" i="8"/>
  <c r="Y978" i="8"/>
  <c r="AA929" i="8"/>
  <c r="AE280" i="8"/>
  <c r="AC645" i="8"/>
  <c r="AA433" i="8"/>
  <c r="C90" i="6"/>
  <c r="Y271" i="8"/>
  <c r="AA556" i="8"/>
  <c r="AC782" i="8"/>
  <c r="C172" i="6"/>
  <c r="AA577" i="8"/>
  <c r="Y661" i="8"/>
  <c r="AE1031" i="8"/>
  <c r="AC535" i="8"/>
  <c r="AE644" i="8"/>
  <c r="AA833" i="8"/>
  <c r="AC593" i="8"/>
  <c r="Y362" i="8"/>
  <c r="AA698" i="8"/>
  <c r="AE706" i="8"/>
  <c r="AC334" i="8"/>
  <c r="AE460" i="8"/>
  <c r="AC895" i="8"/>
  <c r="AE757" i="8"/>
  <c r="Y743" i="8"/>
  <c r="AA738" i="8"/>
  <c r="AC217" i="8"/>
  <c r="Y862" i="8"/>
  <c r="AE208" i="8"/>
  <c r="Y452" i="8"/>
  <c r="AC555" i="8"/>
  <c r="AE677" i="8"/>
  <c r="C43" i="4"/>
  <c r="AC247" i="8"/>
  <c r="AE225" i="8"/>
  <c r="Y575" i="8"/>
  <c r="AA230" i="8"/>
  <c r="AC1044" i="8"/>
  <c r="Y592" i="8"/>
  <c r="AA931" i="8"/>
  <c r="C64" i="7"/>
  <c r="Y382" i="8"/>
  <c r="AC509" i="8"/>
  <c r="AE418" i="8"/>
  <c r="AA919" i="8"/>
  <c r="AC905" i="8"/>
  <c r="Y894" i="8"/>
  <c r="AA363" i="8"/>
  <c r="AC962" i="8"/>
  <c r="Y619" i="8"/>
  <c r="C294" i="5"/>
  <c r="AE841" i="8"/>
  <c r="Y747" i="8"/>
  <c r="AC663" i="8"/>
  <c r="AE1033" i="8"/>
  <c r="C185" i="5"/>
  <c r="AC860" i="8"/>
  <c r="AE1061" i="8"/>
  <c r="AC647" i="8"/>
  <c r="Y525" i="8"/>
  <c r="AA723" i="8"/>
  <c r="AE423" i="8"/>
  <c r="Y754" i="8"/>
  <c r="AC750" i="8"/>
  <c r="AE964" i="8"/>
  <c r="AA301" i="8"/>
  <c r="AC850" i="8"/>
  <c r="AE251" i="8"/>
  <c r="C356" i="4"/>
  <c r="AA395" i="8"/>
  <c r="AC1060" i="8"/>
  <c r="AE1062" i="8"/>
  <c r="Y354" i="8"/>
  <c r="AC563" i="8"/>
  <c r="AC579" i="8"/>
  <c r="R7" i="2"/>
  <c r="C401" i="4" s="1"/>
  <c r="S7" i="2"/>
  <c r="C283" i="5" s="1"/>
  <c r="T7" i="2"/>
  <c r="U7" i="2"/>
  <c r="C118" i="7" s="1"/>
  <c r="C62" i="3"/>
  <c r="R8" i="2"/>
  <c r="C279" i="4" s="1"/>
  <c r="S8" i="2"/>
  <c r="T8" i="2"/>
  <c r="AC617" i="8" s="1"/>
  <c r="U8" i="2"/>
  <c r="C163" i="7" s="1"/>
  <c r="R9" i="2"/>
  <c r="C325" i="4" s="1"/>
  <c r="S9" i="2"/>
  <c r="C168" i="5" s="1"/>
  <c r="T9" i="2"/>
  <c r="C231" i="6" s="1"/>
  <c r="U9" i="2"/>
  <c r="AE716" i="8" s="1"/>
  <c r="C173" i="3"/>
  <c r="R10" i="2"/>
  <c r="C151" i="4" s="1"/>
  <c r="S10" i="2"/>
  <c r="T10" i="2"/>
  <c r="C158" i="6" s="1"/>
  <c r="U10" i="2"/>
  <c r="C272" i="7" s="1"/>
  <c r="R11" i="2"/>
  <c r="C89" i="4" s="1"/>
  <c r="S11" i="2"/>
  <c r="T11" i="2"/>
  <c r="AC364" i="8" s="1"/>
  <c r="U11" i="2"/>
  <c r="AE521" i="8" s="1"/>
  <c r="AA575" i="8"/>
  <c r="AE896" i="8"/>
  <c r="Y786" i="8"/>
  <c r="AC879" i="8"/>
  <c r="AA740" i="8"/>
  <c r="AE421" i="8"/>
  <c r="Y845" i="8"/>
  <c r="AC241" i="8"/>
  <c r="AE470" i="8"/>
  <c r="AA371" i="8"/>
  <c r="AE720" i="8"/>
  <c r="Y443" i="8"/>
  <c r="AA907" i="8"/>
  <c r="C414" i="6"/>
  <c r="AA753" i="8"/>
  <c r="AE643" i="8"/>
  <c r="Y534" i="8"/>
  <c r="AC368" i="8"/>
  <c r="AA681" i="8"/>
  <c r="C41" i="6"/>
  <c r="AE505" i="8"/>
  <c r="Y406" i="8"/>
  <c r="AA298" i="8"/>
  <c r="Y374" i="8"/>
  <c r="AE912" i="8"/>
  <c r="Y909" i="8"/>
  <c r="AE611" i="8"/>
  <c r="Y990" i="8"/>
  <c r="AE722" i="8"/>
  <c r="AA325" i="8"/>
  <c r="C113" i="6"/>
  <c r="AA848" i="8"/>
  <c r="Y539" i="8"/>
  <c r="AE298" i="8"/>
  <c r="C282" i="4"/>
  <c r="C330" i="7"/>
  <c r="AA773" i="8"/>
  <c r="AC560" i="8"/>
  <c r="AE536" i="8"/>
  <c r="C307" i="6"/>
  <c r="E295" i="5" l="1"/>
  <c r="G295" i="5"/>
  <c r="E330" i="5"/>
  <c r="G330" i="5"/>
  <c r="E301" i="5"/>
  <c r="G301" i="5"/>
  <c r="G320" i="5"/>
  <c r="E320" i="5"/>
  <c r="E329" i="5"/>
  <c r="G329" i="5"/>
  <c r="E327" i="5"/>
  <c r="G327" i="5"/>
  <c r="G315" i="5"/>
  <c r="E315" i="5"/>
  <c r="G331" i="5"/>
  <c r="E331" i="5"/>
  <c r="G335" i="5"/>
  <c r="E335" i="5"/>
  <c r="E297" i="5"/>
  <c r="G297" i="5"/>
  <c r="G323" i="5"/>
  <c r="E323" i="5"/>
  <c r="E333" i="5"/>
  <c r="G333" i="5"/>
  <c r="E332" i="5"/>
  <c r="G332" i="5"/>
  <c r="G334" i="5"/>
  <c r="E334" i="5"/>
  <c r="E302" i="5"/>
  <c r="G302" i="5"/>
  <c r="E282" i="5"/>
  <c r="G282" i="5"/>
  <c r="E324" i="5"/>
  <c r="G324" i="5"/>
  <c r="E325" i="5"/>
  <c r="G325" i="5"/>
  <c r="G316" i="5"/>
  <c r="E316" i="5"/>
  <c r="G291" i="5"/>
  <c r="E291" i="5"/>
  <c r="G313" i="5"/>
  <c r="E313" i="5"/>
  <c r="G318" i="5"/>
  <c r="E318" i="5"/>
  <c r="G306" i="5"/>
  <c r="E306" i="5"/>
  <c r="G337" i="5"/>
  <c r="E337" i="5"/>
  <c r="E292" i="5"/>
  <c r="G292" i="5"/>
  <c r="G298" i="5"/>
  <c r="E298" i="5"/>
  <c r="G310" i="5"/>
  <c r="E310" i="5"/>
  <c r="E288" i="5"/>
  <c r="G288" i="5"/>
  <c r="E343" i="5"/>
  <c r="G343" i="5"/>
  <c r="E321" i="5"/>
  <c r="G321" i="5"/>
  <c r="G294" i="5"/>
  <c r="E294" i="5"/>
  <c r="E283" i="5"/>
  <c r="G283" i="5"/>
  <c r="C67" i="5"/>
  <c r="C106" i="7"/>
  <c r="C233" i="4"/>
  <c r="C109" i="5"/>
  <c r="C311" i="5"/>
  <c r="C290" i="4"/>
  <c r="C82" i="7"/>
  <c r="AA376" i="8"/>
  <c r="C50" i="5"/>
  <c r="C213" i="3"/>
  <c r="C133" i="6"/>
  <c r="W288" i="8"/>
  <c r="C39" i="3"/>
  <c r="C123" i="7"/>
  <c r="W959" i="8"/>
  <c r="C167" i="3"/>
  <c r="C266" i="6"/>
  <c r="C179" i="6"/>
  <c r="C349" i="4"/>
  <c r="AA899" i="8"/>
  <c r="AA794" i="8"/>
  <c r="AA778" i="8"/>
  <c r="AA881" i="8"/>
  <c r="AA839" i="8"/>
  <c r="AA782" i="8"/>
  <c r="AA797" i="8"/>
  <c r="AA810" i="8"/>
  <c r="AA836" i="8"/>
  <c r="AA884" i="8"/>
  <c r="AA867" i="8"/>
  <c r="AA843" i="8"/>
  <c r="AA874" i="8"/>
  <c r="W436" i="8"/>
  <c r="C74" i="3"/>
  <c r="AC235" i="8"/>
  <c r="C25" i="6"/>
  <c r="Y768" i="8"/>
  <c r="C69" i="4"/>
  <c r="C100" i="6"/>
  <c r="C387" i="3"/>
  <c r="C219" i="4"/>
  <c r="W695" i="8"/>
  <c r="C275" i="3"/>
  <c r="Y244" i="8"/>
  <c r="C353" i="4"/>
  <c r="AA355" i="8"/>
  <c r="C46" i="5"/>
  <c r="C42" i="4"/>
  <c r="C193" i="7"/>
  <c r="C143" i="3"/>
  <c r="C270" i="3"/>
  <c r="W912" i="8"/>
  <c r="C195" i="4"/>
  <c r="AA665" i="8"/>
  <c r="AA427" i="8"/>
  <c r="AC366" i="8"/>
  <c r="W622" i="8"/>
  <c r="C246" i="7"/>
  <c r="AE490" i="8"/>
  <c r="Y553" i="8"/>
  <c r="AE345" i="8"/>
  <c r="AE980" i="8"/>
  <c r="Y898" i="8"/>
  <c r="Y574" i="8"/>
  <c r="AA468" i="8"/>
  <c r="AA316" i="8"/>
  <c r="W635" i="8"/>
  <c r="C328" i="5"/>
  <c r="C290" i="5"/>
  <c r="AE789" i="8"/>
  <c r="C393" i="7"/>
  <c r="C390" i="4"/>
  <c r="AC740" i="8"/>
  <c r="AC424" i="8"/>
  <c r="C275" i="7"/>
  <c r="C353" i="7"/>
  <c r="C405" i="6"/>
  <c r="AA398" i="8"/>
  <c r="W667" i="8"/>
  <c r="W284" i="8"/>
  <c r="AA587" i="8"/>
  <c r="AA667" i="8"/>
  <c r="C63" i="7"/>
  <c r="AE456" i="8"/>
  <c r="AC857" i="8"/>
  <c r="AC377" i="8"/>
  <c r="C309" i="5"/>
  <c r="AA652" i="8"/>
  <c r="W393" i="8"/>
  <c r="AC323" i="8"/>
  <c r="AC646" i="8"/>
  <c r="Y567" i="8"/>
  <c r="Y289" i="8"/>
  <c r="C285" i="4"/>
  <c r="W997" i="8"/>
  <c r="W1055" i="8"/>
  <c r="AE514" i="8"/>
  <c r="AE979" i="8"/>
  <c r="AA499" i="8"/>
  <c r="C300" i="5"/>
  <c r="Y503" i="8"/>
  <c r="Y706" i="8"/>
  <c r="C111" i="3"/>
  <c r="W700" i="8"/>
  <c r="AC1005" i="8"/>
  <c r="AC1068" i="8"/>
  <c r="AE409" i="8"/>
  <c r="AE957" i="8"/>
  <c r="AA276" i="8"/>
  <c r="AE568" i="8"/>
  <c r="Y447" i="8"/>
  <c r="C24" i="4"/>
  <c r="AE262" i="8"/>
  <c r="AE863" i="8"/>
  <c r="AC975" i="8"/>
  <c r="AC897" i="8"/>
  <c r="AA253" i="8"/>
  <c r="AA331" i="8"/>
  <c r="W646" i="8"/>
  <c r="C27" i="6"/>
  <c r="AC834" i="8"/>
  <c r="W851" i="8"/>
  <c r="W790" i="8"/>
  <c r="AA876" i="8"/>
  <c r="AA776" i="8"/>
  <c r="Y680" i="8"/>
  <c r="C86" i="6"/>
  <c r="AC601" i="8"/>
  <c r="C265" i="3"/>
  <c r="W888" i="8"/>
  <c r="AA603" i="8"/>
  <c r="AA461" i="8"/>
  <c r="AC263" i="8"/>
  <c r="AC762" i="8"/>
  <c r="AA807" i="8"/>
  <c r="W309" i="8"/>
  <c r="W780" i="8"/>
  <c r="AE1001" i="8"/>
  <c r="C16" i="4"/>
  <c r="C171" i="5"/>
  <c r="AE862" i="8"/>
  <c r="AC421" i="8"/>
  <c r="C127" i="7"/>
  <c r="Y854" i="8"/>
  <c r="W1062" i="8"/>
  <c r="W727" i="8"/>
  <c r="W565" i="8"/>
  <c r="W937" i="8"/>
  <c r="W853" i="8"/>
  <c r="W308" i="8"/>
  <c r="W225" i="8"/>
  <c r="W1034" i="8"/>
  <c r="AA410" i="8"/>
  <c r="C355" i="3"/>
  <c r="W682" i="8"/>
  <c r="W492" i="8"/>
  <c r="AA291" i="8"/>
  <c r="C243" i="7"/>
  <c r="AE856" i="8"/>
  <c r="Y438" i="8"/>
  <c r="Y214" i="8"/>
  <c r="Y482" i="8"/>
  <c r="Y325" i="8"/>
  <c r="AC711" i="8"/>
  <c r="C201" i="7"/>
  <c r="C346" i="7"/>
  <c r="AA659" i="8"/>
  <c r="AE372" i="8"/>
  <c r="AA927" i="8"/>
  <c r="Y1020" i="8"/>
  <c r="AA416" i="8"/>
  <c r="AE307" i="8"/>
  <c r="AA361" i="8"/>
  <c r="W1065" i="8"/>
  <c r="AC743" i="8"/>
  <c r="AA685" i="8"/>
  <c r="AC751" i="8"/>
  <c r="AE668" i="8"/>
  <c r="AC841" i="8"/>
  <c r="AE426" i="8"/>
  <c r="AC865" i="8"/>
  <c r="AA923" i="8"/>
  <c r="C326" i="4"/>
  <c r="Y326" i="8"/>
  <c r="C37" i="4"/>
  <c r="C269" i="7"/>
  <c r="AE787" i="8"/>
  <c r="W958" i="8"/>
  <c r="W455" i="8"/>
  <c r="C263" i="3"/>
  <c r="Y840" i="8"/>
  <c r="AC227" i="8"/>
  <c r="AE540" i="8"/>
  <c r="AC911" i="8"/>
  <c r="AC957" i="8"/>
  <c r="AA683" i="8"/>
  <c r="AE442" i="8"/>
  <c r="C235" i="3"/>
  <c r="AC219" i="8"/>
  <c r="AA714" i="8"/>
  <c r="AE790" i="8"/>
  <c r="Y551" i="8"/>
  <c r="Y673" i="8"/>
  <c r="AE445" i="8"/>
  <c r="AC904" i="8"/>
  <c r="C292" i="4"/>
  <c r="AA804" i="8"/>
  <c r="C149" i="7"/>
  <c r="AC281" i="8"/>
  <c r="W910" i="8"/>
  <c r="C304" i="4"/>
  <c r="AE846" i="8"/>
  <c r="W377" i="8"/>
  <c r="W425" i="8"/>
  <c r="W267" i="8"/>
  <c r="AE687" i="8"/>
  <c r="Y430" i="8"/>
  <c r="W801" i="8"/>
  <c r="AC441" i="8"/>
  <c r="C108" i="7"/>
  <c r="AC486" i="8"/>
  <c r="AE1028" i="8"/>
  <c r="W589" i="8"/>
  <c r="AC801" i="8"/>
  <c r="C246" i="4"/>
  <c r="C164" i="7"/>
  <c r="AE399" i="8"/>
  <c r="Y290" i="8"/>
  <c r="W346" i="8"/>
  <c r="C274" i="7"/>
  <c r="W306" i="8"/>
  <c r="W522" i="8"/>
  <c r="AA566" i="8"/>
  <c r="W804" i="8"/>
  <c r="Y213" i="8"/>
  <c r="AA209" i="8"/>
  <c r="AC306" i="8"/>
  <c r="C256" i="5"/>
  <c r="AA259" i="8"/>
  <c r="Y1046" i="8"/>
  <c r="AE731" i="8"/>
  <c r="AC228" i="8"/>
  <c r="Y229" i="8"/>
  <c r="C142" i="7"/>
  <c r="AC507" i="8"/>
  <c r="AA806" i="8"/>
  <c r="AE555" i="8"/>
  <c r="AC432" i="8"/>
  <c r="AA895" i="8"/>
  <c r="AE397" i="8"/>
  <c r="Y562" i="8"/>
  <c r="AE410" i="8"/>
  <c r="AA463" i="8"/>
  <c r="Y926" i="8"/>
  <c r="C47" i="5"/>
  <c r="AC994" i="8"/>
  <c r="AA930" i="8"/>
  <c r="AE429" i="8"/>
  <c r="AA886" i="8"/>
  <c r="AE916" i="8"/>
  <c r="Y860" i="8"/>
  <c r="AA352" i="8"/>
  <c r="Y223" i="8"/>
  <c r="AC436" i="8"/>
  <c r="C314" i="5"/>
  <c r="AC1035" i="8"/>
  <c r="Y671" i="8"/>
  <c r="AA924" i="8"/>
  <c r="Y476" i="8"/>
  <c r="AE489" i="8"/>
  <c r="AC409" i="8"/>
  <c r="AA689" i="8"/>
  <c r="C93" i="7"/>
  <c r="AC639" i="8"/>
  <c r="AA319" i="8"/>
  <c r="AE617" i="8"/>
  <c r="Y836" i="8"/>
  <c r="Y1021" i="8"/>
  <c r="AA334" i="8"/>
  <c r="AC403" i="8"/>
  <c r="AE548" i="8"/>
  <c r="Y715" i="8"/>
  <c r="AE250" i="8"/>
  <c r="AC938" i="8"/>
  <c r="AE206" i="8"/>
  <c r="AA647" i="8"/>
  <c r="C176" i="5"/>
  <c r="AC714" i="8"/>
  <c r="AE1037" i="8"/>
  <c r="C100" i="4"/>
  <c r="AA863" i="8"/>
  <c r="AE1018" i="8"/>
  <c r="Y638" i="8"/>
  <c r="AA887" i="8"/>
  <c r="AE549" i="8"/>
  <c r="Y957" i="8"/>
  <c r="AA394" i="8"/>
  <c r="C15" i="5"/>
  <c r="AA866" i="8"/>
  <c r="AE390" i="8"/>
  <c r="AE303" i="8"/>
  <c r="AA732" i="8"/>
  <c r="Y481" i="8"/>
  <c r="AE702" i="8"/>
  <c r="AC908" i="8"/>
  <c r="C338" i="5"/>
  <c r="AC216" i="8"/>
  <c r="Y479" i="8"/>
  <c r="AA826" i="8"/>
  <c r="Y537" i="8"/>
  <c r="AE919" i="8"/>
  <c r="AE777" i="8"/>
  <c r="AA487" i="8"/>
  <c r="Y373" i="8"/>
  <c r="AE788" i="8"/>
  <c r="AE538" i="8"/>
  <c r="AC880" i="8"/>
  <c r="AC455" i="8"/>
  <c r="AC428" i="8"/>
  <c r="AA409" i="8"/>
  <c r="AC495" i="8"/>
  <c r="AE504" i="8"/>
  <c r="C72" i="5"/>
  <c r="C208" i="7"/>
  <c r="AE835" i="8"/>
  <c r="C312" i="5"/>
  <c r="AC1067" i="8"/>
  <c r="AA900" i="8"/>
  <c r="AC374" i="8"/>
  <c r="AE826" i="8"/>
  <c r="Y833" i="8"/>
  <c r="AC312" i="8"/>
  <c r="Y695" i="8"/>
  <c r="Y649" i="8"/>
  <c r="Y541" i="8"/>
  <c r="AA227" i="8"/>
  <c r="AC1015" i="8"/>
  <c r="Y650" i="8"/>
  <c r="C373" i="4"/>
  <c r="AC476" i="8"/>
  <c r="AC679" i="8"/>
  <c r="C158" i="7"/>
  <c r="Y809" i="8"/>
  <c r="AA292" i="8"/>
  <c r="AC393" i="8"/>
  <c r="AA885" i="8"/>
  <c r="C176" i="4"/>
  <c r="AE354" i="8"/>
  <c r="AA769" i="8"/>
  <c r="C360" i="4"/>
  <c r="AE362" i="8"/>
  <c r="Y490" i="8"/>
  <c r="C297" i="7"/>
  <c r="AC655" i="8"/>
  <c r="Y388" i="8"/>
  <c r="AA832" i="8"/>
  <c r="AC724" i="8"/>
  <c r="C222" i="5"/>
  <c r="AA805" i="8"/>
  <c r="AA771" i="8"/>
  <c r="Y248" i="8"/>
  <c r="AE799" i="8"/>
  <c r="AC1064" i="8"/>
  <c r="Y437" i="8"/>
  <c r="AC482" i="8"/>
  <c r="AC986" i="8"/>
  <c r="AC527" i="8"/>
  <c r="AA682" i="8"/>
  <c r="C166" i="5"/>
  <c r="AE547" i="8"/>
  <c r="Y887" i="8"/>
  <c r="AE493" i="8"/>
  <c r="C142" i="6"/>
  <c r="AA658" i="8"/>
  <c r="C104" i="6"/>
  <c r="C37" i="7"/>
  <c r="Y1010" i="8"/>
  <c r="AA817" i="8"/>
  <c r="AC682" i="8"/>
  <c r="C215" i="4"/>
  <c r="Y557" i="8"/>
  <c r="AC288" i="8"/>
  <c r="AC919" i="8"/>
  <c r="AC780" i="8"/>
  <c r="C227" i="5"/>
  <c r="AE1012" i="8"/>
  <c r="AA749" i="8"/>
  <c r="AC787" i="8"/>
  <c r="Y322" i="8"/>
  <c r="AA544" i="8"/>
  <c r="AE517" i="8"/>
  <c r="AA593" i="8"/>
  <c r="AE522" i="8"/>
  <c r="AA539" i="8"/>
  <c r="AA590" i="8"/>
  <c r="AE650" i="8"/>
  <c r="C230" i="4"/>
  <c r="AE890" i="8"/>
  <c r="AE864" i="8"/>
  <c r="C229" i="6"/>
  <c r="AE385" i="8"/>
  <c r="Y280" i="8"/>
  <c r="AE758" i="8"/>
  <c r="Y890" i="8"/>
  <c r="AA540" i="8"/>
  <c r="AE900" i="8"/>
  <c r="AC487" i="8"/>
  <c r="AA718" i="8"/>
  <c r="Y718" i="8"/>
  <c r="AC716" i="8"/>
  <c r="Y466" i="8"/>
  <c r="AA921" i="8"/>
  <c r="C316" i="4"/>
  <c r="C285" i="7"/>
  <c r="AE615" i="8"/>
  <c r="AC322" i="8"/>
  <c r="C264" i="6"/>
  <c r="C226" i="5"/>
  <c r="AE822" i="8"/>
  <c r="AC748" i="8"/>
  <c r="AA905" i="8"/>
  <c r="AC405" i="8"/>
  <c r="C345" i="7"/>
  <c r="AE613" i="8"/>
  <c r="AE804" i="8"/>
  <c r="AE546" i="8"/>
  <c r="AE997" i="8"/>
  <c r="AE393" i="8"/>
  <c r="C150" i="7"/>
  <c r="AE366" i="8"/>
  <c r="AE752" i="8"/>
  <c r="C133" i="7"/>
  <c r="AE652" i="8"/>
  <c r="AE339" i="8"/>
  <c r="AE247" i="8"/>
  <c r="AE985" i="8"/>
  <c r="AE1050" i="8"/>
  <c r="AE341" i="8"/>
  <c r="AE1004" i="8"/>
  <c r="C42" i="6"/>
  <c r="AC849" i="8"/>
  <c r="AC522" i="8"/>
  <c r="AC810" i="8"/>
  <c r="AC771" i="8"/>
  <c r="AC1034" i="8"/>
  <c r="AC259" i="8"/>
  <c r="AC876" i="8"/>
  <c r="AC1010" i="8"/>
  <c r="AC664" i="8"/>
  <c r="AC733" i="8"/>
  <c r="AC749" i="8"/>
  <c r="AC950" i="8"/>
  <c r="AC746" i="8"/>
  <c r="C93" i="6"/>
  <c r="C139" i="6"/>
  <c r="AA217" i="8"/>
  <c r="AA793" i="8"/>
  <c r="AA891" i="8"/>
  <c r="AA330" i="8"/>
  <c r="C308" i="5"/>
  <c r="C307" i="5"/>
  <c r="AA888" i="8"/>
  <c r="C231" i="5"/>
  <c r="C317" i="5"/>
  <c r="AA357" i="8"/>
  <c r="AA828" i="8"/>
  <c r="AA932" i="8"/>
  <c r="AA612" i="8"/>
  <c r="AA492" i="8"/>
  <c r="Y647" i="8"/>
  <c r="Y347" i="8"/>
  <c r="Y209" i="8"/>
  <c r="Y544" i="8"/>
  <c r="C388" i="4"/>
  <c r="Y639" i="8"/>
  <c r="Y893" i="8"/>
  <c r="C351" i="4"/>
  <c r="Y548" i="8"/>
  <c r="C75" i="4"/>
  <c r="Y329" i="8"/>
  <c r="Y1002" i="8"/>
  <c r="Y658" i="8"/>
  <c r="Y282" i="8"/>
  <c r="Y672" i="8"/>
  <c r="Y897" i="8"/>
  <c r="Y399" i="8"/>
  <c r="G29" i="9"/>
  <c r="H29" i="9"/>
  <c r="G30" i="9"/>
  <c r="H30" i="9"/>
  <c r="G31" i="9"/>
  <c r="H31" i="9"/>
  <c r="G241" i="9"/>
  <c r="H241" i="9"/>
  <c r="G242" i="9"/>
  <c r="H242" i="9"/>
  <c r="G243" i="9"/>
  <c r="H243" i="9"/>
  <c r="G244" i="9"/>
  <c r="H244" i="9"/>
  <c r="G245" i="9"/>
  <c r="H245" i="9"/>
  <c r="G246" i="9"/>
  <c r="H246" i="9"/>
  <c r="G247" i="9"/>
  <c r="H247" i="9"/>
  <c r="G248" i="9"/>
  <c r="H248" i="9"/>
  <c r="G249" i="9"/>
  <c r="H249" i="9"/>
  <c r="G250" i="9"/>
  <c r="H250" i="9"/>
  <c r="G251" i="9"/>
  <c r="H251" i="9"/>
  <c r="G252" i="9"/>
  <c r="H252" i="9"/>
  <c r="G253" i="9"/>
  <c r="H253" i="9"/>
  <c r="G254" i="9"/>
  <c r="H254" i="9"/>
  <c r="G255" i="9"/>
  <c r="H255" i="9"/>
  <c r="G256" i="9"/>
  <c r="H256" i="9"/>
  <c r="G257" i="9"/>
  <c r="H257" i="9"/>
  <c r="G258" i="9"/>
  <c r="H258" i="9"/>
  <c r="G259" i="9"/>
  <c r="H259" i="9"/>
  <c r="G260" i="9"/>
  <c r="H260" i="9"/>
  <c r="G261" i="9"/>
  <c r="H261" i="9"/>
  <c r="G262" i="9"/>
  <c r="H262" i="9"/>
  <c r="G263" i="9"/>
  <c r="H263" i="9"/>
  <c r="G264" i="9"/>
  <c r="H264" i="9"/>
  <c r="G265" i="9"/>
  <c r="H265" i="9"/>
  <c r="G266" i="9"/>
  <c r="H266" i="9"/>
  <c r="G267" i="9"/>
  <c r="H267" i="9"/>
  <c r="G268" i="9"/>
  <c r="H268" i="9"/>
  <c r="G269" i="9"/>
  <c r="H269" i="9"/>
  <c r="G270" i="9"/>
  <c r="H270" i="9"/>
  <c r="G271" i="9"/>
  <c r="H271" i="9"/>
  <c r="G272" i="9"/>
  <c r="H272" i="9"/>
  <c r="G273" i="9"/>
  <c r="H273" i="9"/>
  <c r="G274" i="9"/>
  <c r="H274" i="9"/>
  <c r="G275" i="9"/>
  <c r="H275" i="9"/>
  <c r="G276" i="9"/>
  <c r="H276" i="9"/>
  <c r="G277" i="9"/>
  <c r="H277" i="9"/>
  <c r="G278" i="9"/>
  <c r="H278" i="9"/>
  <c r="G279" i="9"/>
  <c r="H279" i="9"/>
  <c r="G280" i="9"/>
  <c r="H280" i="9"/>
  <c r="G281" i="9"/>
  <c r="H281" i="9"/>
  <c r="G282" i="9"/>
  <c r="H282" i="9"/>
  <c r="G283" i="9"/>
  <c r="H283" i="9"/>
  <c r="G284" i="9"/>
  <c r="H284" i="9"/>
  <c r="G285" i="9"/>
  <c r="H285" i="9"/>
  <c r="G286" i="9"/>
  <c r="H286" i="9"/>
  <c r="G287" i="9"/>
  <c r="H287" i="9"/>
  <c r="G288" i="9"/>
  <c r="H288" i="9"/>
  <c r="G289" i="9"/>
  <c r="H289" i="9"/>
  <c r="G290" i="9"/>
  <c r="H290" i="9"/>
  <c r="G291" i="9"/>
  <c r="H291" i="9"/>
  <c r="G292" i="9"/>
  <c r="H292" i="9"/>
  <c r="G293" i="9"/>
  <c r="H293" i="9"/>
  <c r="G294" i="9"/>
  <c r="H294" i="9"/>
  <c r="G295" i="9"/>
  <c r="H295" i="9"/>
  <c r="G296" i="9"/>
  <c r="H296" i="9"/>
  <c r="G297" i="9"/>
  <c r="H297" i="9"/>
  <c r="G298" i="9"/>
  <c r="H298" i="9"/>
  <c r="G299" i="9"/>
  <c r="H299" i="9"/>
  <c r="G300" i="9"/>
  <c r="H300" i="9"/>
  <c r="G301" i="9"/>
  <c r="H301" i="9"/>
  <c r="G302" i="9"/>
  <c r="H302" i="9"/>
  <c r="G303" i="9"/>
  <c r="H303" i="9"/>
  <c r="G304" i="9"/>
  <c r="H304" i="9"/>
  <c r="G305" i="9"/>
  <c r="H305" i="9"/>
  <c r="G306" i="9"/>
  <c r="H306" i="9"/>
  <c r="G307" i="9"/>
  <c r="H307" i="9"/>
  <c r="G308" i="9"/>
  <c r="H308" i="9"/>
  <c r="G309" i="9"/>
  <c r="H309" i="9"/>
  <c r="G310" i="9"/>
  <c r="H310" i="9"/>
  <c r="G311" i="9"/>
  <c r="H311" i="9"/>
  <c r="G312" i="9"/>
  <c r="H312" i="9"/>
  <c r="G313" i="9"/>
  <c r="H313" i="9"/>
  <c r="G314" i="9"/>
  <c r="H314" i="9"/>
  <c r="G315" i="9"/>
  <c r="H315" i="9"/>
  <c r="G316" i="9"/>
  <c r="H316" i="9"/>
  <c r="G317" i="9"/>
  <c r="H317" i="9"/>
  <c r="G318" i="9"/>
  <c r="H318" i="9"/>
  <c r="G319" i="9"/>
  <c r="H319" i="9"/>
  <c r="G320" i="9"/>
  <c r="H320" i="9"/>
  <c r="G321" i="9"/>
  <c r="H321" i="9"/>
  <c r="G322" i="9"/>
  <c r="H322" i="9"/>
  <c r="G323" i="9"/>
  <c r="H323" i="9"/>
  <c r="G324" i="9"/>
  <c r="H324" i="9"/>
  <c r="G325" i="9"/>
  <c r="H325" i="9"/>
  <c r="G326" i="9"/>
  <c r="H326" i="9"/>
  <c r="G327" i="9"/>
  <c r="H327" i="9"/>
  <c r="G328" i="9"/>
  <c r="H328" i="9"/>
  <c r="G329" i="9"/>
  <c r="H329" i="9"/>
  <c r="G330" i="9"/>
  <c r="H330" i="9"/>
  <c r="G331" i="9"/>
  <c r="H331" i="9"/>
  <c r="G332" i="9"/>
  <c r="H332" i="9"/>
  <c r="G333" i="9"/>
  <c r="H333" i="9"/>
  <c r="G334" i="9"/>
  <c r="H334" i="9"/>
  <c r="G335" i="9"/>
  <c r="H335" i="9"/>
  <c r="G336" i="9"/>
  <c r="H336" i="9"/>
  <c r="G337" i="9"/>
  <c r="H337" i="9"/>
  <c r="G338" i="9"/>
  <c r="H338" i="9"/>
  <c r="G339" i="9"/>
  <c r="H339" i="9"/>
  <c r="G340" i="9"/>
  <c r="H340" i="9"/>
  <c r="G341" i="9"/>
  <c r="H341" i="9"/>
  <c r="G342" i="9"/>
  <c r="H342" i="9"/>
  <c r="G343" i="9"/>
  <c r="H343" i="9"/>
  <c r="G344" i="9"/>
  <c r="H344" i="9"/>
  <c r="G345" i="9"/>
  <c r="H345" i="9"/>
  <c r="G346" i="9"/>
  <c r="H346" i="9"/>
  <c r="G347" i="9"/>
  <c r="H347" i="9"/>
  <c r="G348" i="9"/>
  <c r="H348" i="9"/>
  <c r="G349" i="9"/>
  <c r="H349" i="9"/>
  <c r="G350" i="9"/>
  <c r="H350" i="9"/>
  <c r="G351" i="9"/>
  <c r="H351" i="9"/>
  <c r="G352" i="9"/>
  <c r="H352" i="9"/>
  <c r="G353" i="9"/>
  <c r="H353" i="9"/>
  <c r="G354" i="9"/>
  <c r="H354" i="9"/>
  <c r="G355" i="9"/>
  <c r="H355" i="9"/>
  <c r="G356" i="9"/>
  <c r="H356" i="9"/>
  <c r="G357" i="9"/>
  <c r="H357" i="9"/>
  <c r="G358" i="9"/>
  <c r="H358" i="9"/>
  <c r="G359" i="9"/>
  <c r="H359" i="9"/>
  <c r="G360" i="9"/>
  <c r="H360" i="9"/>
  <c r="G361" i="9"/>
  <c r="H361" i="9"/>
  <c r="G362" i="9"/>
  <c r="H362" i="9"/>
  <c r="G363" i="9"/>
  <c r="H363" i="9"/>
  <c r="G364" i="9"/>
  <c r="H364" i="9"/>
  <c r="G365" i="9"/>
  <c r="H365" i="9"/>
  <c r="G366" i="9"/>
  <c r="H366" i="9"/>
  <c r="G367" i="9"/>
  <c r="H367" i="9"/>
  <c r="G368" i="9"/>
  <c r="H368" i="9"/>
  <c r="G369" i="9"/>
  <c r="H369" i="9"/>
  <c r="G370" i="9"/>
  <c r="H370" i="9"/>
  <c r="G371" i="9"/>
  <c r="H371" i="9"/>
  <c r="G372" i="9"/>
  <c r="H372" i="9"/>
  <c r="G373" i="9"/>
  <c r="H373" i="9"/>
  <c r="G374" i="9"/>
  <c r="H374" i="9"/>
  <c r="G375" i="9"/>
  <c r="H375" i="9"/>
  <c r="G376" i="9"/>
  <c r="H376" i="9"/>
  <c r="G377" i="9"/>
  <c r="H377" i="9"/>
  <c r="G378" i="9"/>
  <c r="H378" i="9"/>
  <c r="G379" i="9"/>
  <c r="H379" i="9"/>
  <c r="G380" i="9"/>
  <c r="H380" i="9"/>
  <c r="G381" i="9"/>
  <c r="H381" i="9"/>
  <c r="G382" i="9"/>
  <c r="H382" i="9"/>
  <c r="G383" i="9"/>
  <c r="H383" i="9"/>
  <c r="G384" i="9"/>
  <c r="H384" i="9"/>
  <c r="G385" i="9"/>
  <c r="H385" i="9"/>
  <c r="G386" i="9"/>
  <c r="H386" i="9"/>
  <c r="G387" i="9"/>
  <c r="H387" i="9"/>
  <c r="G388" i="9"/>
  <c r="H388" i="9"/>
  <c r="G389" i="9"/>
  <c r="H389" i="9"/>
  <c r="G390" i="9"/>
  <c r="H390" i="9"/>
  <c r="G391" i="9"/>
  <c r="H391" i="9"/>
  <c r="G392" i="9"/>
  <c r="H392" i="9"/>
  <c r="G393" i="9"/>
  <c r="H393" i="9"/>
  <c r="G394" i="9"/>
  <c r="H394" i="9"/>
  <c r="G395" i="9"/>
  <c r="H395" i="9"/>
  <c r="G396" i="9"/>
  <c r="H396" i="9"/>
  <c r="G397" i="9"/>
  <c r="H397" i="9"/>
  <c r="G398" i="9"/>
  <c r="H398" i="9"/>
  <c r="G399" i="9"/>
  <c r="H399" i="9"/>
  <c r="G400" i="9"/>
  <c r="H400" i="9"/>
  <c r="G401" i="9"/>
  <c r="H401" i="9"/>
  <c r="G402" i="9"/>
  <c r="H402" i="9"/>
  <c r="G403" i="9"/>
  <c r="H403" i="9"/>
  <c r="G404" i="9"/>
  <c r="H404" i="9"/>
  <c r="G405" i="9"/>
  <c r="H405" i="9"/>
  <c r="G406" i="9"/>
  <c r="H406" i="9"/>
  <c r="G407" i="9"/>
  <c r="H407" i="9"/>
  <c r="G408" i="9"/>
  <c r="H408" i="9"/>
  <c r="G409" i="9"/>
  <c r="H409" i="9"/>
  <c r="G410" i="9"/>
  <c r="H410" i="9"/>
  <c r="G411" i="9"/>
  <c r="H411" i="9"/>
  <c r="G412" i="9"/>
  <c r="H412" i="9"/>
  <c r="G413" i="9"/>
  <c r="H413" i="9"/>
  <c r="G414" i="9"/>
  <c r="H414" i="9"/>
  <c r="G415" i="9"/>
  <c r="H415" i="9"/>
  <c r="G416" i="9"/>
  <c r="H416" i="9"/>
  <c r="G417" i="9"/>
  <c r="H417" i="9"/>
  <c r="G418" i="9"/>
  <c r="H418" i="9"/>
  <c r="G419" i="9"/>
  <c r="H419" i="9"/>
  <c r="G420" i="9"/>
  <c r="H420" i="9"/>
  <c r="G421" i="9"/>
  <c r="H421" i="9"/>
  <c r="G422" i="9"/>
  <c r="H422" i="9"/>
  <c r="G423" i="9"/>
  <c r="H423" i="9"/>
  <c r="G424" i="9"/>
  <c r="H424" i="9"/>
  <c r="G425" i="9"/>
  <c r="H425" i="9"/>
  <c r="G426" i="9"/>
  <c r="H426" i="9"/>
  <c r="G427" i="9"/>
  <c r="H427" i="9"/>
  <c r="G428" i="9"/>
  <c r="H428" i="9"/>
  <c r="G429" i="9"/>
  <c r="H429" i="9"/>
  <c r="G430" i="9"/>
  <c r="H430" i="9"/>
  <c r="G431" i="9"/>
  <c r="H431" i="9"/>
  <c r="G432" i="9"/>
  <c r="H432" i="9"/>
  <c r="G433" i="9"/>
  <c r="H433" i="9"/>
  <c r="G434" i="9"/>
  <c r="H434" i="9"/>
  <c r="G435" i="9"/>
  <c r="H435" i="9"/>
  <c r="G436" i="9"/>
  <c r="H436" i="9"/>
  <c r="G437" i="9"/>
  <c r="H437" i="9"/>
  <c r="G438" i="9"/>
  <c r="H438" i="9"/>
  <c r="G439" i="9"/>
  <c r="H439" i="9"/>
  <c r="G440" i="9"/>
  <c r="H440" i="9"/>
  <c r="G441" i="9"/>
  <c r="H441" i="9"/>
  <c r="G442" i="9"/>
  <c r="H442" i="9"/>
  <c r="G443" i="9"/>
  <c r="H443" i="9"/>
  <c r="G444" i="9"/>
  <c r="H444" i="9"/>
  <c r="G445" i="9"/>
  <c r="H445" i="9"/>
  <c r="G446" i="9"/>
  <c r="H446" i="9"/>
  <c r="G447" i="9"/>
  <c r="H447" i="9"/>
  <c r="G448" i="9"/>
  <c r="H448" i="9"/>
  <c r="G449" i="9"/>
  <c r="H449" i="9"/>
  <c r="G450" i="9"/>
  <c r="H450" i="9"/>
  <c r="G451" i="9"/>
  <c r="H451" i="9"/>
  <c r="G452" i="9"/>
  <c r="H452" i="9"/>
  <c r="G453" i="9"/>
  <c r="H453" i="9"/>
  <c r="G454" i="9"/>
  <c r="H454" i="9"/>
  <c r="G455" i="9"/>
  <c r="H455" i="9"/>
  <c r="G456" i="9"/>
  <c r="H456" i="9"/>
  <c r="G457" i="9"/>
  <c r="H457" i="9"/>
  <c r="G458" i="9"/>
  <c r="H458" i="9"/>
  <c r="G459" i="9"/>
  <c r="H459" i="9"/>
  <c r="G460" i="9"/>
  <c r="H460" i="9"/>
  <c r="G461" i="9"/>
  <c r="H461" i="9"/>
  <c r="G462" i="9"/>
  <c r="H462" i="9"/>
  <c r="G463" i="9"/>
  <c r="H463" i="9"/>
  <c r="G464" i="9"/>
  <c r="H464" i="9"/>
  <c r="G465" i="9"/>
  <c r="H465" i="9"/>
  <c r="G466" i="9"/>
  <c r="H466" i="9"/>
  <c r="G467" i="9"/>
  <c r="H467" i="9"/>
  <c r="G468" i="9"/>
  <c r="H468" i="9"/>
  <c r="G469" i="9"/>
  <c r="H469" i="9"/>
  <c r="G470" i="9"/>
  <c r="H470" i="9"/>
  <c r="G471" i="9"/>
  <c r="H471" i="9"/>
  <c r="G472" i="9"/>
  <c r="H472" i="9"/>
  <c r="G473" i="9"/>
  <c r="H473" i="9"/>
  <c r="G474" i="9"/>
  <c r="H474" i="9"/>
  <c r="G475" i="9"/>
  <c r="H475" i="9"/>
  <c r="G476" i="9"/>
  <c r="H476" i="9"/>
  <c r="G477" i="9"/>
  <c r="H477" i="9"/>
  <c r="G478" i="9"/>
  <c r="H478" i="9"/>
  <c r="G479" i="9"/>
  <c r="H479" i="9"/>
  <c r="G480" i="9"/>
  <c r="H480" i="9"/>
  <c r="G481" i="9"/>
  <c r="H481" i="9"/>
  <c r="G482" i="9"/>
  <c r="H482" i="9"/>
  <c r="G483" i="9"/>
  <c r="H483" i="9"/>
  <c r="G484" i="9"/>
  <c r="H484" i="9"/>
  <c r="G485" i="9"/>
  <c r="H485" i="9"/>
  <c r="G486" i="9"/>
  <c r="H486" i="9"/>
  <c r="G487" i="9"/>
  <c r="H487" i="9"/>
  <c r="G488" i="9"/>
  <c r="H488" i="9"/>
  <c r="G489" i="9"/>
  <c r="H489" i="9"/>
  <c r="G490" i="9"/>
  <c r="H490" i="9"/>
  <c r="G491" i="9"/>
  <c r="H491" i="9"/>
  <c r="G492" i="9"/>
  <c r="H492" i="9"/>
  <c r="G493" i="9"/>
  <c r="H493" i="9"/>
  <c r="G494" i="9"/>
  <c r="H494" i="9"/>
  <c r="G495" i="9"/>
  <c r="H495" i="9"/>
  <c r="G496" i="9"/>
  <c r="H496" i="9"/>
  <c r="G497" i="9"/>
  <c r="H497" i="9"/>
  <c r="G498" i="9"/>
  <c r="H498" i="9"/>
  <c r="G499" i="9"/>
  <c r="H499" i="9"/>
  <c r="G500" i="9"/>
  <c r="H500" i="9"/>
  <c r="G501" i="9"/>
  <c r="H501" i="9"/>
  <c r="G502" i="9"/>
  <c r="H502" i="9"/>
  <c r="G503" i="9"/>
  <c r="H503" i="9"/>
  <c r="G504" i="9"/>
  <c r="H504" i="9"/>
  <c r="G505" i="9"/>
  <c r="H505" i="9"/>
  <c r="G506" i="9"/>
  <c r="H506" i="9"/>
  <c r="G507" i="9"/>
  <c r="H507" i="9"/>
  <c r="G508" i="9"/>
  <c r="H508" i="9"/>
  <c r="G509" i="9"/>
  <c r="H509" i="9"/>
  <c r="G510" i="9"/>
  <c r="H510" i="9"/>
  <c r="G511" i="9"/>
  <c r="H511" i="9"/>
  <c r="G512" i="9"/>
  <c r="H512" i="9"/>
  <c r="G513" i="9"/>
  <c r="H513" i="9"/>
  <c r="G514" i="9"/>
  <c r="H514" i="9"/>
  <c r="G515" i="9"/>
  <c r="H515" i="9"/>
  <c r="G516" i="9"/>
  <c r="H516" i="9"/>
  <c r="G517" i="9"/>
  <c r="H517" i="9"/>
  <c r="G518" i="9"/>
  <c r="H518" i="9"/>
  <c r="G519" i="9"/>
  <c r="H519" i="9"/>
  <c r="G520" i="9"/>
  <c r="H520" i="9"/>
  <c r="G521" i="9"/>
  <c r="H521" i="9"/>
  <c r="G522" i="9"/>
  <c r="H522" i="9"/>
  <c r="G523" i="9"/>
  <c r="H523" i="9"/>
  <c r="G524" i="9"/>
  <c r="H524" i="9"/>
  <c r="G525" i="9"/>
  <c r="H525" i="9"/>
  <c r="G526" i="9"/>
  <c r="H526" i="9"/>
  <c r="G527" i="9"/>
  <c r="H527" i="9"/>
  <c r="G528" i="9"/>
  <c r="H528" i="9"/>
  <c r="G529" i="9"/>
  <c r="H529" i="9"/>
  <c r="G530" i="9"/>
  <c r="H530" i="9"/>
  <c r="G531" i="9"/>
  <c r="H531" i="9"/>
  <c r="G532" i="9"/>
  <c r="H532" i="9"/>
  <c r="G533" i="9"/>
  <c r="H533" i="9"/>
  <c r="G534" i="9"/>
  <c r="H534" i="9"/>
  <c r="G535" i="9"/>
  <c r="H535" i="9"/>
  <c r="G536" i="9"/>
  <c r="H536" i="9"/>
  <c r="G537" i="9"/>
  <c r="H537" i="9"/>
  <c r="G538" i="9"/>
  <c r="H538" i="9"/>
  <c r="G539" i="9"/>
  <c r="H539" i="9"/>
  <c r="G540" i="9"/>
  <c r="H540" i="9"/>
  <c r="G541" i="9"/>
  <c r="H541" i="9"/>
  <c r="G542" i="9"/>
  <c r="H542" i="9"/>
  <c r="G543" i="9"/>
  <c r="H543" i="9"/>
  <c r="G544" i="9"/>
  <c r="H544" i="9"/>
  <c r="G545" i="9"/>
  <c r="H545" i="9"/>
  <c r="G546" i="9"/>
  <c r="H546" i="9"/>
  <c r="G547" i="9"/>
  <c r="H547" i="9"/>
  <c r="G548" i="9"/>
  <c r="H548" i="9"/>
  <c r="G549" i="9"/>
  <c r="H549" i="9"/>
  <c r="G550" i="9"/>
  <c r="H550" i="9"/>
  <c r="G551" i="9"/>
  <c r="H551" i="9"/>
  <c r="G552" i="9"/>
  <c r="H552" i="9"/>
  <c r="G553" i="9"/>
  <c r="H553" i="9"/>
  <c r="G554" i="9"/>
  <c r="H554" i="9"/>
  <c r="G555" i="9"/>
  <c r="H555" i="9"/>
  <c r="G556" i="9"/>
  <c r="H556" i="9"/>
  <c r="G557" i="9"/>
  <c r="H557" i="9"/>
  <c r="G558" i="9"/>
  <c r="H558" i="9"/>
  <c r="G559" i="9"/>
  <c r="H559" i="9"/>
  <c r="G560" i="9"/>
  <c r="H560" i="9"/>
  <c r="G561" i="9"/>
  <c r="H561" i="9"/>
  <c r="G562" i="9"/>
  <c r="H562" i="9"/>
  <c r="G563" i="9"/>
  <c r="H563" i="9"/>
  <c r="G564" i="9"/>
  <c r="H564" i="9"/>
  <c r="G565" i="9"/>
  <c r="H565" i="9"/>
  <c r="G566" i="9"/>
  <c r="H566" i="9"/>
  <c r="G567" i="9"/>
  <c r="H567" i="9"/>
  <c r="G568" i="9"/>
  <c r="H568" i="9"/>
  <c r="G569" i="9"/>
  <c r="H569" i="9"/>
  <c r="G570" i="9"/>
  <c r="H570" i="9"/>
  <c r="G571" i="9"/>
  <c r="H571" i="9"/>
  <c r="G572" i="9"/>
  <c r="H572" i="9"/>
  <c r="G573" i="9"/>
  <c r="H573" i="9"/>
  <c r="G574" i="9"/>
  <c r="H574" i="9"/>
  <c r="G575" i="9"/>
  <c r="H575" i="9"/>
  <c r="G576" i="9"/>
  <c r="H576" i="9"/>
  <c r="G577" i="9"/>
  <c r="H577" i="9"/>
  <c r="G578" i="9"/>
  <c r="H578" i="9"/>
  <c r="G579" i="9"/>
  <c r="H579" i="9"/>
  <c r="G580" i="9"/>
  <c r="H580" i="9"/>
  <c r="G581" i="9"/>
  <c r="H581" i="9"/>
  <c r="G582" i="9"/>
  <c r="H582" i="9"/>
  <c r="G583" i="9"/>
  <c r="H583" i="9"/>
  <c r="G584" i="9"/>
  <c r="H584" i="9"/>
  <c r="G585" i="9"/>
  <c r="H585" i="9"/>
  <c r="G586" i="9"/>
  <c r="H586" i="9"/>
  <c r="G587" i="9"/>
  <c r="H587" i="9"/>
  <c r="G588" i="9"/>
  <c r="H588" i="9"/>
  <c r="G589" i="9"/>
  <c r="H589" i="9"/>
  <c r="G590" i="9"/>
  <c r="H590" i="9"/>
  <c r="G591" i="9"/>
  <c r="H591" i="9"/>
  <c r="G592" i="9"/>
  <c r="H592" i="9"/>
  <c r="G593" i="9"/>
  <c r="H593" i="9"/>
  <c r="G594" i="9"/>
  <c r="H594" i="9"/>
  <c r="G595" i="9"/>
  <c r="H595" i="9"/>
  <c r="G596" i="9"/>
  <c r="H596" i="9"/>
  <c r="G597" i="9"/>
  <c r="H597" i="9"/>
  <c r="G598" i="9"/>
  <c r="H598" i="9"/>
  <c r="G599" i="9"/>
  <c r="H599" i="9"/>
  <c r="G600" i="9"/>
  <c r="H600" i="9"/>
  <c r="G601" i="9"/>
  <c r="H601" i="9"/>
  <c r="G602" i="9"/>
  <c r="H602" i="9"/>
  <c r="G603" i="9"/>
  <c r="H603" i="9"/>
  <c r="G604" i="9"/>
  <c r="H604" i="9"/>
  <c r="G605" i="9"/>
  <c r="H605" i="9"/>
  <c r="G606" i="9"/>
  <c r="H606" i="9"/>
  <c r="G607" i="9"/>
  <c r="H607" i="9"/>
  <c r="G608" i="9"/>
  <c r="H608" i="9"/>
  <c r="G609" i="9"/>
  <c r="H609" i="9"/>
  <c r="G610" i="9"/>
  <c r="H610" i="9"/>
  <c r="G611" i="9"/>
  <c r="H611" i="9"/>
  <c r="G612" i="9"/>
  <c r="H612" i="9"/>
  <c r="G613" i="9"/>
  <c r="H613" i="9"/>
  <c r="G614" i="9"/>
  <c r="H614" i="9"/>
  <c r="G615" i="9"/>
  <c r="H615" i="9"/>
  <c r="G616" i="9"/>
  <c r="H616" i="9"/>
  <c r="G617" i="9"/>
  <c r="H617" i="9"/>
  <c r="G618" i="9"/>
  <c r="H618" i="9"/>
  <c r="G619" i="9"/>
  <c r="H619" i="9"/>
  <c r="G620" i="9"/>
  <c r="H620" i="9"/>
  <c r="G621" i="9"/>
  <c r="H621" i="9"/>
  <c r="G622" i="9"/>
  <c r="H622" i="9"/>
  <c r="G623" i="9"/>
  <c r="H623" i="9"/>
  <c r="G624" i="9"/>
  <c r="H624" i="9"/>
  <c r="G625" i="9"/>
  <c r="H625" i="9"/>
  <c r="G626" i="9"/>
  <c r="H626" i="9"/>
  <c r="G627" i="9"/>
  <c r="H627" i="9"/>
  <c r="G628" i="9"/>
  <c r="H628" i="9"/>
  <c r="G629" i="9"/>
  <c r="H629" i="9"/>
  <c r="G630" i="9"/>
  <c r="H630" i="9"/>
  <c r="G631" i="9"/>
  <c r="H631" i="9"/>
  <c r="G632" i="9"/>
  <c r="H632" i="9"/>
  <c r="G633" i="9"/>
  <c r="H633" i="9"/>
  <c r="G634" i="9"/>
  <c r="H634" i="9"/>
  <c r="G635" i="9"/>
  <c r="H635" i="9"/>
  <c r="G636" i="9"/>
  <c r="H636" i="9"/>
  <c r="G637" i="9"/>
  <c r="H637" i="9"/>
  <c r="G638" i="9"/>
  <c r="H638" i="9"/>
  <c r="G639" i="9"/>
  <c r="H639" i="9"/>
  <c r="G640" i="9"/>
  <c r="H640" i="9"/>
  <c r="G641" i="9"/>
  <c r="H641" i="9"/>
  <c r="G642" i="9"/>
  <c r="H642" i="9"/>
  <c r="G643" i="9"/>
  <c r="H643" i="9"/>
  <c r="G644" i="9"/>
  <c r="H644" i="9"/>
  <c r="G645" i="9"/>
  <c r="H645" i="9"/>
  <c r="G646" i="9"/>
  <c r="H646" i="9"/>
  <c r="G647" i="9"/>
  <c r="H647" i="9"/>
  <c r="G648" i="9"/>
  <c r="H648" i="9"/>
  <c r="G649" i="9"/>
  <c r="H649" i="9"/>
  <c r="G650" i="9"/>
  <c r="H650" i="9"/>
  <c r="G651" i="9"/>
  <c r="H651" i="9"/>
  <c r="G652" i="9"/>
  <c r="H652" i="9"/>
  <c r="G653" i="9"/>
  <c r="H653" i="9"/>
  <c r="G654" i="9"/>
  <c r="H654" i="9"/>
  <c r="G655" i="9"/>
  <c r="H655" i="9"/>
  <c r="G656" i="9"/>
  <c r="H656" i="9"/>
  <c r="G657" i="9"/>
  <c r="H657" i="9"/>
  <c r="G658" i="9"/>
  <c r="H658" i="9"/>
  <c r="G659" i="9"/>
  <c r="H659" i="9"/>
  <c r="G660" i="9"/>
  <c r="H660" i="9"/>
  <c r="G661" i="9"/>
  <c r="H661" i="9"/>
  <c r="G662" i="9"/>
  <c r="H662" i="9"/>
  <c r="G663" i="9"/>
  <c r="H663" i="9"/>
  <c r="G664" i="9"/>
  <c r="H664" i="9"/>
  <c r="G665" i="9"/>
  <c r="H665" i="9"/>
  <c r="G666" i="9"/>
  <c r="H666" i="9"/>
  <c r="G667" i="9"/>
  <c r="H667" i="9"/>
  <c r="G668" i="9"/>
  <c r="H668" i="9"/>
  <c r="G669" i="9"/>
  <c r="H669" i="9"/>
  <c r="G670" i="9"/>
  <c r="H670" i="9"/>
  <c r="G671" i="9"/>
  <c r="H671" i="9"/>
  <c r="G672" i="9"/>
  <c r="H672" i="9"/>
  <c r="G673" i="9"/>
  <c r="H673" i="9"/>
  <c r="G674" i="9"/>
  <c r="H674" i="9"/>
  <c r="G675" i="9"/>
  <c r="H675" i="9"/>
  <c r="G676" i="9"/>
  <c r="H676" i="9"/>
  <c r="G677" i="9"/>
  <c r="H677" i="9"/>
  <c r="G678" i="9"/>
  <c r="H678" i="9"/>
  <c r="G679" i="9"/>
  <c r="H679" i="9"/>
  <c r="G680" i="9"/>
  <c r="H680" i="9"/>
  <c r="G681" i="9"/>
  <c r="H681" i="9"/>
  <c r="G682" i="9"/>
  <c r="H682" i="9"/>
  <c r="G683" i="9"/>
  <c r="H683" i="9"/>
  <c r="G684" i="9"/>
  <c r="H684" i="9"/>
  <c r="G685" i="9"/>
  <c r="H685" i="9"/>
  <c r="G686" i="9"/>
  <c r="H686" i="9"/>
  <c r="G687" i="9"/>
  <c r="H687" i="9"/>
  <c r="G688" i="9"/>
  <c r="H688" i="9"/>
  <c r="G689" i="9"/>
  <c r="H689" i="9"/>
  <c r="G690" i="9"/>
  <c r="H690" i="9"/>
  <c r="G691" i="9"/>
  <c r="H691" i="9"/>
  <c r="G692" i="9"/>
  <c r="H692" i="9"/>
  <c r="G693" i="9"/>
  <c r="H693" i="9"/>
  <c r="G694" i="9"/>
  <c r="H694" i="9"/>
  <c r="G695" i="9"/>
  <c r="H695" i="9"/>
  <c r="G696" i="9"/>
  <c r="H696" i="9"/>
  <c r="G697" i="9"/>
  <c r="H697" i="9"/>
  <c r="G698" i="9"/>
  <c r="H698" i="9"/>
  <c r="G699" i="9"/>
  <c r="H699" i="9"/>
  <c r="G700" i="9"/>
  <c r="H700" i="9"/>
  <c r="G701" i="9"/>
  <c r="H701" i="9"/>
  <c r="G702" i="9"/>
  <c r="H702" i="9"/>
  <c r="G703" i="9"/>
  <c r="H703" i="9"/>
  <c r="G704" i="9"/>
  <c r="H704" i="9"/>
  <c r="G705" i="9"/>
  <c r="H705" i="9"/>
  <c r="G706" i="9"/>
  <c r="H706" i="9"/>
  <c r="G707" i="9"/>
  <c r="H707" i="9"/>
  <c r="G708" i="9"/>
  <c r="H708" i="9"/>
  <c r="G709" i="9"/>
  <c r="H709" i="9"/>
  <c r="G710" i="9"/>
  <c r="H710" i="9"/>
  <c r="G711" i="9"/>
  <c r="H711" i="9"/>
  <c r="G712" i="9"/>
  <c r="H712" i="9"/>
  <c r="G713" i="9"/>
  <c r="H713" i="9"/>
  <c r="G714" i="9"/>
  <c r="H714" i="9"/>
  <c r="G715" i="9"/>
  <c r="H715" i="9"/>
  <c r="G716" i="9"/>
  <c r="H716" i="9"/>
  <c r="G717" i="9"/>
  <c r="H717" i="9"/>
  <c r="G718" i="9"/>
  <c r="H718" i="9"/>
  <c r="G719" i="9"/>
  <c r="H719" i="9"/>
  <c r="G720" i="9"/>
  <c r="H720" i="9"/>
  <c r="G721" i="9"/>
  <c r="H721" i="9"/>
  <c r="G722" i="9"/>
  <c r="H722" i="9"/>
  <c r="G723" i="9"/>
  <c r="H723" i="9"/>
  <c r="G724" i="9"/>
  <c r="H724" i="9"/>
  <c r="G725" i="9"/>
  <c r="H725" i="9"/>
  <c r="G726" i="9"/>
  <c r="H726" i="9"/>
  <c r="G727" i="9"/>
  <c r="H727" i="9"/>
  <c r="G728" i="9"/>
  <c r="H728" i="9"/>
  <c r="G729" i="9"/>
  <c r="H729" i="9"/>
  <c r="G730" i="9"/>
  <c r="H730" i="9"/>
  <c r="G731" i="9"/>
  <c r="H731" i="9"/>
  <c r="G732" i="9"/>
  <c r="H732" i="9"/>
  <c r="G733" i="9"/>
  <c r="H733" i="9"/>
  <c r="G734" i="9"/>
  <c r="H734" i="9"/>
  <c r="G735" i="9"/>
  <c r="H735" i="9"/>
  <c r="G736" i="9"/>
  <c r="H736" i="9"/>
  <c r="G737" i="9"/>
  <c r="H737" i="9"/>
  <c r="G738" i="9"/>
  <c r="H738" i="9"/>
  <c r="G739" i="9"/>
  <c r="H739" i="9"/>
  <c r="G740" i="9"/>
  <c r="H740" i="9"/>
  <c r="G741" i="9"/>
  <c r="H741" i="9"/>
  <c r="G742" i="9"/>
  <c r="H742" i="9"/>
  <c r="G743" i="9"/>
  <c r="H743" i="9"/>
  <c r="G744" i="9"/>
  <c r="H744" i="9"/>
  <c r="G745" i="9"/>
  <c r="H745" i="9"/>
  <c r="G746" i="9"/>
  <c r="H746" i="9"/>
  <c r="G747" i="9"/>
  <c r="H747" i="9"/>
  <c r="G748" i="9"/>
  <c r="H748" i="9"/>
  <c r="G749" i="9"/>
  <c r="H749" i="9"/>
  <c r="G750" i="9"/>
  <c r="H750" i="9"/>
  <c r="G751" i="9"/>
  <c r="H751" i="9"/>
  <c r="G752" i="9"/>
  <c r="H752" i="9"/>
  <c r="G753" i="9"/>
  <c r="H753" i="9"/>
  <c r="G754" i="9"/>
  <c r="H754" i="9"/>
  <c r="G755" i="9"/>
  <c r="H755" i="9"/>
  <c r="G756" i="9"/>
  <c r="H756" i="9"/>
  <c r="G757" i="9"/>
  <c r="H757" i="9"/>
  <c r="G758" i="9"/>
  <c r="H758" i="9"/>
  <c r="G759" i="9"/>
  <c r="H759" i="9"/>
  <c r="G760" i="9"/>
  <c r="H760" i="9"/>
  <c r="G761" i="9"/>
  <c r="H761" i="9"/>
  <c r="G762" i="9"/>
  <c r="H762" i="9"/>
  <c r="G763" i="9"/>
  <c r="H763" i="9"/>
  <c r="G764" i="9"/>
  <c r="H764" i="9"/>
  <c r="G765" i="9"/>
  <c r="H765" i="9"/>
  <c r="G766" i="9"/>
  <c r="H766" i="9"/>
  <c r="G767" i="9"/>
  <c r="H767" i="9"/>
  <c r="G768" i="9"/>
  <c r="H768" i="9"/>
  <c r="G769" i="9"/>
  <c r="H769" i="9"/>
  <c r="G770" i="9"/>
  <c r="H770" i="9"/>
  <c r="G771" i="9"/>
  <c r="H771" i="9"/>
  <c r="G772" i="9"/>
  <c r="H772" i="9"/>
  <c r="G773" i="9"/>
  <c r="H773" i="9"/>
  <c r="G774" i="9"/>
  <c r="H774" i="9"/>
  <c r="G775" i="9"/>
  <c r="H775" i="9"/>
  <c r="G776" i="9"/>
  <c r="H776" i="9"/>
  <c r="G777" i="9"/>
  <c r="H777" i="9"/>
  <c r="G778" i="9"/>
  <c r="H778" i="9"/>
  <c r="G779" i="9"/>
  <c r="H779" i="9"/>
  <c r="G780" i="9"/>
  <c r="H780" i="9"/>
  <c r="G781" i="9"/>
  <c r="H781" i="9"/>
  <c r="G782" i="9"/>
  <c r="H782" i="9"/>
  <c r="G783" i="9"/>
  <c r="H783" i="9"/>
  <c r="G784" i="9"/>
  <c r="H784" i="9"/>
  <c r="G785" i="9"/>
  <c r="H785" i="9"/>
  <c r="G786" i="9"/>
  <c r="H786" i="9"/>
  <c r="G787" i="9"/>
  <c r="H787" i="9"/>
  <c r="G788" i="9"/>
  <c r="H788" i="9"/>
  <c r="G789" i="9"/>
  <c r="H789" i="9"/>
  <c r="G790" i="9"/>
  <c r="H790" i="9"/>
  <c r="G791" i="9"/>
  <c r="H791" i="9"/>
  <c r="G792" i="9"/>
  <c r="H792" i="9"/>
  <c r="G793" i="9"/>
  <c r="H793" i="9"/>
  <c r="G794" i="9"/>
  <c r="H794" i="9"/>
  <c r="G795" i="9"/>
  <c r="H795" i="9"/>
  <c r="G796" i="9"/>
  <c r="H796" i="9"/>
  <c r="G797" i="9"/>
  <c r="H797" i="9"/>
  <c r="G798" i="9"/>
  <c r="H798" i="9"/>
  <c r="G799" i="9"/>
  <c r="H799" i="9"/>
  <c r="G800" i="9"/>
  <c r="H800" i="9"/>
  <c r="G801" i="9"/>
  <c r="H801" i="9"/>
  <c r="G802" i="9"/>
  <c r="H802" i="9"/>
  <c r="G803" i="9"/>
  <c r="H803" i="9"/>
  <c r="G804" i="9"/>
  <c r="H804" i="9"/>
  <c r="G805" i="9"/>
  <c r="H805" i="9"/>
  <c r="G806" i="9"/>
  <c r="H806" i="9"/>
  <c r="G807" i="9"/>
  <c r="H807" i="9"/>
  <c r="G808" i="9"/>
  <c r="H808" i="9"/>
  <c r="G809" i="9"/>
  <c r="H809" i="9"/>
  <c r="G810" i="9"/>
  <c r="H810" i="9"/>
  <c r="G811" i="9"/>
  <c r="H811" i="9"/>
  <c r="G812" i="9"/>
  <c r="H812" i="9"/>
  <c r="G813" i="9"/>
  <c r="H813" i="9"/>
  <c r="G814" i="9"/>
  <c r="H814" i="9"/>
  <c r="G815" i="9"/>
  <c r="H815" i="9"/>
  <c r="G816" i="9"/>
  <c r="H816" i="9"/>
  <c r="G817" i="9"/>
  <c r="H817" i="9"/>
  <c r="G818" i="9"/>
  <c r="H818" i="9"/>
  <c r="G819" i="9"/>
  <c r="H819" i="9"/>
  <c r="G820" i="9"/>
  <c r="H820" i="9"/>
  <c r="G821" i="9"/>
  <c r="H821" i="9"/>
  <c r="G822" i="9"/>
  <c r="H822" i="9"/>
  <c r="G823" i="9"/>
  <c r="H823" i="9"/>
  <c r="G824" i="9"/>
  <c r="H824" i="9"/>
  <c r="G825" i="9"/>
  <c r="H825" i="9"/>
  <c r="G826" i="9"/>
  <c r="H826" i="9"/>
  <c r="G827" i="9"/>
  <c r="H827" i="9"/>
  <c r="G828" i="9"/>
  <c r="H828" i="9"/>
  <c r="G829" i="9"/>
  <c r="H829" i="9"/>
  <c r="G830" i="9"/>
  <c r="H830" i="9"/>
  <c r="G831" i="9"/>
  <c r="H831" i="9"/>
  <c r="G832" i="9"/>
  <c r="H832" i="9"/>
  <c r="G833" i="9"/>
  <c r="H833" i="9"/>
  <c r="G834" i="9"/>
  <c r="H834" i="9"/>
  <c r="G835" i="9"/>
  <c r="H835" i="9"/>
  <c r="G836" i="9"/>
  <c r="H836" i="9"/>
  <c r="G837" i="9"/>
  <c r="H837" i="9"/>
  <c r="G838" i="9"/>
  <c r="H838" i="9"/>
  <c r="G839" i="9"/>
  <c r="H839" i="9"/>
  <c r="G840" i="9"/>
  <c r="H840" i="9"/>
  <c r="G841" i="9"/>
  <c r="H841" i="9"/>
  <c r="G842" i="9"/>
  <c r="H842" i="9"/>
  <c r="G843" i="9"/>
  <c r="H843" i="9"/>
  <c r="G844" i="9"/>
  <c r="H844" i="9"/>
  <c r="G845" i="9"/>
  <c r="H845" i="9"/>
  <c r="G846" i="9"/>
  <c r="H846" i="9"/>
  <c r="G847" i="9"/>
  <c r="H847" i="9"/>
  <c r="G848" i="9"/>
  <c r="H848" i="9"/>
  <c r="G849" i="9"/>
  <c r="H849" i="9"/>
  <c r="G850" i="9"/>
  <c r="H850" i="9"/>
  <c r="G851" i="9"/>
  <c r="H851" i="9"/>
  <c r="G852" i="9"/>
  <c r="H852" i="9"/>
  <c r="G853" i="9"/>
  <c r="H853" i="9"/>
  <c r="G854" i="9"/>
  <c r="H854" i="9"/>
  <c r="G855" i="9"/>
  <c r="H855" i="9"/>
  <c r="G856" i="9"/>
  <c r="H856" i="9"/>
  <c r="G857" i="9"/>
  <c r="H857" i="9"/>
  <c r="G858" i="9"/>
  <c r="H858" i="9"/>
  <c r="G859" i="9"/>
  <c r="H859" i="9"/>
  <c r="G860" i="9"/>
  <c r="H860" i="9"/>
  <c r="G861" i="9"/>
  <c r="H861" i="9"/>
  <c r="G862" i="9"/>
  <c r="H862" i="9"/>
  <c r="G863" i="9"/>
  <c r="H863" i="9"/>
  <c r="G864" i="9"/>
  <c r="H864" i="9"/>
  <c r="G865" i="9"/>
  <c r="H865" i="9"/>
  <c r="G866" i="9"/>
  <c r="H866" i="9"/>
  <c r="G867" i="9"/>
  <c r="H867" i="9"/>
  <c r="G868" i="9"/>
  <c r="H868" i="9"/>
  <c r="G869" i="9"/>
  <c r="H869" i="9"/>
  <c r="I869" i="9" s="1"/>
  <c r="G870" i="9"/>
  <c r="H870" i="9"/>
  <c r="I870" i="9" s="1"/>
  <c r="G871" i="9"/>
  <c r="H871" i="9"/>
  <c r="I871" i="9" s="1"/>
  <c r="G872" i="9"/>
  <c r="H872" i="9"/>
  <c r="I872" i="9" s="1"/>
  <c r="G873" i="9"/>
  <c r="H873" i="9"/>
  <c r="I873" i="9" s="1"/>
  <c r="G874" i="9"/>
  <c r="H874" i="9"/>
  <c r="I874" i="9" s="1"/>
  <c r="G875" i="9"/>
  <c r="H875" i="9"/>
  <c r="I875" i="9" s="1"/>
  <c r="G876" i="9"/>
  <c r="H876" i="9"/>
  <c r="I876" i="9" s="1"/>
  <c r="G877" i="9"/>
  <c r="H877" i="9"/>
  <c r="I877" i="9" s="1"/>
  <c r="G878" i="9"/>
  <c r="H878" i="9"/>
  <c r="I878" i="9" s="1"/>
  <c r="G879" i="9"/>
  <c r="H879" i="9"/>
  <c r="I879" i="9" s="1"/>
  <c r="G880" i="9"/>
  <c r="H880" i="9"/>
  <c r="I880" i="9" s="1"/>
  <c r="G881" i="9"/>
  <c r="H881" i="9"/>
  <c r="I881" i="9" s="1"/>
  <c r="G882" i="9"/>
  <c r="H882" i="9"/>
  <c r="I882" i="9" s="1"/>
  <c r="G883" i="9"/>
  <c r="H883" i="9"/>
  <c r="I883" i="9" s="1"/>
  <c r="G884" i="9"/>
  <c r="H884" i="9"/>
  <c r="I884" i="9" s="1"/>
  <c r="G885" i="9"/>
  <c r="H885" i="9"/>
  <c r="I885" i="9" s="1"/>
  <c r="G886" i="9"/>
  <c r="H886" i="9"/>
  <c r="I886" i="9" s="1"/>
  <c r="G887" i="9"/>
  <c r="H887" i="9"/>
  <c r="I887" i="9" s="1"/>
  <c r="G888" i="9"/>
  <c r="H888" i="9"/>
  <c r="I888" i="9" s="1"/>
  <c r="G889" i="9"/>
  <c r="H889" i="9"/>
  <c r="I889" i="9" s="1"/>
  <c r="G890" i="9"/>
  <c r="H890" i="9"/>
  <c r="I890" i="9" s="1"/>
  <c r="G891" i="9"/>
  <c r="H891" i="9"/>
  <c r="I891" i="9" s="1"/>
  <c r="G892" i="9"/>
  <c r="H892" i="9"/>
  <c r="I892" i="9" s="1"/>
  <c r="G893" i="9"/>
  <c r="H893" i="9"/>
  <c r="I893" i="9" s="1"/>
  <c r="G894" i="9"/>
  <c r="H894" i="9"/>
  <c r="I894" i="9" s="1"/>
  <c r="G895" i="9"/>
  <c r="H895" i="9"/>
  <c r="I895" i="9" s="1"/>
  <c r="G896" i="9"/>
  <c r="H896" i="9"/>
  <c r="I896" i="9" s="1"/>
  <c r="G897" i="9"/>
  <c r="H897" i="9"/>
  <c r="I897" i="9" s="1"/>
  <c r="G898" i="9"/>
  <c r="H898" i="9"/>
  <c r="I898" i="9" s="1"/>
  <c r="G899" i="9"/>
  <c r="H899" i="9"/>
  <c r="I899" i="9" s="1"/>
  <c r="G900" i="9"/>
  <c r="H900" i="9"/>
  <c r="I900" i="9" s="1"/>
  <c r="G901" i="9"/>
  <c r="H901" i="9"/>
  <c r="I901" i="9" s="1"/>
  <c r="G902" i="9"/>
  <c r="H902" i="9"/>
  <c r="I902" i="9" s="1"/>
  <c r="G903" i="9"/>
  <c r="H903" i="9"/>
  <c r="I903" i="9" s="1"/>
  <c r="G904" i="9"/>
  <c r="H904" i="9"/>
  <c r="I904" i="9" s="1"/>
  <c r="G905" i="9"/>
  <c r="H905" i="9"/>
  <c r="I905" i="9" s="1"/>
  <c r="G906" i="9"/>
  <c r="H906" i="9"/>
  <c r="I906" i="9" s="1"/>
  <c r="G907" i="9"/>
  <c r="H907" i="9"/>
  <c r="I907" i="9" s="1"/>
  <c r="G908" i="9"/>
  <c r="H908" i="9"/>
  <c r="I908" i="9" s="1"/>
  <c r="G909" i="9"/>
  <c r="H909" i="9"/>
  <c r="I909" i="9" s="1"/>
  <c r="G910" i="9"/>
  <c r="H910" i="9"/>
  <c r="I910" i="9" s="1"/>
  <c r="G911" i="9"/>
  <c r="H911" i="9"/>
  <c r="I911" i="9" s="1"/>
  <c r="G912" i="9"/>
  <c r="H912" i="9"/>
  <c r="I912" i="9" s="1"/>
  <c r="G913" i="9"/>
  <c r="H913" i="9"/>
  <c r="I913" i="9" s="1"/>
  <c r="G914" i="9"/>
  <c r="H914" i="9"/>
  <c r="I914" i="9" s="1"/>
  <c r="G915" i="9"/>
  <c r="H915" i="9"/>
  <c r="I915" i="9" s="1"/>
  <c r="G916" i="9"/>
  <c r="H916" i="9"/>
  <c r="I916" i="9" s="1"/>
  <c r="G917" i="9"/>
  <c r="H917" i="9"/>
  <c r="I917" i="9" s="1"/>
  <c r="G918" i="9"/>
  <c r="H918" i="9"/>
  <c r="I918" i="9" s="1"/>
  <c r="G919" i="9"/>
  <c r="H919" i="9"/>
  <c r="I919" i="9" s="1"/>
  <c r="G920" i="9"/>
  <c r="H920" i="9"/>
  <c r="I920" i="9" s="1"/>
  <c r="G921" i="9"/>
  <c r="H921" i="9"/>
  <c r="I921" i="9" s="1"/>
  <c r="G922" i="9"/>
  <c r="H922" i="9"/>
  <c r="I922" i="9" s="1"/>
  <c r="G923" i="9"/>
  <c r="H923" i="9"/>
  <c r="I923" i="9" s="1"/>
  <c r="G924" i="9"/>
  <c r="H924" i="9"/>
  <c r="I924" i="9" s="1"/>
  <c r="G925" i="9"/>
  <c r="H925" i="9"/>
  <c r="I925" i="9" s="1"/>
  <c r="G926" i="9"/>
  <c r="H926" i="9"/>
  <c r="I926" i="9" s="1"/>
  <c r="G927" i="9"/>
  <c r="H927" i="9"/>
  <c r="I927" i="9" s="1"/>
  <c r="G928" i="9"/>
  <c r="H928" i="9"/>
  <c r="I928" i="9" s="1"/>
  <c r="G929" i="9"/>
  <c r="H929" i="9"/>
  <c r="I929" i="9" s="1"/>
  <c r="G930" i="9"/>
  <c r="H930" i="9"/>
  <c r="I930" i="9" s="1"/>
  <c r="G931" i="9"/>
  <c r="H931" i="9"/>
  <c r="I931" i="9" s="1"/>
  <c r="G932" i="9"/>
  <c r="H932" i="9"/>
  <c r="I932" i="9" s="1"/>
  <c r="G933" i="9"/>
  <c r="H933" i="9"/>
  <c r="I933" i="9" s="1"/>
  <c r="G934" i="9"/>
  <c r="H934" i="9"/>
  <c r="I934" i="9" s="1"/>
  <c r="G935" i="9"/>
  <c r="H935" i="9"/>
  <c r="I935" i="9" s="1"/>
  <c r="G936" i="9"/>
  <c r="H936" i="9"/>
  <c r="I936" i="9" s="1"/>
  <c r="G937" i="9"/>
  <c r="H937" i="9"/>
  <c r="I937" i="9" s="1"/>
  <c r="G938" i="9"/>
  <c r="H938" i="9"/>
  <c r="I938" i="9" s="1"/>
  <c r="G939" i="9"/>
  <c r="H939" i="9"/>
  <c r="I939" i="9" s="1"/>
  <c r="G940" i="9"/>
  <c r="H940" i="9"/>
  <c r="I940" i="9" s="1"/>
  <c r="G941" i="9"/>
  <c r="H941" i="9"/>
  <c r="I941" i="9" s="1"/>
  <c r="G942" i="9"/>
  <c r="H942" i="9"/>
  <c r="I942" i="9" s="1"/>
  <c r="G943" i="9"/>
  <c r="H943" i="9"/>
  <c r="I943" i="9" s="1"/>
  <c r="G944" i="9"/>
  <c r="H944" i="9"/>
  <c r="I944" i="9" s="1"/>
  <c r="G945" i="9"/>
  <c r="H945" i="9"/>
  <c r="I945" i="9" s="1"/>
  <c r="G946" i="9"/>
  <c r="H946" i="9"/>
  <c r="I946" i="9" s="1"/>
  <c r="G947" i="9"/>
  <c r="H947" i="9"/>
  <c r="I947" i="9" s="1"/>
  <c r="G948" i="9"/>
  <c r="H948" i="9"/>
  <c r="I948" i="9" s="1"/>
  <c r="G949" i="9"/>
  <c r="H949" i="9"/>
  <c r="I949" i="9" s="1"/>
  <c r="G950" i="9"/>
  <c r="H950" i="9"/>
  <c r="I950" i="9" s="1"/>
  <c r="G951" i="9"/>
  <c r="H951" i="9"/>
  <c r="I951" i="9" s="1"/>
  <c r="G952" i="9"/>
  <c r="H952" i="9"/>
  <c r="I952" i="9" s="1"/>
  <c r="G953" i="9"/>
  <c r="H953" i="9"/>
  <c r="I953" i="9" s="1"/>
  <c r="G954" i="9"/>
  <c r="H954" i="9"/>
  <c r="I954" i="9" s="1"/>
  <c r="G955" i="9"/>
  <c r="H955" i="9"/>
  <c r="I955" i="9" s="1"/>
  <c r="G956" i="9"/>
  <c r="H956" i="9"/>
  <c r="I956" i="9" s="1"/>
  <c r="G957" i="9"/>
  <c r="H957" i="9"/>
  <c r="I957" i="9" s="1"/>
  <c r="G958" i="9"/>
  <c r="H958" i="9"/>
  <c r="I958" i="9" s="1"/>
  <c r="G959" i="9"/>
  <c r="H959" i="9"/>
  <c r="I959" i="9" s="1"/>
  <c r="G960" i="9"/>
  <c r="H960" i="9"/>
  <c r="I960" i="9" s="1"/>
  <c r="G961" i="9"/>
  <c r="H961" i="9"/>
  <c r="I961" i="9" s="1"/>
  <c r="G962" i="9"/>
  <c r="H962" i="9"/>
  <c r="I962" i="9" s="1"/>
  <c r="G963" i="9"/>
  <c r="H963" i="9"/>
  <c r="I963" i="9" s="1"/>
  <c r="G964" i="9"/>
  <c r="H964" i="9"/>
  <c r="I964" i="9" s="1"/>
  <c r="G965" i="9"/>
  <c r="H965" i="9"/>
  <c r="I965" i="9" s="1"/>
  <c r="G966" i="9"/>
  <c r="H966" i="9"/>
  <c r="I966" i="9" s="1"/>
  <c r="G967" i="9"/>
  <c r="H967" i="9"/>
  <c r="I967" i="9" s="1"/>
  <c r="G968" i="9"/>
  <c r="H968" i="9"/>
  <c r="I968" i="9" s="1"/>
  <c r="G969" i="9"/>
  <c r="H969" i="9"/>
  <c r="I969" i="9" s="1"/>
  <c r="G970" i="9"/>
  <c r="H970" i="9"/>
  <c r="I970" i="9" s="1"/>
  <c r="G971" i="9"/>
  <c r="H971" i="9"/>
  <c r="I971" i="9" s="1"/>
  <c r="G972" i="9"/>
  <c r="H972" i="9"/>
  <c r="I972" i="9" s="1"/>
  <c r="G973" i="9"/>
  <c r="H973" i="9"/>
  <c r="I973" i="9" s="1"/>
  <c r="G974" i="9"/>
  <c r="H974" i="9"/>
  <c r="I974" i="9" s="1"/>
  <c r="G975" i="9"/>
  <c r="H975" i="9"/>
  <c r="I975" i="9" s="1"/>
  <c r="G976" i="9"/>
  <c r="H976" i="9"/>
  <c r="I976" i="9" s="1"/>
  <c r="G977" i="9"/>
  <c r="H977" i="9"/>
  <c r="I977" i="9" s="1"/>
  <c r="G978" i="9"/>
  <c r="H978" i="9"/>
  <c r="I978" i="9" s="1"/>
  <c r="G979" i="9"/>
  <c r="H979" i="9"/>
  <c r="I979" i="9" s="1"/>
  <c r="G980" i="9"/>
  <c r="H980" i="9"/>
  <c r="I980" i="9" s="1"/>
  <c r="G981" i="9"/>
  <c r="H981" i="9"/>
  <c r="I981" i="9" s="1"/>
  <c r="G982" i="9"/>
  <c r="H982" i="9"/>
  <c r="I982" i="9" s="1"/>
  <c r="G983" i="9"/>
  <c r="H983" i="9"/>
  <c r="I983" i="9" s="1"/>
  <c r="G984" i="9"/>
  <c r="H984" i="9"/>
  <c r="I984" i="9" s="1"/>
  <c r="G985" i="9"/>
  <c r="H985" i="9"/>
  <c r="I985" i="9" s="1"/>
  <c r="G986" i="9"/>
  <c r="H986" i="9"/>
  <c r="I986" i="9" s="1"/>
  <c r="G987" i="9"/>
  <c r="H987" i="9"/>
  <c r="I987" i="9" s="1"/>
  <c r="G988" i="9"/>
  <c r="H988" i="9"/>
  <c r="I988" i="9" s="1"/>
  <c r="G989" i="9"/>
  <c r="H989" i="9"/>
  <c r="I989" i="9" s="1"/>
  <c r="G990" i="9"/>
  <c r="H990" i="9"/>
  <c r="I990" i="9" s="1"/>
  <c r="G991" i="9"/>
  <c r="H991" i="9"/>
  <c r="I991" i="9" s="1"/>
  <c r="G992" i="9"/>
  <c r="H992" i="9"/>
  <c r="I992" i="9" s="1"/>
  <c r="G993" i="9"/>
  <c r="H993" i="9"/>
  <c r="I993" i="9" s="1"/>
  <c r="G994" i="9"/>
  <c r="H994" i="9"/>
  <c r="I994" i="9" s="1"/>
  <c r="G995" i="9"/>
  <c r="H995" i="9"/>
  <c r="I995" i="9" s="1"/>
  <c r="G996" i="9"/>
  <c r="H996" i="9"/>
  <c r="I996" i="9" s="1"/>
  <c r="G997" i="9"/>
  <c r="H997" i="9"/>
  <c r="I997" i="9" s="1"/>
  <c r="G998" i="9"/>
  <c r="H998" i="9"/>
  <c r="I998" i="9" s="1"/>
  <c r="G999" i="9"/>
  <c r="H999" i="9"/>
  <c r="I999" i="9" s="1"/>
  <c r="G1000" i="9"/>
  <c r="H1000" i="9"/>
  <c r="I1000" i="9" s="1"/>
  <c r="G1001" i="9"/>
  <c r="H1001" i="9"/>
  <c r="I1001" i="9" s="1"/>
  <c r="G1002" i="9"/>
  <c r="H1002" i="9"/>
  <c r="I1002" i="9" s="1"/>
  <c r="G1003" i="9"/>
  <c r="H1003" i="9"/>
  <c r="I1003" i="9" s="1"/>
  <c r="G1004" i="9"/>
  <c r="H1004" i="9"/>
  <c r="I1004" i="9" s="1"/>
  <c r="G1005" i="9"/>
  <c r="H1005" i="9"/>
  <c r="I1005" i="9" s="1"/>
  <c r="G1006" i="9"/>
  <c r="H1006" i="9"/>
  <c r="I1006" i="9" s="1"/>
  <c r="G1007" i="9"/>
  <c r="H1007" i="9"/>
  <c r="I1007" i="9" s="1"/>
  <c r="G1008" i="9"/>
  <c r="H1008" i="9"/>
  <c r="I1008" i="9" s="1"/>
  <c r="G1009" i="9"/>
  <c r="H1009" i="9"/>
  <c r="I1009" i="9" s="1"/>
  <c r="G1010" i="9"/>
  <c r="H1010" i="9"/>
  <c r="I1010" i="9" s="1"/>
  <c r="G1011" i="9"/>
  <c r="H1011" i="9"/>
  <c r="I1011" i="9" s="1"/>
  <c r="G1012" i="9"/>
  <c r="H1012" i="9"/>
  <c r="I1012" i="9" s="1"/>
  <c r="G1013" i="9"/>
  <c r="H1013" i="9"/>
  <c r="I1013" i="9" s="1"/>
  <c r="G1014" i="9"/>
  <c r="H1014" i="9"/>
  <c r="I1014" i="9" s="1"/>
  <c r="G1015" i="9"/>
  <c r="H1015" i="9"/>
  <c r="I1015" i="9" s="1"/>
  <c r="G1016" i="9"/>
  <c r="H1016" i="9"/>
  <c r="I1016" i="9" s="1"/>
  <c r="G1017" i="9"/>
  <c r="H1017" i="9"/>
  <c r="I1017" i="9" s="1"/>
  <c r="G1018" i="9"/>
  <c r="H1018" i="9"/>
  <c r="I1018" i="9" s="1"/>
  <c r="G1019" i="9"/>
  <c r="H1019" i="9"/>
  <c r="I1019" i="9" s="1"/>
  <c r="G1020" i="9"/>
  <c r="H1020" i="9"/>
  <c r="I1020" i="9" s="1"/>
  <c r="G1021" i="9"/>
  <c r="H1021" i="9"/>
  <c r="I1021" i="9" s="1"/>
  <c r="G1022" i="9"/>
  <c r="H1022" i="9"/>
  <c r="I1022" i="9" s="1"/>
  <c r="G1023" i="9"/>
  <c r="H1023" i="9"/>
  <c r="I1023" i="9" s="1"/>
  <c r="G1024" i="9"/>
  <c r="H1024" i="9"/>
  <c r="I1024" i="9" s="1"/>
  <c r="G1025" i="9"/>
  <c r="H1025" i="9"/>
  <c r="I1025" i="9" s="1"/>
  <c r="G1026" i="9"/>
  <c r="H1026" i="9"/>
  <c r="I1026" i="9" s="1"/>
  <c r="G1027" i="9"/>
  <c r="H1027" i="9"/>
  <c r="I1027" i="9" s="1"/>
  <c r="G1028" i="9"/>
  <c r="H1028" i="9"/>
  <c r="I1028" i="9" s="1"/>
  <c r="G1029" i="9"/>
  <c r="H1029" i="9"/>
  <c r="I1029" i="9" s="1"/>
  <c r="G1030" i="9"/>
  <c r="H1030" i="9"/>
  <c r="I1030" i="9" s="1"/>
  <c r="G1031" i="9"/>
  <c r="H1031" i="9"/>
  <c r="I1031" i="9" s="1"/>
  <c r="G1032" i="9"/>
  <c r="H1032" i="9"/>
  <c r="I1032" i="9" s="1"/>
  <c r="G1033" i="9"/>
  <c r="H1033" i="9"/>
  <c r="I1033" i="9" s="1"/>
  <c r="G1034" i="9"/>
  <c r="H1034" i="9"/>
  <c r="I1034" i="9" s="1"/>
  <c r="G1035" i="9"/>
  <c r="H1035" i="9"/>
  <c r="I1035" i="9" s="1"/>
  <c r="G1036" i="9"/>
  <c r="H1036" i="9"/>
  <c r="I1036" i="9" s="1"/>
  <c r="G1037" i="9"/>
  <c r="H1037" i="9"/>
  <c r="I1037" i="9" s="1"/>
  <c r="G1038" i="9"/>
  <c r="H1038" i="9"/>
  <c r="I1038" i="9" s="1"/>
  <c r="G1039" i="9"/>
  <c r="H1039" i="9"/>
  <c r="I1039" i="9" s="1"/>
  <c r="G1040" i="9"/>
  <c r="H1040" i="9"/>
  <c r="I1040" i="9" s="1"/>
  <c r="G1041" i="9"/>
  <c r="H1041" i="9"/>
  <c r="I1041" i="9" s="1"/>
  <c r="G1042" i="9"/>
  <c r="H1042" i="9"/>
  <c r="I1042" i="9" s="1"/>
  <c r="G1043" i="9"/>
  <c r="H1043" i="9"/>
  <c r="I1043" i="9" s="1"/>
  <c r="G1044" i="9"/>
  <c r="H1044" i="9"/>
  <c r="I1044" i="9" s="1"/>
  <c r="G1045" i="9"/>
  <c r="H1045" i="9"/>
  <c r="I1045" i="9" s="1"/>
  <c r="G1046" i="9"/>
  <c r="H1046" i="9"/>
  <c r="I1046" i="9" s="1"/>
  <c r="G1047" i="9"/>
  <c r="H1047" i="9"/>
  <c r="I1047" i="9" s="1"/>
  <c r="G1048" i="9"/>
  <c r="H1048" i="9"/>
  <c r="I1048" i="9" s="1"/>
  <c r="G1049" i="9"/>
  <c r="H1049" i="9"/>
  <c r="I1049" i="9" s="1"/>
  <c r="G1050" i="9"/>
  <c r="H1050" i="9"/>
  <c r="I1050" i="9" s="1"/>
  <c r="G1051" i="9"/>
  <c r="H1051" i="9"/>
  <c r="I1051" i="9" s="1"/>
  <c r="G1052" i="9"/>
  <c r="H1052" i="9"/>
  <c r="I1052" i="9" s="1"/>
  <c r="G1053" i="9"/>
  <c r="H1053" i="9"/>
  <c r="I1053" i="9" s="1"/>
  <c r="G1054" i="9"/>
  <c r="H1054" i="9"/>
  <c r="I1054" i="9" s="1"/>
  <c r="G1055" i="9"/>
  <c r="H1055" i="9"/>
  <c r="I1055" i="9" s="1"/>
  <c r="G1056" i="9"/>
  <c r="H1056" i="9"/>
  <c r="I1056" i="9" s="1"/>
  <c r="G1057" i="9"/>
  <c r="H1057" i="9"/>
  <c r="I1057" i="9" s="1"/>
  <c r="G1058" i="9"/>
  <c r="H1058" i="9"/>
  <c r="I1058" i="9" s="1"/>
  <c r="G1059" i="9"/>
  <c r="H1059" i="9"/>
  <c r="I1059" i="9" s="1"/>
  <c r="G1060" i="9"/>
  <c r="H1060" i="9"/>
  <c r="I1060" i="9" s="1"/>
  <c r="G1061" i="9"/>
  <c r="H1061" i="9"/>
  <c r="I1061" i="9" s="1"/>
  <c r="G1062" i="9"/>
  <c r="H1062" i="9"/>
  <c r="I1062" i="9" s="1"/>
  <c r="G1063" i="9"/>
  <c r="H1063" i="9"/>
  <c r="I1063" i="9" s="1"/>
  <c r="G1064" i="9"/>
  <c r="H1064" i="9"/>
  <c r="I1064" i="9" s="1"/>
  <c r="G1065" i="9"/>
  <c r="H1065" i="9"/>
  <c r="I1065" i="9" s="1"/>
  <c r="G1066" i="9"/>
  <c r="H1066" i="9"/>
  <c r="I1066" i="9" s="1"/>
  <c r="G1067" i="9"/>
  <c r="H1067" i="9"/>
  <c r="I1067" i="9" s="1"/>
  <c r="G1068" i="9"/>
  <c r="H1068" i="9"/>
  <c r="I1068" i="9" s="1"/>
  <c r="G1069" i="9"/>
  <c r="H1069" i="9"/>
  <c r="I1069" i="9" s="1"/>
  <c r="G1070" i="9"/>
  <c r="H1070" i="9"/>
  <c r="I1070" i="9" s="1"/>
  <c r="G1071" i="9"/>
  <c r="H1071" i="9"/>
  <c r="I1071" i="9" s="1"/>
  <c r="G1072" i="9"/>
  <c r="H1072" i="9"/>
  <c r="I1072" i="9" s="1"/>
  <c r="G1073" i="9"/>
  <c r="H1073" i="9"/>
  <c r="I1073" i="9" s="1"/>
  <c r="G1074" i="9"/>
  <c r="H1074" i="9"/>
  <c r="I1074" i="9" s="1"/>
  <c r="G1075" i="9"/>
  <c r="H1075" i="9"/>
  <c r="I1075" i="9" s="1"/>
  <c r="G1076" i="9"/>
  <c r="H1076" i="9"/>
  <c r="I1076" i="9" s="1"/>
  <c r="G1077" i="9"/>
  <c r="H1077" i="9"/>
  <c r="I1077" i="9" s="1"/>
  <c r="G1078" i="9"/>
  <c r="H1078" i="9"/>
  <c r="I1078" i="9" s="1"/>
  <c r="G1079" i="9"/>
  <c r="H1079" i="9"/>
  <c r="I1079" i="9" s="1"/>
  <c r="G1080" i="9"/>
  <c r="H1080" i="9"/>
  <c r="I1080" i="9" s="1"/>
  <c r="G1081" i="9"/>
  <c r="H1081" i="9"/>
  <c r="I1081" i="9" s="1"/>
  <c r="G1082" i="9"/>
  <c r="H1082" i="9"/>
  <c r="I1082" i="9" s="1"/>
  <c r="G1083" i="9"/>
  <c r="H1083" i="9"/>
  <c r="I1083" i="9" s="1"/>
  <c r="G1084" i="9"/>
  <c r="H1084" i="9"/>
  <c r="I1084" i="9" s="1"/>
  <c r="G1085" i="9"/>
  <c r="H1085" i="9"/>
  <c r="I1085" i="9" s="1"/>
  <c r="G1086" i="9"/>
  <c r="H1086" i="9"/>
  <c r="I1086" i="9" s="1"/>
  <c r="G1087" i="9"/>
  <c r="H1087" i="9"/>
  <c r="I1087" i="9" s="1"/>
  <c r="G1088" i="9"/>
  <c r="H1088" i="9"/>
  <c r="I1088" i="9" s="1"/>
  <c r="G1089" i="9"/>
  <c r="H1089" i="9"/>
  <c r="I1089" i="9" s="1"/>
  <c r="G1090" i="9"/>
  <c r="H1090" i="9"/>
  <c r="I1090" i="9" s="1"/>
  <c r="G1091" i="9"/>
  <c r="H1091" i="9"/>
  <c r="I1091" i="9" s="1"/>
  <c r="G1092" i="9"/>
  <c r="H1092" i="9"/>
  <c r="I1092" i="9" s="1"/>
  <c r="G1093" i="9"/>
  <c r="H1093" i="9"/>
  <c r="I1093" i="9" s="1"/>
  <c r="G1094" i="9"/>
  <c r="H1094" i="9"/>
  <c r="I1094" i="9" s="1"/>
  <c r="G1095" i="9"/>
  <c r="H1095" i="9"/>
  <c r="I1095" i="9" s="1"/>
  <c r="G1096" i="9"/>
  <c r="H1096" i="9"/>
  <c r="I1096" i="9" s="1"/>
  <c r="G1097" i="9"/>
  <c r="H1097" i="9"/>
  <c r="I1097" i="9" s="1"/>
  <c r="G1098" i="9"/>
  <c r="H1098" i="9"/>
  <c r="I1098" i="9" s="1"/>
  <c r="G1099" i="9"/>
  <c r="H1099" i="9"/>
  <c r="I1099" i="9" s="1"/>
  <c r="G1100" i="9"/>
  <c r="H1100" i="9"/>
  <c r="I1100" i="9" s="1"/>
  <c r="G1101" i="9"/>
  <c r="H1101" i="9"/>
  <c r="I1101" i="9" s="1"/>
  <c r="G1102" i="9"/>
  <c r="H1102" i="9"/>
  <c r="I1102" i="9" s="1"/>
  <c r="G1103" i="9"/>
  <c r="H1103" i="9"/>
  <c r="I1103" i="9" s="1"/>
  <c r="G1104" i="9"/>
  <c r="H1104" i="9"/>
  <c r="I1104" i="9" s="1"/>
  <c r="G1105" i="9"/>
  <c r="H1105" i="9"/>
  <c r="I1105" i="9" s="1"/>
  <c r="G1106" i="9"/>
  <c r="H1106" i="9"/>
  <c r="I1106" i="9" s="1"/>
  <c r="G1107" i="9"/>
  <c r="H1107" i="9"/>
  <c r="I1107" i="9" s="1"/>
  <c r="G1108" i="9"/>
  <c r="H1108" i="9"/>
  <c r="I1108" i="9" s="1"/>
  <c r="G1109" i="9"/>
  <c r="H1109" i="9"/>
  <c r="I1109" i="9" s="1"/>
  <c r="G1110" i="9"/>
  <c r="H1110" i="9"/>
  <c r="I1110" i="9" s="1"/>
  <c r="G1111" i="9"/>
  <c r="H1111" i="9"/>
  <c r="I1111" i="9" s="1"/>
  <c r="G1112" i="9"/>
  <c r="H1112" i="9"/>
  <c r="I1112" i="9" s="1"/>
  <c r="G1113" i="9"/>
  <c r="H1113" i="9"/>
  <c r="I1113" i="9" s="1"/>
  <c r="G1114" i="9"/>
  <c r="H1114" i="9"/>
  <c r="I1114" i="9" s="1"/>
  <c r="G1115" i="9"/>
  <c r="H1115" i="9"/>
  <c r="I1115" i="9" s="1"/>
  <c r="G1116" i="9"/>
  <c r="H1116" i="9"/>
  <c r="I1116" i="9" s="1"/>
  <c r="G1117" i="9"/>
  <c r="H1117" i="9"/>
  <c r="I1117" i="9" s="1"/>
  <c r="G1118" i="9"/>
  <c r="H1118" i="9"/>
  <c r="I1118" i="9" s="1"/>
  <c r="G1119" i="9"/>
  <c r="H1119" i="9"/>
  <c r="I1119" i="9" s="1"/>
  <c r="G1120" i="9"/>
  <c r="H1120" i="9"/>
  <c r="I1120" i="9" s="1"/>
  <c r="G1121" i="9"/>
  <c r="H1121" i="9"/>
  <c r="I1121" i="9" s="1"/>
  <c r="G1122" i="9"/>
  <c r="H1122" i="9"/>
  <c r="I1122" i="9" s="1"/>
  <c r="G1123" i="9"/>
  <c r="H1123" i="9"/>
  <c r="I1123" i="9" s="1"/>
  <c r="G1124" i="9"/>
  <c r="H1124" i="9"/>
  <c r="I1124" i="9" s="1"/>
  <c r="G1125" i="9"/>
  <c r="H1125" i="9"/>
  <c r="I1125" i="9" s="1"/>
  <c r="G1126" i="9"/>
  <c r="H1126" i="9"/>
  <c r="I1126" i="9" s="1"/>
  <c r="G1127" i="9"/>
  <c r="H1127" i="9"/>
  <c r="I1127" i="9" s="1"/>
  <c r="G1128" i="9"/>
  <c r="H1128" i="9"/>
  <c r="I1128" i="9" s="1"/>
  <c r="G1129" i="9"/>
  <c r="H1129" i="9"/>
  <c r="I1129" i="9" s="1"/>
  <c r="G1130" i="9"/>
  <c r="H1130" i="9"/>
  <c r="I1130" i="9" s="1"/>
  <c r="G1131" i="9"/>
  <c r="H1131" i="9"/>
  <c r="I1131" i="9" s="1"/>
  <c r="G1132" i="9"/>
  <c r="H1132" i="9"/>
  <c r="I1132" i="9" s="1"/>
  <c r="G1133" i="9"/>
  <c r="H1133" i="9"/>
  <c r="I1133" i="9" s="1"/>
  <c r="G1134" i="9"/>
  <c r="H1134" i="9"/>
  <c r="I1134" i="9" s="1"/>
  <c r="G1135" i="9"/>
  <c r="H1135" i="9"/>
  <c r="I1135" i="9" s="1"/>
  <c r="G1136" i="9"/>
  <c r="H1136" i="9"/>
  <c r="I1136" i="9" s="1"/>
  <c r="G1137" i="9"/>
  <c r="H1137" i="9"/>
  <c r="I1137" i="9" s="1"/>
  <c r="G1138" i="9"/>
  <c r="H1138" i="9"/>
  <c r="I1138" i="9" s="1"/>
  <c r="G1139" i="9"/>
  <c r="H1139" i="9"/>
  <c r="I1139" i="9" s="1"/>
  <c r="G1140" i="9"/>
  <c r="H1140" i="9"/>
  <c r="I1140" i="9" s="1"/>
  <c r="G1141" i="9"/>
  <c r="H1141" i="9"/>
  <c r="I1141" i="9" s="1"/>
  <c r="G1142" i="9"/>
  <c r="H1142" i="9"/>
  <c r="I1142" i="9" s="1"/>
  <c r="G1143" i="9"/>
  <c r="H1143" i="9"/>
  <c r="I1143" i="9" s="1"/>
  <c r="G1144" i="9"/>
  <c r="H1144" i="9"/>
  <c r="I1144" i="9" s="1"/>
  <c r="G1145" i="9"/>
  <c r="H1145" i="9"/>
  <c r="I1145" i="9" s="1"/>
  <c r="G1146" i="9"/>
  <c r="H1146" i="9"/>
  <c r="I1146" i="9" s="1"/>
  <c r="G1147" i="9"/>
  <c r="H1147" i="9"/>
  <c r="I1147" i="9" s="1"/>
  <c r="G1148" i="9"/>
  <c r="H1148" i="9"/>
  <c r="I1148" i="9" s="1"/>
  <c r="G1149" i="9"/>
  <c r="H1149" i="9"/>
  <c r="I1149" i="9" s="1"/>
  <c r="G1150" i="9"/>
  <c r="H1150" i="9"/>
  <c r="I1150" i="9" s="1"/>
  <c r="G1151" i="9"/>
  <c r="H1151" i="9"/>
  <c r="I1151" i="9" s="1"/>
  <c r="G1152" i="9"/>
  <c r="H1152" i="9"/>
  <c r="I1152" i="9" s="1"/>
  <c r="G1153" i="9"/>
  <c r="H1153" i="9"/>
  <c r="I1153" i="9" s="1"/>
  <c r="G1154" i="9"/>
  <c r="H1154" i="9"/>
  <c r="I1154" i="9" s="1"/>
  <c r="G1155" i="9"/>
  <c r="H1155" i="9"/>
  <c r="I1155" i="9" s="1"/>
  <c r="G1156" i="9"/>
  <c r="H1156" i="9"/>
  <c r="I1156" i="9" s="1"/>
  <c r="G1157" i="9"/>
  <c r="H1157" i="9"/>
  <c r="I1157" i="9" s="1"/>
  <c r="G1158" i="9"/>
  <c r="H1158" i="9"/>
  <c r="I1158" i="9" s="1"/>
  <c r="G1159" i="9"/>
  <c r="H1159" i="9"/>
  <c r="I1159" i="9" s="1"/>
  <c r="G1160" i="9"/>
  <c r="H1160" i="9"/>
  <c r="I1160" i="9" s="1"/>
  <c r="G1161" i="9"/>
  <c r="H1161" i="9"/>
  <c r="I1161" i="9" s="1"/>
  <c r="G1162" i="9"/>
  <c r="H1162" i="9"/>
  <c r="I1162" i="9" s="1"/>
  <c r="G1163" i="9"/>
  <c r="H1163" i="9"/>
  <c r="I1163" i="9" s="1"/>
  <c r="G1164" i="9"/>
  <c r="H1164" i="9"/>
  <c r="I1164" i="9" s="1"/>
  <c r="G1165" i="9"/>
  <c r="H1165" i="9"/>
  <c r="I1165" i="9" s="1"/>
  <c r="G1166" i="9"/>
  <c r="H1166" i="9"/>
  <c r="I1166" i="9" s="1"/>
  <c r="G1167" i="9"/>
  <c r="H1167" i="9"/>
  <c r="I1167" i="9" s="1"/>
  <c r="G1168" i="9"/>
  <c r="H1168" i="9"/>
  <c r="I1168" i="9" s="1"/>
  <c r="G1169" i="9"/>
  <c r="H1169" i="9"/>
  <c r="I1169" i="9" s="1"/>
  <c r="G1170" i="9"/>
  <c r="H1170" i="9"/>
  <c r="I1170" i="9" s="1"/>
  <c r="G1171" i="9"/>
  <c r="H1171" i="9"/>
  <c r="I1171" i="9" s="1"/>
  <c r="G1172" i="9"/>
  <c r="H1172" i="9"/>
  <c r="I1172" i="9" s="1"/>
  <c r="G1173" i="9"/>
  <c r="H1173" i="9"/>
  <c r="I1173" i="9" s="1"/>
  <c r="G1174" i="9"/>
  <c r="H1174" i="9"/>
  <c r="I1174" i="9" s="1"/>
  <c r="G1175" i="9"/>
  <c r="H1175" i="9"/>
  <c r="I1175" i="9" s="1"/>
  <c r="G1176" i="9"/>
  <c r="H1176" i="9"/>
  <c r="I1176" i="9" s="1"/>
  <c r="G1177" i="9"/>
  <c r="H1177" i="9"/>
  <c r="I1177" i="9" s="1"/>
  <c r="G1178" i="9"/>
  <c r="H1178" i="9"/>
  <c r="I1178" i="9" s="1"/>
  <c r="G1179" i="9"/>
  <c r="H1179" i="9"/>
  <c r="I1179" i="9" s="1"/>
  <c r="G1180" i="9"/>
  <c r="H1180" i="9"/>
  <c r="I1180" i="9" s="1"/>
  <c r="G1181" i="9"/>
  <c r="H1181" i="9"/>
  <c r="I1181" i="9" s="1"/>
  <c r="G1182" i="9"/>
  <c r="H1182" i="9"/>
  <c r="I1182" i="9" s="1"/>
  <c r="G1183" i="9"/>
  <c r="H1183" i="9"/>
  <c r="I1183" i="9" s="1"/>
  <c r="G1184" i="9"/>
  <c r="H1184" i="9"/>
  <c r="I1184" i="9" s="1"/>
  <c r="G1185" i="9"/>
  <c r="H1185" i="9"/>
  <c r="I1185" i="9" s="1"/>
  <c r="G1186" i="9"/>
  <c r="H1186" i="9"/>
  <c r="I1186" i="9" s="1"/>
  <c r="G1187" i="9"/>
  <c r="H1187" i="9"/>
  <c r="I1187" i="9" s="1"/>
  <c r="G1188" i="9"/>
  <c r="H1188" i="9"/>
  <c r="I1188" i="9" s="1"/>
  <c r="G1189" i="9"/>
  <c r="H1189" i="9"/>
  <c r="I1189" i="9" s="1"/>
  <c r="G1190" i="9"/>
  <c r="H1190" i="9"/>
  <c r="I1190" i="9" s="1"/>
  <c r="G1191" i="9"/>
  <c r="H1191" i="9"/>
  <c r="I1191" i="9" s="1"/>
  <c r="G1192" i="9"/>
  <c r="H1192" i="9"/>
  <c r="I1192" i="9" s="1"/>
  <c r="G1193" i="9"/>
  <c r="H1193" i="9"/>
  <c r="I1193" i="9" s="1"/>
  <c r="G1194" i="9"/>
  <c r="H1194" i="9"/>
  <c r="I1194" i="9" s="1"/>
  <c r="G1195" i="9"/>
  <c r="H1195" i="9"/>
  <c r="I1195" i="9" s="1"/>
  <c r="G1196" i="9"/>
  <c r="H1196" i="9"/>
  <c r="I1196" i="9" s="1"/>
  <c r="G1197" i="9"/>
  <c r="H1197" i="9"/>
  <c r="I1197" i="9" s="1"/>
  <c r="G1198" i="9"/>
  <c r="H1198" i="9"/>
  <c r="I1198" i="9" s="1"/>
  <c r="G1199" i="9"/>
  <c r="H1199" i="9"/>
  <c r="I1199" i="9" s="1"/>
  <c r="G1200" i="9"/>
  <c r="H1200" i="9"/>
  <c r="I1200" i="9" s="1"/>
  <c r="G1201" i="9"/>
  <c r="H1201" i="9"/>
  <c r="I1201" i="9" s="1"/>
  <c r="G1202" i="9"/>
  <c r="H1202" i="9"/>
  <c r="I1202" i="9" s="1"/>
  <c r="G1203" i="9"/>
  <c r="H1203" i="9"/>
  <c r="I1203" i="9" s="1"/>
  <c r="G1204" i="9"/>
  <c r="H1204" i="9"/>
  <c r="I1204" i="9" s="1"/>
  <c r="G1205" i="9"/>
  <c r="H1205" i="9"/>
  <c r="I1205" i="9" s="1"/>
  <c r="G1206" i="9"/>
  <c r="H1206" i="9"/>
  <c r="I1206" i="9" s="1"/>
  <c r="G1207" i="9"/>
  <c r="H1207" i="9"/>
  <c r="I1207" i="9" s="1"/>
  <c r="G1208" i="9"/>
  <c r="H1208" i="9"/>
  <c r="I1208" i="9" s="1"/>
  <c r="G1209" i="9"/>
  <c r="H1209" i="9"/>
  <c r="I1209" i="9" s="1"/>
  <c r="G1210" i="9"/>
  <c r="H1210" i="9"/>
  <c r="I1210" i="9" s="1"/>
  <c r="G1211" i="9"/>
  <c r="H1211" i="9"/>
  <c r="I1211" i="9" s="1"/>
  <c r="G1212" i="9"/>
  <c r="H1212" i="9"/>
  <c r="I1212" i="9" s="1"/>
  <c r="G1213" i="9"/>
  <c r="H1213" i="9"/>
  <c r="I1213" i="9" s="1"/>
  <c r="G1214" i="9"/>
  <c r="H1214" i="9"/>
  <c r="I1214" i="9" s="1"/>
  <c r="G1215" i="9"/>
  <c r="H1215" i="9"/>
  <c r="I1215" i="9" s="1"/>
  <c r="G1216" i="9"/>
  <c r="H1216" i="9"/>
  <c r="I1216" i="9" s="1"/>
  <c r="G1217" i="9"/>
  <c r="H1217" i="9"/>
  <c r="I1217" i="9" s="1"/>
  <c r="G1218" i="9"/>
  <c r="H1218" i="9"/>
  <c r="I1218" i="9" s="1"/>
  <c r="G1219" i="9"/>
  <c r="H1219" i="9"/>
  <c r="I1219" i="9" s="1"/>
  <c r="G1220" i="9"/>
  <c r="H1220" i="9"/>
  <c r="I1220" i="9" s="1"/>
  <c r="G1221" i="9"/>
  <c r="H1221" i="9"/>
  <c r="I1221" i="9" s="1"/>
  <c r="G1222" i="9"/>
  <c r="H1222" i="9"/>
  <c r="I1222" i="9" s="1"/>
  <c r="G1223" i="9"/>
  <c r="H1223" i="9"/>
  <c r="I1223" i="9" s="1"/>
  <c r="G1224" i="9"/>
  <c r="H1224" i="9"/>
  <c r="I1224" i="9" s="1"/>
  <c r="G1225" i="9"/>
  <c r="H1225" i="9"/>
  <c r="I1225" i="9" s="1"/>
  <c r="G1226" i="9"/>
  <c r="H1226" i="9"/>
  <c r="I1226" i="9" s="1"/>
  <c r="G1227" i="9"/>
  <c r="H1227" i="9"/>
  <c r="I1227" i="9" s="1"/>
  <c r="G1228" i="9"/>
  <c r="H1228" i="9"/>
  <c r="I1228" i="9" s="1"/>
  <c r="G1229" i="9"/>
  <c r="H1229" i="9"/>
  <c r="I1229" i="9" s="1"/>
  <c r="G1230" i="9"/>
  <c r="H1230" i="9"/>
  <c r="I1230" i="9" s="1"/>
  <c r="G1231" i="9"/>
  <c r="H1231" i="9"/>
  <c r="I1231" i="9" s="1"/>
  <c r="G1232" i="9"/>
  <c r="H1232" i="9"/>
  <c r="I1232" i="9" s="1"/>
  <c r="G1233" i="9"/>
  <c r="H1233" i="9"/>
  <c r="I1233" i="9" s="1"/>
  <c r="G1234" i="9"/>
  <c r="H1234" i="9"/>
  <c r="I1234" i="9" s="1"/>
  <c r="G1235" i="9"/>
  <c r="H1235" i="9"/>
  <c r="I1235" i="9" s="1"/>
  <c r="G1236" i="9"/>
  <c r="H1236" i="9"/>
  <c r="I1236" i="9" s="1"/>
  <c r="G1237" i="9"/>
  <c r="H1237" i="9"/>
  <c r="I1237" i="9" s="1"/>
  <c r="G1238" i="9"/>
  <c r="H1238" i="9"/>
  <c r="I1238" i="9" s="1"/>
  <c r="G1239" i="9"/>
  <c r="H1239" i="9"/>
  <c r="I1239" i="9" s="1"/>
  <c r="G1240" i="9"/>
  <c r="H1240" i="9"/>
  <c r="I1240" i="9" s="1"/>
  <c r="G1241" i="9"/>
  <c r="H1241" i="9"/>
  <c r="I1241" i="9" s="1"/>
  <c r="G1242" i="9"/>
  <c r="H1242" i="9"/>
  <c r="I1242" i="9" s="1"/>
  <c r="G1243" i="9"/>
  <c r="H1243" i="9"/>
  <c r="I1243" i="9" s="1"/>
  <c r="G1244" i="9"/>
  <c r="H1244" i="9"/>
  <c r="I1244" i="9" s="1"/>
  <c r="G1245" i="9"/>
  <c r="H1245" i="9"/>
  <c r="I1245" i="9" s="1"/>
  <c r="G1246" i="9"/>
  <c r="H1246" i="9"/>
  <c r="I1246" i="9" s="1"/>
  <c r="G1247" i="9"/>
  <c r="H1247" i="9"/>
  <c r="I1247" i="9" s="1"/>
  <c r="G1248" i="9"/>
  <c r="H1248" i="9"/>
  <c r="I1248" i="9" s="1"/>
  <c r="G1249" i="9"/>
  <c r="H1249" i="9"/>
  <c r="I1249" i="9" s="1"/>
  <c r="G1250" i="9"/>
  <c r="H1250" i="9"/>
  <c r="I1250" i="9" s="1"/>
  <c r="G1251" i="9"/>
  <c r="H1251" i="9"/>
  <c r="I1251" i="9" s="1"/>
  <c r="G1252" i="9"/>
  <c r="H1252" i="9"/>
  <c r="I1252" i="9" s="1"/>
  <c r="G1253" i="9"/>
  <c r="H1253" i="9"/>
  <c r="I1253" i="9" s="1"/>
  <c r="G1254" i="9"/>
  <c r="H1254" i="9"/>
  <c r="I1254" i="9" s="1"/>
  <c r="G1255" i="9"/>
  <c r="H1255" i="9"/>
  <c r="I1255" i="9" s="1"/>
  <c r="G1256" i="9"/>
  <c r="H1256" i="9"/>
  <c r="I1256" i="9" s="1"/>
  <c r="G1257" i="9"/>
  <c r="H1257" i="9"/>
  <c r="I1257" i="9" s="1"/>
  <c r="G1258" i="9"/>
  <c r="H1258" i="9"/>
  <c r="I1258" i="9" s="1"/>
  <c r="G1259" i="9"/>
  <c r="H1259" i="9"/>
  <c r="I1259" i="9" s="1"/>
  <c r="G1260" i="9"/>
  <c r="H1260" i="9"/>
  <c r="I1260" i="9" s="1"/>
  <c r="G1261" i="9"/>
  <c r="H1261" i="9"/>
  <c r="I1261" i="9" s="1"/>
  <c r="G1262" i="9"/>
  <c r="H1262" i="9"/>
  <c r="I1262" i="9" s="1"/>
  <c r="G1263" i="9"/>
  <c r="H1263" i="9"/>
  <c r="I1263" i="9" s="1"/>
  <c r="G1264" i="9"/>
  <c r="H1264" i="9"/>
  <c r="I1264" i="9" s="1"/>
  <c r="G1265" i="9"/>
  <c r="H1265" i="9"/>
  <c r="I1265" i="9" s="1"/>
  <c r="G1266" i="9"/>
  <c r="H1266" i="9"/>
  <c r="I1266" i="9" s="1"/>
  <c r="G1267" i="9"/>
  <c r="H1267" i="9"/>
  <c r="I1267" i="9" s="1"/>
  <c r="G1268" i="9"/>
  <c r="H1268" i="9"/>
  <c r="I1268" i="9" s="1"/>
  <c r="G1269" i="9"/>
  <c r="H1269" i="9"/>
  <c r="I1269" i="9" s="1"/>
  <c r="G1270" i="9"/>
  <c r="H1270" i="9"/>
  <c r="I1270" i="9" s="1"/>
  <c r="G1271" i="9"/>
  <c r="H1271" i="9"/>
  <c r="I1271" i="9" s="1"/>
  <c r="G1272" i="9"/>
  <c r="H1272" i="9"/>
  <c r="I1272" i="9" s="1"/>
  <c r="G1273" i="9"/>
  <c r="H1273" i="9"/>
  <c r="I1273" i="9" s="1"/>
  <c r="G1274" i="9"/>
  <c r="H1274" i="9"/>
  <c r="I1274" i="9" s="1"/>
  <c r="G1275" i="9"/>
  <c r="H1275" i="9"/>
  <c r="I1275" i="9" s="1"/>
  <c r="G1276" i="9"/>
  <c r="H1276" i="9"/>
  <c r="I1276" i="9" s="1"/>
  <c r="G1277" i="9"/>
  <c r="H1277" i="9"/>
  <c r="I1277" i="9" s="1"/>
  <c r="G1278" i="9"/>
  <c r="H1278" i="9"/>
  <c r="I1278" i="9" s="1"/>
  <c r="G1279" i="9"/>
  <c r="H1279" i="9"/>
  <c r="I1279" i="9" s="1"/>
  <c r="G1280" i="9"/>
  <c r="H1280" i="9"/>
  <c r="I1280" i="9" s="1"/>
  <c r="G1281" i="9"/>
  <c r="H1281" i="9"/>
  <c r="I1281" i="9" s="1"/>
  <c r="G1282" i="9"/>
  <c r="H1282" i="9"/>
  <c r="I1282" i="9" s="1"/>
  <c r="G1283" i="9"/>
  <c r="H1283" i="9"/>
  <c r="I1283" i="9" s="1"/>
  <c r="G1284" i="9"/>
  <c r="H1284" i="9"/>
  <c r="I1284" i="9" s="1"/>
  <c r="G1285" i="9"/>
  <c r="H1285" i="9"/>
  <c r="I1285" i="9" s="1"/>
  <c r="G1286" i="9"/>
  <c r="H1286" i="9"/>
  <c r="I1286" i="9" s="1"/>
  <c r="G1287" i="9"/>
  <c r="H1287" i="9"/>
  <c r="I1287" i="9" s="1"/>
  <c r="G1288" i="9"/>
  <c r="H1288" i="9"/>
  <c r="I1288" i="9" s="1"/>
  <c r="G1289" i="9"/>
  <c r="H1289" i="9"/>
  <c r="I1289" i="9" s="1"/>
  <c r="G1290" i="9"/>
  <c r="H1290" i="9"/>
  <c r="I1290" i="9" s="1"/>
  <c r="G1291" i="9"/>
  <c r="H1291" i="9"/>
  <c r="I1291" i="9" s="1"/>
  <c r="G1292" i="9"/>
  <c r="H1292" i="9"/>
  <c r="I1292" i="9" s="1"/>
  <c r="G1293" i="9"/>
  <c r="H1293" i="9"/>
  <c r="I1293" i="9" s="1"/>
  <c r="G1294" i="9"/>
  <c r="H1294" i="9"/>
  <c r="I1294" i="9" s="1"/>
  <c r="G1295" i="9"/>
  <c r="H1295" i="9"/>
  <c r="I1295" i="9" s="1"/>
  <c r="G1296" i="9"/>
  <c r="H1296" i="9"/>
  <c r="I1296" i="9" s="1"/>
  <c r="G1297" i="9"/>
  <c r="H1297" i="9"/>
  <c r="I1297" i="9" s="1"/>
  <c r="G1298" i="9"/>
  <c r="H1298" i="9"/>
  <c r="I1298" i="9" s="1"/>
  <c r="G1299" i="9"/>
  <c r="H1299" i="9"/>
  <c r="I1299" i="9" s="1"/>
  <c r="G1300" i="9"/>
  <c r="H1300" i="9"/>
  <c r="I1300" i="9" s="1"/>
  <c r="G1301" i="9"/>
  <c r="H1301" i="9"/>
  <c r="I1301" i="9" s="1"/>
  <c r="G1302" i="9"/>
  <c r="H1302" i="9"/>
  <c r="I1302" i="9" s="1"/>
  <c r="G1303" i="9"/>
  <c r="H1303" i="9"/>
  <c r="I1303" i="9" s="1"/>
  <c r="G1304" i="9"/>
  <c r="H1304" i="9"/>
  <c r="I1304" i="9" s="1"/>
  <c r="G1305" i="9"/>
  <c r="H1305" i="9"/>
  <c r="I1305" i="9" s="1"/>
  <c r="G1306" i="9"/>
  <c r="H1306" i="9"/>
  <c r="I1306" i="9" s="1"/>
  <c r="G1307" i="9"/>
  <c r="H1307" i="9"/>
  <c r="I1307" i="9" s="1"/>
  <c r="G1308" i="9"/>
  <c r="H1308" i="9"/>
  <c r="I1308" i="9" s="1"/>
  <c r="G1309" i="9"/>
  <c r="H1309" i="9"/>
  <c r="I1309" i="9" s="1"/>
  <c r="G1310" i="9"/>
  <c r="H1310" i="9"/>
  <c r="I1310" i="9" s="1"/>
  <c r="G1311" i="9"/>
  <c r="H1311" i="9"/>
  <c r="I1311" i="9" s="1"/>
  <c r="G1312" i="9"/>
  <c r="H1312" i="9"/>
  <c r="I1312" i="9" s="1"/>
  <c r="G1313" i="9"/>
  <c r="H1313" i="9"/>
  <c r="I1313" i="9" s="1"/>
  <c r="G1314" i="9"/>
  <c r="H1314" i="9"/>
  <c r="I1314" i="9" s="1"/>
  <c r="G1315" i="9"/>
  <c r="H1315" i="9"/>
  <c r="I1315" i="9" s="1"/>
  <c r="G1316" i="9"/>
  <c r="H1316" i="9"/>
  <c r="I1316" i="9" s="1"/>
  <c r="G1317" i="9"/>
  <c r="H1317" i="9"/>
  <c r="I1317" i="9" s="1"/>
  <c r="G1318" i="9"/>
  <c r="H1318" i="9"/>
  <c r="I1318" i="9" s="1"/>
  <c r="G1319" i="9"/>
  <c r="H1319" i="9"/>
  <c r="I1319" i="9" s="1"/>
  <c r="G1320" i="9"/>
  <c r="H1320" i="9"/>
  <c r="I1320" i="9" s="1"/>
  <c r="G1321" i="9"/>
  <c r="H1321" i="9"/>
  <c r="I1321" i="9" s="1"/>
  <c r="G1322" i="9"/>
  <c r="H1322" i="9"/>
  <c r="I1322" i="9" s="1"/>
  <c r="G1323" i="9"/>
  <c r="H1323" i="9"/>
  <c r="I1323" i="9" s="1"/>
  <c r="G1324" i="9"/>
  <c r="H1324" i="9"/>
  <c r="I1324" i="9" s="1"/>
  <c r="G1325" i="9"/>
  <c r="H1325" i="9"/>
  <c r="I1325" i="9" s="1"/>
  <c r="G1326" i="9"/>
  <c r="H1326" i="9"/>
  <c r="I1326" i="9" s="1"/>
  <c r="G1327" i="9"/>
  <c r="H1327" i="9"/>
  <c r="I1327" i="9" s="1"/>
  <c r="G1328" i="9"/>
  <c r="H1328" i="9"/>
  <c r="I1328" i="9" s="1"/>
  <c r="G1329" i="9"/>
  <c r="H1329" i="9"/>
  <c r="I1329" i="9" s="1"/>
  <c r="G1330" i="9"/>
  <c r="H1330" i="9"/>
  <c r="I1330" i="9" s="1"/>
  <c r="G1331" i="9"/>
  <c r="H1331" i="9"/>
  <c r="I1331" i="9" s="1"/>
  <c r="G1332" i="9"/>
  <c r="H1332" i="9"/>
  <c r="I1332" i="9" s="1"/>
  <c r="G1333" i="9"/>
  <c r="H1333" i="9"/>
  <c r="I1333" i="9" s="1"/>
  <c r="G1334" i="9"/>
  <c r="H1334" i="9"/>
  <c r="I1334" i="9" s="1"/>
  <c r="G1335" i="9"/>
  <c r="H1335" i="9"/>
  <c r="I1335" i="9" s="1"/>
  <c r="G1336" i="9"/>
  <c r="H1336" i="9"/>
  <c r="I1336" i="9" s="1"/>
  <c r="G1337" i="9"/>
  <c r="H1337" i="9"/>
  <c r="I1337" i="9" s="1"/>
  <c r="G1338" i="9"/>
  <c r="H1338" i="9"/>
  <c r="I1338" i="9" s="1"/>
  <c r="G1339" i="9"/>
  <c r="H1339" i="9"/>
  <c r="I1339" i="9" s="1"/>
  <c r="G1340" i="9"/>
  <c r="H1340" i="9"/>
  <c r="I1340" i="9" s="1"/>
  <c r="G1341" i="9"/>
  <c r="H1341" i="9"/>
  <c r="I1341" i="9" s="1"/>
  <c r="G1342" i="9"/>
  <c r="H1342" i="9"/>
  <c r="I1342" i="9" s="1"/>
  <c r="G1343" i="9"/>
  <c r="H1343" i="9"/>
  <c r="I1343" i="9" s="1"/>
  <c r="G1344" i="9"/>
  <c r="H1344" i="9"/>
  <c r="I1344" i="9" s="1"/>
  <c r="G1345" i="9"/>
  <c r="H1345" i="9"/>
  <c r="I1345" i="9" s="1"/>
  <c r="G1346" i="9"/>
  <c r="H1346" i="9"/>
  <c r="I1346" i="9" s="1"/>
  <c r="G1347" i="9"/>
  <c r="H1347" i="9"/>
  <c r="I1347" i="9" s="1"/>
  <c r="G1348" i="9"/>
  <c r="H1348" i="9"/>
  <c r="I1348" i="9" s="1"/>
  <c r="G1349" i="9"/>
  <c r="H1349" i="9"/>
  <c r="I1349" i="9" s="1"/>
  <c r="G1350" i="9"/>
  <c r="H1350" i="9"/>
  <c r="I1350" i="9" s="1"/>
  <c r="G1351" i="9"/>
  <c r="H1351" i="9"/>
  <c r="I1351" i="9" s="1"/>
  <c r="G1352" i="9"/>
  <c r="H1352" i="9"/>
  <c r="I1352" i="9" s="1"/>
  <c r="G1353" i="9"/>
  <c r="H1353" i="9"/>
  <c r="I1353" i="9" s="1"/>
  <c r="G1354" i="9"/>
  <c r="H1354" i="9"/>
  <c r="I1354" i="9" s="1"/>
  <c r="G1355" i="9"/>
  <c r="H1355" i="9"/>
  <c r="I1355" i="9" s="1"/>
  <c r="G1356" i="9"/>
  <c r="H1356" i="9"/>
  <c r="I1356" i="9" s="1"/>
  <c r="G1357" i="9"/>
  <c r="H1357" i="9"/>
  <c r="I1357" i="9" s="1"/>
  <c r="G1358" i="9"/>
  <c r="H1358" i="9"/>
  <c r="I1358" i="9" s="1"/>
  <c r="G1359" i="9"/>
  <c r="H1359" i="9"/>
  <c r="I1359" i="9" s="1"/>
  <c r="G1360" i="9"/>
  <c r="H1360" i="9"/>
  <c r="I1360" i="9" s="1"/>
  <c r="G1361" i="9"/>
  <c r="H1361" i="9"/>
  <c r="I1361" i="9" s="1"/>
  <c r="G1362" i="9"/>
  <c r="H1362" i="9"/>
  <c r="I1362" i="9" s="1"/>
  <c r="G1363" i="9"/>
  <c r="H1363" i="9"/>
  <c r="I1363" i="9" s="1"/>
  <c r="G1364" i="9"/>
  <c r="H1364" i="9"/>
  <c r="I1364" i="9" s="1"/>
  <c r="G1365" i="9"/>
  <c r="H1365" i="9"/>
  <c r="I1365" i="9" s="1"/>
  <c r="G1366" i="9"/>
  <c r="H1366" i="9"/>
  <c r="I1366" i="9" s="1"/>
  <c r="G1367" i="9"/>
  <c r="H1367" i="9"/>
  <c r="I1367" i="9" s="1"/>
  <c r="G1368" i="9"/>
  <c r="H1368" i="9"/>
  <c r="I1368" i="9" s="1"/>
  <c r="G1369" i="9"/>
  <c r="H1369" i="9"/>
  <c r="I1369" i="9" s="1"/>
  <c r="G1370" i="9"/>
  <c r="H1370" i="9"/>
  <c r="I1370" i="9" s="1"/>
  <c r="G1371" i="9"/>
  <c r="H1371" i="9"/>
  <c r="I1371" i="9" s="1"/>
  <c r="G1372" i="9"/>
  <c r="H1372" i="9"/>
  <c r="I1372" i="9" s="1"/>
  <c r="G1373" i="9"/>
  <c r="H1373" i="9"/>
  <c r="I1373" i="9" s="1"/>
  <c r="G1374" i="9"/>
  <c r="H1374" i="9"/>
  <c r="I1374" i="9" s="1"/>
  <c r="G1375" i="9"/>
  <c r="H1375" i="9"/>
  <c r="I1375" i="9" s="1"/>
  <c r="G1376" i="9"/>
  <c r="H1376" i="9"/>
  <c r="I1376" i="9" s="1"/>
  <c r="G1377" i="9"/>
  <c r="H1377" i="9"/>
  <c r="I1377" i="9" s="1"/>
  <c r="G1378" i="9"/>
  <c r="H1378" i="9"/>
  <c r="I1378" i="9" s="1"/>
  <c r="G1379" i="9"/>
  <c r="H1379" i="9"/>
  <c r="I1379" i="9" s="1"/>
  <c r="G1380" i="9"/>
  <c r="H1380" i="9"/>
  <c r="I1380" i="9" s="1"/>
  <c r="G1381" i="9"/>
  <c r="H1381" i="9"/>
  <c r="I1381" i="9" s="1"/>
  <c r="G1382" i="9"/>
  <c r="H1382" i="9"/>
  <c r="I1382" i="9" s="1"/>
  <c r="G1383" i="9"/>
  <c r="H1383" i="9"/>
  <c r="I1383" i="9" s="1"/>
  <c r="G1384" i="9"/>
  <c r="H1384" i="9"/>
  <c r="I1384" i="9" s="1"/>
  <c r="G1385" i="9"/>
  <c r="H1385" i="9"/>
  <c r="I1385" i="9" s="1"/>
  <c r="G1386" i="9"/>
  <c r="H1386" i="9"/>
  <c r="I1386" i="9" s="1"/>
  <c r="G1387" i="9"/>
  <c r="H1387" i="9"/>
  <c r="I1387" i="9" s="1"/>
  <c r="G1388" i="9"/>
  <c r="H1388" i="9"/>
  <c r="I1388" i="9" s="1"/>
  <c r="G1389" i="9"/>
  <c r="H1389" i="9"/>
  <c r="I1389" i="9" s="1"/>
  <c r="G1390" i="9"/>
  <c r="H1390" i="9"/>
  <c r="I1390" i="9" s="1"/>
  <c r="G1391" i="9"/>
  <c r="H1391" i="9"/>
  <c r="I1391" i="9" s="1"/>
  <c r="G1392" i="9"/>
  <c r="H1392" i="9"/>
  <c r="I1392" i="9" s="1"/>
  <c r="G1393" i="9"/>
  <c r="H1393" i="9"/>
  <c r="I1393" i="9" s="1"/>
  <c r="G1394" i="9"/>
  <c r="H1394" i="9"/>
  <c r="I1394" i="9" s="1"/>
  <c r="G1395" i="9"/>
  <c r="H1395" i="9"/>
  <c r="I1395" i="9" s="1"/>
  <c r="G1396" i="9"/>
  <c r="H1396" i="9"/>
  <c r="I1396" i="9" s="1"/>
  <c r="G1397" i="9"/>
  <c r="H1397" i="9"/>
  <c r="I1397" i="9" s="1"/>
  <c r="G1398" i="9"/>
  <c r="H1398" i="9"/>
  <c r="I1398" i="9" s="1"/>
  <c r="G1399" i="9"/>
  <c r="H1399" i="9"/>
  <c r="I1399" i="9" s="1"/>
  <c r="G1400" i="9"/>
  <c r="H1400" i="9"/>
  <c r="I1400" i="9" s="1"/>
  <c r="G1401" i="9"/>
  <c r="H1401" i="9"/>
  <c r="I1401" i="9" s="1"/>
  <c r="G1402" i="9"/>
  <c r="H1402" i="9"/>
  <c r="I1402" i="9" s="1"/>
  <c r="G1403" i="9"/>
  <c r="H1403" i="9"/>
  <c r="I1403" i="9" s="1"/>
  <c r="G1404" i="9"/>
  <c r="H1404" i="9"/>
  <c r="I1404" i="9" s="1"/>
  <c r="G1405" i="9"/>
  <c r="H1405" i="9"/>
  <c r="I1405" i="9" s="1"/>
  <c r="G1406" i="9"/>
  <c r="H1406" i="9"/>
  <c r="I1406" i="9" s="1"/>
  <c r="G1407" i="9"/>
  <c r="H1407" i="9"/>
  <c r="I1407" i="9" s="1"/>
  <c r="G1408" i="9"/>
  <c r="H1408" i="9"/>
  <c r="I1408" i="9" s="1"/>
  <c r="G1409" i="9"/>
  <c r="H1409" i="9"/>
  <c r="I1409" i="9" s="1"/>
  <c r="G1410" i="9"/>
  <c r="H1410" i="9"/>
  <c r="I1410" i="9" s="1"/>
  <c r="G1411" i="9"/>
  <c r="H1411" i="9"/>
  <c r="I1411" i="9" s="1"/>
  <c r="G1412" i="9"/>
  <c r="H1412" i="9"/>
  <c r="I1412" i="9" s="1"/>
  <c r="G1413" i="9"/>
  <c r="H1413" i="9"/>
  <c r="I1413" i="9" s="1"/>
  <c r="G1414" i="9"/>
  <c r="H1414" i="9"/>
  <c r="I1414" i="9" s="1"/>
  <c r="G1415" i="9"/>
  <c r="H1415" i="9"/>
  <c r="I1415" i="9" s="1"/>
  <c r="G1416" i="9"/>
  <c r="H1416" i="9"/>
  <c r="I1416" i="9" s="1"/>
  <c r="G1417" i="9"/>
  <c r="H1417" i="9"/>
  <c r="I1417" i="9" s="1"/>
  <c r="G1418" i="9"/>
  <c r="H1418" i="9"/>
  <c r="I1418" i="9" s="1"/>
  <c r="G1419" i="9"/>
  <c r="H1419" i="9"/>
  <c r="I1419" i="9" s="1"/>
  <c r="G1420" i="9"/>
  <c r="H1420" i="9"/>
  <c r="I1420" i="9" s="1"/>
  <c r="G1421" i="9"/>
  <c r="H1421" i="9"/>
  <c r="I1421" i="9" s="1"/>
  <c r="G1422" i="9"/>
  <c r="H1422" i="9"/>
  <c r="I1422" i="9" s="1"/>
  <c r="G1423" i="9"/>
  <c r="H1423" i="9"/>
  <c r="I1423" i="9" s="1"/>
  <c r="G1424" i="9"/>
  <c r="H1424" i="9"/>
  <c r="I1424" i="9" s="1"/>
  <c r="G1425" i="9"/>
  <c r="H1425" i="9"/>
  <c r="I1425" i="9" s="1"/>
  <c r="G1426" i="9"/>
  <c r="H1426" i="9"/>
  <c r="I1426" i="9" s="1"/>
  <c r="G1427" i="9"/>
  <c r="H1427" i="9"/>
  <c r="I1427" i="9" s="1"/>
  <c r="G1428" i="9"/>
  <c r="H1428" i="9"/>
  <c r="I1428" i="9" s="1"/>
  <c r="G1429" i="9"/>
  <c r="H1429" i="9"/>
  <c r="I1429" i="9" s="1"/>
  <c r="G1430" i="9"/>
  <c r="H1430" i="9"/>
  <c r="I1430" i="9" s="1"/>
  <c r="G1431" i="9"/>
  <c r="H1431" i="9"/>
  <c r="I1431" i="9" s="1"/>
  <c r="G1432" i="9"/>
  <c r="H1432" i="9"/>
  <c r="I1432" i="9" s="1"/>
  <c r="G1433" i="9"/>
  <c r="H1433" i="9"/>
  <c r="I1433" i="9" s="1"/>
  <c r="G1434" i="9"/>
  <c r="H1434" i="9"/>
  <c r="I1434" i="9" s="1"/>
  <c r="G1435" i="9"/>
  <c r="H1435" i="9"/>
  <c r="I1435" i="9" s="1"/>
  <c r="G1436" i="9"/>
  <c r="H1436" i="9"/>
  <c r="I1436" i="9" s="1"/>
  <c r="G1437" i="9"/>
  <c r="H1437" i="9"/>
  <c r="I1437" i="9" s="1"/>
  <c r="G1438" i="9"/>
  <c r="H1438" i="9"/>
  <c r="I1438" i="9" s="1"/>
  <c r="G1439" i="9"/>
  <c r="H1439" i="9"/>
  <c r="I1439" i="9" s="1"/>
  <c r="G1440" i="9"/>
  <c r="H1440" i="9"/>
  <c r="I1440" i="9" s="1"/>
  <c r="G1441" i="9"/>
  <c r="H1441" i="9"/>
  <c r="I1441" i="9" s="1"/>
  <c r="G1442" i="9"/>
  <c r="H1442" i="9"/>
  <c r="I1442" i="9" s="1"/>
  <c r="G1443" i="9"/>
  <c r="H1443" i="9"/>
  <c r="I1443" i="9" s="1"/>
  <c r="G1444" i="9"/>
  <c r="H1444" i="9"/>
  <c r="I1444" i="9" s="1"/>
  <c r="G1445" i="9"/>
  <c r="H1445" i="9"/>
  <c r="I1445" i="9" s="1"/>
  <c r="G1446" i="9"/>
  <c r="H1446" i="9"/>
  <c r="I1446" i="9" s="1"/>
  <c r="G1447" i="9"/>
  <c r="H1447" i="9"/>
  <c r="I1447" i="9" s="1"/>
  <c r="G1448" i="9"/>
  <c r="H1448" i="9"/>
  <c r="I1448" i="9" s="1"/>
  <c r="G1449" i="9"/>
  <c r="H1449" i="9"/>
  <c r="I1449" i="9" s="1"/>
  <c r="G1450" i="9"/>
  <c r="H1450" i="9"/>
  <c r="I1450" i="9" s="1"/>
  <c r="G1451" i="9"/>
  <c r="H1451" i="9"/>
  <c r="I1451" i="9" s="1"/>
  <c r="G1452" i="9"/>
  <c r="H1452" i="9"/>
  <c r="I1452" i="9" s="1"/>
  <c r="G1453" i="9"/>
  <c r="H1453" i="9"/>
  <c r="I1453" i="9" s="1"/>
  <c r="G1454" i="9"/>
  <c r="H1454" i="9"/>
  <c r="I1454" i="9" s="1"/>
  <c r="G1455" i="9"/>
  <c r="H1455" i="9"/>
  <c r="I1455" i="9" s="1"/>
  <c r="G1456" i="9"/>
  <c r="H1456" i="9"/>
  <c r="I1456" i="9" s="1"/>
  <c r="G1457" i="9"/>
  <c r="H1457" i="9"/>
  <c r="I1457" i="9" s="1"/>
  <c r="G1458" i="9"/>
  <c r="H1458" i="9"/>
  <c r="I1458" i="9" s="1"/>
  <c r="G1459" i="9"/>
  <c r="H1459" i="9"/>
  <c r="I1459" i="9" s="1"/>
  <c r="G1460" i="9"/>
  <c r="H1460" i="9"/>
  <c r="I1460" i="9" s="1"/>
  <c r="G1461" i="9"/>
  <c r="H1461" i="9"/>
  <c r="I1461" i="9" s="1"/>
  <c r="G1462" i="9"/>
  <c r="H1462" i="9"/>
  <c r="I1462" i="9" s="1"/>
  <c r="G1463" i="9"/>
  <c r="H1463" i="9"/>
  <c r="I1463" i="9" s="1"/>
  <c r="G1464" i="9"/>
  <c r="H1464" i="9"/>
  <c r="I1464" i="9" s="1"/>
  <c r="G1465" i="9"/>
  <c r="H1465" i="9"/>
  <c r="I1465" i="9" s="1"/>
  <c r="G1466" i="9"/>
  <c r="H1466" i="9"/>
  <c r="I1466" i="9" s="1"/>
  <c r="G1467" i="9"/>
  <c r="H1467" i="9"/>
  <c r="I1467" i="9" s="1"/>
  <c r="G1468" i="9"/>
  <c r="H1468" i="9"/>
  <c r="I1468" i="9" s="1"/>
  <c r="G1469" i="9"/>
  <c r="H1469" i="9"/>
  <c r="I1469" i="9" s="1"/>
  <c r="G1470" i="9"/>
  <c r="H1470" i="9"/>
  <c r="I1470" i="9" s="1"/>
  <c r="G1471" i="9"/>
  <c r="H1471" i="9"/>
  <c r="I1471" i="9" s="1"/>
  <c r="G1472" i="9"/>
  <c r="H1472" i="9"/>
  <c r="I1472" i="9" s="1"/>
  <c r="G1473" i="9"/>
  <c r="H1473" i="9"/>
  <c r="I1473" i="9" s="1"/>
  <c r="G1474" i="9"/>
  <c r="H1474" i="9"/>
  <c r="I1474" i="9" s="1"/>
  <c r="G1475" i="9"/>
  <c r="H1475" i="9"/>
  <c r="I1475" i="9" s="1"/>
  <c r="G1476" i="9"/>
  <c r="H1476" i="9"/>
  <c r="I1476" i="9" s="1"/>
  <c r="G1477" i="9"/>
  <c r="H1477" i="9"/>
  <c r="I1477" i="9" s="1"/>
  <c r="G1478" i="9"/>
  <c r="H1478" i="9"/>
  <c r="I1478" i="9" s="1"/>
  <c r="G1479" i="9"/>
  <c r="H1479" i="9"/>
  <c r="I1479" i="9" s="1"/>
  <c r="G1480" i="9"/>
  <c r="H1480" i="9"/>
  <c r="I1480" i="9" s="1"/>
  <c r="G1481" i="9"/>
  <c r="H1481" i="9"/>
  <c r="I1481" i="9" s="1"/>
  <c r="G1482" i="9"/>
  <c r="H1482" i="9"/>
  <c r="I1482" i="9" s="1"/>
  <c r="G1483" i="9"/>
  <c r="H1483" i="9"/>
  <c r="I1483" i="9" s="1"/>
  <c r="G1484" i="9"/>
  <c r="H1484" i="9"/>
  <c r="I1484" i="9" s="1"/>
  <c r="G1485" i="9"/>
  <c r="H1485" i="9"/>
  <c r="I1485" i="9" s="1"/>
  <c r="G1486" i="9"/>
  <c r="H1486" i="9"/>
  <c r="I1486" i="9" s="1"/>
  <c r="G1487" i="9"/>
  <c r="H1487" i="9"/>
  <c r="I1487" i="9" s="1"/>
  <c r="G1488" i="9"/>
  <c r="H1488" i="9"/>
  <c r="I1488" i="9" s="1"/>
  <c r="G1489" i="9"/>
  <c r="H1489" i="9"/>
  <c r="I1489" i="9" s="1"/>
  <c r="G1490" i="9"/>
  <c r="H1490" i="9"/>
  <c r="I1490" i="9" s="1"/>
  <c r="G1491" i="9"/>
  <c r="H1491" i="9"/>
  <c r="I1491" i="9" s="1"/>
  <c r="G1492" i="9"/>
  <c r="H1492" i="9"/>
  <c r="I1492" i="9" s="1"/>
  <c r="G1493" i="9"/>
  <c r="H1493" i="9"/>
  <c r="I1493" i="9" s="1"/>
  <c r="G1494" i="9"/>
  <c r="H1494" i="9"/>
  <c r="I1494" i="9" s="1"/>
  <c r="G1495" i="9"/>
  <c r="H1495" i="9"/>
  <c r="I1495" i="9" s="1"/>
  <c r="G1496" i="9"/>
  <c r="H1496" i="9"/>
  <c r="I1496" i="9" s="1"/>
  <c r="G1497" i="9"/>
  <c r="H1497" i="9"/>
  <c r="I1497" i="9" s="1"/>
  <c r="G1498" i="9"/>
  <c r="H1498" i="9"/>
  <c r="I1498" i="9" s="1"/>
  <c r="G1499" i="9"/>
  <c r="H1499" i="9"/>
  <c r="I1499" i="9" s="1"/>
  <c r="G1500" i="9"/>
  <c r="H1500" i="9"/>
  <c r="I1500" i="9" s="1"/>
  <c r="G1501" i="9"/>
  <c r="H1501" i="9"/>
  <c r="I1501" i="9" s="1"/>
  <c r="G1502" i="9"/>
  <c r="H1502" i="9"/>
  <c r="I1502" i="9" s="1"/>
  <c r="G1503" i="9"/>
  <c r="H1503" i="9"/>
  <c r="I1503" i="9" s="1"/>
  <c r="G1504" i="9"/>
  <c r="H1504" i="9"/>
  <c r="I1504" i="9" s="1"/>
  <c r="G1505" i="9"/>
  <c r="H1505" i="9"/>
  <c r="I1505" i="9" s="1"/>
  <c r="B29" i="9"/>
  <c r="C29" i="9"/>
  <c r="B30" i="9"/>
  <c r="C30" i="9"/>
  <c r="B31" i="9"/>
  <c r="C31" i="9"/>
  <c r="B241" i="9"/>
  <c r="C241" i="9"/>
  <c r="B242" i="9"/>
  <c r="C242" i="9"/>
  <c r="B243" i="9"/>
  <c r="C243" i="9"/>
  <c r="B244" i="9"/>
  <c r="C244" i="9"/>
  <c r="B245" i="9"/>
  <c r="C245" i="9"/>
  <c r="B246" i="9"/>
  <c r="C246" i="9"/>
  <c r="B247" i="9"/>
  <c r="C247" i="9"/>
  <c r="B248" i="9"/>
  <c r="C248" i="9"/>
  <c r="B249" i="9"/>
  <c r="C249" i="9"/>
  <c r="B250" i="9"/>
  <c r="C250" i="9"/>
  <c r="B251" i="9"/>
  <c r="C251" i="9"/>
  <c r="B252" i="9"/>
  <c r="C252" i="9"/>
  <c r="B253" i="9"/>
  <c r="C253" i="9"/>
  <c r="B254" i="9"/>
  <c r="C254" i="9"/>
  <c r="B255" i="9"/>
  <c r="C255" i="9"/>
  <c r="B256" i="9"/>
  <c r="C256" i="9"/>
  <c r="B257" i="9"/>
  <c r="C257" i="9"/>
  <c r="B258" i="9"/>
  <c r="C258" i="9"/>
  <c r="B259" i="9"/>
  <c r="C259" i="9"/>
  <c r="B260" i="9"/>
  <c r="C260" i="9"/>
  <c r="B261" i="9"/>
  <c r="C261" i="9"/>
  <c r="B262" i="9"/>
  <c r="C262" i="9"/>
  <c r="B263" i="9"/>
  <c r="C263" i="9"/>
  <c r="B264" i="9"/>
  <c r="C264" i="9"/>
  <c r="B265" i="9"/>
  <c r="C265" i="9"/>
  <c r="B266" i="9"/>
  <c r="C266" i="9"/>
  <c r="B267" i="9"/>
  <c r="C267" i="9"/>
  <c r="B268" i="9"/>
  <c r="C268" i="9"/>
  <c r="B269" i="9"/>
  <c r="C269" i="9"/>
  <c r="B270" i="9"/>
  <c r="C270" i="9"/>
  <c r="B271" i="9"/>
  <c r="C271" i="9"/>
  <c r="B272" i="9"/>
  <c r="C272" i="9"/>
  <c r="B273" i="9"/>
  <c r="C273" i="9"/>
  <c r="B274" i="9"/>
  <c r="C274" i="9"/>
  <c r="B275" i="9"/>
  <c r="C275" i="9"/>
  <c r="B276" i="9"/>
  <c r="C276" i="9"/>
  <c r="B277" i="9"/>
  <c r="C277" i="9"/>
  <c r="B278" i="9"/>
  <c r="C278" i="9"/>
  <c r="B279" i="9"/>
  <c r="C279" i="9"/>
  <c r="B280" i="9"/>
  <c r="C280" i="9"/>
  <c r="B281" i="9"/>
  <c r="C281" i="9"/>
  <c r="B282" i="9"/>
  <c r="C282" i="9"/>
  <c r="B283" i="9"/>
  <c r="C283" i="9"/>
  <c r="B284" i="9"/>
  <c r="C284" i="9"/>
  <c r="B285" i="9"/>
  <c r="C285" i="9"/>
  <c r="B286" i="9"/>
  <c r="C286" i="9"/>
  <c r="B287" i="9"/>
  <c r="C287" i="9"/>
  <c r="B288" i="9"/>
  <c r="C288" i="9"/>
  <c r="B289" i="9"/>
  <c r="C289" i="9"/>
  <c r="B290" i="9"/>
  <c r="C290" i="9"/>
  <c r="B291" i="9"/>
  <c r="C291" i="9"/>
  <c r="B292" i="9"/>
  <c r="C292" i="9"/>
  <c r="B293" i="9"/>
  <c r="C293" i="9"/>
  <c r="B294" i="9"/>
  <c r="C294" i="9"/>
  <c r="B295" i="9"/>
  <c r="C295" i="9"/>
  <c r="B296" i="9"/>
  <c r="C296" i="9"/>
  <c r="B297" i="9"/>
  <c r="C297" i="9"/>
  <c r="B298" i="9"/>
  <c r="C298" i="9"/>
  <c r="B299" i="9"/>
  <c r="C299" i="9"/>
  <c r="B300" i="9"/>
  <c r="C300" i="9"/>
  <c r="B301" i="9"/>
  <c r="C301" i="9"/>
  <c r="B302" i="9"/>
  <c r="C302" i="9"/>
  <c r="B303" i="9"/>
  <c r="C303" i="9"/>
  <c r="B304" i="9"/>
  <c r="C304" i="9"/>
  <c r="B305" i="9"/>
  <c r="C305" i="9"/>
  <c r="B306" i="9"/>
  <c r="C306" i="9"/>
  <c r="B307" i="9"/>
  <c r="C307" i="9"/>
  <c r="B308" i="9"/>
  <c r="C308" i="9"/>
  <c r="B309" i="9"/>
  <c r="C309" i="9"/>
  <c r="B310" i="9"/>
  <c r="C310" i="9"/>
  <c r="B311" i="9"/>
  <c r="C311" i="9"/>
  <c r="B312" i="9"/>
  <c r="C312" i="9"/>
  <c r="B313" i="9"/>
  <c r="C313" i="9"/>
  <c r="B314" i="9"/>
  <c r="C314" i="9"/>
  <c r="B315" i="9"/>
  <c r="C315" i="9"/>
  <c r="B316" i="9"/>
  <c r="C316" i="9"/>
  <c r="B317" i="9"/>
  <c r="C317" i="9"/>
  <c r="B318" i="9"/>
  <c r="C318" i="9"/>
  <c r="B319" i="9"/>
  <c r="C319" i="9"/>
  <c r="B320" i="9"/>
  <c r="C320" i="9"/>
  <c r="B321" i="9"/>
  <c r="C321" i="9"/>
  <c r="B322" i="9"/>
  <c r="C322" i="9"/>
  <c r="B323" i="9"/>
  <c r="C323" i="9"/>
  <c r="B324" i="9"/>
  <c r="C324" i="9"/>
  <c r="B325" i="9"/>
  <c r="C325" i="9"/>
  <c r="B326" i="9"/>
  <c r="C326" i="9"/>
  <c r="B327" i="9"/>
  <c r="C327" i="9"/>
  <c r="B328" i="9"/>
  <c r="C328" i="9"/>
  <c r="B329" i="9"/>
  <c r="C329" i="9"/>
  <c r="B330" i="9"/>
  <c r="C330" i="9"/>
  <c r="B331" i="9"/>
  <c r="C331" i="9"/>
  <c r="B332" i="9"/>
  <c r="C332" i="9"/>
  <c r="B333" i="9"/>
  <c r="C333" i="9"/>
  <c r="B334" i="9"/>
  <c r="C334" i="9"/>
  <c r="B335" i="9"/>
  <c r="C335" i="9"/>
  <c r="B336" i="9"/>
  <c r="C336" i="9"/>
  <c r="B337" i="9"/>
  <c r="C337" i="9"/>
  <c r="B338" i="9"/>
  <c r="C338" i="9"/>
  <c r="B339" i="9"/>
  <c r="C339" i="9"/>
  <c r="B340" i="9"/>
  <c r="C340" i="9"/>
  <c r="B341" i="9"/>
  <c r="C341" i="9"/>
  <c r="B342" i="9"/>
  <c r="C342" i="9"/>
  <c r="B343" i="9"/>
  <c r="C343" i="9"/>
  <c r="B344" i="9"/>
  <c r="C344" i="9"/>
  <c r="B345" i="9"/>
  <c r="C345" i="9"/>
  <c r="B346" i="9"/>
  <c r="C346" i="9"/>
  <c r="B347" i="9"/>
  <c r="C347" i="9"/>
  <c r="B348" i="9"/>
  <c r="C348" i="9"/>
  <c r="B349" i="9"/>
  <c r="C349" i="9"/>
  <c r="B350" i="9"/>
  <c r="C350" i="9"/>
  <c r="B351" i="9"/>
  <c r="C351" i="9"/>
  <c r="B352" i="9"/>
  <c r="C352" i="9"/>
  <c r="B353" i="9"/>
  <c r="C353" i="9"/>
  <c r="B354" i="9"/>
  <c r="C354" i="9"/>
  <c r="B355" i="9"/>
  <c r="C355" i="9"/>
  <c r="B356" i="9"/>
  <c r="C356" i="9"/>
  <c r="B357" i="9"/>
  <c r="C357" i="9"/>
  <c r="B358" i="9"/>
  <c r="C358" i="9"/>
  <c r="B359" i="9"/>
  <c r="C359" i="9"/>
  <c r="B360" i="9"/>
  <c r="C360" i="9"/>
  <c r="B361" i="9"/>
  <c r="C361" i="9"/>
  <c r="B362" i="9"/>
  <c r="C362" i="9"/>
  <c r="B363" i="9"/>
  <c r="C363" i="9"/>
  <c r="B364" i="9"/>
  <c r="C364" i="9"/>
  <c r="B365" i="9"/>
  <c r="C365" i="9"/>
  <c r="B366" i="9"/>
  <c r="C366" i="9"/>
  <c r="B367" i="9"/>
  <c r="C367" i="9"/>
  <c r="B368" i="9"/>
  <c r="C368" i="9"/>
  <c r="B369" i="9"/>
  <c r="C369" i="9"/>
  <c r="B370" i="9"/>
  <c r="C370" i="9"/>
  <c r="B371" i="9"/>
  <c r="C371" i="9"/>
  <c r="B372" i="9"/>
  <c r="C372" i="9"/>
  <c r="B373" i="9"/>
  <c r="C373" i="9"/>
  <c r="B374" i="9"/>
  <c r="C374" i="9"/>
  <c r="B375" i="9"/>
  <c r="C375" i="9"/>
  <c r="B376" i="9"/>
  <c r="C376" i="9"/>
  <c r="B377" i="9"/>
  <c r="C377" i="9"/>
  <c r="B378" i="9"/>
  <c r="C378" i="9"/>
  <c r="B379" i="9"/>
  <c r="C379" i="9"/>
  <c r="B380" i="9"/>
  <c r="C380" i="9"/>
  <c r="B381" i="9"/>
  <c r="C381" i="9"/>
  <c r="B382" i="9"/>
  <c r="C382" i="9"/>
  <c r="B383" i="9"/>
  <c r="C383" i="9"/>
  <c r="B384" i="9"/>
  <c r="C384" i="9"/>
  <c r="B385" i="9"/>
  <c r="C385" i="9"/>
  <c r="B386" i="9"/>
  <c r="C386" i="9"/>
  <c r="B387" i="9"/>
  <c r="C387" i="9"/>
  <c r="B388" i="9"/>
  <c r="C388" i="9"/>
  <c r="B389" i="9"/>
  <c r="C389" i="9"/>
  <c r="B390" i="9"/>
  <c r="C390" i="9"/>
  <c r="B391" i="9"/>
  <c r="C391" i="9"/>
  <c r="B392" i="9"/>
  <c r="C392" i="9"/>
  <c r="B393" i="9"/>
  <c r="C393" i="9"/>
  <c r="B394" i="9"/>
  <c r="C394" i="9"/>
  <c r="B395" i="9"/>
  <c r="C395" i="9"/>
  <c r="B396" i="9"/>
  <c r="C396" i="9"/>
  <c r="B397" i="9"/>
  <c r="C397" i="9"/>
  <c r="B398" i="9"/>
  <c r="C398" i="9"/>
  <c r="B399" i="9"/>
  <c r="C399" i="9"/>
  <c r="B400" i="9"/>
  <c r="C400" i="9"/>
  <c r="B401" i="9"/>
  <c r="C401" i="9"/>
  <c r="B402" i="9"/>
  <c r="C402" i="9"/>
  <c r="B403" i="9"/>
  <c r="C403" i="9"/>
  <c r="B404" i="9"/>
  <c r="C404" i="9"/>
  <c r="B405" i="9"/>
  <c r="C405" i="9"/>
  <c r="B406" i="9"/>
  <c r="C406" i="9"/>
  <c r="B407" i="9"/>
  <c r="C407" i="9"/>
  <c r="B408" i="9"/>
  <c r="C408" i="9"/>
  <c r="B409" i="9"/>
  <c r="C409" i="9"/>
  <c r="B410" i="9"/>
  <c r="C410" i="9"/>
  <c r="B411" i="9"/>
  <c r="C411" i="9"/>
  <c r="B412" i="9"/>
  <c r="C412" i="9"/>
  <c r="B413" i="9"/>
  <c r="C413" i="9"/>
  <c r="B414" i="9"/>
  <c r="C414" i="9"/>
  <c r="B415" i="9"/>
  <c r="C415" i="9"/>
  <c r="B416" i="9"/>
  <c r="C416" i="9"/>
  <c r="B417" i="9"/>
  <c r="C417" i="9"/>
  <c r="B418" i="9"/>
  <c r="C418" i="9"/>
  <c r="B419" i="9"/>
  <c r="C419" i="9"/>
  <c r="B420" i="9"/>
  <c r="C420" i="9"/>
  <c r="B421" i="9"/>
  <c r="C421" i="9"/>
  <c r="B422" i="9"/>
  <c r="C422" i="9"/>
  <c r="B423" i="9"/>
  <c r="C423" i="9"/>
  <c r="B424" i="9"/>
  <c r="C424" i="9"/>
  <c r="B425" i="9"/>
  <c r="C425" i="9"/>
  <c r="B426" i="9"/>
  <c r="C426" i="9"/>
  <c r="B427" i="9"/>
  <c r="C427" i="9"/>
  <c r="B428" i="9"/>
  <c r="C428" i="9"/>
  <c r="B429" i="9"/>
  <c r="C429" i="9"/>
  <c r="B430" i="9"/>
  <c r="C430" i="9"/>
  <c r="B431" i="9"/>
  <c r="C431" i="9"/>
  <c r="B432" i="9"/>
  <c r="C432" i="9"/>
  <c r="B433" i="9"/>
  <c r="C433" i="9"/>
  <c r="B434" i="9"/>
  <c r="C434" i="9"/>
  <c r="B435" i="9"/>
  <c r="C435" i="9"/>
  <c r="B436" i="9"/>
  <c r="C436" i="9"/>
  <c r="B437" i="9"/>
  <c r="C437" i="9"/>
  <c r="B438" i="9"/>
  <c r="C438" i="9"/>
  <c r="B439" i="9"/>
  <c r="C439" i="9"/>
  <c r="B440" i="9"/>
  <c r="C440" i="9"/>
  <c r="B441" i="9"/>
  <c r="C441" i="9"/>
  <c r="B442" i="9"/>
  <c r="C442" i="9"/>
  <c r="B443" i="9"/>
  <c r="C443" i="9"/>
  <c r="B444" i="9"/>
  <c r="C444" i="9"/>
  <c r="B445" i="9"/>
  <c r="C445" i="9"/>
  <c r="B446" i="9"/>
  <c r="C446" i="9"/>
  <c r="B447" i="9"/>
  <c r="C447" i="9"/>
  <c r="B448" i="9"/>
  <c r="C448" i="9"/>
  <c r="B449" i="9"/>
  <c r="C449" i="9"/>
  <c r="B450" i="9"/>
  <c r="C450" i="9"/>
  <c r="B451" i="9"/>
  <c r="C451" i="9"/>
  <c r="B452" i="9"/>
  <c r="C452" i="9"/>
  <c r="B453" i="9"/>
  <c r="C453" i="9"/>
  <c r="B454" i="9"/>
  <c r="C454" i="9"/>
  <c r="B455" i="9"/>
  <c r="C455" i="9"/>
  <c r="B456" i="9"/>
  <c r="C456" i="9"/>
  <c r="B457" i="9"/>
  <c r="C457" i="9"/>
  <c r="B458" i="9"/>
  <c r="C458" i="9"/>
  <c r="B459" i="9"/>
  <c r="C459" i="9"/>
  <c r="B460" i="9"/>
  <c r="C460" i="9"/>
  <c r="B461" i="9"/>
  <c r="C461" i="9"/>
  <c r="B462" i="9"/>
  <c r="C462" i="9"/>
  <c r="B463" i="9"/>
  <c r="C463" i="9"/>
  <c r="B464" i="9"/>
  <c r="C464" i="9"/>
  <c r="B465" i="9"/>
  <c r="C465" i="9"/>
  <c r="B466" i="9"/>
  <c r="C466" i="9"/>
  <c r="B467" i="9"/>
  <c r="C467" i="9"/>
  <c r="B468" i="9"/>
  <c r="C468" i="9"/>
  <c r="B469" i="9"/>
  <c r="C469" i="9"/>
  <c r="B470" i="9"/>
  <c r="C470" i="9"/>
  <c r="B471" i="9"/>
  <c r="C471" i="9"/>
  <c r="B472" i="9"/>
  <c r="C472" i="9"/>
  <c r="B473" i="9"/>
  <c r="C473" i="9"/>
  <c r="B474" i="9"/>
  <c r="C474" i="9"/>
  <c r="B475" i="9"/>
  <c r="C475" i="9"/>
  <c r="B476" i="9"/>
  <c r="C476" i="9"/>
  <c r="B477" i="9"/>
  <c r="C477" i="9"/>
  <c r="B478" i="9"/>
  <c r="C478" i="9"/>
  <c r="B479" i="9"/>
  <c r="C479" i="9"/>
  <c r="B480" i="9"/>
  <c r="C480" i="9"/>
  <c r="B481" i="9"/>
  <c r="C481" i="9"/>
  <c r="B482" i="9"/>
  <c r="C482" i="9"/>
  <c r="B483" i="9"/>
  <c r="C483" i="9"/>
  <c r="B484" i="9"/>
  <c r="C484" i="9"/>
  <c r="B485" i="9"/>
  <c r="C485" i="9"/>
  <c r="B486" i="9"/>
  <c r="C486" i="9"/>
  <c r="B487" i="9"/>
  <c r="C487" i="9"/>
  <c r="B488" i="9"/>
  <c r="C488" i="9"/>
  <c r="B489" i="9"/>
  <c r="C489" i="9"/>
  <c r="B490" i="9"/>
  <c r="C490" i="9"/>
  <c r="B491" i="9"/>
  <c r="C491" i="9"/>
  <c r="B492" i="9"/>
  <c r="C492" i="9"/>
  <c r="B493" i="9"/>
  <c r="C493" i="9"/>
  <c r="B494" i="9"/>
  <c r="C494" i="9"/>
  <c r="B495" i="9"/>
  <c r="C495" i="9"/>
  <c r="B496" i="9"/>
  <c r="C496" i="9"/>
  <c r="B497" i="9"/>
  <c r="C497" i="9"/>
  <c r="B498" i="9"/>
  <c r="C498" i="9"/>
  <c r="B499" i="9"/>
  <c r="C499" i="9"/>
  <c r="B500" i="9"/>
  <c r="C500" i="9"/>
  <c r="B501" i="9"/>
  <c r="C501" i="9"/>
  <c r="B502" i="9"/>
  <c r="C502" i="9"/>
  <c r="B503" i="9"/>
  <c r="C503" i="9"/>
  <c r="B504" i="9"/>
  <c r="C504" i="9"/>
  <c r="B505" i="9"/>
  <c r="C505" i="9"/>
  <c r="B506" i="9"/>
  <c r="C506" i="9"/>
  <c r="B507" i="9"/>
  <c r="C507" i="9"/>
  <c r="B508" i="9"/>
  <c r="C508" i="9"/>
  <c r="B509" i="9"/>
  <c r="C509" i="9"/>
  <c r="B510" i="9"/>
  <c r="C510" i="9"/>
  <c r="B511" i="9"/>
  <c r="C511" i="9"/>
  <c r="B512" i="9"/>
  <c r="C512" i="9"/>
  <c r="B513" i="9"/>
  <c r="C513" i="9"/>
  <c r="B514" i="9"/>
  <c r="C514" i="9"/>
  <c r="B515" i="9"/>
  <c r="C515" i="9"/>
  <c r="B516" i="9"/>
  <c r="C516" i="9"/>
  <c r="B517" i="9"/>
  <c r="C517" i="9"/>
  <c r="B518" i="9"/>
  <c r="C518" i="9"/>
  <c r="B519" i="9"/>
  <c r="C519" i="9"/>
  <c r="B520" i="9"/>
  <c r="C520" i="9"/>
  <c r="B521" i="9"/>
  <c r="C521" i="9"/>
  <c r="B522" i="9"/>
  <c r="C522" i="9"/>
  <c r="B523" i="9"/>
  <c r="C523" i="9"/>
  <c r="B524" i="9"/>
  <c r="C524" i="9"/>
  <c r="B525" i="9"/>
  <c r="C525" i="9"/>
  <c r="B526" i="9"/>
  <c r="C526" i="9"/>
  <c r="B527" i="9"/>
  <c r="C527" i="9"/>
  <c r="B528" i="9"/>
  <c r="C528" i="9"/>
  <c r="B529" i="9"/>
  <c r="C529" i="9"/>
  <c r="B530" i="9"/>
  <c r="C530" i="9"/>
  <c r="B531" i="9"/>
  <c r="C531" i="9"/>
  <c r="B532" i="9"/>
  <c r="C532" i="9"/>
  <c r="B533" i="9"/>
  <c r="C533" i="9"/>
  <c r="B534" i="9"/>
  <c r="C534" i="9"/>
  <c r="B535" i="9"/>
  <c r="C535" i="9"/>
  <c r="B536" i="9"/>
  <c r="C536" i="9"/>
  <c r="B537" i="9"/>
  <c r="C537" i="9"/>
  <c r="B538" i="9"/>
  <c r="C538" i="9"/>
  <c r="B539" i="9"/>
  <c r="C539" i="9"/>
  <c r="B540" i="9"/>
  <c r="C540" i="9"/>
  <c r="B541" i="9"/>
  <c r="C541" i="9"/>
  <c r="B542" i="9"/>
  <c r="C542" i="9"/>
  <c r="B543" i="9"/>
  <c r="C543" i="9"/>
  <c r="B544" i="9"/>
  <c r="C544" i="9"/>
  <c r="B545" i="9"/>
  <c r="C545" i="9"/>
  <c r="B546" i="9"/>
  <c r="C546" i="9"/>
  <c r="B547" i="9"/>
  <c r="C547" i="9"/>
  <c r="B548" i="9"/>
  <c r="C548" i="9"/>
  <c r="B549" i="9"/>
  <c r="C549" i="9"/>
  <c r="B550" i="9"/>
  <c r="C550" i="9"/>
  <c r="B551" i="9"/>
  <c r="C551" i="9"/>
  <c r="B552" i="9"/>
  <c r="C552" i="9"/>
  <c r="B553" i="9"/>
  <c r="C553" i="9"/>
  <c r="B554" i="9"/>
  <c r="C554" i="9"/>
  <c r="B555" i="9"/>
  <c r="C555" i="9"/>
  <c r="B556" i="9"/>
  <c r="C556" i="9"/>
  <c r="B557" i="9"/>
  <c r="C557" i="9"/>
  <c r="B558" i="9"/>
  <c r="C558" i="9"/>
  <c r="B559" i="9"/>
  <c r="C559" i="9"/>
  <c r="B560" i="9"/>
  <c r="C560" i="9"/>
  <c r="B561" i="9"/>
  <c r="C561" i="9"/>
  <c r="B562" i="9"/>
  <c r="C562" i="9"/>
  <c r="B563" i="9"/>
  <c r="C563" i="9"/>
  <c r="B564" i="9"/>
  <c r="C564" i="9"/>
  <c r="B565" i="9"/>
  <c r="C565" i="9"/>
  <c r="B566" i="9"/>
  <c r="C566" i="9"/>
  <c r="B567" i="9"/>
  <c r="C567" i="9"/>
  <c r="B568" i="9"/>
  <c r="C568" i="9"/>
  <c r="B569" i="9"/>
  <c r="C569" i="9"/>
  <c r="B570" i="9"/>
  <c r="C570" i="9"/>
  <c r="B571" i="9"/>
  <c r="C571" i="9"/>
  <c r="B572" i="9"/>
  <c r="C572" i="9"/>
  <c r="B573" i="9"/>
  <c r="C573" i="9"/>
  <c r="B574" i="9"/>
  <c r="C574" i="9"/>
  <c r="B575" i="9"/>
  <c r="C575" i="9"/>
  <c r="B576" i="9"/>
  <c r="C576" i="9"/>
  <c r="B577" i="9"/>
  <c r="C577" i="9"/>
  <c r="B578" i="9"/>
  <c r="C578" i="9"/>
  <c r="B579" i="9"/>
  <c r="C579" i="9"/>
  <c r="B580" i="9"/>
  <c r="C580" i="9"/>
  <c r="B581" i="9"/>
  <c r="C581" i="9"/>
  <c r="B582" i="9"/>
  <c r="C582" i="9"/>
  <c r="B583" i="9"/>
  <c r="C583" i="9"/>
  <c r="B584" i="9"/>
  <c r="C584" i="9"/>
  <c r="B585" i="9"/>
  <c r="C585" i="9"/>
  <c r="B586" i="9"/>
  <c r="C586" i="9"/>
  <c r="B587" i="9"/>
  <c r="C587" i="9"/>
  <c r="B588" i="9"/>
  <c r="C588" i="9"/>
  <c r="B589" i="9"/>
  <c r="C589" i="9"/>
  <c r="B590" i="9"/>
  <c r="C590" i="9"/>
  <c r="B591" i="9"/>
  <c r="C591" i="9"/>
  <c r="B592" i="9"/>
  <c r="C592" i="9"/>
  <c r="B593" i="9"/>
  <c r="C593" i="9"/>
  <c r="B594" i="9"/>
  <c r="C594" i="9"/>
  <c r="B595" i="9"/>
  <c r="C595" i="9"/>
  <c r="B596" i="9"/>
  <c r="C596" i="9"/>
  <c r="B597" i="9"/>
  <c r="C597" i="9"/>
  <c r="B598" i="9"/>
  <c r="C598" i="9"/>
  <c r="B599" i="9"/>
  <c r="C599" i="9"/>
  <c r="B600" i="9"/>
  <c r="C600" i="9"/>
  <c r="B601" i="9"/>
  <c r="C601" i="9"/>
  <c r="B602" i="9"/>
  <c r="C602" i="9"/>
  <c r="B603" i="9"/>
  <c r="C603" i="9"/>
  <c r="B604" i="9"/>
  <c r="C604" i="9"/>
  <c r="B605" i="9"/>
  <c r="C605" i="9"/>
  <c r="B606" i="9"/>
  <c r="C606" i="9"/>
  <c r="B607" i="9"/>
  <c r="C607" i="9"/>
  <c r="B608" i="9"/>
  <c r="C608" i="9"/>
  <c r="B609" i="9"/>
  <c r="C609" i="9"/>
  <c r="B610" i="9"/>
  <c r="C610" i="9"/>
  <c r="B611" i="9"/>
  <c r="C611" i="9"/>
  <c r="B612" i="9"/>
  <c r="C612" i="9"/>
  <c r="B613" i="9"/>
  <c r="C613" i="9"/>
  <c r="B614" i="9"/>
  <c r="C614" i="9"/>
  <c r="B615" i="9"/>
  <c r="C615" i="9"/>
  <c r="B616" i="9"/>
  <c r="C616" i="9"/>
  <c r="B617" i="9"/>
  <c r="C617" i="9"/>
  <c r="B618" i="9"/>
  <c r="C618" i="9"/>
  <c r="B619" i="9"/>
  <c r="C619" i="9"/>
  <c r="B620" i="9"/>
  <c r="C620" i="9"/>
  <c r="B621" i="9"/>
  <c r="C621" i="9"/>
  <c r="B622" i="9"/>
  <c r="C622" i="9"/>
  <c r="B623" i="9"/>
  <c r="C623" i="9"/>
  <c r="B624" i="9"/>
  <c r="C624" i="9"/>
  <c r="B625" i="9"/>
  <c r="C625" i="9"/>
  <c r="B626" i="9"/>
  <c r="C626" i="9"/>
  <c r="B627" i="9"/>
  <c r="C627" i="9"/>
  <c r="B628" i="9"/>
  <c r="C628" i="9"/>
  <c r="B629" i="9"/>
  <c r="C629" i="9"/>
  <c r="B630" i="9"/>
  <c r="C630" i="9"/>
  <c r="B631" i="9"/>
  <c r="C631" i="9"/>
  <c r="B632" i="9"/>
  <c r="C632" i="9"/>
  <c r="B633" i="9"/>
  <c r="C633" i="9"/>
  <c r="B634" i="9"/>
  <c r="C634" i="9"/>
  <c r="B635" i="9"/>
  <c r="C635" i="9"/>
  <c r="B636" i="9"/>
  <c r="C636" i="9"/>
  <c r="B637" i="9"/>
  <c r="C637" i="9"/>
  <c r="B638" i="9"/>
  <c r="C638" i="9"/>
  <c r="B639" i="9"/>
  <c r="C639" i="9"/>
  <c r="B640" i="9"/>
  <c r="C640" i="9"/>
  <c r="B641" i="9"/>
  <c r="C641" i="9"/>
  <c r="B642" i="9"/>
  <c r="C642" i="9"/>
  <c r="B643" i="9"/>
  <c r="C643" i="9"/>
  <c r="B644" i="9"/>
  <c r="C644" i="9"/>
  <c r="B645" i="9"/>
  <c r="C645" i="9"/>
  <c r="B646" i="9"/>
  <c r="C646" i="9"/>
  <c r="B647" i="9"/>
  <c r="C647" i="9"/>
  <c r="B648" i="9"/>
  <c r="C648" i="9"/>
  <c r="B649" i="9"/>
  <c r="C649" i="9"/>
  <c r="B650" i="9"/>
  <c r="C650" i="9"/>
  <c r="B651" i="9"/>
  <c r="C651" i="9"/>
  <c r="B652" i="9"/>
  <c r="C652" i="9"/>
  <c r="B653" i="9"/>
  <c r="C653" i="9"/>
  <c r="B654" i="9"/>
  <c r="C654" i="9"/>
  <c r="B655" i="9"/>
  <c r="C655" i="9"/>
  <c r="B656" i="9"/>
  <c r="C656" i="9"/>
  <c r="B657" i="9"/>
  <c r="C657" i="9"/>
  <c r="B658" i="9"/>
  <c r="C658" i="9"/>
  <c r="B659" i="9"/>
  <c r="C659" i="9"/>
  <c r="B660" i="9"/>
  <c r="C660" i="9"/>
  <c r="B661" i="9"/>
  <c r="C661" i="9"/>
  <c r="B662" i="9"/>
  <c r="C662" i="9"/>
  <c r="B663" i="9"/>
  <c r="C663" i="9"/>
  <c r="B664" i="9"/>
  <c r="C664" i="9"/>
  <c r="B665" i="9"/>
  <c r="C665" i="9"/>
  <c r="B666" i="9"/>
  <c r="C666" i="9"/>
  <c r="B667" i="9"/>
  <c r="C667" i="9"/>
  <c r="B668" i="9"/>
  <c r="C668" i="9"/>
  <c r="B669" i="9"/>
  <c r="C669" i="9"/>
  <c r="B670" i="9"/>
  <c r="C670" i="9"/>
  <c r="B671" i="9"/>
  <c r="C671" i="9"/>
  <c r="B672" i="9"/>
  <c r="C672" i="9"/>
  <c r="B673" i="9"/>
  <c r="C673" i="9"/>
  <c r="B674" i="9"/>
  <c r="C674" i="9"/>
  <c r="B675" i="9"/>
  <c r="C675" i="9"/>
  <c r="B676" i="9"/>
  <c r="C676" i="9"/>
  <c r="B677" i="9"/>
  <c r="C677" i="9"/>
  <c r="B678" i="9"/>
  <c r="C678" i="9"/>
  <c r="B679" i="9"/>
  <c r="C679" i="9"/>
  <c r="B680" i="9"/>
  <c r="C680" i="9"/>
  <c r="B681" i="9"/>
  <c r="C681" i="9"/>
  <c r="B682" i="9"/>
  <c r="C682" i="9"/>
  <c r="B683" i="9"/>
  <c r="C683" i="9"/>
  <c r="B684" i="9"/>
  <c r="C684" i="9"/>
  <c r="B685" i="9"/>
  <c r="C685" i="9"/>
  <c r="B686" i="9"/>
  <c r="C686" i="9"/>
  <c r="B687" i="9"/>
  <c r="C687" i="9"/>
  <c r="B688" i="9"/>
  <c r="C688" i="9"/>
  <c r="B689" i="9"/>
  <c r="C689" i="9"/>
  <c r="B690" i="9"/>
  <c r="C690" i="9"/>
  <c r="B691" i="9"/>
  <c r="C691" i="9"/>
  <c r="B692" i="9"/>
  <c r="C692" i="9"/>
  <c r="B693" i="9"/>
  <c r="C693" i="9"/>
  <c r="B694" i="9"/>
  <c r="C694" i="9"/>
  <c r="B695" i="9"/>
  <c r="C695" i="9"/>
  <c r="B696" i="9"/>
  <c r="C696" i="9"/>
  <c r="B697" i="9"/>
  <c r="C697" i="9"/>
  <c r="B698" i="9"/>
  <c r="C698" i="9"/>
  <c r="B699" i="9"/>
  <c r="C699" i="9"/>
  <c r="B700" i="9"/>
  <c r="C700" i="9"/>
  <c r="B701" i="9"/>
  <c r="C701" i="9"/>
  <c r="B702" i="9"/>
  <c r="C702" i="9"/>
  <c r="B703" i="9"/>
  <c r="C703" i="9"/>
  <c r="B704" i="9"/>
  <c r="C704" i="9"/>
  <c r="B705" i="9"/>
  <c r="C705" i="9"/>
  <c r="B706" i="9"/>
  <c r="C706" i="9"/>
  <c r="B707" i="9"/>
  <c r="C707" i="9"/>
  <c r="B708" i="9"/>
  <c r="C708" i="9"/>
  <c r="B709" i="9"/>
  <c r="C709" i="9"/>
  <c r="B710" i="9"/>
  <c r="C710" i="9"/>
  <c r="B711" i="9"/>
  <c r="C711" i="9"/>
  <c r="B712" i="9"/>
  <c r="C712" i="9"/>
  <c r="B713" i="9"/>
  <c r="C713" i="9"/>
  <c r="B714" i="9"/>
  <c r="C714" i="9"/>
  <c r="B715" i="9"/>
  <c r="C715" i="9"/>
  <c r="B716" i="9"/>
  <c r="C716" i="9"/>
  <c r="B717" i="9"/>
  <c r="C717" i="9"/>
  <c r="B718" i="9"/>
  <c r="C718" i="9"/>
  <c r="B719" i="9"/>
  <c r="C719" i="9"/>
  <c r="B720" i="9"/>
  <c r="C720" i="9"/>
  <c r="B721" i="9"/>
  <c r="C721" i="9"/>
  <c r="B722" i="9"/>
  <c r="C722" i="9"/>
  <c r="B723" i="9"/>
  <c r="C723" i="9"/>
  <c r="B724" i="9"/>
  <c r="C724" i="9"/>
  <c r="B725" i="9"/>
  <c r="C725" i="9"/>
  <c r="B726" i="9"/>
  <c r="C726" i="9"/>
  <c r="B727" i="9"/>
  <c r="C727" i="9"/>
  <c r="B728" i="9"/>
  <c r="C728" i="9"/>
  <c r="B729" i="9"/>
  <c r="C729" i="9"/>
  <c r="B730" i="9"/>
  <c r="C730" i="9"/>
  <c r="B731" i="9"/>
  <c r="C731" i="9"/>
  <c r="B732" i="9"/>
  <c r="C732" i="9"/>
  <c r="B733" i="9"/>
  <c r="C733" i="9"/>
  <c r="B734" i="9"/>
  <c r="C734" i="9"/>
  <c r="B735" i="9"/>
  <c r="C735" i="9"/>
  <c r="B736" i="9"/>
  <c r="C736" i="9"/>
  <c r="B737" i="9"/>
  <c r="C737" i="9"/>
  <c r="B738" i="9"/>
  <c r="C738" i="9"/>
  <c r="B739" i="9"/>
  <c r="C739" i="9"/>
  <c r="B740" i="9"/>
  <c r="C740" i="9"/>
  <c r="B741" i="9"/>
  <c r="C741" i="9"/>
  <c r="B742" i="9"/>
  <c r="C742" i="9"/>
  <c r="B743" i="9"/>
  <c r="C743" i="9"/>
  <c r="B744" i="9"/>
  <c r="C744" i="9"/>
  <c r="B745" i="9"/>
  <c r="C745" i="9"/>
  <c r="B746" i="9"/>
  <c r="C746" i="9"/>
  <c r="B747" i="9"/>
  <c r="C747" i="9"/>
  <c r="B748" i="9"/>
  <c r="C748" i="9"/>
  <c r="B749" i="9"/>
  <c r="C749" i="9"/>
  <c r="B750" i="9"/>
  <c r="C750" i="9"/>
  <c r="B751" i="9"/>
  <c r="C751" i="9"/>
  <c r="B752" i="9"/>
  <c r="C752" i="9"/>
  <c r="B753" i="9"/>
  <c r="C753" i="9"/>
  <c r="B754" i="9"/>
  <c r="C754" i="9"/>
  <c r="B755" i="9"/>
  <c r="C755" i="9"/>
  <c r="B756" i="9"/>
  <c r="C756" i="9"/>
  <c r="B757" i="9"/>
  <c r="C757" i="9"/>
  <c r="B758" i="9"/>
  <c r="C758" i="9"/>
  <c r="B759" i="9"/>
  <c r="C759" i="9"/>
  <c r="B760" i="9"/>
  <c r="C760" i="9"/>
  <c r="B761" i="9"/>
  <c r="C761" i="9"/>
  <c r="B762" i="9"/>
  <c r="C762" i="9"/>
  <c r="B763" i="9"/>
  <c r="C763" i="9"/>
  <c r="B764" i="9"/>
  <c r="C764" i="9"/>
  <c r="B765" i="9"/>
  <c r="C765" i="9"/>
  <c r="B766" i="9"/>
  <c r="C766" i="9"/>
  <c r="B767" i="9"/>
  <c r="C767" i="9"/>
  <c r="B768" i="9"/>
  <c r="C768" i="9"/>
  <c r="B769" i="9"/>
  <c r="C769" i="9"/>
  <c r="B770" i="9"/>
  <c r="C770" i="9"/>
  <c r="B771" i="9"/>
  <c r="C771" i="9"/>
  <c r="B772" i="9"/>
  <c r="C772" i="9"/>
  <c r="B773" i="9"/>
  <c r="C773" i="9"/>
  <c r="B774" i="9"/>
  <c r="C774" i="9"/>
  <c r="B775" i="9"/>
  <c r="C775" i="9"/>
  <c r="B776" i="9"/>
  <c r="C776" i="9"/>
  <c r="B777" i="9"/>
  <c r="C777" i="9"/>
  <c r="B778" i="9"/>
  <c r="C778" i="9"/>
  <c r="B779" i="9"/>
  <c r="C779" i="9"/>
  <c r="B780" i="9"/>
  <c r="C780" i="9"/>
  <c r="B781" i="9"/>
  <c r="C781" i="9"/>
  <c r="B782" i="9"/>
  <c r="C782" i="9"/>
  <c r="B783" i="9"/>
  <c r="C783" i="9"/>
  <c r="B784" i="9"/>
  <c r="C784" i="9"/>
  <c r="B785" i="9"/>
  <c r="C785" i="9"/>
  <c r="B786" i="9"/>
  <c r="C786" i="9"/>
  <c r="B787" i="9"/>
  <c r="C787" i="9"/>
  <c r="B788" i="9"/>
  <c r="C788" i="9"/>
  <c r="B789" i="9"/>
  <c r="C789" i="9"/>
  <c r="B790" i="9"/>
  <c r="C790" i="9"/>
  <c r="B791" i="9"/>
  <c r="C791" i="9"/>
  <c r="B792" i="9"/>
  <c r="C792" i="9"/>
  <c r="B793" i="9"/>
  <c r="C793" i="9"/>
  <c r="B794" i="9"/>
  <c r="C794" i="9"/>
  <c r="B795" i="9"/>
  <c r="C795" i="9"/>
  <c r="B796" i="9"/>
  <c r="C796" i="9"/>
  <c r="B797" i="9"/>
  <c r="C797" i="9"/>
  <c r="B798" i="9"/>
  <c r="C798" i="9"/>
  <c r="B799" i="9"/>
  <c r="C799" i="9"/>
  <c r="B800" i="9"/>
  <c r="C800" i="9"/>
  <c r="B801" i="9"/>
  <c r="C801" i="9"/>
  <c r="B802" i="9"/>
  <c r="C802" i="9"/>
  <c r="B803" i="9"/>
  <c r="C803" i="9"/>
  <c r="B804" i="9"/>
  <c r="C804" i="9"/>
  <c r="B805" i="9"/>
  <c r="C805" i="9"/>
  <c r="B806" i="9"/>
  <c r="C806" i="9"/>
  <c r="B807" i="9"/>
  <c r="C807" i="9"/>
  <c r="B808" i="9"/>
  <c r="C808" i="9"/>
  <c r="B809" i="9"/>
  <c r="C809" i="9"/>
  <c r="B810" i="9"/>
  <c r="C810" i="9"/>
  <c r="B811" i="9"/>
  <c r="C811" i="9"/>
  <c r="B812" i="9"/>
  <c r="C812" i="9"/>
  <c r="B813" i="9"/>
  <c r="C813" i="9"/>
  <c r="B814" i="9"/>
  <c r="C814" i="9"/>
  <c r="B815" i="9"/>
  <c r="C815" i="9"/>
  <c r="B816" i="9"/>
  <c r="C816" i="9"/>
  <c r="B817" i="9"/>
  <c r="C817" i="9"/>
  <c r="B818" i="9"/>
  <c r="C818" i="9"/>
  <c r="B819" i="9"/>
  <c r="C819" i="9"/>
  <c r="B820" i="9"/>
  <c r="C820" i="9"/>
  <c r="B821" i="9"/>
  <c r="C821" i="9"/>
  <c r="B822" i="9"/>
  <c r="C822" i="9"/>
  <c r="B823" i="9"/>
  <c r="C823" i="9"/>
  <c r="B824" i="9"/>
  <c r="C824" i="9"/>
  <c r="B825" i="9"/>
  <c r="C825" i="9"/>
  <c r="B826" i="9"/>
  <c r="C826" i="9"/>
  <c r="B827" i="9"/>
  <c r="C827" i="9"/>
  <c r="B828" i="9"/>
  <c r="C828" i="9"/>
  <c r="B829" i="9"/>
  <c r="C829" i="9"/>
  <c r="B830" i="9"/>
  <c r="C830" i="9"/>
  <c r="B831" i="9"/>
  <c r="C831" i="9"/>
  <c r="B832" i="9"/>
  <c r="C832" i="9"/>
  <c r="B833" i="9"/>
  <c r="C833" i="9"/>
  <c r="B834" i="9"/>
  <c r="C834" i="9"/>
  <c r="B835" i="9"/>
  <c r="C835" i="9"/>
  <c r="B836" i="9"/>
  <c r="C836" i="9"/>
  <c r="B837" i="9"/>
  <c r="C837" i="9"/>
  <c r="B838" i="9"/>
  <c r="C838" i="9"/>
  <c r="B839" i="9"/>
  <c r="C839" i="9"/>
  <c r="B840" i="9"/>
  <c r="C840" i="9"/>
  <c r="B841" i="9"/>
  <c r="C841" i="9"/>
  <c r="B842" i="9"/>
  <c r="C842" i="9"/>
  <c r="B843" i="9"/>
  <c r="C843" i="9"/>
  <c r="B844" i="9"/>
  <c r="C844" i="9"/>
  <c r="B845" i="9"/>
  <c r="C845" i="9"/>
  <c r="B846" i="9"/>
  <c r="C846" i="9"/>
  <c r="B847" i="9"/>
  <c r="C847" i="9"/>
  <c r="B848" i="9"/>
  <c r="C848" i="9"/>
  <c r="B849" i="9"/>
  <c r="C849" i="9"/>
  <c r="B850" i="9"/>
  <c r="C850" i="9"/>
  <c r="B851" i="9"/>
  <c r="C851" i="9"/>
  <c r="B852" i="9"/>
  <c r="C852" i="9"/>
  <c r="B853" i="9"/>
  <c r="C853" i="9"/>
  <c r="B854" i="9"/>
  <c r="C854" i="9"/>
  <c r="B855" i="9"/>
  <c r="C855" i="9"/>
  <c r="B856" i="9"/>
  <c r="C856" i="9"/>
  <c r="B857" i="9"/>
  <c r="C857" i="9"/>
  <c r="B858" i="9"/>
  <c r="C858" i="9"/>
  <c r="B859" i="9"/>
  <c r="C859" i="9"/>
  <c r="B860" i="9"/>
  <c r="C860" i="9"/>
  <c r="B861" i="9"/>
  <c r="C861" i="9"/>
  <c r="B862" i="9"/>
  <c r="C862" i="9"/>
  <c r="B863" i="9"/>
  <c r="C863" i="9"/>
  <c r="B864" i="9"/>
  <c r="C864" i="9"/>
  <c r="B865" i="9"/>
  <c r="C865" i="9"/>
  <c r="B866" i="9"/>
  <c r="C866" i="9"/>
  <c r="B867" i="9"/>
  <c r="C867" i="9"/>
  <c r="B868" i="9"/>
  <c r="C868" i="9"/>
  <c r="B869" i="9"/>
  <c r="C869" i="9"/>
  <c r="D869" i="9" s="1"/>
  <c r="B870" i="9"/>
  <c r="C870" i="9"/>
  <c r="D870" i="9" s="1"/>
  <c r="B871" i="9"/>
  <c r="C871" i="9"/>
  <c r="D871" i="9" s="1"/>
  <c r="B872" i="9"/>
  <c r="C872" i="9"/>
  <c r="D872" i="9" s="1"/>
  <c r="B873" i="9"/>
  <c r="C873" i="9"/>
  <c r="D873" i="9" s="1"/>
  <c r="B874" i="9"/>
  <c r="C874" i="9"/>
  <c r="D874" i="9" s="1"/>
  <c r="B875" i="9"/>
  <c r="C875" i="9"/>
  <c r="D875" i="9" s="1"/>
  <c r="B876" i="9"/>
  <c r="C876" i="9"/>
  <c r="D876" i="9" s="1"/>
  <c r="B877" i="9"/>
  <c r="C877" i="9"/>
  <c r="D877" i="9" s="1"/>
  <c r="B878" i="9"/>
  <c r="C878" i="9"/>
  <c r="D878" i="9" s="1"/>
  <c r="B879" i="9"/>
  <c r="C879" i="9"/>
  <c r="D879" i="9" s="1"/>
  <c r="B880" i="9"/>
  <c r="C880" i="9"/>
  <c r="D880" i="9" s="1"/>
  <c r="B881" i="9"/>
  <c r="C881" i="9"/>
  <c r="D881" i="9" s="1"/>
  <c r="B882" i="9"/>
  <c r="C882" i="9"/>
  <c r="D882" i="9" s="1"/>
  <c r="B883" i="9"/>
  <c r="C883" i="9"/>
  <c r="D883" i="9" s="1"/>
  <c r="B884" i="9"/>
  <c r="C884" i="9"/>
  <c r="D884" i="9" s="1"/>
  <c r="B885" i="9"/>
  <c r="C885" i="9"/>
  <c r="D885" i="9" s="1"/>
  <c r="B886" i="9"/>
  <c r="C886" i="9"/>
  <c r="D886" i="9" s="1"/>
  <c r="B887" i="9"/>
  <c r="C887" i="9"/>
  <c r="D887" i="9" s="1"/>
  <c r="B888" i="9"/>
  <c r="C888" i="9"/>
  <c r="D888" i="9" s="1"/>
  <c r="B889" i="9"/>
  <c r="C889" i="9"/>
  <c r="D889" i="9" s="1"/>
  <c r="B890" i="9"/>
  <c r="C890" i="9"/>
  <c r="D890" i="9" s="1"/>
  <c r="B891" i="9"/>
  <c r="C891" i="9"/>
  <c r="D891" i="9" s="1"/>
  <c r="B892" i="9"/>
  <c r="C892" i="9"/>
  <c r="D892" i="9" s="1"/>
  <c r="B893" i="9"/>
  <c r="C893" i="9"/>
  <c r="D893" i="9" s="1"/>
  <c r="B894" i="9"/>
  <c r="C894" i="9"/>
  <c r="D894" i="9" s="1"/>
  <c r="B895" i="9"/>
  <c r="C895" i="9"/>
  <c r="D895" i="9" s="1"/>
  <c r="B896" i="9"/>
  <c r="C896" i="9"/>
  <c r="D896" i="9" s="1"/>
  <c r="B897" i="9"/>
  <c r="C897" i="9"/>
  <c r="D897" i="9" s="1"/>
  <c r="B898" i="9"/>
  <c r="C898" i="9"/>
  <c r="D898" i="9" s="1"/>
  <c r="B899" i="9"/>
  <c r="C899" i="9"/>
  <c r="D899" i="9" s="1"/>
  <c r="B900" i="9"/>
  <c r="C900" i="9"/>
  <c r="D900" i="9" s="1"/>
  <c r="B901" i="9"/>
  <c r="C901" i="9"/>
  <c r="D901" i="9" s="1"/>
  <c r="B902" i="9"/>
  <c r="C902" i="9"/>
  <c r="D902" i="9" s="1"/>
  <c r="B903" i="9"/>
  <c r="C903" i="9"/>
  <c r="D903" i="9" s="1"/>
  <c r="B904" i="9"/>
  <c r="C904" i="9"/>
  <c r="D904" i="9" s="1"/>
  <c r="B905" i="9"/>
  <c r="C905" i="9"/>
  <c r="D905" i="9" s="1"/>
  <c r="B906" i="9"/>
  <c r="C906" i="9"/>
  <c r="D906" i="9" s="1"/>
  <c r="B907" i="9"/>
  <c r="C907" i="9"/>
  <c r="D907" i="9" s="1"/>
  <c r="B908" i="9"/>
  <c r="C908" i="9"/>
  <c r="D908" i="9" s="1"/>
  <c r="B909" i="9"/>
  <c r="C909" i="9"/>
  <c r="D909" i="9" s="1"/>
  <c r="B910" i="9"/>
  <c r="C910" i="9"/>
  <c r="D910" i="9" s="1"/>
  <c r="B911" i="9"/>
  <c r="C911" i="9"/>
  <c r="D911" i="9" s="1"/>
  <c r="B912" i="9"/>
  <c r="C912" i="9"/>
  <c r="D912" i="9" s="1"/>
  <c r="B913" i="9"/>
  <c r="C913" i="9"/>
  <c r="D913" i="9" s="1"/>
  <c r="B914" i="9"/>
  <c r="C914" i="9"/>
  <c r="D914" i="9" s="1"/>
  <c r="B915" i="9"/>
  <c r="C915" i="9"/>
  <c r="D915" i="9" s="1"/>
  <c r="B916" i="9"/>
  <c r="C916" i="9"/>
  <c r="D916" i="9" s="1"/>
  <c r="B917" i="9"/>
  <c r="C917" i="9"/>
  <c r="D917" i="9" s="1"/>
  <c r="B918" i="9"/>
  <c r="C918" i="9"/>
  <c r="D918" i="9" s="1"/>
  <c r="B919" i="9"/>
  <c r="C919" i="9"/>
  <c r="D919" i="9" s="1"/>
  <c r="B920" i="9"/>
  <c r="C920" i="9"/>
  <c r="D920" i="9" s="1"/>
  <c r="B921" i="9"/>
  <c r="C921" i="9"/>
  <c r="D921" i="9" s="1"/>
  <c r="B922" i="9"/>
  <c r="C922" i="9"/>
  <c r="D922" i="9" s="1"/>
  <c r="B923" i="9"/>
  <c r="C923" i="9"/>
  <c r="D923" i="9" s="1"/>
  <c r="B924" i="9"/>
  <c r="C924" i="9"/>
  <c r="D924" i="9" s="1"/>
  <c r="B925" i="9"/>
  <c r="C925" i="9"/>
  <c r="D925" i="9" s="1"/>
  <c r="B926" i="9"/>
  <c r="C926" i="9"/>
  <c r="D926" i="9" s="1"/>
  <c r="B927" i="9"/>
  <c r="C927" i="9"/>
  <c r="D927" i="9" s="1"/>
  <c r="B928" i="9"/>
  <c r="C928" i="9"/>
  <c r="D928" i="9" s="1"/>
  <c r="B929" i="9"/>
  <c r="C929" i="9"/>
  <c r="D929" i="9" s="1"/>
  <c r="B930" i="9"/>
  <c r="C930" i="9"/>
  <c r="D930" i="9" s="1"/>
  <c r="B931" i="9"/>
  <c r="C931" i="9"/>
  <c r="D931" i="9" s="1"/>
  <c r="B932" i="9"/>
  <c r="C932" i="9"/>
  <c r="D932" i="9" s="1"/>
  <c r="B933" i="9"/>
  <c r="C933" i="9"/>
  <c r="D933" i="9" s="1"/>
  <c r="B934" i="9"/>
  <c r="C934" i="9"/>
  <c r="D934" i="9" s="1"/>
  <c r="B935" i="9"/>
  <c r="C935" i="9"/>
  <c r="D935" i="9" s="1"/>
  <c r="B936" i="9"/>
  <c r="C936" i="9"/>
  <c r="D936" i="9" s="1"/>
  <c r="B937" i="9"/>
  <c r="C937" i="9"/>
  <c r="D937" i="9" s="1"/>
  <c r="B938" i="9"/>
  <c r="C938" i="9"/>
  <c r="D938" i="9" s="1"/>
  <c r="B939" i="9"/>
  <c r="C939" i="9"/>
  <c r="D939" i="9" s="1"/>
  <c r="B940" i="9"/>
  <c r="C940" i="9"/>
  <c r="D940" i="9" s="1"/>
  <c r="B941" i="9"/>
  <c r="C941" i="9"/>
  <c r="D941" i="9" s="1"/>
  <c r="B942" i="9"/>
  <c r="C942" i="9"/>
  <c r="D942" i="9" s="1"/>
  <c r="B943" i="9"/>
  <c r="C943" i="9"/>
  <c r="D943" i="9" s="1"/>
  <c r="B944" i="9"/>
  <c r="C944" i="9"/>
  <c r="D944" i="9" s="1"/>
  <c r="B945" i="9"/>
  <c r="C945" i="9"/>
  <c r="D945" i="9" s="1"/>
  <c r="B946" i="9"/>
  <c r="C946" i="9"/>
  <c r="D946" i="9" s="1"/>
  <c r="B947" i="9"/>
  <c r="C947" i="9"/>
  <c r="D947" i="9" s="1"/>
  <c r="B948" i="9"/>
  <c r="C948" i="9"/>
  <c r="D948" i="9" s="1"/>
  <c r="B949" i="9"/>
  <c r="C949" i="9"/>
  <c r="D949" i="9" s="1"/>
  <c r="B950" i="9"/>
  <c r="C950" i="9"/>
  <c r="D950" i="9" s="1"/>
  <c r="B951" i="9"/>
  <c r="C951" i="9"/>
  <c r="D951" i="9" s="1"/>
  <c r="B952" i="9"/>
  <c r="C952" i="9"/>
  <c r="D952" i="9" s="1"/>
  <c r="B953" i="9"/>
  <c r="C953" i="9"/>
  <c r="D953" i="9" s="1"/>
  <c r="B954" i="9"/>
  <c r="C954" i="9"/>
  <c r="D954" i="9" s="1"/>
  <c r="B955" i="9"/>
  <c r="C955" i="9"/>
  <c r="D955" i="9" s="1"/>
  <c r="B956" i="9"/>
  <c r="C956" i="9"/>
  <c r="D956" i="9" s="1"/>
  <c r="B957" i="9"/>
  <c r="C957" i="9"/>
  <c r="D957" i="9" s="1"/>
  <c r="B958" i="9"/>
  <c r="C958" i="9"/>
  <c r="D958" i="9" s="1"/>
  <c r="B959" i="9"/>
  <c r="C959" i="9"/>
  <c r="D959" i="9" s="1"/>
  <c r="B960" i="9"/>
  <c r="C960" i="9"/>
  <c r="D960" i="9" s="1"/>
  <c r="B961" i="9"/>
  <c r="C961" i="9"/>
  <c r="D961" i="9" s="1"/>
  <c r="B962" i="9"/>
  <c r="C962" i="9"/>
  <c r="D962" i="9" s="1"/>
  <c r="B963" i="9"/>
  <c r="C963" i="9"/>
  <c r="D963" i="9" s="1"/>
  <c r="B964" i="9"/>
  <c r="C964" i="9"/>
  <c r="D964" i="9" s="1"/>
  <c r="B965" i="9"/>
  <c r="C965" i="9"/>
  <c r="D965" i="9" s="1"/>
  <c r="B966" i="9"/>
  <c r="C966" i="9"/>
  <c r="D966" i="9" s="1"/>
  <c r="B967" i="9"/>
  <c r="C967" i="9"/>
  <c r="D967" i="9" s="1"/>
  <c r="B968" i="9"/>
  <c r="C968" i="9"/>
  <c r="D968" i="9" s="1"/>
  <c r="B969" i="9"/>
  <c r="C969" i="9"/>
  <c r="D969" i="9" s="1"/>
  <c r="B970" i="9"/>
  <c r="C970" i="9"/>
  <c r="D970" i="9" s="1"/>
  <c r="B971" i="9"/>
  <c r="C971" i="9"/>
  <c r="D971" i="9" s="1"/>
  <c r="B972" i="9"/>
  <c r="C972" i="9"/>
  <c r="D972" i="9" s="1"/>
  <c r="B973" i="9"/>
  <c r="C973" i="9"/>
  <c r="D973" i="9" s="1"/>
  <c r="B974" i="9"/>
  <c r="C974" i="9"/>
  <c r="D974" i="9" s="1"/>
  <c r="B975" i="9"/>
  <c r="C975" i="9"/>
  <c r="D975" i="9" s="1"/>
  <c r="B976" i="9"/>
  <c r="C976" i="9"/>
  <c r="D976" i="9" s="1"/>
  <c r="B977" i="9"/>
  <c r="C977" i="9"/>
  <c r="D977" i="9" s="1"/>
  <c r="B978" i="9"/>
  <c r="C978" i="9"/>
  <c r="D978" i="9" s="1"/>
  <c r="B979" i="9"/>
  <c r="C979" i="9"/>
  <c r="D979" i="9" s="1"/>
  <c r="B980" i="9"/>
  <c r="C980" i="9"/>
  <c r="D980" i="9" s="1"/>
  <c r="B981" i="9"/>
  <c r="C981" i="9"/>
  <c r="D981" i="9" s="1"/>
  <c r="B982" i="9"/>
  <c r="C982" i="9"/>
  <c r="D982" i="9" s="1"/>
  <c r="B983" i="9"/>
  <c r="C983" i="9"/>
  <c r="D983" i="9" s="1"/>
  <c r="B984" i="9"/>
  <c r="C984" i="9"/>
  <c r="D984" i="9" s="1"/>
  <c r="B985" i="9"/>
  <c r="C985" i="9"/>
  <c r="D985" i="9" s="1"/>
  <c r="B986" i="9"/>
  <c r="C986" i="9"/>
  <c r="D986" i="9" s="1"/>
  <c r="B987" i="9"/>
  <c r="C987" i="9"/>
  <c r="D987" i="9" s="1"/>
  <c r="B988" i="9"/>
  <c r="C988" i="9"/>
  <c r="D988" i="9" s="1"/>
  <c r="B989" i="9"/>
  <c r="C989" i="9"/>
  <c r="D989" i="9" s="1"/>
  <c r="B990" i="9"/>
  <c r="C990" i="9"/>
  <c r="D990" i="9" s="1"/>
  <c r="B991" i="9"/>
  <c r="C991" i="9"/>
  <c r="D991" i="9" s="1"/>
  <c r="B992" i="9"/>
  <c r="C992" i="9"/>
  <c r="D992" i="9" s="1"/>
  <c r="B993" i="9"/>
  <c r="C993" i="9"/>
  <c r="D993" i="9" s="1"/>
  <c r="B994" i="9"/>
  <c r="C994" i="9"/>
  <c r="D994" i="9" s="1"/>
  <c r="B995" i="9"/>
  <c r="C995" i="9"/>
  <c r="D995" i="9" s="1"/>
  <c r="B996" i="9"/>
  <c r="C996" i="9"/>
  <c r="D996" i="9" s="1"/>
  <c r="B997" i="9"/>
  <c r="C997" i="9"/>
  <c r="D997" i="9" s="1"/>
  <c r="B998" i="9"/>
  <c r="C998" i="9"/>
  <c r="D998" i="9" s="1"/>
  <c r="B999" i="9"/>
  <c r="C999" i="9"/>
  <c r="D999" i="9" s="1"/>
  <c r="B1000" i="9"/>
  <c r="C1000" i="9"/>
  <c r="D1000" i="9" s="1"/>
  <c r="B1001" i="9"/>
  <c r="C1001" i="9"/>
  <c r="D1001" i="9" s="1"/>
  <c r="B1002" i="9"/>
  <c r="C1002" i="9"/>
  <c r="D1002" i="9" s="1"/>
  <c r="B1003" i="9"/>
  <c r="C1003" i="9"/>
  <c r="D1003" i="9" s="1"/>
  <c r="B1004" i="9"/>
  <c r="C1004" i="9"/>
  <c r="D1004" i="9" s="1"/>
  <c r="B1005" i="9"/>
  <c r="C1005" i="9"/>
  <c r="D1005" i="9" s="1"/>
  <c r="B1006" i="9"/>
  <c r="C1006" i="9"/>
  <c r="D1006" i="9" s="1"/>
  <c r="B1007" i="9"/>
  <c r="C1007" i="9"/>
  <c r="D1007" i="9" s="1"/>
  <c r="B1008" i="9"/>
  <c r="C1008" i="9"/>
  <c r="D1008" i="9" s="1"/>
  <c r="B1009" i="9"/>
  <c r="C1009" i="9"/>
  <c r="D1009" i="9" s="1"/>
  <c r="B1010" i="9"/>
  <c r="C1010" i="9"/>
  <c r="D1010" i="9" s="1"/>
  <c r="B1011" i="9"/>
  <c r="C1011" i="9"/>
  <c r="D1011" i="9" s="1"/>
  <c r="B1012" i="9"/>
  <c r="C1012" i="9"/>
  <c r="D1012" i="9" s="1"/>
  <c r="B1013" i="9"/>
  <c r="C1013" i="9"/>
  <c r="D1013" i="9" s="1"/>
  <c r="B1014" i="9"/>
  <c r="C1014" i="9"/>
  <c r="D1014" i="9" s="1"/>
  <c r="B1015" i="9"/>
  <c r="C1015" i="9"/>
  <c r="D1015" i="9" s="1"/>
  <c r="B1016" i="9"/>
  <c r="C1016" i="9"/>
  <c r="D1016" i="9" s="1"/>
  <c r="B1017" i="9"/>
  <c r="C1017" i="9"/>
  <c r="D1017" i="9" s="1"/>
  <c r="B1018" i="9"/>
  <c r="C1018" i="9"/>
  <c r="D1018" i="9" s="1"/>
  <c r="B1019" i="9"/>
  <c r="C1019" i="9"/>
  <c r="D1019" i="9" s="1"/>
  <c r="B1020" i="9"/>
  <c r="C1020" i="9"/>
  <c r="D1020" i="9" s="1"/>
  <c r="B1021" i="9"/>
  <c r="C1021" i="9"/>
  <c r="D1021" i="9" s="1"/>
  <c r="B1022" i="9"/>
  <c r="C1022" i="9"/>
  <c r="D1022" i="9" s="1"/>
  <c r="B1023" i="9"/>
  <c r="C1023" i="9"/>
  <c r="D1023" i="9" s="1"/>
  <c r="B1024" i="9"/>
  <c r="C1024" i="9"/>
  <c r="D1024" i="9" s="1"/>
  <c r="B1025" i="9"/>
  <c r="C1025" i="9"/>
  <c r="D1025" i="9" s="1"/>
  <c r="B1026" i="9"/>
  <c r="C1026" i="9"/>
  <c r="D1026" i="9" s="1"/>
  <c r="B1027" i="9"/>
  <c r="C1027" i="9"/>
  <c r="D1027" i="9" s="1"/>
  <c r="B1028" i="9"/>
  <c r="C1028" i="9"/>
  <c r="D1028" i="9" s="1"/>
  <c r="B1029" i="9"/>
  <c r="C1029" i="9"/>
  <c r="D1029" i="9" s="1"/>
  <c r="B1030" i="9"/>
  <c r="C1030" i="9"/>
  <c r="D1030" i="9" s="1"/>
  <c r="B1031" i="9"/>
  <c r="C1031" i="9"/>
  <c r="D1031" i="9" s="1"/>
  <c r="B1032" i="9"/>
  <c r="C1032" i="9"/>
  <c r="D1032" i="9" s="1"/>
  <c r="B1033" i="9"/>
  <c r="C1033" i="9"/>
  <c r="D1033" i="9" s="1"/>
  <c r="B1034" i="9"/>
  <c r="C1034" i="9"/>
  <c r="D1034" i="9" s="1"/>
  <c r="B1035" i="9"/>
  <c r="C1035" i="9"/>
  <c r="D1035" i="9" s="1"/>
  <c r="B1036" i="9"/>
  <c r="C1036" i="9"/>
  <c r="D1036" i="9" s="1"/>
  <c r="B1037" i="9"/>
  <c r="C1037" i="9"/>
  <c r="D1037" i="9" s="1"/>
  <c r="B1038" i="9"/>
  <c r="C1038" i="9"/>
  <c r="D1038" i="9" s="1"/>
  <c r="B1039" i="9"/>
  <c r="C1039" i="9"/>
  <c r="D1039" i="9" s="1"/>
  <c r="B1040" i="9"/>
  <c r="C1040" i="9"/>
  <c r="D1040" i="9" s="1"/>
  <c r="B1041" i="9"/>
  <c r="C1041" i="9"/>
  <c r="D1041" i="9" s="1"/>
  <c r="B1042" i="9"/>
  <c r="C1042" i="9"/>
  <c r="D1042" i="9" s="1"/>
  <c r="B1043" i="9"/>
  <c r="C1043" i="9"/>
  <c r="D1043" i="9" s="1"/>
  <c r="B1044" i="9"/>
  <c r="C1044" i="9"/>
  <c r="D1044" i="9" s="1"/>
  <c r="B1045" i="9"/>
  <c r="C1045" i="9"/>
  <c r="D1045" i="9" s="1"/>
  <c r="B1046" i="9"/>
  <c r="C1046" i="9"/>
  <c r="D1046" i="9" s="1"/>
  <c r="B1047" i="9"/>
  <c r="C1047" i="9"/>
  <c r="D1047" i="9" s="1"/>
  <c r="B1048" i="9"/>
  <c r="C1048" i="9"/>
  <c r="D1048" i="9" s="1"/>
  <c r="B1049" i="9"/>
  <c r="C1049" i="9"/>
  <c r="D1049" i="9" s="1"/>
  <c r="B1050" i="9"/>
  <c r="C1050" i="9"/>
  <c r="D1050" i="9" s="1"/>
  <c r="B1051" i="9"/>
  <c r="C1051" i="9"/>
  <c r="D1051" i="9" s="1"/>
  <c r="B1052" i="9"/>
  <c r="C1052" i="9"/>
  <c r="D1052" i="9" s="1"/>
  <c r="B1053" i="9"/>
  <c r="C1053" i="9"/>
  <c r="D1053" i="9" s="1"/>
  <c r="B1054" i="9"/>
  <c r="C1054" i="9"/>
  <c r="D1054" i="9" s="1"/>
  <c r="B1055" i="9"/>
  <c r="C1055" i="9"/>
  <c r="D1055" i="9" s="1"/>
  <c r="B1056" i="9"/>
  <c r="C1056" i="9"/>
  <c r="D1056" i="9" s="1"/>
  <c r="B1057" i="9"/>
  <c r="C1057" i="9"/>
  <c r="D1057" i="9" s="1"/>
  <c r="B1058" i="9"/>
  <c r="C1058" i="9"/>
  <c r="D1058" i="9" s="1"/>
  <c r="B1059" i="9"/>
  <c r="C1059" i="9"/>
  <c r="D1059" i="9" s="1"/>
  <c r="B1060" i="9"/>
  <c r="C1060" i="9"/>
  <c r="D1060" i="9" s="1"/>
  <c r="B1061" i="9"/>
  <c r="C1061" i="9"/>
  <c r="D1061" i="9" s="1"/>
  <c r="B1062" i="9"/>
  <c r="C1062" i="9"/>
  <c r="D1062" i="9" s="1"/>
  <c r="B1063" i="9"/>
  <c r="C1063" i="9"/>
  <c r="D1063" i="9" s="1"/>
  <c r="B1064" i="9"/>
  <c r="C1064" i="9"/>
  <c r="D1064" i="9" s="1"/>
  <c r="B1065" i="9"/>
  <c r="C1065" i="9"/>
  <c r="D1065" i="9" s="1"/>
  <c r="B1066" i="9"/>
  <c r="C1066" i="9"/>
  <c r="D1066" i="9" s="1"/>
  <c r="B1067" i="9"/>
  <c r="C1067" i="9"/>
  <c r="D1067" i="9" s="1"/>
  <c r="B1068" i="9"/>
  <c r="C1068" i="9"/>
  <c r="D1068" i="9" s="1"/>
  <c r="B1069" i="9"/>
  <c r="C1069" i="9"/>
  <c r="D1069" i="9" s="1"/>
  <c r="B1070" i="9"/>
  <c r="C1070" i="9"/>
  <c r="D1070" i="9" s="1"/>
  <c r="B1071" i="9"/>
  <c r="C1071" i="9"/>
  <c r="D1071" i="9" s="1"/>
  <c r="B1072" i="9"/>
  <c r="C1072" i="9"/>
  <c r="D1072" i="9" s="1"/>
  <c r="B1073" i="9"/>
  <c r="C1073" i="9"/>
  <c r="D1073" i="9" s="1"/>
  <c r="B1074" i="9"/>
  <c r="C1074" i="9"/>
  <c r="D1074" i="9" s="1"/>
  <c r="B1075" i="9"/>
  <c r="C1075" i="9"/>
  <c r="D1075" i="9" s="1"/>
  <c r="B1076" i="9"/>
  <c r="C1076" i="9"/>
  <c r="D1076" i="9" s="1"/>
  <c r="B1077" i="9"/>
  <c r="C1077" i="9"/>
  <c r="D1077" i="9" s="1"/>
  <c r="B1078" i="9"/>
  <c r="C1078" i="9"/>
  <c r="D1078" i="9" s="1"/>
  <c r="B1079" i="9"/>
  <c r="C1079" i="9"/>
  <c r="D1079" i="9" s="1"/>
  <c r="B1080" i="9"/>
  <c r="C1080" i="9"/>
  <c r="D1080" i="9" s="1"/>
  <c r="B1081" i="9"/>
  <c r="C1081" i="9"/>
  <c r="D1081" i="9" s="1"/>
  <c r="B1082" i="9"/>
  <c r="C1082" i="9"/>
  <c r="D1082" i="9" s="1"/>
  <c r="B1083" i="9"/>
  <c r="C1083" i="9"/>
  <c r="D1083" i="9" s="1"/>
  <c r="B1084" i="9"/>
  <c r="C1084" i="9"/>
  <c r="D1084" i="9" s="1"/>
  <c r="B1085" i="9"/>
  <c r="C1085" i="9"/>
  <c r="D1085" i="9" s="1"/>
  <c r="B1086" i="9"/>
  <c r="C1086" i="9"/>
  <c r="D1086" i="9" s="1"/>
  <c r="B1087" i="9"/>
  <c r="C1087" i="9"/>
  <c r="D1087" i="9" s="1"/>
  <c r="B1088" i="9"/>
  <c r="C1088" i="9"/>
  <c r="D1088" i="9" s="1"/>
  <c r="B1089" i="9"/>
  <c r="C1089" i="9"/>
  <c r="D1089" i="9" s="1"/>
  <c r="B1090" i="9"/>
  <c r="C1090" i="9"/>
  <c r="D1090" i="9" s="1"/>
  <c r="B1091" i="9"/>
  <c r="C1091" i="9"/>
  <c r="D1091" i="9" s="1"/>
  <c r="B1092" i="9"/>
  <c r="C1092" i="9"/>
  <c r="D1092" i="9" s="1"/>
  <c r="B1093" i="9"/>
  <c r="C1093" i="9"/>
  <c r="D1093" i="9" s="1"/>
  <c r="B1094" i="9"/>
  <c r="C1094" i="9"/>
  <c r="D1094" i="9" s="1"/>
  <c r="B1095" i="9"/>
  <c r="C1095" i="9"/>
  <c r="D1095" i="9" s="1"/>
  <c r="B1096" i="9"/>
  <c r="C1096" i="9"/>
  <c r="D1096" i="9" s="1"/>
  <c r="B1097" i="9"/>
  <c r="C1097" i="9"/>
  <c r="D1097" i="9" s="1"/>
  <c r="B1098" i="9"/>
  <c r="C1098" i="9"/>
  <c r="D1098" i="9" s="1"/>
  <c r="B1099" i="9"/>
  <c r="C1099" i="9"/>
  <c r="D1099" i="9" s="1"/>
  <c r="B1100" i="9"/>
  <c r="C1100" i="9"/>
  <c r="D1100" i="9" s="1"/>
  <c r="B1101" i="9"/>
  <c r="C1101" i="9"/>
  <c r="D1101" i="9" s="1"/>
  <c r="B1102" i="9"/>
  <c r="C1102" i="9"/>
  <c r="D1102" i="9" s="1"/>
  <c r="B1103" i="9"/>
  <c r="C1103" i="9"/>
  <c r="D1103" i="9" s="1"/>
  <c r="B1104" i="9"/>
  <c r="C1104" i="9"/>
  <c r="D1104" i="9" s="1"/>
  <c r="B1105" i="9"/>
  <c r="C1105" i="9"/>
  <c r="D1105" i="9" s="1"/>
  <c r="B1106" i="9"/>
  <c r="C1106" i="9"/>
  <c r="D1106" i="9" s="1"/>
  <c r="B1107" i="9"/>
  <c r="C1107" i="9"/>
  <c r="D1107" i="9" s="1"/>
  <c r="B1108" i="9"/>
  <c r="C1108" i="9"/>
  <c r="D1108" i="9" s="1"/>
  <c r="B1109" i="9"/>
  <c r="C1109" i="9"/>
  <c r="D1109" i="9" s="1"/>
  <c r="B1110" i="9"/>
  <c r="C1110" i="9"/>
  <c r="D1110" i="9" s="1"/>
  <c r="B1111" i="9"/>
  <c r="C1111" i="9"/>
  <c r="D1111" i="9" s="1"/>
  <c r="B1112" i="9"/>
  <c r="C1112" i="9"/>
  <c r="D1112" i="9" s="1"/>
  <c r="B1113" i="9"/>
  <c r="C1113" i="9"/>
  <c r="D1113" i="9" s="1"/>
  <c r="B1114" i="9"/>
  <c r="C1114" i="9"/>
  <c r="D1114" i="9" s="1"/>
  <c r="B1115" i="9"/>
  <c r="C1115" i="9"/>
  <c r="D1115" i="9" s="1"/>
  <c r="B1116" i="9"/>
  <c r="C1116" i="9"/>
  <c r="D1116" i="9" s="1"/>
  <c r="B1117" i="9"/>
  <c r="C1117" i="9"/>
  <c r="D1117" i="9" s="1"/>
  <c r="B1118" i="9"/>
  <c r="C1118" i="9"/>
  <c r="D1118" i="9" s="1"/>
  <c r="B1119" i="9"/>
  <c r="C1119" i="9"/>
  <c r="D1119" i="9" s="1"/>
  <c r="B1120" i="9"/>
  <c r="C1120" i="9"/>
  <c r="D1120" i="9" s="1"/>
  <c r="B1121" i="9"/>
  <c r="C1121" i="9"/>
  <c r="D1121" i="9" s="1"/>
  <c r="B1122" i="9"/>
  <c r="C1122" i="9"/>
  <c r="D1122" i="9" s="1"/>
  <c r="B1123" i="9"/>
  <c r="C1123" i="9"/>
  <c r="D1123" i="9" s="1"/>
  <c r="B1124" i="9"/>
  <c r="C1124" i="9"/>
  <c r="D1124" i="9" s="1"/>
  <c r="B1125" i="9"/>
  <c r="C1125" i="9"/>
  <c r="D1125" i="9" s="1"/>
  <c r="B1126" i="9"/>
  <c r="C1126" i="9"/>
  <c r="D1126" i="9" s="1"/>
  <c r="B1127" i="9"/>
  <c r="C1127" i="9"/>
  <c r="D1127" i="9" s="1"/>
  <c r="B1128" i="9"/>
  <c r="C1128" i="9"/>
  <c r="D1128" i="9" s="1"/>
  <c r="B1129" i="9"/>
  <c r="C1129" i="9"/>
  <c r="D1129" i="9" s="1"/>
  <c r="B1130" i="9"/>
  <c r="C1130" i="9"/>
  <c r="D1130" i="9" s="1"/>
  <c r="B1131" i="9"/>
  <c r="C1131" i="9"/>
  <c r="D1131" i="9" s="1"/>
  <c r="B1132" i="9"/>
  <c r="C1132" i="9"/>
  <c r="D1132" i="9" s="1"/>
  <c r="B1133" i="9"/>
  <c r="C1133" i="9"/>
  <c r="D1133" i="9" s="1"/>
  <c r="B1134" i="9"/>
  <c r="C1134" i="9"/>
  <c r="D1134" i="9" s="1"/>
  <c r="B1135" i="9"/>
  <c r="C1135" i="9"/>
  <c r="D1135" i="9" s="1"/>
  <c r="B1136" i="9"/>
  <c r="C1136" i="9"/>
  <c r="D1136" i="9" s="1"/>
  <c r="B1137" i="9"/>
  <c r="C1137" i="9"/>
  <c r="D1137" i="9" s="1"/>
  <c r="B1138" i="9"/>
  <c r="C1138" i="9"/>
  <c r="D1138" i="9" s="1"/>
  <c r="B1139" i="9"/>
  <c r="C1139" i="9"/>
  <c r="D1139" i="9" s="1"/>
  <c r="B1140" i="9"/>
  <c r="C1140" i="9"/>
  <c r="D1140" i="9" s="1"/>
  <c r="B1141" i="9"/>
  <c r="C1141" i="9"/>
  <c r="D1141" i="9" s="1"/>
  <c r="B1142" i="9"/>
  <c r="C1142" i="9"/>
  <c r="D1142" i="9" s="1"/>
  <c r="B1143" i="9"/>
  <c r="C1143" i="9"/>
  <c r="D1143" i="9" s="1"/>
  <c r="B1144" i="9"/>
  <c r="C1144" i="9"/>
  <c r="D1144" i="9" s="1"/>
  <c r="B1145" i="9"/>
  <c r="C1145" i="9"/>
  <c r="D1145" i="9" s="1"/>
  <c r="B1146" i="9"/>
  <c r="C1146" i="9"/>
  <c r="D1146" i="9" s="1"/>
  <c r="B1147" i="9"/>
  <c r="C1147" i="9"/>
  <c r="D1147" i="9" s="1"/>
  <c r="B1148" i="9"/>
  <c r="C1148" i="9"/>
  <c r="D1148" i="9" s="1"/>
  <c r="B1149" i="9"/>
  <c r="C1149" i="9"/>
  <c r="D1149" i="9" s="1"/>
  <c r="B1150" i="9"/>
  <c r="C1150" i="9"/>
  <c r="D1150" i="9" s="1"/>
  <c r="B1151" i="9"/>
  <c r="C1151" i="9"/>
  <c r="D1151" i="9" s="1"/>
  <c r="B1152" i="9"/>
  <c r="C1152" i="9"/>
  <c r="D1152" i="9" s="1"/>
  <c r="B1153" i="9"/>
  <c r="C1153" i="9"/>
  <c r="D1153" i="9" s="1"/>
  <c r="B1154" i="9"/>
  <c r="C1154" i="9"/>
  <c r="D1154" i="9" s="1"/>
  <c r="B1155" i="9"/>
  <c r="C1155" i="9"/>
  <c r="D1155" i="9" s="1"/>
  <c r="B1156" i="9"/>
  <c r="C1156" i="9"/>
  <c r="D1156" i="9" s="1"/>
  <c r="B1157" i="9"/>
  <c r="C1157" i="9"/>
  <c r="D1157" i="9" s="1"/>
  <c r="B1158" i="9"/>
  <c r="C1158" i="9"/>
  <c r="D1158" i="9" s="1"/>
  <c r="B1159" i="9"/>
  <c r="C1159" i="9"/>
  <c r="D1159" i="9" s="1"/>
  <c r="B1160" i="9"/>
  <c r="C1160" i="9"/>
  <c r="D1160" i="9" s="1"/>
  <c r="B1161" i="9"/>
  <c r="C1161" i="9"/>
  <c r="D1161" i="9" s="1"/>
  <c r="B1162" i="9"/>
  <c r="C1162" i="9"/>
  <c r="D1162" i="9" s="1"/>
  <c r="B1163" i="9"/>
  <c r="C1163" i="9"/>
  <c r="D1163" i="9" s="1"/>
  <c r="B1164" i="9"/>
  <c r="C1164" i="9"/>
  <c r="D1164" i="9" s="1"/>
  <c r="B1165" i="9"/>
  <c r="C1165" i="9"/>
  <c r="D1165" i="9" s="1"/>
  <c r="B1166" i="9"/>
  <c r="C1166" i="9"/>
  <c r="D1166" i="9" s="1"/>
  <c r="B1167" i="9"/>
  <c r="C1167" i="9"/>
  <c r="D1167" i="9" s="1"/>
  <c r="B1168" i="9"/>
  <c r="C1168" i="9"/>
  <c r="D1168" i="9" s="1"/>
  <c r="B1169" i="9"/>
  <c r="C1169" i="9"/>
  <c r="D1169" i="9" s="1"/>
  <c r="B1170" i="9"/>
  <c r="C1170" i="9"/>
  <c r="D1170" i="9" s="1"/>
  <c r="B1171" i="9"/>
  <c r="C1171" i="9"/>
  <c r="D1171" i="9" s="1"/>
  <c r="B1172" i="9"/>
  <c r="C1172" i="9"/>
  <c r="D1172" i="9" s="1"/>
  <c r="B1173" i="9"/>
  <c r="C1173" i="9"/>
  <c r="D1173" i="9" s="1"/>
  <c r="B1174" i="9"/>
  <c r="C1174" i="9"/>
  <c r="D1174" i="9" s="1"/>
  <c r="B1175" i="9"/>
  <c r="C1175" i="9"/>
  <c r="D1175" i="9" s="1"/>
  <c r="B1176" i="9"/>
  <c r="C1176" i="9"/>
  <c r="D1176" i="9" s="1"/>
  <c r="B1177" i="9"/>
  <c r="C1177" i="9"/>
  <c r="D1177" i="9" s="1"/>
  <c r="B1178" i="9"/>
  <c r="C1178" i="9"/>
  <c r="D1178" i="9" s="1"/>
  <c r="B1179" i="9"/>
  <c r="C1179" i="9"/>
  <c r="D1179" i="9" s="1"/>
  <c r="B1180" i="9"/>
  <c r="C1180" i="9"/>
  <c r="D1180" i="9" s="1"/>
  <c r="B1181" i="9"/>
  <c r="C1181" i="9"/>
  <c r="D1181" i="9" s="1"/>
  <c r="B1182" i="9"/>
  <c r="C1182" i="9"/>
  <c r="D1182" i="9" s="1"/>
  <c r="B1183" i="9"/>
  <c r="C1183" i="9"/>
  <c r="D1183" i="9" s="1"/>
  <c r="B1184" i="9"/>
  <c r="C1184" i="9"/>
  <c r="D1184" i="9" s="1"/>
  <c r="B1185" i="9"/>
  <c r="C1185" i="9"/>
  <c r="D1185" i="9" s="1"/>
  <c r="B1186" i="9"/>
  <c r="C1186" i="9"/>
  <c r="D1186" i="9" s="1"/>
  <c r="B1187" i="9"/>
  <c r="C1187" i="9"/>
  <c r="D1187" i="9" s="1"/>
  <c r="B1188" i="9"/>
  <c r="C1188" i="9"/>
  <c r="D1188" i="9" s="1"/>
  <c r="B1189" i="9"/>
  <c r="C1189" i="9"/>
  <c r="D1189" i="9" s="1"/>
  <c r="B1190" i="9"/>
  <c r="C1190" i="9"/>
  <c r="D1190" i="9" s="1"/>
  <c r="B1191" i="9"/>
  <c r="C1191" i="9"/>
  <c r="D1191" i="9" s="1"/>
  <c r="B1192" i="9"/>
  <c r="C1192" i="9"/>
  <c r="D1192" i="9" s="1"/>
  <c r="B1193" i="9"/>
  <c r="C1193" i="9"/>
  <c r="D1193" i="9" s="1"/>
  <c r="B1194" i="9"/>
  <c r="C1194" i="9"/>
  <c r="D1194" i="9" s="1"/>
  <c r="B1195" i="9"/>
  <c r="C1195" i="9"/>
  <c r="D1195" i="9" s="1"/>
  <c r="B1196" i="9"/>
  <c r="C1196" i="9"/>
  <c r="D1196" i="9" s="1"/>
  <c r="B1197" i="9"/>
  <c r="C1197" i="9"/>
  <c r="D1197" i="9" s="1"/>
  <c r="B1198" i="9"/>
  <c r="C1198" i="9"/>
  <c r="D1198" i="9" s="1"/>
  <c r="B1199" i="9"/>
  <c r="C1199" i="9"/>
  <c r="D1199" i="9" s="1"/>
  <c r="B1200" i="9"/>
  <c r="C1200" i="9"/>
  <c r="D1200" i="9" s="1"/>
  <c r="B1201" i="9"/>
  <c r="C1201" i="9"/>
  <c r="D1201" i="9" s="1"/>
  <c r="B1202" i="9"/>
  <c r="C1202" i="9"/>
  <c r="D1202" i="9" s="1"/>
  <c r="B1203" i="9"/>
  <c r="C1203" i="9"/>
  <c r="D1203" i="9" s="1"/>
  <c r="B1204" i="9"/>
  <c r="C1204" i="9"/>
  <c r="D1204" i="9" s="1"/>
  <c r="B1205" i="9"/>
  <c r="C1205" i="9"/>
  <c r="D1205" i="9" s="1"/>
  <c r="B1206" i="9"/>
  <c r="C1206" i="9"/>
  <c r="D1206" i="9" s="1"/>
  <c r="B1207" i="9"/>
  <c r="C1207" i="9"/>
  <c r="D1207" i="9" s="1"/>
  <c r="B1208" i="9"/>
  <c r="C1208" i="9"/>
  <c r="D1208" i="9" s="1"/>
  <c r="B1209" i="9"/>
  <c r="C1209" i="9"/>
  <c r="D1209" i="9" s="1"/>
  <c r="B1210" i="9"/>
  <c r="C1210" i="9"/>
  <c r="D1210" i="9" s="1"/>
  <c r="B1211" i="9"/>
  <c r="C1211" i="9"/>
  <c r="D1211" i="9" s="1"/>
  <c r="B1212" i="9"/>
  <c r="C1212" i="9"/>
  <c r="D1212" i="9" s="1"/>
  <c r="B1213" i="9"/>
  <c r="C1213" i="9"/>
  <c r="D1213" i="9" s="1"/>
  <c r="B1214" i="9"/>
  <c r="C1214" i="9"/>
  <c r="D1214" i="9" s="1"/>
  <c r="B1215" i="9"/>
  <c r="C1215" i="9"/>
  <c r="D1215" i="9" s="1"/>
  <c r="B1216" i="9"/>
  <c r="C1216" i="9"/>
  <c r="D1216" i="9" s="1"/>
  <c r="B1217" i="9"/>
  <c r="C1217" i="9"/>
  <c r="D1217" i="9" s="1"/>
  <c r="B1218" i="9"/>
  <c r="C1218" i="9"/>
  <c r="D1218" i="9" s="1"/>
  <c r="B1219" i="9"/>
  <c r="C1219" i="9"/>
  <c r="D1219" i="9" s="1"/>
  <c r="B1220" i="9"/>
  <c r="C1220" i="9"/>
  <c r="D1220" i="9" s="1"/>
  <c r="B1221" i="9"/>
  <c r="C1221" i="9"/>
  <c r="D1221" i="9" s="1"/>
  <c r="B1222" i="9"/>
  <c r="C1222" i="9"/>
  <c r="D1222" i="9" s="1"/>
  <c r="B1223" i="9"/>
  <c r="C1223" i="9"/>
  <c r="D1223" i="9" s="1"/>
  <c r="B1224" i="9"/>
  <c r="C1224" i="9"/>
  <c r="D1224" i="9" s="1"/>
  <c r="B1225" i="9"/>
  <c r="C1225" i="9"/>
  <c r="D1225" i="9" s="1"/>
  <c r="B1226" i="9"/>
  <c r="C1226" i="9"/>
  <c r="D1226" i="9" s="1"/>
  <c r="B1227" i="9"/>
  <c r="C1227" i="9"/>
  <c r="D1227" i="9" s="1"/>
  <c r="B1228" i="9"/>
  <c r="C1228" i="9"/>
  <c r="D1228" i="9" s="1"/>
  <c r="B1229" i="9"/>
  <c r="C1229" i="9"/>
  <c r="D1229" i="9" s="1"/>
  <c r="B1230" i="9"/>
  <c r="C1230" i="9"/>
  <c r="D1230" i="9" s="1"/>
  <c r="B1231" i="9"/>
  <c r="C1231" i="9"/>
  <c r="D1231" i="9" s="1"/>
  <c r="B1232" i="9"/>
  <c r="C1232" i="9"/>
  <c r="D1232" i="9" s="1"/>
  <c r="B1233" i="9"/>
  <c r="C1233" i="9"/>
  <c r="D1233" i="9" s="1"/>
  <c r="B1234" i="9"/>
  <c r="C1234" i="9"/>
  <c r="D1234" i="9" s="1"/>
  <c r="B1235" i="9"/>
  <c r="C1235" i="9"/>
  <c r="D1235" i="9" s="1"/>
  <c r="B1236" i="9"/>
  <c r="C1236" i="9"/>
  <c r="D1236" i="9" s="1"/>
  <c r="B1237" i="9"/>
  <c r="C1237" i="9"/>
  <c r="D1237" i="9" s="1"/>
  <c r="B1238" i="9"/>
  <c r="C1238" i="9"/>
  <c r="D1238" i="9" s="1"/>
  <c r="B1239" i="9"/>
  <c r="C1239" i="9"/>
  <c r="D1239" i="9" s="1"/>
  <c r="B1240" i="9"/>
  <c r="C1240" i="9"/>
  <c r="D1240" i="9" s="1"/>
  <c r="B1241" i="9"/>
  <c r="C1241" i="9"/>
  <c r="D1241" i="9" s="1"/>
  <c r="B1242" i="9"/>
  <c r="C1242" i="9"/>
  <c r="D1242" i="9" s="1"/>
  <c r="B1243" i="9"/>
  <c r="C1243" i="9"/>
  <c r="D1243" i="9" s="1"/>
  <c r="B1244" i="9"/>
  <c r="C1244" i="9"/>
  <c r="D1244" i="9" s="1"/>
  <c r="B1245" i="9"/>
  <c r="C1245" i="9"/>
  <c r="D1245" i="9" s="1"/>
  <c r="B1246" i="9"/>
  <c r="C1246" i="9"/>
  <c r="D1246" i="9" s="1"/>
  <c r="B1247" i="9"/>
  <c r="C1247" i="9"/>
  <c r="D1247" i="9" s="1"/>
  <c r="B1248" i="9"/>
  <c r="C1248" i="9"/>
  <c r="D1248" i="9" s="1"/>
  <c r="B1249" i="9"/>
  <c r="C1249" i="9"/>
  <c r="D1249" i="9" s="1"/>
  <c r="B1250" i="9"/>
  <c r="C1250" i="9"/>
  <c r="D1250" i="9" s="1"/>
  <c r="B1251" i="9"/>
  <c r="C1251" i="9"/>
  <c r="D1251" i="9" s="1"/>
  <c r="B1252" i="9"/>
  <c r="C1252" i="9"/>
  <c r="D1252" i="9" s="1"/>
  <c r="B1253" i="9"/>
  <c r="C1253" i="9"/>
  <c r="D1253" i="9" s="1"/>
  <c r="B1254" i="9"/>
  <c r="C1254" i="9"/>
  <c r="D1254" i="9" s="1"/>
  <c r="B1255" i="9"/>
  <c r="C1255" i="9"/>
  <c r="D1255" i="9" s="1"/>
  <c r="B1256" i="9"/>
  <c r="C1256" i="9"/>
  <c r="D1256" i="9" s="1"/>
  <c r="B1257" i="9"/>
  <c r="C1257" i="9"/>
  <c r="D1257" i="9" s="1"/>
  <c r="B1258" i="9"/>
  <c r="C1258" i="9"/>
  <c r="D1258" i="9" s="1"/>
  <c r="B1259" i="9"/>
  <c r="C1259" i="9"/>
  <c r="D1259" i="9" s="1"/>
  <c r="B1260" i="9"/>
  <c r="C1260" i="9"/>
  <c r="D1260" i="9" s="1"/>
  <c r="B1261" i="9"/>
  <c r="C1261" i="9"/>
  <c r="D1261" i="9" s="1"/>
  <c r="B1262" i="9"/>
  <c r="C1262" i="9"/>
  <c r="D1262" i="9" s="1"/>
  <c r="B1263" i="9"/>
  <c r="C1263" i="9"/>
  <c r="D1263" i="9" s="1"/>
  <c r="B1264" i="9"/>
  <c r="C1264" i="9"/>
  <c r="D1264" i="9" s="1"/>
  <c r="B1265" i="9"/>
  <c r="C1265" i="9"/>
  <c r="D1265" i="9" s="1"/>
  <c r="B1266" i="9"/>
  <c r="C1266" i="9"/>
  <c r="D1266" i="9" s="1"/>
  <c r="B1267" i="9"/>
  <c r="C1267" i="9"/>
  <c r="D1267" i="9" s="1"/>
  <c r="B1268" i="9"/>
  <c r="C1268" i="9"/>
  <c r="D1268" i="9" s="1"/>
  <c r="B1269" i="9"/>
  <c r="C1269" i="9"/>
  <c r="D1269" i="9" s="1"/>
  <c r="B1270" i="9"/>
  <c r="C1270" i="9"/>
  <c r="D1270" i="9" s="1"/>
  <c r="B1271" i="9"/>
  <c r="C1271" i="9"/>
  <c r="D1271" i="9" s="1"/>
  <c r="B1272" i="9"/>
  <c r="C1272" i="9"/>
  <c r="D1272" i="9" s="1"/>
  <c r="B1273" i="9"/>
  <c r="C1273" i="9"/>
  <c r="D1273" i="9" s="1"/>
  <c r="B1274" i="9"/>
  <c r="C1274" i="9"/>
  <c r="D1274" i="9" s="1"/>
  <c r="B1275" i="9"/>
  <c r="C1275" i="9"/>
  <c r="D1275" i="9" s="1"/>
  <c r="B1276" i="9"/>
  <c r="C1276" i="9"/>
  <c r="D1276" i="9" s="1"/>
  <c r="B1277" i="9"/>
  <c r="C1277" i="9"/>
  <c r="D1277" i="9" s="1"/>
  <c r="B1278" i="9"/>
  <c r="C1278" i="9"/>
  <c r="D1278" i="9" s="1"/>
  <c r="B1279" i="9"/>
  <c r="C1279" i="9"/>
  <c r="D1279" i="9" s="1"/>
  <c r="B1280" i="9"/>
  <c r="C1280" i="9"/>
  <c r="D1280" i="9" s="1"/>
  <c r="B1281" i="9"/>
  <c r="C1281" i="9"/>
  <c r="D1281" i="9" s="1"/>
  <c r="B1282" i="9"/>
  <c r="C1282" i="9"/>
  <c r="D1282" i="9" s="1"/>
  <c r="B1283" i="9"/>
  <c r="C1283" i="9"/>
  <c r="D1283" i="9" s="1"/>
  <c r="B1284" i="9"/>
  <c r="C1284" i="9"/>
  <c r="D1284" i="9" s="1"/>
  <c r="B1285" i="9"/>
  <c r="C1285" i="9"/>
  <c r="D1285" i="9" s="1"/>
  <c r="B1286" i="9"/>
  <c r="C1286" i="9"/>
  <c r="D1286" i="9" s="1"/>
  <c r="B1287" i="9"/>
  <c r="C1287" i="9"/>
  <c r="D1287" i="9" s="1"/>
  <c r="B1288" i="9"/>
  <c r="C1288" i="9"/>
  <c r="D1288" i="9" s="1"/>
  <c r="B1289" i="9"/>
  <c r="C1289" i="9"/>
  <c r="D1289" i="9" s="1"/>
  <c r="B1290" i="9"/>
  <c r="C1290" i="9"/>
  <c r="D1290" i="9" s="1"/>
  <c r="B1291" i="9"/>
  <c r="C1291" i="9"/>
  <c r="D1291" i="9" s="1"/>
  <c r="B1292" i="9"/>
  <c r="C1292" i="9"/>
  <c r="D1292" i="9" s="1"/>
  <c r="B1293" i="9"/>
  <c r="C1293" i="9"/>
  <c r="D1293" i="9" s="1"/>
  <c r="B1294" i="9"/>
  <c r="C1294" i="9"/>
  <c r="D1294" i="9" s="1"/>
  <c r="B1295" i="9"/>
  <c r="C1295" i="9"/>
  <c r="D1295" i="9" s="1"/>
  <c r="B1296" i="9"/>
  <c r="C1296" i="9"/>
  <c r="D1296" i="9" s="1"/>
  <c r="B1297" i="9"/>
  <c r="C1297" i="9"/>
  <c r="D1297" i="9" s="1"/>
  <c r="B1298" i="9"/>
  <c r="C1298" i="9"/>
  <c r="D1298" i="9" s="1"/>
  <c r="B1299" i="9"/>
  <c r="C1299" i="9"/>
  <c r="D1299" i="9" s="1"/>
  <c r="B1300" i="9"/>
  <c r="C1300" i="9"/>
  <c r="D1300" i="9" s="1"/>
  <c r="B1301" i="9"/>
  <c r="C1301" i="9"/>
  <c r="D1301" i="9" s="1"/>
  <c r="B1302" i="9"/>
  <c r="C1302" i="9"/>
  <c r="D1302" i="9" s="1"/>
  <c r="B1303" i="9"/>
  <c r="C1303" i="9"/>
  <c r="D1303" i="9" s="1"/>
  <c r="B1304" i="9"/>
  <c r="C1304" i="9"/>
  <c r="D1304" i="9" s="1"/>
  <c r="B1305" i="9"/>
  <c r="C1305" i="9"/>
  <c r="D1305" i="9" s="1"/>
  <c r="B1306" i="9"/>
  <c r="C1306" i="9"/>
  <c r="D1306" i="9" s="1"/>
  <c r="B1307" i="9"/>
  <c r="C1307" i="9"/>
  <c r="D1307" i="9" s="1"/>
  <c r="B1308" i="9"/>
  <c r="C1308" i="9"/>
  <c r="D1308" i="9" s="1"/>
  <c r="B1309" i="9"/>
  <c r="C1309" i="9"/>
  <c r="D1309" i="9" s="1"/>
  <c r="B1310" i="9"/>
  <c r="C1310" i="9"/>
  <c r="D1310" i="9" s="1"/>
  <c r="B1311" i="9"/>
  <c r="C1311" i="9"/>
  <c r="D1311" i="9" s="1"/>
  <c r="B1312" i="9"/>
  <c r="C1312" i="9"/>
  <c r="D1312" i="9" s="1"/>
  <c r="B1313" i="9"/>
  <c r="C1313" i="9"/>
  <c r="D1313" i="9" s="1"/>
  <c r="B1314" i="9"/>
  <c r="C1314" i="9"/>
  <c r="D1314" i="9" s="1"/>
  <c r="B1315" i="9"/>
  <c r="C1315" i="9"/>
  <c r="D1315" i="9" s="1"/>
  <c r="B1316" i="9"/>
  <c r="C1316" i="9"/>
  <c r="D1316" i="9" s="1"/>
  <c r="B1317" i="9"/>
  <c r="C1317" i="9"/>
  <c r="D1317" i="9" s="1"/>
  <c r="B1318" i="9"/>
  <c r="C1318" i="9"/>
  <c r="D1318" i="9" s="1"/>
  <c r="B1319" i="9"/>
  <c r="C1319" i="9"/>
  <c r="D1319" i="9" s="1"/>
  <c r="B1320" i="9"/>
  <c r="C1320" i="9"/>
  <c r="D1320" i="9" s="1"/>
  <c r="B1321" i="9"/>
  <c r="C1321" i="9"/>
  <c r="D1321" i="9" s="1"/>
  <c r="B1322" i="9"/>
  <c r="C1322" i="9"/>
  <c r="D1322" i="9" s="1"/>
  <c r="B1323" i="9"/>
  <c r="C1323" i="9"/>
  <c r="D1323" i="9" s="1"/>
  <c r="B1324" i="9"/>
  <c r="C1324" i="9"/>
  <c r="D1324" i="9" s="1"/>
  <c r="B1325" i="9"/>
  <c r="C1325" i="9"/>
  <c r="D1325" i="9" s="1"/>
  <c r="B1326" i="9"/>
  <c r="C1326" i="9"/>
  <c r="D1326" i="9" s="1"/>
  <c r="B1327" i="9"/>
  <c r="C1327" i="9"/>
  <c r="D1327" i="9" s="1"/>
  <c r="B1328" i="9"/>
  <c r="C1328" i="9"/>
  <c r="D1328" i="9" s="1"/>
  <c r="B1329" i="9"/>
  <c r="C1329" i="9"/>
  <c r="D1329" i="9" s="1"/>
  <c r="B1330" i="9"/>
  <c r="C1330" i="9"/>
  <c r="D1330" i="9" s="1"/>
  <c r="B1331" i="9"/>
  <c r="C1331" i="9"/>
  <c r="D1331" i="9" s="1"/>
  <c r="B1332" i="9"/>
  <c r="C1332" i="9"/>
  <c r="D1332" i="9" s="1"/>
  <c r="B1333" i="9"/>
  <c r="C1333" i="9"/>
  <c r="D1333" i="9" s="1"/>
  <c r="B1334" i="9"/>
  <c r="C1334" i="9"/>
  <c r="D1334" i="9" s="1"/>
  <c r="B1335" i="9"/>
  <c r="C1335" i="9"/>
  <c r="D1335" i="9" s="1"/>
  <c r="B1336" i="9"/>
  <c r="C1336" i="9"/>
  <c r="D1336" i="9" s="1"/>
  <c r="B1337" i="9"/>
  <c r="C1337" i="9"/>
  <c r="D1337" i="9" s="1"/>
  <c r="B1338" i="9"/>
  <c r="C1338" i="9"/>
  <c r="D1338" i="9" s="1"/>
  <c r="B1339" i="9"/>
  <c r="C1339" i="9"/>
  <c r="D1339" i="9" s="1"/>
  <c r="B1340" i="9"/>
  <c r="C1340" i="9"/>
  <c r="D1340" i="9" s="1"/>
  <c r="B1341" i="9"/>
  <c r="C1341" i="9"/>
  <c r="D1341" i="9" s="1"/>
  <c r="B1342" i="9"/>
  <c r="C1342" i="9"/>
  <c r="D1342" i="9" s="1"/>
  <c r="B1343" i="9"/>
  <c r="C1343" i="9"/>
  <c r="D1343" i="9" s="1"/>
  <c r="B1344" i="9"/>
  <c r="C1344" i="9"/>
  <c r="D1344" i="9" s="1"/>
  <c r="B1345" i="9"/>
  <c r="C1345" i="9"/>
  <c r="D1345" i="9" s="1"/>
  <c r="B1346" i="9"/>
  <c r="C1346" i="9"/>
  <c r="D1346" i="9" s="1"/>
  <c r="B1347" i="9"/>
  <c r="C1347" i="9"/>
  <c r="D1347" i="9" s="1"/>
  <c r="B1348" i="9"/>
  <c r="C1348" i="9"/>
  <c r="D1348" i="9" s="1"/>
  <c r="B1349" i="9"/>
  <c r="C1349" i="9"/>
  <c r="D1349" i="9" s="1"/>
  <c r="B1350" i="9"/>
  <c r="C1350" i="9"/>
  <c r="D1350" i="9" s="1"/>
  <c r="B1351" i="9"/>
  <c r="C1351" i="9"/>
  <c r="D1351" i="9" s="1"/>
  <c r="B1352" i="9"/>
  <c r="C1352" i="9"/>
  <c r="D1352" i="9" s="1"/>
  <c r="B1353" i="9"/>
  <c r="C1353" i="9"/>
  <c r="D1353" i="9" s="1"/>
  <c r="B1354" i="9"/>
  <c r="C1354" i="9"/>
  <c r="D1354" i="9" s="1"/>
  <c r="B1355" i="9"/>
  <c r="C1355" i="9"/>
  <c r="D1355" i="9" s="1"/>
  <c r="B1356" i="9"/>
  <c r="C1356" i="9"/>
  <c r="D1356" i="9" s="1"/>
  <c r="B1357" i="9"/>
  <c r="C1357" i="9"/>
  <c r="D1357" i="9" s="1"/>
  <c r="B1358" i="9"/>
  <c r="C1358" i="9"/>
  <c r="D1358" i="9" s="1"/>
  <c r="B1359" i="9"/>
  <c r="C1359" i="9"/>
  <c r="D1359" i="9" s="1"/>
  <c r="B1360" i="9"/>
  <c r="C1360" i="9"/>
  <c r="D1360" i="9" s="1"/>
  <c r="B1361" i="9"/>
  <c r="C1361" i="9"/>
  <c r="D1361" i="9" s="1"/>
  <c r="B1362" i="9"/>
  <c r="C1362" i="9"/>
  <c r="D1362" i="9" s="1"/>
  <c r="B1363" i="9"/>
  <c r="C1363" i="9"/>
  <c r="D1363" i="9" s="1"/>
  <c r="B1364" i="9"/>
  <c r="C1364" i="9"/>
  <c r="D1364" i="9" s="1"/>
  <c r="B1365" i="9"/>
  <c r="C1365" i="9"/>
  <c r="D1365" i="9" s="1"/>
  <c r="B1366" i="9"/>
  <c r="C1366" i="9"/>
  <c r="D1366" i="9" s="1"/>
  <c r="B1367" i="9"/>
  <c r="C1367" i="9"/>
  <c r="D1367" i="9" s="1"/>
  <c r="B1368" i="9"/>
  <c r="C1368" i="9"/>
  <c r="D1368" i="9" s="1"/>
  <c r="B1369" i="9"/>
  <c r="C1369" i="9"/>
  <c r="D1369" i="9" s="1"/>
  <c r="B1370" i="9"/>
  <c r="C1370" i="9"/>
  <c r="D1370" i="9" s="1"/>
  <c r="B1371" i="9"/>
  <c r="C1371" i="9"/>
  <c r="D1371" i="9" s="1"/>
  <c r="B1372" i="9"/>
  <c r="C1372" i="9"/>
  <c r="D1372" i="9" s="1"/>
  <c r="B1373" i="9"/>
  <c r="C1373" i="9"/>
  <c r="D1373" i="9" s="1"/>
  <c r="B1374" i="9"/>
  <c r="C1374" i="9"/>
  <c r="D1374" i="9" s="1"/>
  <c r="B1375" i="9"/>
  <c r="C1375" i="9"/>
  <c r="D1375" i="9" s="1"/>
  <c r="B1376" i="9"/>
  <c r="C1376" i="9"/>
  <c r="D1376" i="9" s="1"/>
  <c r="B1377" i="9"/>
  <c r="C1377" i="9"/>
  <c r="D1377" i="9" s="1"/>
  <c r="B1378" i="9"/>
  <c r="C1378" i="9"/>
  <c r="D1378" i="9" s="1"/>
  <c r="B1379" i="9"/>
  <c r="C1379" i="9"/>
  <c r="D1379" i="9" s="1"/>
  <c r="B1380" i="9"/>
  <c r="C1380" i="9"/>
  <c r="D1380" i="9" s="1"/>
  <c r="B1381" i="9"/>
  <c r="C1381" i="9"/>
  <c r="D1381" i="9" s="1"/>
  <c r="B1382" i="9"/>
  <c r="C1382" i="9"/>
  <c r="D1382" i="9" s="1"/>
  <c r="B1383" i="9"/>
  <c r="C1383" i="9"/>
  <c r="D1383" i="9" s="1"/>
  <c r="B1384" i="9"/>
  <c r="C1384" i="9"/>
  <c r="D1384" i="9" s="1"/>
  <c r="B1385" i="9"/>
  <c r="C1385" i="9"/>
  <c r="D1385" i="9" s="1"/>
  <c r="B1386" i="9"/>
  <c r="C1386" i="9"/>
  <c r="D1386" i="9" s="1"/>
  <c r="B1387" i="9"/>
  <c r="C1387" i="9"/>
  <c r="D1387" i="9" s="1"/>
  <c r="B1388" i="9"/>
  <c r="C1388" i="9"/>
  <c r="D1388" i="9" s="1"/>
  <c r="B1389" i="9"/>
  <c r="C1389" i="9"/>
  <c r="D1389" i="9" s="1"/>
  <c r="B1390" i="9"/>
  <c r="C1390" i="9"/>
  <c r="D1390" i="9" s="1"/>
  <c r="B1391" i="9"/>
  <c r="C1391" i="9"/>
  <c r="D1391" i="9" s="1"/>
  <c r="B1392" i="9"/>
  <c r="C1392" i="9"/>
  <c r="D1392" i="9" s="1"/>
  <c r="B1393" i="9"/>
  <c r="C1393" i="9"/>
  <c r="D1393" i="9" s="1"/>
  <c r="B1394" i="9"/>
  <c r="C1394" i="9"/>
  <c r="D1394" i="9" s="1"/>
  <c r="B1395" i="9"/>
  <c r="C1395" i="9"/>
  <c r="D1395" i="9" s="1"/>
  <c r="B1396" i="9"/>
  <c r="C1396" i="9"/>
  <c r="D1396" i="9" s="1"/>
  <c r="B1397" i="9"/>
  <c r="C1397" i="9"/>
  <c r="D1397" i="9" s="1"/>
  <c r="B1398" i="9"/>
  <c r="C1398" i="9"/>
  <c r="D1398" i="9" s="1"/>
  <c r="B1399" i="9"/>
  <c r="C1399" i="9"/>
  <c r="D1399" i="9" s="1"/>
  <c r="B1400" i="9"/>
  <c r="C1400" i="9"/>
  <c r="D1400" i="9" s="1"/>
  <c r="B1401" i="9"/>
  <c r="C1401" i="9"/>
  <c r="D1401" i="9" s="1"/>
  <c r="B1402" i="9"/>
  <c r="C1402" i="9"/>
  <c r="D1402" i="9" s="1"/>
  <c r="B1403" i="9"/>
  <c r="C1403" i="9"/>
  <c r="D1403" i="9" s="1"/>
  <c r="B1404" i="9"/>
  <c r="C1404" i="9"/>
  <c r="D1404" i="9" s="1"/>
  <c r="B1405" i="9"/>
  <c r="C1405" i="9"/>
  <c r="D1405" i="9" s="1"/>
  <c r="B1406" i="9"/>
  <c r="C1406" i="9"/>
  <c r="D1406" i="9" s="1"/>
  <c r="B1407" i="9"/>
  <c r="C1407" i="9"/>
  <c r="D1407" i="9" s="1"/>
  <c r="B1408" i="9"/>
  <c r="C1408" i="9"/>
  <c r="D1408" i="9" s="1"/>
  <c r="B1409" i="9"/>
  <c r="C1409" i="9"/>
  <c r="D1409" i="9" s="1"/>
  <c r="B1410" i="9"/>
  <c r="C1410" i="9"/>
  <c r="D1410" i="9" s="1"/>
  <c r="B1411" i="9"/>
  <c r="C1411" i="9"/>
  <c r="D1411" i="9" s="1"/>
  <c r="B1412" i="9"/>
  <c r="C1412" i="9"/>
  <c r="D1412" i="9" s="1"/>
  <c r="B1413" i="9"/>
  <c r="C1413" i="9"/>
  <c r="D1413" i="9" s="1"/>
  <c r="B1414" i="9"/>
  <c r="C1414" i="9"/>
  <c r="D1414" i="9" s="1"/>
  <c r="B1415" i="9"/>
  <c r="C1415" i="9"/>
  <c r="D1415" i="9" s="1"/>
  <c r="B1416" i="9"/>
  <c r="C1416" i="9"/>
  <c r="D1416" i="9" s="1"/>
  <c r="B1417" i="9"/>
  <c r="C1417" i="9"/>
  <c r="D1417" i="9" s="1"/>
  <c r="B1418" i="9"/>
  <c r="C1418" i="9"/>
  <c r="D1418" i="9" s="1"/>
  <c r="B1419" i="9"/>
  <c r="C1419" i="9"/>
  <c r="D1419" i="9" s="1"/>
  <c r="B1420" i="9"/>
  <c r="C1420" i="9"/>
  <c r="D1420" i="9" s="1"/>
  <c r="B1421" i="9"/>
  <c r="C1421" i="9"/>
  <c r="D1421" i="9" s="1"/>
  <c r="B1422" i="9"/>
  <c r="C1422" i="9"/>
  <c r="D1422" i="9" s="1"/>
  <c r="B1423" i="9"/>
  <c r="C1423" i="9"/>
  <c r="D1423" i="9" s="1"/>
  <c r="B1424" i="9"/>
  <c r="C1424" i="9"/>
  <c r="D1424" i="9" s="1"/>
  <c r="B1425" i="9"/>
  <c r="C1425" i="9"/>
  <c r="D1425" i="9" s="1"/>
  <c r="B1426" i="9"/>
  <c r="C1426" i="9"/>
  <c r="D1426" i="9" s="1"/>
  <c r="B1427" i="9"/>
  <c r="C1427" i="9"/>
  <c r="D1427" i="9" s="1"/>
  <c r="B1428" i="9"/>
  <c r="C1428" i="9"/>
  <c r="D1428" i="9" s="1"/>
  <c r="B1429" i="9"/>
  <c r="C1429" i="9"/>
  <c r="D1429" i="9" s="1"/>
  <c r="B1430" i="9"/>
  <c r="C1430" i="9"/>
  <c r="D1430" i="9" s="1"/>
  <c r="B1431" i="9"/>
  <c r="C1431" i="9"/>
  <c r="D1431" i="9" s="1"/>
  <c r="B1432" i="9"/>
  <c r="C1432" i="9"/>
  <c r="D1432" i="9" s="1"/>
  <c r="B1433" i="9"/>
  <c r="C1433" i="9"/>
  <c r="D1433" i="9" s="1"/>
  <c r="B1434" i="9"/>
  <c r="C1434" i="9"/>
  <c r="D1434" i="9" s="1"/>
  <c r="B1435" i="9"/>
  <c r="C1435" i="9"/>
  <c r="D1435" i="9" s="1"/>
  <c r="B1436" i="9"/>
  <c r="C1436" i="9"/>
  <c r="D1436" i="9" s="1"/>
  <c r="B1437" i="9"/>
  <c r="C1437" i="9"/>
  <c r="D1437" i="9" s="1"/>
  <c r="B1438" i="9"/>
  <c r="C1438" i="9"/>
  <c r="D1438" i="9" s="1"/>
  <c r="B1439" i="9"/>
  <c r="C1439" i="9"/>
  <c r="D1439" i="9" s="1"/>
  <c r="B1440" i="9"/>
  <c r="C1440" i="9"/>
  <c r="D1440" i="9" s="1"/>
  <c r="B1441" i="9"/>
  <c r="C1441" i="9"/>
  <c r="D1441" i="9" s="1"/>
  <c r="B1442" i="9"/>
  <c r="C1442" i="9"/>
  <c r="D1442" i="9" s="1"/>
  <c r="B1443" i="9"/>
  <c r="C1443" i="9"/>
  <c r="D1443" i="9" s="1"/>
  <c r="B1444" i="9"/>
  <c r="C1444" i="9"/>
  <c r="D1444" i="9" s="1"/>
  <c r="B1445" i="9"/>
  <c r="C1445" i="9"/>
  <c r="D1445" i="9" s="1"/>
  <c r="B1446" i="9"/>
  <c r="C1446" i="9"/>
  <c r="D1446" i="9" s="1"/>
  <c r="B1447" i="9"/>
  <c r="C1447" i="9"/>
  <c r="D1447" i="9" s="1"/>
  <c r="B1448" i="9"/>
  <c r="C1448" i="9"/>
  <c r="D1448" i="9" s="1"/>
  <c r="B1449" i="9"/>
  <c r="C1449" i="9"/>
  <c r="D1449" i="9" s="1"/>
  <c r="B1450" i="9"/>
  <c r="C1450" i="9"/>
  <c r="D1450" i="9" s="1"/>
  <c r="B1451" i="9"/>
  <c r="C1451" i="9"/>
  <c r="D1451" i="9" s="1"/>
  <c r="B1452" i="9"/>
  <c r="C1452" i="9"/>
  <c r="D1452" i="9" s="1"/>
  <c r="B1453" i="9"/>
  <c r="C1453" i="9"/>
  <c r="D1453" i="9" s="1"/>
  <c r="B1454" i="9"/>
  <c r="C1454" i="9"/>
  <c r="D1454" i="9" s="1"/>
  <c r="B1455" i="9"/>
  <c r="C1455" i="9"/>
  <c r="D1455" i="9" s="1"/>
  <c r="B1456" i="9"/>
  <c r="C1456" i="9"/>
  <c r="D1456" i="9" s="1"/>
  <c r="B1457" i="9"/>
  <c r="C1457" i="9"/>
  <c r="D1457" i="9" s="1"/>
  <c r="B1458" i="9"/>
  <c r="C1458" i="9"/>
  <c r="D1458" i="9" s="1"/>
  <c r="B1459" i="9"/>
  <c r="C1459" i="9"/>
  <c r="D1459" i="9" s="1"/>
  <c r="B1460" i="9"/>
  <c r="C1460" i="9"/>
  <c r="D1460" i="9" s="1"/>
  <c r="B1461" i="9"/>
  <c r="C1461" i="9"/>
  <c r="D1461" i="9" s="1"/>
  <c r="B1462" i="9"/>
  <c r="C1462" i="9"/>
  <c r="D1462" i="9" s="1"/>
  <c r="B1463" i="9"/>
  <c r="C1463" i="9"/>
  <c r="D1463" i="9" s="1"/>
  <c r="B1464" i="9"/>
  <c r="C1464" i="9"/>
  <c r="D1464" i="9" s="1"/>
  <c r="B1465" i="9"/>
  <c r="C1465" i="9"/>
  <c r="D1465" i="9" s="1"/>
  <c r="B1466" i="9"/>
  <c r="C1466" i="9"/>
  <c r="D1466" i="9" s="1"/>
  <c r="B1467" i="9"/>
  <c r="C1467" i="9"/>
  <c r="D1467" i="9" s="1"/>
  <c r="B1468" i="9"/>
  <c r="C1468" i="9"/>
  <c r="D1468" i="9" s="1"/>
  <c r="B1469" i="9"/>
  <c r="C1469" i="9"/>
  <c r="D1469" i="9" s="1"/>
  <c r="B1470" i="9"/>
  <c r="C1470" i="9"/>
  <c r="D1470" i="9" s="1"/>
  <c r="B1471" i="9"/>
  <c r="C1471" i="9"/>
  <c r="D1471" i="9" s="1"/>
  <c r="B1472" i="9"/>
  <c r="C1472" i="9"/>
  <c r="D1472" i="9" s="1"/>
  <c r="B1473" i="9"/>
  <c r="C1473" i="9"/>
  <c r="D1473" i="9" s="1"/>
  <c r="B1474" i="9"/>
  <c r="C1474" i="9"/>
  <c r="D1474" i="9" s="1"/>
  <c r="B1475" i="9"/>
  <c r="C1475" i="9"/>
  <c r="D1475" i="9" s="1"/>
  <c r="B1476" i="9"/>
  <c r="C1476" i="9"/>
  <c r="D1476" i="9" s="1"/>
  <c r="B1477" i="9"/>
  <c r="C1477" i="9"/>
  <c r="D1477" i="9" s="1"/>
  <c r="B1478" i="9"/>
  <c r="C1478" i="9"/>
  <c r="D1478" i="9" s="1"/>
  <c r="B1479" i="9"/>
  <c r="C1479" i="9"/>
  <c r="D1479" i="9" s="1"/>
  <c r="B1480" i="9"/>
  <c r="C1480" i="9"/>
  <c r="D1480" i="9" s="1"/>
  <c r="B1481" i="9"/>
  <c r="C1481" i="9"/>
  <c r="D1481" i="9" s="1"/>
  <c r="B1482" i="9"/>
  <c r="C1482" i="9"/>
  <c r="D1482" i="9" s="1"/>
  <c r="B1483" i="9"/>
  <c r="C1483" i="9"/>
  <c r="D1483" i="9" s="1"/>
  <c r="B1484" i="9"/>
  <c r="C1484" i="9"/>
  <c r="D1484" i="9" s="1"/>
  <c r="B1485" i="9"/>
  <c r="C1485" i="9"/>
  <c r="D1485" i="9" s="1"/>
  <c r="B1486" i="9"/>
  <c r="C1486" i="9"/>
  <c r="D1486" i="9" s="1"/>
  <c r="B1487" i="9"/>
  <c r="C1487" i="9"/>
  <c r="D1487" i="9" s="1"/>
  <c r="B1488" i="9"/>
  <c r="C1488" i="9"/>
  <c r="D1488" i="9" s="1"/>
  <c r="B1489" i="9"/>
  <c r="C1489" i="9"/>
  <c r="D1489" i="9" s="1"/>
  <c r="B1490" i="9"/>
  <c r="C1490" i="9"/>
  <c r="D1490" i="9" s="1"/>
  <c r="B1491" i="9"/>
  <c r="C1491" i="9"/>
  <c r="D1491" i="9" s="1"/>
  <c r="B1492" i="9"/>
  <c r="C1492" i="9"/>
  <c r="D1492" i="9" s="1"/>
  <c r="B1493" i="9"/>
  <c r="C1493" i="9"/>
  <c r="D1493" i="9" s="1"/>
  <c r="B1494" i="9"/>
  <c r="C1494" i="9"/>
  <c r="D1494" i="9" s="1"/>
  <c r="B1495" i="9"/>
  <c r="C1495" i="9"/>
  <c r="D1495" i="9" s="1"/>
  <c r="B1496" i="9"/>
  <c r="C1496" i="9"/>
  <c r="D1496" i="9" s="1"/>
  <c r="B1497" i="9"/>
  <c r="C1497" i="9"/>
  <c r="D1497" i="9" s="1"/>
  <c r="B1498" i="9"/>
  <c r="C1498" i="9"/>
  <c r="D1498" i="9" s="1"/>
  <c r="B1499" i="9"/>
  <c r="C1499" i="9"/>
  <c r="D1499" i="9" s="1"/>
  <c r="B1500" i="9"/>
  <c r="C1500" i="9"/>
  <c r="D1500" i="9" s="1"/>
  <c r="B1501" i="9"/>
  <c r="C1501" i="9"/>
  <c r="D1501" i="9" s="1"/>
  <c r="B1502" i="9"/>
  <c r="C1502" i="9"/>
  <c r="D1502" i="9" s="1"/>
  <c r="B1503" i="9"/>
  <c r="C1503" i="9"/>
  <c r="D1503" i="9" s="1"/>
  <c r="B1504" i="9"/>
  <c r="C1504" i="9"/>
  <c r="D1504" i="9" s="1"/>
  <c r="B1505" i="9"/>
  <c r="C1505" i="9"/>
  <c r="D1505" i="9" s="1"/>
  <c r="B1506" i="9"/>
  <c r="C1506" i="9"/>
  <c r="D1506" i="9" s="1"/>
  <c r="E311" i="5" l="1"/>
  <c r="G311" i="5"/>
  <c r="G328" i="5"/>
  <c r="E328" i="5"/>
  <c r="G290" i="5"/>
  <c r="E290" i="5"/>
  <c r="G309" i="5"/>
  <c r="E309" i="5"/>
  <c r="E300" i="5"/>
  <c r="G300" i="5"/>
  <c r="E314" i="5"/>
  <c r="G314" i="5"/>
  <c r="E338" i="5"/>
  <c r="G338" i="5"/>
  <c r="G312" i="5"/>
  <c r="E312" i="5"/>
  <c r="E308" i="5"/>
  <c r="G308" i="5"/>
  <c r="G307" i="5"/>
  <c r="E307" i="5"/>
  <c r="G317" i="5"/>
  <c r="E317" i="5"/>
  <c r="R6" i="2"/>
  <c r="C158" i="3"/>
  <c r="U49" i="2"/>
  <c r="C291" i="7" s="1"/>
  <c r="T49" i="2"/>
  <c r="C289" i="6" s="1"/>
  <c r="S49" i="2"/>
  <c r="C255" i="5" s="1"/>
  <c r="R49" i="2"/>
  <c r="C72" i="4" s="1"/>
  <c r="C9" i="3"/>
  <c r="C376" i="4" l="1"/>
  <c r="C329" i="4"/>
  <c r="AE954" i="8"/>
  <c r="C379" i="7"/>
  <c r="C112" i="3"/>
  <c r="C309" i="3"/>
  <c r="Y404" i="8"/>
  <c r="C155" i="4"/>
  <c r="C55" i="3"/>
  <c r="C89" i="3"/>
  <c r="AA679" i="8"/>
  <c r="C25" i="5"/>
  <c r="AC884" i="8"/>
  <c r="C409" i="6"/>
  <c r="AE259" i="8"/>
  <c r="AE956" i="8"/>
  <c r="W486" i="8"/>
  <c r="W898" i="8"/>
  <c r="AA485" i="8"/>
  <c r="AA281" i="8"/>
  <c r="W900" i="8"/>
  <c r="C73" i="3"/>
  <c r="Y478" i="8"/>
  <c r="C187" i="4"/>
  <c r="C355" i="6"/>
  <c r="Y543" i="8"/>
  <c r="Y980" i="8"/>
  <c r="W584" i="8"/>
  <c r="W567" i="8"/>
  <c r="AA248" i="8"/>
  <c r="AA787" i="8"/>
  <c r="Y379" i="8"/>
  <c r="C240" i="4"/>
  <c r="Y709" i="8"/>
  <c r="C83" i="4"/>
  <c r="AC955" i="8"/>
  <c r="AC450" i="8"/>
  <c r="W995" i="8"/>
  <c r="W1045" i="8"/>
  <c r="AE564" i="8"/>
  <c r="AE551" i="8"/>
  <c r="C344" i="3"/>
  <c r="W665" i="8"/>
  <c r="Y757" i="8"/>
  <c r="Y866" i="8"/>
  <c r="W297" i="8"/>
  <c r="W619" i="8"/>
  <c r="Y791" i="8"/>
  <c r="W482" i="8"/>
  <c r="W398" i="8"/>
  <c r="C236" i="6"/>
  <c r="AC357" i="8"/>
  <c r="AE998" i="8"/>
  <c r="AE242" i="8"/>
  <c r="Y881" i="8"/>
  <c r="Y426" i="8"/>
  <c r="AA448" i="8"/>
  <c r="AA342" i="8"/>
  <c r="Y473" i="8"/>
  <c r="Y401" i="8"/>
  <c r="U6" i="2"/>
  <c r="C211" i="7" s="1"/>
  <c r="S6" i="2"/>
  <c r="C169" i="5" s="1"/>
  <c r="T6" i="2"/>
  <c r="C254" i="6" s="1"/>
  <c r="G376" i="4" l="1"/>
  <c r="D376" i="4"/>
  <c r="G329" i="4"/>
  <c r="D329" i="4"/>
  <c r="D155" i="4"/>
  <c r="G155" i="4"/>
  <c r="G269" i="3"/>
  <c r="G277" i="3"/>
  <c r="G377" i="3"/>
  <c r="G349" i="3"/>
  <c r="G49" i="3"/>
  <c r="G273" i="3"/>
  <c r="G367" i="3"/>
  <c r="G137" i="3"/>
  <c r="G384" i="3"/>
  <c r="G398" i="3"/>
  <c r="G330" i="3"/>
  <c r="G191" i="3"/>
  <c r="G278" i="3"/>
  <c r="G217" i="3"/>
  <c r="G18" i="3"/>
  <c r="G345" i="3"/>
  <c r="G353" i="3"/>
  <c r="G399" i="3"/>
  <c r="G385" i="3"/>
  <c r="G350" i="3"/>
  <c r="G221" i="3"/>
  <c r="G340" i="3"/>
  <c r="G144" i="3"/>
  <c r="G82" i="3"/>
  <c r="G22" i="3"/>
  <c r="G343" i="3"/>
  <c r="G154" i="3"/>
  <c r="G187" i="4"/>
  <c r="D187" i="4"/>
  <c r="G114" i="4"/>
  <c r="D99" i="4"/>
  <c r="G240" i="4"/>
  <c r="D72" i="4"/>
  <c r="G233" i="4"/>
  <c r="D233" i="4"/>
  <c r="D290" i="4"/>
  <c r="G290" i="4"/>
  <c r="D349" i="4"/>
  <c r="G349" i="4"/>
  <c r="D69" i="4"/>
  <c r="G69" i="4"/>
  <c r="G219" i="4"/>
  <c r="D219" i="4"/>
  <c r="G353" i="4"/>
  <c r="D353" i="4"/>
  <c r="D42" i="4"/>
  <c r="G42" i="4"/>
  <c r="G195" i="4"/>
  <c r="D195" i="4"/>
  <c r="D390" i="4"/>
  <c r="G390" i="4"/>
  <c r="D285" i="4"/>
  <c r="G285" i="4"/>
  <c r="G24" i="4"/>
  <c r="D24" i="4"/>
  <c r="G16" i="4"/>
  <c r="D16" i="4"/>
  <c r="D326" i="4"/>
  <c r="G326" i="4"/>
  <c r="G37" i="4"/>
  <c r="D37" i="4"/>
  <c r="D292" i="4"/>
  <c r="G292" i="4"/>
  <c r="G304" i="4"/>
  <c r="D304" i="4"/>
  <c r="G246" i="4"/>
  <c r="D246" i="4"/>
  <c r="G100" i="4"/>
  <c r="D100" i="4"/>
  <c r="G373" i="4"/>
  <c r="D373" i="4"/>
  <c r="D176" i="4"/>
  <c r="G176" i="4"/>
  <c r="D360" i="4"/>
  <c r="G360" i="4"/>
  <c r="D215" i="4"/>
  <c r="G216" i="4"/>
  <c r="D107" i="4"/>
  <c r="G163" i="4"/>
  <c r="D408" i="4"/>
  <c r="G213" i="4"/>
  <c r="G382" i="4"/>
  <c r="G265" i="4"/>
  <c r="D177" i="4"/>
  <c r="G268" i="4"/>
  <c r="G242" i="4"/>
  <c r="G128" i="4"/>
  <c r="G148" i="4"/>
  <c r="G49" i="4"/>
  <c r="G225" i="4"/>
  <c r="G417" i="4"/>
  <c r="G179" i="4"/>
  <c r="G33" i="4"/>
  <c r="G345" i="4"/>
  <c r="G296" i="4"/>
  <c r="G160" i="4"/>
  <c r="G339" i="4"/>
  <c r="G301" i="4"/>
  <c r="G236" i="4"/>
  <c r="G43" i="4"/>
  <c r="D35" i="4"/>
  <c r="D312" i="4"/>
  <c r="D212" i="4"/>
  <c r="D70" i="4"/>
  <c r="D59" i="4"/>
  <c r="D199" i="4"/>
  <c r="G71" i="4"/>
  <c r="D281" i="4"/>
  <c r="D356" i="4"/>
  <c r="G401" i="4"/>
  <c r="G279" i="4"/>
  <c r="G282" i="4"/>
  <c r="G190" i="4"/>
  <c r="G205" i="4"/>
  <c r="G324" i="4"/>
  <c r="G385" i="4"/>
  <c r="G317" i="4"/>
  <c r="G197" i="4"/>
  <c r="G145" i="4"/>
  <c r="G418" i="4"/>
  <c r="G23" i="4"/>
  <c r="G119" i="4"/>
  <c r="G214" i="4"/>
  <c r="G210" i="4"/>
  <c r="G284" i="4"/>
  <c r="G375" i="4"/>
  <c r="G332" i="4"/>
  <c r="G303" i="4"/>
  <c r="G107" i="4"/>
  <c r="G396" i="4"/>
  <c r="G150" i="4"/>
  <c r="G15" i="4"/>
  <c r="G350" i="4"/>
  <c r="G116" i="4"/>
  <c r="G134" i="4"/>
  <c r="G54" i="4"/>
  <c r="G149" i="4"/>
  <c r="G202" i="4"/>
  <c r="G300" i="4"/>
  <c r="G60" i="4"/>
  <c r="G266" i="4"/>
  <c r="G183" i="4"/>
  <c r="G125" i="4"/>
  <c r="G57" i="4"/>
  <c r="G328" i="4"/>
  <c r="G392" i="4"/>
  <c r="G291" i="4"/>
  <c r="G82" i="4"/>
  <c r="G352" i="4"/>
  <c r="G327" i="4"/>
  <c r="G66" i="4"/>
  <c r="G110" i="4"/>
  <c r="G355" i="4"/>
  <c r="G237" i="4"/>
  <c r="G286" i="4"/>
  <c r="G288" i="4"/>
  <c r="G231" i="4"/>
  <c r="G78" i="4"/>
  <c r="G399" i="4"/>
  <c r="G92" i="4"/>
  <c r="G115" i="4"/>
  <c r="G387" i="4"/>
  <c r="G186" i="4"/>
  <c r="G20" i="4"/>
  <c r="G181" i="4"/>
  <c r="G393" i="4"/>
  <c r="G395" i="4"/>
  <c r="G383" i="4"/>
  <c r="G81" i="4"/>
  <c r="G191" i="4"/>
  <c r="G340" i="4"/>
  <c r="G29" i="4"/>
  <c r="G234" i="4"/>
  <c r="G55" i="4"/>
  <c r="G310" i="4"/>
  <c r="G397" i="4"/>
  <c r="G322" i="4"/>
  <c r="G196" i="4"/>
  <c r="G201" i="4"/>
  <c r="G247" i="4"/>
  <c r="G276" i="4"/>
  <c r="G41" i="4"/>
  <c r="G271" i="4"/>
  <c r="G123" i="4"/>
  <c r="G111" i="4"/>
  <c r="G358" i="4"/>
  <c r="G121" i="4"/>
  <c r="G11" i="4"/>
  <c r="G56" i="4"/>
  <c r="G348" i="4"/>
  <c r="G68" i="4"/>
  <c r="G212" i="4"/>
  <c r="G302" i="4"/>
  <c r="G17" i="4"/>
  <c r="G93" i="4"/>
  <c r="G169" i="4"/>
  <c r="D151" i="4"/>
  <c r="D144" i="4"/>
  <c r="G137" i="4"/>
  <c r="G311" i="4"/>
  <c r="G372" i="4"/>
  <c r="D114" i="4"/>
  <c r="D324" i="4"/>
  <c r="G153" i="4"/>
  <c r="D198" i="4"/>
  <c r="G229" i="4"/>
  <c r="G139" i="4"/>
  <c r="G323" i="4"/>
  <c r="D156" i="4"/>
  <c r="D287" i="4"/>
  <c r="D410" i="4"/>
  <c r="G313" i="4"/>
  <c r="G257" i="4"/>
  <c r="D362" i="4"/>
  <c r="D318" i="4"/>
  <c r="G165" i="4"/>
  <c r="D364" i="4"/>
  <c r="D45" i="4"/>
  <c r="G343" i="4"/>
  <c r="G12" i="4"/>
  <c r="G319" i="4"/>
  <c r="G312" i="4"/>
  <c r="D67" i="4"/>
  <c r="D203" i="4"/>
  <c r="D384" i="4"/>
  <c r="D120" i="4"/>
  <c r="D332" i="4"/>
  <c r="D29" i="4"/>
  <c r="D113" i="4"/>
  <c r="D320" i="4"/>
  <c r="D236" i="4"/>
  <c r="D47" i="4"/>
  <c r="G48" i="4"/>
  <c r="G182" i="4"/>
  <c r="D9" i="4"/>
  <c r="G36" i="4"/>
  <c r="G243" i="4"/>
  <c r="D378" i="4"/>
  <c r="D17" i="4"/>
  <c r="D365" i="4"/>
  <c r="D305" i="4"/>
  <c r="D389" i="4"/>
  <c r="D49" i="4"/>
  <c r="D115" i="4"/>
  <c r="D56" i="4"/>
  <c r="D132" i="4"/>
  <c r="D303" i="4"/>
  <c r="D239" i="4"/>
  <c r="D97" i="4"/>
  <c r="D111" i="4"/>
  <c r="D397" i="4"/>
  <c r="D409" i="4"/>
  <c r="D128" i="4"/>
  <c r="D214" i="4"/>
  <c r="D416" i="4"/>
  <c r="D23" i="4"/>
  <c r="D210" i="4"/>
  <c r="G256" i="4"/>
  <c r="G359" i="4"/>
  <c r="D254" i="4"/>
  <c r="D211" i="4"/>
  <c r="G61" i="4"/>
  <c r="G408" i="4"/>
  <c r="G278" i="4"/>
  <c r="D255" i="4"/>
  <c r="D273" i="4"/>
  <c r="G287" i="4"/>
  <c r="D399" i="4"/>
  <c r="G146" i="4"/>
  <c r="D98" i="4"/>
  <c r="D298" i="4"/>
  <c r="D400" i="4"/>
  <c r="D109" i="4"/>
  <c r="D30" i="4"/>
  <c r="D271" i="4"/>
  <c r="D103" i="4"/>
  <c r="G47" i="4"/>
  <c r="G218" i="4"/>
  <c r="G220" i="4"/>
  <c r="G263" i="4"/>
  <c r="D138" i="4"/>
  <c r="D159" i="4"/>
  <c r="D328" i="4"/>
  <c r="D205" i="4"/>
  <c r="D207" i="4"/>
  <c r="D234" i="4"/>
  <c r="D417" i="4"/>
  <c r="D55" i="4"/>
  <c r="D317" i="4"/>
  <c r="D112" i="4"/>
  <c r="G336" i="4"/>
  <c r="D81" i="4"/>
  <c r="D302" i="4"/>
  <c r="D181" i="4"/>
  <c r="D19" i="4"/>
  <c r="G371" i="4"/>
  <c r="G261" i="4"/>
  <c r="G126" i="4"/>
  <c r="D368" i="4"/>
  <c r="D341" i="4"/>
  <c r="D95" i="4"/>
  <c r="D301" i="4"/>
  <c r="D173" i="4"/>
  <c r="D88" i="4"/>
  <c r="D335" i="4"/>
  <c r="D288" i="4"/>
  <c r="D241" i="4"/>
  <c r="D300" i="4"/>
  <c r="D379" i="4"/>
  <c r="G270" i="4"/>
  <c r="G161" i="4"/>
  <c r="G173" i="4"/>
  <c r="G384" i="4"/>
  <c r="G132" i="4"/>
  <c r="G51" i="4"/>
  <c r="G209" i="4"/>
  <c r="G249" i="4"/>
  <c r="G252" i="4"/>
  <c r="G31" i="4"/>
  <c r="G22" i="4"/>
  <c r="D296" i="4"/>
  <c r="D143" i="4"/>
  <c r="D10" i="4"/>
  <c r="G333" i="4"/>
  <c r="D130" i="4"/>
  <c r="G295" i="4"/>
  <c r="D194" i="4"/>
  <c r="D221" i="4"/>
  <c r="D22" i="4"/>
  <c r="D33" i="4"/>
  <c r="D191" i="4"/>
  <c r="D54" i="4"/>
  <c r="D60" i="4"/>
  <c r="D31" i="4"/>
  <c r="D366" i="4"/>
  <c r="D134" i="4"/>
  <c r="D185" i="4"/>
  <c r="D34" i="4"/>
  <c r="D227" i="4"/>
  <c r="D371" i="4"/>
  <c r="D77" i="4"/>
  <c r="D242" i="4"/>
  <c r="G380" i="4"/>
  <c r="D256" i="4"/>
  <c r="D164" i="4"/>
  <c r="D184" i="4"/>
  <c r="D126" i="4"/>
  <c r="G95" i="4"/>
  <c r="D260" i="4"/>
  <c r="D152" i="4"/>
  <c r="D168" i="4"/>
  <c r="D252" i="4"/>
  <c r="D383" i="4"/>
  <c r="D78" i="4"/>
  <c r="D124" i="4"/>
  <c r="D125" i="4"/>
  <c r="G129" i="4"/>
  <c r="G402" i="4"/>
  <c r="G409" i="4"/>
  <c r="G369" i="4"/>
  <c r="G168" i="4"/>
  <c r="G411" i="4"/>
  <c r="G386" i="4"/>
  <c r="G133" i="4"/>
  <c r="G347" i="4"/>
  <c r="G26" i="4"/>
  <c r="G25" i="4"/>
  <c r="G141" i="4"/>
  <c r="D158" i="4"/>
  <c r="G363" i="4"/>
  <c r="D208" i="4"/>
  <c r="D188" i="4"/>
  <c r="G367" i="4"/>
  <c r="D122" i="4"/>
  <c r="G321" i="4"/>
  <c r="G90" i="4"/>
  <c r="D280" i="4"/>
  <c r="G62" i="4"/>
  <c r="G142" i="4"/>
  <c r="G199" i="4"/>
  <c r="G281" i="4"/>
  <c r="D58" i="4"/>
  <c r="D401" i="4"/>
  <c r="G151" i="4"/>
  <c r="D89" i="4"/>
  <c r="D118" i="4"/>
  <c r="G222" i="4"/>
  <c r="G64" i="4"/>
  <c r="G45" i="4"/>
  <c r="D12" i="4"/>
  <c r="D27" i="4"/>
  <c r="D331" i="4"/>
  <c r="D402" i="4"/>
  <c r="D414" i="4"/>
  <c r="D171" i="4"/>
  <c r="D149" i="4"/>
  <c r="D136" i="4"/>
  <c r="D180" i="4"/>
  <c r="G330" i="4"/>
  <c r="D218" i="4"/>
  <c r="D251" i="4"/>
  <c r="G9" i="4"/>
  <c r="G407" i="4"/>
  <c r="D40" i="4"/>
  <c r="D161" i="4"/>
  <c r="D308" i="4"/>
  <c r="D375" i="4"/>
  <c r="D15" i="4"/>
  <c r="D92" i="4"/>
  <c r="D186" i="4"/>
  <c r="D162" i="4"/>
  <c r="D346" i="4"/>
  <c r="D14" i="4"/>
  <c r="D44" i="4"/>
  <c r="D51" i="4"/>
  <c r="D275" i="4"/>
  <c r="D291" i="4"/>
  <c r="D315" i="4"/>
  <c r="D387" i="4"/>
  <c r="D299" i="4"/>
  <c r="D183" i="4"/>
  <c r="G170" i="4"/>
  <c r="G368" i="4"/>
  <c r="D345" i="4"/>
  <c r="D394" i="4"/>
  <c r="G297" i="4"/>
  <c r="G405" i="4"/>
  <c r="G217" i="4"/>
  <c r="G77" i="4"/>
  <c r="G391" i="4"/>
  <c r="G122" i="4"/>
  <c r="D403" i="4"/>
  <c r="G381" i="4"/>
  <c r="G108" i="4"/>
  <c r="G299" i="4"/>
  <c r="G154" i="4"/>
  <c r="D8" i="4"/>
  <c r="G412" i="4"/>
  <c r="G72" i="4"/>
  <c r="D32" i="4"/>
  <c r="D66" i="4"/>
  <c r="G112" i="4"/>
  <c r="D265" i="4"/>
  <c r="G404" i="4"/>
  <c r="D343" i="4"/>
  <c r="G251" i="4"/>
  <c r="D274" i="4"/>
  <c r="D310" i="4"/>
  <c r="D240" i="4"/>
  <c r="D392" i="4"/>
  <c r="G289" i="4"/>
  <c r="G211" i="4"/>
  <c r="G85" i="4"/>
  <c r="D6" i="4"/>
  <c r="D104" i="4"/>
  <c r="D96" i="4"/>
  <c r="D190" i="4"/>
  <c r="D395" i="4"/>
  <c r="D231" i="4"/>
  <c r="D322" i="4"/>
  <c r="D276" i="4"/>
  <c r="G63" i="4"/>
  <c r="G331" i="4"/>
  <c r="G305" i="4"/>
  <c r="G97" i="4"/>
  <c r="G127" i="4"/>
  <c r="G389" i="4"/>
  <c r="G275" i="4"/>
  <c r="G346" i="4"/>
  <c r="D391" i="4"/>
  <c r="D141" i="4"/>
  <c r="D147" i="4"/>
  <c r="D172" i="4"/>
  <c r="G8" i="4"/>
  <c r="G334" i="4"/>
  <c r="G130" i="4"/>
  <c r="G194" i="4"/>
  <c r="G280" i="4"/>
  <c r="D412" i="4"/>
  <c r="D101" i="4"/>
  <c r="G84" i="4"/>
  <c r="D43" i="4"/>
  <c r="G325" i="4"/>
  <c r="G89" i="4"/>
  <c r="D216" i="4"/>
  <c r="G354" i="4"/>
  <c r="G398" i="4"/>
  <c r="D307" i="4"/>
  <c r="G238" i="4"/>
  <c r="D338" i="4"/>
  <c r="G21" i="4"/>
  <c r="G3" i="4"/>
  <c r="G131" i="4"/>
  <c r="D314" i="4"/>
  <c r="G178" i="4"/>
  <c r="G32" i="4"/>
  <c r="G223" i="4"/>
  <c r="G337" i="4"/>
  <c r="G105" i="4"/>
  <c r="D4" i="4"/>
  <c r="G175" i="4"/>
  <c r="D232" i="4"/>
  <c r="D79" i="4"/>
  <c r="D117" i="4"/>
  <c r="G318" i="4"/>
  <c r="G306" i="4"/>
  <c r="G309" i="4"/>
  <c r="G362" i="4"/>
  <c r="G344" i="4"/>
  <c r="G250" i="4"/>
  <c r="D319" i="4"/>
  <c r="G258" i="4"/>
  <c r="D411" i="4"/>
  <c r="D386" i="4"/>
  <c r="D80" i="4"/>
  <c r="D166" i="4"/>
  <c r="D396" i="4"/>
  <c r="D11" i="4"/>
  <c r="D57" i="4"/>
  <c r="G245" i="4"/>
  <c r="D264" i="4"/>
  <c r="D220" i="4"/>
  <c r="D48" i="4"/>
  <c r="D182" i="4"/>
  <c r="G46" i="4"/>
  <c r="G274" i="4"/>
  <c r="D179" i="4"/>
  <c r="D157" i="4"/>
  <c r="D93" i="4"/>
  <c r="D352" i="4"/>
  <c r="D86" i="4"/>
  <c r="D121" i="4"/>
  <c r="D224" i="4"/>
  <c r="D41" i="4"/>
  <c r="D154" i="4"/>
  <c r="D193" i="4"/>
  <c r="D327" i="4"/>
  <c r="D26" i="4"/>
  <c r="D82" i="4"/>
  <c r="D381" i="4"/>
  <c r="D25" i="4"/>
  <c r="D347" i="4"/>
  <c r="D369" i="4"/>
  <c r="G254" i="4"/>
  <c r="D108" i="4"/>
  <c r="D18" i="4"/>
  <c r="G44" i="4"/>
  <c r="Y45" i="8" s="1"/>
  <c r="G262" i="4"/>
  <c r="G335" i="4"/>
  <c r="G19" i="4"/>
  <c r="G109" i="4"/>
  <c r="G144" i="4"/>
  <c r="G320" i="4"/>
  <c r="G315" i="4"/>
  <c r="G379" i="4"/>
  <c r="G138" i="4"/>
  <c r="G157" i="4"/>
  <c r="G260" i="4"/>
  <c r="G206" i="4"/>
  <c r="G267" i="4"/>
  <c r="G143" i="4"/>
  <c r="D420" i="4"/>
  <c r="G259" i="4"/>
  <c r="G58" i="4"/>
  <c r="G73" i="4"/>
  <c r="D123" i="4"/>
  <c r="D266" i="4"/>
  <c r="G152" i="4"/>
  <c r="G185" i="4"/>
  <c r="D295" i="4"/>
  <c r="D142" i="4"/>
  <c r="D279" i="4"/>
  <c r="D344" i="4"/>
  <c r="D235" i="4"/>
  <c r="D406" i="4"/>
  <c r="D261" i="4"/>
  <c r="D110" i="4"/>
  <c r="D189" i="4"/>
  <c r="D405" i="4"/>
  <c r="G277" i="4"/>
  <c r="D336" i="4"/>
  <c r="G99" i="4"/>
  <c r="D140" i="4"/>
  <c r="D359" i="4"/>
  <c r="G177" i="4"/>
  <c r="G7" i="4"/>
  <c r="D7" i="4"/>
  <c r="G341" i="4"/>
  <c r="D278" i="4"/>
  <c r="D127" i="4"/>
  <c r="D262" i="4"/>
  <c r="D249" i="4"/>
  <c r="D385" i="4"/>
  <c r="D225" i="4"/>
  <c r="D357" i="4"/>
  <c r="G27" i="4"/>
  <c r="G35" i="4"/>
  <c r="G415" i="4"/>
  <c r="G189" i="4"/>
  <c r="G203" i="4"/>
  <c r="G227" i="4"/>
  <c r="G308" i="4"/>
  <c r="G65" i="4"/>
  <c r="G14" i="4"/>
  <c r="G370" i="4"/>
  <c r="G244" i="4"/>
  <c r="G88" i="4"/>
  <c r="G104" i="4"/>
  <c r="G342" i="4"/>
  <c r="G269" i="4"/>
  <c r="D228" i="4"/>
  <c r="D106" i="4"/>
  <c r="D283" i="4"/>
  <c r="G147" i="4"/>
  <c r="D311" i="4"/>
  <c r="D309" i="4"/>
  <c r="D333" i="4"/>
  <c r="G420" i="4"/>
  <c r="D372" i="4"/>
  <c r="D259" i="4"/>
  <c r="D226" i="4"/>
  <c r="D160" i="4"/>
  <c r="D71" i="4"/>
  <c r="D135" i="4"/>
  <c r="D419" i="4"/>
  <c r="G307" i="4"/>
  <c r="G338" i="4"/>
  <c r="D50" i="4"/>
  <c r="D3" i="4"/>
  <c r="D39" i="4"/>
  <c r="D73" i="4"/>
  <c r="D178" i="4"/>
  <c r="D13" i="4"/>
  <c r="D339" i="4"/>
  <c r="D105" i="4"/>
  <c r="G198" i="4"/>
  <c r="G4" i="4"/>
  <c r="D139" i="4"/>
  <c r="G28" i="4"/>
  <c r="D323" i="4"/>
  <c r="G118" i="4"/>
  <c r="G79" i="4"/>
  <c r="D313" i="4"/>
  <c r="G6" i="4"/>
  <c r="G204" i="4"/>
  <c r="G273" i="4"/>
  <c r="D222" i="4"/>
  <c r="G200" i="4"/>
  <c r="D204" i="4"/>
  <c r="D250" i="4"/>
  <c r="D206" i="4"/>
  <c r="D91" i="4"/>
  <c r="D342" i="4"/>
  <c r="D267" i="4"/>
  <c r="D418" i="4"/>
  <c r="D196" i="4"/>
  <c r="D20" i="4"/>
  <c r="G180" i="4"/>
  <c r="G103" i="4"/>
  <c r="D330" i="4"/>
  <c r="G172" i="4"/>
  <c r="G184" i="4"/>
  <c r="G53" i="4"/>
  <c r="D53" i="4"/>
  <c r="D46" i="4"/>
  <c r="D153" i="4"/>
  <c r="D263" i="4"/>
  <c r="D146" i="4"/>
  <c r="D270" i="4"/>
  <c r="D38" i="4"/>
  <c r="D253" i="4"/>
  <c r="D374" i="4"/>
  <c r="D65" i="4"/>
  <c r="D358" i="4"/>
  <c r="D150" i="4"/>
  <c r="D350" i="4"/>
  <c r="D377" i="4"/>
  <c r="D119" i="4"/>
  <c r="G215" i="4"/>
  <c r="D238" i="4"/>
  <c r="D137" i="4"/>
  <c r="D87" i="4"/>
  <c r="D197" i="4"/>
  <c r="D340" i="4"/>
  <c r="D237" i="4"/>
  <c r="D284" i="4"/>
  <c r="D85" i="4"/>
  <c r="D293" i="4"/>
  <c r="D74" i="4"/>
  <c r="G221" i="4"/>
  <c r="G414" i="4"/>
  <c r="G52" i="4"/>
  <c r="G40" i="4"/>
  <c r="G38" i="4"/>
  <c r="G361" i="4"/>
  <c r="G416" i="4"/>
  <c r="G74" i="4"/>
  <c r="G228" i="4"/>
  <c r="G10" i="4"/>
  <c r="G2" i="4"/>
  <c r="D404" i="4"/>
  <c r="D354" i="4"/>
  <c r="G5" i="4"/>
  <c r="D415" i="4"/>
  <c r="D192" i="4"/>
  <c r="G174" i="4"/>
  <c r="G59" i="4"/>
  <c r="D367" i="4"/>
  <c r="D167" i="4"/>
  <c r="D306" i="4"/>
  <c r="G272" i="4"/>
  <c r="D257" i="4"/>
  <c r="D370" i="4"/>
  <c r="D213" i="4"/>
  <c r="D382" i="4"/>
  <c r="D286" i="4"/>
  <c r="D52" i="4"/>
  <c r="D63" i="4"/>
  <c r="D94" i="4"/>
  <c r="D133" i="4"/>
  <c r="D355" i="4"/>
  <c r="D247" i="4"/>
  <c r="D380" i="4"/>
  <c r="D170" i="4"/>
  <c r="G164" i="4"/>
  <c r="D289" i="4"/>
  <c r="D61" i="4"/>
  <c r="D297" i="4"/>
  <c r="D209" i="4"/>
  <c r="D217" i="4"/>
  <c r="D145" i="4"/>
  <c r="D201" i="4"/>
  <c r="D102" i="4"/>
  <c r="G253" i="4"/>
  <c r="G365" i="4"/>
  <c r="G98" i="4"/>
  <c r="G94" i="4"/>
  <c r="G80" i="4"/>
  <c r="G120" i="4"/>
  <c r="G18" i="4"/>
  <c r="G86" i="4"/>
  <c r="G239" i="4"/>
  <c r="G413" i="4"/>
  <c r="G366" i="4"/>
  <c r="G293" i="4"/>
  <c r="G374" i="4"/>
  <c r="G96" i="4"/>
  <c r="G124" i="4"/>
  <c r="G255" i="4"/>
  <c r="D363" i="4"/>
  <c r="G208" i="4"/>
  <c r="G188" i="4"/>
  <c r="G106" i="4"/>
  <c r="D334" i="4"/>
  <c r="D2" i="4"/>
  <c r="G403" i="4"/>
  <c r="D62" i="4"/>
  <c r="D76" i="4"/>
  <c r="D272" i="4"/>
  <c r="G101" i="4"/>
  <c r="G167" i="4"/>
  <c r="G356" i="4"/>
  <c r="D282" i="4"/>
  <c r="D361" i="4"/>
  <c r="D245" i="4"/>
  <c r="G230" i="4"/>
  <c r="D163" i="4"/>
  <c r="D243" i="4"/>
  <c r="D36" i="4"/>
  <c r="D230" i="4"/>
  <c r="D407" i="4"/>
  <c r="D148" i="4"/>
  <c r="D202" i="4"/>
  <c r="D116" i="4"/>
  <c r="D348" i="4"/>
  <c r="D174" i="4"/>
  <c r="D248" i="4"/>
  <c r="G264" i="4"/>
  <c r="G70" i="4"/>
  <c r="G364" i="4"/>
  <c r="D64" i="4"/>
  <c r="D165" i="4"/>
  <c r="G117" i="4"/>
  <c r="D294" i="4"/>
  <c r="G410" i="4"/>
  <c r="G232" i="4"/>
  <c r="G156" i="4"/>
  <c r="G294" i="4"/>
  <c r="D28" i="4"/>
  <c r="D175" i="4"/>
  <c r="G135" i="4"/>
  <c r="D229" i="4"/>
  <c r="D337" i="4"/>
  <c r="D223" i="4"/>
  <c r="D5" i="4"/>
  <c r="G13" i="4"/>
  <c r="G314" i="4"/>
  <c r="G39" i="4"/>
  <c r="D398" i="4"/>
  <c r="D131" i="4"/>
  <c r="G50" i="4"/>
  <c r="G419" i="4"/>
  <c r="D316" i="4"/>
  <c r="G316" i="4"/>
  <c r="D388" i="4"/>
  <c r="G388" i="4"/>
  <c r="D351" i="4"/>
  <c r="G351" i="4"/>
  <c r="D75" i="4"/>
  <c r="G75" i="4"/>
  <c r="D413" i="4"/>
  <c r="D68" i="4"/>
  <c r="D393" i="4"/>
  <c r="G140" i="4"/>
  <c r="D129" i="4"/>
  <c r="D244" i="4"/>
  <c r="G406" i="4"/>
  <c r="G192" i="4"/>
  <c r="G91" i="4"/>
  <c r="G87" i="4"/>
  <c r="D269" i="4"/>
  <c r="G283" i="4"/>
  <c r="D200" i="4"/>
  <c r="D321" i="4"/>
  <c r="G235" i="4"/>
  <c r="G76" i="4"/>
  <c r="G394" i="4"/>
  <c r="G171" i="4"/>
  <c r="G241" i="4"/>
  <c r="G377" i="4"/>
  <c r="G193" i="4"/>
  <c r="G30" i="4"/>
  <c r="G357" i="4"/>
  <c r="G162" i="4"/>
  <c r="G207" i="4"/>
  <c r="G34" i="4"/>
  <c r="G113" i="4"/>
  <c r="G224" i="4"/>
  <c r="G136" i="4"/>
  <c r="G102" i="4"/>
  <c r="G378" i="4"/>
  <c r="G67" i="4"/>
  <c r="G248" i="4"/>
  <c r="G159" i="4"/>
  <c r="G400" i="4"/>
  <c r="G158" i="4"/>
  <c r="D169" i="4"/>
  <c r="G226" i="4"/>
  <c r="D325" i="4"/>
  <c r="D21" i="4"/>
  <c r="D277" i="4"/>
  <c r="D268" i="4"/>
  <c r="G298" i="4"/>
  <c r="G166" i="4"/>
  <c r="D90" i="4"/>
  <c r="D258" i="4"/>
  <c r="D84" i="4"/>
  <c r="G83" i="4"/>
  <c r="D83" i="4"/>
  <c r="G306" i="3"/>
  <c r="G84" i="3"/>
  <c r="G54" i="3"/>
  <c r="G358" i="3"/>
  <c r="G107" i="3"/>
  <c r="G115" i="3"/>
  <c r="G298" i="3"/>
  <c r="G63" i="3"/>
  <c r="G272" i="3"/>
  <c r="G114" i="3"/>
  <c r="G149" i="3"/>
  <c r="G368" i="3"/>
  <c r="G281" i="3"/>
  <c r="G125" i="3"/>
  <c r="G113" i="3"/>
  <c r="G313" i="3"/>
  <c r="G253" i="3"/>
  <c r="G395" i="3"/>
  <c r="G24" i="3"/>
  <c r="G152" i="3"/>
  <c r="G289" i="3"/>
  <c r="G300" i="3"/>
  <c r="G19" i="3"/>
  <c r="G75" i="3"/>
  <c r="G322" i="3"/>
  <c r="G65" i="3"/>
  <c r="G348" i="3"/>
  <c r="G133" i="3"/>
  <c r="G310" i="3"/>
  <c r="G48" i="3"/>
  <c r="G112" i="3"/>
  <c r="D112" i="3"/>
  <c r="D309" i="3"/>
  <c r="G309" i="3"/>
  <c r="G55" i="3"/>
  <c r="D55" i="3"/>
  <c r="G145" i="3"/>
  <c r="G195" i="3"/>
  <c r="G414" i="3"/>
  <c r="G402" i="3"/>
  <c r="G42" i="3"/>
  <c r="G236" i="3"/>
  <c r="G223" i="3"/>
  <c r="G305" i="3"/>
  <c r="G260" i="3"/>
  <c r="G171" i="3"/>
  <c r="G120" i="3"/>
  <c r="G304" i="3"/>
  <c r="G307" i="3"/>
  <c r="G87" i="3"/>
  <c r="G80" i="3"/>
  <c r="G332" i="3"/>
  <c r="G160" i="3"/>
  <c r="G248" i="3"/>
  <c r="G159" i="3"/>
  <c r="G299" i="3"/>
  <c r="G17" i="3"/>
  <c r="G406" i="3"/>
  <c r="G232" i="3"/>
  <c r="G153" i="3"/>
  <c r="G225" i="3"/>
  <c r="G320" i="3"/>
  <c r="G386" i="3"/>
  <c r="G169" i="3"/>
  <c r="G401" i="3"/>
  <c r="G135" i="3"/>
  <c r="G360" i="3"/>
  <c r="G104" i="3"/>
  <c r="G33" i="3"/>
  <c r="G196" i="3"/>
  <c r="G83" i="3"/>
  <c r="G170" i="3"/>
  <c r="G256" i="3"/>
  <c r="G78" i="3"/>
  <c r="G32" i="3"/>
  <c r="G240" i="3"/>
  <c r="G43" i="3"/>
  <c r="G203" i="3"/>
  <c r="G13" i="3"/>
  <c r="G136" i="3"/>
  <c r="G9" i="3"/>
  <c r="G161" i="3"/>
  <c r="D9" i="3"/>
  <c r="G328" i="3"/>
  <c r="D158" i="3"/>
  <c r="G158" i="3"/>
  <c r="G36" i="3"/>
  <c r="G85" i="3"/>
  <c r="G198" i="3"/>
  <c r="G391" i="3"/>
  <c r="G394" i="3"/>
  <c r="G370" i="3"/>
  <c r="G212" i="3"/>
  <c r="G393" i="3"/>
  <c r="G268" i="3"/>
  <c r="G79" i="3"/>
  <c r="G234" i="3"/>
  <c r="G346" i="3"/>
  <c r="D67" i="3"/>
  <c r="G201" i="3"/>
  <c r="G296" i="3"/>
  <c r="G162" i="3"/>
  <c r="G321" i="3"/>
  <c r="D89" i="3"/>
  <c r="G262" i="3"/>
  <c r="G274" i="3"/>
  <c r="G89" i="3"/>
  <c r="G237" i="3"/>
  <c r="D10" i="3"/>
  <c r="G12" i="3"/>
  <c r="G403" i="3"/>
  <c r="G249" i="3"/>
  <c r="G41" i="3"/>
  <c r="D60" i="3"/>
  <c r="G60" i="3"/>
  <c r="G357" i="3"/>
  <c r="D357" i="3"/>
  <c r="G411" i="3"/>
  <c r="D411" i="3"/>
  <c r="D142" i="3"/>
  <c r="G142" i="3"/>
  <c r="G163" i="3"/>
  <c r="D163" i="3"/>
  <c r="G230" i="3"/>
  <c r="D230" i="3"/>
  <c r="D185" i="3"/>
  <c r="G185" i="3"/>
  <c r="D336" i="3"/>
  <c r="G336" i="3"/>
  <c r="G284" i="3"/>
  <c r="D284" i="3"/>
  <c r="G174" i="3"/>
  <c r="D174" i="3"/>
  <c r="G61" i="3"/>
  <c r="D61" i="3"/>
  <c r="G325" i="3"/>
  <c r="D325" i="3"/>
  <c r="G122" i="3"/>
  <c r="G206" i="3"/>
  <c r="G331" i="3"/>
  <c r="G279" i="3"/>
  <c r="D279" i="3"/>
  <c r="D415" i="3"/>
  <c r="F415" i="3" s="1"/>
  <c r="G218" i="3"/>
  <c r="D218" i="3"/>
  <c r="D408" i="3"/>
  <c r="G327" i="3"/>
  <c r="D327" i="3"/>
  <c r="D257" i="3"/>
  <c r="G179" i="3"/>
  <c r="D15" i="3"/>
  <c r="G141" i="3"/>
  <c r="D375" i="3"/>
  <c r="D136" i="3"/>
  <c r="D85" i="3"/>
  <c r="D397" i="3"/>
  <c r="D236" i="3"/>
  <c r="D391" i="3"/>
  <c r="D350" i="3"/>
  <c r="D260" i="3"/>
  <c r="D212" i="3"/>
  <c r="D310" i="3"/>
  <c r="D304" i="3"/>
  <c r="D41" i="3"/>
  <c r="D215" i="3"/>
  <c r="D63" i="3"/>
  <c r="D202" i="3"/>
  <c r="D303" i="3"/>
  <c r="D149" i="3"/>
  <c r="D361" i="3"/>
  <c r="D12" i="3"/>
  <c r="D417" i="3"/>
  <c r="F417" i="3" s="1"/>
  <c r="D32" i="3"/>
  <c r="D169" i="3"/>
  <c r="D172" i="3"/>
  <c r="D162" i="3"/>
  <c r="D141" i="3"/>
  <c r="D346" i="3"/>
  <c r="D214" i="3"/>
  <c r="D18" i="3"/>
  <c r="D11" i="3"/>
  <c r="D281" i="3"/>
  <c r="D368" i="3"/>
  <c r="D394" i="3"/>
  <c r="D316" i="3"/>
  <c r="G316" i="3"/>
  <c r="G118" i="3"/>
  <c r="D118" i="3"/>
  <c r="G108" i="3"/>
  <c r="D108" i="3"/>
  <c r="G148" i="3"/>
  <c r="D148" i="3"/>
  <c r="D176" i="3"/>
  <c r="G176" i="3"/>
  <c r="G335" i="3"/>
  <c r="D335" i="3"/>
  <c r="D262" i="3"/>
  <c r="D228" i="3"/>
  <c r="D194" i="3"/>
  <c r="D288" i="3"/>
  <c r="D220" i="3"/>
  <c r="D59" i="3"/>
  <c r="D232" i="3"/>
  <c r="D125" i="3"/>
  <c r="D129" i="3"/>
  <c r="D182" i="3"/>
  <c r="D420" i="3"/>
  <c r="F420" i="3" s="1"/>
  <c r="D379" i="3"/>
  <c r="D179" i="3"/>
  <c r="D243" i="3"/>
  <c r="D223" i="3"/>
  <c r="D390" i="3"/>
  <c r="D222" i="3"/>
  <c r="D96" i="3"/>
  <c r="D406" i="3"/>
  <c r="D377" i="3"/>
  <c r="D282" i="3"/>
  <c r="D93" i="3"/>
  <c r="D293" i="3"/>
  <c r="D256" i="3"/>
  <c r="D366" i="3"/>
  <c r="G388" i="3"/>
  <c r="G317" i="3"/>
  <c r="D217" i="3"/>
  <c r="D27" i="3"/>
  <c r="D237" i="3"/>
  <c r="D44" i="3"/>
  <c r="D286" i="3"/>
  <c r="D154" i="3"/>
  <c r="D384" i="3"/>
  <c r="D128" i="3"/>
  <c r="D114" i="3"/>
  <c r="D87" i="3"/>
  <c r="G166" i="3"/>
  <c r="G352" i="3"/>
  <c r="G156" i="3"/>
  <c r="D103" i="3"/>
  <c r="D97" i="3"/>
  <c r="D5" i="3"/>
  <c r="G381" i="3"/>
  <c r="D3" i="3"/>
  <c r="G164" i="3"/>
  <c r="D56" i="3"/>
  <c r="G94" i="3"/>
  <c r="G354" i="3"/>
  <c r="G188" i="3"/>
  <c r="D117" i="3"/>
  <c r="G69" i="3"/>
  <c r="D140" i="3"/>
  <c r="G211" i="3"/>
  <c r="D364" i="3"/>
  <c r="D374" i="3"/>
  <c r="G109" i="3"/>
  <c r="D187" i="3"/>
  <c r="D139" i="3"/>
  <c r="G209" i="3"/>
  <c r="D77" i="3"/>
  <c r="D2" i="3"/>
  <c r="G200" i="3"/>
  <c r="D409" i="3"/>
  <c r="D380" i="3"/>
  <c r="G380" i="3"/>
  <c r="D416" i="3"/>
  <c r="F416" i="3" s="1"/>
  <c r="D331" i="3"/>
  <c r="G361" i="3"/>
  <c r="D203" i="3"/>
  <c r="D393" i="3"/>
  <c r="D168" i="3"/>
  <c r="D337" i="3"/>
  <c r="D308" i="3"/>
  <c r="D35" i="3"/>
  <c r="D157" i="3"/>
  <c r="D271" i="3"/>
  <c r="D289" i="3"/>
  <c r="G128" i="3"/>
  <c r="D124" i="3"/>
  <c r="G72" i="3"/>
  <c r="G392" i="3"/>
  <c r="G288" i="3"/>
  <c r="G86" i="3"/>
  <c r="G157" i="3"/>
  <c r="G138" i="3"/>
  <c r="G124" i="3"/>
  <c r="D48" i="3"/>
  <c r="D152" i="3"/>
  <c r="D414" i="3"/>
  <c r="D196" i="3"/>
  <c r="D22" i="3"/>
  <c r="D266" i="3"/>
  <c r="D47" i="3"/>
  <c r="D50" i="3"/>
  <c r="G302" i="3"/>
  <c r="D110" i="3"/>
  <c r="D155" i="3"/>
  <c r="D226" i="3"/>
  <c r="D296" i="3"/>
  <c r="G238" i="3"/>
  <c r="D238" i="3"/>
  <c r="D259" i="3"/>
  <c r="G259" i="3"/>
  <c r="D76" i="3"/>
  <c r="G76" i="3"/>
  <c r="D239" i="3"/>
  <c r="G239" i="3"/>
  <c r="G181" i="3"/>
  <c r="D181" i="3"/>
  <c r="G126" i="3"/>
  <c r="D126" i="3"/>
  <c r="G99" i="3"/>
  <c r="D99" i="3"/>
  <c r="G276" i="3"/>
  <c r="G58" i="3"/>
  <c r="D58" i="3"/>
  <c r="D258" i="3"/>
  <c r="G242" i="3"/>
  <c r="D7" i="3"/>
  <c r="G410" i="3"/>
  <c r="D410" i="3"/>
  <c r="D338" i="3"/>
  <c r="D101" i="3"/>
  <c r="G101" i="3"/>
  <c r="D190" i="3"/>
  <c r="D98" i="3"/>
  <c r="G98" i="3"/>
  <c r="D116" i="3"/>
  <c r="D95" i="3"/>
  <c r="G184" i="3"/>
  <c r="D72" i="3"/>
  <c r="D186" i="3"/>
  <c r="D245" i="3"/>
  <c r="D287" i="3"/>
  <c r="D392" i="3"/>
  <c r="D92" i="3"/>
  <c r="D171" i="3"/>
  <c r="D385" i="3"/>
  <c r="D353" i="3"/>
  <c r="D307" i="3"/>
  <c r="D306" i="3"/>
  <c r="D161" i="3"/>
  <c r="D119" i="3"/>
  <c r="D378" i="3"/>
  <c r="D400" i="3"/>
  <c r="D88" i="3"/>
  <c r="D399" i="3"/>
  <c r="D54" i="3"/>
  <c r="D319" i="3"/>
  <c r="D248" i="3"/>
  <c r="D175" i="3"/>
  <c r="D81" i="3"/>
  <c r="D144" i="3"/>
  <c r="D82" i="3"/>
  <c r="D253" i="3"/>
  <c r="D38" i="3"/>
  <c r="D315" i="3"/>
  <c r="D14" i="3"/>
  <c r="D269" i="3"/>
  <c r="D191" i="3"/>
  <c r="D170" i="3"/>
  <c r="G215" i="3"/>
  <c r="G382" i="3"/>
  <c r="G228" i="3"/>
  <c r="G37" i="3"/>
  <c r="G366" i="3"/>
  <c r="G175" i="3"/>
  <c r="D389" i="3"/>
  <c r="D65" i="3"/>
  <c r="D78" i="3"/>
  <c r="G378" i="3"/>
  <c r="D299" i="3"/>
  <c r="D404" i="3"/>
  <c r="D75" i="3"/>
  <c r="G106" i="3"/>
  <c r="D367" i="3"/>
  <c r="D40" i="3"/>
  <c r="D349" i="3"/>
  <c r="D345" i="3"/>
  <c r="D104" i="3"/>
  <c r="D199" i="3"/>
  <c r="D251" i="3"/>
  <c r="D145" i="3"/>
  <c r="D165" i="3"/>
  <c r="D365" i="3"/>
  <c r="G264" i="3"/>
  <c r="G318" i="3"/>
  <c r="G407" i="3"/>
  <c r="D211" i="3"/>
  <c r="D147" i="3"/>
  <c r="G177" i="3"/>
  <c r="G374" i="3"/>
  <c r="G151" i="3"/>
  <c r="G178" i="3"/>
  <c r="G339" i="3"/>
  <c r="G132" i="3"/>
  <c r="G16" i="3"/>
  <c r="G11" i="3"/>
  <c r="D324" i="3"/>
  <c r="G291" i="3"/>
  <c r="D294" i="3"/>
  <c r="G333" i="3"/>
  <c r="D51" i="3"/>
  <c r="D30" i="3"/>
  <c r="G250" i="3"/>
  <c r="D29" i="3"/>
  <c r="G383" i="3"/>
  <c r="G244" i="3"/>
  <c r="G413" i="3"/>
  <c r="G285" i="3"/>
  <c r="D252" i="3"/>
  <c r="G173" i="3"/>
  <c r="D166" i="3"/>
  <c r="G77" i="3"/>
  <c r="D200" i="3"/>
  <c r="G28" i="3"/>
  <c r="D233" i="3"/>
  <c r="G56" i="3"/>
  <c r="G123" i="3"/>
  <c r="D206" i="3"/>
  <c r="G257" i="3"/>
  <c r="D370" i="3"/>
  <c r="D267" i="3"/>
  <c r="D297" i="3"/>
  <c r="D43" i="3"/>
  <c r="G290" i="3"/>
  <c r="D388" i="3"/>
  <c r="D386" i="3"/>
  <c r="D113" i="3"/>
  <c r="G375" i="3"/>
  <c r="G356" i="3"/>
  <c r="D37" i="3"/>
  <c r="G319" i="3"/>
  <c r="G390" i="3"/>
  <c r="G283" i="3"/>
  <c r="G186" i="3"/>
  <c r="D356" i="3"/>
  <c r="D13" i="3"/>
  <c r="D121" i="3"/>
  <c r="D42" i="3"/>
  <c r="D261" i="3"/>
  <c r="D371" i="3"/>
  <c r="D240" i="3"/>
  <c r="G282" i="3"/>
  <c r="D395" i="3"/>
  <c r="D153" i="3"/>
  <c r="D107" i="3"/>
  <c r="D362" i="3"/>
  <c r="D100" i="3"/>
  <c r="G96" i="3"/>
  <c r="G130" i="3"/>
  <c r="G110" i="3"/>
  <c r="D403" i="3"/>
  <c r="G226" i="3"/>
  <c r="D272" i="3"/>
  <c r="D160" i="3"/>
  <c r="D348" i="3"/>
  <c r="D159" i="3"/>
  <c r="D401" i="3"/>
  <c r="D277" i="3"/>
  <c r="D398" i="3"/>
  <c r="D343" i="3"/>
  <c r="D205" i="3"/>
  <c r="D278" i="3"/>
  <c r="D133" i="3"/>
  <c r="D227" i="3"/>
  <c r="D66" i="3"/>
  <c r="D135" i="3"/>
  <c r="D351" i="3"/>
  <c r="D20" i="3"/>
  <c r="D84" i="3"/>
  <c r="D363" i="3"/>
  <c r="D298" i="3"/>
  <c r="D120" i="3"/>
  <c r="D305" i="3"/>
  <c r="D358" i="3"/>
  <c r="D273" i="3"/>
  <c r="D376" i="3"/>
  <c r="D80" i="3"/>
  <c r="D53" i="3"/>
  <c r="D33" i="3"/>
  <c r="D274" i="3"/>
  <c r="D49" i="3"/>
  <c r="D198" i="3"/>
  <c r="D369" i="3"/>
  <c r="D328" i="3"/>
  <c r="D17" i="3"/>
  <c r="D102" i="3"/>
  <c r="G311" i="3"/>
  <c r="D268" i="3"/>
  <c r="D34" i="3"/>
  <c r="D105" i="3"/>
  <c r="D79" i="3"/>
  <c r="G6" i="3"/>
  <c r="D111" i="3"/>
  <c r="D326" i="3"/>
  <c r="G192" i="3"/>
  <c r="D209" i="3"/>
  <c r="D132" i="3"/>
  <c r="D381" i="3"/>
  <c r="G52" i="3"/>
  <c r="G312" i="3"/>
  <c r="G4" i="3"/>
  <c r="D106" i="3"/>
  <c r="G127" i="3"/>
  <c r="D127" i="3"/>
  <c r="D300" i="3"/>
  <c r="D24" i="3"/>
  <c r="D360" i="3"/>
  <c r="D71" i="3"/>
  <c r="D330" i="3"/>
  <c r="D241" i="3"/>
  <c r="G219" i="3"/>
  <c r="G117" i="3"/>
  <c r="G140" i="3"/>
  <c r="G21" i="3"/>
  <c r="G373" i="3"/>
  <c r="D204" i="3"/>
  <c r="G396" i="3"/>
  <c r="D254" i="3"/>
  <c r="D8" i="3"/>
  <c r="G68" i="3"/>
  <c r="G329" i="3"/>
  <c r="D334" i="3"/>
  <c r="G193" i="3"/>
  <c r="G224" i="3"/>
  <c r="G31" i="3"/>
  <c r="G365" i="3"/>
  <c r="D341" i="3"/>
  <c r="G295" i="3"/>
  <c r="G97" i="3"/>
  <c r="G364" i="3"/>
  <c r="D151" i="3"/>
  <c r="G23" i="3"/>
  <c r="G254" i="3"/>
  <c r="G8" i="3"/>
  <c r="D68" i="3"/>
  <c r="G111" i="3"/>
  <c r="D219" i="3"/>
  <c r="D31" i="3"/>
  <c r="G409" i="3"/>
  <c r="D354" i="3"/>
  <c r="D94" i="3"/>
  <c r="D150" i="3"/>
  <c r="D122" i="3"/>
  <c r="G408" i="3"/>
  <c r="D221" i="3"/>
  <c r="D317" i="3"/>
  <c r="D320" i="3"/>
  <c r="D342" i="3"/>
  <c r="D321" i="3"/>
  <c r="D322" i="3"/>
  <c r="D249" i="3"/>
  <c r="D225" i="3"/>
  <c r="G202" i="3"/>
  <c r="D138" i="3"/>
  <c r="G405" i="3"/>
  <c r="G92" i="3"/>
  <c r="G194" i="3"/>
  <c r="G363" i="3"/>
  <c r="G34" i="3"/>
  <c r="D405" i="3"/>
  <c r="D86" i="3"/>
  <c r="D189" i="3"/>
  <c r="D419" i="3"/>
  <c r="F419" i="3" s="1"/>
  <c r="D83" i="3"/>
  <c r="D207" i="3"/>
  <c r="D313" i="3"/>
  <c r="D418" i="3"/>
  <c r="F418" i="3" s="1"/>
  <c r="D146" i="3"/>
  <c r="D302" i="3"/>
  <c r="G362" i="3"/>
  <c r="G100" i="3"/>
  <c r="G222" i="3"/>
  <c r="D130" i="3"/>
  <c r="G10" i="3"/>
  <c r="G155" i="3"/>
  <c r="D201" i="3"/>
  <c r="G67" i="3"/>
  <c r="D323" i="3"/>
  <c r="G323" i="3"/>
  <c r="D64" i="3"/>
  <c r="G64" i="3"/>
  <c r="D276" i="3"/>
  <c r="D57" i="3"/>
  <c r="G57" i="3"/>
  <c r="G258" i="3"/>
  <c r="D242" i="3"/>
  <c r="G7" i="3"/>
  <c r="D246" i="3"/>
  <c r="G246" i="3"/>
  <c r="G338" i="3"/>
  <c r="G190" i="3"/>
  <c r="G116" i="3"/>
  <c r="G95" i="3"/>
  <c r="D184" i="3"/>
  <c r="D332" i="3"/>
  <c r="D283" i="3"/>
  <c r="D234" i="3"/>
  <c r="D115" i="3"/>
  <c r="D311" i="3"/>
  <c r="D36" i="3"/>
  <c r="D292" i="3"/>
  <c r="D382" i="3"/>
  <c r="D402" i="3"/>
  <c r="D280" i="3"/>
  <c r="D137" i="3"/>
  <c r="D340" i="3"/>
  <c r="D290" i="3"/>
  <c r="D19" i="3"/>
  <c r="D25" i="3"/>
  <c r="D45" i="3"/>
  <c r="G45" i="3"/>
  <c r="G26" i="3"/>
  <c r="D26" i="3"/>
  <c r="G46" i="3"/>
  <c r="D46" i="3"/>
  <c r="G90" i="3"/>
  <c r="D90" i="3"/>
  <c r="G255" i="3"/>
  <c r="D255" i="3"/>
  <c r="G216" i="3"/>
  <c r="D216" i="3"/>
  <c r="G210" i="3"/>
  <c r="D210" i="3"/>
  <c r="D412" i="3"/>
  <c r="G412" i="3"/>
  <c r="D301" i="3"/>
  <c r="G301" i="3"/>
  <c r="D314" i="3"/>
  <c r="G314" i="3"/>
  <c r="D359" i="3"/>
  <c r="G359" i="3"/>
  <c r="D183" i="3"/>
  <c r="G183" i="3"/>
  <c r="D231" i="3"/>
  <c r="G231" i="3"/>
  <c r="G229" i="3"/>
  <c r="D229" i="3"/>
  <c r="G134" i="3"/>
  <c r="D134" i="3"/>
  <c r="G372" i="3"/>
  <c r="D372" i="3"/>
  <c r="G347" i="3"/>
  <c r="D347" i="3"/>
  <c r="D70" i="3"/>
  <c r="G70" i="3"/>
  <c r="G247" i="3"/>
  <c r="D247" i="3"/>
  <c r="D265" i="3"/>
  <c r="G265" i="3"/>
  <c r="D355" i="3"/>
  <c r="G355" i="3"/>
  <c r="D263" i="3"/>
  <c r="G263" i="3"/>
  <c r="D235" i="3"/>
  <c r="G235" i="3"/>
  <c r="D213" i="3"/>
  <c r="G213" i="3"/>
  <c r="D39" i="3"/>
  <c r="G39" i="3"/>
  <c r="G167" i="3"/>
  <c r="D167" i="3"/>
  <c r="D74" i="3"/>
  <c r="G74" i="3"/>
  <c r="D387" i="3"/>
  <c r="G387" i="3"/>
  <c r="G275" i="3"/>
  <c r="D275" i="3"/>
  <c r="D143" i="3"/>
  <c r="G143" i="3"/>
  <c r="G270" i="3"/>
  <c r="D270" i="3"/>
  <c r="D188" i="3"/>
  <c r="D264" i="3"/>
  <c r="G51" i="3"/>
  <c r="D318" i="3"/>
  <c r="G197" i="3"/>
  <c r="D156" i="3"/>
  <c r="D69" i="3"/>
  <c r="G341" i="3"/>
  <c r="D195" i="3"/>
  <c r="D295" i="3"/>
  <c r="G103" i="3"/>
  <c r="D21" i="3"/>
  <c r="D407" i="3"/>
  <c r="D373" i="3"/>
  <c r="G131" i="3"/>
  <c r="G5" i="3"/>
  <c r="G29" i="3"/>
  <c r="G147" i="3"/>
  <c r="D312" i="3"/>
  <c r="D383" i="3"/>
  <c r="D177" i="3"/>
  <c r="G180" i="3"/>
  <c r="D52" i="3"/>
  <c r="G204" i="3"/>
  <c r="D208" i="3"/>
  <c r="D244" i="3"/>
  <c r="D109" i="3"/>
  <c r="G3" i="3"/>
  <c r="D396" i="3"/>
  <c r="D178" i="3"/>
  <c r="D413" i="3"/>
  <c r="D164" i="3"/>
  <c r="D339" i="3"/>
  <c r="G187" i="3"/>
  <c r="D285" i="3"/>
  <c r="G139" i="3"/>
  <c r="G252" i="3"/>
  <c r="D16" i="3"/>
  <c r="D62" i="3"/>
  <c r="D173" i="3"/>
  <c r="D329" i="3"/>
  <c r="G324" i="3"/>
  <c r="G334" i="3"/>
  <c r="D6" i="3"/>
  <c r="D193" i="3"/>
  <c r="D28" i="3"/>
  <c r="G91" i="3"/>
  <c r="D224" i="3"/>
  <c r="D291" i="3"/>
  <c r="G326" i="3"/>
  <c r="G294" i="3"/>
  <c r="D192" i="3"/>
  <c r="D333" i="3"/>
  <c r="G30" i="3"/>
  <c r="D250" i="3"/>
  <c r="D4" i="3"/>
  <c r="D131" i="3"/>
  <c r="D180" i="3"/>
  <c r="G208" i="3"/>
  <c r="D23" i="3"/>
  <c r="G62" i="3"/>
  <c r="D123" i="3"/>
  <c r="G150" i="3"/>
  <c r="G233" i="3"/>
  <c r="D91" i="3"/>
  <c r="G2" i="3"/>
  <c r="D352" i="3"/>
  <c r="D197" i="3"/>
  <c r="G40" i="3"/>
  <c r="G371" i="3"/>
  <c r="G241" i="3"/>
  <c r="G271" i="3"/>
  <c r="G287" i="3"/>
  <c r="G342" i="3"/>
  <c r="G351" i="3"/>
  <c r="G172" i="3"/>
  <c r="G266" i="3"/>
  <c r="G286" i="3"/>
  <c r="G369" i="3"/>
  <c r="G337" i="3"/>
  <c r="G227" i="3"/>
  <c r="G44" i="3"/>
  <c r="G146" i="3"/>
  <c r="G50" i="3"/>
  <c r="G59" i="3"/>
  <c r="G267" i="3"/>
  <c r="G220" i="3"/>
  <c r="G376" i="3"/>
  <c r="G400" i="3"/>
  <c r="G27" i="3"/>
  <c r="G35" i="3"/>
  <c r="G205" i="3"/>
  <c r="G389" i="3"/>
  <c r="G245" i="3"/>
  <c r="G292" i="3"/>
  <c r="G404" i="3"/>
  <c r="G38" i="3"/>
  <c r="G53" i="3"/>
  <c r="G93" i="3"/>
  <c r="G88" i="3"/>
  <c r="G214" i="3"/>
  <c r="G105" i="3"/>
  <c r="G308" i="3"/>
  <c r="G47" i="3"/>
  <c r="G168" i="3"/>
  <c r="G71" i="3"/>
  <c r="G20" i="3"/>
  <c r="G121" i="3"/>
  <c r="G165" i="3"/>
  <c r="G14" i="3"/>
  <c r="G297" i="3"/>
  <c r="G207" i="3"/>
  <c r="G66" i="3"/>
  <c r="G293" i="3"/>
  <c r="G102" i="3"/>
  <c r="G182" i="3"/>
  <c r="G315" i="3"/>
  <c r="G119" i="3"/>
  <c r="G129" i="3"/>
  <c r="G251" i="3"/>
  <c r="G25" i="3"/>
  <c r="G379" i="3"/>
  <c r="G261" i="3"/>
  <c r="G199" i="3"/>
  <c r="G189" i="3"/>
  <c r="G81" i="3"/>
  <c r="G243" i="3"/>
  <c r="G303" i="3"/>
  <c r="G280" i="3"/>
  <c r="G15" i="3"/>
  <c r="G397" i="3"/>
  <c r="D73" i="3"/>
  <c r="G73" i="3"/>
  <c r="D344" i="3"/>
  <c r="G344" i="3"/>
  <c r="Y340" i="8"/>
  <c r="AC350" i="8"/>
  <c r="AA578" i="8"/>
  <c r="C272" i="5"/>
  <c r="AC435" i="8"/>
  <c r="C215" i="6"/>
  <c r="AE367" i="8"/>
  <c r="C100" i="7"/>
  <c r="V1076" i="8"/>
  <c r="V1073" i="8"/>
  <c r="V1077" i="8"/>
  <c r="V1074" i="8"/>
  <c r="V1075" i="8"/>
  <c r="AE868" i="8"/>
  <c r="AE821" i="8"/>
  <c r="AC255" i="8"/>
  <c r="C249" i="6"/>
  <c r="AA820" i="8"/>
  <c r="AE812" i="8"/>
  <c r="AE860" i="8"/>
  <c r="AC546" i="8"/>
  <c r="AC820" i="8"/>
  <c r="AA835" i="8"/>
  <c r="AA922" i="8"/>
  <c r="AC830" i="8"/>
  <c r="AC502" i="8"/>
  <c r="AE647" i="8"/>
  <c r="AA524" i="8"/>
  <c r="AA841" i="8"/>
  <c r="AE543" i="8"/>
  <c r="AE238" i="8"/>
  <c r="AC427" i="8"/>
  <c r="AC739" i="8"/>
  <c r="C195" i="7"/>
  <c r="AE853" i="8"/>
  <c r="AC675" i="8"/>
  <c r="AC480" i="8"/>
  <c r="AA483" i="8"/>
  <c r="AA626" i="8"/>
  <c r="AA744" i="8"/>
  <c r="AA261" i="8"/>
  <c r="AC349" i="8"/>
  <c r="AC514" i="8"/>
  <c r="AE792" i="8"/>
  <c r="AE620" i="8"/>
  <c r="G15" i="9"/>
  <c r="H15" i="9"/>
  <c r="G16" i="9"/>
  <c r="H16" i="9"/>
  <c r="G17" i="9"/>
  <c r="H17" i="9"/>
  <c r="G18" i="9"/>
  <c r="H18" i="9"/>
  <c r="G19" i="9"/>
  <c r="H19" i="9"/>
  <c r="G20" i="9"/>
  <c r="H20" i="9"/>
  <c r="G21" i="9"/>
  <c r="H21" i="9"/>
  <c r="G22" i="9"/>
  <c r="H22" i="9"/>
  <c r="G23" i="9"/>
  <c r="H23" i="9"/>
  <c r="G24" i="9"/>
  <c r="H24" i="9"/>
  <c r="G25" i="9"/>
  <c r="H25" i="9"/>
  <c r="G26" i="9"/>
  <c r="H26" i="9"/>
  <c r="G27" i="9"/>
  <c r="H27" i="9"/>
  <c r="G28" i="9"/>
  <c r="H28" i="9"/>
  <c r="B15" i="9"/>
  <c r="C15" i="9"/>
  <c r="B16" i="9"/>
  <c r="C16" i="9"/>
  <c r="B17" i="9"/>
  <c r="C17" i="9"/>
  <c r="B18" i="9"/>
  <c r="C18" i="9"/>
  <c r="B19" i="9"/>
  <c r="C19" i="9"/>
  <c r="B20" i="9"/>
  <c r="C20" i="9"/>
  <c r="B21" i="9"/>
  <c r="C21" i="9"/>
  <c r="B22" i="9"/>
  <c r="C22" i="9"/>
  <c r="B23" i="9"/>
  <c r="C23" i="9"/>
  <c r="B24" i="9"/>
  <c r="C24" i="9"/>
  <c r="B25" i="9"/>
  <c r="C25" i="9"/>
  <c r="B26" i="9"/>
  <c r="C26" i="9"/>
  <c r="B27" i="9"/>
  <c r="C27" i="9"/>
  <c r="B28" i="9"/>
  <c r="C28" i="9"/>
  <c r="W131" i="8" l="1"/>
  <c r="W198" i="8"/>
  <c r="D291" i="7"/>
  <c r="D274" i="7"/>
  <c r="D379" i="7"/>
  <c r="G54" i="7"/>
  <c r="G146" i="7"/>
  <c r="D143" i="7"/>
  <c r="D6" i="7"/>
  <c r="G161" i="7"/>
  <c r="D238" i="7"/>
  <c r="G366" i="7"/>
  <c r="D267" i="7"/>
  <c r="D181" i="7"/>
  <c r="G238" i="7"/>
  <c r="D10" i="7"/>
  <c r="G202" i="7"/>
  <c r="G318" i="7"/>
  <c r="G247" i="7"/>
  <c r="G213" i="7"/>
  <c r="G95" i="7"/>
  <c r="G221" i="7"/>
  <c r="G362" i="7"/>
  <c r="G168" i="7"/>
  <c r="G367" i="7"/>
  <c r="G419" i="7"/>
  <c r="G409" i="7"/>
  <c r="D183" i="7"/>
  <c r="G415" i="7"/>
  <c r="D236" i="7"/>
  <c r="G218" i="7"/>
  <c r="G199" i="7"/>
  <c r="G92" i="7"/>
  <c r="G233" i="7"/>
  <c r="G126" i="7"/>
  <c r="G101" i="7"/>
  <c r="G257" i="7"/>
  <c r="G165" i="7"/>
  <c r="G380" i="7"/>
  <c r="G157" i="7"/>
  <c r="G365" i="7"/>
  <c r="G370" i="7"/>
  <c r="G124" i="7"/>
  <c r="G177" i="7"/>
  <c r="G11" i="7"/>
  <c r="G403" i="7"/>
  <c r="G320" i="7"/>
  <c r="G36" i="7"/>
  <c r="G303" i="7"/>
  <c r="G180" i="7"/>
  <c r="G270" i="7"/>
  <c r="G151" i="7"/>
  <c r="G132" i="7"/>
  <c r="G352" i="7"/>
  <c r="G141" i="7"/>
  <c r="G228" i="7"/>
  <c r="G287" i="7"/>
  <c r="G373" i="7"/>
  <c r="G42" i="7"/>
  <c r="G183" i="7"/>
  <c r="D338" i="7"/>
  <c r="G181" i="7"/>
  <c r="D124" i="7"/>
  <c r="G7" i="7"/>
  <c r="G67" i="7"/>
  <c r="D17" i="7"/>
  <c r="G304" i="7"/>
  <c r="D145" i="7"/>
  <c r="G222" i="7"/>
  <c r="G9" i="7"/>
  <c r="G310" i="7"/>
  <c r="G89" i="7"/>
  <c r="G416" i="7"/>
  <c r="G136" i="7"/>
  <c r="G252" i="7"/>
  <c r="G191" i="7"/>
  <c r="G103" i="7"/>
  <c r="G329" i="7"/>
  <c r="G3" i="7"/>
  <c r="G71" i="7"/>
  <c r="G250" i="7"/>
  <c r="G27" i="7"/>
  <c r="D340" i="7"/>
  <c r="G61" i="7"/>
  <c r="G190" i="7"/>
  <c r="G117" i="7"/>
  <c r="G96" i="7"/>
  <c r="G116" i="7"/>
  <c r="D257" i="7"/>
  <c r="D407" i="7"/>
  <c r="G260" i="7"/>
  <c r="D280" i="7"/>
  <c r="G343" i="7"/>
  <c r="D400" i="7"/>
  <c r="D216" i="7"/>
  <c r="D334" i="7"/>
  <c r="D304" i="7"/>
  <c r="D104" i="7"/>
  <c r="G6" i="7"/>
  <c r="G236" i="7"/>
  <c r="D417" i="7"/>
  <c r="D380" i="7"/>
  <c r="D384" i="7"/>
  <c r="G399" i="7"/>
  <c r="G48" i="7"/>
  <c r="G384" i="7"/>
  <c r="D105" i="7"/>
  <c r="G10" i="7"/>
  <c r="G359" i="7"/>
  <c r="G162" i="7"/>
  <c r="G377" i="7"/>
  <c r="G265" i="7"/>
  <c r="G241" i="7"/>
  <c r="G77" i="7"/>
  <c r="G203" i="7"/>
  <c r="D270" i="7"/>
  <c r="D30" i="7"/>
  <c r="D174" i="7"/>
  <c r="G74" i="7"/>
  <c r="G31" i="7"/>
  <c r="G301" i="7"/>
  <c r="G204" i="7"/>
  <c r="G55" i="7"/>
  <c r="G47" i="7"/>
  <c r="G173" i="7"/>
  <c r="G86" i="7"/>
  <c r="G394" i="7"/>
  <c r="G338" i="7"/>
  <c r="G58" i="7"/>
  <c r="G174" i="7"/>
  <c r="G35" i="7"/>
  <c r="D231" i="7"/>
  <c r="G85" i="7"/>
  <c r="D273" i="7"/>
  <c r="D72" i="7"/>
  <c r="G231" i="7"/>
  <c r="D311" i="7"/>
  <c r="G12" i="7"/>
  <c r="G349" i="7"/>
  <c r="G363" i="7"/>
  <c r="G128" i="7"/>
  <c r="G121" i="7"/>
  <c r="G209" i="7"/>
  <c r="G313" i="7"/>
  <c r="D54" i="7"/>
  <c r="D374" i="7"/>
  <c r="G340" i="7"/>
  <c r="D343" i="7"/>
  <c r="G143" i="7"/>
  <c r="G417" i="7"/>
  <c r="G24" i="7"/>
  <c r="D157" i="7"/>
  <c r="G298" i="7"/>
  <c r="D370" i="7"/>
  <c r="G312" i="7"/>
  <c r="G396" i="7"/>
  <c r="G5" i="7"/>
  <c r="G242" i="7"/>
  <c r="G358" i="7"/>
  <c r="G405" i="7"/>
  <c r="G196" i="7"/>
  <c r="D42" i="7"/>
  <c r="G30" i="7"/>
  <c r="G420" i="7"/>
  <c r="G49" i="7"/>
  <c r="G407" i="7"/>
  <c r="G2" i="7"/>
  <c r="G33" i="7"/>
  <c r="G45" i="7"/>
  <c r="G397" i="7"/>
  <c r="G354" i="7"/>
  <c r="G360" i="7"/>
  <c r="G344" i="7"/>
  <c r="G280" i="7"/>
  <c r="G69" i="7"/>
  <c r="G292" i="7"/>
  <c r="G17" i="7"/>
  <c r="G334" i="7"/>
  <c r="G145" i="7"/>
  <c r="D365" i="7"/>
  <c r="D298" i="7"/>
  <c r="G335" i="7"/>
  <c r="G398" i="7"/>
  <c r="G122" i="7"/>
  <c r="G374" i="7"/>
  <c r="D252" i="7"/>
  <c r="G400" i="7"/>
  <c r="G293" i="7"/>
  <c r="D136" i="7"/>
  <c r="G273" i="7"/>
  <c r="D165" i="7"/>
  <c r="D292" i="7"/>
  <c r="D146" i="7"/>
  <c r="D121" i="7"/>
  <c r="D139" i="7"/>
  <c r="D138" i="7"/>
  <c r="D148" i="7"/>
  <c r="G311" i="7"/>
  <c r="D366" i="7"/>
  <c r="D48" i="7"/>
  <c r="D283" i="7"/>
  <c r="D399" i="7"/>
  <c r="G267" i="7"/>
  <c r="D162" i="7"/>
  <c r="G200" i="7"/>
  <c r="G134" i="7"/>
  <c r="G389" i="7"/>
  <c r="G327" i="7"/>
  <c r="G22" i="7"/>
  <c r="G418" i="7"/>
  <c r="G57" i="7"/>
  <c r="G62" i="7"/>
  <c r="G385" i="7"/>
  <c r="G104" i="7"/>
  <c r="G412" i="7"/>
  <c r="G316" i="7"/>
  <c r="G102" i="7"/>
  <c r="G84" i="7"/>
  <c r="G299" i="7"/>
  <c r="G4" i="7"/>
  <c r="G219" i="7"/>
  <c r="G220" i="7"/>
  <c r="G237" i="7"/>
  <c r="G391" i="7"/>
  <c r="G185" i="7"/>
  <c r="G375" i="7"/>
  <c r="G8" i="7"/>
  <c r="G166" i="7"/>
  <c r="G271" i="7"/>
  <c r="G81" i="7"/>
  <c r="G115" i="7"/>
  <c r="D293" i="7"/>
  <c r="D301" i="7"/>
  <c r="G138" i="7"/>
  <c r="G404" i="7"/>
  <c r="G160" i="7"/>
  <c r="G148" i="7"/>
  <c r="G368" i="7"/>
  <c r="G290" i="7"/>
  <c r="D209" i="7"/>
  <c r="G135" i="7"/>
  <c r="G41" i="7"/>
  <c r="G364" i="7"/>
  <c r="G26" i="7"/>
  <c r="D200" i="7"/>
  <c r="G179" i="7"/>
  <c r="G50" i="7"/>
  <c r="G72" i="7"/>
  <c r="D151" i="7"/>
  <c r="D24" i="7"/>
  <c r="G154" i="7"/>
  <c r="G140" i="7"/>
  <c r="G387" i="7"/>
  <c r="G321" i="7"/>
  <c r="G300" i="7"/>
  <c r="D359" i="7"/>
  <c r="D202" i="7"/>
  <c r="G105" i="7"/>
  <c r="G283" i="7"/>
  <c r="D161" i="7"/>
  <c r="G139" i="7"/>
  <c r="G216" i="7"/>
  <c r="D128" i="7"/>
  <c r="G83" i="7"/>
  <c r="D192" i="7"/>
  <c r="G125" i="7"/>
  <c r="D108" i="7"/>
  <c r="D414" i="7"/>
  <c r="G208" i="7"/>
  <c r="G297" i="7"/>
  <c r="G285" i="7"/>
  <c r="G192" i="7"/>
  <c r="D111" i="7"/>
  <c r="D263" i="7"/>
  <c r="G60" i="7"/>
  <c r="G279" i="7"/>
  <c r="D330" i="7"/>
  <c r="G322" i="7"/>
  <c r="G88" i="7"/>
  <c r="D245" i="7"/>
  <c r="D100" i="7"/>
  <c r="G100" i="7"/>
  <c r="G108" i="7"/>
  <c r="D211" i="7"/>
  <c r="G106" i="7"/>
  <c r="G82" i="7"/>
  <c r="G123" i="7"/>
  <c r="G150" i="7"/>
  <c r="G93" i="7"/>
  <c r="G274" i="7"/>
  <c r="D249" i="7"/>
  <c r="G189" i="7"/>
  <c r="G70" i="7"/>
  <c r="D294" i="7"/>
  <c r="D112" i="7"/>
  <c r="G107" i="7"/>
  <c r="D91" i="7"/>
  <c r="G223" i="7"/>
  <c r="D333" i="7"/>
  <c r="D277" i="7"/>
  <c r="G224" i="7"/>
  <c r="G239" i="7"/>
  <c r="G259" i="7"/>
  <c r="D305" i="7"/>
  <c r="D225" i="7"/>
  <c r="G278" i="7"/>
  <c r="D217" i="7"/>
  <c r="G262" i="7"/>
  <c r="G153" i="7"/>
  <c r="D269" i="7"/>
  <c r="D201" i="7"/>
  <c r="D63" i="7"/>
  <c r="D275" i="7"/>
  <c r="D372" i="7"/>
  <c r="D64" i="7"/>
  <c r="G178" i="7"/>
  <c r="D178" i="7"/>
  <c r="D56" i="7"/>
  <c r="G307" i="7"/>
  <c r="G73" i="7"/>
  <c r="D34" i="7"/>
  <c r="D262" i="7"/>
  <c r="G144" i="7"/>
  <c r="D347" i="7"/>
  <c r="G323" i="7"/>
  <c r="G337" i="7"/>
  <c r="D272" i="7"/>
  <c r="G406" i="7"/>
  <c r="G201" i="7"/>
  <c r="D149" i="7"/>
  <c r="G133" i="7"/>
  <c r="D46" i="7"/>
  <c r="D133" i="7"/>
  <c r="D285" i="7"/>
  <c r="D297" i="7"/>
  <c r="G158" i="7"/>
  <c r="D142" i="7"/>
  <c r="G164" i="7"/>
  <c r="G243" i="7"/>
  <c r="D127" i="7"/>
  <c r="G353" i="7"/>
  <c r="G275" i="7"/>
  <c r="G393" i="7"/>
  <c r="G246" i="7"/>
  <c r="D163" i="7"/>
  <c r="D90" i="7"/>
  <c r="G277" i="7"/>
  <c r="D107" i="7"/>
  <c r="G294" i="7"/>
  <c r="G317" i="7"/>
  <c r="D70" i="7"/>
  <c r="G109" i="7"/>
  <c r="G402" i="7"/>
  <c r="D307" i="7"/>
  <c r="G111" i="7"/>
  <c r="D97" i="7"/>
  <c r="D289" i="7"/>
  <c r="D158" i="7"/>
  <c r="G142" i="7"/>
  <c r="G346" i="7"/>
  <c r="D243" i="7"/>
  <c r="D188" i="7"/>
  <c r="D106" i="7"/>
  <c r="D82" i="7"/>
  <c r="D123" i="7"/>
  <c r="G193" i="7"/>
  <c r="D193" i="7"/>
  <c r="D118" i="7"/>
  <c r="D153" i="7"/>
  <c r="G34" i="7"/>
  <c r="G163" i="7"/>
  <c r="G118" i="7"/>
  <c r="D279" i="7"/>
  <c r="D234" i="7"/>
  <c r="D94" i="7"/>
  <c r="D264" i="7"/>
  <c r="G68" i="7"/>
  <c r="G276" i="7"/>
  <c r="D150" i="7"/>
  <c r="G37" i="7"/>
  <c r="D37" i="7"/>
  <c r="G345" i="7"/>
  <c r="D208" i="7"/>
  <c r="D93" i="7"/>
  <c r="G414" i="7"/>
  <c r="G234" i="7"/>
  <c r="D38" i="7"/>
  <c r="G272" i="7"/>
  <c r="G205" i="7"/>
  <c r="D109" i="7"/>
  <c r="D323" i="7"/>
  <c r="D189" i="7"/>
  <c r="G328" i="7"/>
  <c r="D210" i="7"/>
  <c r="G28" i="7"/>
  <c r="D129" i="7"/>
  <c r="D227" i="7"/>
  <c r="G99" i="7"/>
  <c r="G53" i="7"/>
  <c r="D223" i="7"/>
  <c r="G392" i="7"/>
  <c r="D110" i="7"/>
  <c r="D342" i="7"/>
  <c r="D239" i="7"/>
  <c r="G305" i="7"/>
  <c r="D230" i="7"/>
  <c r="D278" i="7"/>
  <c r="G131" i="7"/>
  <c r="G284" i="7"/>
  <c r="D164" i="7"/>
  <c r="G149" i="7"/>
  <c r="D346" i="7"/>
  <c r="G127" i="7"/>
  <c r="G63" i="7"/>
  <c r="G230" i="7"/>
  <c r="D259" i="7"/>
  <c r="G64" i="7"/>
  <c r="D406" i="7"/>
  <c r="D131" i="7"/>
  <c r="G342" i="7"/>
  <c r="D411" i="7"/>
  <c r="G390" i="7"/>
  <c r="G289" i="7"/>
  <c r="G348" i="7"/>
  <c r="G249" i="7"/>
  <c r="D205" i="7"/>
  <c r="D337" i="7"/>
  <c r="D156" i="7"/>
  <c r="G90" i="7"/>
  <c r="D284" i="7"/>
  <c r="G372" i="7"/>
  <c r="G217" i="7"/>
  <c r="G110" i="7"/>
  <c r="G175" i="7"/>
  <c r="D392" i="7"/>
  <c r="D144" i="7"/>
  <c r="G411" i="7"/>
  <c r="D53" i="7"/>
  <c r="D73" i="7"/>
  <c r="G91" i="7"/>
  <c r="G227" i="7"/>
  <c r="G112" i="7"/>
  <c r="D390" i="7"/>
  <c r="G347" i="7"/>
  <c r="G129" i="7"/>
  <c r="D317" i="7"/>
  <c r="G210" i="7"/>
  <c r="D348" i="7"/>
  <c r="D328" i="7"/>
  <c r="D88" i="7"/>
  <c r="D402" i="7"/>
  <c r="D322" i="7"/>
  <c r="G330" i="7"/>
  <c r="D60" i="7"/>
  <c r="G56" i="7"/>
  <c r="D276" i="7"/>
  <c r="D125" i="7"/>
  <c r="G97" i="7"/>
  <c r="G350" i="7"/>
  <c r="G94" i="7"/>
  <c r="G264" i="7"/>
  <c r="G40" i="7"/>
  <c r="G46" i="7"/>
  <c r="D68" i="7"/>
  <c r="D350" i="7"/>
  <c r="G156" i="7"/>
  <c r="G291" i="7"/>
  <c r="D260" i="7"/>
  <c r="G379" i="7"/>
  <c r="D345" i="7"/>
  <c r="G269" i="7"/>
  <c r="D353" i="7"/>
  <c r="D393" i="7"/>
  <c r="D246" i="7"/>
  <c r="G38" i="7"/>
  <c r="D40" i="7"/>
  <c r="G211" i="7"/>
  <c r="G225" i="7"/>
  <c r="D175" i="7"/>
  <c r="D83" i="7"/>
  <c r="G263" i="7"/>
  <c r="D99" i="7"/>
  <c r="D224" i="7"/>
  <c r="G333" i="7"/>
  <c r="G188" i="7"/>
  <c r="D28" i="7"/>
  <c r="G245" i="7"/>
  <c r="G302" i="7"/>
  <c r="D204" i="7"/>
  <c r="D388" i="7"/>
  <c r="D115" i="7"/>
  <c r="D179" i="7"/>
  <c r="D416" i="7"/>
  <c r="D191" i="7"/>
  <c r="D302" i="7"/>
  <c r="D212" i="7"/>
  <c r="D382" i="7"/>
  <c r="D309" i="7"/>
  <c r="G170" i="7"/>
  <c r="G326" i="7"/>
  <c r="D373" i="7"/>
  <c r="D356" i="7"/>
  <c r="G147" i="7"/>
  <c r="D101" i="7"/>
  <c r="D207" i="7"/>
  <c r="G152" i="7"/>
  <c r="G194" i="7"/>
  <c r="D116" i="7"/>
  <c r="D185" i="7"/>
  <c r="G388" i="7"/>
  <c r="G410" i="7"/>
  <c r="D268" i="7"/>
  <c r="D197" i="7"/>
  <c r="D369" i="7"/>
  <c r="D228" i="7"/>
  <c r="D126" i="7"/>
  <c r="D22" i="7"/>
  <c r="G172" i="7"/>
  <c r="G253" i="7"/>
  <c r="G182" i="7"/>
  <c r="G268" i="7"/>
  <c r="D235" i="7"/>
  <c r="G258" i="7"/>
  <c r="G244" i="7"/>
  <c r="G235" i="7"/>
  <c r="D167" i="7"/>
  <c r="G376" i="7"/>
  <c r="G80" i="7"/>
  <c r="G98" i="7"/>
  <c r="G167" i="7"/>
  <c r="G52" i="7"/>
  <c r="G59" i="7"/>
  <c r="G187" i="7"/>
  <c r="G325" i="7"/>
  <c r="G155" i="7"/>
  <c r="G176" i="7"/>
  <c r="D404" i="7"/>
  <c r="D160" i="7"/>
  <c r="D8" i="7"/>
  <c r="D41" i="7"/>
  <c r="D84" i="7"/>
  <c r="D26" i="7"/>
  <c r="D219" i="7"/>
  <c r="D180" i="7"/>
  <c r="D12" i="7"/>
  <c r="D310" i="7"/>
  <c r="G309" i="7"/>
  <c r="G401" i="7"/>
  <c r="D222" i="7"/>
  <c r="D242" i="7"/>
  <c r="D154" i="7"/>
  <c r="D261" i="7"/>
  <c r="D357" i="7"/>
  <c r="G159" i="7"/>
  <c r="D134" i="7"/>
  <c r="D47" i="7"/>
  <c r="G214" i="7"/>
  <c r="G371" i="7"/>
  <c r="G306" i="7"/>
  <c r="G119" i="7"/>
  <c r="D391" i="7"/>
  <c r="D364" i="7"/>
  <c r="G361" i="7"/>
  <c r="D398" i="7"/>
  <c r="D233" i="7"/>
  <c r="D339" i="7"/>
  <c r="G314" i="7"/>
  <c r="G15" i="7"/>
  <c r="G130" i="7"/>
  <c r="G25" i="7"/>
  <c r="D120" i="7"/>
  <c r="D241" i="7"/>
  <c r="D265" i="7"/>
  <c r="D409" i="7"/>
  <c r="D85" i="7"/>
  <c r="D119" i="7"/>
  <c r="D122" i="7"/>
  <c r="D45" i="7"/>
  <c r="G75" i="7"/>
  <c r="D92" i="7"/>
  <c r="G319" i="7"/>
  <c r="G332" i="7"/>
  <c r="G87" i="7"/>
  <c r="G226" i="7"/>
  <c r="D341" i="7"/>
  <c r="D352" i="7"/>
  <c r="D132" i="7"/>
  <c r="G341" i="7"/>
  <c r="D319" i="7"/>
  <c r="D13" i="7"/>
  <c r="D61" i="7"/>
  <c r="D403" i="7"/>
  <c r="D418" i="7"/>
  <c r="D50" i="7"/>
  <c r="D401" i="7"/>
  <c r="D375" i="7"/>
  <c r="D336" i="7"/>
  <c r="G21" i="7"/>
  <c r="G76" i="7"/>
  <c r="D381" i="7"/>
  <c r="D67" i="7"/>
  <c r="D290" i="7"/>
  <c r="D182" i="7"/>
  <c r="D296" i="7"/>
  <c r="G229" i="7"/>
  <c r="G315" i="7"/>
  <c r="G44" i="7"/>
  <c r="D250" i="7"/>
  <c r="D16" i="7"/>
  <c r="G295" i="7"/>
  <c r="D58" i="7"/>
  <c r="D9" i="7"/>
  <c r="D419" i="7"/>
  <c r="D194" i="7"/>
  <c r="D7" i="7"/>
  <c r="G240" i="7"/>
  <c r="G281" i="7"/>
  <c r="D351" i="7"/>
  <c r="D203" i="7"/>
  <c r="G29" i="7"/>
  <c r="G13" i="7"/>
  <c r="D306" i="7"/>
  <c r="G206" i="7"/>
  <c r="D198" i="7"/>
  <c r="D331" i="7"/>
  <c r="D206" i="7"/>
  <c r="D137" i="7"/>
  <c r="G282" i="7"/>
  <c r="G43" i="7"/>
  <c r="D147" i="7"/>
  <c r="D420" i="7"/>
  <c r="D281" i="7"/>
  <c r="D44" i="7"/>
  <c r="D43" i="7"/>
  <c r="D386" i="7"/>
  <c r="D282" i="7"/>
  <c r="D248" i="7"/>
  <c r="D65" i="7"/>
  <c r="G171" i="7"/>
  <c r="G381" i="7"/>
  <c r="G184" i="7"/>
  <c r="G19" i="7"/>
  <c r="D135" i="7"/>
  <c r="D173" i="7"/>
  <c r="D316" i="7"/>
  <c r="D376" i="7"/>
  <c r="G296" i="7"/>
  <c r="D196" i="7"/>
  <c r="D318" i="7"/>
  <c r="D314" i="7"/>
  <c r="D295" i="7"/>
  <c r="D75" i="7"/>
  <c r="G369" i="7"/>
  <c r="D23" i="7"/>
  <c r="G288" i="7"/>
  <c r="D258" i="7"/>
  <c r="D251" i="7"/>
  <c r="D52" i="7"/>
  <c r="D232" i="7"/>
  <c r="D39" i="7"/>
  <c r="D315" i="7"/>
  <c r="D327" i="7"/>
  <c r="D389" i="7"/>
  <c r="D412" i="7"/>
  <c r="G65" i="7"/>
  <c r="G261" i="7"/>
  <c r="D255" i="7"/>
  <c r="D98" i="7"/>
  <c r="D240" i="7"/>
  <c r="D14" i="7"/>
  <c r="D244" i="7"/>
  <c r="D288" i="7"/>
  <c r="D413" i="7"/>
  <c r="D410" i="7"/>
  <c r="D253" i="7"/>
  <c r="D171" i="7"/>
  <c r="G395" i="7"/>
  <c r="D324" i="7"/>
  <c r="D395" i="7"/>
  <c r="G169" i="7"/>
  <c r="D169" i="7"/>
  <c r="D266" i="7"/>
  <c r="G32" i="7"/>
  <c r="D20" i="7"/>
  <c r="D213" i="7"/>
  <c r="D32" i="7"/>
  <c r="D51" i="7"/>
  <c r="D59" i="7"/>
  <c r="G408" i="7"/>
  <c r="D214" i="7"/>
  <c r="G266" i="7"/>
  <c r="G255" i="7"/>
  <c r="D199" i="7"/>
  <c r="D287" i="7"/>
  <c r="D166" i="7"/>
  <c r="G137" i="7"/>
  <c r="D387" i="7"/>
  <c r="D152" i="7"/>
  <c r="D76" i="7"/>
  <c r="D237" i="7"/>
  <c r="D187" i="7"/>
  <c r="D286" i="7"/>
  <c r="D367" i="7"/>
  <c r="D117" i="7"/>
  <c r="D96" i="7"/>
  <c r="D300" i="7"/>
  <c r="G78" i="7"/>
  <c r="D405" i="7"/>
  <c r="D368" i="7"/>
  <c r="G324" i="7"/>
  <c r="G66" i="7"/>
  <c r="D221" i="7"/>
  <c r="G197" i="7"/>
  <c r="D87" i="7"/>
  <c r="D69" i="7"/>
  <c r="G79" i="7"/>
  <c r="G20" i="7"/>
  <c r="G356" i="7"/>
  <c r="D27" i="7"/>
  <c r="G16" i="7"/>
  <c r="G14" i="7"/>
  <c r="D168" i="7"/>
  <c r="D172" i="7"/>
  <c r="D378" i="7"/>
  <c r="D229" i="7"/>
  <c r="D385" i="7"/>
  <c r="D313" i="7"/>
  <c r="G351" i="7"/>
  <c r="D77" i="7"/>
  <c r="G198" i="7"/>
  <c r="D11" i="7"/>
  <c r="D299" i="7"/>
  <c r="D2" i="7"/>
  <c r="D186" i="7"/>
  <c r="D114" i="7"/>
  <c r="D66" i="7"/>
  <c r="D102" i="7"/>
  <c r="D81" i="7"/>
  <c r="D256" i="7"/>
  <c r="D19" i="7"/>
  <c r="D354" i="7"/>
  <c r="D141" i="7"/>
  <c r="D325" i="7"/>
  <c r="G215" i="7"/>
  <c r="G186" i="7"/>
  <c r="G23" i="7"/>
  <c r="D349" i="7"/>
  <c r="D344" i="7"/>
  <c r="D95" i="7"/>
  <c r="D86" i="7"/>
  <c r="D33" i="7"/>
  <c r="D36" i="7"/>
  <c r="D363" i="7"/>
  <c r="D361" i="7"/>
  <c r="D80" i="7"/>
  <c r="D31" i="7"/>
  <c r="G357" i="7"/>
  <c r="D220" i="7"/>
  <c r="G386" i="7"/>
  <c r="G256" i="7"/>
  <c r="D326" i="7"/>
  <c r="D176" i="7"/>
  <c r="D247" i="7"/>
  <c r="D320" i="7"/>
  <c r="D355" i="7"/>
  <c r="D4" i="7"/>
  <c r="G18" i="7"/>
  <c r="D226" i="7"/>
  <c r="D312" i="7"/>
  <c r="G120" i="7"/>
  <c r="D335" i="7"/>
  <c r="G113" i="7"/>
  <c r="D170" i="7"/>
  <c r="D408" i="7"/>
  <c r="D89" i="7"/>
  <c r="D25" i="7"/>
  <c r="D190" i="7"/>
  <c r="D103" i="7"/>
  <c r="D78" i="7"/>
  <c r="D308" i="7"/>
  <c r="D159" i="7"/>
  <c r="D3" i="7"/>
  <c r="D184" i="7"/>
  <c r="D113" i="7"/>
  <c r="G331" i="7"/>
  <c r="D18" i="7"/>
  <c r="G114" i="7"/>
  <c r="D362" i="7"/>
  <c r="D396" i="7"/>
  <c r="G248" i="7"/>
  <c r="G336" i="7"/>
  <c r="D254" i="7"/>
  <c r="D15" i="7"/>
  <c r="D155" i="7"/>
  <c r="D29" i="7"/>
  <c r="D57" i="7"/>
  <c r="D397" i="7"/>
  <c r="D218" i="7"/>
  <c r="D35" i="7"/>
  <c r="D371" i="7"/>
  <c r="G308" i="7"/>
  <c r="G286" i="7"/>
  <c r="D71" i="7"/>
  <c r="D177" i="7"/>
  <c r="D55" i="7"/>
  <c r="G378" i="7"/>
  <c r="G232" i="7"/>
  <c r="G251" i="7"/>
  <c r="D74" i="7"/>
  <c r="D303" i="7"/>
  <c r="G382" i="7"/>
  <c r="D332" i="7"/>
  <c r="G339" i="7"/>
  <c r="D394" i="7"/>
  <c r="D140" i="7"/>
  <c r="G355" i="7"/>
  <c r="D271" i="7"/>
  <c r="D329" i="7"/>
  <c r="D21" i="7"/>
  <c r="D383" i="7"/>
  <c r="G51" i="7"/>
  <c r="D377" i="7"/>
  <c r="D415" i="7"/>
  <c r="G39" i="7"/>
  <c r="D79" i="7"/>
  <c r="D321" i="7"/>
  <c r="D130" i="7"/>
  <c r="D62" i="7"/>
  <c r="G413" i="7"/>
  <c r="D49" i="7"/>
  <c r="D358" i="7"/>
  <c r="G254" i="7"/>
  <c r="G383" i="7"/>
  <c r="D215" i="7"/>
  <c r="G195" i="7"/>
  <c r="D5" i="7"/>
  <c r="D195" i="7"/>
  <c r="D360" i="7"/>
  <c r="G212" i="7"/>
  <c r="G207" i="7"/>
  <c r="G159" i="6"/>
  <c r="D215" i="6"/>
  <c r="G215" i="6"/>
  <c r="G222" i="6"/>
  <c r="G216" i="6"/>
  <c r="G176" i="6"/>
  <c r="G34" i="6"/>
  <c r="G333" i="6"/>
  <c r="G204" i="6"/>
  <c r="G115" i="6"/>
  <c r="G15" i="6"/>
  <c r="G287" i="6"/>
  <c r="G97" i="6"/>
  <c r="G189" i="6"/>
  <c r="G416" i="6"/>
  <c r="G336" i="6"/>
  <c r="G279" i="6"/>
  <c r="G280" i="6"/>
  <c r="D308" i="6"/>
  <c r="G39" i="6"/>
  <c r="G321" i="6"/>
  <c r="G352" i="6"/>
  <c r="D222" i="6"/>
  <c r="G6" i="6"/>
  <c r="G374" i="6"/>
  <c r="G388" i="6"/>
  <c r="G330" i="6"/>
  <c r="G309" i="6"/>
  <c r="G332" i="6"/>
  <c r="D14" i="6"/>
  <c r="D157" i="6"/>
  <c r="G36" i="6"/>
  <c r="G329" i="6"/>
  <c r="G180" i="6"/>
  <c r="G19" i="6"/>
  <c r="G235" i="6"/>
  <c r="G2" i="6"/>
  <c r="G12" i="6"/>
  <c r="G255" i="6"/>
  <c r="G417" i="6"/>
  <c r="G88" i="6"/>
  <c r="G411" i="6"/>
  <c r="G291" i="6"/>
  <c r="G268" i="6"/>
  <c r="G44" i="6"/>
  <c r="G164" i="6"/>
  <c r="G47" i="6"/>
  <c r="G418" i="6"/>
  <c r="G362" i="6"/>
  <c r="G17" i="6"/>
  <c r="D280" i="6"/>
  <c r="G72" i="6"/>
  <c r="G89" i="6"/>
  <c r="G327" i="6"/>
  <c r="G351" i="6"/>
  <c r="G412" i="6"/>
  <c r="G343" i="6"/>
  <c r="D353" i="6"/>
  <c r="D311" i="6"/>
  <c r="D117" i="6"/>
  <c r="G177" i="6"/>
  <c r="G310" i="6"/>
  <c r="D176" i="6"/>
  <c r="G166" i="6"/>
  <c r="G404" i="6"/>
  <c r="G92" i="6"/>
  <c r="G420" i="6"/>
  <c r="G251" i="6"/>
  <c r="G301" i="6"/>
  <c r="G383" i="6"/>
  <c r="G122" i="6"/>
  <c r="D340" i="6"/>
  <c r="G246" i="6"/>
  <c r="G38" i="6"/>
  <c r="G342" i="6"/>
  <c r="G243" i="6"/>
  <c r="G381" i="6"/>
  <c r="G54" i="6"/>
  <c r="G65" i="6"/>
  <c r="G8" i="6"/>
  <c r="G96" i="6"/>
  <c r="D330" i="6"/>
  <c r="D357" i="6"/>
  <c r="G304" i="6"/>
  <c r="G46" i="6"/>
  <c r="G227" i="6"/>
  <c r="G63" i="6"/>
  <c r="G292" i="6"/>
  <c r="G378" i="6"/>
  <c r="G40" i="6"/>
  <c r="G201" i="6"/>
  <c r="G26" i="6"/>
  <c r="G151" i="6"/>
  <c r="G278" i="6"/>
  <c r="G57" i="6"/>
  <c r="G55" i="6"/>
  <c r="G324" i="6"/>
  <c r="G14" i="6"/>
  <c r="G198" i="6"/>
  <c r="G366" i="6"/>
  <c r="G274" i="6"/>
  <c r="G284" i="6"/>
  <c r="G127" i="6"/>
  <c r="G354" i="6"/>
  <c r="G155" i="6"/>
  <c r="G293" i="6"/>
  <c r="G283" i="6"/>
  <c r="G3" i="6"/>
  <c r="G163" i="6"/>
  <c r="G147" i="6"/>
  <c r="G94" i="6"/>
  <c r="G335" i="6"/>
  <c r="G406" i="6"/>
  <c r="G252" i="6"/>
  <c r="D333" i="6"/>
  <c r="G75" i="6"/>
  <c r="G408" i="6"/>
  <c r="G308" i="6"/>
  <c r="G298" i="6"/>
  <c r="G344" i="6"/>
  <c r="D348" i="6"/>
  <c r="D246" i="6"/>
  <c r="G353" i="6"/>
  <c r="D235" i="6"/>
  <c r="G117" i="6"/>
  <c r="G311" i="6"/>
  <c r="G334" i="6"/>
  <c r="G30" i="6"/>
  <c r="D310" i="6"/>
  <c r="G186" i="6"/>
  <c r="D216" i="6"/>
  <c r="G394" i="6"/>
  <c r="G363" i="6"/>
  <c r="G182" i="6"/>
  <c r="G372" i="6"/>
  <c r="G61" i="6"/>
  <c r="G275" i="6"/>
  <c r="G285" i="6"/>
  <c r="G59" i="6"/>
  <c r="G202" i="6"/>
  <c r="G183" i="6"/>
  <c r="G306" i="6"/>
  <c r="G385" i="6"/>
  <c r="G390" i="6"/>
  <c r="G76" i="6"/>
  <c r="G325" i="6"/>
  <c r="G242" i="6"/>
  <c r="G244" i="6"/>
  <c r="G9" i="6"/>
  <c r="G82" i="6"/>
  <c r="G391" i="6"/>
  <c r="G77" i="6"/>
  <c r="G341" i="6"/>
  <c r="G71" i="6"/>
  <c r="G315" i="6"/>
  <c r="G392" i="6"/>
  <c r="G146" i="6"/>
  <c r="G5" i="6"/>
  <c r="G83" i="6"/>
  <c r="G23" i="6"/>
  <c r="G116" i="6"/>
  <c r="G29" i="6"/>
  <c r="G267" i="6"/>
  <c r="G161" i="6"/>
  <c r="G386" i="6"/>
  <c r="G80" i="6"/>
  <c r="G85" i="6"/>
  <c r="G53" i="6"/>
  <c r="G253" i="6"/>
  <c r="G110" i="6"/>
  <c r="G60" i="6"/>
  <c r="G245" i="6"/>
  <c r="G294" i="6"/>
  <c r="G300" i="6"/>
  <c r="G397" i="6"/>
  <c r="D255" i="6"/>
  <c r="D351" i="6"/>
  <c r="G396" i="6"/>
  <c r="G410" i="6"/>
  <c r="G190" i="6"/>
  <c r="G376" i="6"/>
  <c r="G331" i="6"/>
  <c r="G111" i="6"/>
  <c r="G7" i="6"/>
  <c r="G419" i="6"/>
  <c r="G303" i="6"/>
  <c r="G209" i="6"/>
  <c r="G348" i="6"/>
  <c r="G387" i="6"/>
  <c r="D321" i="6"/>
  <c r="G109" i="6"/>
  <c r="G81" i="6"/>
  <c r="D227" i="6"/>
  <c r="G340" i="6"/>
  <c r="G373" i="6"/>
  <c r="G154" i="6"/>
  <c r="G357" i="6"/>
  <c r="G144" i="6"/>
  <c r="G260" i="6"/>
  <c r="D94" i="6"/>
  <c r="G171" i="6"/>
  <c r="G398" i="6"/>
  <c r="G157" i="6"/>
  <c r="G20" i="6"/>
  <c r="G56" i="6"/>
  <c r="D289" i="6"/>
  <c r="D76" i="6"/>
  <c r="D143" i="6"/>
  <c r="D243" i="6"/>
  <c r="D252" i="6"/>
  <c r="D37" i="6"/>
  <c r="D259" i="6"/>
  <c r="D377" i="6"/>
  <c r="D380" i="6"/>
  <c r="G233" i="6"/>
  <c r="G338" i="6"/>
  <c r="D73" i="6"/>
  <c r="D314" i="6"/>
  <c r="D204" i="6"/>
  <c r="D332" i="6"/>
  <c r="D80" i="6"/>
  <c r="G18" i="6"/>
  <c r="G184" i="6"/>
  <c r="D268" i="6"/>
  <c r="D190" i="6"/>
  <c r="D397" i="6"/>
  <c r="D127" i="6"/>
  <c r="D277" i="6"/>
  <c r="D260" i="6"/>
  <c r="D110" i="6"/>
  <c r="D352" i="6"/>
  <c r="D343" i="6"/>
  <c r="D72" i="6"/>
  <c r="D92" i="6"/>
  <c r="D336" i="6"/>
  <c r="G273" i="6"/>
  <c r="G281" i="6"/>
  <c r="G187" i="6"/>
  <c r="G107" i="6"/>
  <c r="G70" i="6"/>
  <c r="G212" i="6"/>
  <c r="G95" i="6"/>
  <c r="G377" i="6"/>
  <c r="G259" i="6"/>
  <c r="G302" i="6"/>
  <c r="G313" i="6"/>
  <c r="G35" i="6"/>
  <c r="G137" i="6"/>
  <c r="D283" i="6"/>
  <c r="D7" i="6"/>
  <c r="D65" i="6"/>
  <c r="G143" i="6"/>
  <c r="D115" i="6"/>
  <c r="D47" i="6"/>
  <c r="D302" i="6"/>
  <c r="G130" i="6"/>
  <c r="D251" i="6"/>
  <c r="D244" i="6"/>
  <c r="D418" i="6"/>
  <c r="D2" i="6"/>
  <c r="G217" i="6"/>
  <c r="D420" i="6"/>
  <c r="D363" i="6"/>
  <c r="D324" i="6"/>
  <c r="D339" i="6"/>
  <c r="G356" i="6"/>
  <c r="G326" i="6"/>
  <c r="G223" i="6"/>
  <c r="G219" i="6"/>
  <c r="D201" i="6"/>
  <c r="D6" i="6"/>
  <c r="D28" i="6"/>
  <c r="D217" i="6"/>
  <c r="D241" i="6"/>
  <c r="D108" i="6"/>
  <c r="D98" i="6"/>
  <c r="D224" i="6"/>
  <c r="G361" i="6"/>
  <c r="G145" i="6"/>
  <c r="D219" i="6"/>
  <c r="G221" i="6"/>
  <c r="D279" i="6"/>
  <c r="D15" i="6"/>
  <c r="G78" i="6"/>
  <c r="D411" i="6"/>
  <c r="D17" i="6"/>
  <c r="D146" i="6"/>
  <c r="D374" i="6"/>
  <c r="D26" i="6"/>
  <c r="D35" i="6"/>
  <c r="D187" i="6"/>
  <c r="D144" i="6"/>
  <c r="D285" i="6"/>
  <c r="G21" i="6"/>
  <c r="D335" i="6"/>
  <c r="D182" i="6"/>
  <c r="D147" i="6"/>
  <c r="D20" i="6"/>
  <c r="D253" i="6"/>
  <c r="D81" i="6"/>
  <c r="G247" i="6"/>
  <c r="D247" i="6"/>
  <c r="D91" i="6"/>
  <c r="G91" i="6"/>
  <c r="D51" i="6"/>
  <c r="G51" i="6"/>
  <c r="G43" i="6"/>
  <c r="D43" i="6"/>
  <c r="G337" i="6"/>
  <c r="D337" i="6"/>
  <c r="G123" i="6"/>
  <c r="D123" i="6"/>
  <c r="D181" i="6"/>
  <c r="G181" i="6"/>
  <c r="D345" i="6"/>
  <c r="G345" i="6"/>
  <c r="G124" i="6"/>
  <c r="D124" i="6"/>
  <c r="G276" i="6"/>
  <c r="D276" i="6"/>
  <c r="G299" i="6"/>
  <c r="D299" i="6"/>
  <c r="G375" i="6"/>
  <c r="D375" i="6"/>
  <c r="G318" i="6"/>
  <c r="D318" i="6"/>
  <c r="D271" i="6"/>
  <c r="G271" i="6"/>
  <c r="G286" i="6"/>
  <c r="D286" i="6"/>
  <c r="G16" i="6"/>
  <c r="D16" i="6"/>
  <c r="G160" i="6"/>
  <c r="D160" i="6"/>
  <c r="G232" i="6"/>
  <c r="D232" i="6"/>
  <c r="D239" i="6"/>
  <c r="G239" i="6"/>
  <c r="G126" i="6"/>
  <c r="D126" i="6"/>
  <c r="G250" i="6"/>
  <c r="D250" i="6"/>
  <c r="G140" i="6"/>
  <c r="D140" i="6"/>
  <c r="D210" i="6"/>
  <c r="G210" i="6"/>
  <c r="G228" i="6"/>
  <c r="D228" i="6"/>
  <c r="D192" i="6"/>
  <c r="G192" i="6"/>
  <c r="D49" i="6"/>
  <c r="G49" i="6"/>
  <c r="D206" i="6"/>
  <c r="G206" i="6"/>
  <c r="G50" i="6"/>
  <c r="D50" i="6"/>
  <c r="G399" i="6"/>
  <c r="D399" i="6"/>
  <c r="G132" i="6"/>
  <c r="D132" i="6"/>
  <c r="G328" i="6"/>
  <c r="D328" i="6"/>
  <c r="G79" i="6"/>
  <c r="D79" i="6"/>
  <c r="G134" i="6"/>
  <c r="D134" i="6"/>
  <c r="G24" i="6"/>
  <c r="D24" i="6"/>
  <c r="G149" i="6"/>
  <c r="D149" i="6"/>
  <c r="D208" i="6"/>
  <c r="G208" i="6"/>
  <c r="G305" i="6"/>
  <c r="D305" i="6"/>
  <c r="D156" i="6"/>
  <c r="G156" i="6"/>
  <c r="D150" i="6"/>
  <c r="G150" i="6"/>
  <c r="G185" i="6"/>
  <c r="D185" i="6"/>
  <c r="G359" i="6"/>
  <c r="D359" i="6"/>
  <c r="D379" i="6"/>
  <c r="G379" i="6"/>
  <c r="D99" i="6"/>
  <c r="G99" i="6"/>
  <c r="D90" i="6"/>
  <c r="G90" i="6"/>
  <c r="D172" i="6"/>
  <c r="G172" i="6"/>
  <c r="D231" i="6"/>
  <c r="G231" i="6"/>
  <c r="G158" i="6"/>
  <c r="D158" i="6"/>
  <c r="D414" i="6"/>
  <c r="G414" i="6"/>
  <c r="D41" i="6"/>
  <c r="G41" i="6"/>
  <c r="D113" i="6"/>
  <c r="G113" i="6"/>
  <c r="D307" i="6"/>
  <c r="G307" i="6"/>
  <c r="G175" i="6"/>
  <c r="D13" i="6"/>
  <c r="G317" i="6"/>
  <c r="D168" i="6"/>
  <c r="D165" i="6"/>
  <c r="G265" i="6"/>
  <c r="G194" i="6"/>
  <c r="D138" i="6"/>
  <c r="G103" i="6"/>
  <c r="G272" i="6"/>
  <c r="D67" i="6"/>
  <c r="D112" i="6"/>
  <c r="D389" i="6"/>
  <c r="D114" i="6"/>
  <c r="G129" i="6"/>
  <c r="D196" i="6"/>
  <c r="G173" i="6"/>
  <c r="D240" i="6"/>
  <c r="G368" i="6"/>
  <c r="D313" i="6"/>
  <c r="D59" i="6"/>
  <c r="G199" i="6"/>
  <c r="G400" i="6"/>
  <c r="G121" i="6"/>
  <c r="D306" i="6"/>
  <c r="D273" i="6"/>
  <c r="D269" i="6"/>
  <c r="D319" i="6"/>
  <c r="G319" i="6"/>
  <c r="D212" i="6"/>
  <c r="G360" i="6"/>
  <c r="D254" i="6"/>
  <c r="G135" i="6"/>
  <c r="G409" i="6"/>
  <c r="G254" i="6"/>
  <c r="G101" i="6"/>
  <c r="G106" i="6"/>
  <c r="D106" i="6"/>
  <c r="D395" i="6"/>
  <c r="D290" i="6"/>
  <c r="G349" i="6"/>
  <c r="G102" i="6"/>
  <c r="D167" i="6"/>
  <c r="G152" i="6"/>
  <c r="D203" i="6"/>
  <c r="G4" i="6"/>
  <c r="D4" i="6"/>
  <c r="G87" i="6"/>
  <c r="D214" i="6"/>
  <c r="G234" i="6"/>
  <c r="D382" i="6"/>
  <c r="D261" i="6"/>
  <c r="D270" i="6"/>
  <c r="G64" i="6"/>
  <c r="G370" i="6"/>
  <c r="G257" i="6"/>
  <c r="G415" i="6"/>
  <c r="D230" i="6"/>
  <c r="D410" i="6"/>
  <c r="D164" i="6"/>
  <c r="G297" i="6"/>
  <c r="D128" i="6"/>
  <c r="D188" i="6"/>
  <c r="G32" i="6"/>
  <c r="D10" i="6"/>
  <c r="G120" i="6"/>
  <c r="G105" i="6"/>
  <c r="D53" i="6"/>
  <c r="G371" i="6"/>
  <c r="D60" i="6"/>
  <c r="D198" i="6"/>
  <c r="D95" i="6"/>
  <c r="D66" i="6"/>
  <c r="D31" i="6"/>
  <c r="D263" i="6"/>
  <c r="D406" i="6"/>
  <c r="D315" i="6"/>
  <c r="D331" i="6"/>
  <c r="D387" i="6"/>
  <c r="G66" i="6"/>
  <c r="G225" i="6"/>
  <c r="G393" i="6"/>
  <c r="D393" i="6"/>
  <c r="G230" i="6"/>
  <c r="D415" i="6"/>
  <c r="G119" i="6"/>
  <c r="D220" i="6"/>
  <c r="D326" i="6"/>
  <c r="D404" i="6"/>
  <c r="G380" i="6"/>
  <c r="G174" i="6"/>
  <c r="G262" i="6"/>
  <c r="D346" i="6"/>
  <c r="D159" i="6"/>
  <c r="D419" i="6"/>
  <c r="D109" i="6"/>
  <c r="D61" i="6"/>
  <c r="G162" i="6"/>
  <c r="G74" i="6"/>
  <c r="D205" i="6"/>
  <c r="D342" i="6"/>
  <c r="D34" i="6"/>
  <c r="D354" i="6"/>
  <c r="D329" i="6"/>
  <c r="G314" i="6"/>
  <c r="D96" i="6"/>
  <c r="D378" i="6"/>
  <c r="D183" i="6"/>
  <c r="D154" i="6"/>
  <c r="D361" i="6"/>
  <c r="D309" i="6"/>
  <c r="G108" i="6"/>
  <c r="D8" i="6"/>
  <c r="D274" i="6"/>
  <c r="D373" i="6"/>
  <c r="G261" i="6"/>
  <c r="D148" i="6"/>
  <c r="G58" i="6"/>
  <c r="D131" i="6"/>
  <c r="G203" i="6"/>
  <c r="D162" i="6"/>
  <c r="D130" i="6"/>
  <c r="D74" i="6"/>
  <c r="D186" i="6"/>
  <c r="D341" i="6"/>
  <c r="D242" i="6"/>
  <c r="D304" i="6"/>
  <c r="D207" i="6"/>
  <c r="G33" i="6"/>
  <c r="D105" i="6"/>
  <c r="D358" i="6"/>
  <c r="G195" i="6"/>
  <c r="G178" i="6"/>
  <c r="D83" i="6"/>
  <c r="D388" i="6"/>
  <c r="D161" i="6"/>
  <c r="D344" i="6"/>
  <c r="D46" i="6"/>
  <c r="D145" i="6"/>
  <c r="G312" i="6"/>
  <c r="D349" i="6"/>
  <c r="D281" i="6"/>
  <c r="G205" i="6"/>
  <c r="G69" i="6"/>
  <c r="D178" i="6"/>
  <c r="D371" i="6"/>
  <c r="D364" i="6"/>
  <c r="D180" i="6"/>
  <c r="D392" i="6"/>
  <c r="D69" i="6"/>
  <c r="D218" i="6"/>
  <c r="D322" i="6"/>
  <c r="D401" i="6"/>
  <c r="G167" i="6"/>
  <c r="G384" i="6"/>
  <c r="G131" i="6"/>
  <c r="D58" i="6"/>
  <c r="G214" i="6"/>
  <c r="D234" i="6"/>
  <c r="D370" i="6"/>
  <c r="G218" i="6"/>
  <c r="G128" i="6"/>
  <c r="D316" i="6"/>
  <c r="G350" i="6"/>
  <c r="D369" i="6"/>
  <c r="D68" i="6"/>
  <c r="D136" i="6"/>
  <c r="D56" i="6"/>
  <c r="D391" i="6"/>
  <c r="D54" i="6"/>
  <c r="D184" i="6"/>
  <c r="D221" i="6"/>
  <c r="D57" i="6"/>
  <c r="D327" i="6"/>
  <c r="D36" i="6"/>
  <c r="D30" i="6"/>
  <c r="D169" i="6"/>
  <c r="D84" i="6"/>
  <c r="D320" i="6"/>
  <c r="D262" i="6"/>
  <c r="D75" i="6"/>
  <c r="G256" i="6"/>
  <c r="G170" i="6"/>
  <c r="D55" i="6"/>
  <c r="D417" i="6"/>
  <c r="G369" i="6"/>
  <c r="D116" i="6"/>
  <c r="G320" i="6"/>
  <c r="D300" i="6"/>
  <c r="D325" i="6"/>
  <c r="G226" i="6"/>
  <c r="G62" i="6"/>
  <c r="D62" i="6"/>
  <c r="G148" i="6"/>
  <c r="G407" i="6"/>
  <c r="D78" i="6"/>
  <c r="D195" i="6"/>
  <c r="D294" i="6"/>
  <c r="D166" i="6"/>
  <c r="G169" i="6"/>
  <c r="D197" i="6"/>
  <c r="D237" i="6"/>
  <c r="G48" i="6"/>
  <c r="D317" i="6"/>
  <c r="G168" i="6"/>
  <c r="G295" i="6"/>
  <c r="G52" i="6"/>
  <c r="D265" i="6"/>
  <c r="G367" i="6"/>
  <c r="D141" i="6"/>
  <c r="D118" i="6"/>
  <c r="G402" i="6"/>
  <c r="G138" i="6"/>
  <c r="D103" i="6"/>
  <c r="G67" i="6"/>
  <c r="D323" i="6"/>
  <c r="G112" i="6"/>
  <c r="G125" i="6"/>
  <c r="D238" i="6"/>
  <c r="D365" i="6"/>
  <c r="D258" i="6"/>
  <c r="D211" i="6"/>
  <c r="G241" i="6"/>
  <c r="D71" i="6"/>
  <c r="D12" i="6"/>
  <c r="D400" i="6"/>
  <c r="G347" i="6"/>
  <c r="D291" i="6"/>
  <c r="D193" i="6"/>
  <c r="G197" i="6"/>
  <c r="G193" i="6"/>
  <c r="D121" i="6"/>
  <c r="D347" i="6"/>
  <c r="D360" i="6"/>
  <c r="D135" i="6"/>
  <c r="G10" i="6"/>
  <c r="G136" i="6"/>
  <c r="G316" i="6"/>
  <c r="G322" i="6"/>
  <c r="G290" i="6"/>
  <c r="D312" i="6"/>
  <c r="D33" i="6"/>
  <c r="D384" i="6"/>
  <c r="D152" i="6"/>
  <c r="G153" i="6"/>
  <c r="G11" i="6"/>
  <c r="G22" i="6"/>
  <c r="G382" i="6"/>
  <c r="D191" i="6"/>
  <c r="G191" i="6"/>
  <c r="D64" i="6"/>
  <c r="G346" i="6"/>
  <c r="D119" i="6"/>
  <c r="D44" i="6"/>
  <c r="D408" i="6"/>
  <c r="D368" i="6"/>
  <c r="G240" i="6"/>
  <c r="D173" i="6"/>
  <c r="D32" i="6"/>
  <c r="G258" i="6"/>
  <c r="G358" i="6"/>
  <c r="D129" i="6"/>
  <c r="G238" i="6"/>
  <c r="D209" i="6"/>
  <c r="D70" i="6"/>
  <c r="D223" i="6"/>
  <c r="D296" i="6"/>
  <c r="D233" i="6"/>
  <c r="D366" i="6"/>
  <c r="D23" i="6"/>
  <c r="D412" i="6"/>
  <c r="D303" i="6"/>
  <c r="D155" i="6"/>
  <c r="D284" i="6"/>
  <c r="G269" i="6"/>
  <c r="G31" i="6"/>
  <c r="G389" i="6"/>
  <c r="D248" i="6"/>
  <c r="D213" i="6"/>
  <c r="D199" i="6"/>
  <c r="D256" i="6"/>
  <c r="D170" i="6"/>
  <c r="D177" i="6"/>
  <c r="G84" i="6"/>
  <c r="G45" i="6"/>
  <c r="D125" i="6"/>
  <c r="D275" i="6"/>
  <c r="D372" i="6"/>
  <c r="D19" i="6"/>
  <c r="D390" i="6"/>
  <c r="G296" i="6"/>
  <c r="D383" i="6"/>
  <c r="D298" i="6"/>
  <c r="D82" i="6"/>
  <c r="D293" i="6"/>
  <c r="D85" i="6"/>
  <c r="G37" i="6"/>
  <c r="D189" i="6"/>
  <c r="D385" i="6"/>
  <c r="D39" i="6"/>
  <c r="G248" i="6"/>
  <c r="D381" i="6"/>
  <c r="D394" i="6"/>
  <c r="G224" i="6"/>
  <c r="G323" i="6"/>
  <c r="D200" i="6"/>
  <c r="D137" i="6"/>
  <c r="D89" i="6"/>
  <c r="G25" i="6"/>
  <c r="D100" i="6"/>
  <c r="D405" i="6"/>
  <c r="G266" i="6"/>
  <c r="G27" i="6"/>
  <c r="G86" i="6"/>
  <c r="D142" i="6"/>
  <c r="G142" i="6"/>
  <c r="D104" i="6"/>
  <c r="D229" i="6"/>
  <c r="G264" i="6"/>
  <c r="G42" i="6"/>
  <c r="D133" i="6"/>
  <c r="D93" i="6"/>
  <c r="G93" i="6"/>
  <c r="D139" i="6"/>
  <c r="D171" i="6"/>
  <c r="D272" i="6"/>
  <c r="D402" i="6"/>
  <c r="G118" i="6"/>
  <c r="D38" i="6"/>
  <c r="G413" i="6"/>
  <c r="D202" i="6"/>
  <c r="D122" i="6"/>
  <c r="G73" i="6"/>
  <c r="G220" i="6"/>
  <c r="G141" i="6"/>
  <c r="D194" i="6"/>
  <c r="G165" i="6"/>
  <c r="D21" i="6"/>
  <c r="D338" i="6"/>
  <c r="D407" i="6"/>
  <c r="D356" i="6"/>
  <c r="D151" i="6"/>
  <c r="D5" i="6"/>
  <c r="D362" i="6"/>
  <c r="D111" i="6"/>
  <c r="D396" i="6"/>
  <c r="D398" i="6"/>
  <c r="D52" i="6"/>
  <c r="D295" i="6"/>
  <c r="G188" i="6"/>
  <c r="D376" i="6"/>
  <c r="G263" i="6"/>
  <c r="D245" i="6"/>
  <c r="G277" i="6"/>
  <c r="D40" i="6"/>
  <c r="D163" i="6"/>
  <c r="D416" i="6"/>
  <c r="G13" i="6"/>
  <c r="G200" i="6"/>
  <c r="G339" i="6"/>
  <c r="D48" i="6"/>
  <c r="D175" i="6"/>
  <c r="D403" i="6"/>
  <c r="D292" i="6"/>
  <c r="D267" i="6"/>
  <c r="D367" i="6"/>
  <c r="G114" i="6"/>
  <c r="G365" i="6"/>
  <c r="G196" i="6"/>
  <c r="G211" i="6"/>
  <c r="D334" i="6"/>
  <c r="G237" i="6"/>
  <c r="D226" i="6"/>
  <c r="G68" i="6"/>
  <c r="D350" i="6"/>
  <c r="D120" i="6"/>
  <c r="G395" i="6"/>
  <c r="G401" i="6"/>
  <c r="D102" i="6"/>
  <c r="G207" i="6"/>
  <c r="AC197" i="8" s="1"/>
  <c r="D153" i="6"/>
  <c r="D11" i="6"/>
  <c r="D22" i="6"/>
  <c r="D87" i="6"/>
  <c r="G270" i="6"/>
  <c r="D257" i="6"/>
  <c r="G282" i="6"/>
  <c r="D282" i="6"/>
  <c r="D297" i="6"/>
  <c r="D225" i="6"/>
  <c r="G288" i="6"/>
  <c r="D288" i="6"/>
  <c r="D101" i="6"/>
  <c r="G179" i="6"/>
  <c r="G98" i="6"/>
  <c r="D107" i="6"/>
  <c r="D278" i="6"/>
  <c r="D413" i="6"/>
  <c r="D287" i="6"/>
  <c r="D97" i="6"/>
  <c r="D3" i="6"/>
  <c r="G364" i="6"/>
  <c r="G236" i="6"/>
  <c r="D236" i="6"/>
  <c r="D18" i="6"/>
  <c r="D45" i="6"/>
  <c r="D386" i="6"/>
  <c r="D9" i="6"/>
  <c r="G403" i="6"/>
  <c r="G28" i="6"/>
  <c r="D301" i="6"/>
  <c r="D77" i="6"/>
  <c r="G213" i="6"/>
  <c r="D63" i="6"/>
  <c r="D355" i="6"/>
  <c r="D88" i="6"/>
  <c r="D174" i="6"/>
  <c r="D29" i="6"/>
  <c r="D25" i="6"/>
  <c r="G100" i="6"/>
  <c r="G405" i="6"/>
  <c r="D27" i="6"/>
  <c r="D179" i="6"/>
  <c r="D86" i="6"/>
  <c r="G104" i="6"/>
  <c r="G229" i="6"/>
  <c r="D264" i="6"/>
  <c r="D42" i="6"/>
  <c r="G133" i="6"/>
  <c r="D266" i="6"/>
  <c r="G139" i="6"/>
  <c r="G249" i="6"/>
  <c r="G355" i="6"/>
  <c r="D249" i="6"/>
  <c r="D409" i="6"/>
  <c r="G289" i="6"/>
  <c r="G239" i="5"/>
  <c r="D255" i="5"/>
  <c r="G255" i="5"/>
  <c r="G25" i="5"/>
  <c r="D25" i="5"/>
  <c r="D27" i="5"/>
  <c r="D169" i="5"/>
  <c r="G274" i="5"/>
  <c r="G67" i="5"/>
  <c r="D210" i="5"/>
  <c r="D228" i="5"/>
  <c r="D388" i="5"/>
  <c r="F388" i="5" s="1"/>
  <c r="G247" i="5"/>
  <c r="G14" i="5"/>
  <c r="G249" i="5"/>
  <c r="G35" i="5"/>
  <c r="D298" i="5"/>
  <c r="F298" i="5" s="1"/>
  <c r="D294" i="5"/>
  <c r="F294" i="5" s="1"/>
  <c r="D70" i="5"/>
  <c r="G189" i="5"/>
  <c r="AA147" i="8" s="1"/>
  <c r="D203" i="5"/>
  <c r="D347" i="5"/>
  <c r="F347" i="5" s="1"/>
  <c r="D22" i="5"/>
  <c r="D299" i="5"/>
  <c r="F299" i="5" s="1"/>
  <c r="G110" i="5"/>
  <c r="AA185" i="8" s="1"/>
  <c r="D360" i="5"/>
  <c r="F360" i="5" s="1"/>
  <c r="D204" i="5"/>
  <c r="D180" i="5"/>
  <c r="D351" i="5"/>
  <c r="F351" i="5" s="1"/>
  <c r="D382" i="5"/>
  <c r="F382" i="5" s="1"/>
  <c r="G103" i="5"/>
  <c r="G173" i="5"/>
  <c r="G198" i="5"/>
  <c r="AA199" i="8" s="1"/>
  <c r="G37" i="5"/>
  <c r="D287" i="5"/>
  <c r="F287" i="5" s="1"/>
  <c r="G58" i="5"/>
  <c r="D58" i="5"/>
  <c r="D54" i="5"/>
  <c r="D92" i="5"/>
  <c r="D304" i="5"/>
  <c r="F304" i="5" s="1"/>
  <c r="D113" i="5"/>
  <c r="G229" i="5"/>
  <c r="D370" i="5"/>
  <c r="F370" i="5" s="1"/>
  <c r="D327" i="5"/>
  <c r="F327" i="5" s="1"/>
  <c r="D323" i="5"/>
  <c r="F323" i="5" s="1"/>
  <c r="D358" i="5"/>
  <c r="F358" i="5" s="1"/>
  <c r="D343" i="5"/>
  <c r="F343" i="5" s="1"/>
  <c r="D278" i="5"/>
  <c r="D49" i="5"/>
  <c r="D244" i="5"/>
  <c r="D221" i="5"/>
  <c r="D124" i="5"/>
  <c r="D273" i="5"/>
  <c r="G49" i="5"/>
  <c r="G211" i="5"/>
  <c r="D81" i="5"/>
  <c r="D167" i="5"/>
  <c r="D2" i="5"/>
  <c r="G258" i="5"/>
  <c r="D61" i="5"/>
  <c r="G191" i="5"/>
  <c r="AA109" i="8" s="1"/>
  <c r="D361" i="5"/>
  <c r="F361" i="5" s="1"/>
  <c r="G188" i="5"/>
  <c r="D346" i="5"/>
  <c r="F346" i="5" s="1"/>
  <c r="D165" i="5"/>
  <c r="D144" i="5"/>
  <c r="D10" i="5"/>
  <c r="G161" i="5"/>
  <c r="D205" i="5"/>
  <c r="G196" i="5"/>
  <c r="AA202" i="8" s="1"/>
  <c r="D220" i="5"/>
  <c r="D4" i="5"/>
  <c r="D240" i="5"/>
  <c r="D363" i="5"/>
  <c r="F363" i="5" s="1"/>
  <c r="D375" i="5"/>
  <c r="F375" i="5" s="1"/>
  <c r="D270" i="5"/>
  <c r="D411" i="5"/>
  <c r="F411" i="5" s="1"/>
  <c r="D365" i="5"/>
  <c r="F365" i="5" s="1"/>
  <c r="D385" i="5"/>
  <c r="F385" i="5" s="1"/>
  <c r="D208" i="5"/>
  <c r="D263" i="5"/>
  <c r="D63" i="5"/>
  <c r="G260" i="5"/>
  <c r="G89" i="5"/>
  <c r="G104" i="5"/>
  <c r="D223" i="5"/>
  <c r="G2" i="5"/>
  <c r="D189" i="5"/>
  <c r="G245" i="5"/>
  <c r="D132" i="5"/>
  <c r="D245" i="5"/>
  <c r="D296" i="5"/>
  <c r="F296" i="5" s="1"/>
  <c r="D192" i="5"/>
  <c r="D282" i="5"/>
  <c r="F282" i="5" s="1"/>
  <c r="G213" i="5"/>
  <c r="AA171" i="8" s="1"/>
  <c r="D163" i="5"/>
  <c r="D305" i="5"/>
  <c r="F305" i="5" s="1"/>
  <c r="D43" i="5"/>
  <c r="D236" i="5"/>
  <c r="G102" i="5"/>
  <c r="G163" i="5"/>
  <c r="D89" i="5"/>
  <c r="D110" i="5"/>
  <c r="D177" i="5"/>
  <c r="G228" i="5"/>
  <c r="D345" i="5"/>
  <c r="F345" i="5" s="1"/>
  <c r="D348" i="5"/>
  <c r="F348" i="5" s="1"/>
  <c r="D69" i="5"/>
  <c r="D207" i="5"/>
  <c r="D246" i="5"/>
  <c r="D199" i="5"/>
  <c r="D369" i="5"/>
  <c r="F369" i="5" s="1"/>
  <c r="D44" i="5"/>
  <c r="D384" i="5"/>
  <c r="F384" i="5" s="1"/>
  <c r="D356" i="5"/>
  <c r="F356" i="5" s="1"/>
  <c r="D406" i="5"/>
  <c r="F406" i="5" s="1"/>
  <c r="D251" i="5"/>
  <c r="D45" i="5"/>
  <c r="G29" i="5"/>
  <c r="D136" i="5"/>
  <c r="D386" i="5"/>
  <c r="F386" i="5" s="1"/>
  <c r="D33" i="5"/>
  <c r="D276" i="5"/>
  <c r="D138" i="5"/>
  <c r="D371" i="5"/>
  <c r="F371" i="5" s="1"/>
  <c r="D387" i="5"/>
  <c r="F387" i="5" s="1"/>
  <c r="D257" i="5"/>
  <c r="D12" i="5"/>
  <c r="D286" i="5"/>
  <c r="F286" i="5" s="1"/>
  <c r="D248" i="5"/>
  <c r="D372" i="5"/>
  <c r="F372" i="5" s="1"/>
  <c r="D237" i="5"/>
  <c r="D149" i="5"/>
  <c r="D364" i="5"/>
  <c r="F364" i="5" s="1"/>
  <c r="D212" i="5"/>
  <c r="D157" i="5"/>
  <c r="D193" i="5"/>
  <c r="D303" i="5"/>
  <c r="F303" i="5" s="1"/>
  <c r="G177" i="5"/>
  <c r="D60" i="5"/>
  <c r="D106" i="5"/>
  <c r="D112" i="5"/>
  <c r="D87" i="5"/>
  <c r="G82" i="5"/>
  <c r="D229" i="5"/>
  <c r="G179" i="5"/>
  <c r="AA180" i="8" s="1"/>
  <c r="D225" i="5"/>
  <c r="G144" i="5"/>
  <c r="D99" i="5"/>
  <c r="D29" i="5"/>
  <c r="D26" i="5"/>
  <c r="D249" i="5"/>
  <c r="D359" i="5"/>
  <c r="F359" i="5" s="1"/>
  <c r="D120" i="5"/>
  <c r="D197" i="5"/>
  <c r="D259" i="5"/>
  <c r="D281" i="5"/>
  <c r="D392" i="5"/>
  <c r="F392" i="5" s="1"/>
  <c r="D400" i="5"/>
  <c r="F400" i="5" s="1"/>
  <c r="D173" i="5"/>
  <c r="D415" i="5"/>
  <c r="F415" i="5" s="1"/>
  <c r="G18" i="5"/>
  <c r="D362" i="5"/>
  <c r="F362" i="5" s="1"/>
  <c r="D21" i="5"/>
  <c r="D100" i="5"/>
  <c r="D410" i="5"/>
  <c r="F410" i="5" s="1"/>
  <c r="G107" i="5"/>
  <c r="G65" i="5"/>
  <c r="G231" i="5"/>
  <c r="D109" i="5"/>
  <c r="D309" i="5"/>
  <c r="F309" i="5" s="1"/>
  <c r="G171" i="5"/>
  <c r="D135" i="5"/>
  <c r="D418" i="5"/>
  <c r="F418" i="5" s="1"/>
  <c r="G183" i="5"/>
  <c r="G83" i="5"/>
  <c r="D215" i="5"/>
  <c r="D52" i="5"/>
  <c r="D238" i="5"/>
  <c r="D412" i="5"/>
  <c r="F412" i="5" s="1"/>
  <c r="D155" i="5"/>
  <c r="D38" i="5"/>
  <c r="D405" i="5"/>
  <c r="F405" i="5" s="1"/>
  <c r="D62" i="5"/>
  <c r="D42" i="5"/>
  <c r="D129" i="5"/>
  <c r="D96" i="5"/>
  <c r="D357" i="5"/>
  <c r="F357" i="5" s="1"/>
  <c r="D190" i="5"/>
  <c r="D111" i="5"/>
  <c r="D219" i="5"/>
  <c r="D140" i="5"/>
  <c r="D231" i="5"/>
  <c r="D67" i="5"/>
  <c r="G109" i="5"/>
  <c r="D311" i="5"/>
  <c r="F311" i="5" s="1"/>
  <c r="G46" i="5"/>
  <c r="D171" i="5"/>
  <c r="G47" i="5"/>
  <c r="D8" i="5"/>
  <c r="D397" i="5"/>
  <c r="F397" i="5" s="1"/>
  <c r="D319" i="5"/>
  <c r="F319" i="5" s="1"/>
  <c r="G80" i="5"/>
  <c r="G250" i="5"/>
  <c r="D98" i="5"/>
  <c r="G169" i="5"/>
  <c r="AA170" i="8" s="1"/>
  <c r="D97" i="5"/>
  <c r="D170" i="5"/>
  <c r="G126" i="5"/>
  <c r="D407" i="5"/>
  <c r="F407" i="5" s="1"/>
  <c r="D214" i="5"/>
  <c r="D16" i="5"/>
  <c r="D53" i="5"/>
  <c r="D178" i="5"/>
  <c r="D77" i="5"/>
  <c r="G98" i="5"/>
  <c r="D103" i="5"/>
  <c r="G128" i="5"/>
  <c r="D254" i="5"/>
  <c r="D66" i="5"/>
  <c r="G263" i="5"/>
  <c r="G48" i="5"/>
  <c r="G17" i="5"/>
  <c r="G281" i="5"/>
  <c r="G26" i="5"/>
  <c r="G199" i="5"/>
  <c r="G96" i="5"/>
  <c r="G212" i="5"/>
  <c r="G28" i="5"/>
  <c r="D114" i="5"/>
  <c r="D318" i="5"/>
  <c r="F318" i="5" s="1"/>
  <c r="G70" i="5"/>
  <c r="G217" i="5"/>
  <c r="G111" i="5"/>
  <c r="D325" i="5"/>
  <c r="F325" i="5" s="1"/>
  <c r="G156" i="5"/>
  <c r="G172" i="5"/>
  <c r="D85" i="5"/>
  <c r="D20" i="5"/>
  <c r="D131" i="5"/>
  <c r="D378" i="5"/>
  <c r="F378" i="5" s="1"/>
  <c r="D414" i="5"/>
  <c r="F414" i="5" s="1"/>
  <c r="G27" i="5"/>
  <c r="G36" i="5"/>
  <c r="D213" i="5"/>
  <c r="D195" i="5"/>
  <c r="D389" i="5"/>
  <c r="F389" i="5" s="1"/>
  <c r="D366" i="5"/>
  <c r="F366" i="5" s="1"/>
  <c r="G94" i="5"/>
  <c r="D262" i="5"/>
  <c r="D247" i="5"/>
  <c r="G129" i="5"/>
  <c r="G264" i="5"/>
  <c r="D121" i="5"/>
  <c r="D86" i="5"/>
  <c r="D80" i="5"/>
  <c r="D322" i="5"/>
  <c r="F322" i="5" s="1"/>
  <c r="D344" i="5"/>
  <c r="F344" i="5" s="1"/>
  <c r="D380" i="5"/>
  <c r="F380" i="5" s="1"/>
  <c r="D326" i="5"/>
  <c r="F326" i="5" s="1"/>
  <c r="D289" i="5"/>
  <c r="F289" i="5" s="1"/>
  <c r="G201" i="5"/>
  <c r="D65" i="5"/>
  <c r="G63" i="5"/>
  <c r="G266" i="5"/>
  <c r="G60" i="5"/>
  <c r="D141" i="5"/>
  <c r="D174" i="5"/>
  <c r="D201" i="5"/>
  <c r="G215" i="5"/>
  <c r="D202" i="5"/>
  <c r="D349" i="5"/>
  <c r="F349" i="5" s="1"/>
  <c r="D352" i="5"/>
  <c r="F352" i="5" s="1"/>
  <c r="D130" i="5"/>
  <c r="D268" i="5"/>
  <c r="D181" i="5"/>
  <c r="D3" i="5"/>
  <c r="D381" i="5"/>
  <c r="F381" i="5" s="1"/>
  <c r="D390" i="5"/>
  <c r="F390" i="5" s="1"/>
  <c r="D145" i="5"/>
  <c r="D408" i="5"/>
  <c r="F408" i="5" s="1"/>
  <c r="D41" i="5"/>
  <c r="D6" i="5"/>
  <c r="G202" i="5"/>
  <c r="D233" i="5"/>
  <c r="G112" i="5"/>
  <c r="G99" i="5"/>
  <c r="D239" i="5"/>
  <c r="D399" i="5"/>
  <c r="F399" i="5" s="1"/>
  <c r="G43" i="5"/>
  <c r="G32" i="5"/>
  <c r="G33" i="5"/>
  <c r="G193" i="5"/>
  <c r="G130" i="5"/>
  <c r="G51" i="5"/>
  <c r="G55" i="5"/>
  <c r="G170" i="5"/>
  <c r="G180" i="5"/>
  <c r="AA181" i="8" s="1"/>
  <c r="G7" i="5"/>
  <c r="G221" i="5"/>
  <c r="G147" i="5"/>
  <c r="G194" i="5"/>
  <c r="G182" i="5"/>
  <c r="AA183" i="8" s="1"/>
  <c r="G162" i="5"/>
  <c r="D185" i="5"/>
  <c r="D133" i="5"/>
  <c r="D153" i="5"/>
  <c r="D266" i="5"/>
  <c r="D232" i="5"/>
  <c r="D93" i="5"/>
  <c r="D142" i="5"/>
  <c r="D134" i="5"/>
  <c r="G73" i="5"/>
  <c r="G87" i="5"/>
  <c r="D95" i="5"/>
  <c r="D230" i="5"/>
  <c r="D243" i="5"/>
  <c r="D383" i="5"/>
  <c r="F383" i="5" s="1"/>
  <c r="D104" i="5"/>
  <c r="D64" i="5"/>
  <c r="D91" i="5"/>
  <c r="D123" i="5"/>
  <c r="G41" i="5"/>
  <c r="G206" i="5"/>
  <c r="D90" i="5"/>
  <c r="D302" i="5"/>
  <c r="F302" i="5" s="1"/>
  <c r="D354" i="5"/>
  <c r="F354" i="5" s="1"/>
  <c r="D198" i="5"/>
  <c r="G216" i="5"/>
  <c r="G62" i="5"/>
  <c r="G223" i="5"/>
  <c r="G101" i="5"/>
  <c r="G21" i="5"/>
  <c r="G243" i="5"/>
  <c r="G149" i="5"/>
  <c r="G54" i="5"/>
  <c r="G108" i="5"/>
  <c r="G100" i="5"/>
  <c r="G277" i="5"/>
  <c r="G42" i="5"/>
  <c r="G69" i="5"/>
  <c r="G165" i="5"/>
  <c r="G207" i="5"/>
  <c r="G39" i="5"/>
  <c r="G138" i="5"/>
  <c r="G214" i="5"/>
  <c r="G230" i="5"/>
  <c r="G68" i="5"/>
  <c r="G22" i="5"/>
  <c r="G140" i="5"/>
  <c r="G125" i="5"/>
  <c r="G56" i="5"/>
  <c r="G132" i="5"/>
  <c r="G233" i="5"/>
  <c r="G259" i="5"/>
  <c r="G270" i="5"/>
  <c r="G219" i="5"/>
  <c r="G10" i="5"/>
  <c r="G34" i="5"/>
  <c r="G146" i="5"/>
  <c r="G242" i="5"/>
  <c r="G44" i="5"/>
  <c r="G145" i="5"/>
  <c r="G241" i="5"/>
  <c r="G251" i="5"/>
  <c r="G16" i="5"/>
  <c r="D115" i="5"/>
  <c r="G114" i="5"/>
  <c r="D35" i="5"/>
  <c r="D182" i="5"/>
  <c r="G152" i="5"/>
  <c r="D324" i="5"/>
  <c r="F324" i="5" s="1"/>
  <c r="D291" i="5"/>
  <c r="F291" i="5" s="1"/>
  <c r="D306" i="5"/>
  <c r="F306" i="5" s="1"/>
  <c r="D147" i="5"/>
  <c r="D292" i="5"/>
  <c r="F292" i="5" s="1"/>
  <c r="G31" i="5"/>
  <c r="G117" i="5"/>
  <c r="D310" i="5"/>
  <c r="F310" i="5" s="1"/>
  <c r="G124" i="5"/>
  <c r="G278" i="5"/>
  <c r="D162" i="5"/>
  <c r="D217" i="5"/>
  <c r="G78" i="5"/>
  <c r="AA195" i="8" s="1"/>
  <c r="D168" i="5"/>
  <c r="D295" i="5"/>
  <c r="F295" i="5" s="1"/>
  <c r="D184" i="5"/>
  <c r="G184" i="5"/>
  <c r="D330" i="5"/>
  <c r="F330" i="5" s="1"/>
  <c r="D301" i="5"/>
  <c r="F301" i="5" s="1"/>
  <c r="D320" i="5"/>
  <c r="F320" i="5" s="1"/>
  <c r="G84" i="5"/>
  <c r="AA133" i="8" s="1"/>
  <c r="D84" i="5"/>
  <c r="G81" i="5"/>
  <c r="D24" i="5"/>
  <c r="G24" i="5"/>
  <c r="G236" i="5"/>
  <c r="G167" i="5"/>
  <c r="D258" i="5"/>
  <c r="D331" i="5"/>
  <c r="F331" i="5" s="1"/>
  <c r="D150" i="5"/>
  <c r="D206" i="5"/>
  <c r="G148" i="5"/>
  <c r="D335" i="5"/>
  <c r="F335" i="5" s="1"/>
  <c r="G143" i="5"/>
  <c r="D122" i="5"/>
  <c r="G133" i="5"/>
  <c r="D191" i="5"/>
  <c r="D333" i="5"/>
  <c r="F333" i="5" s="1"/>
  <c r="G86" i="5"/>
  <c r="G280" i="5"/>
  <c r="G205" i="5"/>
  <c r="G20" i="5"/>
  <c r="D76" i="5"/>
  <c r="D36" i="5"/>
  <c r="D183" i="5"/>
  <c r="D175" i="5"/>
  <c r="D341" i="5"/>
  <c r="F341" i="5" s="1"/>
  <c r="G93" i="5"/>
  <c r="D57" i="5"/>
  <c r="D218" i="5"/>
  <c r="D379" i="5"/>
  <c r="F379" i="5" s="1"/>
  <c r="D264" i="5"/>
  <c r="D269" i="5"/>
  <c r="D368" i="5"/>
  <c r="F368" i="5" s="1"/>
  <c r="D68" i="5"/>
  <c r="D118" i="5"/>
  <c r="D274" i="5"/>
  <c r="G271" i="5"/>
  <c r="D79" i="5"/>
  <c r="D376" i="5"/>
  <c r="F376" i="5" s="1"/>
  <c r="D403" i="5"/>
  <c r="F403" i="5" s="1"/>
  <c r="D7" i="5"/>
  <c r="D160" i="5"/>
  <c r="D200" i="5"/>
  <c r="D28" i="5"/>
  <c r="G275" i="5"/>
  <c r="G95" i="5"/>
  <c r="D260" i="5"/>
  <c r="G141" i="5"/>
  <c r="AA168" i="8" s="1"/>
  <c r="G174" i="5"/>
  <c r="G158" i="5"/>
  <c r="D30" i="5"/>
  <c r="G30" i="5"/>
  <c r="G204" i="5"/>
  <c r="D128" i="5"/>
  <c r="G225" i="5"/>
  <c r="G64" i="5"/>
  <c r="D285" i="5"/>
  <c r="F285" i="5" s="1"/>
  <c r="D336" i="5"/>
  <c r="F336" i="5" s="1"/>
  <c r="D139" i="5"/>
  <c r="D353" i="5"/>
  <c r="F353" i="5" s="1"/>
  <c r="D186" i="5"/>
  <c r="D39" i="5"/>
  <c r="D55" i="5"/>
  <c r="D105" i="5"/>
  <c r="D51" i="5"/>
  <c r="D11" i="5"/>
  <c r="D17" i="5"/>
  <c r="D267" i="5"/>
  <c r="D409" i="5"/>
  <c r="F409" i="5" s="1"/>
  <c r="D37" i="5"/>
  <c r="G257" i="5"/>
  <c r="G91" i="5"/>
  <c r="G248" i="5"/>
  <c r="G120" i="5"/>
  <c r="G79" i="5"/>
  <c r="G134" i="5"/>
  <c r="G269" i="5"/>
  <c r="G59" i="5"/>
  <c r="D227" i="5"/>
  <c r="D226" i="5"/>
  <c r="D307" i="5"/>
  <c r="F307" i="5" s="1"/>
  <c r="D317" i="5"/>
  <c r="F317" i="5" s="1"/>
  <c r="D50" i="5"/>
  <c r="D328" i="5"/>
  <c r="F328" i="5" s="1"/>
  <c r="D300" i="5"/>
  <c r="F300" i="5" s="1"/>
  <c r="D256" i="5"/>
  <c r="D47" i="5"/>
  <c r="D137" i="5"/>
  <c r="D277" i="5"/>
  <c r="G92" i="5"/>
  <c r="G13" i="5"/>
  <c r="D107" i="5"/>
  <c r="D5" i="5"/>
  <c r="D234" i="5"/>
  <c r="D14" i="5"/>
  <c r="D391" i="5"/>
  <c r="F391" i="5" s="1"/>
  <c r="D396" i="5"/>
  <c r="F396" i="5" s="1"/>
  <c r="D32" i="5"/>
  <c r="D374" i="5"/>
  <c r="F374" i="5" s="1"/>
  <c r="D284" i="5"/>
  <c r="F284" i="5" s="1"/>
  <c r="D158" i="5"/>
  <c r="D82" i="5"/>
  <c r="D125" i="5"/>
  <c r="D101" i="5"/>
  <c r="D241" i="5"/>
  <c r="G5" i="5"/>
  <c r="G137" i="5"/>
  <c r="G6" i="5"/>
  <c r="G139" i="5"/>
  <c r="G268" i="5"/>
  <c r="G9" i="5"/>
  <c r="G160" i="5"/>
  <c r="G4" i="5"/>
  <c r="G38" i="5"/>
  <c r="D152" i="5"/>
  <c r="D235" i="5"/>
  <c r="G74" i="5"/>
  <c r="G164" i="5"/>
  <c r="G168" i="5"/>
  <c r="G261" i="5"/>
  <c r="D321" i="5"/>
  <c r="F321" i="5" s="1"/>
  <c r="D252" i="5"/>
  <c r="D297" i="5"/>
  <c r="F297" i="5" s="1"/>
  <c r="G127" i="5"/>
  <c r="D71" i="5"/>
  <c r="D224" i="5"/>
  <c r="D161" i="5"/>
  <c r="D9" i="5"/>
  <c r="D119" i="5"/>
  <c r="D188" i="5"/>
  <c r="D102" i="5"/>
  <c r="D126" i="5"/>
  <c r="D377" i="5"/>
  <c r="F377" i="5" s="1"/>
  <c r="D187" i="5"/>
  <c r="G218" i="5"/>
  <c r="D417" i="5"/>
  <c r="F417" i="5" s="1"/>
  <c r="D48" i="5"/>
  <c r="D146" i="5"/>
  <c r="D40" i="5"/>
  <c r="G186" i="5"/>
  <c r="G192" i="5"/>
  <c r="D339" i="5"/>
  <c r="F339" i="5" s="1"/>
  <c r="D271" i="5"/>
  <c r="D88" i="5"/>
  <c r="G11" i="5"/>
  <c r="G200" i="5"/>
  <c r="G118" i="5"/>
  <c r="G12" i="5"/>
  <c r="G97" i="5"/>
  <c r="G237" i="5"/>
  <c r="G157" i="5"/>
  <c r="G276" i="5"/>
  <c r="G131" i="5"/>
  <c r="G52" i="5"/>
  <c r="G151" i="5"/>
  <c r="AA152" i="8" s="1"/>
  <c r="G254" i="5"/>
  <c r="G265" i="5"/>
  <c r="G113" i="5"/>
  <c r="AA114" i="8" s="1"/>
  <c r="G197" i="5"/>
  <c r="AA198" i="8" s="1"/>
  <c r="G234" i="5"/>
  <c r="G267" i="5"/>
  <c r="G187" i="5"/>
  <c r="G240" i="5"/>
  <c r="G142" i="5"/>
  <c r="G210" i="5"/>
  <c r="G53" i="5"/>
  <c r="G238" i="5"/>
  <c r="G135" i="5"/>
  <c r="G220" i="5"/>
  <c r="G208" i="5"/>
  <c r="G178" i="5"/>
  <c r="AA179" i="8" s="1"/>
  <c r="G195" i="5"/>
  <c r="G8" i="5"/>
  <c r="G105" i="5"/>
  <c r="G66" i="5"/>
  <c r="G40" i="5"/>
  <c r="G159" i="5"/>
  <c r="G45" i="5"/>
  <c r="D75" i="5"/>
  <c r="G115" i="5"/>
  <c r="G19" i="5"/>
  <c r="G154" i="5"/>
  <c r="G209" i="5"/>
  <c r="D316" i="5"/>
  <c r="F316" i="5" s="1"/>
  <c r="D313" i="5"/>
  <c r="F313" i="5" s="1"/>
  <c r="D337" i="5"/>
  <c r="F337" i="5" s="1"/>
  <c r="G235" i="5"/>
  <c r="D31" i="5"/>
  <c r="D194" i="5"/>
  <c r="D117" i="5"/>
  <c r="D288" i="5"/>
  <c r="F288" i="5" s="1"/>
  <c r="G273" i="5"/>
  <c r="G23" i="5"/>
  <c r="D74" i="5"/>
  <c r="D164" i="5"/>
  <c r="D78" i="5"/>
  <c r="D211" i="5"/>
  <c r="G185" i="5"/>
  <c r="D250" i="5"/>
  <c r="D329" i="5"/>
  <c r="F329" i="5" s="1"/>
  <c r="G176" i="5"/>
  <c r="AA177" i="8" s="1"/>
  <c r="D216" i="5"/>
  <c r="D18" i="5"/>
  <c r="D176" i="5"/>
  <c r="G76" i="5"/>
  <c r="AA193" i="8" s="1"/>
  <c r="D154" i="5"/>
  <c r="D196" i="5"/>
  <c r="G71" i="5"/>
  <c r="AA188" i="8" s="1"/>
  <c r="D315" i="5"/>
  <c r="F315" i="5" s="1"/>
  <c r="D156" i="5"/>
  <c r="D253" i="5"/>
  <c r="G121" i="5"/>
  <c r="G203" i="5"/>
  <c r="D127" i="5"/>
  <c r="D342" i="5"/>
  <c r="F342" i="5" s="1"/>
  <c r="D293" i="5"/>
  <c r="F293" i="5" s="1"/>
  <c r="G175" i="5"/>
  <c r="AA203" i="8" s="1"/>
  <c r="G119" i="5"/>
  <c r="D148" i="5"/>
  <c r="D83" i="5"/>
  <c r="G252" i="5"/>
  <c r="D172" i="5"/>
  <c r="G116" i="5"/>
  <c r="D280" i="5"/>
  <c r="G153" i="5"/>
  <c r="G122" i="5"/>
  <c r="G90" i="5"/>
  <c r="D334" i="5"/>
  <c r="F334" i="5" s="1"/>
  <c r="D332" i="5"/>
  <c r="F332" i="5" s="1"/>
  <c r="D395" i="5"/>
  <c r="F395" i="5" s="1"/>
  <c r="D15" i="5"/>
  <c r="G15" i="5"/>
  <c r="D338" i="5"/>
  <c r="F338" i="5" s="1"/>
  <c r="D72" i="5"/>
  <c r="G72" i="5"/>
  <c r="D312" i="5"/>
  <c r="F312" i="5" s="1"/>
  <c r="G222" i="5"/>
  <c r="D222" i="5"/>
  <c r="G166" i="5"/>
  <c r="D166" i="5"/>
  <c r="G227" i="5"/>
  <c r="G226" i="5"/>
  <c r="D308" i="5"/>
  <c r="F308" i="5" s="1"/>
  <c r="G50" i="5"/>
  <c r="D46" i="5"/>
  <c r="D290" i="5"/>
  <c r="F290" i="5" s="1"/>
  <c r="G256" i="5"/>
  <c r="D314" i="5"/>
  <c r="F314" i="5" s="1"/>
  <c r="D242" i="5"/>
  <c r="D404" i="5"/>
  <c r="F404" i="5" s="1"/>
  <c r="G224" i="5"/>
  <c r="G279" i="5"/>
  <c r="D13" i="5"/>
  <c r="D350" i="5"/>
  <c r="F350" i="5" s="1"/>
  <c r="D265" i="5"/>
  <c r="D394" i="5"/>
  <c r="F394" i="5" s="1"/>
  <c r="D420" i="5"/>
  <c r="F420" i="5" s="1"/>
  <c r="D56" i="5"/>
  <c r="D159" i="5"/>
  <c r="D402" i="5"/>
  <c r="F402" i="5" s="1"/>
  <c r="G106" i="5"/>
  <c r="D340" i="5"/>
  <c r="F340" i="5" s="1"/>
  <c r="D94" i="5"/>
  <c r="D355" i="5"/>
  <c r="F355" i="5" s="1"/>
  <c r="D373" i="5"/>
  <c r="F373" i="5" s="1"/>
  <c r="D413" i="5"/>
  <c r="F413" i="5" s="1"/>
  <c r="G57" i="5"/>
  <c r="G190" i="5"/>
  <c r="G123" i="5"/>
  <c r="G3" i="5"/>
  <c r="G262" i="5"/>
  <c r="G181" i="5"/>
  <c r="AA182" i="8" s="1"/>
  <c r="G246" i="5"/>
  <c r="G88" i="5"/>
  <c r="G155" i="5"/>
  <c r="G75" i="5"/>
  <c r="D209" i="5"/>
  <c r="D261" i="5"/>
  <c r="G244" i="5"/>
  <c r="D283" i="5"/>
  <c r="F283" i="5" s="1"/>
  <c r="D19" i="5"/>
  <c r="D23" i="5"/>
  <c r="G150" i="5"/>
  <c r="D116" i="5"/>
  <c r="D73" i="5"/>
  <c r="G253" i="5"/>
  <c r="D367" i="5"/>
  <c r="F367" i="5" s="1"/>
  <c r="D34" i="5"/>
  <c r="D275" i="5"/>
  <c r="G77" i="5"/>
  <c r="D151" i="5"/>
  <c r="D398" i="5"/>
  <c r="F398" i="5" s="1"/>
  <c r="D401" i="5"/>
  <c r="F401" i="5" s="1"/>
  <c r="D393" i="5"/>
  <c r="F393" i="5" s="1"/>
  <c r="D179" i="5"/>
  <c r="D108" i="5"/>
  <c r="D419" i="5"/>
  <c r="F419" i="5" s="1"/>
  <c r="G136" i="5"/>
  <c r="G61" i="5"/>
  <c r="D143" i="5"/>
  <c r="G85" i="5"/>
  <c r="G232" i="5"/>
  <c r="D279" i="5"/>
  <c r="D59" i="5"/>
  <c r="D416" i="5"/>
  <c r="F416" i="5" s="1"/>
  <c r="G272" i="5"/>
  <c r="D272" i="5"/>
  <c r="E407" i="4"/>
  <c r="C32" i="8"/>
  <c r="C47" i="8"/>
  <c r="C46" i="8"/>
  <c r="C34" i="8"/>
  <c r="C33" i="8"/>
  <c r="C45" i="8"/>
  <c r="E134" i="4"/>
  <c r="E399" i="4"/>
  <c r="E297" i="4"/>
  <c r="E345" i="4"/>
  <c r="E409" i="4"/>
  <c r="E240" i="4"/>
  <c r="E242" i="4"/>
  <c r="E233" i="4"/>
  <c r="E192" i="4"/>
  <c r="E349" i="4"/>
  <c r="E132" i="4"/>
  <c r="E335" i="4"/>
  <c r="E154" i="4"/>
  <c r="E195" i="4"/>
  <c r="E390" i="4"/>
  <c r="E285" i="4"/>
  <c r="E24" i="4"/>
  <c r="E16" i="4"/>
  <c r="E326" i="4"/>
  <c r="E37" i="4"/>
  <c r="E292" i="4"/>
  <c r="E304" i="4"/>
  <c r="E246" i="4"/>
  <c r="E100" i="4"/>
  <c r="E373" i="4"/>
  <c r="E176" i="4"/>
  <c r="E360" i="4"/>
  <c r="E355" i="4"/>
  <c r="E207" i="4"/>
  <c r="E357" i="4"/>
  <c r="E178" i="4"/>
  <c r="E354" i="4"/>
  <c r="E339" i="4"/>
  <c r="E105" i="4"/>
  <c r="E4" i="4"/>
  <c r="E139" i="4"/>
  <c r="E79" i="4"/>
  <c r="E168" i="4"/>
  <c r="E361" i="4"/>
  <c r="E230" i="4"/>
  <c r="E352" i="4"/>
  <c r="E252" i="4"/>
  <c r="E239" i="4"/>
  <c r="E41" i="4"/>
  <c r="E257" i="4"/>
  <c r="E226" i="4"/>
  <c r="E90" i="4"/>
  <c r="E191" i="4"/>
  <c r="E327" i="4"/>
  <c r="E382" i="4"/>
  <c r="E406" i="4"/>
  <c r="E302" i="4"/>
  <c r="E18" i="4"/>
  <c r="E288" i="4"/>
  <c r="E213" i="4"/>
  <c r="E403" i="4"/>
  <c r="E199" i="4"/>
  <c r="E74" i="4"/>
  <c r="E98" i="4"/>
  <c r="E209" i="4"/>
  <c r="E405" i="4"/>
  <c r="E241" i="4"/>
  <c r="E136" i="4"/>
  <c r="E115" i="4"/>
  <c r="E108" i="4"/>
  <c r="E203" i="4"/>
  <c r="E111" i="4"/>
  <c r="E113" i="4"/>
  <c r="E183" i="4"/>
  <c r="E123" i="4"/>
  <c r="E275" i="4"/>
  <c r="E150" i="4"/>
  <c r="E379" i="4"/>
  <c r="E389" i="4"/>
  <c r="E68" i="4"/>
  <c r="E227" i="4"/>
  <c r="E383" i="4"/>
  <c r="E320" i="4"/>
  <c r="E187" i="4"/>
  <c r="E72" i="4"/>
  <c r="E290" i="4"/>
  <c r="E69" i="4"/>
  <c r="E219" i="4"/>
  <c r="E210" i="4"/>
  <c r="E144" i="4"/>
  <c r="E414" i="4"/>
  <c r="E56" i="4"/>
  <c r="E392" i="4"/>
  <c r="E353" i="4"/>
  <c r="E415" i="4"/>
  <c r="E186" i="4"/>
  <c r="E365" i="4"/>
  <c r="E166" i="4"/>
  <c r="E31" i="4"/>
  <c r="E102" i="4"/>
  <c r="E93" i="4"/>
  <c r="E193" i="4"/>
  <c r="E66" i="4"/>
  <c r="E206" i="4"/>
  <c r="E372" i="4"/>
  <c r="E247" i="4"/>
  <c r="E196" i="4"/>
  <c r="E234" i="4"/>
  <c r="E286" i="4"/>
  <c r="E42" i="4"/>
  <c r="E386" i="4"/>
  <c r="E221" i="4"/>
  <c r="E315" i="4"/>
  <c r="E377" i="4"/>
  <c r="E107" i="4"/>
  <c r="E267" i="4"/>
  <c r="E129" i="4"/>
  <c r="E270" i="4"/>
  <c r="E160" i="4"/>
  <c r="E167" i="4"/>
  <c r="E272" i="4"/>
  <c r="E307" i="4"/>
  <c r="E39" i="4"/>
  <c r="E301" i="4"/>
  <c r="E214" i="4"/>
  <c r="E71" i="4"/>
  <c r="E96" i="4"/>
  <c r="E29" i="4"/>
  <c r="E25" i="4"/>
  <c r="E284" i="4"/>
  <c r="E50" i="4"/>
  <c r="E294" i="4"/>
  <c r="E101" i="4"/>
  <c r="E14" i="4"/>
  <c r="E125" i="4"/>
  <c r="E328" i="4"/>
  <c r="E33" i="4"/>
  <c r="E411" i="4"/>
  <c r="E54" i="4"/>
  <c r="E381" i="4"/>
  <c r="E205" i="4"/>
  <c r="E280" i="4"/>
  <c r="E65" i="4"/>
  <c r="E416" i="4"/>
  <c r="E268" i="4"/>
  <c r="E110" i="4"/>
  <c r="E179" i="4"/>
  <c r="E80" i="4"/>
  <c r="E92" i="4"/>
  <c r="E378" i="4"/>
  <c r="E340" i="4"/>
  <c r="E13" i="4"/>
  <c r="E194" i="4"/>
  <c r="E287" i="4"/>
  <c r="E157" i="4"/>
  <c r="E215" i="4"/>
  <c r="E350" i="4"/>
  <c r="E276" i="4"/>
  <c r="E418" i="4"/>
  <c r="E412" i="4"/>
  <c r="E118" i="4"/>
  <c r="E314" i="4"/>
  <c r="E34" i="4"/>
  <c r="E337" i="4"/>
  <c r="E175" i="4"/>
  <c r="E83" i="4"/>
  <c r="E104" i="4"/>
  <c r="E419" i="4"/>
  <c r="E170" i="4"/>
  <c r="E12" i="4"/>
  <c r="E45" i="4"/>
  <c r="E318" i="4"/>
  <c r="E147" i="4"/>
  <c r="E273" i="4"/>
  <c r="E330" i="4"/>
  <c r="E140" i="4"/>
  <c r="E296" i="4"/>
  <c r="E188" i="4"/>
  <c r="E36" i="4"/>
  <c r="E336" i="4"/>
  <c r="E85" i="4"/>
  <c r="E289" i="4"/>
  <c r="E163" i="4"/>
  <c r="E312" i="4"/>
  <c r="E99" i="4"/>
  <c r="E184" i="4"/>
  <c r="E53" i="4"/>
  <c r="E371" i="4"/>
  <c r="E7" i="4"/>
  <c r="E172" i="4"/>
  <c r="E263" i="4"/>
  <c r="E146" i="4"/>
  <c r="E341" i="4"/>
  <c r="E95" i="4"/>
  <c r="E177" i="4"/>
  <c r="E9" i="4"/>
  <c r="E254" i="4"/>
  <c r="E250" i="4"/>
  <c r="E261" i="4"/>
  <c r="E380" i="4"/>
  <c r="E220" i="4"/>
  <c r="E10" i="4"/>
  <c r="E408" i="4"/>
  <c r="E343" i="4"/>
  <c r="E319" i="4"/>
  <c r="E180" i="4"/>
  <c r="E245" i="4"/>
  <c r="E264" i="4"/>
  <c r="E218" i="4"/>
  <c r="E182" i="4"/>
  <c r="E153" i="4"/>
  <c r="E243" i="4"/>
  <c r="E258" i="4"/>
  <c r="E265" i="4"/>
  <c r="E141" i="4"/>
  <c r="E106" i="4"/>
  <c r="E391" i="4"/>
  <c r="E251" i="4"/>
  <c r="E269" i="4"/>
  <c r="E46" i="4"/>
  <c r="E274" i="4"/>
  <c r="E256" i="4"/>
  <c r="E309" i="4"/>
  <c r="E164" i="4"/>
  <c r="E200" i="4"/>
  <c r="E204" i="4"/>
  <c r="E222" i="4"/>
  <c r="E283" i="4"/>
  <c r="E169" i="4"/>
  <c r="E311" i="4"/>
  <c r="E64" i="4"/>
  <c r="E143" i="4"/>
  <c r="E363" i="4"/>
  <c r="E208" i="4"/>
  <c r="E255" i="4"/>
  <c r="E277" i="4"/>
  <c r="E126" i="4"/>
  <c r="E158" i="4"/>
  <c r="E228" i="4"/>
  <c r="E359" i="4"/>
  <c r="E211" i="4"/>
  <c r="E6" i="4"/>
  <c r="E127" i="4"/>
  <c r="E197" i="4"/>
  <c r="E260" i="4"/>
  <c r="E202" i="4"/>
  <c r="E119" i="4"/>
  <c r="E161" i="4"/>
  <c r="E21" i="4"/>
  <c r="E366" i="4"/>
  <c r="E364" i="4"/>
  <c r="E103" i="4"/>
  <c r="E368" i="4"/>
  <c r="E47" i="4"/>
  <c r="E48" i="4"/>
  <c r="E165" i="4"/>
  <c r="E117" i="4"/>
  <c r="E362" i="4"/>
  <c r="E306" i="4"/>
  <c r="E344" i="4"/>
  <c r="E61" i="4"/>
  <c r="E324" i="4"/>
  <c r="E253" i="4"/>
  <c r="E325" i="4"/>
  <c r="E342" i="4"/>
  <c r="E26" i="4"/>
  <c r="E417" i="4"/>
  <c r="E173" i="4"/>
  <c r="E15" i="4"/>
  <c r="E112" i="4"/>
  <c r="E78" i="4"/>
  <c r="E249" i="4"/>
  <c r="E313" i="4"/>
  <c r="E156" i="4"/>
  <c r="E323" i="4"/>
  <c r="E28" i="4"/>
  <c r="E73" i="4"/>
  <c r="E8" i="4"/>
  <c r="E259" i="4"/>
  <c r="E189" i="4"/>
  <c r="E346" i="4"/>
  <c r="E397" i="4"/>
  <c r="E63" i="4"/>
  <c r="E51" i="4"/>
  <c r="E88" i="4"/>
  <c r="E317" i="4"/>
  <c r="E57" i="4"/>
  <c r="E109" i="4"/>
  <c r="E300" i="4"/>
  <c r="E413" i="4"/>
  <c r="E394" i="4"/>
  <c r="E120" i="4"/>
  <c r="E384" i="4"/>
  <c r="E387" i="4"/>
  <c r="E5" i="4"/>
  <c r="E198" i="4"/>
  <c r="E410" i="4"/>
  <c r="E27" i="4"/>
  <c r="E374" i="4"/>
  <c r="E400" i="4"/>
  <c r="E358" i="4"/>
  <c r="E124" i="4"/>
  <c r="E201" i="4"/>
  <c r="E232" i="4"/>
  <c r="E331" i="4"/>
  <c r="E298" i="4"/>
  <c r="E23" i="4"/>
  <c r="E91" i="4"/>
  <c r="E2" i="4"/>
  <c r="E130" i="4"/>
  <c r="E321" i="4"/>
  <c r="E235" i="4"/>
  <c r="E133" i="4"/>
  <c r="E404" i="4"/>
  <c r="E128" i="4"/>
  <c r="E279" i="4"/>
  <c r="E151" i="4"/>
  <c r="E282" i="4"/>
  <c r="E70" i="4"/>
  <c r="E398" i="4"/>
  <c r="E131" i="4"/>
  <c r="E32" i="4"/>
  <c r="E223" i="4"/>
  <c r="E229" i="4"/>
  <c r="E395" i="4"/>
  <c r="E43" i="4"/>
  <c r="E76" i="4"/>
  <c r="E84" i="4"/>
  <c r="E333" i="4"/>
  <c r="E149" i="4"/>
  <c r="E376" i="4"/>
  <c r="E329" i="4"/>
  <c r="E155" i="4"/>
  <c r="E35" i="4"/>
  <c r="E262" i="4"/>
  <c r="E17" i="4"/>
  <c r="E59" i="4"/>
  <c r="E305" i="4"/>
  <c r="E402" i="4"/>
  <c r="E385" i="4"/>
  <c r="E347" i="4"/>
  <c r="E237" i="4"/>
  <c r="E332" i="4"/>
  <c r="E231" i="4"/>
  <c r="E369" i="4"/>
  <c r="E356" i="4"/>
  <c r="E3" i="4"/>
  <c r="E393" i="4"/>
  <c r="E58" i="4"/>
  <c r="E244" i="4"/>
  <c r="E94" i="4"/>
  <c r="E60" i="4"/>
  <c r="E308" i="4"/>
  <c r="E396" i="4"/>
  <c r="E322" i="4"/>
  <c r="E20" i="4"/>
  <c r="E82" i="4"/>
  <c r="E185" i="4"/>
  <c r="E236" i="4"/>
  <c r="E162" i="4"/>
  <c r="E181" i="4"/>
  <c r="E52" i="4"/>
  <c r="E291" i="4"/>
  <c r="E225" i="4"/>
  <c r="E217" i="4"/>
  <c r="E293" i="4"/>
  <c r="E138" i="4"/>
  <c r="E348" i="4"/>
  <c r="E174" i="4"/>
  <c r="E266" i="4"/>
  <c r="E171" i="4"/>
  <c r="E11" i="4"/>
  <c r="E152" i="4"/>
  <c r="E370" i="4"/>
  <c r="E77" i="4"/>
  <c r="E40" i="4"/>
  <c r="E22" i="4"/>
  <c r="E190" i="4"/>
  <c r="E224" i="4"/>
  <c r="E303" i="4"/>
  <c r="E299" i="4"/>
  <c r="E310" i="4"/>
  <c r="E97" i="4"/>
  <c r="E248" i="4"/>
  <c r="E271" i="4"/>
  <c r="E44" i="4"/>
  <c r="E19" i="4"/>
  <c r="E375" i="4"/>
  <c r="E278" i="4"/>
  <c r="E212" i="4"/>
  <c r="E420" i="4"/>
  <c r="E49" i="4"/>
  <c r="E38" i="4"/>
  <c r="E81" i="4"/>
  <c r="E159" i="4"/>
  <c r="E145" i="4"/>
  <c r="E367" i="4"/>
  <c r="E122" i="4"/>
  <c r="E89" i="4"/>
  <c r="E216" i="4"/>
  <c r="E135" i="4"/>
  <c r="E401" i="4"/>
  <c r="E338" i="4"/>
  <c r="E86" i="4"/>
  <c r="E316" i="4"/>
  <c r="E388" i="4"/>
  <c r="E351" i="4"/>
  <c r="E75" i="4"/>
  <c r="E55" i="4"/>
  <c r="E137" i="4"/>
  <c r="E121" i="4"/>
  <c r="E281" i="4"/>
  <c r="E114" i="4"/>
  <c r="E87" i="4"/>
  <c r="E142" i="4"/>
  <c r="E67" i="4"/>
  <c r="E238" i="4"/>
  <c r="E334" i="4"/>
  <c r="E62" i="4"/>
  <c r="E295" i="4"/>
  <c r="E116" i="4"/>
  <c r="E30" i="4"/>
  <c r="E148" i="4"/>
  <c r="E221" i="3"/>
  <c r="B32" i="8"/>
  <c r="B47" i="8"/>
  <c r="B45" i="8"/>
  <c r="B34" i="8"/>
  <c r="B46" i="8"/>
  <c r="B33" i="8"/>
  <c r="Y195" i="8"/>
  <c r="Y121" i="8"/>
  <c r="Y111" i="8"/>
  <c r="E273" i="3"/>
  <c r="E308" i="3"/>
  <c r="E22" i="3"/>
  <c r="E212" i="3"/>
  <c r="E41" i="3"/>
  <c r="E40" i="3"/>
  <c r="E306" i="3"/>
  <c r="E186" i="3"/>
  <c r="E59" i="3"/>
  <c r="E271" i="3"/>
  <c r="E377" i="3"/>
  <c r="E343" i="3"/>
  <c r="E400" i="3"/>
  <c r="E253" i="3"/>
  <c r="E401" i="3"/>
  <c r="E388" i="3"/>
  <c r="E402" i="3"/>
  <c r="E358" i="3"/>
  <c r="E198" i="3"/>
  <c r="E256" i="3"/>
  <c r="E63" i="3"/>
  <c r="E248" i="3"/>
  <c r="E280" i="3"/>
  <c r="E47" i="3"/>
  <c r="E141" i="3"/>
  <c r="E228" i="3"/>
  <c r="E129" i="3"/>
  <c r="E12" i="3"/>
  <c r="E251" i="3"/>
  <c r="E137" i="3"/>
  <c r="E161" i="3"/>
  <c r="E283" i="3"/>
  <c r="E287" i="3"/>
  <c r="E367" i="3"/>
  <c r="E310" i="3"/>
  <c r="E292" i="3"/>
  <c r="E223" i="3"/>
  <c r="E369" i="3"/>
  <c r="E80" i="3"/>
  <c r="E182" i="3"/>
  <c r="E274" i="3"/>
  <c r="E83" i="3"/>
  <c r="E214" i="3"/>
  <c r="E379" i="3"/>
  <c r="E66" i="3"/>
  <c r="E207" i="3"/>
  <c r="E261" i="3"/>
  <c r="E53" i="3"/>
  <c r="E82" i="3"/>
  <c r="E125" i="3"/>
  <c r="E146" i="3"/>
  <c r="E241" i="3"/>
  <c r="E322" i="3"/>
  <c r="E149" i="3"/>
  <c r="E406" i="3"/>
  <c r="E65" i="3"/>
  <c r="E136" i="3"/>
  <c r="E297" i="3"/>
  <c r="E300" i="3"/>
  <c r="E81" i="3"/>
  <c r="E245" i="3"/>
  <c r="E319" i="3"/>
  <c r="E168" i="3"/>
  <c r="E267" i="3"/>
  <c r="E44" i="3"/>
  <c r="E105" i="3"/>
  <c r="E49" i="3"/>
  <c r="E262" i="3"/>
  <c r="E217" i="3"/>
  <c r="E43" i="3"/>
  <c r="E313" i="3"/>
  <c r="E13" i="3"/>
  <c r="E299" i="3"/>
  <c r="E227" i="3"/>
  <c r="E311" i="3"/>
  <c r="E171" i="3"/>
  <c r="E93" i="3"/>
  <c r="E277" i="3"/>
  <c r="E371" i="3"/>
  <c r="E315" i="3"/>
  <c r="E38" i="3"/>
  <c r="E104" i="3"/>
  <c r="E24" i="3"/>
  <c r="E50" i="3"/>
  <c r="E243" i="3"/>
  <c r="E303" i="3"/>
  <c r="E363" i="3"/>
  <c r="E268" i="3"/>
  <c r="E350" i="3"/>
  <c r="E191" i="3"/>
  <c r="E160" i="3"/>
  <c r="E386" i="3"/>
  <c r="E121" i="3"/>
  <c r="E215" i="3"/>
  <c r="E392" i="3"/>
  <c r="E120" i="3"/>
  <c r="E236" i="3"/>
  <c r="E158" i="3"/>
  <c r="E33" i="3"/>
  <c r="E11" i="3"/>
  <c r="E318" i="3"/>
  <c r="E122" i="3"/>
  <c r="E230" i="3"/>
  <c r="E357" i="3"/>
  <c r="E413" i="3"/>
  <c r="E111" i="3"/>
  <c r="E238" i="3"/>
  <c r="E259" i="3"/>
  <c r="E76" i="3"/>
  <c r="E239" i="3"/>
  <c r="E181" i="3"/>
  <c r="E126" i="3"/>
  <c r="E99" i="3"/>
  <c r="E276" i="3"/>
  <c r="E57" i="3"/>
  <c r="E258" i="3"/>
  <c r="E242" i="3"/>
  <c r="E246" i="3"/>
  <c r="E338" i="3"/>
  <c r="E95" i="3"/>
  <c r="E60" i="3"/>
  <c r="E155" i="3"/>
  <c r="E89" i="3"/>
  <c r="E116" i="3"/>
  <c r="E226" i="3"/>
  <c r="E383" i="3"/>
  <c r="E396" i="3"/>
  <c r="E209" i="3"/>
  <c r="E224" i="3"/>
  <c r="E340" i="3"/>
  <c r="E330" i="3"/>
  <c r="E15" i="3"/>
  <c r="E85" i="3"/>
  <c r="E389" i="3"/>
  <c r="E78" i="3"/>
  <c r="E170" i="3"/>
  <c r="E366" i="3"/>
  <c r="E14" i="3"/>
  <c r="E361" i="3"/>
  <c r="E240" i="3"/>
  <c r="E249" i="3"/>
  <c r="E380" i="3"/>
  <c r="E294" i="3"/>
  <c r="E62" i="3"/>
  <c r="E164" i="3"/>
  <c r="E177" i="3"/>
  <c r="E21" i="3"/>
  <c r="E219" i="3"/>
  <c r="E326" i="3"/>
  <c r="E329" i="3"/>
  <c r="E173" i="3"/>
  <c r="E237" i="3"/>
  <c r="E75" i="3"/>
  <c r="E399" i="3"/>
  <c r="E360" i="3"/>
  <c r="E234" i="3"/>
  <c r="E218" i="3"/>
  <c r="E61" i="3"/>
  <c r="E341" i="3"/>
  <c r="E295" i="3"/>
  <c r="E6" i="3"/>
  <c r="E28" i="3"/>
  <c r="E156" i="3"/>
  <c r="E373" i="3"/>
  <c r="E204" i="3"/>
  <c r="E9" i="3"/>
  <c r="E309" i="3"/>
  <c r="E324" i="3"/>
  <c r="E91" i="3"/>
  <c r="E157" i="3"/>
  <c r="E184" i="3"/>
  <c r="E29" i="3"/>
  <c r="E110" i="3"/>
  <c r="E323" i="3"/>
  <c r="E64" i="3"/>
  <c r="E190" i="3"/>
  <c r="E244" i="3"/>
  <c r="E188" i="3"/>
  <c r="E153" i="3"/>
  <c r="E220" i="3"/>
  <c r="E260" i="3"/>
  <c r="E77" i="3"/>
  <c r="E222" i="3"/>
  <c r="E346" i="3"/>
  <c r="E349" i="3"/>
  <c r="E320" i="3"/>
  <c r="E27" i="3"/>
  <c r="E405" i="3"/>
  <c r="E37" i="3"/>
  <c r="E376" i="3"/>
  <c r="E152" i="3"/>
  <c r="E205" i="3"/>
  <c r="E135" i="3"/>
  <c r="E10" i="3"/>
  <c r="E296" i="3"/>
  <c r="E201" i="3"/>
  <c r="E252" i="3"/>
  <c r="E285" i="3"/>
  <c r="E52" i="3"/>
  <c r="E312" i="3"/>
  <c r="E195" i="3"/>
  <c r="E124" i="3"/>
  <c r="E390" i="3"/>
  <c r="E332" i="3"/>
  <c r="E142" i="3"/>
  <c r="E113" i="3"/>
  <c r="E279" i="3"/>
  <c r="E106" i="3"/>
  <c r="E351" i="3"/>
  <c r="E302" i="3"/>
  <c r="E362" i="3"/>
  <c r="E130" i="3"/>
  <c r="E127" i="3"/>
  <c r="E335" i="3"/>
  <c r="E176" i="3"/>
  <c r="E333" i="3"/>
  <c r="E108" i="3"/>
  <c r="E118" i="3"/>
  <c r="E316" i="3"/>
  <c r="E154" i="3"/>
  <c r="E232" i="3"/>
  <c r="E293" i="3"/>
  <c r="E20" i="3"/>
  <c r="E272" i="3"/>
  <c r="E87" i="3"/>
  <c r="E72" i="3"/>
  <c r="E393" i="3"/>
  <c r="E404" i="3"/>
  <c r="E348" i="3"/>
  <c r="E114" i="3"/>
  <c r="E410" i="3"/>
  <c r="E7" i="3"/>
  <c r="E58" i="3"/>
  <c r="E69" i="3"/>
  <c r="E67" i="3"/>
  <c r="E103" i="3"/>
  <c r="E16" i="3"/>
  <c r="E403" i="3"/>
  <c r="E409" i="3"/>
  <c r="E291" i="3"/>
  <c r="E178" i="3"/>
  <c r="E36" i="3"/>
  <c r="E394" i="3"/>
  <c r="E203" i="3"/>
  <c r="E331" i="3"/>
  <c r="E284" i="3"/>
  <c r="E339" i="3"/>
  <c r="E5" i="3"/>
  <c r="E96" i="3"/>
  <c r="E100" i="3"/>
  <c r="E391" i="3"/>
  <c r="E35" i="3"/>
  <c r="E88" i="3"/>
  <c r="E317" i="3"/>
  <c r="E25" i="3"/>
  <c r="E264" i="3"/>
  <c r="E307" i="3"/>
  <c r="E131" i="3"/>
  <c r="E180" i="3"/>
  <c r="E208" i="3"/>
  <c r="E365" i="3"/>
  <c r="E193" i="3"/>
  <c r="E334" i="3"/>
  <c r="E86" i="3"/>
  <c r="E169" i="3"/>
  <c r="E107" i="3"/>
  <c r="E385" i="3"/>
  <c r="E321" i="3"/>
  <c r="E278" i="3"/>
  <c r="E356" i="3"/>
  <c r="E138" i="3"/>
  <c r="E48" i="3"/>
  <c r="E189" i="3"/>
  <c r="E345" i="3"/>
  <c r="E19" i="3"/>
  <c r="E101" i="3"/>
  <c r="E98" i="3"/>
  <c r="E328" i="3"/>
  <c r="E342" i="3"/>
  <c r="E378" i="3"/>
  <c r="E115" i="3"/>
  <c r="E408" i="3"/>
  <c r="E355" i="3"/>
  <c r="E263" i="3"/>
  <c r="E235" i="3"/>
  <c r="E213" i="3"/>
  <c r="E39" i="3"/>
  <c r="E167" i="3"/>
  <c r="E74" i="3"/>
  <c r="E387" i="3"/>
  <c r="E275" i="3"/>
  <c r="E143" i="3"/>
  <c r="E270" i="3"/>
  <c r="E398" i="3"/>
  <c r="E247" i="3"/>
  <c r="E352" i="3"/>
  <c r="E117" i="3"/>
  <c r="E30" i="3"/>
  <c r="E140" i="3"/>
  <c r="E250" i="3"/>
  <c r="E407" i="3"/>
  <c r="E97" i="3"/>
  <c r="E4" i="3"/>
  <c r="E211" i="3"/>
  <c r="E364" i="3"/>
  <c r="E374" i="3"/>
  <c r="E381" i="3"/>
  <c r="E151" i="3"/>
  <c r="E109" i="3"/>
  <c r="E23" i="3"/>
  <c r="E254" i="3"/>
  <c r="E8" i="3"/>
  <c r="E132" i="3"/>
  <c r="E68" i="3"/>
  <c r="E123" i="3"/>
  <c r="E150" i="3"/>
  <c r="E56" i="3"/>
  <c r="E233" i="3"/>
  <c r="E94" i="3"/>
  <c r="E354" i="3"/>
  <c r="E200" i="3"/>
  <c r="E2" i="3"/>
  <c r="E31" i="3"/>
  <c r="E51" i="3"/>
  <c r="E197" i="3"/>
  <c r="E147" i="3"/>
  <c r="E3" i="3"/>
  <c r="E187" i="3"/>
  <c r="E139" i="3"/>
  <c r="E192" i="3"/>
  <c r="E166" i="3"/>
  <c r="E397" i="3"/>
  <c r="E414" i="3"/>
  <c r="E112" i="3"/>
  <c r="E55" i="3"/>
  <c r="E411" i="3"/>
  <c r="E163" i="3"/>
  <c r="E185" i="3"/>
  <c r="E336" i="3"/>
  <c r="E174" i="3"/>
  <c r="E325" i="3"/>
  <c r="E327" i="3"/>
  <c r="E257" i="3"/>
  <c r="E304" i="3"/>
  <c r="E102" i="3"/>
  <c r="E54" i="3"/>
  <c r="E165" i="3"/>
  <c r="E202" i="3"/>
  <c r="E145" i="3"/>
  <c r="E128" i="3"/>
  <c r="E159" i="3"/>
  <c r="E384" i="3"/>
  <c r="E32" i="3"/>
  <c r="E395" i="3"/>
  <c r="E206" i="3"/>
  <c r="E375" i="3"/>
  <c r="E266" i="3"/>
  <c r="E289" i="3"/>
  <c r="E79" i="3"/>
  <c r="E17" i="3"/>
  <c r="E305" i="3"/>
  <c r="E382" i="3"/>
  <c r="E281" i="3"/>
  <c r="E119" i="3"/>
  <c r="E370" i="3"/>
  <c r="E353" i="3"/>
  <c r="E34" i="3"/>
  <c r="E337" i="3"/>
  <c r="E290" i="3"/>
  <c r="E368" i="3"/>
  <c r="E269" i="3"/>
  <c r="E196" i="3"/>
  <c r="E92" i="3"/>
  <c r="E179" i="3"/>
  <c r="E298" i="3"/>
  <c r="E286" i="3"/>
  <c r="E133" i="3"/>
  <c r="E84" i="3"/>
  <c r="E18" i="3"/>
  <c r="E144" i="3"/>
  <c r="E172" i="3"/>
  <c r="E162" i="3"/>
  <c r="E282" i="3"/>
  <c r="E288" i="3"/>
  <c r="E225" i="3"/>
  <c r="E199" i="3"/>
  <c r="E71" i="3"/>
  <c r="E194" i="3"/>
  <c r="E42" i="3"/>
  <c r="E175" i="3"/>
  <c r="E45" i="3"/>
  <c r="E26" i="3"/>
  <c r="E46" i="3"/>
  <c r="E314" i="3"/>
  <c r="E183" i="3"/>
  <c r="E134" i="3"/>
  <c r="E229" i="3"/>
  <c r="E255" i="3"/>
  <c r="E301" i="3"/>
  <c r="E412" i="3"/>
  <c r="E210" i="3"/>
  <c r="E90" i="3"/>
  <c r="E216" i="3"/>
  <c r="E359" i="3"/>
  <c r="E231" i="3"/>
  <c r="E70" i="3"/>
  <c r="E148" i="3"/>
  <c r="E265" i="3"/>
  <c r="E73" i="3"/>
  <c r="E372" i="3"/>
  <c r="E344" i="3"/>
  <c r="E347" i="3"/>
  <c r="W175" i="8"/>
  <c r="Y158" i="8"/>
  <c r="W183" i="8"/>
  <c r="Y167" i="8"/>
  <c r="Y203" i="8"/>
  <c r="W188" i="8"/>
  <c r="Y131" i="8"/>
  <c r="Y117" i="8"/>
  <c r="W176" i="8"/>
  <c r="W164" i="8"/>
  <c r="W165" i="8"/>
  <c r="W130" i="8"/>
  <c r="W169" i="8"/>
  <c r="Y197" i="8"/>
  <c r="W202" i="8"/>
  <c r="W125" i="8"/>
  <c r="W123" i="8"/>
  <c r="Y110" i="8"/>
  <c r="W159" i="8"/>
  <c r="W182" i="8"/>
  <c r="W110" i="8"/>
  <c r="W168" i="8"/>
  <c r="W195" i="8"/>
  <c r="W190" i="8"/>
  <c r="W142" i="8"/>
  <c r="Y128" i="8"/>
  <c r="W150" i="8"/>
  <c r="W174" i="8"/>
  <c r="W181" i="8"/>
  <c r="Y174" i="8"/>
  <c r="W137" i="8"/>
  <c r="W113" i="8"/>
  <c r="Y199" i="8"/>
  <c r="Y143" i="8"/>
  <c r="W121" i="8"/>
  <c r="Y162" i="8"/>
  <c r="W170" i="8"/>
  <c r="Y145" i="8"/>
  <c r="Y191" i="8"/>
  <c r="Y178" i="8"/>
  <c r="Y184" i="8"/>
  <c r="Y120" i="8"/>
  <c r="Y200" i="8"/>
  <c r="Y144" i="8"/>
  <c r="Y125" i="8"/>
  <c r="Y182" i="8"/>
  <c r="Y165" i="8"/>
  <c r="Y122" i="8"/>
  <c r="Y196" i="8"/>
  <c r="Y171" i="8"/>
  <c r="Y201" i="8"/>
  <c r="Y108" i="8"/>
  <c r="Y154" i="8"/>
  <c r="Y172" i="8"/>
  <c r="Y116" i="8"/>
  <c r="Y170" i="8"/>
  <c r="Y152" i="8"/>
  <c r="Y192" i="8"/>
  <c r="Y157" i="8"/>
  <c r="Y135" i="8"/>
  <c r="Y193" i="8"/>
  <c r="Y129" i="8"/>
  <c r="Y185" i="8"/>
  <c r="Y173" i="8"/>
  <c r="Y179" i="8"/>
  <c r="Y188" i="8"/>
  <c r="Y109" i="8"/>
  <c r="Y141" i="8"/>
  <c r="Y176" i="8"/>
  <c r="Y146" i="8"/>
  <c r="Y190" i="8"/>
  <c r="Y169" i="8"/>
  <c r="Y164" i="8"/>
  <c r="Y118" i="8"/>
  <c r="Y148" i="8"/>
  <c r="Y163" i="8"/>
  <c r="Y153" i="8"/>
  <c r="Y112" i="8"/>
  <c r="Y138" i="8"/>
  <c r="Y175" i="8"/>
  <c r="Y180" i="8"/>
  <c r="Y155" i="8"/>
  <c r="Y133" i="8"/>
  <c r="Y183" i="8"/>
  <c r="Y150" i="8"/>
  <c r="Y149" i="8"/>
  <c r="Y140" i="8"/>
  <c r="Y123" i="8"/>
  <c r="Y147" i="8"/>
  <c r="Y202" i="8"/>
  <c r="Y130" i="8"/>
  <c r="Y115" i="8"/>
  <c r="Y161" i="8"/>
  <c r="Y159" i="8"/>
  <c r="Y194" i="8"/>
  <c r="Y160" i="8"/>
  <c r="Y189" i="8"/>
  <c r="Y126" i="8"/>
  <c r="Y177" i="8"/>
  <c r="Y168" i="8"/>
  <c r="Y137" i="8"/>
  <c r="Y186" i="8"/>
  <c r="Y181" i="8"/>
  <c r="Y124" i="8"/>
  <c r="Y156" i="8"/>
  <c r="Y132" i="8"/>
  <c r="Y134" i="8"/>
  <c r="Y142" i="8"/>
  <c r="Y114" i="8"/>
  <c r="Y136" i="8"/>
  <c r="Y151" i="8"/>
  <c r="Y127" i="8"/>
  <c r="Y119" i="8"/>
  <c r="Y166" i="8"/>
  <c r="Y139" i="8"/>
  <c r="Y198" i="8"/>
  <c r="Y187" i="8"/>
  <c r="Y113" i="8"/>
  <c r="W151" i="8"/>
  <c r="W196" i="8"/>
  <c r="W173" i="8"/>
  <c r="W197" i="8"/>
  <c r="W201" i="8"/>
  <c r="W155" i="8"/>
  <c r="W163" i="8"/>
  <c r="W158" i="8"/>
  <c r="W136" i="8"/>
  <c r="W129" i="8"/>
  <c r="W184" i="8"/>
  <c r="W179" i="8"/>
  <c r="W146" i="8"/>
  <c r="W124" i="8"/>
  <c r="W193" i="8"/>
  <c r="W114" i="8"/>
  <c r="W162" i="8"/>
  <c r="W194" i="8"/>
  <c r="W180" i="8"/>
  <c r="W189" i="8"/>
  <c r="W126" i="8"/>
  <c r="W199" i="8"/>
  <c r="W108" i="8"/>
  <c r="W187" i="8"/>
  <c r="W171" i="8"/>
  <c r="W133" i="8"/>
  <c r="W167" i="8"/>
  <c r="W112" i="8"/>
  <c r="W177" i="8"/>
  <c r="W147" i="8"/>
  <c r="W117" i="8"/>
  <c r="W154" i="8"/>
  <c r="W115" i="8"/>
  <c r="W157" i="8"/>
  <c r="W120" i="8"/>
  <c r="W153" i="8"/>
  <c r="W116" i="8"/>
  <c r="W143" i="8"/>
  <c r="W200" i="8"/>
  <c r="W203" i="8"/>
  <c r="W141" i="8"/>
  <c r="W119" i="8"/>
  <c r="W111" i="8"/>
  <c r="W139" i="8"/>
  <c r="W185" i="8"/>
  <c r="W192" i="8"/>
  <c r="W144" i="8"/>
  <c r="W178" i="8"/>
  <c r="W149" i="8"/>
  <c r="W186" i="8"/>
  <c r="W161" i="8"/>
  <c r="W148" i="8"/>
  <c r="W122" i="8"/>
  <c r="W134" i="8"/>
  <c r="W191" i="8"/>
  <c r="W127" i="8"/>
  <c r="W138" i="8"/>
  <c r="W118" i="8"/>
  <c r="W172" i="8"/>
  <c r="W156" i="8"/>
  <c r="W132" i="8"/>
  <c r="W140" i="8"/>
  <c r="W152" i="8"/>
  <c r="W166" i="8"/>
  <c r="W145" i="8"/>
  <c r="W109" i="8"/>
  <c r="W135" i="8"/>
  <c r="W128" i="8"/>
  <c r="W160" i="8"/>
  <c r="Y63" i="8"/>
  <c r="W73" i="8"/>
  <c r="Y88" i="8"/>
  <c r="Y61" i="8"/>
  <c r="Y94" i="8"/>
  <c r="Y83" i="8"/>
  <c r="W93" i="8"/>
  <c r="Y54" i="8"/>
  <c r="Y91" i="8"/>
  <c r="W45" i="8"/>
  <c r="Y51" i="8"/>
  <c r="Y49" i="8"/>
  <c r="Y82" i="8"/>
  <c r="W70" i="8"/>
  <c r="Y79" i="8"/>
  <c r="W59" i="8"/>
  <c r="W82" i="8"/>
  <c r="Y72" i="8"/>
  <c r="W89" i="8"/>
  <c r="Y55" i="8"/>
  <c r="Y74" i="8"/>
  <c r="W90" i="8"/>
  <c r="Y93" i="8"/>
  <c r="Y73" i="8"/>
  <c r="Y75" i="8"/>
  <c r="W57" i="8"/>
  <c r="Y78" i="8"/>
  <c r="Y76" i="8"/>
  <c r="Y62" i="8"/>
  <c r="W58" i="8"/>
  <c r="W47" i="8"/>
  <c r="W55" i="8"/>
  <c r="W78" i="8"/>
  <c r="Y56" i="8"/>
  <c r="W77" i="8"/>
  <c r="Y95" i="8"/>
  <c r="W76" i="8"/>
  <c r="W54" i="8"/>
  <c r="W66" i="8"/>
  <c r="Y71" i="8"/>
  <c r="Y92" i="8"/>
  <c r="Y84" i="8"/>
  <c r="Y100" i="8"/>
  <c r="Y85" i="8"/>
  <c r="Y77" i="8"/>
  <c r="Y90" i="8"/>
  <c r="Y50" i="8"/>
  <c r="W52" i="8"/>
  <c r="W30" i="8"/>
  <c r="W49" i="8"/>
  <c r="W80" i="8"/>
  <c r="W91" i="8"/>
  <c r="W75" i="8"/>
  <c r="Y86" i="8"/>
  <c r="Y59" i="8"/>
  <c r="Y64" i="8"/>
  <c r="Y44" i="8"/>
  <c r="Y57" i="8"/>
  <c r="Y104" i="8"/>
  <c r="W84" i="8"/>
  <c r="W63" i="8"/>
  <c r="Y52" i="8"/>
  <c r="Y102" i="8"/>
  <c r="Y53" i="8"/>
  <c r="Y87" i="8"/>
  <c r="Y48" i="8"/>
  <c r="Y106" i="8"/>
  <c r="Y99" i="8"/>
  <c r="Y80" i="8"/>
  <c r="Y107" i="8"/>
  <c r="Y105" i="8"/>
  <c r="W51" i="8"/>
  <c r="W56" i="8"/>
  <c r="W71" i="8"/>
  <c r="Y67" i="8"/>
  <c r="Y47" i="8"/>
  <c r="Y69" i="8"/>
  <c r="Y96" i="8"/>
  <c r="Y98" i="8"/>
  <c r="Y46" i="8"/>
  <c r="Y66" i="8"/>
  <c r="Y68" i="8"/>
  <c r="Y65" i="8"/>
  <c r="Y60" i="8"/>
  <c r="Y101" i="8"/>
  <c r="Y103" i="8"/>
  <c r="W86" i="8"/>
  <c r="Y89" i="8"/>
  <c r="Y81" i="8"/>
  <c r="Y58" i="8"/>
  <c r="Y70" i="8"/>
  <c r="Y97" i="8"/>
  <c r="W64" i="8"/>
  <c r="W72" i="8"/>
  <c r="W85" i="8"/>
  <c r="W88" i="8"/>
  <c r="W100" i="8"/>
  <c r="W107" i="8"/>
  <c r="W53" i="8"/>
  <c r="W94" i="8"/>
  <c r="W48" i="8"/>
  <c r="W44" i="8"/>
  <c r="W98" i="8"/>
  <c r="W97" i="8"/>
  <c r="W68" i="8"/>
  <c r="W103" i="8"/>
  <c r="W96" i="8"/>
  <c r="W79" i="8"/>
  <c r="W81" i="8"/>
  <c r="W46" i="8"/>
  <c r="W83" i="8"/>
  <c r="W65" i="8"/>
  <c r="W87" i="8"/>
  <c r="W104" i="8"/>
  <c r="W69" i="8"/>
  <c r="W60" i="8"/>
  <c r="W106" i="8"/>
  <c r="W95" i="8"/>
  <c r="W92" i="8"/>
  <c r="W50" i="8"/>
  <c r="W105" i="8"/>
  <c r="W74" i="8"/>
  <c r="W67" i="8"/>
  <c r="W101" i="8"/>
  <c r="W61" i="8"/>
  <c r="W62" i="8"/>
  <c r="W102" i="8"/>
  <c r="W99" i="8"/>
  <c r="Y11" i="8"/>
  <c r="W20" i="8"/>
  <c r="W11" i="8"/>
  <c r="Y24" i="8"/>
  <c r="W28" i="8"/>
  <c r="Y42" i="8"/>
  <c r="W35" i="8"/>
  <c r="W32" i="8"/>
  <c r="Y22" i="8"/>
  <c r="Y14" i="8"/>
  <c r="W40" i="8"/>
  <c r="W23" i="8"/>
  <c r="Y43" i="8"/>
  <c r="Y13" i="8"/>
  <c r="W15" i="8"/>
  <c r="Y30" i="8"/>
  <c r="Y8" i="8"/>
  <c r="Y41" i="8"/>
  <c r="W8" i="8"/>
  <c r="Y16" i="8"/>
  <c r="Y38" i="8"/>
  <c r="Y9" i="8"/>
  <c r="W36" i="8"/>
  <c r="W17" i="8"/>
  <c r="W14" i="8"/>
  <c r="W29" i="8"/>
  <c r="W31" i="8"/>
  <c r="Y21" i="8"/>
  <c r="W27" i="8"/>
  <c r="W16" i="8"/>
  <c r="W10" i="8"/>
  <c r="W33" i="8"/>
  <c r="W19" i="8"/>
  <c r="Y28" i="8"/>
  <c r="Y40" i="8"/>
  <c r="W41" i="8"/>
  <c r="Y20" i="8"/>
  <c r="Y12" i="8"/>
  <c r="Y33" i="8"/>
  <c r="Y17" i="8"/>
  <c r="Y35" i="8"/>
  <c r="Y39" i="8"/>
  <c r="Y29" i="8"/>
  <c r="Y5" i="8"/>
  <c r="W18" i="8"/>
  <c r="Y27" i="8"/>
  <c r="Y37" i="8"/>
  <c r="Y31" i="8"/>
  <c r="Y4" i="8"/>
  <c r="Y26" i="8"/>
  <c r="Y6" i="8"/>
  <c r="Y23" i="8"/>
  <c r="Y19" i="8"/>
  <c r="Y34" i="8"/>
  <c r="Y32" i="8"/>
  <c r="Y18" i="8"/>
  <c r="Y15" i="8"/>
  <c r="Y7" i="8"/>
  <c r="Y10" i="8"/>
  <c r="Y25" i="8"/>
  <c r="Y36" i="8"/>
  <c r="W7" i="8"/>
  <c r="W12" i="8"/>
  <c r="W4" i="8"/>
  <c r="W38" i="8"/>
  <c r="W9" i="8"/>
  <c r="W43" i="8"/>
  <c r="W39" i="8"/>
  <c r="W26" i="8"/>
  <c r="W21" i="8"/>
  <c r="W13" i="8"/>
  <c r="W34" i="8"/>
  <c r="W37" i="8"/>
  <c r="W6" i="8"/>
  <c r="W42" i="8"/>
  <c r="W22" i="8"/>
  <c r="W24" i="8"/>
  <c r="W25" i="8"/>
  <c r="W5" i="8"/>
  <c r="Y3" i="8"/>
  <c r="C48" i="8"/>
  <c r="C35" i="8"/>
  <c r="C49" i="8"/>
  <c r="C36" i="8"/>
  <c r="C50" i="8"/>
  <c r="C37" i="8"/>
  <c r="B48" i="8"/>
  <c r="B35" i="8"/>
  <c r="B37" i="8"/>
  <c r="B49" i="8"/>
  <c r="B36" i="8"/>
  <c r="B50" i="8"/>
  <c r="W3" i="8"/>
  <c r="V1078" i="8"/>
  <c r="AE314" i="8"/>
  <c r="AA351" i="8"/>
  <c r="Z1075" i="8"/>
  <c r="Z1042" i="8"/>
  <c r="Z1056" i="8"/>
  <c r="Z1077" i="8"/>
  <c r="Z1060" i="8"/>
  <c r="Z1070" i="8"/>
  <c r="Z1048" i="8"/>
  <c r="Z1053" i="8"/>
  <c r="Z1062" i="8"/>
  <c r="Z1030" i="8"/>
  <c r="Z1015" i="8"/>
  <c r="Z1036" i="8"/>
  <c r="Z990" i="8"/>
  <c r="Z1008" i="8"/>
  <c r="Z1071" i="8"/>
  <c r="Z1049" i="8"/>
  <c r="Z1058" i="8"/>
  <c r="Z1029" i="8"/>
  <c r="Z1012" i="8"/>
  <c r="Z1021" i="8"/>
  <c r="Z1059" i="8"/>
  <c r="Z963" i="8"/>
  <c r="Z1003" i="8"/>
  <c r="Z966" i="8"/>
  <c r="Z952" i="8"/>
  <c r="Z1022" i="8"/>
  <c r="Z1069" i="8"/>
  <c r="Z1025" i="8"/>
  <c r="Z1014" i="8"/>
  <c r="Z1040" i="8"/>
  <c r="Z972" i="8"/>
  <c r="Z995" i="8"/>
  <c r="Z969" i="8"/>
  <c r="Z975" i="8"/>
  <c r="Z959" i="8"/>
  <c r="Z1072" i="8"/>
  <c r="Z1002" i="8"/>
  <c r="Z984" i="8"/>
  <c r="Z1035" i="8"/>
  <c r="Z953" i="8"/>
  <c r="Z1074" i="8"/>
  <c r="Z1000" i="8"/>
  <c r="Z933" i="8"/>
  <c r="Z988" i="8"/>
  <c r="Z985" i="8"/>
  <c r="Z1045" i="8"/>
  <c r="Z1047" i="8"/>
  <c r="Z1032" i="8"/>
  <c r="Z936" i="8"/>
  <c r="Z934" i="8"/>
  <c r="Z994" i="8"/>
  <c r="Z981" i="8"/>
  <c r="Z1054" i="8"/>
  <c r="Z967" i="8"/>
  <c r="Z1005" i="8"/>
  <c r="Z948" i="8"/>
  <c r="Z992" i="8"/>
  <c r="Z944" i="8"/>
  <c r="Z941" i="8"/>
  <c r="Z1010" i="8"/>
  <c r="Z1066" i="8"/>
  <c r="Z989" i="8"/>
  <c r="Z955" i="8"/>
  <c r="Z968" i="8"/>
  <c r="Z997" i="8"/>
  <c r="Z945" i="8"/>
  <c r="Z1004" i="8"/>
  <c r="Z996" i="8"/>
  <c r="Z1052" i="8"/>
  <c r="Z1037" i="8"/>
  <c r="Z970" i="8"/>
  <c r="Z971" i="8"/>
  <c r="Z949" i="8"/>
  <c r="Z1024" i="8"/>
  <c r="Z978" i="8"/>
  <c r="Z1009" i="8"/>
  <c r="Z1063" i="8"/>
  <c r="Z977" i="8"/>
  <c r="Z957" i="8"/>
  <c r="Z999" i="8"/>
  <c r="Z1055" i="8"/>
  <c r="Z1076" i="8"/>
  <c r="Z943" i="8"/>
  <c r="Z1041" i="8"/>
  <c r="Z962" i="8"/>
  <c r="Z937" i="8"/>
  <c r="Z987" i="8"/>
  <c r="Z986" i="8"/>
  <c r="Z1043" i="8"/>
  <c r="Z956" i="8"/>
  <c r="Z1031" i="8"/>
  <c r="Z1026" i="8"/>
  <c r="Z1050" i="8"/>
  <c r="Z940" i="8"/>
  <c r="Z954" i="8"/>
  <c r="Z991" i="8"/>
  <c r="Z1019" i="8"/>
  <c r="Z1033" i="8"/>
  <c r="Z979" i="8"/>
  <c r="Z951" i="8"/>
  <c r="Z939" i="8"/>
  <c r="Z998" i="8"/>
  <c r="Z1034" i="8"/>
  <c r="Z1046" i="8"/>
  <c r="Z950" i="8"/>
  <c r="Z965" i="8"/>
  <c r="Z958" i="8"/>
  <c r="Z964" i="8"/>
  <c r="Z982" i="8"/>
  <c r="Z1061" i="8"/>
  <c r="Z1038" i="8"/>
  <c r="Z1001" i="8"/>
  <c r="Z1067" i="8"/>
  <c r="Z1027" i="8"/>
  <c r="Z993" i="8"/>
  <c r="Z1065" i="8"/>
  <c r="Z1073" i="8"/>
  <c r="Z1064" i="8"/>
  <c r="Z935" i="8"/>
  <c r="Z1017" i="8"/>
  <c r="Z983" i="8"/>
  <c r="Z1028" i="8"/>
  <c r="Z1011" i="8"/>
  <c r="Z976" i="8"/>
  <c r="Z942" i="8"/>
  <c r="Z1057" i="8"/>
  <c r="Z1023" i="8"/>
  <c r="Z1068" i="8"/>
  <c r="Z1018" i="8"/>
  <c r="Z1016" i="8"/>
  <c r="Z980" i="8"/>
  <c r="Z946" i="8"/>
  <c r="Z947" i="8"/>
  <c r="Z1020" i="8"/>
  <c r="Z1006" i="8"/>
  <c r="Z974" i="8"/>
  <c r="Z1007" i="8"/>
  <c r="Z1013" i="8"/>
  <c r="Z973" i="8"/>
  <c r="Z938" i="8"/>
  <c r="Z1051" i="8"/>
  <c r="Z960" i="8"/>
  <c r="Z1039" i="8"/>
  <c r="Z961" i="8"/>
  <c r="Z1044" i="8"/>
  <c r="D6" i="11"/>
  <c r="E6" i="11"/>
  <c r="F6" i="11"/>
  <c r="G6" i="11"/>
  <c r="D10" i="11"/>
  <c r="E10" i="11"/>
  <c r="F10" i="11"/>
  <c r="G10" i="11"/>
  <c r="C10" i="11"/>
  <c r="C6" i="11"/>
  <c r="H14" i="9"/>
  <c r="G14" i="9"/>
  <c r="C14" i="9"/>
  <c r="B14" i="9"/>
  <c r="AA173" i="8" l="1"/>
  <c r="AA157" i="8"/>
  <c r="AA191" i="8"/>
  <c r="AE146" i="8"/>
  <c r="AC147" i="8"/>
  <c r="AA186" i="8"/>
  <c r="AA196" i="8"/>
  <c r="AA120" i="8"/>
  <c r="AA176" i="8"/>
  <c r="AE150" i="8"/>
  <c r="AC200" i="8"/>
  <c r="AC168" i="8"/>
  <c r="AC120" i="8"/>
  <c r="AC108" i="8"/>
  <c r="AA187" i="8"/>
  <c r="AA128" i="8"/>
  <c r="AA190" i="8"/>
  <c r="AA119" i="8"/>
  <c r="AA175" i="8"/>
  <c r="AA200" i="8"/>
  <c r="AA178" i="8"/>
  <c r="AA197" i="8"/>
  <c r="AA189" i="8"/>
  <c r="AA192" i="8"/>
  <c r="AA201" i="8"/>
  <c r="AA194" i="8"/>
  <c r="AA184" i="8"/>
  <c r="E88" i="7"/>
  <c r="E150" i="7"/>
  <c r="F32" i="8"/>
  <c r="F34" i="8"/>
  <c r="F45" i="8"/>
  <c r="F52" i="8" s="1"/>
  <c r="F33" i="8"/>
  <c r="F46" i="8"/>
  <c r="F47" i="8"/>
  <c r="E218" i="7"/>
  <c r="E11" i="7"/>
  <c r="E14" i="7"/>
  <c r="E84" i="7"/>
  <c r="E254" i="7"/>
  <c r="E356" i="7"/>
  <c r="E154" i="7"/>
  <c r="E274" i="7"/>
  <c r="E246" i="7"/>
  <c r="E65" i="7"/>
  <c r="E353" i="7"/>
  <c r="E285" i="7"/>
  <c r="E100" i="7"/>
  <c r="E133" i="7"/>
  <c r="E211" i="7"/>
  <c r="E340" i="7"/>
  <c r="E365" i="7"/>
  <c r="E366" i="7"/>
  <c r="E136" i="7"/>
  <c r="E370" i="7"/>
  <c r="E280" i="7"/>
  <c r="E304" i="7"/>
  <c r="E407" i="7"/>
  <c r="E105" i="7"/>
  <c r="E238" i="7"/>
  <c r="E146" i="7"/>
  <c r="E42" i="7"/>
  <c r="E143" i="7"/>
  <c r="E338" i="7"/>
  <c r="E216" i="7"/>
  <c r="E121" i="7"/>
  <c r="E231" i="7"/>
  <c r="E145" i="7"/>
  <c r="E6" i="7"/>
  <c r="E267" i="7"/>
  <c r="E162" i="7"/>
  <c r="E54" i="7"/>
  <c r="E161" i="7"/>
  <c r="E10" i="7"/>
  <c r="E359" i="7"/>
  <c r="E17" i="7"/>
  <c r="E400" i="7"/>
  <c r="E292" i="7"/>
  <c r="E148" i="7"/>
  <c r="E384" i="7"/>
  <c r="E236" i="7"/>
  <c r="E37" i="7"/>
  <c r="E209" i="7"/>
  <c r="E283" i="7"/>
  <c r="E417" i="7"/>
  <c r="E29" i="7"/>
  <c r="E119" i="7"/>
  <c r="E13" i="7"/>
  <c r="E102" i="7"/>
  <c r="E247" i="7"/>
  <c r="E354" i="7"/>
  <c r="E127" i="7"/>
  <c r="E158" i="7"/>
  <c r="E140" i="7"/>
  <c r="E287" i="7"/>
  <c r="E12" i="7"/>
  <c r="E286" i="7"/>
  <c r="E168" i="7"/>
  <c r="E321" i="7"/>
  <c r="E20" i="7"/>
  <c r="E368" i="7"/>
  <c r="E33" i="7"/>
  <c r="E9" i="7"/>
  <c r="E7" i="7"/>
  <c r="E4" i="7"/>
  <c r="E115" i="7"/>
  <c r="E351" i="7"/>
  <c r="E398" i="7"/>
  <c r="E190" i="7"/>
  <c r="E36" i="7"/>
  <c r="E184" i="7"/>
  <c r="E114" i="7"/>
  <c r="E214" i="7"/>
  <c r="E204" i="7"/>
  <c r="E256" i="7"/>
  <c r="E113" i="7"/>
  <c r="E195" i="7"/>
  <c r="E96" i="7"/>
  <c r="E320" i="7"/>
  <c r="E329" i="7"/>
  <c r="E22" i="7"/>
  <c r="E171" i="7"/>
  <c r="E173" i="7"/>
  <c r="E135" i="7"/>
  <c r="E117" i="7"/>
  <c r="E23" i="7"/>
  <c r="E80" i="7"/>
  <c r="E187" i="7"/>
  <c r="E180" i="7"/>
  <c r="E309" i="7"/>
  <c r="E182" i="7"/>
  <c r="E31" i="7"/>
  <c r="E327" i="7"/>
  <c r="E62" i="7"/>
  <c r="E336" i="7"/>
  <c r="E310" i="7"/>
  <c r="E8" i="7"/>
  <c r="E397" i="7"/>
  <c r="E251" i="7"/>
  <c r="E206" i="7"/>
  <c r="E43" i="7"/>
  <c r="E357" i="7"/>
  <c r="E191" i="7"/>
  <c r="E358" i="7"/>
  <c r="E35" i="7"/>
  <c r="E290" i="7"/>
  <c r="E303" i="7"/>
  <c r="E147" i="7"/>
  <c r="E232" i="7"/>
  <c r="E15" i="7"/>
  <c r="E315" i="7"/>
  <c r="E371" i="7"/>
  <c r="E403" i="7"/>
  <c r="E132" i="7"/>
  <c r="E160" i="7"/>
  <c r="E25" i="7"/>
  <c r="E186" i="7"/>
  <c r="E387" i="7"/>
  <c r="E159" i="7"/>
  <c r="E418" i="7"/>
  <c r="E341" i="7"/>
  <c r="E49" i="7"/>
  <c r="E19" i="7"/>
  <c r="E45" i="7"/>
  <c r="E221" i="7"/>
  <c r="E219" i="7"/>
  <c r="E51" i="7"/>
  <c r="E32" i="7"/>
  <c r="E169" i="7"/>
  <c r="E395" i="7"/>
  <c r="E3" i="7"/>
  <c r="E179" i="7"/>
  <c r="E103" i="7"/>
  <c r="E325" i="7"/>
  <c r="E410" i="7"/>
  <c r="E244" i="7"/>
  <c r="E288" i="7"/>
  <c r="E282" i="7"/>
  <c r="E27" i="7"/>
  <c r="E226" i="7"/>
  <c r="E316" i="7"/>
  <c r="E220" i="7"/>
  <c r="E44" i="7"/>
  <c r="E318" i="7"/>
  <c r="E58" i="7"/>
  <c r="E415" i="7"/>
  <c r="E134" i="7"/>
  <c r="E50" i="7"/>
  <c r="E241" i="7"/>
  <c r="E332" i="7"/>
  <c r="E258" i="7"/>
  <c r="E185" i="7"/>
  <c r="E386" i="7"/>
  <c r="E167" i="7"/>
  <c r="E319" i="7"/>
  <c r="E172" i="7"/>
  <c r="E69" i="7"/>
  <c r="E120" i="7"/>
  <c r="E314" i="7"/>
  <c r="E324" i="7"/>
  <c r="E18" i="7"/>
  <c r="E306" i="7"/>
  <c r="E266" i="7"/>
  <c r="E5" i="7"/>
  <c r="E55" i="7"/>
  <c r="E299" i="7"/>
  <c r="E312" i="7"/>
  <c r="E137" i="7"/>
  <c r="E300" i="7"/>
  <c r="E346" i="7"/>
  <c r="E108" i="7"/>
  <c r="E149" i="7"/>
  <c r="E68" i="7"/>
  <c r="E125" i="7"/>
  <c r="E230" i="7"/>
  <c r="E372" i="7"/>
  <c r="E118" i="7"/>
  <c r="E46" i="7"/>
  <c r="E337" i="7"/>
  <c r="E91" i="7"/>
  <c r="E223" i="7"/>
  <c r="E224" i="7"/>
  <c r="E97" i="7"/>
  <c r="E234" i="7"/>
  <c r="E163" i="7"/>
  <c r="E38" i="7"/>
  <c r="E56" i="7"/>
  <c r="E217" i="7"/>
  <c r="E40" i="7"/>
  <c r="E263" i="7"/>
  <c r="E73" i="7"/>
  <c r="E144" i="7"/>
  <c r="E333" i="7"/>
  <c r="E279" i="7"/>
  <c r="E107" i="7"/>
  <c r="E317" i="7"/>
  <c r="E390" i="7"/>
  <c r="E70" i="7"/>
  <c r="E112" i="7"/>
  <c r="E294" i="7"/>
  <c r="E297" i="7"/>
  <c r="E123" i="7"/>
  <c r="E82" i="7"/>
  <c r="E393" i="7"/>
  <c r="E106" i="7"/>
  <c r="E142" i="7"/>
  <c r="E93" i="7"/>
  <c r="E345" i="7"/>
  <c r="E193" i="7"/>
  <c r="E269" i="7"/>
  <c r="E201" i="7"/>
  <c r="E275" i="7"/>
  <c r="E90" i="7"/>
  <c r="E262" i="7"/>
  <c r="E227" i="7"/>
  <c r="E110" i="7"/>
  <c r="E322" i="7"/>
  <c r="E307" i="7"/>
  <c r="E153" i="7"/>
  <c r="E131" i="7"/>
  <c r="E330" i="7"/>
  <c r="E277" i="7"/>
  <c r="E60" i="7"/>
  <c r="E264" i="7"/>
  <c r="E284" i="7"/>
  <c r="E83" i="7"/>
  <c r="E192" i="7"/>
  <c r="E406" i="7"/>
  <c r="E178" i="7"/>
  <c r="E64" i="7"/>
  <c r="E245" i="7"/>
  <c r="E323" i="7"/>
  <c r="E272" i="7"/>
  <c r="E249" i="7"/>
  <c r="E189" i="7"/>
  <c r="E342" i="7"/>
  <c r="E239" i="7"/>
  <c r="E305" i="7"/>
  <c r="E225" i="7"/>
  <c r="E188" i="7"/>
  <c r="E278" i="7"/>
  <c r="E350" i="7"/>
  <c r="E328" i="7"/>
  <c r="E402" i="7"/>
  <c r="E34" i="7"/>
  <c r="E175" i="7"/>
  <c r="E392" i="7"/>
  <c r="E347" i="7"/>
  <c r="E205" i="7"/>
  <c r="E94" i="7"/>
  <c r="E411" i="7"/>
  <c r="E129" i="7"/>
  <c r="E210" i="7"/>
  <c r="E109" i="7"/>
  <c r="E276" i="7"/>
  <c r="E111" i="7"/>
  <c r="E53" i="7"/>
  <c r="E99" i="7"/>
  <c r="E289" i="7"/>
  <c r="E28" i="7"/>
  <c r="E348" i="7"/>
  <c r="E156" i="7"/>
  <c r="E414" i="7"/>
  <c r="E259" i="7"/>
  <c r="E367" i="7"/>
  <c r="E379" i="7"/>
  <c r="E2" i="7"/>
  <c r="E85" i="7"/>
  <c r="E416" i="7"/>
  <c r="E222" i="7"/>
  <c r="E377" i="7"/>
  <c r="E394" i="7"/>
  <c r="E362" i="7"/>
  <c r="E326" i="7"/>
  <c r="E381" i="7"/>
  <c r="E207" i="7"/>
  <c r="E75" i="7"/>
  <c r="E413" i="7"/>
  <c r="E268" i="7"/>
  <c r="E177" i="7"/>
  <c r="E71" i="7"/>
  <c r="E271" i="7"/>
  <c r="E59" i="7"/>
  <c r="E248" i="7"/>
  <c r="E375" i="7"/>
  <c r="E409" i="7"/>
  <c r="E383" i="7"/>
  <c r="E79" i="7"/>
  <c r="E166" i="7"/>
  <c r="E412" i="7"/>
  <c r="E170" i="7"/>
  <c r="E122" i="7"/>
  <c r="E250" i="7"/>
  <c r="E203" i="7"/>
  <c r="E101" i="7"/>
  <c r="E98" i="7"/>
  <c r="E363" i="7"/>
  <c r="E335" i="7"/>
  <c r="E382" i="7"/>
  <c r="E401" i="7"/>
  <c r="E261" i="7"/>
  <c r="E355" i="7"/>
  <c r="E198" i="7"/>
  <c r="E331" i="7"/>
  <c r="E420" i="7"/>
  <c r="E405" i="7"/>
  <c r="E302" i="7"/>
  <c r="E235" i="7"/>
  <c r="E378" i="7"/>
  <c r="E339" i="7"/>
  <c r="E16" i="7"/>
  <c r="E391" i="7"/>
  <c r="E212" i="7"/>
  <c r="E281" i="7"/>
  <c r="E388" i="7"/>
  <c r="E385" i="7"/>
  <c r="E199" i="7"/>
  <c r="E364" i="7"/>
  <c r="E141" i="7"/>
  <c r="E308" i="7"/>
  <c r="E76" i="7"/>
  <c r="E240" i="7"/>
  <c r="E63" i="7"/>
  <c r="E243" i="7"/>
  <c r="E164" i="7"/>
  <c r="E208" i="7"/>
  <c r="E369" i="7"/>
  <c r="E293" i="7"/>
  <c r="E229" i="7"/>
  <c r="E66" i="7"/>
  <c r="E67" i="7"/>
  <c r="E408" i="7"/>
  <c r="E41" i="7"/>
  <c r="E389" i="7"/>
  <c r="E61" i="7"/>
  <c r="E47" i="7"/>
  <c r="E86" i="7"/>
  <c r="E419" i="7"/>
  <c r="E253" i="7"/>
  <c r="E52" i="7"/>
  <c r="E361" i="7"/>
  <c r="E404" i="7"/>
  <c r="E176" i="7"/>
  <c r="E213" i="7"/>
  <c r="E81" i="7"/>
  <c r="E291" i="7"/>
  <c r="E128" i="7"/>
  <c r="E194" i="7"/>
  <c r="E155" i="7"/>
  <c r="E197" i="7"/>
  <c r="E215" i="7"/>
  <c r="E39" i="7"/>
  <c r="E21" i="7"/>
  <c r="E296" i="7"/>
  <c r="E295" i="7"/>
  <c r="E152" i="7"/>
  <c r="E233" i="7"/>
  <c r="E255" i="7"/>
  <c r="E87" i="7"/>
  <c r="E95" i="7"/>
  <c r="E228" i="7"/>
  <c r="E349" i="7"/>
  <c r="E301" i="7"/>
  <c r="E183" i="7"/>
  <c r="E334" i="7"/>
  <c r="E24" i="7"/>
  <c r="E273" i="7"/>
  <c r="E89" i="7"/>
  <c r="E92" i="7"/>
  <c r="E242" i="7"/>
  <c r="E344" i="7"/>
  <c r="E126" i="7"/>
  <c r="E104" i="7"/>
  <c r="E270" i="7"/>
  <c r="E174" i="7"/>
  <c r="E124" i="7"/>
  <c r="E311" i="7"/>
  <c r="E298" i="7"/>
  <c r="E151" i="7"/>
  <c r="E252" i="7"/>
  <c r="E374" i="7"/>
  <c r="E138" i="7"/>
  <c r="E202" i="7"/>
  <c r="E260" i="7"/>
  <c r="E237" i="7"/>
  <c r="E48" i="7"/>
  <c r="E74" i="7"/>
  <c r="E57" i="7"/>
  <c r="E130" i="7"/>
  <c r="E343" i="7"/>
  <c r="E72" i="7"/>
  <c r="E165" i="7"/>
  <c r="E313" i="7"/>
  <c r="E376" i="7"/>
  <c r="E78" i="7"/>
  <c r="E196" i="7"/>
  <c r="E265" i="7"/>
  <c r="E116" i="7"/>
  <c r="E396" i="7"/>
  <c r="E360" i="7"/>
  <c r="E200" i="7"/>
  <c r="E181" i="7"/>
  <c r="E30" i="7"/>
  <c r="E257" i="7"/>
  <c r="E399" i="7"/>
  <c r="E157" i="7"/>
  <c r="E380" i="7"/>
  <c r="E139" i="7"/>
  <c r="E26" i="7"/>
  <c r="E352" i="7"/>
  <c r="E373" i="7"/>
  <c r="E77" i="7"/>
  <c r="E252" i="6"/>
  <c r="E289" i="6"/>
  <c r="E236" i="6"/>
  <c r="E33" i="8"/>
  <c r="E46" i="8"/>
  <c r="E32" i="8"/>
  <c r="E34" i="8"/>
  <c r="E47" i="8"/>
  <c r="E45" i="8"/>
  <c r="E272" i="5"/>
  <c r="E314" i="6"/>
  <c r="E335" i="6"/>
  <c r="E385" i="6"/>
  <c r="E70" i="6"/>
  <c r="E74" i="6"/>
  <c r="E32" i="6"/>
  <c r="E136" i="6"/>
  <c r="E128" i="6"/>
  <c r="E34" i="6"/>
  <c r="E60" i="6"/>
  <c r="E38" i="6"/>
  <c r="E225" i="6"/>
  <c r="E116" i="6"/>
  <c r="E146" i="6"/>
  <c r="E7" i="6"/>
  <c r="E95" i="6"/>
  <c r="E87" i="6"/>
  <c r="E214" i="6"/>
  <c r="E58" i="6"/>
  <c r="E11" i="6"/>
  <c r="E153" i="6"/>
  <c r="E207" i="6"/>
  <c r="E167" i="6"/>
  <c r="E290" i="6"/>
  <c r="E120" i="6"/>
  <c r="E110" i="6"/>
  <c r="E360" i="6"/>
  <c r="E145" i="6"/>
  <c r="E187" i="6"/>
  <c r="E62" i="6"/>
  <c r="E197" i="6"/>
  <c r="E55" i="6"/>
  <c r="E72" i="6"/>
  <c r="E108" i="6"/>
  <c r="E199" i="6"/>
  <c r="E209" i="6"/>
  <c r="E315" i="6"/>
  <c r="E273" i="6"/>
  <c r="E327" i="6"/>
  <c r="E262" i="6"/>
  <c r="E341" i="6"/>
  <c r="E148" i="6"/>
  <c r="E377" i="6"/>
  <c r="E88" i="6"/>
  <c r="E342" i="6"/>
  <c r="E204" i="6"/>
  <c r="E89" i="6"/>
  <c r="E183" i="6"/>
  <c r="E356" i="6"/>
  <c r="E220" i="6"/>
  <c r="E20" i="6"/>
  <c r="E111" i="6"/>
  <c r="E390" i="6"/>
  <c r="E352" i="6"/>
  <c r="E362" i="6"/>
  <c r="E174" i="6"/>
  <c r="E406" i="6"/>
  <c r="E407" i="6"/>
  <c r="E178" i="6"/>
  <c r="E320" i="6"/>
  <c r="E57" i="6"/>
  <c r="E63" i="6"/>
  <c r="E287" i="6"/>
  <c r="E6" i="6"/>
  <c r="E3" i="6"/>
  <c r="E309" i="6"/>
  <c r="E343" i="6"/>
  <c r="E274" i="6"/>
  <c r="E241" i="6"/>
  <c r="E92" i="6"/>
  <c r="E300" i="6"/>
  <c r="E45" i="6"/>
  <c r="E366" i="6"/>
  <c r="E281" i="6"/>
  <c r="E54" i="6"/>
  <c r="E182" i="6"/>
  <c r="E381" i="6"/>
  <c r="E130" i="6"/>
  <c r="E44" i="6"/>
  <c r="E296" i="6"/>
  <c r="E188" i="6"/>
  <c r="E256" i="6"/>
  <c r="E9" i="6"/>
  <c r="E147" i="6"/>
  <c r="E391" i="6"/>
  <c r="E78" i="6"/>
  <c r="E71" i="6"/>
  <c r="E387" i="6"/>
  <c r="E416" i="6"/>
  <c r="E411" i="6"/>
  <c r="E420" i="6"/>
  <c r="E8" i="6"/>
  <c r="E378" i="6"/>
  <c r="E201" i="6"/>
  <c r="E301" i="6"/>
  <c r="E339" i="6"/>
  <c r="E84" i="6"/>
  <c r="E223" i="6"/>
  <c r="E267" i="6"/>
  <c r="E349" i="6"/>
  <c r="E350" i="6"/>
  <c r="E319" i="6"/>
  <c r="E193" i="6"/>
  <c r="E284" i="6"/>
  <c r="E325" i="6"/>
  <c r="E294" i="6"/>
  <c r="E347" i="6"/>
  <c r="E306" i="6"/>
  <c r="E269" i="6"/>
  <c r="E226" i="6"/>
  <c r="E143" i="6"/>
  <c r="E135" i="6"/>
  <c r="E10" i="6"/>
  <c r="E121" i="6"/>
  <c r="E400" i="6"/>
  <c r="E75" i="6"/>
  <c r="E200" i="6"/>
  <c r="E68" i="6"/>
  <c r="E408" i="6"/>
  <c r="E66" i="6"/>
  <c r="E98" i="6"/>
  <c r="E180" i="6"/>
  <c r="E248" i="6"/>
  <c r="E403" i="6"/>
  <c r="E162" i="6"/>
  <c r="E184" i="6"/>
  <c r="E195" i="6"/>
  <c r="E221" i="6"/>
  <c r="E292" i="6"/>
  <c r="E186" i="6"/>
  <c r="E29" i="6"/>
  <c r="E164" i="6"/>
  <c r="E36" i="6"/>
  <c r="E412" i="6"/>
  <c r="E177" i="6"/>
  <c r="E376" i="6"/>
  <c r="E163" i="6"/>
  <c r="E155" i="6"/>
  <c r="E304" i="6"/>
  <c r="E202" i="6"/>
  <c r="E392" i="6"/>
  <c r="E107" i="6"/>
  <c r="E372" i="6"/>
  <c r="E170" i="6"/>
  <c r="E115" i="6"/>
  <c r="E127" i="6"/>
  <c r="E364" i="6"/>
  <c r="E61" i="6"/>
  <c r="E219" i="6"/>
  <c r="E30" i="6"/>
  <c r="E76" i="6"/>
  <c r="E419" i="6"/>
  <c r="E278" i="6"/>
  <c r="E291" i="6"/>
  <c r="E59" i="6"/>
  <c r="E373" i="6"/>
  <c r="E154" i="6"/>
  <c r="E293" i="6"/>
  <c r="E96" i="6"/>
  <c r="E244" i="6"/>
  <c r="E243" i="6"/>
  <c r="E47" i="6"/>
  <c r="E83" i="6"/>
  <c r="E334" i="6"/>
  <c r="E374" i="6"/>
  <c r="E26" i="6"/>
  <c r="E37" i="6"/>
  <c r="E259" i="6"/>
  <c r="E413" i="6"/>
  <c r="E338" i="6"/>
  <c r="E380" i="6"/>
  <c r="E189" i="6"/>
  <c r="E53" i="6"/>
  <c r="E80" i="6"/>
  <c r="E371" i="6"/>
  <c r="E85" i="6"/>
  <c r="E233" i="6"/>
  <c r="E28" i="6"/>
  <c r="E151" i="6"/>
  <c r="E242" i="6"/>
  <c r="E122" i="6"/>
  <c r="E279" i="6"/>
  <c r="E215" i="6"/>
  <c r="E414" i="6"/>
  <c r="E211" i="6"/>
  <c r="E322" i="6"/>
  <c r="E368" i="6"/>
  <c r="E240" i="6"/>
  <c r="E173" i="6"/>
  <c r="E196" i="6"/>
  <c r="E129" i="6"/>
  <c r="E389" i="6"/>
  <c r="E272" i="6"/>
  <c r="E114" i="6"/>
  <c r="E181" i="6"/>
  <c r="E353" i="6"/>
  <c r="E308" i="6"/>
  <c r="E222" i="6"/>
  <c r="E246" i="6"/>
  <c r="E375" i="6"/>
  <c r="E318" i="6"/>
  <c r="E271" i="6"/>
  <c r="E286" i="6"/>
  <c r="E16" i="6"/>
  <c r="E160" i="6"/>
  <c r="E232" i="6"/>
  <c r="E239" i="6"/>
  <c r="E310" i="6"/>
  <c r="E255" i="6"/>
  <c r="E340" i="6"/>
  <c r="E126" i="6"/>
  <c r="E157" i="6"/>
  <c r="E351" i="6"/>
  <c r="E112" i="6"/>
  <c r="E67" i="6"/>
  <c r="E227" i="6"/>
  <c r="E25" i="6"/>
  <c r="E100" i="6"/>
  <c r="E405" i="6"/>
  <c r="E27" i="6"/>
  <c r="E86" i="6"/>
  <c r="E104" i="6"/>
  <c r="E229" i="6"/>
  <c r="E264" i="6"/>
  <c r="E42" i="6"/>
  <c r="E133" i="6"/>
  <c r="E266" i="6"/>
  <c r="E179" i="6"/>
  <c r="E139" i="6"/>
  <c r="E311" i="6"/>
  <c r="E280" i="6"/>
  <c r="E103" i="6"/>
  <c r="E138" i="6"/>
  <c r="E216" i="6"/>
  <c r="E333" i="6"/>
  <c r="E247" i="6"/>
  <c r="E91" i="6"/>
  <c r="E299" i="6"/>
  <c r="E276" i="6"/>
  <c r="E265" i="6"/>
  <c r="E52" i="6"/>
  <c r="E168" i="6"/>
  <c r="E317" i="6"/>
  <c r="E124" i="6"/>
  <c r="E337" i="6"/>
  <c r="E43" i="6"/>
  <c r="E51" i="6"/>
  <c r="E13" i="6"/>
  <c r="E250" i="6"/>
  <c r="E48" i="6"/>
  <c r="E140" i="6"/>
  <c r="E210" i="6"/>
  <c r="E228" i="6"/>
  <c r="E175" i="6"/>
  <c r="E323" i="6"/>
  <c r="E192" i="6"/>
  <c r="E49" i="6"/>
  <c r="E206" i="6"/>
  <c r="E50" i="6"/>
  <c r="E258" i="6"/>
  <c r="E238" i="6"/>
  <c r="E237" i="6"/>
  <c r="E125" i="6"/>
  <c r="E402" i="6"/>
  <c r="E399" i="6"/>
  <c r="E282" i="6"/>
  <c r="E288" i="6"/>
  <c r="E254" i="6"/>
  <c r="E132" i="6"/>
  <c r="E328" i="6"/>
  <c r="E79" i="6"/>
  <c r="E134" i="6"/>
  <c r="E24" i="6"/>
  <c r="E149" i="6"/>
  <c r="E208" i="6"/>
  <c r="E305" i="6"/>
  <c r="E156" i="6"/>
  <c r="E150" i="6"/>
  <c r="E185" i="6"/>
  <c r="E359" i="6"/>
  <c r="E379" i="6"/>
  <c r="E99" i="6"/>
  <c r="E345" i="6"/>
  <c r="E123" i="6"/>
  <c r="E90" i="6"/>
  <c r="E172" i="6"/>
  <c r="E141" i="6"/>
  <c r="E367" i="6"/>
  <c r="E330" i="6"/>
  <c r="E94" i="6"/>
  <c r="E14" i="6"/>
  <c r="E321" i="6"/>
  <c r="E117" i="6"/>
  <c r="E176" i="6"/>
  <c r="E348" i="6"/>
  <c r="E235" i="6"/>
  <c r="E357" i="6"/>
  <c r="E295" i="6"/>
  <c r="E307" i="6"/>
  <c r="E113" i="6"/>
  <c r="E231" i="6"/>
  <c r="E365" i="6"/>
  <c r="E158" i="6"/>
  <c r="E41" i="6"/>
  <c r="E118" i="6"/>
  <c r="E56" i="6"/>
  <c r="E106" i="6"/>
  <c r="E388" i="6"/>
  <c r="E303" i="6"/>
  <c r="E217" i="6"/>
  <c r="E39" i="6"/>
  <c r="E346" i="6"/>
  <c r="E270" i="6"/>
  <c r="E251" i="6"/>
  <c r="E283" i="6"/>
  <c r="E198" i="6"/>
  <c r="E369" i="6"/>
  <c r="E324" i="6"/>
  <c r="E18" i="6"/>
  <c r="E190" i="6"/>
  <c r="E2" i="6"/>
  <c r="E81" i="6"/>
  <c r="E261" i="6"/>
  <c r="E316" i="6"/>
  <c r="E218" i="6"/>
  <c r="E312" i="6"/>
  <c r="E401" i="6"/>
  <c r="E33" i="6"/>
  <c r="E384" i="6"/>
  <c r="E131" i="6"/>
  <c r="E119" i="6"/>
  <c r="E268" i="6"/>
  <c r="E297" i="6"/>
  <c r="E159" i="6"/>
  <c r="E82" i="6"/>
  <c r="E144" i="6"/>
  <c r="E260" i="6"/>
  <c r="E230" i="6"/>
  <c r="E253" i="6"/>
  <c r="E46" i="6"/>
  <c r="E404" i="6"/>
  <c r="E161" i="6"/>
  <c r="E77" i="6"/>
  <c r="E394" i="6"/>
  <c r="E358" i="6"/>
  <c r="E354" i="6"/>
  <c r="E326" i="6"/>
  <c r="E19" i="6"/>
  <c r="E410" i="6"/>
  <c r="E370" i="6"/>
  <c r="E152" i="6"/>
  <c r="E363" i="6"/>
  <c r="E395" i="6"/>
  <c r="E313" i="6"/>
  <c r="E65" i="6"/>
  <c r="E285" i="6"/>
  <c r="E336" i="6"/>
  <c r="E234" i="6"/>
  <c r="E22" i="6"/>
  <c r="E4" i="6"/>
  <c r="E203" i="6"/>
  <c r="E386" i="6"/>
  <c r="E31" i="6"/>
  <c r="E361" i="6"/>
  <c r="E105" i="6"/>
  <c r="E257" i="6"/>
  <c r="E69" i="6"/>
  <c r="E393" i="6"/>
  <c r="E331" i="6"/>
  <c r="E23" i="6"/>
  <c r="E398" i="6"/>
  <c r="E382" i="6"/>
  <c r="E263" i="6"/>
  <c r="E332" i="6"/>
  <c r="E102" i="6"/>
  <c r="E191" i="6"/>
  <c r="E415" i="6"/>
  <c r="E64" i="6"/>
  <c r="E137" i="6"/>
  <c r="E383" i="6"/>
  <c r="E12" i="6"/>
  <c r="E73" i="6"/>
  <c r="E344" i="6"/>
  <c r="E166" i="6"/>
  <c r="E15" i="6"/>
  <c r="E397" i="6"/>
  <c r="E213" i="6"/>
  <c r="E40" i="6"/>
  <c r="E245" i="6"/>
  <c r="E97" i="6"/>
  <c r="E171" i="6"/>
  <c r="E417" i="6"/>
  <c r="E169" i="6"/>
  <c r="E5" i="6"/>
  <c r="E277" i="6"/>
  <c r="E418" i="6"/>
  <c r="E212" i="6"/>
  <c r="E396" i="6"/>
  <c r="E302" i="6"/>
  <c r="E109" i="6"/>
  <c r="E35" i="6"/>
  <c r="E17" i="6"/>
  <c r="E224" i="6"/>
  <c r="E298" i="6"/>
  <c r="E329" i="6"/>
  <c r="E275" i="6"/>
  <c r="E205" i="6"/>
  <c r="E21" i="6"/>
  <c r="E355" i="6"/>
  <c r="E165" i="6"/>
  <c r="E142" i="6"/>
  <c r="E194" i="6"/>
  <c r="E249" i="6"/>
  <c r="E93" i="6"/>
  <c r="E409" i="6"/>
  <c r="E101" i="6"/>
  <c r="E216" i="5"/>
  <c r="D32" i="8"/>
  <c r="D47" i="8"/>
  <c r="D45" i="8"/>
  <c r="D46" i="8"/>
  <c r="D34" i="8"/>
  <c r="D33" i="8"/>
  <c r="E260" i="5"/>
  <c r="E109" i="5"/>
  <c r="E215" i="5"/>
  <c r="E112" i="5"/>
  <c r="E30" i="5"/>
  <c r="E255" i="5"/>
  <c r="E119" i="5"/>
  <c r="E73" i="5"/>
  <c r="E225" i="5"/>
  <c r="E232" i="5"/>
  <c r="E65" i="5"/>
  <c r="E36" i="5"/>
  <c r="E138" i="5"/>
  <c r="E208" i="5"/>
  <c r="E247" i="5"/>
  <c r="E278" i="5"/>
  <c r="E191" i="5"/>
  <c r="E246" i="5"/>
  <c r="E22" i="5"/>
  <c r="E252" i="5"/>
  <c r="E68" i="5"/>
  <c r="E265" i="5"/>
  <c r="E173" i="5"/>
  <c r="E155" i="5"/>
  <c r="E137" i="5"/>
  <c r="E162" i="5"/>
  <c r="E217" i="5"/>
  <c r="E123" i="5"/>
  <c r="E10" i="5"/>
  <c r="E3" i="5"/>
  <c r="E271" i="5"/>
  <c r="E237" i="5"/>
  <c r="E243" i="5"/>
  <c r="E52" i="5"/>
  <c r="E39" i="5"/>
  <c r="E172" i="5"/>
  <c r="E212" i="5"/>
  <c r="E197" i="5"/>
  <c r="E51" i="5"/>
  <c r="E12" i="5"/>
  <c r="E31" i="5"/>
  <c r="E181" i="5"/>
  <c r="E277" i="5"/>
  <c r="E230" i="5"/>
  <c r="E86" i="5"/>
  <c r="E160" i="5"/>
  <c r="E164" i="5"/>
  <c r="E8" i="5"/>
  <c r="E78" i="5"/>
  <c r="E4" i="5"/>
  <c r="E239" i="5"/>
  <c r="E130" i="5"/>
  <c r="E17" i="5"/>
  <c r="E132" i="5"/>
  <c r="E167" i="5"/>
  <c r="E199" i="5"/>
  <c r="E170" i="5"/>
  <c r="E218" i="5"/>
  <c r="E43" i="5"/>
  <c r="E108" i="5"/>
  <c r="E62" i="5"/>
  <c r="E220" i="5"/>
  <c r="E202" i="5"/>
  <c r="E41" i="5"/>
  <c r="E38" i="5"/>
  <c r="E186" i="5"/>
  <c r="E111" i="5"/>
  <c r="E55" i="5"/>
  <c r="E214" i="5"/>
  <c r="E223" i="5"/>
  <c r="E251" i="5"/>
  <c r="E28" i="5"/>
  <c r="E147" i="5"/>
  <c r="E280" i="5"/>
  <c r="E113" i="5"/>
  <c r="E125" i="5"/>
  <c r="E69" i="5"/>
  <c r="E262" i="5"/>
  <c r="E190" i="5"/>
  <c r="E24" i="5"/>
  <c r="E159" i="5"/>
  <c r="E259" i="5"/>
  <c r="E100" i="5"/>
  <c r="E142" i="5"/>
  <c r="E270" i="5"/>
  <c r="E88" i="5"/>
  <c r="E140" i="5"/>
  <c r="E79" i="5"/>
  <c r="E42" i="5"/>
  <c r="E59" i="5"/>
  <c r="E121" i="5"/>
  <c r="E185" i="5"/>
  <c r="E133" i="5"/>
  <c r="E238" i="5"/>
  <c r="E207" i="5"/>
  <c r="E117" i="5"/>
  <c r="E200" i="5"/>
  <c r="E267" i="5"/>
  <c r="E53" i="5"/>
  <c r="E276" i="5"/>
  <c r="E210" i="5"/>
  <c r="E44" i="5"/>
  <c r="E120" i="5"/>
  <c r="E274" i="5"/>
  <c r="E54" i="5"/>
  <c r="E268" i="5"/>
  <c r="E29" i="5"/>
  <c r="E134" i="5"/>
  <c r="E249" i="5"/>
  <c r="E168" i="5"/>
  <c r="E49" i="5"/>
  <c r="E124" i="5"/>
  <c r="E58" i="5"/>
  <c r="E261" i="5"/>
  <c r="E152" i="5"/>
  <c r="E182" i="5"/>
  <c r="E7" i="5"/>
  <c r="E131" i="5"/>
  <c r="E153" i="5"/>
  <c r="E122" i="5"/>
  <c r="E150" i="5"/>
  <c r="E56" i="5"/>
  <c r="E209" i="5"/>
  <c r="E145" i="5"/>
  <c r="E118" i="5"/>
  <c r="E96" i="5"/>
  <c r="E224" i="5"/>
  <c r="E9" i="5"/>
  <c r="E194" i="5"/>
  <c r="E34" i="5"/>
  <c r="E219" i="5"/>
  <c r="E146" i="5"/>
  <c r="E269" i="5"/>
  <c r="E180" i="5"/>
  <c r="E126" i="5"/>
  <c r="E149" i="5"/>
  <c r="E258" i="5"/>
  <c r="E156" i="5"/>
  <c r="E241" i="5"/>
  <c r="E37" i="5"/>
  <c r="E233" i="5"/>
  <c r="E32" i="5"/>
  <c r="E105" i="5"/>
  <c r="E91" i="5"/>
  <c r="E257" i="5"/>
  <c r="E264" i="5"/>
  <c r="E198" i="5"/>
  <c r="E27" i="5"/>
  <c r="E90" i="5"/>
  <c r="E195" i="5"/>
  <c r="E101" i="5"/>
  <c r="E178" i="5"/>
  <c r="E116" i="5"/>
  <c r="E184" i="5"/>
  <c r="E248" i="5"/>
  <c r="E263" i="5"/>
  <c r="E26" i="5"/>
  <c r="E70" i="5"/>
  <c r="E74" i="5"/>
  <c r="E244" i="5"/>
  <c r="E61" i="5"/>
  <c r="E85" i="5"/>
  <c r="E273" i="5"/>
  <c r="E281" i="5"/>
  <c r="E18" i="5"/>
  <c r="E40" i="5"/>
  <c r="E45" i="5"/>
  <c r="E66" i="5"/>
  <c r="E235" i="5"/>
  <c r="E221" i="5"/>
  <c r="E254" i="5"/>
  <c r="E206" i="5"/>
  <c r="E48" i="5"/>
  <c r="E139" i="5"/>
  <c r="E84" i="5"/>
  <c r="E165" i="5"/>
  <c r="E5" i="5"/>
  <c r="E57" i="5"/>
  <c r="E236" i="5"/>
  <c r="E2" i="5"/>
  <c r="E16" i="5"/>
  <c r="E20" i="5"/>
  <c r="E189" i="5"/>
  <c r="E151" i="5"/>
  <c r="E234" i="5"/>
  <c r="E157" i="5"/>
  <c r="E148" i="5"/>
  <c r="E135" i="5"/>
  <c r="E143" i="5"/>
  <c r="E97" i="5"/>
  <c r="E81" i="5"/>
  <c r="E161" i="5"/>
  <c r="E103" i="5"/>
  <c r="E266" i="5"/>
  <c r="E83" i="5"/>
  <c r="E171" i="5"/>
  <c r="E175" i="5"/>
  <c r="E71" i="5"/>
  <c r="E226" i="5"/>
  <c r="E154" i="5"/>
  <c r="E166" i="5"/>
  <c r="E75" i="5"/>
  <c r="E93" i="5"/>
  <c r="E114" i="5"/>
  <c r="E144" i="5"/>
  <c r="E253" i="5"/>
  <c r="E158" i="5"/>
  <c r="E19" i="5"/>
  <c r="E245" i="5"/>
  <c r="E279" i="5"/>
  <c r="E115" i="5"/>
  <c r="E98" i="5"/>
  <c r="E127" i="5"/>
  <c r="E231" i="5"/>
  <c r="E15" i="5"/>
  <c r="E89" i="5"/>
  <c r="E250" i="5"/>
  <c r="E35" i="5"/>
  <c r="E188" i="5"/>
  <c r="E163" i="5"/>
  <c r="E60" i="5"/>
  <c r="E196" i="5"/>
  <c r="E76" i="5"/>
  <c r="E77" i="5"/>
  <c r="E106" i="5"/>
  <c r="E177" i="5"/>
  <c r="E82" i="5"/>
  <c r="E94" i="5"/>
  <c r="E63" i="5"/>
  <c r="E95" i="5"/>
  <c r="E213" i="5"/>
  <c r="E64" i="5"/>
  <c r="E204" i="5"/>
  <c r="E92" i="5"/>
  <c r="E183" i="5"/>
  <c r="E227" i="5"/>
  <c r="E229" i="5"/>
  <c r="E104" i="5"/>
  <c r="E203" i="5"/>
  <c r="E179" i="5"/>
  <c r="E102" i="5"/>
  <c r="E110" i="5"/>
  <c r="E174" i="5"/>
  <c r="E256" i="5"/>
  <c r="E80" i="5"/>
  <c r="E87" i="5"/>
  <c r="E169" i="5"/>
  <c r="E128" i="5"/>
  <c r="E25" i="5"/>
  <c r="E228" i="5"/>
  <c r="E141" i="5"/>
  <c r="E222" i="5"/>
  <c r="E72" i="5"/>
  <c r="E47" i="5"/>
  <c r="E46" i="5"/>
  <c r="E50" i="5"/>
  <c r="E67" i="5"/>
  <c r="E192" i="5"/>
  <c r="E13" i="5"/>
  <c r="E176" i="5"/>
  <c r="E14" i="5"/>
  <c r="E129" i="5"/>
  <c r="E205" i="5"/>
  <c r="E21" i="5"/>
  <c r="E211" i="5"/>
  <c r="E107" i="5"/>
  <c r="E6" i="5"/>
  <c r="E11" i="5"/>
  <c r="E136" i="5"/>
  <c r="E23" i="5"/>
  <c r="E193" i="5"/>
  <c r="E33" i="5"/>
  <c r="E242" i="5"/>
  <c r="E201" i="5"/>
  <c r="E275" i="5"/>
  <c r="E99" i="5"/>
  <c r="E187" i="5"/>
  <c r="E240" i="5"/>
  <c r="AE110" i="8"/>
  <c r="AC137" i="8"/>
  <c r="AC119" i="8"/>
  <c r="AE131" i="8"/>
  <c r="AE114" i="8"/>
  <c r="AE153" i="8"/>
  <c r="AE113" i="8"/>
  <c r="AC111" i="8"/>
  <c r="AE145" i="8"/>
  <c r="AC162" i="8"/>
  <c r="AE175" i="8"/>
  <c r="AC184" i="8"/>
  <c r="AC121" i="8"/>
  <c r="AE165" i="8"/>
  <c r="AE200" i="8"/>
  <c r="AC135" i="8"/>
  <c r="AE196" i="8"/>
  <c r="AC114" i="8"/>
  <c r="AE122" i="8"/>
  <c r="AC153" i="8"/>
  <c r="AC180" i="8"/>
  <c r="AC125" i="8"/>
  <c r="AC169" i="8"/>
  <c r="AE182" i="8"/>
  <c r="AE132" i="8"/>
  <c r="AA149" i="8"/>
  <c r="AC116" i="8"/>
  <c r="AE148" i="8"/>
  <c r="AC183" i="8"/>
  <c r="AE120" i="8"/>
  <c r="AE136" i="8"/>
  <c r="AE194" i="8"/>
  <c r="AA121" i="8"/>
  <c r="AC110" i="8"/>
  <c r="AC132" i="8"/>
  <c r="AE178" i="8"/>
  <c r="AE139" i="8"/>
  <c r="AE144" i="8"/>
  <c r="AE108" i="8"/>
  <c r="AE188" i="8"/>
  <c r="AE156" i="8"/>
  <c r="AE147" i="8"/>
  <c r="AA165" i="8"/>
  <c r="AE121" i="8"/>
  <c r="AE115" i="8"/>
  <c r="AE190" i="8"/>
  <c r="AE159" i="8"/>
  <c r="AE172" i="8"/>
  <c r="AE140" i="8"/>
  <c r="AE177" i="8"/>
  <c r="AE109" i="8"/>
  <c r="AE137" i="8"/>
  <c r="AE124" i="8"/>
  <c r="AE195" i="8"/>
  <c r="AE171" i="8"/>
  <c r="AE184" i="8"/>
  <c r="AE193" i="8"/>
  <c r="AE189" i="8"/>
  <c r="AE127" i="8"/>
  <c r="AE119" i="8"/>
  <c r="AE173" i="8"/>
  <c r="AA161" i="8"/>
  <c r="AC112" i="8"/>
  <c r="AE183" i="8"/>
  <c r="AE164" i="8"/>
  <c r="AE161" i="8"/>
  <c r="AE176" i="8"/>
  <c r="AE197" i="8"/>
  <c r="AE126" i="8"/>
  <c r="AE111" i="8"/>
  <c r="AE167" i="8"/>
  <c r="AE180" i="8"/>
  <c r="AA126" i="8"/>
  <c r="AE134" i="8"/>
  <c r="AE181" i="8"/>
  <c r="AE141" i="8"/>
  <c r="AE142" i="8"/>
  <c r="AE135" i="8"/>
  <c r="AE160" i="8"/>
  <c r="AE157" i="8"/>
  <c r="AE155" i="8"/>
  <c r="AE125" i="8"/>
  <c r="AE158" i="8"/>
  <c r="AE138" i="8"/>
  <c r="AE201" i="8"/>
  <c r="AE202" i="8"/>
  <c r="AE152" i="8"/>
  <c r="AE118" i="8"/>
  <c r="AE117" i="8"/>
  <c r="AE143" i="8"/>
  <c r="AE169" i="8"/>
  <c r="AE162" i="8"/>
  <c r="AE185" i="8"/>
  <c r="AE166" i="8"/>
  <c r="AE129" i="8"/>
  <c r="AE174" i="8"/>
  <c r="AE149" i="8"/>
  <c r="AE199" i="8"/>
  <c r="AE170" i="8"/>
  <c r="AE203" i="8"/>
  <c r="AE179" i="8"/>
  <c r="AE128" i="8"/>
  <c r="AE116" i="8"/>
  <c r="AE186" i="8"/>
  <c r="AA63" i="8"/>
  <c r="AC113" i="8"/>
  <c r="AE192" i="8"/>
  <c r="AE163" i="8"/>
  <c r="AE133" i="8"/>
  <c r="AE112" i="8"/>
  <c r="AE154" i="8"/>
  <c r="AE168" i="8"/>
  <c r="AE198" i="8"/>
  <c r="AE130" i="8"/>
  <c r="AE191" i="8"/>
  <c r="AE151" i="8"/>
  <c r="AE123" i="8"/>
  <c r="AE187" i="8"/>
  <c r="AC192" i="8"/>
  <c r="AC154" i="8"/>
  <c r="AC128" i="8"/>
  <c r="AC189" i="8"/>
  <c r="AC182" i="8"/>
  <c r="AC186" i="8"/>
  <c r="AC187" i="8"/>
  <c r="AC138" i="8"/>
  <c r="AC196" i="8"/>
  <c r="AC145" i="8"/>
  <c r="AC198" i="8"/>
  <c r="AC159" i="8"/>
  <c r="AC191" i="8"/>
  <c r="AC139" i="8"/>
  <c r="AC144" i="8"/>
  <c r="AA144" i="8"/>
  <c r="AA139" i="8"/>
  <c r="AA135" i="8"/>
  <c r="AC179" i="8"/>
  <c r="AC202" i="8"/>
  <c r="AC161" i="8"/>
  <c r="AC170" i="8"/>
  <c r="AC123" i="8"/>
  <c r="AC181" i="8"/>
  <c r="AC136" i="8"/>
  <c r="AC195" i="8"/>
  <c r="AC130" i="8"/>
  <c r="AC164" i="8"/>
  <c r="AC176" i="8"/>
  <c r="AC171" i="8"/>
  <c r="AC140" i="8"/>
  <c r="AC155" i="8"/>
  <c r="AC109" i="8"/>
  <c r="AC177" i="8"/>
  <c r="AC124" i="8"/>
  <c r="AC146" i="8"/>
  <c r="AC134" i="8"/>
  <c r="AC150" i="8"/>
  <c r="AC185" i="8"/>
  <c r="AC166" i="8"/>
  <c r="AC167" i="8"/>
  <c r="AC190" i="8"/>
  <c r="AC173" i="8"/>
  <c r="AC156" i="8"/>
  <c r="AC127" i="8"/>
  <c r="AC151" i="8"/>
  <c r="AC131" i="8"/>
  <c r="AC178" i="8"/>
  <c r="AC149" i="8"/>
  <c r="AC122" i="8"/>
  <c r="AC174" i="8"/>
  <c r="AC199" i="8"/>
  <c r="AC141" i="8"/>
  <c r="AC148" i="8"/>
  <c r="AC160" i="8"/>
  <c r="AC165" i="8"/>
  <c r="AC201" i="8"/>
  <c r="AC203" i="8"/>
  <c r="AC143" i="8"/>
  <c r="AC194" i="8"/>
  <c r="AC193" i="8"/>
  <c r="AC118" i="8"/>
  <c r="AC142" i="8"/>
  <c r="AC129" i="8"/>
  <c r="AC188" i="8"/>
  <c r="AC115" i="8"/>
  <c r="AA132" i="8"/>
  <c r="AC117" i="8"/>
  <c r="AC126" i="8"/>
  <c r="AC152" i="8"/>
  <c r="AC175" i="8"/>
  <c r="AC133" i="8"/>
  <c r="AC158" i="8"/>
  <c r="AC172" i="8"/>
  <c r="AC163" i="8"/>
  <c r="AC157" i="8"/>
  <c r="AA145" i="8"/>
  <c r="AA118" i="8"/>
  <c r="AA167" i="8"/>
  <c r="AA117" i="8"/>
  <c r="AA113" i="8"/>
  <c r="AA153" i="8"/>
  <c r="AA60" i="8"/>
  <c r="AA164" i="8"/>
  <c r="AA138" i="8"/>
  <c r="AA112" i="8"/>
  <c r="AA160" i="8"/>
  <c r="AA140" i="8"/>
  <c r="AA143" i="8"/>
  <c r="AA146" i="8"/>
  <c r="AA123" i="8"/>
  <c r="AA122" i="8"/>
  <c r="AA110" i="8"/>
  <c r="AA155" i="8"/>
  <c r="AA150" i="8"/>
  <c r="AA172" i="8"/>
  <c r="AA169" i="8"/>
  <c r="AA151" i="8"/>
  <c r="AA141" i="8"/>
  <c r="AA129" i="8"/>
  <c r="AA156" i="8"/>
  <c r="AA108" i="8"/>
  <c r="AA115" i="8"/>
  <c r="AA131" i="8"/>
  <c r="AA166" i="8"/>
  <c r="AA111" i="8"/>
  <c r="AA130" i="8"/>
  <c r="AA174" i="8"/>
  <c r="AA134" i="8"/>
  <c r="AA158" i="8"/>
  <c r="AA148" i="8"/>
  <c r="AA142" i="8"/>
  <c r="AA75" i="8"/>
  <c r="AA163" i="8"/>
  <c r="AA137" i="8"/>
  <c r="AA162" i="8"/>
  <c r="AA127" i="8"/>
  <c r="AA125" i="8"/>
  <c r="AA116" i="8"/>
  <c r="AA159" i="8"/>
  <c r="AA124" i="8"/>
  <c r="AA154" i="8"/>
  <c r="AA136" i="8"/>
  <c r="AA107" i="8"/>
  <c r="AE54" i="8"/>
  <c r="AA71" i="8"/>
  <c r="AA80" i="8"/>
  <c r="AE70" i="8"/>
  <c r="AE67" i="8"/>
  <c r="AA66" i="8"/>
  <c r="AA53" i="8"/>
  <c r="AE45" i="8"/>
  <c r="AC63" i="8"/>
  <c r="AA87" i="8"/>
  <c r="AA56" i="8"/>
  <c r="AA98" i="8"/>
  <c r="AC61" i="8"/>
  <c r="AC64" i="8"/>
  <c r="AC90" i="8"/>
  <c r="AE77" i="8"/>
  <c r="AC58" i="8"/>
  <c r="AE94" i="8"/>
  <c r="AC45" i="8"/>
  <c r="AC69" i="8"/>
  <c r="AC48" i="8"/>
  <c r="AA105" i="8"/>
  <c r="AA82" i="8"/>
  <c r="AA102" i="8"/>
  <c r="AA81" i="8"/>
  <c r="AA101" i="8"/>
  <c r="AA72" i="8"/>
  <c r="AA25" i="8"/>
  <c r="AA62" i="8"/>
  <c r="AA99" i="8"/>
  <c r="AA103" i="8"/>
  <c r="AA46" i="8"/>
  <c r="AA104" i="8"/>
  <c r="AE50" i="8"/>
  <c r="AE24" i="8"/>
  <c r="AC25" i="8"/>
  <c r="AC76" i="8"/>
  <c r="AA106" i="8"/>
  <c r="AE80" i="8"/>
  <c r="AC87" i="8"/>
  <c r="AC81" i="8"/>
  <c r="AE76" i="8"/>
  <c r="AC52" i="8"/>
  <c r="AE58" i="8"/>
  <c r="AE78" i="8"/>
  <c r="AE82" i="8"/>
  <c r="AE68" i="8"/>
  <c r="AE79" i="8"/>
  <c r="AE74" i="8"/>
  <c r="AE63" i="8"/>
  <c r="AE72" i="8"/>
  <c r="AC83" i="8"/>
  <c r="AE85" i="8"/>
  <c r="AE81" i="8"/>
  <c r="AE69" i="8"/>
  <c r="AA68" i="8"/>
  <c r="AC88" i="8"/>
  <c r="AE49" i="8"/>
  <c r="AC74" i="8"/>
  <c r="AE47" i="8"/>
  <c r="AC49" i="8"/>
  <c r="AE91" i="8"/>
  <c r="AE53" i="8"/>
  <c r="AE55" i="8"/>
  <c r="AC44" i="8"/>
  <c r="AC80" i="8"/>
  <c r="AC67" i="8"/>
  <c r="AE64" i="8"/>
  <c r="AE89" i="8"/>
  <c r="AC62" i="8"/>
  <c r="AE92" i="8"/>
  <c r="AE36" i="8"/>
  <c r="AE75" i="8"/>
  <c r="AE61" i="8"/>
  <c r="AE97" i="8"/>
  <c r="AE107" i="8"/>
  <c r="AE44" i="8"/>
  <c r="AE99" i="8"/>
  <c r="AE98" i="8"/>
  <c r="AA67" i="8"/>
  <c r="AC71" i="8"/>
  <c r="AE84" i="8"/>
  <c r="AE86" i="8"/>
  <c r="AE62" i="8"/>
  <c r="AE57" i="8"/>
  <c r="AE56" i="8"/>
  <c r="AE59" i="8"/>
  <c r="AE93" i="8"/>
  <c r="AE105" i="8"/>
  <c r="AE16" i="8"/>
  <c r="AE66" i="8"/>
  <c r="AE60" i="8"/>
  <c r="AE106" i="8"/>
  <c r="AE73" i="8"/>
  <c r="AE46" i="8"/>
  <c r="AE96" i="8"/>
  <c r="AE83" i="8"/>
  <c r="AE100" i="8"/>
  <c r="AA70" i="8"/>
  <c r="AC68" i="8"/>
  <c r="AC84" i="8"/>
  <c r="AC73" i="8"/>
  <c r="AC59" i="8"/>
  <c r="AE71" i="8"/>
  <c r="AE65" i="8"/>
  <c r="AE95" i="8"/>
  <c r="AE90" i="8"/>
  <c r="AE48" i="8"/>
  <c r="AC100" i="8"/>
  <c r="AE103" i="8"/>
  <c r="AE104" i="8"/>
  <c r="AA51" i="8"/>
  <c r="AA59" i="8"/>
  <c r="AA52" i="8"/>
  <c r="AC95" i="8"/>
  <c r="AC57" i="8"/>
  <c r="AE52" i="8"/>
  <c r="AE88" i="8"/>
  <c r="AE87" i="8"/>
  <c r="AE51" i="8"/>
  <c r="AA74" i="8"/>
  <c r="AE102" i="8"/>
  <c r="AE101" i="8"/>
  <c r="AC79" i="8"/>
  <c r="AC46" i="8"/>
  <c r="AC99" i="8"/>
  <c r="AC86" i="8"/>
  <c r="AC60" i="8"/>
  <c r="AC47" i="8"/>
  <c r="AC56" i="8"/>
  <c r="AC103" i="8"/>
  <c r="AA54" i="8"/>
  <c r="AC54" i="8"/>
  <c r="AC92" i="8"/>
  <c r="AC93" i="8"/>
  <c r="AC89" i="8"/>
  <c r="AC85" i="8"/>
  <c r="AC65" i="8"/>
  <c r="AC97" i="8"/>
  <c r="AC53" i="8"/>
  <c r="AC51" i="8"/>
  <c r="AC91" i="8"/>
  <c r="AC72" i="8"/>
  <c r="AC104" i="8"/>
  <c r="AC107" i="8"/>
  <c r="AA65" i="8"/>
  <c r="AC78" i="8"/>
  <c r="AC102" i="8"/>
  <c r="AC106" i="8"/>
  <c r="AC70" i="8"/>
  <c r="AC50" i="8"/>
  <c r="AC55" i="8"/>
  <c r="AC66" i="8"/>
  <c r="AC75" i="8"/>
  <c r="AC94" i="8"/>
  <c r="AC98" i="8"/>
  <c r="AC96" i="8"/>
  <c r="AC77" i="8"/>
  <c r="AC82" i="8"/>
  <c r="AC101" i="8"/>
  <c r="AC105" i="8"/>
  <c r="AA77" i="8"/>
  <c r="AA90" i="8"/>
  <c r="AA94" i="8"/>
  <c r="AA96" i="8"/>
  <c r="AA69" i="8"/>
  <c r="AA100" i="8"/>
  <c r="AA73" i="8"/>
  <c r="AA84" i="8"/>
  <c r="AA85" i="8"/>
  <c r="AA49" i="8"/>
  <c r="AA89" i="8"/>
  <c r="AA78" i="8"/>
  <c r="AA86" i="8"/>
  <c r="AA61" i="8"/>
  <c r="AA47" i="8"/>
  <c r="AA91" i="8"/>
  <c r="AA50" i="8"/>
  <c r="AA95" i="8"/>
  <c r="AA92" i="8"/>
  <c r="AA45" i="8"/>
  <c r="AA79" i="8"/>
  <c r="AA55" i="8"/>
  <c r="AA93" i="8"/>
  <c r="AA57" i="8"/>
  <c r="AA58" i="8"/>
  <c r="AA88" i="8"/>
  <c r="AA64" i="8"/>
  <c r="AA44" i="8"/>
  <c r="AA14" i="8"/>
  <c r="AA48" i="8"/>
  <c r="AA97" i="8"/>
  <c r="AA83" i="8"/>
  <c r="AA76" i="8"/>
  <c r="AA35" i="8"/>
  <c r="AE9" i="8"/>
  <c r="AC37" i="8"/>
  <c r="AE32" i="8"/>
  <c r="AA41" i="8"/>
  <c r="AA13" i="8"/>
  <c r="AA20" i="8"/>
  <c r="AE10" i="8"/>
  <c r="AC12" i="8"/>
  <c r="AE25" i="8"/>
  <c r="AE19" i="8"/>
  <c r="AE30" i="8"/>
  <c r="AE39" i="8"/>
  <c r="AE13" i="8"/>
  <c r="AC34" i="8"/>
  <c r="AC10" i="8"/>
  <c r="AC20" i="8"/>
  <c r="AE42" i="8"/>
  <c r="AC16" i="8"/>
  <c r="AE43" i="8"/>
  <c r="AE35" i="8"/>
  <c r="AA16" i="8"/>
  <c r="AC5" i="8"/>
  <c r="AC14" i="8"/>
  <c r="AC15" i="8"/>
  <c r="AC4" i="8"/>
  <c r="AA36" i="8"/>
  <c r="AA43" i="8"/>
  <c r="AA7" i="8"/>
  <c r="AC23" i="8"/>
  <c r="AC21" i="8"/>
  <c r="AE8" i="8"/>
  <c r="AE14" i="8"/>
  <c r="AE23" i="8"/>
  <c r="AA32" i="8"/>
  <c r="AC18" i="8"/>
  <c r="AE38" i="8"/>
  <c r="AE7" i="8"/>
  <c r="AC19" i="8"/>
  <c r="AA12" i="8"/>
  <c r="AC43" i="8"/>
  <c r="AC28" i="8"/>
  <c r="AE6" i="8"/>
  <c r="AE41" i="8"/>
  <c r="AE11" i="8"/>
  <c r="AE33" i="8"/>
  <c r="AE4" i="8"/>
  <c r="AE28" i="8"/>
  <c r="AE26" i="8"/>
  <c r="AA6" i="8"/>
  <c r="AC35" i="8"/>
  <c r="AE22" i="8"/>
  <c r="AE34" i="8"/>
  <c r="AA38" i="8"/>
  <c r="AA26" i="8"/>
  <c r="AE29" i="8"/>
  <c r="AE20" i="8"/>
  <c r="AE37" i="8"/>
  <c r="AC31" i="8"/>
  <c r="AC42" i="8"/>
  <c r="AE40" i="8"/>
  <c r="AE27" i="8"/>
  <c r="AE18" i="8"/>
  <c r="AA5" i="8"/>
  <c r="AC8" i="8"/>
  <c r="AE15" i="8"/>
  <c r="AE21" i="8"/>
  <c r="AE31" i="8"/>
  <c r="AC17" i="8"/>
  <c r="AE5" i="8"/>
  <c r="AE17" i="8"/>
  <c r="AE12" i="8"/>
  <c r="AA4" i="8"/>
  <c r="AA18" i="8"/>
  <c r="AA42" i="8"/>
  <c r="AC6" i="8"/>
  <c r="AC32" i="8"/>
  <c r="AC22" i="8"/>
  <c r="AC40" i="8"/>
  <c r="AC24" i="8"/>
  <c r="AC7" i="8"/>
  <c r="AC41" i="8"/>
  <c r="AC11" i="8"/>
  <c r="AC38" i="8"/>
  <c r="AC33" i="8"/>
  <c r="AA21" i="8"/>
  <c r="AC9" i="8"/>
  <c r="AC36" i="8"/>
  <c r="AA24" i="8"/>
  <c r="AA23" i="8"/>
  <c r="AA33" i="8"/>
  <c r="AC27" i="8"/>
  <c r="AC29" i="8"/>
  <c r="AC26" i="8"/>
  <c r="AC30" i="8"/>
  <c r="AC39" i="8"/>
  <c r="AC13" i="8"/>
  <c r="AA34" i="8"/>
  <c r="AA27" i="8"/>
  <c r="AA8" i="8"/>
  <c r="AA40" i="8"/>
  <c r="AA28" i="8"/>
  <c r="AA10" i="8"/>
  <c r="AA11" i="8"/>
  <c r="AA39" i="8"/>
  <c r="AA19" i="8"/>
  <c r="AA31" i="8"/>
  <c r="AA37" i="8"/>
  <c r="AA22" i="8"/>
  <c r="AA17" i="8"/>
  <c r="AA29" i="8"/>
  <c r="AA15" i="8"/>
  <c r="AA30" i="8"/>
  <c r="AA9" i="8"/>
  <c r="AC3" i="8"/>
  <c r="E49" i="8"/>
  <c r="E36" i="8"/>
  <c r="E50" i="8"/>
  <c r="E37" i="8"/>
  <c r="E48" i="8"/>
  <c r="E35" i="8"/>
  <c r="AE3" i="8"/>
  <c r="F49" i="8"/>
  <c r="F36" i="8"/>
  <c r="F50" i="8"/>
  <c r="F37" i="8"/>
  <c r="F48" i="8"/>
  <c r="F35" i="8"/>
  <c r="AA3" i="8"/>
  <c r="D49" i="8"/>
  <c r="D36" i="8"/>
  <c r="D48" i="8"/>
  <c r="D35" i="8"/>
  <c r="D50" i="8"/>
  <c r="D37" i="8"/>
  <c r="Z1078" i="8"/>
  <c r="F5" i="11"/>
  <c r="F7" i="11" s="1"/>
  <c r="F8" i="11" s="1"/>
  <c r="E5" i="11"/>
  <c r="E7" i="11" s="1"/>
  <c r="E8" i="11" s="1"/>
  <c r="D5" i="11"/>
  <c r="D7" i="11" s="1"/>
  <c r="D8" i="11" s="1"/>
  <c r="D9" i="9"/>
  <c r="G5" i="11"/>
  <c r="G11" i="11" s="1"/>
  <c r="G12" i="11" s="1"/>
  <c r="C5" i="11"/>
  <c r="C7" i="11" s="1"/>
  <c r="C8" i="11" s="1"/>
  <c r="I9" i="9"/>
  <c r="F39" i="8" l="1"/>
  <c r="F38" i="8"/>
  <c r="D7" i="36" s="1"/>
  <c r="F54" i="8"/>
  <c r="F53" i="8"/>
  <c r="E11" i="11"/>
  <c r="E12" i="11" s="1"/>
  <c r="G7" i="11"/>
  <c r="G8" i="11" s="1"/>
  <c r="D11" i="11"/>
  <c r="D12" i="11" s="1"/>
  <c r="F11" i="11"/>
  <c r="F12" i="11" s="1"/>
  <c r="C11" i="11"/>
  <c r="C12" i="11" s="1"/>
  <c r="E15" i="11" l="1"/>
  <c r="D15" i="11"/>
  <c r="D14" i="11"/>
  <c r="E14" i="11"/>
  <c r="F14" i="11"/>
  <c r="F15" i="11"/>
  <c r="G15" i="11"/>
  <c r="G14" i="11"/>
  <c r="D17" i="11" l="1"/>
  <c r="E17" i="11"/>
  <c r="F17" i="11"/>
  <c r="G17" i="11"/>
  <c r="D16" i="11"/>
  <c r="E16" i="11"/>
  <c r="F16" i="11"/>
  <c r="G16" i="11"/>
  <c r="E18" i="11" l="1"/>
  <c r="G18" i="11"/>
  <c r="F18" i="11"/>
  <c r="D18" i="11"/>
  <c r="Z888" i="8"/>
  <c r="Z828" i="8"/>
  <c r="Z787" i="8"/>
  <c r="Z492" i="8"/>
  <c r="X282" i="8"/>
  <c r="Z679" i="8"/>
  <c r="AD613" i="8"/>
  <c r="F172" i="7" l="1"/>
  <c r="F239" i="7"/>
  <c r="F85" i="7"/>
  <c r="F418" i="7"/>
  <c r="F182" i="7"/>
  <c r="F203" i="7"/>
  <c r="F43" i="7"/>
  <c r="F173" i="7"/>
  <c r="F251" i="7"/>
  <c r="F327" i="7"/>
  <c r="F240" i="7"/>
  <c r="F413" i="7"/>
  <c r="F395" i="7"/>
  <c r="F32" i="7"/>
  <c r="F367" i="7"/>
  <c r="F221" i="7"/>
  <c r="F168" i="7"/>
  <c r="F313" i="7"/>
  <c r="F11" i="7"/>
  <c r="F186" i="7"/>
  <c r="F325" i="7"/>
  <c r="F329" i="7"/>
  <c r="F79" i="7"/>
  <c r="F215" i="7"/>
  <c r="F164" i="7"/>
  <c r="F346" i="7"/>
  <c r="F259" i="7"/>
  <c r="F406" i="7"/>
  <c r="F131" i="7"/>
  <c r="F411" i="7"/>
  <c r="F205" i="7"/>
  <c r="F337" i="7"/>
  <c r="F156" i="7"/>
  <c r="F284" i="7"/>
  <c r="F392" i="7"/>
  <c r="F144" i="7"/>
  <c r="F53" i="7"/>
  <c r="F73" i="7"/>
  <c r="F390" i="7"/>
  <c r="F317" i="7"/>
  <c r="F348" i="7"/>
  <c r="F328" i="7"/>
  <c r="F88" i="7"/>
  <c r="F402" i="7"/>
  <c r="F322" i="7"/>
  <c r="F60" i="7"/>
  <c r="F276" i="7"/>
  <c r="F125" i="7"/>
  <c r="F68" i="7"/>
  <c r="F350" i="7"/>
  <c r="F260" i="7"/>
  <c r="F345" i="7"/>
  <c r="F353" i="7"/>
  <c r="F393" i="7"/>
  <c r="F246" i="7"/>
  <c r="F40" i="7"/>
  <c r="F175" i="7"/>
  <c r="F83" i="7"/>
  <c r="F99" i="7"/>
  <c r="F224" i="7"/>
  <c r="F28" i="7"/>
  <c r="F204" i="7"/>
  <c r="F388" i="7"/>
  <c r="F115" i="7"/>
  <c r="F179" i="7"/>
  <c r="F416" i="7"/>
  <c r="F191" i="7"/>
  <c r="F302" i="7"/>
  <c r="F212" i="7"/>
  <c r="F382" i="7"/>
  <c r="F309" i="7"/>
  <c r="F373" i="7"/>
  <c r="F356" i="7"/>
  <c r="F101" i="7"/>
  <c r="F207" i="7"/>
  <c r="F116" i="7"/>
  <c r="F185" i="7"/>
  <c r="F268" i="7"/>
  <c r="F197" i="7"/>
  <c r="F369" i="7"/>
  <c r="F228" i="7"/>
  <c r="F126" i="7"/>
  <c r="F22" i="7"/>
  <c r="F235" i="7"/>
  <c r="F167" i="7"/>
  <c r="F404" i="7"/>
  <c r="F160" i="7"/>
  <c r="F8" i="7"/>
  <c r="F41" i="7"/>
  <c r="F84" i="7"/>
  <c r="F26" i="7"/>
  <c r="F219" i="7"/>
  <c r="F180" i="7"/>
  <c r="F12" i="7"/>
  <c r="F310" i="7"/>
  <c r="F222" i="7"/>
  <c r="F242" i="7"/>
  <c r="F154" i="7"/>
  <c r="F261" i="7"/>
  <c r="F357" i="7"/>
  <c r="F134" i="7"/>
  <c r="F47" i="7"/>
  <c r="F391" i="7"/>
  <c r="F364" i="7"/>
  <c r="F339" i="7"/>
  <c r="F265" i="7"/>
  <c r="F119" i="7"/>
  <c r="F45" i="7"/>
  <c r="F132" i="7"/>
  <c r="F61" i="7"/>
  <c r="F290" i="7"/>
  <c r="F250" i="7"/>
  <c r="F9" i="7"/>
  <c r="F194" i="7"/>
  <c r="F198" i="7"/>
  <c r="F331" i="7"/>
  <c r="F147" i="7"/>
  <c r="F282" i="7"/>
  <c r="F316" i="7"/>
  <c r="F318" i="7"/>
  <c r="F258" i="7"/>
  <c r="F232" i="7"/>
  <c r="F14" i="7"/>
  <c r="F171" i="7"/>
  <c r="F199" i="7"/>
  <c r="F387" i="7"/>
  <c r="F286" i="7"/>
  <c r="F300" i="7"/>
  <c r="F19" i="7"/>
  <c r="F62" i="7"/>
  <c r="F349" i="7"/>
  <c r="F344" i="7"/>
  <c r="F95" i="7"/>
  <c r="F86" i="7"/>
  <c r="F33" i="7"/>
  <c r="F36" i="7"/>
  <c r="F363" i="7"/>
  <c r="F361" i="7"/>
  <c r="F80" i="7"/>
  <c r="F31" i="7"/>
  <c r="F220" i="7"/>
  <c r="F326" i="7"/>
  <c r="F176" i="7"/>
  <c r="F247" i="7"/>
  <c r="F320" i="7"/>
  <c r="F355" i="7"/>
  <c r="F4" i="7"/>
  <c r="F226" i="7"/>
  <c r="F312" i="7"/>
  <c r="F335" i="7"/>
  <c r="F170" i="7"/>
  <c r="F408" i="7"/>
  <c r="F89" i="7"/>
  <c r="F25" i="7"/>
  <c r="F190" i="7"/>
  <c r="F103" i="7"/>
  <c r="F78" i="7"/>
  <c r="F308" i="7"/>
  <c r="F159" i="7"/>
  <c r="F3" i="7"/>
  <c r="F184" i="7"/>
  <c r="F113" i="7"/>
  <c r="F18" i="7"/>
  <c r="F362" i="7"/>
  <c r="F396" i="7"/>
  <c r="F254" i="7"/>
  <c r="F15" i="7"/>
  <c r="F155" i="7"/>
  <c r="F29" i="7"/>
  <c r="F57" i="7"/>
  <c r="F397" i="7"/>
  <c r="F218" i="7"/>
  <c r="F35" i="7"/>
  <c r="F371" i="7"/>
  <c r="F71" i="7"/>
  <c r="F177" i="7"/>
  <c r="F55" i="7"/>
  <c r="F74" i="7"/>
  <c r="F303" i="7"/>
  <c r="F394" i="7"/>
  <c r="F21" i="7"/>
  <c r="F415" i="7"/>
  <c r="F49" i="7"/>
  <c r="F195" i="7"/>
  <c r="F59" i="7"/>
  <c r="F368" i="7"/>
  <c r="F229" i="7"/>
  <c r="F114" i="7"/>
  <c r="F354" i="7"/>
  <c r="F141" i="7"/>
  <c r="F255" i="7"/>
  <c r="F20" i="7"/>
  <c r="F237" i="7"/>
  <c r="F405" i="7"/>
  <c r="F27" i="7"/>
  <c r="F385" i="7"/>
  <c r="F299" i="7"/>
  <c r="F81" i="7"/>
  <c r="F271" i="7"/>
  <c r="F383" i="7"/>
  <c r="F358" i="7"/>
  <c r="F386" i="7"/>
  <c r="F412" i="7"/>
  <c r="F410" i="7"/>
  <c r="F213" i="7"/>
  <c r="F214" i="7"/>
  <c r="F152" i="7"/>
  <c r="F117" i="7"/>
  <c r="F87" i="7"/>
  <c r="F289" i="7"/>
  <c r="F77" i="7"/>
  <c r="F102" i="7"/>
  <c r="F140" i="7"/>
  <c r="F377" i="7"/>
  <c r="F321" i="7"/>
  <c r="F5" i="7"/>
  <c r="F17" i="7"/>
  <c r="F104" i="7"/>
  <c r="F384" i="7"/>
  <c r="F270" i="7"/>
  <c r="F231" i="7"/>
  <c r="F72" i="7"/>
  <c r="F374" i="7"/>
  <c r="F343" i="7"/>
  <c r="F370" i="7"/>
  <c r="F365" i="7"/>
  <c r="F252" i="7"/>
  <c r="F292" i="7"/>
  <c r="F121" i="7"/>
  <c r="F138" i="7"/>
  <c r="F48" i="7"/>
  <c r="F399" i="7"/>
  <c r="F301" i="7"/>
  <c r="F200" i="7"/>
  <c r="F24" i="7"/>
  <c r="F202" i="7"/>
  <c r="F128" i="7"/>
  <c r="F108" i="7"/>
  <c r="F111" i="7"/>
  <c r="F245" i="7"/>
  <c r="F249" i="7"/>
  <c r="F91" i="7"/>
  <c r="F277" i="7"/>
  <c r="F225" i="7"/>
  <c r="F269" i="7"/>
  <c r="F275" i="7"/>
  <c r="F64" i="7"/>
  <c r="F56" i="7"/>
  <c r="F262" i="7"/>
  <c r="F272" i="7"/>
  <c r="F46" i="7"/>
  <c r="F285" i="7"/>
  <c r="F142" i="7"/>
  <c r="F163" i="7"/>
  <c r="F107" i="7"/>
  <c r="F307" i="7"/>
  <c r="F158" i="7"/>
  <c r="F188" i="7"/>
  <c r="F82" i="7"/>
  <c r="F193" i="7"/>
  <c r="F118" i="7"/>
  <c r="F279" i="7"/>
  <c r="F94" i="7"/>
  <c r="F150" i="7"/>
  <c r="F208" i="7"/>
  <c r="F93" i="7"/>
  <c r="F109" i="7"/>
  <c r="F210" i="7"/>
  <c r="F227" i="7"/>
  <c r="F110" i="7"/>
  <c r="F278" i="7"/>
  <c r="F233" i="7"/>
  <c r="F241" i="7"/>
  <c r="F409" i="7"/>
  <c r="F122" i="7"/>
  <c r="F341" i="7"/>
  <c r="F319" i="7"/>
  <c r="F403" i="7"/>
  <c r="F50" i="7"/>
  <c r="F375" i="7"/>
  <c r="F381" i="7"/>
  <c r="F296" i="7"/>
  <c r="F58" i="7"/>
  <c r="F351" i="7"/>
  <c r="F306" i="7"/>
  <c r="F206" i="7"/>
  <c r="F281" i="7"/>
  <c r="F248" i="7"/>
  <c r="F135" i="7"/>
  <c r="F376" i="7"/>
  <c r="F314" i="7"/>
  <c r="F75" i="7"/>
  <c r="F315" i="7"/>
  <c r="F389" i="7"/>
  <c r="F98" i="7"/>
  <c r="F244" i="7"/>
  <c r="F253" i="7"/>
  <c r="F266" i="7"/>
  <c r="F51" i="7"/>
  <c r="F96" i="7"/>
  <c r="F69" i="7"/>
  <c r="F2" i="7"/>
  <c r="F66" i="7"/>
  <c r="F332" i="7"/>
  <c r="F360" i="7"/>
  <c r="F291" i="7"/>
  <c r="F274" i="7"/>
  <c r="F379" i="7"/>
  <c r="F143" i="7"/>
  <c r="F6" i="7"/>
  <c r="F238" i="7"/>
  <c r="F267" i="7"/>
  <c r="F181" i="7"/>
  <c r="F10" i="7"/>
  <c r="F183" i="7"/>
  <c r="F236" i="7"/>
  <c r="F338" i="7"/>
  <c r="F124" i="7"/>
  <c r="F145" i="7"/>
  <c r="F340" i="7"/>
  <c r="F257" i="7"/>
  <c r="F407" i="7"/>
  <c r="F280" i="7"/>
  <c r="F400" i="7"/>
  <c r="F216" i="7"/>
  <c r="F334" i="7"/>
  <c r="F304" i="7"/>
  <c r="F417" i="7"/>
  <c r="F380" i="7"/>
  <c r="F105" i="7"/>
  <c r="F30" i="7"/>
  <c r="F174" i="7"/>
  <c r="F273" i="7"/>
  <c r="F311" i="7"/>
  <c r="F54" i="7"/>
  <c r="F157" i="7"/>
  <c r="F42" i="7"/>
  <c r="F298" i="7"/>
  <c r="F136" i="7"/>
  <c r="F165" i="7"/>
  <c r="F146" i="7"/>
  <c r="F139" i="7"/>
  <c r="F148" i="7"/>
  <c r="F366" i="7"/>
  <c r="F283" i="7"/>
  <c r="F162" i="7"/>
  <c r="F293" i="7"/>
  <c r="F209" i="7"/>
  <c r="F151" i="7"/>
  <c r="F359" i="7"/>
  <c r="F161" i="7"/>
  <c r="F192" i="7"/>
  <c r="F414" i="7"/>
  <c r="F263" i="7"/>
  <c r="F330" i="7"/>
  <c r="F100" i="7"/>
  <c r="F211" i="7"/>
  <c r="F294" i="7"/>
  <c r="F112" i="7"/>
  <c r="F333" i="7"/>
  <c r="F305" i="7"/>
  <c r="F217" i="7"/>
  <c r="F201" i="7"/>
  <c r="F63" i="7"/>
  <c r="F372" i="7"/>
  <c r="F178" i="7"/>
  <c r="F34" i="7"/>
  <c r="F347" i="7"/>
  <c r="F149" i="7"/>
  <c r="F133" i="7"/>
  <c r="F297" i="7"/>
  <c r="F127" i="7"/>
  <c r="F90" i="7"/>
  <c r="F70" i="7"/>
  <c r="F97" i="7"/>
  <c r="F243" i="7"/>
  <c r="F106" i="7"/>
  <c r="F123" i="7"/>
  <c r="F153" i="7"/>
  <c r="F234" i="7"/>
  <c r="F264" i="7"/>
  <c r="F37" i="7"/>
  <c r="F38" i="7"/>
  <c r="F323" i="7"/>
  <c r="F189" i="7"/>
  <c r="F129" i="7"/>
  <c r="F223" i="7"/>
  <c r="F342" i="7"/>
  <c r="F230" i="7"/>
  <c r="F398" i="7"/>
  <c r="F120" i="7"/>
  <c r="F92" i="7"/>
  <c r="F352" i="7"/>
  <c r="F13" i="7"/>
  <c r="F401" i="7"/>
  <c r="F336" i="7"/>
  <c r="F67" i="7"/>
  <c r="F16" i="7"/>
  <c r="F419" i="7"/>
  <c r="F7" i="7"/>
  <c r="F137" i="7"/>
  <c r="F420" i="7"/>
  <c r="F44" i="7"/>
  <c r="F65" i="7"/>
  <c r="F196" i="7"/>
  <c r="F295" i="7"/>
  <c r="F23" i="7"/>
  <c r="F52" i="7"/>
  <c r="F39" i="7"/>
  <c r="F288" i="7"/>
  <c r="F324" i="7"/>
  <c r="F169" i="7"/>
  <c r="F287" i="7"/>
  <c r="F166" i="7"/>
  <c r="F76" i="7"/>
  <c r="F187" i="7"/>
  <c r="F378" i="7"/>
  <c r="F256" i="7"/>
  <c r="F130" i="7"/>
  <c r="F405" i="6"/>
  <c r="F308" i="6"/>
  <c r="F222" i="6"/>
  <c r="F14" i="6"/>
  <c r="F157" i="6"/>
  <c r="F280" i="6"/>
  <c r="F353" i="6"/>
  <c r="F311" i="6"/>
  <c r="F117" i="6"/>
  <c r="F176" i="6"/>
  <c r="F340" i="6"/>
  <c r="F330" i="6"/>
  <c r="F357" i="6"/>
  <c r="F333" i="6"/>
  <c r="F348" i="6"/>
  <c r="F246" i="6"/>
  <c r="F235" i="6"/>
  <c r="F310" i="6"/>
  <c r="F216" i="6"/>
  <c r="F255" i="6"/>
  <c r="F351" i="6"/>
  <c r="F321" i="6"/>
  <c r="F227" i="6"/>
  <c r="F94" i="6"/>
  <c r="F76" i="6"/>
  <c r="F143" i="6"/>
  <c r="F243" i="6"/>
  <c r="F252" i="6"/>
  <c r="F37" i="6"/>
  <c r="F259" i="6"/>
  <c r="F377" i="6"/>
  <c r="F73" i="6"/>
  <c r="F204" i="6"/>
  <c r="F332" i="6"/>
  <c r="F268" i="6"/>
  <c r="F190" i="6"/>
  <c r="F397" i="6"/>
  <c r="F260" i="6"/>
  <c r="F343" i="6"/>
  <c r="F72" i="6"/>
  <c r="F92" i="6"/>
  <c r="F7" i="6"/>
  <c r="F47" i="6"/>
  <c r="F251" i="6"/>
  <c r="F2" i="6"/>
  <c r="F324" i="6"/>
  <c r="F6" i="6"/>
  <c r="F217" i="6"/>
  <c r="F98" i="6"/>
  <c r="F219" i="6"/>
  <c r="F17" i="6"/>
  <c r="F374" i="6"/>
  <c r="F187" i="6"/>
  <c r="F335" i="6"/>
  <c r="F147" i="6"/>
  <c r="F253" i="6"/>
  <c r="F91" i="6"/>
  <c r="F337" i="6"/>
  <c r="F345" i="6"/>
  <c r="F299" i="6"/>
  <c r="F271" i="6"/>
  <c r="F16" i="6"/>
  <c r="F239" i="6"/>
  <c r="F140" i="6"/>
  <c r="F192" i="6"/>
  <c r="F50" i="6"/>
  <c r="F328" i="6"/>
  <c r="F134" i="6"/>
  <c r="F208" i="6"/>
  <c r="F150" i="6"/>
  <c r="F359" i="6"/>
  <c r="F90" i="6"/>
  <c r="F158" i="6"/>
  <c r="F13" i="6"/>
  <c r="F138" i="6"/>
  <c r="F389" i="6"/>
  <c r="F313" i="6"/>
  <c r="F273" i="6"/>
  <c r="F254" i="6"/>
  <c r="F203" i="6"/>
  <c r="F214" i="6"/>
  <c r="F410" i="6"/>
  <c r="F188" i="6"/>
  <c r="F198" i="6"/>
  <c r="F31" i="6"/>
  <c r="F387" i="6"/>
  <c r="F220" i="6"/>
  <c r="F404" i="6"/>
  <c r="F61" i="6"/>
  <c r="F154" i="6"/>
  <c r="F341" i="6"/>
  <c r="F358" i="6"/>
  <c r="F388" i="6"/>
  <c r="F178" i="6"/>
  <c r="F364" i="6"/>
  <c r="F69" i="6"/>
  <c r="F230" i="6"/>
  <c r="F34" i="6"/>
  <c r="F183" i="6"/>
  <c r="F8" i="6"/>
  <c r="F131" i="6"/>
  <c r="F105" i="6"/>
  <c r="F180" i="6"/>
  <c r="F401" i="6"/>
  <c r="F270" i="6"/>
  <c r="F342" i="6"/>
  <c r="F96" i="6"/>
  <c r="F274" i="6"/>
  <c r="F162" i="6"/>
  <c r="F322" i="6"/>
  <c r="F370" i="6"/>
  <c r="F316" i="6"/>
  <c r="F369" i="6"/>
  <c r="F68" i="6"/>
  <c r="F136" i="6"/>
  <c r="F56" i="6"/>
  <c r="F391" i="6"/>
  <c r="F54" i="6"/>
  <c r="F184" i="6"/>
  <c r="F221" i="6"/>
  <c r="F57" i="6"/>
  <c r="F327" i="6"/>
  <c r="F36" i="6"/>
  <c r="F30" i="6"/>
  <c r="F169" i="6"/>
  <c r="F84" i="6"/>
  <c r="F320" i="6"/>
  <c r="F262" i="6"/>
  <c r="F75" i="6"/>
  <c r="F55" i="6"/>
  <c r="F417" i="6"/>
  <c r="F116" i="6"/>
  <c r="F300" i="6"/>
  <c r="F325" i="6"/>
  <c r="F62" i="6"/>
  <c r="F78" i="6"/>
  <c r="F195" i="6"/>
  <c r="F294" i="6"/>
  <c r="F166" i="6"/>
  <c r="F197" i="6"/>
  <c r="F237" i="6"/>
  <c r="F317" i="6"/>
  <c r="F265" i="6"/>
  <c r="F141" i="6"/>
  <c r="F118" i="6"/>
  <c r="F103" i="6"/>
  <c r="F323" i="6"/>
  <c r="F238" i="6"/>
  <c r="F365" i="6"/>
  <c r="F258" i="6"/>
  <c r="F211" i="6"/>
  <c r="F71" i="6"/>
  <c r="F12" i="6"/>
  <c r="F400" i="6"/>
  <c r="F291" i="6"/>
  <c r="F193" i="6"/>
  <c r="F121" i="6"/>
  <c r="F347" i="6"/>
  <c r="F360" i="6"/>
  <c r="F135" i="6"/>
  <c r="F312" i="6"/>
  <c r="F33" i="6"/>
  <c r="F384" i="6"/>
  <c r="F152" i="6"/>
  <c r="F191" i="6"/>
  <c r="F64" i="6"/>
  <c r="F119" i="6"/>
  <c r="F44" i="6"/>
  <c r="F408" i="6"/>
  <c r="F368" i="6"/>
  <c r="F173" i="6"/>
  <c r="F32" i="6"/>
  <c r="F129" i="6"/>
  <c r="F209" i="6"/>
  <c r="F70" i="6"/>
  <c r="F223" i="6"/>
  <c r="F296" i="6"/>
  <c r="F233" i="6"/>
  <c r="F366" i="6"/>
  <c r="F23" i="6"/>
  <c r="F412" i="6"/>
  <c r="F303" i="6"/>
  <c r="F155" i="6"/>
  <c r="F284" i="6"/>
  <c r="F248" i="6"/>
  <c r="F213" i="6"/>
  <c r="F199" i="6"/>
  <c r="F256" i="6"/>
  <c r="F170" i="6"/>
  <c r="F177" i="6"/>
  <c r="F125" i="6"/>
  <c r="F275" i="6"/>
  <c r="F372" i="6"/>
  <c r="F19" i="6"/>
  <c r="F390" i="6"/>
  <c r="F383" i="6"/>
  <c r="F298" i="6"/>
  <c r="F82" i="6"/>
  <c r="F293" i="6"/>
  <c r="F85" i="6"/>
  <c r="F189" i="6"/>
  <c r="F385" i="6"/>
  <c r="F39" i="6"/>
  <c r="F381" i="6"/>
  <c r="F394" i="6"/>
  <c r="F200" i="6"/>
  <c r="F137" i="6"/>
  <c r="F89" i="6"/>
  <c r="F100" i="6"/>
  <c r="F215" i="6"/>
  <c r="F142" i="6"/>
  <c r="F104" i="6"/>
  <c r="F229" i="6"/>
  <c r="F133" i="6"/>
  <c r="F93" i="6"/>
  <c r="F139" i="6"/>
  <c r="F171" i="6"/>
  <c r="F272" i="6"/>
  <c r="F402" i="6"/>
  <c r="F38" i="6"/>
  <c r="F202" i="6"/>
  <c r="F122" i="6"/>
  <c r="F194" i="6"/>
  <c r="F21" i="6"/>
  <c r="F338" i="6"/>
  <c r="F407" i="6"/>
  <c r="F356" i="6"/>
  <c r="F151" i="6"/>
  <c r="F5" i="6"/>
  <c r="F362" i="6"/>
  <c r="F111" i="6"/>
  <c r="F396" i="6"/>
  <c r="F398" i="6"/>
  <c r="F52" i="6"/>
  <c r="F295" i="6"/>
  <c r="F376" i="6"/>
  <c r="F245" i="6"/>
  <c r="F40" i="6"/>
  <c r="F163" i="6"/>
  <c r="F416" i="6"/>
  <c r="F48" i="6"/>
  <c r="F175" i="6"/>
  <c r="F403" i="6"/>
  <c r="F292" i="6"/>
  <c r="F267" i="6"/>
  <c r="F367" i="6"/>
  <c r="F334" i="6"/>
  <c r="F226" i="6"/>
  <c r="F350" i="6"/>
  <c r="F120" i="6"/>
  <c r="F102" i="6"/>
  <c r="F153" i="6"/>
  <c r="F11" i="6"/>
  <c r="F22" i="6"/>
  <c r="F87" i="6"/>
  <c r="F257" i="6"/>
  <c r="F282" i="6"/>
  <c r="F297" i="6"/>
  <c r="F225" i="6"/>
  <c r="F288" i="6"/>
  <c r="F101" i="6"/>
  <c r="F107" i="6"/>
  <c r="F278" i="6"/>
  <c r="F413" i="6"/>
  <c r="F287" i="6"/>
  <c r="F97" i="6"/>
  <c r="F3" i="6"/>
  <c r="F236" i="6"/>
  <c r="F18" i="6"/>
  <c r="F45" i="6"/>
  <c r="F386" i="6"/>
  <c r="F9" i="6"/>
  <c r="F301" i="6"/>
  <c r="F77" i="6"/>
  <c r="F63" i="6"/>
  <c r="F355" i="6"/>
  <c r="F88" i="6"/>
  <c r="F174" i="6"/>
  <c r="F29" i="6"/>
  <c r="F25" i="6"/>
  <c r="F27" i="6"/>
  <c r="F179" i="6"/>
  <c r="F86" i="6"/>
  <c r="F264" i="6"/>
  <c r="F42" i="6"/>
  <c r="F266" i="6"/>
  <c r="F249" i="6"/>
  <c r="F409" i="6"/>
  <c r="F380" i="6"/>
  <c r="F352" i="6"/>
  <c r="F336" i="6"/>
  <c r="F65" i="6"/>
  <c r="F302" i="6"/>
  <c r="F418" i="6"/>
  <c r="F363" i="6"/>
  <c r="F201" i="6"/>
  <c r="F108" i="6"/>
  <c r="F279" i="6"/>
  <c r="F411" i="6"/>
  <c r="F146" i="6"/>
  <c r="F35" i="6"/>
  <c r="F285" i="6"/>
  <c r="F20" i="6"/>
  <c r="F247" i="6"/>
  <c r="F43" i="6"/>
  <c r="F123" i="6"/>
  <c r="F124" i="6"/>
  <c r="F318" i="6"/>
  <c r="F232" i="6"/>
  <c r="F250" i="6"/>
  <c r="F228" i="6"/>
  <c r="F206" i="6"/>
  <c r="F132" i="6"/>
  <c r="F149" i="6"/>
  <c r="F156" i="6"/>
  <c r="F379" i="6"/>
  <c r="F172" i="6"/>
  <c r="F414" i="6"/>
  <c r="F113" i="6"/>
  <c r="F168" i="6"/>
  <c r="F112" i="6"/>
  <c r="F114" i="6"/>
  <c r="F59" i="6"/>
  <c r="F319" i="6"/>
  <c r="F395" i="6"/>
  <c r="F167" i="6"/>
  <c r="F4" i="6"/>
  <c r="F261" i="6"/>
  <c r="F128" i="6"/>
  <c r="F53" i="6"/>
  <c r="F95" i="6"/>
  <c r="F263" i="6"/>
  <c r="F331" i="6"/>
  <c r="F415" i="6"/>
  <c r="F346" i="6"/>
  <c r="F419" i="6"/>
  <c r="F378" i="6"/>
  <c r="F361" i="6"/>
  <c r="F74" i="6"/>
  <c r="F83" i="6"/>
  <c r="F161" i="6"/>
  <c r="F145" i="6"/>
  <c r="F281" i="6"/>
  <c r="F218" i="6"/>
  <c r="F58" i="6"/>
  <c r="F164" i="6"/>
  <c r="F354" i="6"/>
  <c r="F373" i="6"/>
  <c r="F207" i="6"/>
  <c r="F46" i="6"/>
  <c r="F289" i="6"/>
  <c r="F314" i="6"/>
  <c r="F80" i="6"/>
  <c r="F127" i="6"/>
  <c r="F277" i="6"/>
  <c r="F110" i="6"/>
  <c r="F283" i="6"/>
  <c r="F115" i="6"/>
  <c r="F244" i="6"/>
  <c r="F420" i="6"/>
  <c r="F339" i="6"/>
  <c r="F28" i="6"/>
  <c r="F241" i="6"/>
  <c r="F224" i="6"/>
  <c r="F15" i="6"/>
  <c r="F26" i="6"/>
  <c r="F144" i="6"/>
  <c r="F182" i="6"/>
  <c r="F81" i="6"/>
  <c r="F51" i="6"/>
  <c r="F181" i="6"/>
  <c r="F276" i="6"/>
  <c r="F375" i="6"/>
  <c r="F286" i="6"/>
  <c r="F160" i="6"/>
  <c r="F126" i="6"/>
  <c r="F210" i="6"/>
  <c r="F49" i="6"/>
  <c r="F399" i="6"/>
  <c r="F79" i="6"/>
  <c r="F24" i="6"/>
  <c r="F305" i="6"/>
  <c r="F185" i="6"/>
  <c r="F99" i="6"/>
  <c r="F231" i="6"/>
  <c r="F41" i="6"/>
  <c r="F307" i="6"/>
  <c r="F165" i="6"/>
  <c r="F67" i="6"/>
  <c r="F240" i="6"/>
  <c r="F306" i="6"/>
  <c r="F269" i="6"/>
  <c r="F212" i="6"/>
  <c r="F106" i="6"/>
  <c r="F290" i="6"/>
  <c r="F382" i="6"/>
  <c r="F10" i="6"/>
  <c r="F60" i="6"/>
  <c r="F66" i="6"/>
  <c r="F315" i="6"/>
  <c r="F393" i="6"/>
  <c r="F326" i="6"/>
  <c r="F159" i="6"/>
  <c r="F109" i="6"/>
  <c r="F130" i="6"/>
  <c r="F186" i="6"/>
  <c r="F304" i="6"/>
  <c r="F344" i="6"/>
  <c r="F349" i="6"/>
  <c r="F371" i="6"/>
  <c r="F234" i="6"/>
  <c r="F196" i="6"/>
  <c r="F406" i="6"/>
  <c r="F205" i="6"/>
  <c r="F329" i="6"/>
  <c r="F309" i="6"/>
  <c r="F148" i="6"/>
  <c r="F242" i="6"/>
  <c r="F392" i="6"/>
  <c r="F55" i="5"/>
  <c r="F215" i="5"/>
  <c r="F42" i="5"/>
  <c r="F140" i="5"/>
  <c r="F97" i="5"/>
  <c r="F77" i="5"/>
  <c r="F250" i="5"/>
  <c r="F210" i="5"/>
  <c r="F204" i="5"/>
  <c r="F54" i="5"/>
  <c r="F113" i="5"/>
  <c r="F278" i="5"/>
  <c r="F244" i="5"/>
  <c r="F124" i="5"/>
  <c r="F167" i="5"/>
  <c r="Z168" i="8" s="1"/>
  <c r="F165" i="5"/>
  <c r="F10" i="5"/>
  <c r="F4" i="5"/>
  <c r="F270" i="5"/>
  <c r="F263" i="5"/>
  <c r="F189" i="5"/>
  <c r="F245" i="5"/>
  <c r="F192" i="5"/>
  <c r="F163" i="5"/>
  <c r="F43" i="5"/>
  <c r="F89" i="5"/>
  <c r="F177" i="5"/>
  <c r="F207" i="5"/>
  <c r="F199" i="5"/>
  <c r="F44" i="5"/>
  <c r="F45" i="5"/>
  <c r="F33" i="5"/>
  <c r="F257" i="5"/>
  <c r="F12" i="5"/>
  <c r="F248" i="5"/>
  <c r="F237" i="5"/>
  <c r="F193" i="5"/>
  <c r="F60" i="5"/>
  <c r="F87" i="5"/>
  <c r="F225" i="5"/>
  <c r="F29" i="5"/>
  <c r="F173" i="5"/>
  <c r="F238" i="5"/>
  <c r="F155" i="5"/>
  <c r="F96" i="5"/>
  <c r="F190" i="5"/>
  <c r="F171" i="5"/>
  <c r="F214" i="5"/>
  <c r="F103" i="5"/>
  <c r="F114" i="5"/>
  <c r="F131" i="5"/>
  <c r="F213" i="5"/>
  <c r="F195" i="5"/>
  <c r="F262" i="5"/>
  <c r="F188" i="5"/>
  <c r="F31" i="5"/>
  <c r="F164" i="5"/>
  <c r="F63" i="5"/>
  <c r="F149" i="5"/>
  <c r="F106" i="5"/>
  <c r="F120" i="5"/>
  <c r="F21" i="5"/>
  <c r="F98" i="5"/>
  <c r="F53" i="5"/>
  <c r="F66" i="5"/>
  <c r="F85" i="5"/>
  <c r="F48" i="5"/>
  <c r="F194" i="5"/>
  <c r="F211" i="5"/>
  <c r="F121" i="5"/>
  <c r="F86" i="5"/>
  <c r="F80" i="5"/>
  <c r="F65" i="5"/>
  <c r="F141" i="5"/>
  <c r="F174" i="5"/>
  <c r="F201" i="5"/>
  <c r="F202" i="5"/>
  <c r="F130" i="5"/>
  <c r="F268" i="5"/>
  <c r="F181" i="5"/>
  <c r="F3" i="5"/>
  <c r="F145" i="5"/>
  <c r="F41" i="5"/>
  <c r="F6" i="5"/>
  <c r="F233" i="5"/>
  <c r="F239" i="5"/>
  <c r="F185" i="5"/>
  <c r="F133" i="5"/>
  <c r="F153" i="5"/>
  <c r="F266" i="5"/>
  <c r="F232" i="5"/>
  <c r="F93" i="5"/>
  <c r="F142" i="5"/>
  <c r="F134" i="5"/>
  <c r="F95" i="5"/>
  <c r="F230" i="5"/>
  <c r="F243" i="5"/>
  <c r="F104" i="5"/>
  <c r="F64" i="5"/>
  <c r="F91" i="5"/>
  <c r="F123" i="5"/>
  <c r="F90" i="5"/>
  <c r="F198" i="5"/>
  <c r="F115" i="5"/>
  <c r="F35" i="5"/>
  <c r="F182" i="5"/>
  <c r="F147" i="5"/>
  <c r="F162" i="5"/>
  <c r="F217" i="5"/>
  <c r="F168" i="5"/>
  <c r="F184" i="5"/>
  <c r="F84" i="5"/>
  <c r="F24" i="5"/>
  <c r="F258" i="5"/>
  <c r="F150" i="5"/>
  <c r="F206" i="5"/>
  <c r="F122" i="5"/>
  <c r="F191" i="5"/>
  <c r="F76" i="5"/>
  <c r="F36" i="5"/>
  <c r="F183" i="5"/>
  <c r="F175" i="5"/>
  <c r="F57" i="5"/>
  <c r="F218" i="5"/>
  <c r="F264" i="5"/>
  <c r="F269" i="5"/>
  <c r="F68" i="5"/>
  <c r="F118" i="5"/>
  <c r="F274" i="5"/>
  <c r="F79" i="5"/>
  <c r="F7" i="5"/>
  <c r="F160" i="5"/>
  <c r="F200" i="5"/>
  <c r="F28" i="5"/>
  <c r="F260" i="5"/>
  <c r="F30" i="5"/>
  <c r="F128" i="5"/>
  <c r="F139" i="5"/>
  <c r="F186" i="5"/>
  <c r="F39" i="5"/>
  <c r="F249" i="5"/>
  <c r="F105" i="5"/>
  <c r="F51" i="5"/>
  <c r="F11" i="5"/>
  <c r="F17" i="5"/>
  <c r="F267" i="5"/>
  <c r="F37" i="5"/>
  <c r="F227" i="5"/>
  <c r="F226" i="5"/>
  <c r="F50" i="5"/>
  <c r="F256" i="5"/>
  <c r="F47" i="5"/>
  <c r="F137" i="5"/>
  <c r="F277" i="5"/>
  <c r="F107" i="5"/>
  <c r="F5" i="5"/>
  <c r="F234" i="5"/>
  <c r="F14" i="5"/>
  <c r="F32" i="5"/>
  <c r="F158" i="5"/>
  <c r="F82" i="5"/>
  <c r="F125" i="5"/>
  <c r="F101" i="5"/>
  <c r="F241" i="5"/>
  <c r="F152" i="5"/>
  <c r="F235" i="5"/>
  <c r="F252" i="5"/>
  <c r="F71" i="5"/>
  <c r="F224" i="5"/>
  <c r="F161" i="5"/>
  <c r="F9" i="5"/>
  <c r="F119" i="5"/>
  <c r="F40" i="5"/>
  <c r="F271" i="5"/>
  <c r="F75" i="5"/>
  <c r="F18" i="5"/>
  <c r="F176" i="5"/>
  <c r="F154" i="5"/>
  <c r="F196" i="5"/>
  <c r="F156" i="5"/>
  <c r="F253" i="5"/>
  <c r="F127" i="5"/>
  <c r="F148" i="5"/>
  <c r="F83" i="5"/>
  <c r="F172" i="5"/>
  <c r="F280" i="5"/>
  <c r="F15" i="5"/>
  <c r="F72" i="5"/>
  <c r="F222" i="5"/>
  <c r="F166" i="5"/>
  <c r="F46" i="5"/>
  <c r="F242" i="5"/>
  <c r="F13" i="5"/>
  <c r="F265" i="5"/>
  <c r="F56" i="5"/>
  <c r="F159" i="5"/>
  <c r="F94" i="5"/>
  <c r="F209" i="5"/>
  <c r="F261" i="5"/>
  <c r="F19" i="5"/>
  <c r="F23" i="5"/>
  <c r="F116" i="5"/>
  <c r="F73" i="5"/>
  <c r="F34" i="5"/>
  <c r="F275" i="5"/>
  <c r="F151" i="5"/>
  <c r="F179" i="5"/>
  <c r="F108" i="5"/>
  <c r="F143" i="5"/>
  <c r="F279" i="5"/>
  <c r="F59" i="5"/>
  <c r="F272" i="5"/>
  <c r="F129" i="5"/>
  <c r="F111" i="5"/>
  <c r="F67" i="5"/>
  <c r="F8" i="5"/>
  <c r="F170" i="5"/>
  <c r="F16" i="5"/>
  <c r="F178" i="5"/>
  <c r="F254" i="5"/>
  <c r="F247" i="5"/>
  <c r="F102" i="5"/>
  <c r="F146" i="5"/>
  <c r="F88" i="5"/>
  <c r="F216" i="5"/>
  <c r="F255" i="5"/>
  <c r="F25" i="5"/>
  <c r="F27" i="5"/>
  <c r="F169" i="5"/>
  <c r="F228" i="5"/>
  <c r="F70" i="5"/>
  <c r="F203" i="5"/>
  <c r="F22" i="5"/>
  <c r="F180" i="5"/>
  <c r="F58" i="5"/>
  <c r="F92" i="5"/>
  <c r="F49" i="5"/>
  <c r="F221" i="5"/>
  <c r="F273" i="5"/>
  <c r="F81" i="5"/>
  <c r="F2" i="5"/>
  <c r="F61" i="5"/>
  <c r="F144" i="5"/>
  <c r="F205" i="5"/>
  <c r="F220" i="5"/>
  <c r="F240" i="5"/>
  <c r="F208" i="5"/>
  <c r="F223" i="5"/>
  <c r="F132" i="5"/>
  <c r="F236" i="5"/>
  <c r="F110" i="5"/>
  <c r="F69" i="5"/>
  <c r="F246" i="5"/>
  <c r="F251" i="5"/>
  <c r="F136" i="5"/>
  <c r="F276" i="5"/>
  <c r="F138" i="5"/>
  <c r="F157" i="5"/>
  <c r="F112" i="5"/>
  <c r="F229" i="5"/>
  <c r="F99" i="5"/>
  <c r="F26" i="5"/>
  <c r="F197" i="5"/>
  <c r="F281" i="5"/>
  <c r="F100" i="5"/>
  <c r="F135" i="5"/>
  <c r="F52" i="5"/>
  <c r="F38" i="5"/>
  <c r="F219" i="5"/>
  <c r="F126" i="5"/>
  <c r="F74" i="5"/>
  <c r="F212" i="5"/>
  <c r="F259" i="5"/>
  <c r="F109" i="5"/>
  <c r="F62" i="5"/>
  <c r="F231" i="5"/>
  <c r="F20" i="5"/>
  <c r="F187" i="5"/>
  <c r="F117" i="5"/>
  <c r="F78" i="5"/>
  <c r="F311" i="4"/>
  <c r="F191" i="4"/>
  <c r="F242" i="4"/>
  <c r="F126" i="4"/>
  <c r="F252" i="4"/>
  <c r="F208" i="4"/>
  <c r="F270" i="4"/>
  <c r="F65" i="4"/>
  <c r="F137" i="4"/>
  <c r="F74" i="4"/>
  <c r="F367" i="4"/>
  <c r="F370" i="4"/>
  <c r="F94" i="4"/>
  <c r="F247" i="4"/>
  <c r="F209" i="4"/>
  <c r="F67" i="4"/>
  <c r="F203" i="4"/>
  <c r="F384" i="4"/>
  <c r="F120" i="4"/>
  <c r="F332" i="4"/>
  <c r="F29" i="4"/>
  <c r="F113" i="4"/>
  <c r="F320" i="4"/>
  <c r="F236" i="4"/>
  <c r="F47" i="4"/>
  <c r="F9" i="4"/>
  <c r="F378" i="4"/>
  <c r="F17" i="4"/>
  <c r="F365" i="4"/>
  <c r="F305" i="4"/>
  <c r="F389" i="4"/>
  <c r="F49" i="4"/>
  <c r="F115" i="4"/>
  <c r="F56" i="4"/>
  <c r="F132" i="4"/>
  <c r="F303" i="4"/>
  <c r="F239" i="4"/>
  <c r="F97" i="4"/>
  <c r="F111" i="4"/>
  <c r="F397" i="4"/>
  <c r="F409" i="4"/>
  <c r="F128" i="4"/>
  <c r="F214" i="4"/>
  <c r="F416" i="4"/>
  <c r="F23" i="4"/>
  <c r="F210" i="4"/>
  <c r="F254" i="4"/>
  <c r="F211" i="4"/>
  <c r="F255" i="4"/>
  <c r="F273" i="4"/>
  <c r="F399" i="4"/>
  <c r="F98" i="4"/>
  <c r="F298" i="4"/>
  <c r="F400" i="4"/>
  <c r="F109" i="4"/>
  <c r="F30" i="4"/>
  <c r="F271" i="4"/>
  <c r="F103" i="4"/>
  <c r="F138" i="4"/>
  <c r="F159" i="4"/>
  <c r="F328" i="4"/>
  <c r="F205" i="4"/>
  <c r="F207" i="4"/>
  <c r="F234" i="4"/>
  <c r="F417" i="4"/>
  <c r="F55" i="4"/>
  <c r="F317" i="4"/>
  <c r="F112" i="4"/>
  <c r="F81" i="4"/>
  <c r="F302" i="4"/>
  <c r="F181" i="4"/>
  <c r="F19" i="4"/>
  <c r="F341" i="4"/>
  <c r="F301" i="4"/>
  <c r="F88" i="4"/>
  <c r="F379" i="4"/>
  <c r="F10" i="4"/>
  <c r="F194" i="4"/>
  <c r="F22" i="4"/>
  <c r="F54" i="4"/>
  <c r="F134" i="4"/>
  <c r="F34" i="4"/>
  <c r="F152" i="4"/>
  <c r="F383" i="4"/>
  <c r="F158" i="4"/>
  <c r="F188" i="4"/>
  <c r="F58" i="4"/>
  <c r="F267" i="4"/>
  <c r="F238" i="4"/>
  <c r="F284" i="4"/>
  <c r="F404" i="4"/>
  <c r="F118" i="4"/>
  <c r="F12" i="4"/>
  <c r="F27" i="4"/>
  <c r="F331" i="4"/>
  <c r="F402" i="4"/>
  <c r="F414" i="4"/>
  <c r="F171" i="4"/>
  <c r="F149" i="4"/>
  <c r="F136" i="4"/>
  <c r="F180" i="4"/>
  <c r="F218" i="4"/>
  <c r="F251" i="4"/>
  <c r="F40" i="4"/>
  <c r="F161" i="4"/>
  <c r="F308" i="4"/>
  <c r="F375" i="4"/>
  <c r="F15" i="4"/>
  <c r="F92" i="4"/>
  <c r="F186" i="4"/>
  <c r="F162" i="4"/>
  <c r="F346" i="4"/>
  <c r="F14" i="4"/>
  <c r="F44" i="4"/>
  <c r="F51" i="4"/>
  <c r="F275" i="4"/>
  <c r="F291" i="4"/>
  <c r="F315" i="4"/>
  <c r="F387" i="4"/>
  <c r="F299" i="4"/>
  <c r="F183" i="4"/>
  <c r="F345" i="4"/>
  <c r="F394" i="4"/>
  <c r="F403" i="4"/>
  <c r="F8" i="4"/>
  <c r="F32" i="4"/>
  <c r="F66" i="4"/>
  <c r="F265" i="4"/>
  <c r="F343" i="4"/>
  <c r="F274" i="4"/>
  <c r="F310" i="4"/>
  <c r="F240" i="4"/>
  <c r="F392" i="4"/>
  <c r="F6" i="4"/>
  <c r="F104" i="4"/>
  <c r="F96" i="4"/>
  <c r="F190" i="4"/>
  <c r="F395" i="4"/>
  <c r="F231" i="4"/>
  <c r="F322" i="4"/>
  <c r="F276" i="4"/>
  <c r="F391" i="4"/>
  <c r="F141" i="4"/>
  <c r="F147" i="4"/>
  <c r="F172" i="4"/>
  <c r="F412" i="4"/>
  <c r="F101" i="4"/>
  <c r="F43" i="4"/>
  <c r="F216" i="4"/>
  <c r="F307" i="4"/>
  <c r="F338" i="4"/>
  <c r="F314" i="4"/>
  <c r="F4" i="4"/>
  <c r="F232" i="4"/>
  <c r="F79" i="4"/>
  <c r="F117" i="4"/>
  <c r="F319" i="4"/>
  <c r="F411" i="4"/>
  <c r="F386" i="4"/>
  <c r="F80" i="4"/>
  <c r="F166" i="4"/>
  <c r="F396" i="4"/>
  <c r="F11" i="4"/>
  <c r="F57" i="4"/>
  <c r="F264" i="4"/>
  <c r="F220" i="4"/>
  <c r="F48" i="4"/>
  <c r="F182" i="4"/>
  <c r="F179" i="4"/>
  <c r="F157" i="4"/>
  <c r="F93" i="4"/>
  <c r="F352" i="4"/>
  <c r="F86" i="4"/>
  <c r="F121" i="4"/>
  <c r="F224" i="4"/>
  <c r="F41" i="4"/>
  <c r="F154" i="4"/>
  <c r="F193" i="4"/>
  <c r="F327" i="4"/>
  <c r="F26" i="4"/>
  <c r="F82" i="4"/>
  <c r="F381" i="4"/>
  <c r="F25" i="4"/>
  <c r="F347" i="4"/>
  <c r="F369" i="4"/>
  <c r="F108" i="4"/>
  <c r="F18" i="4"/>
  <c r="F123" i="4"/>
  <c r="F266" i="4"/>
  <c r="F295" i="4"/>
  <c r="F142" i="4"/>
  <c r="F279" i="4"/>
  <c r="F235" i="4"/>
  <c r="F406" i="4"/>
  <c r="F261" i="4"/>
  <c r="F110" i="4"/>
  <c r="F189" i="4"/>
  <c r="F405" i="4"/>
  <c r="F140" i="4"/>
  <c r="F359" i="4"/>
  <c r="F7" i="4"/>
  <c r="F278" i="4"/>
  <c r="F127" i="4"/>
  <c r="F249" i="4"/>
  <c r="F385" i="4"/>
  <c r="F225" i="4"/>
  <c r="F228" i="4"/>
  <c r="F106" i="4"/>
  <c r="F283" i="4"/>
  <c r="F318" i="4"/>
  <c r="F309" i="4"/>
  <c r="F333" i="4"/>
  <c r="F259" i="4"/>
  <c r="F226" i="4"/>
  <c r="F160" i="4"/>
  <c r="F135" i="4"/>
  <c r="F419" i="4"/>
  <c r="F50" i="4"/>
  <c r="F3" i="4"/>
  <c r="F73" i="4"/>
  <c r="F178" i="4"/>
  <c r="F13" i="4"/>
  <c r="F339" i="4"/>
  <c r="F105" i="4"/>
  <c r="F323" i="4"/>
  <c r="F313" i="4"/>
  <c r="F222" i="4"/>
  <c r="F204" i="4"/>
  <c r="F250" i="4"/>
  <c r="F196" i="4"/>
  <c r="F330" i="4"/>
  <c r="F153" i="4"/>
  <c r="F286" i="4"/>
  <c r="F289" i="4"/>
  <c r="F420" i="4"/>
  <c r="F344" i="4"/>
  <c r="F336" i="4"/>
  <c r="F262" i="4"/>
  <c r="F357" i="4"/>
  <c r="F372" i="4"/>
  <c r="F71" i="4"/>
  <c r="F39" i="4"/>
  <c r="F139" i="4"/>
  <c r="F91" i="4"/>
  <c r="F38" i="4"/>
  <c r="F119" i="4"/>
  <c r="F85" i="4"/>
  <c r="F415" i="4"/>
  <c r="F167" i="4"/>
  <c r="F382" i="4"/>
  <c r="F133" i="4"/>
  <c r="F61" i="4"/>
  <c r="F217" i="4"/>
  <c r="F145" i="4"/>
  <c r="F201" i="4"/>
  <c r="F102" i="4"/>
  <c r="F363" i="4"/>
  <c r="F334" i="4"/>
  <c r="F2" i="4"/>
  <c r="F62" i="4"/>
  <c r="F76" i="4"/>
  <c r="F272" i="4"/>
  <c r="F282" i="4"/>
  <c r="F361" i="4"/>
  <c r="F245" i="4"/>
  <c r="F163" i="4"/>
  <c r="F243" i="4"/>
  <c r="F36" i="4"/>
  <c r="F230" i="4"/>
  <c r="F407" i="4"/>
  <c r="F148" i="4"/>
  <c r="F202" i="4"/>
  <c r="F116" i="4"/>
  <c r="F348" i="4"/>
  <c r="F174" i="4"/>
  <c r="F248" i="4"/>
  <c r="F64" i="4"/>
  <c r="F165" i="4"/>
  <c r="F294" i="4"/>
  <c r="F28" i="4"/>
  <c r="F175" i="4"/>
  <c r="F229" i="4"/>
  <c r="F337" i="4"/>
  <c r="F223" i="4"/>
  <c r="F5" i="4"/>
  <c r="F398" i="4"/>
  <c r="F131" i="4"/>
  <c r="F316" i="4"/>
  <c r="F388" i="4"/>
  <c r="F351" i="4"/>
  <c r="F75" i="4"/>
  <c r="F413" i="4"/>
  <c r="F68" i="4"/>
  <c r="F393" i="4"/>
  <c r="F129" i="4"/>
  <c r="F244" i="4"/>
  <c r="F269" i="4"/>
  <c r="F200" i="4"/>
  <c r="F321" i="4"/>
  <c r="F169" i="4"/>
  <c r="F325" i="4"/>
  <c r="F21" i="4"/>
  <c r="F277" i="4"/>
  <c r="F268" i="4"/>
  <c r="F90" i="4"/>
  <c r="F258" i="4"/>
  <c r="F84" i="4"/>
  <c r="F83" i="4"/>
  <c r="F185" i="4"/>
  <c r="F77" i="4"/>
  <c r="F256" i="4"/>
  <c r="F260" i="4"/>
  <c r="F401" i="4"/>
  <c r="F342" i="4"/>
  <c r="F20" i="4"/>
  <c r="F46" i="4"/>
  <c r="F150" i="4"/>
  <c r="F237" i="4"/>
  <c r="F354" i="4"/>
  <c r="F170" i="4"/>
  <c r="F288" i="4"/>
  <c r="F227" i="4"/>
  <c r="F164" i="4"/>
  <c r="F124" i="4"/>
  <c r="F53" i="4"/>
  <c r="F146" i="4"/>
  <c r="F253" i="4"/>
  <c r="F358" i="4"/>
  <c r="F87" i="4"/>
  <c r="F306" i="4"/>
  <c r="F63" i="4"/>
  <c r="F355" i="4"/>
  <c r="F297" i="4"/>
  <c r="F376" i="4"/>
  <c r="F329" i="4"/>
  <c r="F155" i="4"/>
  <c r="F187" i="4"/>
  <c r="F99" i="4"/>
  <c r="F72" i="4"/>
  <c r="F233" i="4"/>
  <c r="F290" i="4"/>
  <c r="F349" i="4"/>
  <c r="F69" i="4"/>
  <c r="F219" i="4"/>
  <c r="F353" i="4"/>
  <c r="F42" i="4"/>
  <c r="F195" i="4"/>
  <c r="F390" i="4"/>
  <c r="F285" i="4"/>
  <c r="F24" i="4"/>
  <c r="F16" i="4"/>
  <c r="F326" i="4"/>
  <c r="F37" i="4"/>
  <c r="F292" i="4"/>
  <c r="F304" i="4"/>
  <c r="F246" i="4"/>
  <c r="F100" i="4"/>
  <c r="F373" i="4"/>
  <c r="F176" i="4"/>
  <c r="F360" i="4"/>
  <c r="F215" i="4"/>
  <c r="F107" i="4"/>
  <c r="F408" i="4"/>
  <c r="F177" i="4"/>
  <c r="F312" i="4"/>
  <c r="F212" i="4"/>
  <c r="F70" i="4"/>
  <c r="F59" i="4"/>
  <c r="F199" i="4"/>
  <c r="F281" i="4"/>
  <c r="F356" i="4"/>
  <c r="F151" i="4"/>
  <c r="F144" i="4"/>
  <c r="F114" i="4"/>
  <c r="F324" i="4"/>
  <c r="F198" i="4"/>
  <c r="F156" i="4"/>
  <c r="F287" i="4"/>
  <c r="F410" i="4"/>
  <c r="F362" i="4"/>
  <c r="F364" i="4"/>
  <c r="F45" i="4"/>
  <c r="F368" i="4"/>
  <c r="F95" i="4"/>
  <c r="F173" i="4"/>
  <c r="F335" i="4"/>
  <c r="F300" i="4"/>
  <c r="F296" i="4"/>
  <c r="F143" i="4"/>
  <c r="F130" i="4"/>
  <c r="F221" i="4"/>
  <c r="F33" i="4"/>
  <c r="F60" i="4"/>
  <c r="F366" i="4"/>
  <c r="F371" i="4"/>
  <c r="F78" i="4"/>
  <c r="F122" i="4"/>
  <c r="F89" i="4"/>
  <c r="F206" i="4"/>
  <c r="F418" i="4"/>
  <c r="F263" i="4"/>
  <c r="F377" i="4"/>
  <c r="F340" i="4"/>
  <c r="F293" i="4"/>
  <c r="F213" i="4"/>
  <c r="F35" i="4"/>
  <c r="F241" i="4"/>
  <c r="F31" i="4"/>
  <c r="F184" i="4"/>
  <c r="F168" i="4"/>
  <c r="F125" i="4"/>
  <c r="F280" i="4"/>
  <c r="F374" i="4"/>
  <c r="F350" i="4"/>
  <c r="F197" i="4"/>
  <c r="F192" i="4"/>
  <c r="F257" i="4"/>
  <c r="F52" i="4"/>
  <c r="F380" i="4"/>
  <c r="C15" i="11"/>
  <c r="Z931" i="8"/>
  <c r="Z932" i="8"/>
  <c r="Z920" i="8"/>
  <c r="Z919" i="8"/>
  <c r="Z928" i="8"/>
  <c r="Z918" i="8"/>
  <c r="Z927" i="8"/>
  <c r="Z922" i="8"/>
  <c r="Z777" i="8"/>
  <c r="AD1059" i="8"/>
  <c r="AD743" i="8"/>
  <c r="AD595" i="8"/>
  <c r="AD455" i="8"/>
  <c r="AD569" i="8"/>
  <c r="AD780" i="8"/>
  <c r="AD1046" i="8"/>
  <c r="AD852" i="8"/>
  <c r="AD828" i="8"/>
  <c r="AD236" i="8"/>
  <c r="AD994" i="8"/>
  <c r="AD651" i="8"/>
  <c r="AD765" i="8"/>
  <c r="AD402" i="8"/>
  <c r="AD712" i="8"/>
  <c r="AD566" i="8"/>
  <c r="AD292" i="8"/>
  <c r="AD903" i="8"/>
  <c r="AD300" i="8"/>
  <c r="AD223" i="8"/>
  <c r="AD316" i="8"/>
  <c r="AD406" i="8"/>
  <c r="AD805" i="8"/>
  <c r="AD993" i="8"/>
  <c r="AD448" i="8"/>
  <c r="AD317" i="8"/>
  <c r="AD1023" i="8"/>
  <c r="AD451" i="8"/>
  <c r="AD428" i="8"/>
  <c r="AD861" i="8"/>
  <c r="AD719" i="8"/>
  <c r="AB1058" i="8"/>
  <c r="AB573" i="8"/>
  <c r="AD883" i="8"/>
  <c r="AD634" i="8"/>
  <c r="AD585" i="8"/>
  <c r="AD454" i="8"/>
  <c r="AD670" i="8"/>
  <c r="AD556" i="8"/>
  <c r="AD913" i="8"/>
  <c r="AD283" i="8"/>
  <c r="AD430" i="8"/>
  <c r="AD453" i="8"/>
  <c r="AD380" i="8"/>
  <c r="AD726" i="8"/>
  <c r="AD878" i="8"/>
  <c r="AD1071" i="8"/>
  <c r="AD655" i="8"/>
  <c r="AD591" i="8"/>
  <c r="AD290" i="8"/>
  <c r="AD474" i="8"/>
  <c r="AD545" i="8"/>
  <c r="AB972" i="8"/>
  <c r="AB602" i="8"/>
  <c r="AB899" i="8"/>
  <c r="AB383" i="8"/>
  <c r="AB612" i="8"/>
  <c r="AB611" i="8"/>
  <c r="AB803" i="8"/>
  <c r="AB496" i="8"/>
  <c r="AB305" i="8"/>
  <c r="AB718" i="8"/>
  <c r="AB629" i="8"/>
  <c r="AD405" i="8"/>
  <c r="AD690" i="8"/>
  <c r="AD871" i="8"/>
  <c r="AD774" i="8"/>
  <c r="AD511" i="8"/>
  <c r="AD887" i="8"/>
  <c r="AD991" i="8"/>
  <c r="AD1077" i="8"/>
  <c r="AD1063" i="8"/>
  <c r="AD237" i="8"/>
  <c r="AD1011" i="8"/>
  <c r="AD332" i="8"/>
  <c r="AD1047" i="8"/>
  <c r="AD373" i="8"/>
  <c r="AD381" i="8"/>
  <c r="AD544" i="8"/>
  <c r="AD343" i="8"/>
  <c r="AD665" i="8"/>
  <c r="AD850" i="8"/>
  <c r="AD224" i="8"/>
  <c r="AD257" i="8"/>
  <c r="AD759" i="8"/>
  <c r="AD1040" i="8"/>
  <c r="AD693" i="8"/>
  <c r="AD741" i="8"/>
  <c r="AD501" i="8"/>
  <c r="AD256" i="8"/>
  <c r="AD210" i="8"/>
  <c r="AD830" i="8"/>
  <c r="AD588" i="8"/>
  <c r="AD978" i="8"/>
  <c r="AD704" i="8"/>
  <c r="AD962" i="8"/>
  <c r="AB221" i="8"/>
  <c r="AB840" i="8"/>
  <c r="AB881" i="8"/>
  <c r="AB396" i="8"/>
  <c r="AD645" i="8"/>
  <c r="AD740" i="8"/>
  <c r="AD518" i="8"/>
  <c r="AD310" i="8"/>
  <c r="AD926" i="8"/>
  <c r="AD775" i="8"/>
  <c r="AD434" i="8"/>
  <c r="AD258" i="8"/>
  <c r="AD806" i="8"/>
  <c r="AD750" i="8"/>
  <c r="AD535" i="8"/>
  <c r="AD842" i="8"/>
  <c r="AD839" i="8"/>
  <c r="AD266" i="8"/>
  <c r="AD809" i="8"/>
  <c r="AD766" i="8"/>
  <c r="AD733" i="8"/>
  <c r="AD847" i="8"/>
  <c r="AB906" i="8"/>
  <c r="AB238" i="8"/>
  <c r="AB552" i="8"/>
  <c r="AB685" i="8"/>
  <c r="AB571" i="8"/>
  <c r="AB737" i="8"/>
  <c r="AB811" i="8"/>
  <c r="AB1066" i="8"/>
  <c r="AB304" i="8"/>
  <c r="AD328" i="8"/>
  <c r="AD977" i="8"/>
  <c r="AD894" i="8"/>
  <c r="AD689" i="8"/>
  <c r="AD207" i="8"/>
  <c r="AB443" i="8"/>
  <c r="AB970" i="8"/>
  <c r="AB920" i="8"/>
  <c r="AB694" i="8"/>
  <c r="AB484" i="8"/>
  <c r="AB564" i="8"/>
  <c r="AB392" i="8"/>
  <c r="AB1053" i="8"/>
  <c r="AB410" i="8"/>
  <c r="AD710" i="8"/>
  <c r="AD666" i="8"/>
  <c r="AD770" i="8"/>
  <c r="AD271" i="8"/>
  <c r="AB767" i="8"/>
  <c r="AB1024" i="8"/>
  <c r="AB465" i="8"/>
  <c r="AB698" i="8"/>
  <c r="AB577" i="8"/>
  <c r="AB279" i="8"/>
  <c r="AB1045" i="8"/>
  <c r="AB426" i="8"/>
  <c r="AB721" i="8"/>
  <c r="AB809" i="8"/>
  <c r="AB388" i="8"/>
  <c r="AB303" i="8"/>
  <c r="AB423" i="8"/>
  <c r="AB384" i="8"/>
  <c r="AB687" i="8"/>
  <c r="Z558" i="8"/>
  <c r="Z333" i="8"/>
  <c r="Z746" i="8"/>
  <c r="Z621" i="8"/>
  <c r="Z372" i="8"/>
  <c r="Z604" i="8"/>
  <c r="AD378" i="8"/>
  <c r="AD834" i="8"/>
  <c r="AD653" i="8"/>
  <c r="AD509" i="8"/>
  <c r="AD751" i="8"/>
  <c r="AD865" i="8"/>
  <c r="AD446" i="8"/>
  <c r="AD1052" i="8"/>
  <c r="AD579" i="8"/>
  <c r="AD315" i="8"/>
  <c r="AD1021" i="8"/>
  <c r="AD331" i="8"/>
  <c r="AD724" i="8"/>
  <c r="AD607" i="8"/>
  <c r="AD609" i="8"/>
  <c r="AD823" i="8"/>
  <c r="AD928" i="8"/>
  <c r="AD311" i="8"/>
  <c r="AD384" i="8"/>
  <c r="AD694" i="8"/>
  <c r="AD1039" i="8"/>
  <c r="AD709" i="8"/>
  <c r="AD215" i="8"/>
  <c r="AD1008" i="8"/>
  <c r="AD531" i="8"/>
  <c r="AD933" i="8"/>
  <c r="AD814" i="8"/>
  <c r="AD986" i="8"/>
  <c r="AD605" i="8"/>
  <c r="AD642" i="8"/>
  <c r="AD333" i="8"/>
  <c r="AB444" i="8"/>
  <c r="AB1019" i="8"/>
  <c r="AB677" i="8"/>
  <c r="AD449" i="8"/>
  <c r="AD1035" i="8"/>
  <c r="AD970" i="8"/>
  <c r="AD326" i="8"/>
  <c r="AD881" i="8"/>
  <c r="AD494" i="8"/>
  <c r="AD350" i="8"/>
  <c r="AD457" i="8"/>
  <c r="AD889" i="8"/>
  <c r="AD762" i="8"/>
  <c r="AD782" i="8"/>
  <c r="AD1074" i="8"/>
  <c r="AD359" i="8"/>
  <c r="AD906" i="8"/>
  <c r="AD209" i="8"/>
  <c r="AB295" i="8"/>
  <c r="AB328" i="8"/>
  <c r="AB597" i="8"/>
  <c r="AB530" i="8"/>
  <c r="AB354" i="8"/>
  <c r="AB690" i="8"/>
  <c r="AB828" i="8"/>
  <c r="AB1027" i="8"/>
  <c r="AB422" i="8"/>
  <c r="AB538" i="8"/>
  <c r="AD935" i="8"/>
  <c r="AD877" i="8"/>
  <c r="AD520" i="8"/>
  <c r="AD351" i="8"/>
  <c r="AD819" i="8"/>
  <c r="AD572" i="8"/>
  <c r="AB1002" i="8"/>
  <c r="AB237" i="8"/>
  <c r="AB858" i="8"/>
  <c r="AB1029" i="8"/>
  <c r="AB699" i="8"/>
  <c r="AB1043" i="8"/>
  <c r="AB726" i="8"/>
  <c r="AB1040" i="8"/>
  <c r="AB819" i="8"/>
  <c r="AB912" i="8"/>
  <c r="AB339" i="8"/>
  <c r="AB265" i="8"/>
  <c r="AD880" i="8"/>
  <c r="AD626" i="8"/>
  <c r="AD459" i="8"/>
  <c r="AD325" i="8"/>
  <c r="AB909" i="8"/>
  <c r="AB794" i="8"/>
  <c r="AB709" i="8"/>
  <c r="AB691" i="8"/>
  <c r="AB689" i="8"/>
  <c r="AB910" i="8"/>
  <c r="AB736" i="8"/>
  <c r="AB242" i="8"/>
  <c r="AB232" i="8"/>
  <c r="AB225" i="8"/>
  <c r="AB1037" i="8"/>
  <c r="Z299" i="8"/>
  <c r="Z636" i="8"/>
  <c r="Z507" i="8"/>
  <c r="Z549" i="8"/>
  <c r="Z300" i="8"/>
  <c r="Z713" i="8"/>
  <c r="Z754" i="8"/>
  <c r="AD532" i="8"/>
  <c r="AD810" i="8"/>
  <c r="AD817" i="8"/>
  <c r="AD299" i="8"/>
  <c r="AD869" i="8"/>
  <c r="AD282" i="8"/>
  <c r="AD732" i="8"/>
  <c r="AD561" i="8"/>
  <c r="AD815" i="8"/>
  <c r="AB981" i="8"/>
  <c r="AD987" i="8"/>
  <c r="AD389" i="8"/>
  <c r="AD674" i="8"/>
  <c r="AD661" i="8"/>
  <c r="AB362" i="8"/>
  <c r="AB855" i="8"/>
  <c r="AD492" i="8"/>
  <c r="AD967" i="8"/>
  <c r="AB747" i="8"/>
  <c r="AB874" i="8"/>
  <c r="AB873" i="8"/>
  <c r="AB843" i="8"/>
  <c r="AB470" i="8"/>
  <c r="AB285" i="8"/>
  <c r="AD388" i="8"/>
  <c r="AD629" i="8"/>
  <c r="AD403" i="8"/>
  <c r="AB243" i="8"/>
  <c r="AB313" i="8"/>
  <c r="AB590" i="8"/>
  <c r="AB399" i="8"/>
  <c r="AB822" i="8"/>
  <c r="AB790" i="8"/>
  <c r="Z373" i="8"/>
  <c r="Z766" i="8"/>
  <c r="AD640" i="8"/>
  <c r="AD840" i="8"/>
  <c r="AD452" i="8"/>
  <c r="AD737" i="8"/>
  <c r="AB826" i="8"/>
  <c r="AB360" i="8"/>
  <c r="AB717" i="8"/>
  <c r="AB618" i="8"/>
  <c r="AB673" i="8"/>
  <c r="AB591" i="8"/>
  <c r="AB634" i="8"/>
  <c r="AB298" i="8"/>
  <c r="AB960" i="8"/>
  <c r="AB896" i="8"/>
  <c r="AB719" i="8"/>
  <c r="AB622" i="8"/>
  <c r="AB483" i="8"/>
  <c r="AB1030" i="8"/>
  <c r="AB835" i="8"/>
  <c r="Z336" i="8"/>
  <c r="Z568" i="8"/>
  <c r="Z521" i="8"/>
  <c r="Z218" i="8"/>
  <c r="Z231" i="8"/>
  <c r="Z466" i="8"/>
  <c r="Z472" i="8"/>
  <c r="Z760" i="8"/>
  <c r="AB976" i="8"/>
  <c r="AB213" i="8"/>
  <c r="AB924" i="8"/>
  <c r="AB959" i="8"/>
  <c r="AB708" i="8"/>
  <c r="Z455" i="8"/>
  <c r="Z661" i="8"/>
  <c r="Z302" i="8"/>
  <c r="Z309" i="8"/>
  <c r="Z700" i="8"/>
  <c r="AD739" i="8"/>
  <c r="AD387" i="8"/>
  <c r="AD219" i="8"/>
  <c r="AD748" i="8"/>
  <c r="AD420" i="8"/>
  <c r="AD725" i="8"/>
  <c r="AD601" i="8"/>
  <c r="AB813" i="8"/>
  <c r="AD581" i="8"/>
  <c r="AD763" i="8"/>
  <c r="AD231" i="8"/>
  <c r="AD458" i="8"/>
  <c r="AB1033" i="8"/>
  <c r="AB327" i="8"/>
  <c r="AD217" i="8"/>
  <c r="AD1009" i="8"/>
  <c r="AB965" i="8"/>
  <c r="AB468" i="8"/>
  <c r="AB621" i="8"/>
  <c r="AB206" i="8"/>
  <c r="AD376" i="8"/>
  <c r="AD352" i="8"/>
  <c r="AD756" i="8"/>
  <c r="AB1028" i="8"/>
  <c r="AB734" i="8"/>
  <c r="AB231" i="8"/>
  <c r="AB586" i="8"/>
  <c r="AB774" i="8"/>
  <c r="AB729" i="8"/>
  <c r="Z270" i="8"/>
  <c r="Z442" i="8"/>
  <c r="Z762" i="8"/>
  <c r="Z596" i="8"/>
  <c r="Z608" i="8"/>
  <c r="AD598" i="8"/>
  <c r="AD947" i="8"/>
  <c r="AD306" i="8"/>
  <c r="AD793" i="8"/>
  <c r="AD466" i="8"/>
  <c r="AB332" i="8"/>
  <c r="AB1018" i="8"/>
  <c r="AB449" i="8"/>
  <c r="AB653" i="8"/>
  <c r="AB806" i="8"/>
  <c r="AB1007" i="8"/>
  <c r="AB680" i="8"/>
  <c r="AB676" i="8"/>
  <c r="AB319" i="8"/>
  <c r="AB400" i="8"/>
  <c r="AB731" i="8"/>
  <c r="Z301" i="8"/>
  <c r="Z567" i="8"/>
  <c r="Z765" i="8"/>
  <c r="Z624" i="8"/>
  <c r="Z551" i="8"/>
  <c r="Z533" i="8"/>
  <c r="Z350" i="8"/>
  <c r="Z663" i="8"/>
  <c r="AD204" i="8"/>
  <c r="AB730" i="8"/>
  <c r="AB250" i="8"/>
  <c r="AB245" i="8"/>
  <c r="AB797" i="8"/>
  <c r="AB758" i="8"/>
  <c r="Z592" i="8"/>
  <c r="Z389" i="8"/>
  <c r="Z283" i="8"/>
  <c r="Z322" i="8"/>
  <c r="Z697" i="8"/>
  <c r="Z280" i="8"/>
  <c r="Z715" i="8"/>
  <c r="Z731" i="8"/>
  <c r="Z401" i="8"/>
  <c r="Z225" i="8"/>
  <c r="Z631" i="8"/>
  <c r="Z210" i="8"/>
  <c r="Z516" i="8"/>
  <c r="X915" i="8"/>
  <c r="X678" i="8"/>
  <c r="X1040" i="8"/>
  <c r="X1031" i="8"/>
  <c r="X792" i="8"/>
  <c r="X989" i="8"/>
  <c r="X720" i="8"/>
  <c r="X652" i="8"/>
  <c r="AD867" i="8"/>
  <c r="AB584" i="8"/>
  <c r="AB619" i="8"/>
  <c r="AB1069" i="8"/>
  <c r="AB284" i="8"/>
  <c r="Z451" i="8"/>
  <c r="Z755" i="8"/>
  <c r="Z706" i="8"/>
  <c r="Z437" i="8"/>
  <c r="Z420" i="8"/>
  <c r="Z639" i="8"/>
  <c r="Z531" i="8"/>
  <c r="Z314" i="8"/>
  <c r="Z414" i="8"/>
  <c r="Z474" i="8"/>
  <c r="Z673" i="8"/>
  <c r="AD584" i="8"/>
  <c r="AD226" i="8"/>
  <c r="AD276" i="8"/>
  <c r="AD875" i="8"/>
  <c r="AD701" i="8"/>
  <c r="AD222" i="8"/>
  <c r="AD649" i="8"/>
  <c r="AD589" i="8"/>
  <c r="AD563" i="8"/>
  <c r="AD239" i="8"/>
  <c r="AD294" i="8"/>
  <c r="AB429" i="8"/>
  <c r="AB600" i="8"/>
  <c r="AD909" i="8"/>
  <c r="AD754" i="8"/>
  <c r="AB894" i="8"/>
  <c r="AB500" i="8"/>
  <c r="AB1042" i="8"/>
  <c r="AB927" i="8"/>
  <c r="AB269" i="8"/>
  <c r="AB330" i="8"/>
  <c r="AD622" i="8"/>
  <c r="AD1024" i="8"/>
  <c r="AD542" i="8"/>
  <c r="AB772" i="8"/>
  <c r="AB903" i="8"/>
  <c r="AB877" i="8"/>
  <c r="AB755" i="8"/>
  <c r="AB1014" i="8"/>
  <c r="AB493" i="8"/>
  <c r="Z213" i="8"/>
  <c r="Z670" i="8"/>
  <c r="Z756" i="8"/>
  <c r="Z625" i="8"/>
  <c r="AD633" i="8"/>
  <c r="AD526" i="8"/>
  <c r="AD586" i="8"/>
  <c r="AD838" i="8"/>
  <c r="AD293" i="8"/>
  <c r="AB343" i="8"/>
  <c r="AB599" i="8"/>
  <c r="AB210" i="8"/>
  <c r="AB657" i="8"/>
  <c r="AB489" i="8"/>
  <c r="AB953" i="8"/>
  <c r="AB948" i="8"/>
  <c r="AB528" i="8"/>
  <c r="AB808" i="8"/>
  <c r="AB885" i="8"/>
  <c r="AB391" i="8"/>
  <c r="Z530" i="8"/>
  <c r="Z212" i="8"/>
  <c r="Z343" i="8"/>
  <c r="Z439" i="8"/>
  <c r="Z470" i="8"/>
  <c r="Z699" i="8"/>
  <c r="Z711" i="8"/>
  <c r="AD966" i="8"/>
  <c r="AD818" i="8"/>
  <c r="AB696" i="8"/>
  <c r="AB852" i="8"/>
  <c r="AB402" i="8"/>
  <c r="Z542" i="8"/>
  <c r="Z757" i="8"/>
  <c r="Z318" i="8"/>
  <c r="Z375" i="8"/>
  <c r="Z761" i="8"/>
  <c r="Z561" i="8"/>
  <c r="Z722" i="8"/>
  <c r="Z660" i="8"/>
  <c r="Z348" i="8"/>
  <c r="Z321" i="8"/>
  <c r="Z573" i="8"/>
  <c r="X820" i="8"/>
  <c r="X827" i="8"/>
  <c r="X710" i="8"/>
  <c r="X900" i="8"/>
  <c r="X547" i="8"/>
  <c r="X954" i="8"/>
  <c r="AD273" i="8"/>
  <c r="AB300" i="8"/>
  <c r="AB609" i="8"/>
  <c r="AB239" i="8"/>
  <c r="Z358" i="8"/>
  <c r="Z454" i="8"/>
  <c r="Z563" i="8"/>
  <c r="Z696" i="8"/>
  <c r="Z694" i="8"/>
  <c r="Z633" i="8"/>
  <c r="Z440" i="8"/>
  <c r="Z315" i="8"/>
  <c r="Z243" i="8"/>
  <c r="Z224" i="8"/>
  <c r="Z508" i="8"/>
  <c r="Z383" i="8"/>
  <c r="Z244" i="8"/>
  <c r="Z416" i="8"/>
  <c r="AD872" i="8"/>
  <c r="AD697" i="8"/>
  <c r="AD590" i="8"/>
  <c r="AB211" i="8"/>
  <c r="AB798" i="8"/>
  <c r="AB754" i="8"/>
  <c r="AD218" i="8"/>
  <c r="AB742" i="8"/>
  <c r="Z743" i="8"/>
  <c r="AD625" i="8"/>
  <c r="AD596" i="8"/>
  <c r="AB656" i="8"/>
  <c r="AB365" i="8"/>
  <c r="AB686" i="8"/>
  <c r="Z250" i="8"/>
  <c r="Z739" i="8"/>
  <c r="AD497" i="8"/>
  <c r="AB683" i="8"/>
  <c r="Z611" i="8"/>
  <c r="Z233" i="8"/>
  <c r="Z742" i="8"/>
  <c r="Z720" i="8"/>
  <c r="X308" i="8"/>
  <c r="X301" i="8"/>
  <c r="X905" i="8"/>
  <c r="X413" i="8"/>
  <c r="AB212" i="8"/>
  <c r="AB781" i="8"/>
  <c r="Z479" i="8"/>
  <c r="Z584" i="8"/>
  <c r="Z258" i="8"/>
  <c r="Z741" i="8"/>
  <c r="Z304" i="8"/>
  <c r="Z478" i="8"/>
  <c r="Z272" i="8"/>
  <c r="Z480" i="8"/>
  <c r="X795" i="8"/>
  <c r="X1069" i="8"/>
  <c r="X983" i="8"/>
  <c r="X1001" i="8"/>
  <c r="X749" i="8"/>
  <c r="X463" i="8"/>
  <c r="X908" i="8"/>
  <c r="X1007" i="8"/>
  <c r="AB575" i="8"/>
  <c r="AB768" i="8"/>
  <c r="AB701" i="8"/>
  <c r="AB926" i="8"/>
  <c r="AB1062" i="8"/>
  <c r="Z671" i="8"/>
  <c r="Z641" i="8"/>
  <c r="Z748" i="8"/>
  <c r="Z745" i="8"/>
  <c r="Z606" i="8"/>
  <c r="Z382" i="8"/>
  <c r="Z204" i="8"/>
  <c r="Z526" i="8"/>
  <c r="Z399" i="8"/>
  <c r="Z599" i="8"/>
  <c r="Z467" i="8"/>
  <c r="Z346" i="8"/>
  <c r="Z284" i="8"/>
  <c r="Z323" i="8"/>
  <c r="Z726" i="8"/>
  <c r="Z253" i="8"/>
  <c r="X359" i="8"/>
  <c r="AB604" i="8"/>
  <c r="Z458" i="8"/>
  <c r="Z246" i="8"/>
  <c r="Z764" i="8"/>
  <c r="X606" i="8"/>
  <c r="X459" i="8"/>
  <c r="X612" i="8"/>
  <c r="X868" i="8"/>
  <c r="X1062" i="8"/>
  <c r="X984" i="8"/>
  <c r="X228" i="8"/>
  <c r="X973" i="8"/>
  <c r="X627" i="8"/>
  <c r="X561" i="8"/>
  <c r="X538" i="8"/>
  <c r="X790" i="8"/>
  <c r="X520" i="8"/>
  <c r="Z273" i="8"/>
  <c r="Z475" i="8"/>
  <c r="X1006" i="8"/>
  <c r="X1043" i="8"/>
  <c r="X811" i="8"/>
  <c r="X956" i="8"/>
  <c r="AD1015" i="8"/>
  <c r="AB745" i="8"/>
  <c r="Z617" i="8"/>
  <c r="Z504" i="8"/>
  <c r="Z630" i="8"/>
  <c r="X851" i="8"/>
  <c r="X312" i="8"/>
  <c r="X939" i="8"/>
  <c r="X565" i="8"/>
  <c r="X974" i="8"/>
  <c r="X762" i="8"/>
  <c r="X796" i="8"/>
  <c r="AD592" i="8"/>
  <c r="AD232" i="8"/>
  <c r="AD678" i="8"/>
  <c r="AD360" i="8"/>
  <c r="AB1011" i="8"/>
  <c r="AB1065" i="8"/>
  <c r="AB839" i="8"/>
  <c r="AD624" i="8"/>
  <c r="AB387" i="8"/>
  <c r="AB1071" i="8"/>
  <c r="AB462" i="8"/>
  <c r="AB576" i="8"/>
  <c r="AB1072" i="8"/>
  <c r="AB508" i="8"/>
  <c r="Z235" i="8"/>
  <c r="Z217" i="8"/>
  <c r="AB982" i="8"/>
  <c r="Z426" i="8"/>
  <c r="Z222" i="8"/>
  <c r="Z586" i="8"/>
  <c r="Z303" i="8"/>
  <c r="Z403" i="8"/>
  <c r="Z724" i="8"/>
  <c r="X1016" i="8"/>
  <c r="X1014" i="8"/>
  <c r="X783" i="8"/>
  <c r="AB473" i="8"/>
  <c r="Z214" i="8"/>
  <c r="Z391" i="8"/>
  <c r="Z750" i="8"/>
  <c r="Z645" i="8"/>
  <c r="Z411" i="8"/>
  <c r="Z651" i="8"/>
  <c r="Z390" i="8"/>
  <c r="Z330" i="8"/>
  <c r="X914" i="8"/>
  <c r="X1023" i="8"/>
  <c r="X1045" i="8"/>
  <c r="X498" i="8"/>
  <c r="X237" i="8"/>
  <c r="X773" i="8"/>
  <c r="AD338" i="8"/>
  <c r="AB588" i="8"/>
  <c r="AB204" i="8"/>
  <c r="AB827" i="8"/>
  <c r="AB353" i="8"/>
  <c r="Z629" i="8"/>
  <c r="Z476" i="8"/>
  <c r="Z693" i="8"/>
  <c r="Z758" i="8"/>
  <c r="Z360" i="8"/>
  <c r="Z702" i="8"/>
  <c r="Z609" i="8"/>
  <c r="Z257" i="8"/>
  <c r="Z719" i="8"/>
  <c r="Z488" i="8"/>
  <c r="Z317" i="8"/>
  <c r="Z704" i="8"/>
  <c r="Z618" i="8"/>
  <c r="Z226" i="8"/>
  <c r="Z677" i="8"/>
  <c r="X1015" i="8"/>
  <c r="AD334" i="8"/>
  <c r="AB541" i="8"/>
  <c r="Z734" i="8"/>
  <c r="Z271" i="8"/>
  <c r="X1054" i="8"/>
  <c r="X1063" i="8"/>
  <c r="X960" i="8"/>
  <c r="X299" i="8"/>
  <c r="X644" i="8"/>
  <c r="X756" i="8"/>
  <c r="X1017" i="8"/>
  <c r="X405" i="8"/>
  <c r="X760" i="8"/>
  <c r="X376" i="8"/>
  <c r="X1058" i="8"/>
  <c r="X802" i="8"/>
  <c r="X1039" i="8"/>
  <c r="X852" i="8"/>
  <c r="X370" i="8"/>
  <c r="X349" i="8"/>
  <c r="X632" i="8"/>
  <c r="AB278" i="8"/>
  <c r="Z489" i="8"/>
  <c r="Z465" i="8"/>
  <c r="X296" i="8"/>
  <c r="X891" i="8"/>
  <c r="X835" i="8"/>
  <c r="X440" i="8"/>
  <c r="X879" i="8"/>
  <c r="AD508" i="8"/>
  <c r="AB417" i="8"/>
  <c r="Z619" i="8"/>
  <c r="Z579" i="8"/>
  <c r="X500" i="8"/>
  <c r="X424" i="8"/>
  <c r="X691" i="8"/>
  <c r="X999" i="8"/>
  <c r="X1051" i="8"/>
  <c r="X832" i="8"/>
  <c r="X314" i="8"/>
  <c r="AD778" i="8"/>
  <c r="AB479" i="8"/>
  <c r="AB358" i="8"/>
  <c r="AD945" i="8"/>
  <c r="AB208" i="8"/>
  <c r="AB510" i="8"/>
  <c r="AD638" i="8"/>
  <c r="AB942" i="8"/>
  <c r="AB829" i="8"/>
  <c r="AB603" i="8"/>
  <c r="Z384" i="8"/>
  <c r="Z324" i="8"/>
  <c r="AB973" i="8"/>
  <c r="Z349" i="8"/>
  <c r="Z605" i="8"/>
  <c r="Z347" i="8"/>
  <c r="X558" i="8"/>
  <c r="X366" i="8"/>
  <c r="X258" i="8"/>
  <c r="AD212" i="8"/>
  <c r="AB608" i="8"/>
  <c r="AB693" i="8"/>
  <c r="Z655" i="8"/>
  <c r="Z497" i="8"/>
  <c r="Z536" i="8"/>
  <c r="Z208" i="8"/>
  <c r="Z449" i="8"/>
  <c r="Z635" i="8"/>
  <c r="Z506" i="8"/>
  <c r="Z646" i="8"/>
  <c r="X685" i="8"/>
  <c r="X432" i="8"/>
  <c r="X844" i="8"/>
  <c r="X821" i="8"/>
  <c r="X847" i="8"/>
  <c r="X744" i="8"/>
  <c r="X1061" i="8"/>
  <c r="AD365" i="8"/>
  <c r="AD269" i="8"/>
  <c r="AB893" i="8"/>
  <c r="AB796" i="8"/>
  <c r="AB883" i="8"/>
  <c r="Z591" i="8"/>
  <c r="Z446" i="8"/>
  <c r="Z445" i="8"/>
  <c r="Z709" i="8"/>
  <c r="Z256" i="8"/>
  <c r="Z687" i="8"/>
  <c r="Z511" i="8"/>
  <c r="Z424" i="8"/>
  <c r="Z523" i="8"/>
  <c r="Z509" i="8"/>
  <c r="Z514" i="8"/>
  <c r="Z263" i="8"/>
  <c r="Z640" i="8"/>
  <c r="X1011" i="8"/>
  <c r="AB824" i="8"/>
  <c r="AB248" i="8"/>
  <c r="Z370" i="8"/>
  <c r="Z275" i="8"/>
  <c r="X633" i="8"/>
  <c r="X953" i="8"/>
  <c r="X342" i="8"/>
  <c r="X964" i="8"/>
  <c r="X453" i="8"/>
  <c r="X785" i="8"/>
  <c r="X693" i="8"/>
  <c r="X750" i="8"/>
  <c r="X966" i="8"/>
  <c r="X676" i="8"/>
  <c r="X1034" i="8"/>
  <c r="X566" i="8"/>
  <c r="X883" i="8"/>
  <c r="X572" i="8"/>
  <c r="X624" i="8"/>
  <c r="Z564" i="8"/>
  <c r="Z528" i="8"/>
  <c r="X300" i="8"/>
  <c r="AD682" i="8"/>
  <c r="AB705" i="8"/>
  <c r="AD761" i="8"/>
  <c r="AB805" i="8"/>
  <c r="Z436" i="8"/>
  <c r="X780" i="8"/>
  <c r="AB799" i="8"/>
  <c r="Z569" i="8"/>
  <c r="Z366" i="8"/>
  <c r="X596" i="8"/>
  <c r="AB463" i="8"/>
  <c r="Z674" i="8"/>
  <c r="Z543" i="8"/>
  <c r="Z600" i="8"/>
  <c r="Z632" i="8"/>
  <c r="X986" i="8"/>
  <c r="X686" i="8"/>
  <c r="X930" i="8"/>
  <c r="X733" i="8"/>
  <c r="X1009" i="8"/>
  <c r="X238" i="8"/>
  <c r="X653" i="8"/>
  <c r="X876" i="8"/>
  <c r="Z678" i="8"/>
  <c r="Z680" i="8"/>
  <c r="X928" i="8"/>
  <c r="X899" i="8"/>
  <c r="X1068" i="8"/>
  <c r="X389" i="8"/>
  <c r="X968" i="8"/>
  <c r="X1032" i="8"/>
  <c r="X912" i="8"/>
  <c r="X1074" i="8"/>
  <c r="X594" i="8"/>
  <c r="Z329" i="8"/>
  <c r="X242" i="8"/>
  <c r="X948" i="8"/>
  <c r="X1000" i="8"/>
  <c r="X216" i="8"/>
  <c r="X745" i="8"/>
  <c r="X779" i="8"/>
  <c r="X679" i="8"/>
  <c r="AB788" i="8"/>
  <c r="Z365" i="8"/>
  <c r="Z254" i="8"/>
  <c r="Z450" i="8"/>
  <c r="Z419" i="8"/>
  <c r="Z432" i="8"/>
  <c r="X961" i="8"/>
  <c r="X1075" i="8"/>
  <c r="X952" i="8"/>
  <c r="X1044" i="8"/>
  <c r="X254" i="8"/>
  <c r="X304" i="8"/>
  <c r="X636" i="8"/>
  <c r="X369" i="8"/>
  <c r="X407" i="8"/>
  <c r="X390" i="8"/>
  <c r="X727" i="8"/>
  <c r="X411" i="8"/>
  <c r="X682" i="8"/>
  <c r="AB930" i="8"/>
  <c r="X761" i="8"/>
  <c r="X1013" i="8"/>
  <c r="X465" i="8"/>
  <c r="X863" i="8"/>
  <c r="X309" i="8"/>
  <c r="AB1001" i="8"/>
  <c r="Z727" i="8"/>
  <c r="X623" i="8"/>
  <c r="Z705" i="8"/>
  <c r="Z691" i="8"/>
  <c r="X1050" i="8"/>
  <c r="X982" i="8"/>
  <c r="X615" i="8"/>
  <c r="Z417" i="8"/>
  <c r="X741" i="8"/>
  <c r="X882" i="8"/>
  <c r="X789" i="8"/>
  <c r="X975" i="8"/>
  <c r="X1003" i="8"/>
  <c r="X812" i="8"/>
  <c r="X880" i="8"/>
  <c r="Z359" i="8"/>
  <c r="Z381" i="8"/>
  <c r="X580" i="8"/>
  <c r="X855" i="8"/>
  <c r="X456" i="8"/>
  <c r="X528" i="8"/>
  <c r="X1028" i="8"/>
  <c r="X1037" i="8"/>
  <c r="AD287" i="8"/>
  <c r="AD901" i="8"/>
  <c r="AB471" i="8"/>
  <c r="AB291" i="8"/>
  <c r="Z207" i="8"/>
  <c r="X550" i="8"/>
  <c r="AB862" i="8"/>
  <c r="Z495" i="8"/>
  <c r="X666" i="8"/>
  <c r="AD368" i="8"/>
  <c r="AB380" i="8"/>
  <c r="Z277" i="8"/>
  <c r="Z287" i="8"/>
  <c r="Z408" i="8"/>
  <c r="X1012" i="8"/>
  <c r="X1070" i="8"/>
  <c r="Z574" i="8"/>
  <c r="X458" i="8"/>
  <c r="X993" i="8"/>
  <c r="X772" i="8"/>
  <c r="AB363" i="8"/>
  <c r="Z237" i="8"/>
  <c r="Z386" i="8"/>
  <c r="X383" i="8"/>
  <c r="X949" i="8"/>
  <c r="X484" i="8"/>
  <c r="X1057" i="8"/>
  <c r="X998" i="8"/>
  <c r="X655" i="8"/>
  <c r="X601" i="8"/>
  <c r="X522" i="8"/>
  <c r="AB230" i="8"/>
  <c r="Z653" i="8"/>
  <c r="Z412" i="8"/>
  <c r="X746" i="8"/>
  <c r="X981" i="8"/>
  <c r="X1055" i="8"/>
  <c r="X409" i="8"/>
  <c r="X848" i="8"/>
  <c r="AD767" i="8"/>
  <c r="AB940" i="8"/>
  <c r="Z240" i="8"/>
  <c r="Z313" i="8"/>
  <c r="X607" i="8"/>
  <c r="X889" i="8"/>
  <c r="X825" i="8"/>
  <c r="X902" i="8"/>
  <c r="X1022" i="8"/>
  <c r="X859" i="8"/>
  <c r="X972" i="8"/>
  <c r="X944" i="8"/>
  <c r="X920" i="8"/>
  <c r="X391" i="8"/>
  <c r="X496" i="8"/>
  <c r="X512" i="8"/>
  <c r="X545" i="8"/>
  <c r="X250" i="8"/>
  <c r="X991" i="8"/>
  <c r="X270" i="8"/>
  <c r="X947" i="8"/>
  <c r="Z648" i="8"/>
  <c r="AB863" i="8"/>
  <c r="Z701" i="8"/>
  <c r="Z627" i="8"/>
  <c r="X923" i="8"/>
  <c r="X721" i="8"/>
  <c r="X343" i="8"/>
  <c r="X1072" i="8"/>
  <c r="X870" i="8"/>
  <c r="X402" i="8"/>
  <c r="X552" i="8"/>
  <c r="Z265" i="8"/>
  <c r="X457" i="8"/>
  <c r="X504" i="8"/>
  <c r="X1025" i="8"/>
  <c r="Z464" i="8"/>
  <c r="X1041" i="8"/>
  <c r="X378" i="8"/>
  <c r="X425" i="8"/>
  <c r="X1049" i="8"/>
  <c r="X1027" i="8"/>
  <c r="X591" i="8"/>
  <c r="X279" i="8"/>
  <c r="AB744" i="8"/>
  <c r="Z337" i="8"/>
  <c r="AB525" i="8"/>
  <c r="Z335" i="8"/>
  <c r="Z229" i="8"/>
  <c r="X335" i="8"/>
  <c r="X444" i="8"/>
  <c r="X830" i="8"/>
  <c r="AD953" i="8"/>
  <c r="AB997" i="8"/>
  <c r="Z469" i="8"/>
  <c r="Z320" i="8"/>
  <c r="AB783" i="8"/>
  <c r="X1064" i="8"/>
  <c r="X967" i="8"/>
  <c r="X831" i="8"/>
  <c r="X803" i="8"/>
  <c r="Z219" i="8"/>
  <c r="X436" i="8"/>
  <c r="X267" i="8"/>
  <c r="AB1076" i="8"/>
  <c r="Z532" i="8"/>
  <c r="Z431" i="8"/>
  <c r="X738" i="8"/>
  <c r="X927" i="8"/>
  <c r="X748" i="8"/>
  <c r="X1005" i="8"/>
  <c r="X904" i="8"/>
  <c r="X455" i="8"/>
  <c r="X806" i="8"/>
  <c r="X963" i="8"/>
  <c r="X1019" i="8"/>
  <c r="X804" i="8"/>
  <c r="AB440" i="8"/>
  <c r="Z362" i="8"/>
  <c r="X941" i="8"/>
  <c r="X777" i="8"/>
  <c r="X740" i="8"/>
  <c r="X670" i="8"/>
  <c r="X935" i="8"/>
  <c r="X815" i="8"/>
  <c r="AD936" i="8"/>
  <c r="Z537" i="8"/>
  <c r="Z616" i="8"/>
  <c r="X977" i="8"/>
  <c r="X818" i="8"/>
  <c r="X933" i="8"/>
  <c r="X810" i="8"/>
  <c r="X514" i="8"/>
  <c r="X581" i="8"/>
  <c r="X1038" i="8"/>
  <c r="Z377" i="8"/>
  <c r="AB644" i="8"/>
  <c r="AD798" i="8"/>
  <c r="Z312" i="8"/>
  <c r="X702" i="8"/>
  <c r="Z418" i="8"/>
  <c r="X1048" i="8"/>
  <c r="Z400" i="8"/>
  <c r="Z548" i="8"/>
  <c r="Z215" i="8"/>
  <c r="X869" i="8"/>
  <c r="Z553" i="8"/>
  <c r="Z369" i="8"/>
  <c r="X801" i="8"/>
  <c r="X316" i="8"/>
  <c r="X726" i="8"/>
  <c r="X1030" i="8"/>
  <c r="Z628" i="8"/>
  <c r="X719" i="8"/>
  <c r="X486" i="8"/>
  <c r="F17" i="8" l="1"/>
  <c r="F3" i="8"/>
  <c r="F5" i="8"/>
  <c r="F4" i="8"/>
  <c r="F18" i="8"/>
  <c r="F16" i="8"/>
  <c r="E18" i="8"/>
  <c r="E16" i="8"/>
  <c r="E3" i="8"/>
  <c r="E17" i="8"/>
  <c r="E4" i="8"/>
  <c r="E5" i="8"/>
  <c r="D3" i="8"/>
  <c r="D17" i="8"/>
  <c r="D18" i="8"/>
  <c r="D4" i="8"/>
  <c r="D16" i="8"/>
  <c r="D5" i="8"/>
  <c r="C17" i="8"/>
  <c r="C5" i="8"/>
  <c r="C16" i="8"/>
  <c r="C18" i="8"/>
  <c r="C4" i="8"/>
  <c r="C3" i="8"/>
  <c r="Z157" i="8"/>
  <c r="Z164" i="8"/>
  <c r="Z182" i="8"/>
  <c r="Z187" i="8"/>
  <c r="Z177" i="8"/>
  <c r="Z200" i="8"/>
  <c r="Z159" i="8"/>
  <c r="Z166" i="8"/>
  <c r="Z172" i="8"/>
  <c r="C17" i="11"/>
  <c r="C14" i="11"/>
  <c r="C16" i="11" s="1"/>
  <c r="Z924" i="8"/>
  <c r="Z921" i="8"/>
  <c r="Z926" i="8"/>
  <c r="Z917" i="8"/>
  <c r="Z916" i="8"/>
  <c r="Z913" i="8"/>
  <c r="Z912" i="8"/>
  <c r="Z906" i="8"/>
  <c r="Z901" i="8"/>
  <c r="Z904" i="8"/>
  <c r="Z910" i="8"/>
  <c r="Z911" i="8"/>
  <c r="Z914" i="8"/>
  <c r="Z909" i="8"/>
  <c r="Z903" i="8"/>
  <c r="Z893" i="8"/>
  <c r="Z894" i="8"/>
  <c r="Z897" i="8"/>
  <c r="Z896" i="8"/>
  <c r="Z898" i="8"/>
  <c r="Z899" i="8"/>
  <c r="Z805" i="8"/>
  <c r="Z863" i="8"/>
  <c r="Z826" i="8"/>
  <c r="Z781" i="8"/>
  <c r="Z850" i="8"/>
  <c r="Z857" i="8"/>
  <c r="Z818" i="8"/>
  <c r="Z790" i="8"/>
  <c r="Z801" i="8"/>
  <c r="Z811" i="8"/>
  <c r="Z858" i="8"/>
  <c r="Z779" i="8"/>
  <c r="Z798" i="8"/>
  <c r="Z778" i="8"/>
  <c r="Z799" i="8"/>
  <c r="Z835" i="8"/>
  <c r="Z788" i="8"/>
  <c r="Z785" i="8"/>
  <c r="Z832" i="8"/>
  <c r="Z854" i="8"/>
  <c r="Z784" i="8"/>
  <c r="Z844" i="8"/>
  <c r="Z860" i="8"/>
  <c r="Z812" i="8"/>
  <c r="Z783" i="8"/>
  <c r="Z859" i="8"/>
  <c r="Z829" i="8"/>
  <c r="Z834" i="8"/>
  <c r="Z822" i="8"/>
  <c r="Z830" i="8"/>
  <c r="Z817" i="8"/>
  <c r="Z800" i="8"/>
  <c r="Z862" i="8"/>
  <c r="Z847" i="8"/>
  <c r="Z840" i="8"/>
  <c r="Z802" i="8"/>
  <c r="Z771" i="8"/>
  <c r="Z11" i="8" l="1"/>
  <c r="Z109" i="8"/>
  <c r="AB109" i="8"/>
  <c r="Z55" i="8"/>
  <c r="Z73" i="8"/>
  <c r="Z51" i="8"/>
  <c r="Z129" i="8"/>
  <c r="Z91" i="8"/>
  <c r="AB201" i="8"/>
  <c r="X133" i="8"/>
  <c r="Z134" i="8"/>
  <c r="Z58" i="8"/>
  <c r="AB156" i="8"/>
  <c r="AD161" i="8"/>
  <c r="Z106" i="8"/>
  <c r="Z67" i="8"/>
  <c r="AD87" i="8"/>
  <c r="AB173" i="8"/>
  <c r="AD188" i="8"/>
  <c r="AD146" i="8"/>
  <c r="X167" i="8"/>
  <c r="X120" i="8"/>
  <c r="X159" i="8"/>
  <c r="Z117" i="8"/>
  <c r="Z120" i="8"/>
  <c r="AB136" i="8"/>
  <c r="AB167" i="8"/>
  <c r="AB94" i="8"/>
  <c r="Z96" i="8"/>
  <c r="Z135" i="8"/>
  <c r="AB175" i="8"/>
  <c r="AB114" i="8"/>
  <c r="C18" i="11"/>
  <c r="Z930" i="8"/>
  <c r="Z929" i="8"/>
  <c r="Z925" i="8"/>
  <c r="Z923" i="8"/>
  <c r="Z908" i="8"/>
  <c r="Z907" i="8"/>
  <c r="Z905" i="8"/>
  <c r="Z915" i="8"/>
  <c r="Z900" i="8"/>
  <c r="Z902" i="8"/>
  <c r="Z895" i="8"/>
  <c r="Z874" i="8"/>
  <c r="Z881" i="8"/>
  <c r="Z889" i="8"/>
  <c r="Z883" i="8"/>
  <c r="Z878" i="8"/>
  <c r="Z882" i="8"/>
  <c r="Z892" i="8"/>
  <c r="Z890" i="8"/>
  <c r="Z876" i="8"/>
  <c r="Z880" i="8"/>
  <c r="Z885" i="8"/>
  <c r="Z879" i="8"/>
  <c r="Z887" i="8"/>
  <c r="Z877" i="8"/>
  <c r="Z875" i="8"/>
  <c r="Z884" i="8"/>
  <c r="Z886" i="8"/>
  <c r="Z891" i="8"/>
  <c r="Z865" i="8"/>
  <c r="Z869" i="8"/>
  <c r="Z866" i="8"/>
  <c r="Z871" i="8"/>
  <c r="Z870" i="8"/>
  <c r="Z867" i="8"/>
  <c r="Z872" i="8"/>
  <c r="Z868" i="8"/>
  <c r="Z873" i="8"/>
  <c r="AD952" i="8"/>
  <c r="AD854" i="8"/>
  <c r="AD929" i="8"/>
  <c r="AD681" i="8"/>
  <c r="AD975" i="8"/>
  <c r="AD291" i="8"/>
  <c r="AD777" i="8"/>
  <c r="AD268" i="8"/>
  <c r="AD663" i="8"/>
  <c r="AD391" i="8"/>
  <c r="AD832" i="8"/>
  <c r="AB623" i="8"/>
  <c r="AB869" i="8"/>
  <c r="AB562" i="8"/>
  <c r="AB601" i="8"/>
  <c r="AB815" i="8"/>
  <c r="AB905" i="8"/>
  <c r="AB419" i="8"/>
  <c r="AB1052" i="8"/>
  <c r="AB542" i="8"/>
  <c r="AB800" i="8"/>
  <c r="AB958" i="8"/>
  <c r="AB555" i="8"/>
  <c r="AB270" i="8"/>
  <c r="AB433" i="8"/>
  <c r="AB943" i="8"/>
  <c r="Z744" i="8"/>
  <c r="Z393" i="8"/>
  <c r="Z262" i="8"/>
  <c r="AD813" i="8"/>
  <c r="AD683" i="8"/>
  <c r="AD742" i="8"/>
  <c r="AD995" i="8"/>
  <c r="AD1049" i="8"/>
  <c r="AD1075" i="8"/>
  <c r="AD1056" i="8"/>
  <c r="AD789" i="8"/>
  <c r="AD700" i="8"/>
  <c r="AD768" i="8"/>
  <c r="AD730" i="8"/>
  <c r="AD225" i="8"/>
  <c r="AB425" i="8"/>
  <c r="AB984" i="8"/>
  <c r="AB872" i="8"/>
  <c r="AB922" i="8"/>
  <c r="AB760" i="8"/>
  <c r="AB697" i="8"/>
  <c r="AB1009" i="8"/>
  <c r="AB870" i="8"/>
  <c r="AB453" i="8"/>
  <c r="AB529" i="8"/>
  <c r="AB592" i="8"/>
  <c r="AB251" i="8"/>
  <c r="Z721" i="8"/>
  <c r="AD858" i="8"/>
  <c r="AD771" i="8"/>
  <c r="AD278" i="8"/>
  <c r="AD734" i="8"/>
  <c r="AD672" i="8"/>
  <c r="AD357" i="8"/>
  <c r="AD552" i="8"/>
  <c r="AD330" i="8"/>
  <c r="AD444" i="8"/>
  <c r="AD1064" i="8"/>
  <c r="AD614" i="8"/>
  <c r="AD1048" i="8"/>
  <c r="AD616" i="8"/>
  <c r="AD747" i="8"/>
  <c r="AD427" i="8"/>
  <c r="AD917" i="8"/>
  <c r="AD800" i="8"/>
  <c r="AD323" i="8"/>
  <c r="AD321" i="8"/>
  <c r="AD318" i="8"/>
  <c r="AD341" i="8"/>
  <c r="AB570" i="8"/>
  <c r="AB533" i="8"/>
  <c r="AB218" i="8"/>
  <c r="AB702" i="8"/>
  <c r="AB868" i="8"/>
  <c r="AB964" i="8"/>
  <c r="Z637" i="8"/>
  <c r="Z397" i="8"/>
  <c r="Z688" i="8"/>
  <c r="Z430" i="8"/>
  <c r="AD482" i="8"/>
  <c r="AD1014" i="8"/>
  <c r="AD468" i="8"/>
  <c r="AD755" i="8"/>
  <c r="AD1070" i="8"/>
  <c r="AD942" i="8"/>
  <c r="AD851" i="8"/>
  <c r="AD684" i="8"/>
  <c r="AD602" i="8"/>
  <c r="AD415" i="8"/>
  <c r="AD996" i="8"/>
  <c r="AD667" i="8"/>
  <c r="AB466" i="8"/>
  <c r="AB661" i="8"/>
  <c r="AB831" i="8"/>
  <c r="AB663" i="8"/>
  <c r="AB439" i="8"/>
  <c r="AB789" i="8"/>
  <c r="AB446" i="8"/>
  <c r="AB641" i="8"/>
  <c r="AB579" i="8"/>
  <c r="AB371" i="8"/>
  <c r="AB902" i="8"/>
  <c r="AB407" i="8"/>
  <c r="AB1012" i="8"/>
  <c r="Z690" i="8"/>
  <c r="Z595" i="8"/>
  <c r="AD943" i="8"/>
  <c r="AD1025" i="8"/>
  <c r="AD717" i="8"/>
  <c r="AD575" i="8"/>
  <c r="AD604" i="8"/>
  <c r="AD573" i="8"/>
  <c r="AD1032" i="8"/>
  <c r="AD884" i="8"/>
  <c r="AD892" i="8"/>
  <c r="AD251" i="8"/>
  <c r="AD272" i="8"/>
  <c r="AB853" i="8"/>
  <c r="AB688" i="8"/>
  <c r="AB724" i="8"/>
  <c r="AB377" i="8"/>
  <c r="AB876" i="8"/>
  <c r="AB346" i="8"/>
  <c r="AB1003" i="8"/>
  <c r="AB728" i="8"/>
  <c r="AB1017" i="8"/>
  <c r="AB378" i="8"/>
  <c r="AB816" i="8"/>
  <c r="AB352" i="8"/>
  <c r="Z413" i="8"/>
  <c r="Z288" i="8"/>
  <c r="Z735" i="8"/>
  <c r="AD363" i="8"/>
  <c r="AD773" i="8"/>
  <c r="AD525" i="8"/>
  <c r="AD999" i="8"/>
  <c r="AD746" i="8"/>
  <c r="AD648" i="8"/>
  <c r="AD923" i="8"/>
  <c r="AD374" i="8"/>
  <c r="AD639" i="8"/>
  <c r="AD510" i="8"/>
  <c r="AD899" i="8"/>
  <c r="AD477" i="8"/>
  <c r="AD656" i="8"/>
  <c r="AB556" i="8"/>
  <c r="AB741" i="8"/>
  <c r="AB913" i="8"/>
  <c r="AB890" i="8"/>
  <c r="AB293" i="8"/>
  <c r="AB359" i="8"/>
  <c r="AB405" i="8"/>
  <c r="AB979" i="8"/>
  <c r="AD423" i="8"/>
  <c r="AD416" i="8"/>
  <c r="AD776" i="8"/>
  <c r="AD558" i="8"/>
  <c r="AD1061" i="8"/>
  <c r="AD707" i="8"/>
  <c r="AD615" i="8"/>
  <c r="AD679" i="8"/>
  <c r="AD512" i="8"/>
  <c r="AB226" i="8"/>
  <c r="AB503" i="8"/>
  <c r="AB784" i="8"/>
  <c r="AB534" i="8"/>
  <c r="AB261" i="8"/>
  <c r="AB966" i="8"/>
  <c r="AB335" i="8"/>
  <c r="AB987" i="8"/>
  <c r="AB963" i="8"/>
  <c r="AB593" i="8"/>
  <c r="AB648" i="8"/>
  <c r="AB753" i="8"/>
  <c r="AB326" i="8"/>
  <c r="AB1061" i="8"/>
  <c r="Z435" i="8"/>
  <c r="Z290" i="8"/>
  <c r="Z228" i="8"/>
  <c r="AD904" i="8"/>
  <c r="AD1066" i="8"/>
  <c r="AD562" i="8"/>
  <c r="AD974" i="8"/>
  <c r="AD1042" i="8"/>
  <c r="AD1036" i="8"/>
  <c r="AD824" i="8"/>
  <c r="AD959" i="8"/>
  <c r="AD961" i="8"/>
  <c r="AD745" i="8"/>
  <c r="AD902" i="8"/>
  <c r="AD285" i="8"/>
  <c r="AD425" i="8"/>
  <c r="AD772" i="8"/>
  <c r="AB217" i="8"/>
  <c r="AB578" i="8"/>
  <c r="AB710" i="8"/>
  <c r="AB288" i="8"/>
  <c r="AB878" i="8"/>
  <c r="AB341" i="8"/>
  <c r="AB955" i="8"/>
  <c r="AB637" i="8"/>
  <c r="AB916" i="8"/>
  <c r="AB635" i="8"/>
  <c r="AB1075" i="8"/>
  <c r="Z505" i="8"/>
  <c r="AD537" i="8"/>
  <c r="AD908" i="8"/>
  <c r="AD538" i="8"/>
  <c r="AD803" i="8"/>
  <c r="AD795" i="8"/>
  <c r="AD973" i="8"/>
  <c r="AD583" i="8"/>
  <c r="AD436" i="8"/>
  <c r="AD481" i="8"/>
  <c r="AD527" i="8"/>
  <c r="AD692" i="8"/>
  <c r="AD342" i="8"/>
  <c r="AD480" i="8"/>
  <c r="AD910" i="8"/>
  <c r="AD587" i="8"/>
  <c r="AD577" i="8"/>
  <c r="AD414" i="8"/>
  <c r="AD820" i="8"/>
  <c r="AD424" i="8"/>
  <c r="AB223" i="8"/>
  <c r="AB262" i="8"/>
  <c r="AB633" i="8"/>
  <c r="AB286" i="8"/>
  <c r="AB1036" i="8"/>
  <c r="AB996" i="8"/>
  <c r="AB321" i="8"/>
  <c r="AB974" i="8"/>
  <c r="AB738" i="8"/>
  <c r="AB962" i="8"/>
  <c r="AB867" i="8"/>
  <c r="Z535" i="8"/>
  <c r="Z248" i="8"/>
  <c r="Z298" i="8"/>
  <c r="Z461" i="8"/>
  <c r="Z354" i="8"/>
  <c r="AD440" i="8"/>
  <c r="AD662" i="8"/>
  <c r="AD757" i="8"/>
  <c r="AD922" i="8"/>
  <c r="AD329" i="8"/>
  <c r="AD713" i="8"/>
  <c r="AD738" i="8"/>
  <c r="AD723" i="8"/>
  <c r="AD891" i="8"/>
  <c r="AD261" i="8"/>
  <c r="AB674" i="8"/>
  <c r="AB725" i="8"/>
  <c r="AB860" i="8"/>
  <c r="AB1032" i="8"/>
  <c r="AB301" i="8"/>
  <c r="AB460" i="8"/>
  <c r="AB650" i="8"/>
  <c r="AB415" i="8"/>
  <c r="AB921" i="8"/>
  <c r="AB1005" i="8"/>
  <c r="AB681" i="8"/>
  <c r="AB678" i="8"/>
  <c r="AB451" i="8"/>
  <c r="Z723" i="8"/>
  <c r="AD715" i="8"/>
  <c r="AD816" i="8"/>
  <c r="AD519" i="8"/>
  <c r="AD567" i="8"/>
  <c r="AD417" i="8"/>
  <c r="AD411" i="8"/>
  <c r="AD450" i="8"/>
  <c r="AD658" i="8"/>
  <c r="AD659" i="8"/>
  <c r="AD1067" i="8"/>
  <c r="AD296" i="8"/>
  <c r="AD534" i="8"/>
  <c r="AD886" i="8"/>
  <c r="AB626" i="8"/>
  <c r="AB516" i="8"/>
  <c r="AB209" i="8"/>
  <c r="AB412" i="8"/>
  <c r="AB448" i="8"/>
  <c r="AB1006" i="8"/>
  <c r="AB540" i="8"/>
  <c r="AB993" i="8"/>
  <c r="AB933" i="8"/>
  <c r="AB492" i="8"/>
  <c r="AB565" i="8"/>
  <c r="AB712" i="8"/>
  <c r="AB1022" i="8"/>
  <c r="AB879" i="8"/>
  <c r="AB598" i="8"/>
  <c r="Z422" i="8"/>
  <c r="Z501" i="8"/>
  <c r="Z496" i="8"/>
  <c r="AD612" i="8"/>
  <c r="AD320" i="8"/>
  <c r="AD911" i="8"/>
  <c r="AD985" i="8"/>
  <c r="AD254" i="8"/>
  <c r="AD788" i="8"/>
  <c r="AD797" i="8"/>
  <c r="AD264" i="8"/>
  <c r="AD528" i="8"/>
  <c r="AD879" i="8"/>
  <c r="AD825" i="8"/>
  <c r="AD989" i="8"/>
  <c r="AD554" i="8"/>
  <c r="AD550" i="8"/>
  <c r="AB837" i="8"/>
  <c r="AB750" i="8"/>
  <c r="AB1048" i="8"/>
  <c r="AB992" i="8"/>
  <c r="AB778" i="8"/>
  <c r="AB318" i="8"/>
  <c r="AD358" i="8"/>
  <c r="AB818" i="8"/>
  <c r="AB684" i="8"/>
  <c r="AB345" i="8"/>
  <c r="AB882" i="8"/>
  <c r="AB660" i="8"/>
  <c r="AB475" i="8"/>
  <c r="Z638" i="8"/>
  <c r="Z306" i="8"/>
  <c r="Z433" i="8"/>
  <c r="AD301" i="8"/>
  <c r="AD213" i="8"/>
  <c r="AD1029" i="8"/>
  <c r="AD714" i="8"/>
  <c r="AB458" i="8"/>
  <c r="AB347" i="8"/>
  <c r="AB777" i="8"/>
  <c r="AB310" i="8"/>
  <c r="AB322" i="8"/>
  <c r="Z307" i="8"/>
  <c r="Z550" i="8"/>
  <c r="Z682" i="8"/>
  <c r="Z308" i="8"/>
  <c r="X218" i="8"/>
  <c r="X677" i="8"/>
  <c r="X452" i="8"/>
  <c r="X505" i="8"/>
  <c r="X929" i="8"/>
  <c r="X518" i="8"/>
  <c r="X813" i="8"/>
  <c r="X669" i="8"/>
  <c r="X704" i="8"/>
  <c r="X971" i="8"/>
  <c r="X225" i="8"/>
  <c r="Z387" i="8"/>
  <c r="Z206" i="8"/>
  <c r="Z707" i="8"/>
  <c r="Z644" i="8"/>
  <c r="X428" i="8"/>
  <c r="X618" i="8"/>
  <c r="X487" i="8"/>
  <c r="X996" i="8"/>
  <c r="X698" i="8"/>
  <c r="X513" i="8"/>
  <c r="X872" i="8"/>
  <c r="X934" i="8"/>
  <c r="X712" i="8"/>
  <c r="X938" i="8"/>
  <c r="X1004" i="8"/>
  <c r="Z614" i="8"/>
  <c r="X473" i="8"/>
  <c r="X454" i="8"/>
  <c r="X846" i="8"/>
  <c r="X214" i="8"/>
  <c r="Z733" i="8"/>
  <c r="Z588" i="8"/>
  <c r="Z429" i="8"/>
  <c r="Z555" i="8"/>
  <c r="Z291" i="8"/>
  <c r="Z423" i="8"/>
  <c r="X994" i="8"/>
  <c r="X510" i="8"/>
  <c r="X913" i="8"/>
  <c r="X770" i="8"/>
  <c r="X901" i="8"/>
  <c r="X1077" i="8"/>
  <c r="X554" i="8"/>
  <c r="X531" i="8"/>
  <c r="X916" i="8"/>
  <c r="Z512" i="8"/>
  <c r="Z665" i="8"/>
  <c r="Z559" i="8"/>
  <c r="Z698" i="8"/>
  <c r="Z647" i="8"/>
  <c r="Z510" i="8"/>
  <c r="X823" i="8"/>
  <c r="X435" i="8"/>
  <c r="X417" i="8"/>
  <c r="X499" i="8"/>
  <c r="X1076" i="8"/>
  <c r="X590" i="8"/>
  <c r="X622" i="8"/>
  <c r="X753" i="8"/>
  <c r="X767" i="8"/>
  <c r="X688" i="8"/>
  <c r="X903" i="8"/>
  <c r="X236" i="8"/>
  <c r="X560" i="8"/>
  <c r="X332" i="8"/>
  <c r="X350" i="8"/>
  <c r="X871" i="8"/>
  <c r="X387" i="8"/>
  <c r="X573" i="8"/>
  <c r="X826" i="8"/>
  <c r="AB240" i="8"/>
  <c r="X805" i="8"/>
  <c r="AB838" i="8"/>
  <c r="AB793" i="8"/>
  <c r="AB382" i="8"/>
  <c r="AB548" i="8"/>
  <c r="AB547" i="8"/>
  <c r="AB490" i="8"/>
  <c r="AB991" i="8"/>
  <c r="Z513" i="8"/>
  <c r="Z241" i="8"/>
  <c r="Z260" i="8"/>
  <c r="AD1065" i="8"/>
  <c r="AD322" i="8"/>
  <c r="AD729" i="8"/>
  <c r="AD324" i="8"/>
  <c r="AD630" i="8"/>
  <c r="AD873" i="8"/>
  <c r="AB628" i="8"/>
  <c r="AB348" i="8"/>
  <c r="AB580" i="8"/>
  <c r="AB1057" i="8"/>
  <c r="AB866" i="8"/>
  <c r="AB264" i="8"/>
  <c r="AB945" i="8"/>
  <c r="AB614" i="8"/>
  <c r="AB263" i="8"/>
  <c r="Z278" i="8"/>
  <c r="Z738" i="8"/>
  <c r="Z657" i="8"/>
  <c r="Z242" i="8"/>
  <c r="Z708" i="8"/>
  <c r="X1042" i="8"/>
  <c r="X1026" i="8"/>
  <c r="X1056" i="8"/>
  <c r="X427" i="8"/>
  <c r="X668" i="8"/>
  <c r="X302" i="8"/>
  <c r="X563" i="8"/>
  <c r="X865" i="8"/>
  <c r="X226" i="8"/>
  <c r="AD524" i="8"/>
  <c r="Z344" i="8"/>
  <c r="Z602" i="8"/>
  <c r="Z342" i="8"/>
  <c r="Z282" i="8"/>
  <c r="Z562" i="8"/>
  <c r="X722" i="8"/>
  <c r="X576" i="8"/>
  <c r="X645" i="8"/>
  <c r="X358" i="8"/>
  <c r="X431" i="8"/>
  <c r="X755" i="8"/>
  <c r="X828" i="8"/>
  <c r="X800" i="8"/>
  <c r="X731" i="8"/>
  <c r="X1010" i="8"/>
  <c r="X807" i="8"/>
  <c r="X797" i="8"/>
  <c r="X507" i="8"/>
  <c r="X414" i="8"/>
  <c r="Z252" i="8"/>
  <c r="Z285" i="8"/>
  <c r="Z296" i="8"/>
  <c r="Z703" i="8"/>
  <c r="X692" i="8"/>
  <c r="X527" i="8"/>
  <c r="X297" i="8"/>
  <c r="X651" i="8"/>
  <c r="X381" i="8"/>
  <c r="X439" i="8"/>
  <c r="X310" i="8"/>
  <c r="X907" i="8"/>
  <c r="X315" i="8"/>
  <c r="X885" i="8"/>
  <c r="Z328" i="8"/>
  <c r="Z234" i="8"/>
  <c r="Z667" i="8"/>
  <c r="Z294" i="8"/>
  <c r="Z484" i="8"/>
  <c r="Z681" i="8"/>
  <c r="X942" i="8"/>
  <c r="X1071" i="8"/>
  <c r="X511" i="8"/>
  <c r="X735" i="8"/>
  <c r="X937" i="8"/>
  <c r="X317" i="8"/>
  <c r="X586" i="8"/>
  <c r="X743" i="8"/>
  <c r="X709" i="8"/>
  <c r="X995" i="8"/>
  <c r="X970" i="8"/>
  <c r="X658" i="8"/>
  <c r="X674" i="8"/>
  <c r="X776" i="8"/>
  <c r="X962" i="8"/>
  <c r="X461" i="8"/>
  <c r="X775" i="8"/>
  <c r="X1047" i="8"/>
  <c r="X917" i="8"/>
  <c r="X462" i="8"/>
  <c r="AB1051" i="8"/>
  <c r="AB669" i="8"/>
  <c r="AB670" i="8"/>
  <c r="AB1008" i="8"/>
  <c r="AB344" i="8"/>
  <c r="AB373" i="8"/>
  <c r="Z717" i="8"/>
  <c r="Z410" i="8"/>
  <c r="AD597" i="8"/>
  <c r="AD937" i="8"/>
  <c r="AD680" i="8"/>
  <c r="AD811" i="8"/>
  <c r="AD711" i="8"/>
  <c r="AD675" i="8"/>
  <c r="AB595" i="8"/>
  <c r="AB703" i="8"/>
  <c r="AB430" i="8"/>
  <c r="AB1004" i="8"/>
  <c r="AB936" i="8"/>
  <c r="AB732" i="8"/>
  <c r="AB606" i="8"/>
  <c r="AB652" i="8"/>
  <c r="AB252" i="8"/>
  <c r="Z239" i="8"/>
  <c r="Z527" i="8"/>
  <c r="Z652" i="8"/>
  <c r="X793" i="8"/>
  <c r="X451" i="8"/>
  <c r="X988" i="8"/>
  <c r="X782" i="8"/>
  <c r="X861" i="8"/>
  <c r="X385" i="8"/>
  <c r="Z729" i="8"/>
  <c r="Z622" i="8"/>
  <c r="Z656" i="8"/>
  <c r="Z540" i="8"/>
  <c r="Z247" i="8"/>
  <c r="X925" i="8"/>
  <c r="X603" i="8"/>
  <c r="X227" i="8"/>
  <c r="X575" i="8"/>
  <c r="X752" i="8"/>
  <c r="X362" i="8"/>
  <c r="X896" i="8"/>
  <c r="X608" i="8"/>
  <c r="X286" i="8"/>
  <c r="X494" i="8"/>
  <c r="X570" i="8"/>
  <c r="X265" i="8"/>
  <c r="X546" i="8"/>
  <c r="X784" i="8"/>
  <c r="X365" i="8"/>
  <c r="X483" i="8"/>
  <c r="X987" i="8"/>
  <c r="X771" i="8"/>
  <c r="X307" i="8"/>
  <c r="X569" i="8"/>
  <c r="Z767" i="8"/>
  <c r="Z582" i="8"/>
  <c r="Z482" i="8"/>
  <c r="Z502" i="8"/>
  <c r="X890" i="8"/>
  <c r="X469" i="8"/>
  <c r="X423" i="8"/>
  <c r="X1029" i="8"/>
  <c r="X519" i="8"/>
  <c r="X1008" i="8"/>
  <c r="X681" i="8"/>
  <c r="X660" i="8"/>
  <c r="X241" i="8"/>
  <c r="Z539" i="8"/>
  <c r="Z245" i="8"/>
  <c r="Z456" i="8"/>
  <c r="Z266" i="8"/>
  <c r="X529" i="8"/>
  <c r="X205" i="8"/>
  <c r="X922" i="8"/>
  <c r="X269" i="8"/>
  <c r="X361" i="8"/>
  <c r="X406" i="8"/>
  <c r="X410" i="8"/>
  <c r="X249" i="8"/>
  <c r="X330" i="8"/>
  <c r="X932" i="8"/>
  <c r="AB539" i="8"/>
  <c r="AB887" i="8"/>
  <c r="AB978" i="8"/>
  <c r="AB886" i="8"/>
  <c r="AB596" i="8"/>
  <c r="AB236" i="8"/>
  <c r="AB314" i="8"/>
  <c r="Z725" i="8"/>
  <c r="AD897" i="8"/>
  <c r="AD779" i="8"/>
  <c r="AD433" i="8"/>
  <c r="AD432" i="8"/>
  <c r="AD1007" i="8"/>
  <c r="AD1020" i="8"/>
  <c r="AB651" i="8"/>
  <c r="AB337" i="8"/>
  <c r="AB229" i="8"/>
  <c r="AB746" i="8"/>
  <c r="AB553" i="8"/>
  <c r="AB1077" i="8"/>
  <c r="AB507" i="8"/>
  <c r="AB506" i="8"/>
  <c r="Z371" i="8"/>
  <c r="Z590" i="8"/>
  <c r="Z205" i="8"/>
  <c r="Z649" i="8"/>
  <c r="Z473" i="8"/>
  <c r="X867" i="8"/>
  <c r="X694" i="8"/>
  <c r="X1066" i="8"/>
  <c r="X327" i="8"/>
  <c r="X338" i="8"/>
  <c r="X894" i="8"/>
  <c r="X475" i="8"/>
  <c r="X548" i="8"/>
  <c r="X364" i="8"/>
  <c r="Z545" i="8"/>
  <c r="Z597" i="8"/>
  <c r="Z425" i="8"/>
  <c r="Z534" i="8"/>
  <c r="X708" i="8"/>
  <c r="X931" i="8"/>
  <c r="X616" i="8"/>
  <c r="X367" i="8"/>
  <c r="X874" i="8"/>
  <c r="X822" i="8"/>
  <c r="X626" i="8"/>
  <c r="X687" i="8"/>
  <c r="X799" i="8"/>
  <c r="X737" i="8"/>
  <c r="X659" i="8"/>
  <c r="X306" i="8"/>
  <c r="X641" i="8"/>
  <c r="X714" i="8"/>
  <c r="Z367" i="8"/>
  <c r="X614" i="8"/>
  <c r="X221" i="8"/>
  <c r="X355" i="8"/>
  <c r="AB668" i="8"/>
  <c r="Z552" i="8"/>
  <c r="Z385" i="8"/>
  <c r="Z407" i="8"/>
  <c r="Z279" i="8"/>
  <c r="Z556" i="8"/>
  <c r="Z341" i="8"/>
  <c r="X1052" i="8"/>
  <c r="X540" i="8"/>
  <c r="X689" i="8"/>
  <c r="X621" i="8"/>
  <c r="X255" i="8"/>
  <c r="X345" i="8"/>
  <c r="X433" i="8"/>
  <c r="Z541" i="8"/>
  <c r="Z572" i="8"/>
  <c r="Z695" i="8"/>
  <c r="Z610" i="8"/>
  <c r="X313" i="8"/>
  <c r="X394" i="8"/>
  <c r="X243" i="8"/>
  <c r="X337" i="8"/>
  <c r="X368" i="8"/>
  <c r="X728" i="8"/>
  <c r="X713" i="8"/>
  <c r="X979" i="8"/>
  <c r="X579" i="8"/>
  <c r="X441" i="8"/>
  <c r="X352" i="8"/>
  <c r="X215" i="8"/>
  <c r="X1024" i="8"/>
  <c r="X845" i="8"/>
  <c r="X354" i="8"/>
  <c r="AD205" i="8"/>
  <c r="AD1012" i="8"/>
  <c r="AD890" i="8"/>
  <c r="AD1037" i="8"/>
  <c r="AB325" i="8"/>
  <c r="AD404" i="8"/>
  <c r="AD221" i="8"/>
  <c r="AD752" i="8"/>
  <c r="AD442" i="8"/>
  <c r="AB898" i="8"/>
  <c r="AB568" i="8"/>
  <c r="AB607" i="8"/>
  <c r="Z642" i="8"/>
  <c r="Z654" i="8"/>
  <c r="X443" i="8"/>
  <c r="AD620" i="8"/>
  <c r="AD696" i="8"/>
  <c r="AB495" i="8"/>
  <c r="AB329" i="8"/>
  <c r="AB324" i="8"/>
  <c r="AB740" i="8"/>
  <c r="Z659" i="8"/>
  <c r="Z452" i="8"/>
  <c r="Z477" i="8"/>
  <c r="Z666" i="8"/>
  <c r="X638" i="8"/>
  <c r="X951" i="8"/>
  <c r="X478" i="8"/>
  <c r="V942" i="8"/>
  <c r="V445" i="8"/>
  <c r="AB739" i="8"/>
  <c r="AB630" i="8"/>
  <c r="Z255" i="8"/>
  <c r="Z468" i="8"/>
  <c r="X718" i="8"/>
  <c r="X978" i="8"/>
  <c r="V996" i="8"/>
  <c r="Z714" i="8"/>
  <c r="X326" i="8"/>
  <c r="V338" i="8"/>
  <c r="AD547" i="8"/>
  <c r="AD802" i="8"/>
  <c r="AB642" i="8"/>
  <c r="AB487" i="8"/>
  <c r="AB917" i="8"/>
  <c r="AB368" i="8"/>
  <c r="Z623" i="8"/>
  <c r="Z388" i="8"/>
  <c r="Z683" i="8"/>
  <c r="X438" i="8"/>
  <c r="X295" i="8"/>
  <c r="X734" i="8"/>
  <c r="V209" i="8"/>
  <c r="V1062" i="8"/>
  <c r="AB662" i="8"/>
  <c r="Z768" i="8"/>
  <c r="Z471" i="8"/>
  <c r="X751" i="8"/>
  <c r="V665" i="8"/>
  <c r="Z441" i="8"/>
  <c r="X758" i="8"/>
  <c r="X654" i="8"/>
  <c r="V678" i="8"/>
  <c r="AD799" i="8"/>
  <c r="AB639" i="8"/>
  <c r="Z230" i="8"/>
  <c r="Z585" i="8"/>
  <c r="X635" i="8"/>
  <c r="X248" i="8"/>
  <c r="V709" i="8"/>
  <c r="V1049" i="8"/>
  <c r="AB733" i="8"/>
  <c r="X656" i="8"/>
  <c r="V753" i="8"/>
  <c r="X1065" i="8"/>
  <c r="V728" i="8"/>
  <c r="V893" i="8"/>
  <c r="AB546" i="8"/>
  <c r="Z249" i="8"/>
  <c r="X252" i="8"/>
  <c r="X600" i="8"/>
  <c r="V458" i="8"/>
  <c r="AD650" i="8"/>
  <c r="AD253" i="8"/>
  <c r="AD660" i="8"/>
  <c r="AB766" i="8"/>
  <c r="AD688" i="8"/>
  <c r="AD505" i="8"/>
  <c r="AD728" i="8"/>
  <c r="AB675" i="8"/>
  <c r="AB743" i="8"/>
  <c r="AB386" i="8"/>
  <c r="AB856" i="8"/>
  <c r="Z736" i="8"/>
  <c r="Z462" i="8"/>
  <c r="X541" i="8"/>
  <c r="AD787" i="8"/>
  <c r="AD822" i="8"/>
  <c r="AD900" i="8"/>
  <c r="AD543" i="8"/>
  <c r="AD422" i="8"/>
  <c r="AB857" i="8"/>
  <c r="AB821" i="8"/>
  <c r="AB228" i="8"/>
  <c r="Z626" i="8"/>
  <c r="Z718" i="8"/>
  <c r="Z421" i="8"/>
  <c r="Z712" i="8"/>
  <c r="X919" i="8"/>
  <c r="X839" i="8"/>
  <c r="X467" i="8"/>
  <c r="X476" i="8"/>
  <c r="V384" i="8"/>
  <c r="V308" i="8"/>
  <c r="V780" i="8"/>
  <c r="AB785" i="8"/>
  <c r="AB672" i="8"/>
  <c r="Z503" i="8"/>
  <c r="X209" i="8"/>
  <c r="X898" i="8"/>
  <c r="V830" i="8"/>
  <c r="X768" i="8"/>
  <c r="AD896" i="8"/>
  <c r="AD918" i="8"/>
  <c r="AD1003" i="8"/>
  <c r="AD314" i="8"/>
  <c r="AD1031" i="8"/>
  <c r="AB956" i="8"/>
  <c r="AB844" i="8"/>
  <c r="Z355" i="8"/>
  <c r="Z236" i="8"/>
  <c r="Z747" i="8"/>
  <c r="Z620" i="8"/>
  <c r="Z658" i="8"/>
  <c r="Z554" i="8"/>
  <c r="X926" i="8"/>
  <c r="X763" i="8"/>
  <c r="X1073" i="8"/>
  <c r="V886" i="8"/>
  <c r="V1065" i="8"/>
  <c r="V970" i="8"/>
  <c r="AB370" i="8"/>
  <c r="AB527" i="8"/>
  <c r="Z345" i="8"/>
  <c r="Z522" i="8"/>
  <c r="X918" i="8"/>
  <c r="X363" i="8"/>
  <c r="V361" i="8"/>
  <c r="V259" i="8"/>
  <c r="Z326" i="8"/>
  <c r="X271" i="8"/>
  <c r="X543" i="8"/>
  <c r="V1000" i="8"/>
  <c r="AD470" i="8"/>
  <c r="AB762" i="8"/>
  <c r="AB830" i="8"/>
  <c r="Z650" i="8"/>
  <c r="Z576" i="8"/>
  <c r="X1036" i="8"/>
  <c r="X791" i="8"/>
  <c r="X1020" i="8"/>
  <c r="V853" i="8"/>
  <c r="AB312" i="8"/>
  <c r="Z261" i="8"/>
  <c r="X715" i="8"/>
  <c r="V900" i="8"/>
  <c r="Z434" i="8"/>
  <c r="V614" i="8"/>
  <c r="X506" i="8"/>
  <c r="Z251" i="8"/>
  <c r="X285" i="8"/>
  <c r="AD1013" i="8"/>
  <c r="AD345" i="8"/>
  <c r="AD479" i="8"/>
  <c r="AD702" i="8"/>
  <c r="Z565" i="8"/>
  <c r="AD409" i="8"/>
  <c r="AD860" i="8"/>
  <c r="AD555" i="8"/>
  <c r="AB427" i="8"/>
  <c r="Z392" i="8"/>
  <c r="Z460" i="8"/>
  <c r="Z209" i="8"/>
  <c r="AD848" i="8"/>
  <c r="AD695" i="8"/>
  <c r="AD687" i="8"/>
  <c r="AB849" i="8"/>
  <c r="AB445" i="8"/>
  <c r="AB820" i="8"/>
  <c r="AB1055" i="8"/>
  <c r="Z327" i="8"/>
  <c r="Z529" i="8"/>
  <c r="Z589" i="8"/>
  <c r="Z305" i="8"/>
  <c r="X959" i="8"/>
  <c r="X437" i="8"/>
  <c r="X700" i="8"/>
  <c r="X990" i="8"/>
  <c r="V636" i="8"/>
  <c r="V890" i="8"/>
  <c r="V1060" i="8"/>
  <c r="AB349" i="8"/>
  <c r="AB944" i="8"/>
  <c r="Z538" i="8"/>
  <c r="Z340" i="8"/>
  <c r="X280" i="8"/>
  <c r="X647" i="8"/>
  <c r="V843" i="8"/>
  <c r="Z759" i="8"/>
  <c r="X460" i="8"/>
  <c r="V795" i="8"/>
  <c r="AD983" i="8"/>
  <c r="AD864" i="8"/>
  <c r="AB938" i="8"/>
  <c r="Z289" i="8"/>
  <c r="Z684" i="8"/>
  <c r="AD792" i="8"/>
  <c r="AD946" i="8"/>
  <c r="AD1078" i="8"/>
  <c r="AD807" i="8"/>
  <c r="V293" i="8"/>
  <c r="AD915" i="8"/>
  <c r="AD385" i="8"/>
  <c r="AD250" i="8"/>
  <c r="AD312" i="8"/>
  <c r="AB520" i="8"/>
  <c r="AB441" i="8"/>
  <c r="AB950" i="8"/>
  <c r="Z227" i="8"/>
  <c r="Z728" i="8"/>
  <c r="Z185" i="8"/>
  <c r="V204" i="8"/>
  <c r="AD1002" i="8"/>
  <c r="AD399" i="8"/>
  <c r="AD548" i="8"/>
  <c r="AB1064" i="8"/>
  <c r="AB841" i="8"/>
  <c r="AB748" i="8"/>
  <c r="AB932" i="8"/>
  <c r="Z686" i="8"/>
  <c r="Z443" i="8"/>
  <c r="Z518" i="8"/>
  <c r="Z216" i="8"/>
  <c r="X562" i="8"/>
  <c r="X887" i="8"/>
  <c r="X849" i="8"/>
  <c r="V330" i="8"/>
  <c r="V647" i="8"/>
  <c r="V304" i="8"/>
  <c r="AB716" i="8"/>
  <c r="AB393" i="8"/>
  <c r="Z409" i="8"/>
  <c r="Z546" i="8"/>
  <c r="X672" i="8"/>
  <c r="V387" i="8"/>
  <c r="V321" i="8"/>
  <c r="X268" i="8"/>
  <c r="V401" i="8"/>
  <c r="AD339" i="8"/>
  <c r="AD407" i="8"/>
  <c r="AB664" i="8"/>
  <c r="AB765" i="8"/>
  <c r="AB1050" i="8"/>
  <c r="AB409" i="8"/>
  <c r="AB994" i="8"/>
  <c r="Z293" i="8"/>
  <c r="Z376" i="8"/>
  <c r="Z331" i="8"/>
  <c r="Z395" i="8"/>
  <c r="X419" i="8"/>
  <c r="X284" i="8"/>
  <c r="X897" i="8"/>
  <c r="X893" i="8"/>
  <c r="V599" i="8"/>
  <c r="Z311" i="8"/>
  <c r="V851" i="8"/>
  <c r="Z175" i="8"/>
  <c r="Z171" i="8"/>
  <c r="F370" i="3" l="1"/>
  <c r="F243" i="3"/>
  <c r="F293" i="3"/>
  <c r="F44" i="3"/>
  <c r="F97" i="3"/>
  <c r="F364" i="3"/>
  <c r="F2" i="3"/>
  <c r="F203" i="3"/>
  <c r="F414" i="3"/>
  <c r="F110" i="3"/>
  <c r="F238" i="3"/>
  <c r="F181" i="3"/>
  <c r="F58" i="3"/>
  <c r="F101" i="3"/>
  <c r="F95" i="3"/>
  <c r="F287" i="3"/>
  <c r="F385" i="3"/>
  <c r="F70" i="3"/>
  <c r="F355" i="3"/>
  <c r="F167" i="3"/>
  <c r="F143" i="3"/>
  <c r="F318" i="3"/>
  <c r="F309" i="3"/>
  <c r="F89" i="3"/>
  <c r="F357" i="3"/>
  <c r="F142" i="3"/>
  <c r="F185" i="3"/>
  <c r="F284" i="3"/>
  <c r="F61" i="3"/>
  <c r="F279" i="3"/>
  <c r="F218" i="3"/>
  <c r="F408" i="3"/>
  <c r="F327" i="3"/>
  <c r="F257" i="3"/>
  <c r="F375" i="3"/>
  <c r="F85" i="3"/>
  <c r="F236" i="3"/>
  <c r="F350" i="3"/>
  <c r="F260" i="3"/>
  <c r="F304" i="3"/>
  <c r="F215" i="3"/>
  <c r="F202" i="3"/>
  <c r="F149" i="3"/>
  <c r="F12" i="3"/>
  <c r="F32" i="3"/>
  <c r="F169" i="3"/>
  <c r="F162" i="3"/>
  <c r="F214" i="3"/>
  <c r="F11" i="3"/>
  <c r="F394" i="3"/>
  <c r="F118" i="3"/>
  <c r="F148" i="3"/>
  <c r="F335" i="3"/>
  <c r="F228" i="3"/>
  <c r="F288" i="3"/>
  <c r="F59" i="3"/>
  <c r="F129" i="3"/>
  <c r="F406" i="3"/>
  <c r="F366" i="3"/>
  <c r="F154" i="3"/>
  <c r="F114" i="3"/>
  <c r="F117" i="3"/>
  <c r="F139" i="3"/>
  <c r="F308" i="3"/>
  <c r="F152" i="3"/>
  <c r="F266" i="3"/>
  <c r="F50" i="3"/>
  <c r="F296" i="3"/>
  <c r="F76" i="3"/>
  <c r="F410" i="3"/>
  <c r="F112" i="3"/>
  <c r="F55" i="3"/>
  <c r="F9" i="3"/>
  <c r="F158" i="3"/>
  <c r="F67" i="3"/>
  <c r="F10" i="3"/>
  <c r="F60" i="3"/>
  <c r="F411" i="3"/>
  <c r="F163" i="3"/>
  <c r="F230" i="3"/>
  <c r="F336" i="3"/>
  <c r="F174" i="3"/>
  <c r="F325" i="3"/>
  <c r="F15" i="3"/>
  <c r="F136" i="3"/>
  <c r="F397" i="3"/>
  <c r="F391" i="3"/>
  <c r="F212" i="3"/>
  <c r="F41" i="3"/>
  <c r="F63" i="3"/>
  <c r="F303" i="3"/>
  <c r="F361" i="3"/>
  <c r="F172" i="3"/>
  <c r="F141" i="3"/>
  <c r="F18" i="3"/>
  <c r="F368" i="3"/>
  <c r="F316" i="3"/>
  <c r="F108" i="3"/>
  <c r="F176" i="3"/>
  <c r="F262" i="3"/>
  <c r="F194" i="3"/>
  <c r="F220" i="3"/>
  <c r="F232" i="3"/>
  <c r="F125" i="3"/>
  <c r="F182" i="3"/>
  <c r="F179" i="3"/>
  <c r="F390" i="3"/>
  <c r="F96" i="3"/>
  <c r="F282" i="3"/>
  <c r="F217" i="3"/>
  <c r="F237" i="3"/>
  <c r="F384" i="3"/>
  <c r="F87" i="3"/>
  <c r="F3" i="3"/>
  <c r="F140" i="3"/>
  <c r="F77" i="3"/>
  <c r="F409" i="3"/>
  <c r="F331" i="3"/>
  <c r="F337" i="3"/>
  <c r="F157" i="3"/>
  <c r="F289" i="3"/>
  <c r="F116" i="3"/>
  <c r="F72" i="3"/>
  <c r="F245" i="3"/>
  <c r="F171" i="3"/>
  <c r="F372" i="3"/>
  <c r="F263" i="3"/>
  <c r="F310" i="3"/>
  <c r="F196" i="3"/>
  <c r="F155" i="3"/>
  <c r="F126" i="3"/>
  <c r="F258" i="3"/>
  <c r="F190" i="3"/>
  <c r="F92" i="3"/>
  <c r="F213" i="3"/>
  <c r="F387" i="3"/>
  <c r="F270" i="3"/>
  <c r="F346" i="3"/>
  <c r="F223" i="3"/>
  <c r="F256" i="3"/>
  <c r="F286" i="3"/>
  <c r="F5" i="3"/>
  <c r="F187" i="3"/>
  <c r="F168" i="3"/>
  <c r="F35" i="3"/>
  <c r="F124" i="3"/>
  <c r="F47" i="3"/>
  <c r="F226" i="3"/>
  <c r="F99" i="3"/>
  <c r="F338" i="3"/>
  <c r="F98" i="3"/>
  <c r="F392" i="3"/>
  <c r="F353" i="3"/>
  <c r="F347" i="3"/>
  <c r="F235" i="3"/>
  <c r="F74" i="3"/>
  <c r="F264" i="3"/>
  <c r="F306" i="3"/>
  <c r="F161" i="3"/>
  <c r="F119" i="3"/>
  <c r="F378" i="3"/>
  <c r="F400" i="3"/>
  <c r="F88" i="3"/>
  <c r="F399" i="3"/>
  <c r="F54" i="3"/>
  <c r="F319" i="3"/>
  <c r="F248" i="3"/>
  <c r="F175" i="3"/>
  <c r="F81" i="3"/>
  <c r="F144" i="3"/>
  <c r="F82" i="3"/>
  <c r="F253" i="3"/>
  <c r="F38" i="3"/>
  <c r="F315" i="3"/>
  <c r="F14" i="3"/>
  <c r="F269" i="3"/>
  <c r="F191" i="3"/>
  <c r="F170" i="3"/>
  <c r="F389" i="3"/>
  <c r="F65" i="3"/>
  <c r="F78" i="3"/>
  <c r="F299" i="3"/>
  <c r="F404" i="3"/>
  <c r="F75" i="3"/>
  <c r="F367" i="3"/>
  <c r="F40" i="3"/>
  <c r="F349" i="3"/>
  <c r="F345" i="3"/>
  <c r="F104" i="3"/>
  <c r="F199" i="3"/>
  <c r="F251" i="3"/>
  <c r="F145" i="3"/>
  <c r="F165" i="3"/>
  <c r="F365" i="3"/>
  <c r="F211" i="3"/>
  <c r="F147" i="3"/>
  <c r="F324" i="3"/>
  <c r="F294" i="3"/>
  <c r="F51" i="3"/>
  <c r="F30" i="3"/>
  <c r="F29" i="3"/>
  <c r="F252" i="3"/>
  <c r="F166" i="3"/>
  <c r="F200" i="3"/>
  <c r="F233" i="3"/>
  <c r="F206" i="3"/>
  <c r="F281" i="3"/>
  <c r="F267" i="3"/>
  <c r="F297" i="3"/>
  <c r="F43" i="3"/>
  <c r="F388" i="3"/>
  <c r="F386" i="3"/>
  <c r="F113" i="3"/>
  <c r="F37" i="3"/>
  <c r="F356" i="3"/>
  <c r="F13" i="3"/>
  <c r="F121" i="3"/>
  <c r="F42" i="3"/>
  <c r="F261" i="3"/>
  <c r="F371" i="3"/>
  <c r="F240" i="3"/>
  <c r="F395" i="3"/>
  <c r="F153" i="3"/>
  <c r="F107" i="3"/>
  <c r="F362" i="3"/>
  <c r="F100" i="3"/>
  <c r="F403" i="3"/>
  <c r="F272" i="3"/>
  <c r="F160" i="3"/>
  <c r="F348" i="3"/>
  <c r="F159" i="3"/>
  <c r="F401" i="3"/>
  <c r="F277" i="3"/>
  <c r="F398" i="3"/>
  <c r="F343" i="3"/>
  <c r="F205" i="3"/>
  <c r="F278" i="3"/>
  <c r="F133" i="3"/>
  <c r="F227" i="3"/>
  <c r="F66" i="3"/>
  <c r="F135" i="3"/>
  <c r="F351" i="3"/>
  <c r="F20" i="3"/>
  <c r="F84" i="3"/>
  <c r="F363" i="3"/>
  <c r="F298" i="3"/>
  <c r="F120" i="3"/>
  <c r="F305" i="3"/>
  <c r="F358" i="3"/>
  <c r="F273" i="3"/>
  <c r="F376" i="3"/>
  <c r="F80" i="3"/>
  <c r="F53" i="3"/>
  <c r="F33" i="3"/>
  <c r="F274" i="3"/>
  <c r="F49" i="3"/>
  <c r="F198" i="3"/>
  <c r="F369" i="3"/>
  <c r="F328" i="3"/>
  <c r="F17" i="3"/>
  <c r="F102" i="3"/>
  <c r="F268" i="3"/>
  <c r="F34" i="3"/>
  <c r="F105" i="3"/>
  <c r="F79" i="3"/>
  <c r="F111" i="3"/>
  <c r="F326" i="3"/>
  <c r="F209" i="3"/>
  <c r="F132" i="3"/>
  <c r="F381" i="3"/>
  <c r="F334" i="3"/>
  <c r="F341" i="3"/>
  <c r="F68" i="3"/>
  <c r="F219" i="3"/>
  <c r="F31" i="3"/>
  <c r="F354" i="3"/>
  <c r="F150" i="3"/>
  <c r="F122" i="3"/>
  <c r="F221" i="3"/>
  <c r="F320" i="3"/>
  <c r="F342" i="3"/>
  <c r="F321" i="3"/>
  <c r="F249" i="3"/>
  <c r="F225" i="3"/>
  <c r="F138" i="3"/>
  <c r="F86" i="3"/>
  <c r="F189" i="3"/>
  <c r="F207" i="3"/>
  <c r="F313" i="3"/>
  <c r="F302" i="3"/>
  <c r="F130" i="3"/>
  <c r="F201" i="3"/>
  <c r="F64" i="3"/>
  <c r="F276" i="3"/>
  <c r="F57" i="3"/>
  <c r="F246" i="3"/>
  <c r="F184" i="3"/>
  <c r="F332" i="3"/>
  <c r="F283" i="3"/>
  <c r="F115" i="3"/>
  <c r="F311" i="3"/>
  <c r="F36" i="3"/>
  <c r="F292" i="3"/>
  <c r="F402" i="3"/>
  <c r="F280" i="3"/>
  <c r="F137" i="3"/>
  <c r="F340" i="3"/>
  <c r="F19" i="3"/>
  <c r="F25" i="3"/>
  <c r="F45" i="3"/>
  <c r="F46" i="3"/>
  <c r="F90" i="3"/>
  <c r="F255" i="3"/>
  <c r="F210" i="3"/>
  <c r="F412" i="3"/>
  <c r="F301" i="3"/>
  <c r="F359" i="3"/>
  <c r="F183" i="3"/>
  <c r="F231" i="3"/>
  <c r="F229" i="3"/>
  <c r="F106" i="3"/>
  <c r="F127" i="3"/>
  <c r="F300" i="3"/>
  <c r="F24" i="3"/>
  <c r="F360" i="3"/>
  <c r="F71" i="3"/>
  <c r="F330" i="3"/>
  <c r="F241" i="3"/>
  <c r="F204" i="3"/>
  <c r="F254" i="3"/>
  <c r="F8" i="3"/>
  <c r="F151" i="3"/>
  <c r="F94" i="3"/>
  <c r="F317" i="3"/>
  <c r="F322" i="3"/>
  <c r="F405" i="3"/>
  <c r="F83" i="3"/>
  <c r="F146" i="3"/>
  <c r="F323" i="3"/>
  <c r="F242" i="3"/>
  <c r="F234" i="3"/>
  <c r="F382" i="3"/>
  <c r="F290" i="3"/>
  <c r="F26" i="3"/>
  <c r="F216" i="3"/>
  <c r="F314" i="3"/>
  <c r="F134" i="3"/>
  <c r="F265" i="3"/>
  <c r="F39" i="3"/>
  <c r="F275" i="3"/>
  <c r="F188" i="3"/>
  <c r="F156" i="3"/>
  <c r="F69" i="3"/>
  <c r="F195" i="3"/>
  <c r="F295" i="3"/>
  <c r="F21" i="3"/>
  <c r="F407" i="3"/>
  <c r="F373" i="3"/>
  <c r="F312" i="3"/>
  <c r="F383" i="3"/>
  <c r="F177" i="3"/>
  <c r="F52" i="3"/>
  <c r="F208" i="3"/>
  <c r="F244" i="3"/>
  <c r="F109" i="3"/>
  <c r="F396" i="3"/>
  <c r="F178" i="3"/>
  <c r="F413" i="3"/>
  <c r="F164" i="3"/>
  <c r="F339" i="3"/>
  <c r="F285" i="3"/>
  <c r="F16" i="3"/>
  <c r="F62" i="3"/>
  <c r="F173" i="3"/>
  <c r="F329" i="3"/>
  <c r="F6" i="3"/>
  <c r="F193" i="3"/>
  <c r="F28" i="3"/>
  <c r="F224" i="3"/>
  <c r="F291" i="3"/>
  <c r="F192" i="3"/>
  <c r="F333" i="3"/>
  <c r="F250" i="3"/>
  <c r="F4" i="3"/>
  <c r="F131" i="3"/>
  <c r="F180" i="3"/>
  <c r="F23" i="3"/>
  <c r="F123" i="3"/>
  <c r="F91" i="3"/>
  <c r="F352" i="3"/>
  <c r="F197" i="3"/>
  <c r="F73" i="3"/>
  <c r="F344" i="3"/>
  <c r="F379" i="3"/>
  <c r="F222" i="3"/>
  <c r="F377" i="3"/>
  <c r="F93" i="3"/>
  <c r="F27" i="3"/>
  <c r="F128" i="3"/>
  <c r="F103" i="3"/>
  <c r="F56" i="3"/>
  <c r="F374" i="3"/>
  <c r="F380" i="3"/>
  <c r="F393" i="3"/>
  <c r="F271" i="3"/>
  <c r="F48" i="3"/>
  <c r="F22" i="3"/>
  <c r="F259" i="3"/>
  <c r="F239" i="3"/>
  <c r="F7" i="3"/>
  <c r="F186" i="3"/>
  <c r="F307" i="3"/>
  <c r="F247" i="3"/>
  <c r="AD160" i="8"/>
  <c r="AD176" i="8"/>
  <c r="AD171" i="8"/>
  <c r="AD193" i="8"/>
  <c r="AD128" i="8"/>
  <c r="AD118" i="8"/>
  <c r="AD185" i="8"/>
  <c r="AD159" i="8"/>
  <c r="AD158" i="8"/>
  <c r="AB140" i="8"/>
  <c r="AB199" i="8"/>
  <c r="AB186" i="8"/>
  <c r="AB194" i="8"/>
  <c r="AB133" i="8"/>
  <c r="AB7" i="8"/>
  <c r="AB62" i="8"/>
  <c r="AB190" i="8"/>
  <c r="AB116" i="8"/>
  <c r="Z57" i="8"/>
  <c r="Z80" i="8"/>
  <c r="Z130" i="8"/>
  <c r="Z122" i="8"/>
  <c r="Z47" i="8"/>
  <c r="Z116" i="8"/>
  <c r="Z76" i="8"/>
  <c r="Z133" i="8"/>
  <c r="Z141" i="8"/>
  <c r="Z124" i="8"/>
  <c r="Z126" i="8"/>
  <c r="Z98" i="8"/>
  <c r="Z114" i="8"/>
  <c r="Z180" i="8"/>
  <c r="Z203" i="8"/>
  <c r="Z170" i="8"/>
  <c r="Z195" i="8"/>
  <c r="Z137" i="8"/>
  <c r="Z125" i="8"/>
  <c r="X132" i="8"/>
  <c r="X141" i="8"/>
  <c r="X144" i="8"/>
  <c r="X135" i="8"/>
  <c r="X190" i="8"/>
  <c r="X109" i="8"/>
  <c r="X197" i="8"/>
  <c r="AD178" i="8"/>
  <c r="AD140" i="8"/>
  <c r="AD168" i="8"/>
  <c r="AD156" i="8"/>
  <c r="AD145" i="8"/>
  <c r="AD130" i="8"/>
  <c r="AD199" i="8"/>
  <c r="AD172" i="8"/>
  <c r="AD150" i="8"/>
  <c r="AD147" i="8"/>
  <c r="AD126" i="8"/>
  <c r="AD109" i="8"/>
  <c r="AD111" i="8"/>
  <c r="AD133" i="8"/>
  <c r="AD202" i="8"/>
  <c r="AD123" i="8"/>
  <c r="AD201" i="8"/>
  <c r="AD132" i="8"/>
  <c r="AD177" i="8"/>
  <c r="AD114" i="8"/>
  <c r="AD153" i="8"/>
  <c r="AD108" i="8"/>
  <c r="AD180" i="8"/>
  <c r="AD194" i="8"/>
  <c r="AB141" i="8"/>
  <c r="AB125" i="8"/>
  <c r="AB135" i="8"/>
  <c r="AB148" i="8"/>
  <c r="AB165" i="8"/>
  <c r="AB145" i="8"/>
  <c r="AB180" i="8"/>
  <c r="AB118" i="8"/>
  <c r="AB181" i="8"/>
  <c r="AB134" i="8"/>
  <c r="AB149" i="8"/>
  <c r="AB196" i="8"/>
  <c r="AB151" i="8"/>
  <c r="AB158" i="8"/>
  <c r="AB191" i="8"/>
  <c r="AB128" i="8"/>
  <c r="AB183" i="8"/>
  <c r="AB182" i="8"/>
  <c r="AB142" i="8"/>
  <c r="AB202" i="8"/>
  <c r="Z183" i="8"/>
  <c r="Z178" i="8"/>
  <c r="Z194" i="8"/>
  <c r="Z193" i="8"/>
  <c r="Z150" i="8"/>
  <c r="Z127" i="8"/>
  <c r="Z143" i="8"/>
  <c r="Z162" i="8"/>
  <c r="Z202" i="8"/>
  <c r="Z163" i="8"/>
  <c r="Z190" i="8"/>
  <c r="Z138" i="8"/>
  <c r="Z149" i="8"/>
  <c r="Z165" i="8"/>
  <c r="Z131" i="8"/>
  <c r="Z146" i="8"/>
  <c r="Z155" i="8"/>
  <c r="Z158" i="8"/>
  <c r="Z189" i="8"/>
  <c r="Z160" i="8"/>
  <c r="X172" i="8"/>
  <c r="X178" i="8"/>
  <c r="X179" i="8"/>
  <c r="X136" i="8"/>
  <c r="X175" i="8"/>
  <c r="X184" i="8"/>
  <c r="X194" i="8"/>
  <c r="X149" i="8"/>
  <c r="X146" i="8"/>
  <c r="X160" i="8"/>
  <c r="X113" i="8"/>
  <c r="X188" i="8"/>
  <c r="X161" i="8"/>
  <c r="X148" i="8"/>
  <c r="X137" i="8"/>
  <c r="X171" i="8"/>
  <c r="AD41" i="8"/>
  <c r="AB45" i="8"/>
  <c r="AB57" i="8"/>
  <c r="Z101" i="8"/>
  <c r="Z46" i="8"/>
  <c r="AD81" i="8"/>
  <c r="AD100" i="8"/>
  <c r="AB27" i="8"/>
  <c r="AB48" i="8"/>
  <c r="AB53" i="8"/>
  <c r="AB103" i="8"/>
  <c r="AB93" i="8"/>
  <c r="AB86" i="8"/>
  <c r="Z5" i="8"/>
  <c r="Z54" i="8"/>
  <c r="Z72" i="8"/>
  <c r="X88" i="8"/>
  <c r="X85" i="8"/>
  <c r="X81" i="8"/>
  <c r="AD107" i="8"/>
  <c r="AB100" i="8"/>
  <c r="AB97" i="8"/>
  <c r="AB99" i="8"/>
  <c r="AB98" i="8"/>
  <c r="Z77" i="8"/>
  <c r="Z95" i="8"/>
  <c r="Z90" i="8"/>
  <c r="Z75" i="8"/>
  <c r="AB21" i="8"/>
  <c r="Z20" i="8"/>
  <c r="Z27" i="8"/>
  <c r="Z7" i="8"/>
  <c r="AB39" i="8"/>
  <c r="AB11" i="8"/>
  <c r="AB43" i="8"/>
  <c r="Z9" i="8"/>
  <c r="Z43" i="8"/>
  <c r="Z32" i="8"/>
  <c r="AD82" i="8"/>
  <c r="AD77" i="8"/>
  <c r="AD27" i="8"/>
  <c r="AD84" i="8"/>
  <c r="AD7" i="8"/>
  <c r="AD53" i="8"/>
  <c r="AD92" i="8"/>
  <c r="AB82" i="8"/>
  <c r="AB87" i="8"/>
  <c r="AB40" i="8"/>
  <c r="AB37" i="8"/>
  <c r="AB9" i="8"/>
  <c r="AB52" i="8"/>
  <c r="AB18" i="8"/>
  <c r="AB72" i="8"/>
  <c r="AB79" i="8"/>
  <c r="AB14" i="8"/>
  <c r="AB19" i="8"/>
  <c r="Z52" i="8"/>
  <c r="Z68" i="8"/>
  <c r="Z34" i="8"/>
  <c r="Z64" i="8"/>
  <c r="V1072" i="8"/>
  <c r="V966" i="8"/>
  <c r="V1019" i="8"/>
  <c r="V349" i="8"/>
  <c r="V388" i="8"/>
  <c r="V462" i="8"/>
  <c r="V265" i="8"/>
  <c r="V1052" i="8"/>
  <c r="V591" i="8"/>
  <c r="V856" i="8"/>
  <c r="V788" i="8"/>
  <c r="V656" i="8"/>
  <c r="V926" i="8"/>
  <c r="V1030" i="8"/>
  <c r="V218" i="8"/>
  <c r="V1048" i="8"/>
  <c r="V514" i="8"/>
  <c r="V245" i="8"/>
  <c r="V771" i="8"/>
  <c r="V859" i="8"/>
  <c r="V416" i="8"/>
  <c r="V915" i="8"/>
  <c r="V554" i="8"/>
  <c r="V889" i="8"/>
  <c r="V261" i="8"/>
  <c r="V692" i="8"/>
  <c r="V909" i="8"/>
  <c r="V885" i="8"/>
  <c r="V696" i="8"/>
  <c r="V869" i="8"/>
  <c r="V805" i="8"/>
  <c r="V473" i="8"/>
  <c r="V348" i="8"/>
  <c r="V836" i="8"/>
  <c r="V403" i="8"/>
  <c r="V772" i="8"/>
  <c r="V794" i="8"/>
  <c r="V471" i="8"/>
  <c r="V928" i="8"/>
  <c r="V952" i="8"/>
  <c r="V881" i="8"/>
  <c r="V963" i="8"/>
  <c r="V868" i="8"/>
  <c r="V930" i="8"/>
  <c r="V557" i="8"/>
  <c r="V411" i="8"/>
  <c r="V467" i="8"/>
  <c r="V1032" i="8"/>
  <c r="V911" i="8"/>
  <c r="V913" i="8"/>
  <c r="V1056" i="8"/>
  <c r="V575" i="8"/>
  <c r="V363" i="8"/>
  <c r="V861" i="8"/>
  <c r="V215" i="8"/>
  <c r="V791" i="8"/>
  <c r="V736" i="8"/>
  <c r="V873" i="8"/>
  <c r="V546" i="8"/>
  <c r="V821" i="8"/>
  <c r="V681" i="8"/>
  <c r="V719" i="8"/>
  <c r="V895" i="8"/>
  <c r="V376" i="8"/>
  <c r="V960" i="8"/>
  <c r="V756" i="8"/>
  <c r="V234" i="8"/>
  <c r="V721" i="8"/>
  <c r="V410" i="8"/>
  <c r="V324" i="8"/>
  <c r="V842" i="8"/>
  <c r="V985" i="8"/>
  <c r="V797" i="8"/>
  <c r="V319" i="8"/>
  <c r="V211" i="8"/>
  <c r="V517" i="8"/>
  <c r="V214" i="8"/>
  <c r="V262" i="8"/>
  <c r="V907" i="8"/>
  <c r="V932" i="8"/>
  <c r="V404" i="8"/>
  <c r="V528" i="8"/>
  <c r="V608" i="8"/>
  <c r="V434" i="8"/>
  <c r="V739" i="8"/>
  <c r="V392" i="8"/>
  <c r="V829" i="8"/>
  <c r="V291" i="8"/>
  <c r="V1053" i="8"/>
  <c r="V206" i="8"/>
  <c r="V1043" i="8"/>
  <c r="V877" i="8"/>
  <c r="V1014" i="8"/>
  <c r="V698" i="8"/>
  <c r="V550" i="8"/>
  <c r="V1028" i="8"/>
  <c r="V984" i="8"/>
  <c r="V654" i="8"/>
  <c r="V600" i="8"/>
  <c r="V385" i="8"/>
  <c r="V423" i="8"/>
  <c r="V477" i="8"/>
  <c r="V806" i="8"/>
  <c r="V661" i="8"/>
  <c r="V229" i="8"/>
  <c r="V807" i="8"/>
  <c r="V929" i="8"/>
  <c r="V750" i="8"/>
  <c r="V606" i="8"/>
  <c r="V840" i="8"/>
  <c r="V708" i="8"/>
  <c r="V563" i="8"/>
  <c r="V981" i="8"/>
  <c r="V475" i="8"/>
  <c r="V1027" i="8"/>
  <c r="V419" i="8"/>
  <c r="V365" i="8"/>
  <c r="V524" i="8"/>
  <c r="V1022" i="8"/>
  <c r="V316" i="8"/>
  <c r="V223" i="8"/>
  <c r="V345" i="8"/>
  <c r="V874" i="8"/>
  <c r="V582" i="8"/>
  <c r="V726" i="8"/>
  <c r="V887" i="8"/>
  <c r="V626" i="8"/>
  <c r="V369" i="8"/>
  <c r="V904" i="8"/>
  <c r="V272" i="8"/>
  <c r="V948" i="8"/>
  <c r="V603" i="8"/>
  <c r="V210" i="8"/>
  <c r="V476" i="8"/>
  <c r="V987" i="8"/>
  <c r="V677" i="8"/>
  <c r="V415" i="8"/>
  <c r="V568" i="8"/>
  <c r="V638" i="8"/>
  <c r="V556" i="8"/>
  <c r="V754" i="8"/>
  <c r="V972" i="8"/>
  <c r="V852" i="8"/>
  <c r="V876" i="8"/>
  <c r="V760" i="8"/>
  <c r="V1017" i="8"/>
  <c r="V207" i="8"/>
  <c r="V786" i="8"/>
  <c r="V468" i="8"/>
  <c r="V320" i="8"/>
  <c r="V1061" i="8"/>
  <c r="V367" i="8"/>
  <c r="V531" i="8"/>
  <c r="V697" i="8"/>
  <c r="V298" i="8"/>
  <c r="V350" i="8"/>
  <c r="V766" i="8"/>
  <c r="V255" i="8"/>
  <c r="V770" i="8"/>
  <c r="V800" i="8"/>
  <c r="V294" i="8"/>
  <c r="V748" i="8"/>
  <c r="V394" i="8"/>
  <c r="V784" i="8"/>
  <c r="V429" i="8"/>
  <c r="V640" i="8"/>
  <c r="V292" i="8"/>
  <c r="V609" i="8"/>
  <c r="V939" i="8"/>
  <c r="V617" i="8"/>
  <c r="V420" i="8"/>
  <c r="V935" i="8"/>
  <c r="V549" i="8"/>
  <c r="V310" i="8"/>
  <c r="V588" i="8"/>
  <c r="V253" i="8"/>
  <c r="V587" i="8"/>
  <c r="V1040" i="8"/>
  <c r="V444" i="8"/>
  <c r="V602" i="8"/>
  <c r="V813" i="8"/>
  <c r="V814" i="8"/>
  <c r="V341" i="8"/>
  <c r="V660" i="8"/>
  <c r="V630" i="8"/>
  <c r="V275" i="8"/>
  <c r="V268" i="8"/>
  <c r="V1058" i="8"/>
  <c r="V449" i="8"/>
  <c r="V372" i="8"/>
  <c r="V781" i="8"/>
  <c r="V752" i="8"/>
  <c r="V824" i="8"/>
  <c r="V605" i="8"/>
  <c r="V327" i="8"/>
  <c r="V276" i="8"/>
  <c r="V539" i="8"/>
  <c r="V992" i="8"/>
  <c r="V573" i="8"/>
  <c r="V695" i="8"/>
  <c r="V586" i="8"/>
  <c r="V252" i="8"/>
  <c r="V433" i="8"/>
  <c r="V519" i="8"/>
  <c r="V452" i="8"/>
  <c r="V845" i="8"/>
  <c r="V857" i="8"/>
  <c r="V713" i="8"/>
  <c r="V498" i="8"/>
  <c r="V923" i="8"/>
  <c r="V716" i="8"/>
  <c r="V841" i="8"/>
  <c r="V257" i="8"/>
  <c r="V973" i="8"/>
  <c r="V222" i="8"/>
  <c r="V432" i="8"/>
  <c r="V580" i="8"/>
  <c r="V489" i="8"/>
  <c r="V664" i="8"/>
  <c r="V1057" i="8"/>
  <c r="V295" i="8"/>
  <c r="V576" i="8"/>
  <c r="V543" i="8"/>
  <c r="V1046" i="8"/>
  <c r="V456" i="8"/>
  <c r="V1009" i="8"/>
  <c r="V732" i="8"/>
  <c r="V743" i="8"/>
  <c r="V957" i="8"/>
  <c r="V311" i="8"/>
  <c r="V281" i="8"/>
  <c r="V1015" i="8"/>
  <c r="V417" i="8"/>
  <c r="V1037" i="8"/>
  <c r="V243" i="8"/>
  <c r="V472" i="8"/>
  <c r="V1038" i="8"/>
  <c r="V518" i="8"/>
  <c r="V690" i="8"/>
  <c r="V833" i="8"/>
  <c r="V950" i="8"/>
  <c r="V396" i="8"/>
  <c r="V334" i="8"/>
  <c r="V701" i="8"/>
  <c r="V232" i="8"/>
  <c r="V741" i="8"/>
  <c r="V1054" i="8"/>
  <c r="V1034" i="8"/>
  <c r="V846" i="8"/>
  <c r="V627" i="8"/>
  <c r="V867" i="8"/>
  <c r="V216" i="8"/>
  <c r="V356" i="8"/>
  <c r="V844" i="8"/>
  <c r="V783" i="8"/>
  <c r="V1067" i="8"/>
  <c r="V947" i="8"/>
  <c r="V373" i="8"/>
  <c r="V633" i="8"/>
  <c r="V1035" i="8"/>
  <c r="V1069" i="8"/>
  <c r="V241" i="8"/>
  <c r="V946" i="8"/>
  <c r="V347" i="8"/>
  <c r="V500" i="8"/>
  <c r="V343" i="8"/>
  <c r="V956" i="8"/>
  <c r="V339" i="8"/>
  <c r="V386" i="8"/>
  <c r="V300" i="8"/>
  <c r="V525" i="8"/>
  <c r="V577" i="8"/>
  <c r="V280" i="8"/>
  <c r="V659" i="8"/>
  <c r="V934" i="8"/>
  <c r="V289" i="8"/>
  <c r="V607" i="8"/>
  <c r="V1039" i="8"/>
  <c r="V239" i="8"/>
  <c r="V499" i="8"/>
  <c r="V479" i="8"/>
  <c r="V936" i="8"/>
  <c r="V595" i="8"/>
  <c r="V278" i="8"/>
  <c r="V625" i="8"/>
  <c r="V571" i="8"/>
  <c r="V634" i="8"/>
  <c r="V764" i="8"/>
  <c r="V332" i="8"/>
  <c r="V718" i="8"/>
  <c r="V826" i="8"/>
  <c r="V451" i="8"/>
  <c r="V390" i="8"/>
  <c r="V490" i="8"/>
  <c r="V903" i="8"/>
  <c r="V704" i="8"/>
  <c r="V418" i="8"/>
  <c r="V864" i="8"/>
  <c r="V532" i="8"/>
  <c r="V672" i="8"/>
  <c r="V224" i="8"/>
  <c r="V542" i="8"/>
  <c r="V731" i="8"/>
  <c r="V882" i="8"/>
  <c r="V277" i="8"/>
  <c r="V971" i="8"/>
  <c r="V778" i="8"/>
  <c r="V822" i="8"/>
  <c r="V205" i="8"/>
  <c r="V812" i="8"/>
  <c r="V352" i="8"/>
  <c r="V1024" i="8"/>
  <c r="V920" i="8"/>
  <c r="V217" i="8"/>
  <c r="V409" i="8"/>
  <c r="V645" i="8"/>
  <c r="V991" i="8"/>
  <c r="V530" i="8"/>
  <c r="V301" i="8"/>
  <c r="V329" i="8"/>
  <c r="V317" i="8"/>
  <c r="V755" i="8"/>
  <c r="V979" i="8"/>
  <c r="V236" i="8"/>
  <c r="V655" i="8"/>
  <c r="V759" i="8"/>
  <c r="V305" i="8"/>
  <c r="V358" i="8"/>
  <c r="V993" i="8"/>
  <c r="V508" i="8"/>
  <c r="V725" i="8"/>
  <c r="V751" i="8"/>
  <c r="V938" i="8"/>
  <c r="V274" i="8"/>
  <c r="V596" i="8"/>
  <c r="V457" i="8"/>
  <c r="V838" i="8"/>
  <c r="V512" i="8"/>
  <c r="V618" i="8"/>
  <c r="V464" i="8"/>
  <c r="V624" i="8"/>
  <c r="V757" i="8"/>
  <c r="V688" i="8"/>
  <c r="V601" i="8"/>
  <c r="V282" i="8"/>
  <c r="V925" i="8"/>
  <c r="V412" i="8"/>
  <c r="V279" i="8"/>
  <c r="V240" i="8"/>
  <c r="V336" i="8"/>
  <c r="V1018" i="8"/>
  <c r="V823" i="8"/>
  <c r="V213" i="8"/>
  <c r="V442" i="8"/>
  <c r="V914" i="8"/>
  <c r="V849" i="8"/>
  <c r="V264" i="8"/>
  <c r="V461" i="8"/>
  <c r="V351" i="8"/>
  <c r="V825" i="8"/>
  <c r="V325" i="8"/>
  <c r="V405" i="8"/>
  <c r="V779" i="8"/>
  <c r="V463" i="8"/>
  <c r="V906" i="8"/>
  <c r="V974" i="8"/>
  <c r="V247" i="8"/>
  <c r="V990" i="8"/>
  <c r="V353" i="8"/>
  <c r="V712" i="8"/>
  <c r="V441" i="8"/>
  <c r="V231" i="8"/>
  <c r="V610" i="8"/>
  <c r="V944" i="8"/>
  <c r="V964" i="8"/>
  <c r="V669" i="8"/>
  <c r="V572" i="8"/>
  <c r="V827" i="8"/>
  <c r="V896" i="8"/>
  <c r="V820" i="8"/>
  <c r="V383" i="8"/>
  <c r="V220" i="8"/>
  <c r="V749" i="8"/>
  <c r="V980" i="8"/>
  <c r="V730" i="8"/>
  <c r="V854" i="8"/>
  <c r="V559" i="8"/>
  <c r="V1041" i="8"/>
  <c r="V1044" i="8"/>
  <c r="V318" i="8"/>
  <c r="V685" i="8"/>
  <c r="V323" i="8"/>
  <c r="V271" i="8"/>
  <c r="V1031" i="8"/>
  <c r="V879" i="8"/>
  <c r="V648" i="8"/>
  <c r="V263" i="8"/>
  <c r="V355" i="8"/>
  <c r="V290" i="8"/>
  <c r="V560" i="8"/>
  <c r="V493" i="8"/>
  <c r="V1064" i="8"/>
  <c r="V1068" i="8"/>
  <c r="V883" i="8"/>
  <c r="V818" i="8"/>
  <c r="V809" i="8"/>
  <c r="V965" i="8"/>
  <c r="V892" i="8"/>
  <c r="V884" i="8"/>
  <c r="V227" i="8"/>
  <c r="V891" i="8"/>
  <c r="V230" i="8"/>
  <c r="V389" i="8"/>
  <c r="V767" i="8"/>
  <c r="V1050" i="8"/>
  <c r="V335" i="8"/>
  <c r="V703" i="8"/>
  <c r="B4" i="8" l="1"/>
  <c r="B3" i="8"/>
  <c r="B18" i="8"/>
  <c r="B17" i="8"/>
  <c r="B5" i="8"/>
  <c r="B16" i="8"/>
  <c r="V183" i="8"/>
  <c r="V182" i="8"/>
  <c r="V165" i="8"/>
  <c r="V194" i="8"/>
  <c r="V174" i="8"/>
  <c r="V195" i="8"/>
  <c r="V178" i="8"/>
  <c r="V138" i="8"/>
  <c r="V144" i="8"/>
  <c r="V199" i="8"/>
  <c r="V131" i="8"/>
  <c r="V114" i="8"/>
  <c r="V113" i="8"/>
  <c r="V177" i="8"/>
  <c r="V169" i="8"/>
  <c r="V110" i="8"/>
  <c r="V119" i="8"/>
  <c r="V148" i="8"/>
  <c r="V157" i="8"/>
  <c r="V147" i="8"/>
  <c r="V187" i="8"/>
  <c r="V118" i="8"/>
  <c r="V172" i="8"/>
  <c r="V191" i="8"/>
  <c r="V112" i="8"/>
  <c r="V198" i="8"/>
  <c r="V140" i="8"/>
  <c r="V176" i="8"/>
  <c r="V128" i="8"/>
  <c r="V159" i="8"/>
  <c r="V164" i="8"/>
  <c r="V143" i="8"/>
  <c r="V190" i="8"/>
  <c r="V145" i="8"/>
  <c r="V155" i="8"/>
  <c r="V193" i="8"/>
  <c r="V135" i="8"/>
  <c r="V109" i="8"/>
  <c r="V158" i="8"/>
  <c r="V108" i="8"/>
  <c r="V61" i="8"/>
  <c r="V96" i="8"/>
  <c r="V103" i="8"/>
  <c r="V105" i="8"/>
  <c r="V59" i="8"/>
  <c r="V69" i="8"/>
  <c r="V90" i="8"/>
  <c r="V87" i="8"/>
  <c r="V89" i="8"/>
  <c r="V28" i="8"/>
  <c r="V94" i="8"/>
  <c r="V66" i="8"/>
  <c r="V51" i="8"/>
  <c r="V48" i="8"/>
  <c r="D215" i="9"/>
  <c r="I215" i="9"/>
  <c r="Z796" i="8"/>
  <c r="Z789" i="8"/>
  <c r="Z808" i="8"/>
  <c r="Z846" i="8"/>
  <c r="Z845" i="8"/>
  <c r="Z814" i="8"/>
  <c r="Z815" i="8"/>
  <c r="Z837" i="8"/>
  <c r="Z833" i="8"/>
  <c r="Z804" i="8"/>
  <c r="Z793" i="8"/>
  <c r="Z864" i="8"/>
  <c r="Z819" i="8"/>
  <c r="Z794" i="8"/>
  <c r="Z852" i="8"/>
  <c r="Z838" i="8"/>
  <c r="Z810" i="8"/>
  <c r="Z821" i="8"/>
  <c r="Z853" i="8"/>
  <c r="Z831" i="8"/>
  <c r="Z820" i="8"/>
  <c r="Z813" i="8"/>
  <c r="Z849" i="8"/>
  <c r="Z848" i="8"/>
  <c r="Z809" i="8"/>
  <c r="Z851" i="8"/>
  <c r="Z806" i="8"/>
  <c r="Z792" i="8"/>
  <c r="Z791" i="8"/>
  <c r="Z839" i="8"/>
  <c r="Z775" i="8"/>
  <c r="Z807" i="8"/>
  <c r="Z780" i="8"/>
  <c r="Z841" i="8"/>
  <c r="Z827" i="8"/>
  <c r="Z842" i="8"/>
  <c r="Z795" i="8"/>
  <c r="Z836" i="8"/>
  <c r="Z824" i="8"/>
  <c r="Z861" i="8"/>
  <c r="Z825" i="8"/>
  <c r="Z797" i="8"/>
  <c r="Z855" i="8"/>
  <c r="Z816" i="8"/>
  <c r="Z782" i="8"/>
  <c r="Z856" i="8"/>
  <c r="Z823" i="8"/>
  <c r="Z776" i="8"/>
  <c r="Z843" i="8"/>
  <c r="Z786" i="8"/>
  <c r="Z803" i="8"/>
  <c r="V1071" i="8"/>
  <c r="Z770" i="8"/>
  <c r="Z769" i="8"/>
  <c r="Z773" i="8"/>
  <c r="Z774" i="8"/>
  <c r="Z772" i="8"/>
  <c r="V1070" i="8"/>
  <c r="AD456" i="8" l="1"/>
  <c r="AD393" i="8"/>
  <c r="AD308" i="8"/>
  <c r="AD988" i="8"/>
  <c r="AD441" i="8"/>
  <c r="AD530" i="8"/>
  <c r="AD327" i="8"/>
  <c r="AD248" i="8"/>
  <c r="AD611" i="8"/>
  <c r="AD469" i="8"/>
  <c r="AD641" i="8"/>
  <c r="AD396" i="8"/>
  <c r="AD238" i="8"/>
  <c r="AD1027" i="8"/>
  <c r="AD1022" i="8"/>
  <c r="AD979" i="8"/>
  <c r="AD976" i="8"/>
  <c r="AD919" i="8"/>
  <c r="AD636" i="8"/>
  <c r="AD841" i="8"/>
  <c r="AD938" i="8"/>
  <c r="AD495" i="8"/>
  <c r="AD263" i="8"/>
  <c r="AD874" i="8"/>
  <c r="AD912" i="8"/>
  <c r="AB333" i="8"/>
  <c r="AB403" i="8"/>
  <c r="AB834" i="8"/>
  <c r="AB812" i="8"/>
  <c r="AB374" i="8"/>
  <c r="AB1068" i="8"/>
  <c r="AB911" i="8"/>
  <c r="AD784" i="8"/>
  <c r="AD437" i="8"/>
  <c r="AD313" i="8"/>
  <c r="AD582" i="8"/>
  <c r="AD488" i="8"/>
  <c r="AD990" i="8"/>
  <c r="AD652" i="8"/>
  <c r="AD846" i="8"/>
  <c r="AD398" i="8"/>
  <c r="AD370" i="8"/>
  <c r="AD565" i="8"/>
  <c r="AD280" i="8"/>
  <c r="AD948" i="8"/>
  <c r="AD1072" i="8"/>
  <c r="AD628" i="8"/>
  <c r="AD736" i="8"/>
  <c r="AD252" i="8"/>
  <c r="AD297" i="8"/>
  <c r="AD744" i="8"/>
  <c r="AD898" i="8"/>
  <c r="AB865" i="8"/>
  <c r="AB897" i="8"/>
  <c r="AB1034" i="8"/>
  <c r="AB1015" i="8"/>
  <c r="AB554" i="8"/>
  <c r="AB836" i="8"/>
  <c r="AB428" i="8"/>
  <c r="AB587" i="8"/>
  <c r="AB631" i="8"/>
  <c r="AB517" i="8"/>
  <c r="AB998" i="8"/>
  <c r="AB620" i="8"/>
  <c r="AB636" i="8"/>
  <c r="AB233" i="8"/>
  <c r="AB511" i="8"/>
  <c r="AB316" i="8"/>
  <c r="AB472" i="8"/>
  <c r="AB276" i="8"/>
  <c r="AB1074" i="8"/>
  <c r="AB331" i="8"/>
  <c r="AB411" i="8"/>
  <c r="Z356" i="8"/>
  <c r="Z598" i="8"/>
  <c r="Z176" i="8"/>
  <c r="Z547" i="8"/>
  <c r="Z752" i="8"/>
  <c r="Z578" i="8"/>
  <c r="Z351" i="8"/>
  <c r="Z662" i="8"/>
  <c r="X582" i="8"/>
  <c r="X723" i="8"/>
  <c r="AD1062" i="8"/>
  <c r="AD246" i="8"/>
  <c r="AD888" i="8"/>
  <c r="AD559" i="8"/>
  <c r="AD673" i="8"/>
  <c r="AD835" i="8"/>
  <c r="AD1073" i="8"/>
  <c r="AD438" i="8"/>
  <c r="AD514" i="8"/>
  <c r="AD274" i="8"/>
  <c r="AD568" i="8"/>
  <c r="AD377" i="8"/>
  <c r="AD319" i="8"/>
  <c r="AD677" i="8"/>
  <c r="AD523" i="8"/>
  <c r="AD718" i="8"/>
  <c r="AD971" i="8"/>
  <c r="AD426" i="8"/>
  <c r="AD390" i="8"/>
  <c r="AB904" i="8"/>
  <c r="AB282" i="8"/>
  <c r="AB294" i="8"/>
  <c r="AB923" i="8"/>
  <c r="AB594" i="8"/>
  <c r="AB207" i="8"/>
  <c r="AD753" i="8"/>
  <c r="AD1019" i="8"/>
  <c r="AD643" i="8"/>
  <c r="AD963" i="8"/>
  <c r="AD1006" i="8"/>
  <c r="AD812" i="8"/>
  <c r="AD244" i="8"/>
  <c r="AD1050" i="8"/>
  <c r="AD731" i="8"/>
  <c r="AD610" i="8"/>
  <c r="AD885" i="8"/>
  <c r="AD868" i="8"/>
  <c r="AD491" i="8"/>
  <c r="AD475" i="8"/>
  <c r="AD536" i="8"/>
  <c r="AD502" i="8"/>
  <c r="AD635" i="8"/>
  <c r="AD395" i="8"/>
  <c r="AD279" i="8"/>
  <c r="AD410" i="8"/>
  <c r="AD804" i="8"/>
  <c r="AB418" i="8"/>
  <c r="AB434" i="8"/>
  <c r="AB713" i="8"/>
  <c r="AB935" i="8"/>
  <c r="AB494" i="8"/>
  <c r="AB647" i="8"/>
  <c r="AB787" i="8"/>
  <c r="AB891" i="8"/>
  <c r="AB892" i="8"/>
  <c r="AB488" i="8"/>
  <c r="AB280" i="8"/>
  <c r="AB566" i="8"/>
  <c r="AB214" i="8"/>
  <c r="AB756" i="8"/>
  <c r="AB526" i="8"/>
  <c r="AB640" i="8"/>
  <c r="AB227" i="8"/>
  <c r="AB454" i="8"/>
  <c r="AB658" i="8"/>
  <c r="AB244" i="8"/>
  <c r="AB260" i="8"/>
  <c r="Z669" i="8"/>
  <c r="Z232" i="8"/>
  <c r="Z593" i="8"/>
  <c r="Z453" i="8"/>
  <c r="Z269" i="8"/>
  <c r="Z406" i="8"/>
  <c r="Z396" i="8"/>
  <c r="X253" i="8"/>
  <c r="AB720" i="8"/>
  <c r="AB1020" i="8"/>
  <c r="AB455" i="8"/>
  <c r="AB854" i="8"/>
  <c r="AB937" i="8"/>
  <c r="AB519" i="8"/>
  <c r="AB408" i="8"/>
  <c r="AB1025" i="8"/>
  <c r="AB404" i="8"/>
  <c r="Z490" i="8"/>
  <c r="Z259" i="8"/>
  <c r="Z211" i="8"/>
  <c r="Z363" i="8"/>
  <c r="X592" i="8"/>
  <c r="X836" i="8"/>
  <c r="X646" i="8"/>
  <c r="X542" i="8"/>
  <c r="X858" i="8"/>
  <c r="X257" i="8"/>
  <c r="X921" i="8"/>
  <c r="X491" i="8"/>
  <c r="X781" i="8"/>
  <c r="X798" i="8"/>
  <c r="X339" i="8"/>
  <c r="X936" i="8"/>
  <c r="X245" i="8"/>
  <c r="X716" i="8"/>
  <c r="X958" i="8"/>
  <c r="X690" i="8"/>
  <c r="X605" i="8"/>
  <c r="X240" i="8"/>
  <c r="X360" i="8"/>
  <c r="V619" i="8"/>
  <c r="V611" i="8"/>
  <c r="V650" i="8"/>
  <c r="V977" i="8"/>
  <c r="V933" i="8"/>
  <c r="V453" i="8"/>
  <c r="V1055" i="8"/>
  <c r="V267" i="8"/>
  <c r="V288" i="8"/>
  <c r="V954" i="8"/>
  <c r="V437" i="8"/>
  <c r="AB369" i="8"/>
  <c r="AB281" i="8"/>
  <c r="AB258" i="8"/>
  <c r="AB749" i="8"/>
  <c r="AB498" i="8"/>
  <c r="AD647" i="8"/>
  <c r="AD599" i="8"/>
  <c r="AD541" i="8"/>
  <c r="AD515" i="8"/>
  <c r="AD1051" i="8"/>
  <c r="AD471" i="8"/>
  <c r="AD346" i="8"/>
  <c r="AD627" i="8"/>
  <c r="AD606" i="8"/>
  <c r="AD211" i="8"/>
  <c r="AD361" i="8"/>
  <c r="AD447" i="8"/>
  <c r="AD467" i="8"/>
  <c r="AD309" i="8"/>
  <c r="AD951" i="8"/>
  <c r="AD533" i="8"/>
  <c r="AD408" i="8"/>
  <c r="AD487" i="8"/>
  <c r="AD808" i="8"/>
  <c r="AD1038" i="8"/>
  <c r="AD984" i="8"/>
  <c r="AD698" i="8"/>
  <c r="AD1018" i="8"/>
  <c r="AD964" i="8"/>
  <c r="AD397" i="8"/>
  <c r="AB394" i="8"/>
  <c r="AB457" i="8"/>
  <c r="AB907" i="8"/>
  <c r="AB706" i="8"/>
  <c r="AB931" i="8"/>
  <c r="AB764" i="8"/>
  <c r="AB861" i="8"/>
  <c r="AD392" i="8"/>
  <c r="AD486" i="8"/>
  <c r="AD631" i="8"/>
  <c r="AD578" i="8"/>
  <c r="AD657" i="8"/>
  <c r="AD439" i="8"/>
  <c r="AD997" i="8"/>
  <c r="AD992" i="8"/>
  <c r="AD769" i="8"/>
  <c r="AD914" i="8"/>
  <c r="AD957" i="8"/>
  <c r="AD1028" i="8"/>
  <c r="AD516" i="8"/>
  <c r="AD270" i="8"/>
  <c r="AD220" i="8"/>
  <c r="AD412" i="8"/>
  <c r="AD295" i="8"/>
  <c r="AD927" i="8"/>
  <c r="AD837" i="8"/>
  <c r="AD564" i="8"/>
  <c r="AD499" i="8"/>
  <c r="AB491" i="8"/>
  <c r="AB521" i="8"/>
  <c r="AB646" i="8"/>
  <c r="AB557" i="8"/>
  <c r="AB501" i="8"/>
  <c r="AB581" i="8"/>
  <c r="AB497" i="8"/>
  <c r="AB679" i="8"/>
  <c r="AB752" i="8"/>
  <c r="AB317" i="8"/>
  <c r="AB549" i="8"/>
  <c r="AB309" i="8"/>
  <c r="AB442" i="8"/>
  <c r="AB1026" i="8"/>
  <c r="AB1031" i="8"/>
  <c r="AB437" i="8"/>
  <c r="AB450" i="8"/>
  <c r="AB481" i="8"/>
  <c r="AB977" i="8"/>
  <c r="AB290" i="8"/>
  <c r="AB567" i="8"/>
  <c r="Z286" i="8"/>
  <c r="Z268" i="8"/>
  <c r="Z499" i="8"/>
  <c r="Z457" i="8"/>
  <c r="Z459" i="8"/>
  <c r="Z221" i="8"/>
  <c r="X754" i="8"/>
  <c r="X429" i="8"/>
  <c r="AD1000" i="8"/>
  <c r="AD463" i="8"/>
  <c r="AD574" i="8"/>
  <c r="AD382" i="8"/>
  <c r="AD366" i="8"/>
  <c r="AD849" i="8"/>
  <c r="AD619" i="8"/>
  <c r="AD794" i="8"/>
  <c r="AD956" i="8"/>
  <c r="AD369" i="8"/>
  <c r="AD654" i="8"/>
  <c r="AD921" i="8"/>
  <c r="AD340" i="8"/>
  <c r="AD247" i="8"/>
  <c r="AD972" i="8"/>
  <c r="AD982" i="8"/>
  <c r="AD521" i="8"/>
  <c r="AD931" i="8"/>
  <c r="AD944" i="8"/>
  <c r="AD781" i="8"/>
  <c r="AB929" i="8"/>
  <c r="AB769" i="8"/>
  <c r="AB283" i="8"/>
  <c r="AB1047" i="8"/>
  <c r="AD940" i="8"/>
  <c r="AD833" i="8"/>
  <c r="AD1010" i="8"/>
  <c r="AD540" i="8"/>
  <c r="AD981" i="8"/>
  <c r="AD235" i="8"/>
  <c r="AD347" i="8"/>
  <c r="AD289" i="8"/>
  <c r="AD603" i="8"/>
  <c r="AD356" i="8"/>
  <c r="AD553" i="8"/>
  <c r="AD764" i="8"/>
  <c r="AD801" i="8"/>
  <c r="AD557" i="8"/>
  <c r="AD646" i="8"/>
  <c r="AD206" i="8"/>
  <c r="AD255" i="8"/>
  <c r="AD443" i="8"/>
  <c r="AD998" i="8"/>
  <c r="AD856" i="8"/>
  <c r="AD632" i="8"/>
  <c r="AD367" i="8"/>
  <c r="AB249" i="8"/>
  <c r="AB761" i="8"/>
  <c r="AB364" i="8"/>
  <c r="AB667" i="8"/>
  <c r="AB1046" i="8"/>
  <c r="AB1073" i="8"/>
  <c r="AB908" i="8"/>
  <c r="AB272" i="8"/>
  <c r="AB850" i="8"/>
  <c r="AB969" i="8"/>
  <c r="AB715" i="8"/>
  <c r="AB292" i="8"/>
  <c r="AB572" i="8"/>
  <c r="AB1056" i="8"/>
  <c r="AB627" i="8"/>
  <c r="AB255" i="8"/>
  <c r="AB1063" i="8"/>
  <c r="Z498" i="8"/>
  <c r="Z353" i="8"/>
  <c r="Z692" i="8"/>
  <c r="Z404" i="8"/>
  <c r="Z601" i="8"/>
  <c r="Z675" i="8"/>
  <c r="Z295" i="8"/>
  <c r="X588" i="8"/>
  <c r="X481" i="8"/>
  <c r="AB1049" i="8"/>
  <c r="AB532" i="8"/>
  <c r="AB435" i="8"/>
  <c r="AB482" i="8"/>
  <c r="AB1041" i="8"/>
  <c r="Z643" i="8"/>
  <c r="Z577" i="8"/>
  <c r="Z486" i="8"/>
  <c r="Z560" i="8"/>
  <c r="Z319" i="8"/>
  <c r="X794" i="8"/>
  <c r="X294" i="8"/>
  <c r="X1021" i="8"/>
  <c r="X497" i="8"/>
  <c r="X492" i="8"/>
  <c r="X778" i="8"/>
  <c r="X634" i="8"/>
  <c r="X318" i="8"/>
  <c r="AD506" i="8"/>
  <c r="AD465" i="8"/>
  <c r="AD421" i="8"/>
  <c r="AD484" i="8"/>
  <c r="AD551" i="8"/>
  <c r="AD916" i="8"/>
  <c r="AD349" i="8"/>
  <c r="AD925" i="8"/>
  <c r="AD431" i="8"/>
  <c r="AD303" i="8"/>
  <c r="AD1057" i="8"/>
  <c r="AD355" i="8"/>
  <c r="AD228" i="8"/>
  <c r="AD267" i="8"/>
  <c r="AD517" i="8"/>
  <c r="AD857" i="8"/>
  <c r="AD853" i="8"/>
  <c r="AB871" i="8"/>
  <c r="AB452" i="8"/>
  <c r="AB247" i="8"/>
  <c r="AB275" i="8"/>
  <c r="AB971" i="8"/>
  <c r="AB395" i="8"/>
  <c r="AD703" i="8"/>
  <c r="AD371" i="8"/>
  <c r="AD644" i="8"/>
  <c r="AD560" i="8"/>
  <c r="AD968" i="8"/>
  <c r="AD337" i="8"/>
  <c r="AD472" i="8"/>
  <c r="AD473" i="8"/>
  <c r="AD826" i="8"/>
  <c r="AD336" i="8"/>
  <c r="AD924" i="8"/>
  <c r="AD242" i="8"/>
  <c r="AD546" i="8"/>
  <c r="AD570" i="8"/>
  <c r="AD243" i="8"/>
  <c r="AD930" i="8"/>
  <c r="AD233" i="8"/>
  <c r="AD259" i="8"/>
  <c r="AD1045" i="8"/>
  <c r="AD1076" i="8"/>
  <c r="AD958" i="8"/>
  <c r="AD758" i="8"/>
  <c r="AD727" i="8"/>
  <c r="AB375" i="8"/>
  <c r="AB414" i="8"/>
  <c r="AB289" i="8"/>
  <c r="AB889" i="8"/>
  <c r="AB311" i="8"/>
  <c r="AB589" i="8"/>
  <c r="AB704" i="8"/>
  <c r="AB692" i="8"/>
  <c r="AB770" i="8"/>
  <c r="AB583" i="8"/>
  <c r="AB234" i="8"/>
  <c r="AB543" i="8"/>
  <c r="AB682" i="8"/>
  <c r="AB989" i="8"/>
  <c r="AB315" i="8"/>
  <c r="AB522" i="8"/>
  <c r="AB268" i="8"/>
  <c r="AB888" i="8"/>
  <c r="AB722" i="8"/>
  <c r="AB1060" i="8"/>
  <c r="AB947" i="8"/>
  <c r="AB385" i="8"/>
  <c r="AB792" i="8"/>
  <c r="Z664" i="8"/>
  <c r="Z405" i="8"/>
  <c r="Z374" i="8"/>
  <c r="Z587" i="8"/>
  <c r="Z685" i="8"/>
  <c r="Z297" i="8"/>
  <c r="Z594" i="8"/>
  <c r="X516" i="8"/>
  <c r="AD905" i="8"/>
  <c r="AD400" i="8"/>
  <c r="AD965" i="8"/>
  <c r="AD920" i="8"/>
  <c r="AD429" i="8"/>
  <c r="AD241" i="8"/>
  <c r="AD821" i="8"/>
  <c r="AD855" i="8"/>
  <c r="AD1069" i="8"/>
  <c r="AD969" i="8"/>
  <c r="AD941" i="8"/>
  <c r="AD827" i="8"/>
  <c r="AD489" i="8"/>
  <c r="AD786" i="8"/>
  <c r="AD706" i="8"/>
  <c r="AD863" i="8"/>
  <c r="AD265" i="8"/>
  <c r="AD843" i="8"/>
  <c r="AD260" i="8"/>
  <c r="AD298" i="8"/>
  <c r="AD485" i="8"/>
  <c r="AD435" i="8"/>
  <c r="AD305" i="8"/>
  <c r="AD1043" i="8"/>
  <c r="AB340" i="8"/>
  <c r="AB420" i="8"/>
  <c r="AB848" i="8"/>
  <c r="AB1070" i="8"/>
  <c r="AB254" i="8"/>
  <c r="AB988" i="8"/>
  <c r="AB952" i="8"/>
  <c r="AD735" i="8"/>
  <c r="AD785" i="8"/>
  <c r="AD1004" i="8"/>
  <c r="AD496" i="8"/>
  <c r="AD1044" i="8"/>
  <c r="AD245" i="8"/>
  <c r="AD576" i="8"/>
  <c r="AD600" i="8"/>
  <c r="AD529" i="8"/>
  <c r="AD490" i="8"/>
  <c r="AD372" i="8"/>
  <c r="AD668" i="8"/>
  <c r="AD281" i="8"/>
  <c r="AD1041" i="8"/>
  <c r="AD1034" i="8"/>
  <c r="AD478" i="8"/>
  <c r="AD866" i="8"/>
  <c r="AD286" i="8"/>
  <c r="AD208" i="8"/>
  <c r="AD831" i="8"/>
  <c r="AD618" i="8"/>
  <c r="AB338" i="8"/>
  <c r="AB544" i="8"/>
  <c r="AB842" i="8"/>
  <c r="AB807" i="8"/>
  <c r="AB550" i="8"/>
  <c r="AB416" i="8"/>
  <c r="AB299" i="8"/>
  <c r="AB307" i="8"/>
  <c r="AB779" i="8"/>
  <c r="AB643" i="8"/>
  <c r="AB297" i="8"/>
  <c r="AB845" i="8"/>
  <c r="AB802" i="8"/>
  <c r="AB1059" i="8"/>
  <c r="AB918" i="8"/>
  <c r="AB334" i="8"/>
  <c r="AB1078" i="8"/>
  <c r="AB859" i="8"/>
  <c r="AB723" i="8"/>
  <c r="AB235" i="8"/>
  <c r="AB509" i="8"/>
  <c r="AB474" i="8"/>
  <c r="AB786" i="8"/>
  <c r="AB934" i="8"/>
  <c r="AB847" i="8"/>
  <c r="Z267" i="8"/>
  <c r="Z519" i="8"/>
  <c r="Z352" i="8"/>
  <c r="Z580" i="8"/>
  <c r="Z613" i="8"/>
  <c r="Z668" i="8"/>
  <c r="Z447" i="8"/>
  <c r="X585" i="8"/>
  <c r="AB773" i="8"/>
  <c r="AB456" i="8"/>
  <c r="AB406" i="8"/>
  <c r="AB1044" i="8"/>
  <c r="AB421" i="8"/>
  <c r="AB274" i="8"/>
  <c r="AB464" i="8"/>
  <c r="AB895" i="8"/>
  <c r="Z415" i="8"/>
  <c r="Z310" i="8"/>
  <c r="Z483" i="8"/>
  <c r="X629" i="8"/>
  <c r="X997" i="8"/>
  <c r="X287" i="8"/>
  <c r="X321" i="8"/>
  <c r="X273" i="8"/>
  <c r="X703" i="8"/>
  <c r="X665" i="8"/>
  <c r="AD461" i="8"/>
  <c r="AD307" i="8"/>
  <c r="AD790" i="8"/>
  <c r="AD705" i="8"/>
  <c r="AD1060" i="8"/>
  <c r="AD464" i="8"/>
  <c r="AD284" i="8"/>
  <c r="AD836" i="8"/>
  <c r="AD379" i="8"/>
  <c r="AD302" i="8"/>
  <c r="AD513" i="8"/>
  <c r="AD783" i="8"/>
  <c r="AD262" i="8"/>
  <c r="AD462" i="8"/>
  <c r="AD716" i="8"/>
  <c r="AD500" i="8"/>
  <c r="AD354" i="8"/>
  <c r="AD685" i="8"/>
  <c r="AD950" i="8"/>
  <c r="AD895" i="8"/>
  <c r="AD876" i="8"/>
  <c r="AD1005" i="8"/>
  <c r="AD571" i="8"/>
  <c r="AB469" i="8"/>
  <c r="AB875" i="8"/>
  <c r="AB763" i="8"/>
  <c r="AB707" i="8"/>
  <c r="AB659" i="8"/>
  <c r="AB357" i="8"/>
  <c r="AB771" i="8"/>
  <c r="AD621" i="8"/>
  <c r="AD249" i="8"/>
  <c r="AD580" i="8"/>
  <c r="AD932" i="8"/>
  <c r="AD893" i="8"/>
  <c r="AD539" i="8"/>
  <c r="AD1058" i="8"/>
  <c r="AD1030" i="8"/>
  <c r="AD1053" i="8"/>
  <c r="AD862" i="8"/>
  <c r="AD749" i="8"/>
  <c r="AD394" i="8"/>
  <c r="AD1026" i="8"/>
  <c r="AD348" i="8"/>
  <c r="AD954" i="8"/>
  <c r="AD476" i="8"/>
  <c r="AD1016" i="8"/>
  <c r="AD362" i="8"/>
  <c r="AD859" i="8"/>
  <c r="AD699" i="8"/>
  <c r="AD227" i="8"/>
  <c r="AD686" i="8"/>
  <c r="AD934" i="8"/>
  <c r="AD637" i="8"/>
  <c r="AD493" i="8"/>
  <c r="AB585" i="8"/>
  <c r="AB480" i="8"/>
  <c r="AB523" i="8"/>
  <c r="AB954" i="8"/>
  <c r="AB625" i="8"/>
  <c r="AB246" i="8"/>
  <c r="AB775" i="8"/>
  <c r="AB308" i="8"/>
  <c r="AB804" i="8"/>
  <c r="AB536" i="8"/>
  <c r="AB711" i="8"/>
  <c r="AB537" i="8"/>
  <c r="AB424" i="8"/>
  <c r="AB502" i="8"/>
  <c r="AB535" i="8"/>
  <c r="AB256" i="8"/>
  <c r="AB220" i="8"/>
  <c r="AB949" i="8"/>
  <c r="AB477" i="8"/>
  <c r="Z751" i="8"/>
  <c r="Z634" i="8"/>
  <c r="Z676" i="8"/>
  <c r="Z332" i="8"/>
  <c r="Z264" i="8"/>
  <c r="Z427" i="8"/>
  <c r="Z276" i="8"/>
  <c r="Z524" i="8"/>
  <c r="Z517" i="8"/>
  <c r="Z737" i="8"/>
  <c r="X589" i="8"/>
  <c r="X449" i="8"/>
  <c r="AD364" i="8"/>
  <c r="AD960" i="8"/>
  <c r="AD353" i="8"/>
  <c r="AD949" i="8"/>
  <c r="AD907" i="8"/>
  <c r="AD418" i="8"/>
  <c r="AD275" i="8"/>
  <c r="AD401" i="8"/>
  <c r="AD419" i="8"/>
  <c r="AD882" i="8"/>
  <c r="AD304" i="8"/>
  <c r="AD594" i="8"/>
  <c r="AD791" i="8"/>
  <c r="AD503" i="8"/>
  <c r="AD214" i="8"/>
  <c r="AD277" i="8"/>
  <c r="AD413" i="8"/>
  <c r="AD870" i="8"/>
  <c r="AD608" i="8"/>
  <c r="AD708" i="8"/>
  <c r="AD760" i="8"/>
  <c r="AD955" i="8"/>
  <c r="AD234" i="8"/>
  <c r="AD664" i="8"/>
  <c r="AB776" i="8"/>
  <c r="AB485" i="8"/>
  <c r="AB438" i="8"/>
  <c r="AB478" i="8"/>
  <c r="AB975" i="8"/>
  <c r="AB967" i="8"/>
  <c r="AD617" i="8"/>
  <c r="AD844" i="8"/>
  <c r="AD829" i="8"/>
  <c r="AD288" i="8"/>
  <c r="AD1001" i="8"/>
  <c r="AD691" i="8"/>
  <c r="AD335" i="8"/>
  <c r="AD796" i="8"/>
  <c r="AD507" i="8"/>
  <c r="AD344" i="8"/>
  <c r="AD1054" i="8"/>
  <c r="AD445" i="8"/>
  <c r="AD669" i="8"/>
  <c r="AD722" i="8"/>
  <c r="AD386" i="8"/>
  <c r="AD240" i="8"/>
  <c r="AD623" i="8"/>
  <c r="AD483" i="8"/>
  <c r="AD549" i="8"/>
  <c r="AB986" i="8"/>
  <c r="AB436" i="8"/>
  <c r="AB810" i="8"/>
  <c r="AB695" i="8"/>
  <c r="AB666" i="8"/>
  <c r="AB287" i="8"/>
  <c r="AB1039" i="8"/>
  <c r="AB504" i="8"/>
  <c r="AB306" i="8"/>
  <c r="AB271" i="8"/>
  <c r="AB900" i="8"/>
  <c r="AB957" i="8"/>
  <c r="AB613" i="8"/>
  <c r="AB558" i="8"/>
  <c r="AB823" i="8"/>
  <c r="AB253" i="8"/>
  <c r="AB946" i="8"/>
  <c r="AB1035" i="8"/>
  <c r="AB355" i="8"/>
  <c r="AB524" i="8"/>
  <c r="AB342" i="8"/>
  <c r="AB379" i="8"/>
  <c r="AB759" i="8"/>
  <c r="AB961" i="8"/>
  <c r="Z339" i="8"/>
  <c r="Z603" i="8"/>
  <c r="Z378" i="8"/>
  <c r="Z463" i="8"/>
  <c r="Z607" i="8"/>
  <c r="Z292" i="8"/>
  <c r="Z500" i="8"/>
  <c r="X328" i="8"/>
  <c r="X945" i="8"/>
  <c r="AB216" i="8"/>
  <c r="AB513" i="8"/>
  <c r="AB467" i="8"/>
  <c r="AB985" i="8"/>
  <c r="AB649" i="8"/>
  <c r="AB632" i="8"/>
  <c r="AB1067" i="8"/>
  <c r="AB980" i="8"/>
  <c r="Z749" i="8"/>
  <c r="Z380" i="8"/>
  <c r="Z448" i="8"/>
  <c r="X725" i="8"/>
  <c r="X838" i="8"/>
  <c r="X840" i="8"/>
  <c r="X617" i="8"/>
  <c r="X380" i="8"/>
  <c r="X404" i="8"/>
  <c r="X415" i="8"/>
  <c r="X341" i="8"/>
  <c r="X532" i="8"/>
  <c r="X468" i="8"/>
  <c r="X471" i="8"/>
  <c r="X489" i="8"/>
  <c r="X611" i="8"/>
  <c r="X256" i="8"/>
  <c r="X619" i="8"/>
  <c r="X559" i="8"/>
  <c r="X739" i="8"/>
  <c r="X493" i="8"/>
  <c r="X530" i="8"/>
  <c r="X866" i="8"/>
  <c r="X517" i="8"/>
  <c r="V535" i="8"/>
  <c r="V555" i="8"/>
  <c r="V686" i="8"/>
  <c r="V880" i="8"/>
  <c r="V1008" i="8"/>
  <c r="V649" i="8"/>
  <c r="V254" i="8"/>
  <c r="V285" i="8"/>
  <c r="V1029" i="8"/>
  <c r="V773" i="8"/>
  <c r="V612" i="8"/>
  <c r="AB574" i="8"/>
  <c r="AB919" i="8"/>
  <c r="AB1013" i="8"/>
  <c r="AB302" i="8"/>
  <c r="AB499" i="8"/>
  <c r="AB512" i="8"/>
  <c r="AB459" i="8"/>
  <c r="AB914" i="8"/>
  <c r="X877" i="8"/>
  <c r="X955" i="8"/>
  <c r="X574" i="8"/>
  <c r="X430" i="8"/>
  <c r="X817" i="8"/>
  <c r="X766" i="8"/>
  <c r="V790" i="8"/>
  <c r="V862" i="8"/>
  <c r="V723" i="8"/>
  <c r="V768" i="8"/>
  <c r="V816" i="8"/>
  <c r="AB259" i="8"/>
  <c r="AB610" i="8"/>
  <c r="AB222" i="8"/>
  <c r="AB617" i="8"/>
  <c r="AB398" i="8"/>
  <c r="AB833" i="8"/>
  <c r="Z570" i="8"/>
  <c r="Z379" i="8"/>
  <c r="Z753" i="8"/>
  <c r="X642" i="8"/>
  <c r="X418" i="8"/>
  <c r="X288" i="8"/>
  <c r="X577" i="8"/>
  <c r="X950" i="8"/>
  <c r="X371" i="8"/>
  <c r="X324" i="8"/>
  <c r="X539" i="8"/>
  <c r="X946" i="8"/>
  <c r="X508" i="8"/>
  <c r="X649" i="8"/>
  <c r="X277" i="8"/>
  <c r="X854" i="8"/>
  <c r="X260" i="8"/>
  <c r="X598" i="8"/>
  <c r="X657" i="8"/>
  <c r="X833" i="8"/>
  <c r="X501" i="8"/>
  <c r="X661" i="8"/>
  <c r="X604" i="8"/>
  <c r="V994" i="8"/>
  <c r="V623" i="8"/>
  <c r="V899" i="8"/>
  <c r="V967" i="8"/>
  <c r="V380" i="8"/>
  <c r="V917" i="8"/>
  <c r="V635" i="8"/>
  <c r="V1016" i="8"/>
  <c r="V391" i="8"/>
  <c r="V872" i="8"/>
  <c r="V1051" i="8"/>
  <c r="V945" i="8"/>
  <c r="V961" i="8"/>
  <c r="V769" i="8"/>
  <c r="V566" i="8"/>
  <c r="V466" i="8"/>
  <c r="V574" i="8"/>
  <c r="V798" i="8"/>
  <c r="V406" i="8"/>
  <c r="V908" i="8"/>
  <c r="AB389" i="8"/>
  <c r="AB915" i="8"/>
  <c r="AB219" i="8"/>
  <c r="AB884" i="8"/>
  <c r="AB832" i="8"/>
  <c r="AB795" i="8"/>
  <c r="AB215" i="8"/>
  <c r="Z581" i="8"/>
  <c r="Z428" i="8"/>
  <c r="Z763" i="8"/>
  <c r="X628" i="8"/>
  <c r="X480" i="8"/>
  <c r="X217" i="8"/>
  <c r="X850" i="8"/>
  <c r="X742" i="8"/>
  <c r="X393" i="8"/>
  <c r="X696" i="8"/>
  <c r="X717" i="8"/>
  <c r="X906" i="8"/>
  <c r="X819" i="8"/>
  <c r="X272" i="8"/>
  <c r="X347" i="8"/>
  <c r="X705" i="8"/>
  <c r="X620" i="8"/>
  <c r="X509" i="8"/>
  <c r="X211" i="8"/>
  <c r="X408" i="8"/>
  <c r="X695" i="8"/>
  <c r="X662" i="8"/>
  <c r="X814" i="8"/>
  <c r="V315" i="8"/>
  <c r="V693" i="8"/>
  <c r="V765" i="8"/>
  <c r="V303" i="8"/>
  <c r="V483" i="8"/>
  <c r="V597" i="8"/>
  <c r="V792" i="8"/>
  <c r="V244" i="8"/>
  <c r="V995" i="8"/>
  <c r="V834" i="8"/>
  <c r="V478" i="8"/>
  <c r="V242" i="8"/>
  <c r="V534" i="8"/>
  <c r="V962" i="8"/>
  <c r="V983" i="8"/>
  <c r="V691" i="8"/>
  <c r="V905" i="8"/>
  <c r="V537" i="8"/>
  <c r="AB638" i="8"/>
  <c r="AB735" i="8"/>
  <c r="AB545" i="8"/>
  <c r="AB350" i="8"/>
  <c r="AB551" i="8"/>
  <c r="Z325" i="8"/>
  <c r="Z557" i="8"/>
  <c r="Z730" i="8"/>
  <c r="Z368" i="8"/>
  <c r="X234" i="8"/>
  <c r="X911" i="8"/>
  <c r="X426" i="8"/>
  <c r="X206" i="8"/>
  <c r="X593" i="8"/>
  <c r="X957" i="8"/>
  <c r="X229" i="8"/>
  <c r="X675" i="8"/>
  <c r="X886" i="8"/>
  <c r="X403" i="8"/>
  <c r="X843" i="8"/>
  <c r="X631" i="8"/>
  <c r="X764" i="8"/>
  <c r="X980" i="8"/>
  <c r="X707" i="8"/>
  <c r="X412" i="8"/>
  <c r="X212" i="8"/>
  <c r="X323" i="8"/>
  <c r="X336" i="8"/>
  <c r="X1053" i="8"/>
  <c r="X769" i="8"/>
  <c r="V408" i="8"/>
  <c r="V589" i="8"/>
  <c r="V481" i="8"/>
  <c r="V491" i="8"/>
  <c r="V506" i="8"/>
  <c r="V793" i="8"/>
  <c r="V340" i="8"/>
  <c r="V667" i="8"/>
  <c r="V219" i="8"/>
  <c r="V815" i="8"/>
  <c r="V680" i="8"/>
  <c r="V1023" i="8"/>
  <c r="V878" i="8"/>
  <c r="V921" i="8"/>
  <c r="V875" i="8"/>
  <c r="V1010" i="8"/>
  <c r="V307" i="8"/>
  <c r="V975" i="8"/>
  <c r="V407" i="8"/>
  <c r="V924" i="8"/>
  <c r="V804" i="8"/>
  <c r="V744" i="8"/>
  <c r="V796" i="8"/>
  <c r="V297" i="8"/>
  <c r="V482" i="8"/>
  <c r="V702" i="8"/>
  <c r="V687" i="8"/>
  <c r="V777" i="8"/>
  <c r="V585" i="8"/>
  <c r="V344" i="8"/>
  <c r="AB791" i="8"/>
  <c r="V1036" i="8"/>
  <c r="AB880" i="8"/>
  <c r="AB351" i="8"/>
  <c r="V802" i="8"/>
  <c r="V969" i="8"/>
  <c r="V314" i="8"/>
  <c r="V515" i="8"/>
  <c r="V1007" i="8"/>
  <c r="V671" i="8"/>
  <c r="V283" i="8"/>
  <c r="V653" i="8"/>
  <c r="V510" i="8"/>
  <c r="V322" i="8"/>
  <c r="AD522" i="8"/>
  <c r="X664" i="8"/>
  <c r="AD1033" i="8"/>
  <c r="V578" i="8"/>
  <c r="V212" i="8"/>
  <c r="Z493" i="8"/>
  <c r="V430" i="8"/>
  <c r="V251" i="8"/>
  <c r="V226" i="8"/>
  <c r="V522" i="8"/>
  <c r="V941" i="8"/>
  <c r="V287" i="8"/>
  <c r="Z220" i="8"/>
  <c r="AD383" i="8"/>
  <c r="Z173" i="8"/>
  <c r="AB432" i="8"/>
  <c r="V811" i="8"/>
  <c r="AB560" i="8"/>
  <c r="V839" i="8"/>
  <c r="V1011" i="8"/>
  <c r="V738" i="8"/>
  <c r="V1005" i="8"/>
  <c r="V450" i="8"/>
  <c r="AB700" i="8"/>
  <c r="AD676" i="8"/>
  <c r="X816" i="8"/>
  <c r="AB559" i="8"/>
  <c r="AD504" i="8"/>
  <c r="V808" i="8"/>
  <c r="V426" i="8"/>
  <c r="V547" i="8"/>
  <c r="X808" i="8"/>
  <c r="X856" i="8"/>
  <c r="X399" i="8"/>
  <c r="X534" i="8"/>
  <c r="X878" i="8"/>
  <c r="X648" i="8"/>
  <c r="V527" i="8"/>
  <c r="V235" i="8"/>
  <c r="V931" i="8"/>
  <c r="V359" i="8"/>
  <c r="V552" i="8"/>
  <c r="AB413" i="8"/>
  <c r="AB864" i="8"/>
  <c r="AB615" i="8"/>
  <c r="AB563" i="8"/>
  <c r="AB518" i="8"/>
  <c r="AB727" i="8"/>
  <c r="Z281" i="8"/>
  <c r="Z238" i="8"/>
  <c r="Z334" i="8"/>
  <c r="Z444" i="8"/>
  <c r="X1067" i="8"/>
  <c r="X873" i="8"/>
  <c r="X219" i="8"/>
  <c r="X553" i="8"/>
  <c r="X724" i="8"/>
  <c r="X319" i="8"/>
  <c r="X875" i="8"/>
  <c r="X892" i="8"/>
  <c r="X706" i="8"/>
  <c r="X291" i="8"/>
  <c r="X610" i="8"/>
  <c r="X283" i="8"/>
  <c r="X671" i="8"/>
  <c r="X765" i="8"/>
  <c r="X683" i="8"/>
  <c r="X834" i="8"/>
  <c r="X401" i="8"/>
  <c r="X862" i="8"/>
  <c r="X584" i="8"/>
  <c r="X232" i="8"/>
  <c r="X544" i="8"/>
  <c r="V584" i="8"/>
  <c r="V676" i="8"/>
  <c r="V776" i="8"/>
  <c r="V894" i="8"/>
  <c r="V1059" i="8"/>
  <c r="V427" i="8"/>
  <c r="V988" i="8"/>
  <c r="V866" i="8"/>
  <c r="V958" i="8"/>
  <c r="V997" i="8"/>
  <c r="V1021" i="8"/>
  <c r="V569" i="8"/>
  <c r="V604" i="8"/>
  <c r="V503" i="8"/>
  <c r="V711" i="8"/>
  <c r="V710" i="8"/>
  <c r="V959" i="8"/>
  <c r="V260" i="8"/>
  <c r="V413" i="8"/>
  <c r="V494" i="8"/>
  <c r="AB928" i="8"/>
  <c r="AB925" i="8"/>
  <c r="AB817" i="8"/>
  <c r="AB605" i="8"/>
  <c r="AB714" i="8"/>
  <c r="AB1023" i="8"/>
  <c r="AB1010" i="8"/>
  <c r="Z361" i="8"/>
  <c r="Z357" i="8"/>
  <c r="Z402" i="8"/>
  <c r="X353" i="8"/>
  <c r="X470" i="8"/>
  <c r="X965" i="8"/>
  <c r="X747" i="8"/>
  <c r="X523" i="8"/>
  <c r="X1046" i="8"/>
  <c r="X416" i="8"/>
  <c r="X220" i="8"/>
  <c r="X837" i="8"/>
  <c r="X910" i="8"/>
  <c r="X421" i="8"/>
  <c r="X1018" i="8"/>
  <c r="X568" i="8"/>
  <c r="X400" i="8"/>
  <c r="X333" i="8"/>
  <c r="X864" i="8"/>
  <c r="X281" i="8"/>
  <c r="X667" i="8"/>
  <c r="X557" i="8"/>
  <c r="V682" i="8"/>
  <c r="V565" i="8"/>
  <c r="V486" i="8"/>
  <c r="V675" i="8"/>
  <c r="V1042" i="8"/>
  <c r="V888" i="8"/>
  <c r="V487" i="8"/>
  <c r="V302" i="8"/>
  <c r="V598" i="8"/>
  <c r="V397" i="8"/>
  <c r="V789" i="8"/>
  <c r="V968" i="8"/>
  <c r="V953" i="8"/>
  <c r="V540" i="8"/>
  <c r="V910" i="8"/>
  <c r="V673" i="8"/>
  <c r="AB323" i="8"/>
  <c r="AB515" i="8"/>
  <c r="AB582" i="8"/>
  <c r="AB356" i="8"/>
  <c r="AB671" i="8"/>
  <c r="AB431" i="8"/>
  <c r="AB267" i="8"/>
  <c r="AB645" i="8"/>
  <c r="Z491" i="8"/>
  <c r="Z525" i="8"/>
  <c r="X325" i="8"/>
  <c r="X730" i="8"/>
  <c r="X537" i="8"/>
  <c r="X643" i="8"/>
  <c r="X1002" i="8"/>
  <c r="X895" i="8"/>
  <c r="X386" i="8"/>
  <c r="X1033" i="8"/>
  <c r="X259" i="8"/>
  <c r="X445" i="8"/>
  <c r="X578" i="8"/>
  <c r="X630" i="8"/>
  <c r="X251" i="8"/>
  <c r="X204" i="8"/>
  <c r="X293" i="8"/>
  <c r="X420" i="8"/>
  <c r="X305" i="8"/>
  <c r="X422" i="8"/>
  <c r="V616" i="8"/>
  <c r="V643" i="8"/>
  <c r="V1020" i="8"/>
  <c r="V652" i="8"/>
  <c r="V250" i="8"/>
  <c r="V663" i="8"/>
  <c r="V513" i="8"/>
  <c r="V448" i="8"/>
  <c r="V819" i="8"/>
  <c r="V357" i="8"/>
  <c r="V828" i="8"/>
  <c r="V521" i="8"/>
  <c r="V238" i="8"/>
  <c r="V438" i="8"/>
  <c r="V425" i="8"/>
  <c r="V393" i="8"/>
  <c r="V837" i="8"/>
  <c r="V622" i="8"/>
  <c r="V447" i="8"/>
  <c r="V375" i="8"/>
  <c r="V871" i="8"/>
  <c r="V898" i="8"/>
  <c r="V734" i="8"/>
  <c r="V520" i="8"/>
  <c r="V454" i="8"/>
  <c r="V558" i="8"/>
  <c r="V551" i="8"/>
  <c r="V785" i="8"/>
  <c r="V1026" i="8"/>
  <c r="V246" i="8"/>
  <c r="V955" i="8"/>
  <c r="V860" i="8"/>
  <c r="V832" i="8"/>
  <c r="X224" i="8"/>
  <c r="AB1038" i="8"/>
  <c r="X235" i="8"/>
  <c r="Z571" i="8"/>
  <c r="AB995" i="8"/>
  <c r="V727" i="8"/>
  <c r="V1012" i="8"/>
  <c r="V590" i="8"/>
  <c r="V470" i="8"/>
  <c r="V342" i="8"/>
  <c r="V668" i="8"/>
  <c r="V443" i="8"/>
  <c r="V865" i="8"/>
  <c r="V858" i="8"/>
  <c r="V455" i="8"/>
  <c r="AD1055" i="8"/>
  <c r="Z732" i="8"/>
  <c r="V733" i="8"/>
  <c r="V502" i="8"/>
  <c r="V249" i="8"/>
  <c r="V658" i="8"/>
  <c r="V553" i="8"/>
  <c r="V989" i="8"/>
  <c r="V402" i="8"/>
  <c r="AD845" i="8"/>
  <c r="V801" i="8"/>
  <c r="AB486" i="8"/>
  <c r="X348" i="8"/>
  <c r="V313" i="8"/>
  <c r="V700" i="8"/>
  <c r="V717" i="8"/>
  <c r="V309" i="8"/>
  <c r="V715" i="8"/>
  <c r="V613" i="8"/>
  <c r="V484" i="8"/>
  <c r="Z544" i="8"/>
  <c r="V328" i="8"/>
  <c r="X602" i="8"/>
  <c r="X263" i="8"/>
  <c r="AD720" i="8"/>
  <c r="V362" i="8"/>
  <c r="X943" i="8"/>
  <c r="X759" i="8"/>
  <c r="X940" i="8"/>
  <c r="X329" i="8"/>
  <c r="X613" i="8"/>
  <c r="X841" i="8"/>
  <c r="V567" i="8"/>
  <c r="V382" i="8"/>
  <c r="V855" i="8"/>
  <c r="V639" i="8"/>
  <c r="V745" i="8"/>
  <c r="V377" i="8"/>
  <c r="V629" i="8"/>
  <c r="AB476" i="8"/>
  <c r="AB846" i="8"/>
  <c r="AB514" i="8"/>
  <c r="AB801" i="8"/>
  <c r="AB616" i="8"/>
  <c r="Z438" i="8"/>
  <c r="Z740" i="8"/>
  <c r="Z485" i="8"/>
  <c r="Z520" i="8"/>
  <c r="X535" i="8"/>
  <c r="X829" i="8"/>
  <c r="X503" i="8"/>
  <c r="X375" i="8"/>
  <c r="X824" i="8"/>
  <c r="X609" i="8"/>
  <c r="X556" i="8"/>
  <c r="X261" i="8"/>
  <c r="X684" i="8"/>
  <c r="X384" i="8"/>
  <c r="X474" i="8"/>
  <c r="X311" i="8"/>
  <c r="X699" i="8"/>
  <c r="X485" i="8"/>
  <c r="X351" i="8"/>
  <c r="X587" i="8"/>
  <c r="X447" i="8"/>
  <c r="X377" i="8"/>
  <c r="X466" i="8"/>
  <c r="X379" i="8"/>
  <c r="X924" i="8"/>
  <c r="X673" i="8"/>
  <c r="V544" i="8"/>
  <c r="V379" i="8"/>
  <c r="V918" i="8"/>
  <c r="V562" i="8"/>
  <c r="V594" i="8"/>
  <c r="V370" i="8"/>
  <c r="V480" i="8"/>
  <c r="V286" i="8"/>
  <c r="V714" i="8"/>
  <c r="V400" i="8"/>
  <c r="V999" i="8"/>
  <c r="V221" i="8"/>
  <c r="V273" i="8"/>
  <c r="V666" i="8"/>
  <c r="V269" i="8"/>
  <c r="V670" i="8"/>
  <c r="V378" i="8"/>
  <c r="V364" i="8"/>
  <c r="V1006" i="8"/>
  <c r="V863" i="8"/>
  <c r="V256" i="8"/>
  <c r="AB939" i="8"/>
  <c r="AB999" i="8"/>
  <c r="AB814" i="8"/>
  <c r="AB1021" i="8"/>
  <c r="AB654" i="8"/>
  <c r="AB397" i="8"/>
  <c r="AB990" i="8"/>
  <c r="AB376" i="8"/>
  <c r="Z316" i="8"/>
  <c r="Z710" i="8"/>
  <c r="Z398" i="8"/>
  <c r="Z494" i="8"/>
  <c r="X346" i="8"/>
  <c r="X969" i="8"/>
  <c r="X809" i="8"/>
  <c r="X446" i="8"/>
  <c r="X909" i="8"/>
  <c r="X275" i="8"/>
  <c r="X515" i="8"/>
  <c r="X388" i="8"/>
  <c r="X290" i="8"/>
  <c r="X888" i="8"/>
  <c r="X382" i="8"/>
  <c r="X395" i="8"/>
  <c r="X639" i="8"/>
  <c r="X567" i="8"/>
  <c r="X289" i="8"/>
  <c r="X757" i="8"/>
  <c r="X525" i="8"/>
  <c r="X502" i="8"/>
  <c r="X736" i="8"/>
  <c r="X303" i="8"/>
  <c r="X374" i="8"/>
  <c r="X1060" i="8"/>
  <c r="V225" i="8"/>
  <c r="V248" i="8"/>
  <c r="V817" i="8"/>
  <c r="V662" i="8"/>
  <c r="V1063" i="8"/>
  <c r="V299" i="8"/>
  <c r="V657" i="8"/>
  <c r="V258" i="8"/>
  <c r="V694" i="8"/>
  <c r="V799" i="8"/>
  <c r="V742" i="8"/>
  <c r="V526" i="8"/>
  <c r="V949" i="8"/>
  <c r="V312" i="8"/>
  <c r="V631" i="8"/>
  <c r="AB665" i="8"/>
  <c r="AB381" i="8"/>
  <c r="AB825" i="8"/>
  <c r="AB336" i="8"/>
  <c r="AB401" i="8"/>
  <c r="AB447" i="8"/>
  <c r="AB968" i="8"/>
  <c r="AB901" i="8"/>
  <c r="Z566" i="8"/>
  <c r="Z612" i="8"/>
  <c r="Z716" i="8"/>
  <c r="Z223" i="8"/>
  <c r="X533" i="8"/>
  <c r="X884" i="8"/>
  <c r="X448" i="8"/>
  <c r="X231" i="8"/>
  <c r="X278" i="8"/>
  <c r="X276" i="8"/>
  <c r="X472" i="8"/>
  <c r="X392" i="8"/>
  <c r="X857" i="8"/>
  <c r="X625" i="8"/>
  <c r="X442" i="8"/>
  <c r="X853" i="8"/>
  <c r="X334" i="8"/>
  <c r="X274" i="8"/>
  <c r="X536" i="8"/>
  <c r="X697" i="8"/>
  <c r="X244" i="8"/>
  <c r="X340" i="8"/>
  <c r="V683" i="8"/>
  <c r="V548" i="8"/>
  <c r="V507" i="8"/>
  <c r="V628" i="8"/>
  <c r="V706" i="8"/>
  <c r="V986" i="8"/>
  <c r="V208" i="8"/>
  <c r="V998" i="8"/>
  <c r="V509" i="8"/>
  <c r="V592" i="8"/>
  <c r="V632" i="8"/>
  <c r="V689" i="8"/>
  <c r="V501" i="8"/>
  <c r="V398" i="8"/>
  <c r="V831" i="8"/>
  <c r="V1001" i="8"/>
  <c r="V762" i="8"/>
  <c r="V346" i="8"/>
  <c r="V620" i="8"/>
  <c r="V529" i="8"/>
  <c r="V333" i="8"/>
  <c r="V850" i="8"/>
  <c r="V641" i="8"/>
  <c r="V505" i="8"/>
  <c r="V642" i="8"/>
  <c r="V847" i="8"/>
  <c r="V637" i="8"/>
  <c r="V982" i="8"/>
  <c r="AD216" i="8"/>
  <c r="X488" i="8"/>
  <c r="X398" i="8"/>
  <c r="AD230" i="8"/>
  <c r="X701" i="8"/>
  <c r="AB983" i="8"/>
  <c r="V545" i="8"/>
  <c r="V496" i="8"/>
  <c r="V270" i="8"/>
  <c r="V720" i="8"/>
  <c r="V912" i="8"/>
  <c r="V237" i="8"/>
  <c r="Z481" i="8"/>
  <c r="AD1068" i="8"/>
  <c r="AB390" i="8"/>
  <c r="AB241" i="8"/>
  <c r="AB561" i="8"/>
  <c r="V1066" i="8"/>
  <c r="V564" i="8"/>
  <c r="V266" i="8"/>
  <c r="V810" i="8"/>
  <c r="V414" i="8"/>
  <c r="V306" i="8"/>
  <c r="AD375" i="8"/>
  <c r="X985" i="8"/>
  <c r="X372" i="8"/>
  <c r="X524" i="8"/>
  <c r="X549" i="8"/>
  <c r="X788" i="8"/>
  <c r="X976" i="8"/>
  <c r="V978" i="8"/>
  <c r="V504" i="8"/>
  <c r="V761" i="8"/>
  <c r="V516" i="8"/>
  <c r="V424" i="8"/>
  <c r="AB277" i="8"/>
  <c r="AB257" i="8"/>
  <c r="AB1000" i="8"/>
  <c r="AB655" i="8"/>
  <c r="AB1016" i="8"/>
  <c r="Z615" i="8"/>
  <c r="Z689" i="8"/>
  <c r="Z672" i="8"/>
  <c r="Z575" i="8"/>
  <c r="Z394" i="8"/>
  <c r="X262" i="8"/>
  <c r="X881" i="8"/>
  <c r="X239" i="8"/>
  <c r="X564" i="8"/>
  <c r="X640" i="8"/>
  <c r="X786" i="8"/>
  <c r="X477" i="8"/>
  <c r="X787" i="8"/>
  <c r="X230" i="8"/>
  <c r="X223" i="8"/>
  <c r="X595" i="8"/>
  <c r="X331" i="8"/>
  <c r="X637" i="8"/>
  <c r="X490" i="8"/>
  <c r="X247" i="8"/>
  <c r="X729" i="8"/>
  <c r="X479" i="8"/>
  <c r="V360" i="8"/>
  <c r="V422" i="8"/>
  <c r="V381" i="8"/>
  <c r="V511" i="8"/>
  <c r="V1013" i="8"/>
  <c r="V436" i="8"/>
  <c r="V729" i="8"/>
  <c r="V233" i="8"/>
  <c r="V583" i="8"/>
  <c r="V644" i="8"/>
  <c r="V782" i="8"/>
  <c r="V1025" i="8"/>
  <c r="V1047" i="8"/>
  <c r="V488" i="8"/>
  <c r="V897" i="8"/>
  <c r="V747" i="8"/>
  <c r="V446" i="8"/>
  <c r="V901" i="8"/>
  <c r="V431" i="8"/>
  <c r="V724" i="8"/>
  <c r="V469" i="8"/>
  <c r="V492" i="8"/>
  <c r="V940" i="8"/>
  <c r="AB273" i="8"/>
  <c r="AB757" i="8"/>
  <c r="AB296" i="8"/>
  <c r="AB367" i="8"/>
  <c r="AB531" i="8"/>
  <c r="AB751" i="8"/>
  <c r="AB851" i="8"/>
  <c r="AB780" i="8"/>
  <c r="AB372" i="8"/>
  <c r="Z583" i="8"/>
  <c r="Z515" i="8"/>
  <c r="Z487" i="8"/>
  <c r="X434" i="8"/>
  <c r="X571" i="8"/>
  <c r="X373" i="8"/>
  <c r="X599" i="8"/>
  <c r="X1059" i="8"/>
  <c r="X842" i="8"/>
  <c r="X597" i="8"/>
  <c r="X680" i="8"/>
  <c r="X208" i="8"/>
  <c r="X526" i="8"/>
  <c r="X210" i="8"/>
  <c r="X464" i="8"/>
  <c r="X774" i="8"/>
  <c r="X357" i="8"/>
  <c r="X397" i="8"/>
  <c r="X495" i="8"/>
  <c r="X233" i="8"/>
  <c r="X322" i="8"/>
  <c r="X320" i="8"/>
  <c r="V646" i="8"/>
  <c r="V440" i="8"/>
  <c r="V570" i="8"/>
  <c r="V679" i="8"/>
  <c r="V674" i="8"/>
  <c r="V593" i="8"/>
  <c r="V331" i="8"/>
  <c r="V1033" i="8"/>
  <c r="V421" i="8"/>
  <c r="V371" i="8"/>
  <c r="V561" i="8"/>
  <c r="V435" i="8"/>
  <c r="V533" i="8"/>
  <c r="V497" i="8"/>
  <c r="V705" i="8"/>
  <c r="AB951" i="8"/>
  <c r="AB782" i="8"/>
  <c r="AB320" i="8"/>
  <c r="AB266" i="8"/>
  <c r="AB361" i="8"/>
  <c r="AB569" i="8"/>
  <c r="AB205" i="8"/>
  <c r="AB366" i="8"/>
  <c r="Z364" i="8"/>
  <c r="Z274" i="8"/>
  <c r="X1035" i="8"/>
  <c r="X992" i="8"/>
  <c r="X663" i="8"/>
  <c r="X482" i="8"/>
  <c r="X1078" i="8"/>
  <c r="X298" i="8"/>
  <c r="X292" i="8"/>
  <c r="X555" i="8"/>
  <c r="X450" i="8"/>
  <c r="X246" i="8"/>
  <c r="X356" i="8"/>
  <c r="X213" i="8"/>
  <c r="X344" i="8"/>
  <c r="X860" i="8"/>
  <c r="X521" i="8"/>
  <c r="X711" i="8"/>
  <c r="X583" i="8"/>
  <c r="V1045" i="8"/>
  <c r="V428" i="8"/>
  <c r="V787" i="8"/>
  <c r="V621" i="8"/>
  <c r="V919" i="8"/>
  <c r="V951" i="8"/>
  <c r="V763" i="8"/>
  <c r="V699" i="8"/>
  <c r="V495" i="8"/>
  <c r="V722" i="8"/>
  <c r="V538" i="8"/>
  <c r="V284" i="8"/>
  <c r="V615" i="8"/>
  <c r="V399" i="8"/>
  <c r="V368" i="8"/>
  <c r="V1002" i="8"/>
  <c r="V774" i="8"/>
  <c r="V579" i="8"/>
  <c r="V916" i="8"/>
  <c r="V803" i="8"/>
  <c r="V775" i="8"/>
  <c r="V523" i="8"/>
  <c r="V902" i="8"/>
  <c r="V541" i="8"/>
  <c r="V737" i="8"/>
  <c r="V927" i="8"/>
  <c r="V651" i="8"/>
  <c r="AB505" i="8"/>
  <c r="V354" i="8"/>
  <c r="V1004" i="8"/>
  <c r="AD229" i="8"/>
  <c r="X266" i="8"/>
  <c r="AD593" i="8"/>
  <c r="X207" i="8"/>
  <c r="V395" i="8"/>
  <c r="V707" i="8"/>
  <c r="V460" i="8"/>
  <c r="V1003" i="8"/>
  <c r="V374" i="8"/>
  <c r="AD460" i="8"/>
  <c r="X732" i="8"/>
  <c r="X396" i="8"/>
  <c r="X264" i="8"/>
  <c r="Z338" i="8"/>
  <c r="V439" i="8"/>
  <c r="V296" i="8"/>
  <c r="V326" i="8"/>
  <c r="V870" i="8"/>
  <c r="V474" i="8"/>
  <c r="AB1054" i="8"/>
  <c r="AD671" i="8"/>
  <c r="X551" i="8"/>
  <c r="V758" i="8"/>
  <c r="V485" i="8"/>
  <c r="V337" i="8"/>
  <c r="V366" i="8"/>
  <c r="V937" i="8"/>
  <c r="AD939" i="8"/>
  <c r="X650" i="8"/>
  <c r="AD721" i="8"/>
  <c r="V459" i="8"/>
  <c r="AD498" i="8"/>
  <c r="X222" i="8"/>
  <c r="AD980" i="8"/>
  <c r="V976" i="8"/>
  <c r="AD1017" i="8"/>
  <c r="AB941" i="8"/>
  <c r="V835" i="8"/>
  <c r="V228" i="8"/>
  <c r="V684" i="8"/>
  <c r="V740" i="8"/>
  <c r="V943" i="8"/>
  <c r="V746" i="8"/>
  <c r="AB461" i="8"/>
  <c r="AB624" i="8"/>
  <c r="V848" i="8"/>
  <c r="V465" i="8"/>
  <c r="V581" i="8"/>
  <c r="V922" i="8"/>
  <c r="V735" i="8"/>
  <c r="AB224" i="8"/>
  <c r="V536" i="8"/>
  <c r="Z153" i="8"/>
  <c r="Z148" i="8"/>
  <c r="Z161" i="8"/>
  <c r="Z147" i="8"/>
  <c r="AD101" i="8" l="1"/>
  <c r="AD142" i="8"/>
  <c r="AD174" i="8"/>
  <c r="AD163" i="8"/>
  <c r="AD164" i="8"/>
  <c r="AD68" i="8"/>
  <c r="AD139" i="8"/>
  <c r="AD151" i="8"/>
  <c r="AD141" i="8"/>
  <c r="AD110" i="8"/>
  <c r="AD152" i="8"/>
  <c r="AD73" i="8"/>
  <c r="AD157" i="8"/>
  <c r="AD120" i="8"/>
  <c r="AD162" i="8"/>
  <c r="AD187" i="8"/>
  <c r="AD66" i="8"/>
  <c r="AD102" i="8"/>
  <c r="AD197" i="8"/>
  <c r="AD25" i="8"/>
  <c r="AD169" i="8"/>
  <c r="AD57" i="8"/>
  <c r="AD122" i="8"/>
  <c r="AD144" i="8"/>
  <c r="AD88" i="8"/>
  <c r="AD51" i="8"/>
  <c r="AD200" i="8"/>
  <c r="AD184" i="8"/>
  <c r="AB177" i="8"/>
  <c r="AB198" i="8"/>
  <c r="AB155" i="8"/>
  <c r="AB176" i="8"/>
  <c r="AB172" i="8"/>
  <c r="AB152" i="8"/>
  <c r="AB189" i="8"/>
  <c r="AB63" i="8"/>
  <c r="AB138" i="8"/>
  <c r="AB184" i="8"/>
  <c r="AB139" i="8"/>
  <c r="AB69" i="8"/>
  <c r="AB146" i="8"/>
  <c r="AB162" i="8"/>
  <c r="AB169" i="8"/>
  <c r="AB166" i="8"/>
  <c r="AB174" i="8"/>
  <c r="AB65" i="8"/>
  <c r="AB178" i="8"/>
  <c r="AB111" i="8"/>
  <c r="AB121" i="8"/>
  <c r="AB67" i="8"/>
  <c r="AB102" i="8"/>
  <c r="AB132" i="8"/>
  <c r="AB96" i="8"/>
  <c r="AB113" i="8"/>
  <c r="Z115" i="8"/>
  <c r="Z144" i="8"/>
  <c r="Z50" i="8"/>
  <c r="Z59" i="8"/>
  <c r="Z15" i="8"/>
  <c r="Z63" i="8"/>
  <c r="Z18" i="8"/>
  <c r="Z136" i="8"/>
  <c r="Z89" i="8"/>
  <c r="Z94" i="8"/>
  <c r="Z119" i="8"/>
  <c r="Z83" i="8"/>
  <c r="Z71" i="8"/>
  <c r="Z8" i="8"/>
  <c r="Z123" i="8"/>
  <c r="Z112" i="8"/>
  <c r="Z100" i="8"/>
  <c r="Z108" i="8"/>
  <c r="Z132" i="8"/>
  <c r="Z70" i="8"/>
  <c r="Z81" i="8"/>
  <c r="Z118" i="8"/>
  <c r="Z181" i="8"/>
  <c r="Z113" i="8"/>
  <c r="Z179" i="8"/>
  <c r="Z128" i="8"/>
  <c r="Z186" i="8"/>
  <c r="Z184" i="8"/>
  <c r="Z201" i="8"/>
  <c r="Z152" i="8"/>
  <c r="Z191" i="8"/>
  <c r="X165" i="8"/>
  <c r="X169" i="8"/>
  <c r="X189" i="8"/>
  <c r="X200" i="8"/>
  <c r="X203" i="8"/>
  <c r="X87" i="8"/>
  <c r="X3" i="8"/>
  <c r="X129" i="8"/>
  <c r="X45" i="8"/>
  <c r="X62" i="8"/>
  <c r="X98" i="8"/>
  <c r="X118" i="8"/>
  <c r="X142" i="8"/>
  <c r="X128" i="8"/>
  <c r="X139" i="8"/>
  <c r="X64" i="8"/>
  <c r="X66" i="8"/>
  <c r="X162" i="8"/>
  <c r="X191" i="8"/>
  <c r="X44" i="8"/>
  <c r="X93" i="8"/>
  <c r="X164" i="8"/>
  <c r="X193" i="8"/>
  <c r="X124" i="8"/>
  <c r="X123" i="8"/>
  <c r="X155" i="8"/>
  <c r="X177" i="8"/>
  <c r="X115" i="8"/>
  <c r="X157" i="8"/>
  <c r="X158" i="8"/>
  <c r="X185" i="8"/>
  <c r="V133" i="8"/>
  <c r="V197" i="8"/>
  <c r="V167" i="8"/>
  <c r="V137" i="8"/>
  <c r="V115" i="8"/>
  <c r="V146" i="8"/>
  <c r="V124" i="8"/>
  <c r="V152" i="8"/>
  <c r="V106" i="8"/>
  <c r="V166" i="8"/>
  <c r="V123" i="8"/>
  <c r="V186" i="8"/>
  <c r="V171" i="8"/>
  <c r="V97" i="8"/>
  <c r="V64" i="8"/>
  <c r="V134" i="8"/>
  <c r="V200" i="8"/>
  <c r="V180" i="8"/>
  <c r="V121" i="8"/>
  <c r="V196" i="8"/>
  <c r="V170" i="8"/>
  <c r="V202" i="8"/>
  <c r="V107" i="8"/>
  <c r="V91" i="8"/>
  <c r="V117" i="8"/>
  <c r="V126" i="8"/>
  <c r="V71" i="8"/>
  <c r="V149" i="8"/>
  <c r="V129" i="8"/>
  <c r="V150" i="8"/>
  <c r="AD148" i="8"/>
  <c r="AD183" i="8"/>
  <c r="AD112" i="8"/>
  <c r="AD181" i="8"/>
  <c r="AD119" i="8"/>
  <c r="AD115" i="8"/>
  <c r="AD154" i="8"/>
  <c r="AD170" i="8"/>
  <c r="AD167" i="8"/>
  <c r="AD127" i="8"/>
  <c r="AD124" i="8"/>
  <c r="AD116" i="8"/>
  <c r="AD131" i="8"/>
  <c r="AD125" i="8"/>
  <c r="AD113" i="8"/>
  <c r="AD175" i="8"/>
  <c r="AD149" i="8"/>
  <c r="AD198" i="8"/>
  <c r="AD117" i="8"/>
  <c r="AD129" i="8"/>
  <c r="AD166" i="8"/>
  <c r="AD165" i="8"/>
  <c r="AD136" i="8"/>
  <c r="AD195" i="8"/>
  <c r="AD203" i="8"/>
  <c r="AD179" i="8"/>
  <c r="AD190" i="8"/>
  <c r="AD196" i="8"/>
  <c r="AD189" i="8"/>
  <c r="AD173" i="8"/>
  <c r="AD135" i="8"/>
  <c r="AD134" i="8"/>
  <c r="AD192" i="8"/>
  <c r="AD155" i="8"/>
  <c r="AD186" i="8"/>
  <c r="AD137" i="8"/>
  <c r="AD138" i="8"/>
  <c r="AD143" i="8"/>
  <c r="AD182" i="8"/>
  <c r="AD121" i="8"/>
  <c r="AD191" i="8"/>
  <c r="AB185" i="8"/>
  <c r="AB143" i="8"/>
  <c r="AB187" i="8"/>
  <c r="AB154" i="8"/>
  <c r="AB170" i="8"/>
  <c r="AB108" i="8"/>
  <c r="AB130" i="8"/>
  <c r="AB127" i="8"/>
  <c r="AB129" i="8"/>
  <c r="AB193" i="8"/>
  <c r="AB157" i="8"/>
  <c r="AB171" i="8"/>
  <c r="AB159" i="8"/>
  <c r="AB179" i="8"/>
  <c r="AB192" i="8"/>
  <c r="AB112" i="8"/>
  <c r="AB131" i="8"/>
  <c r="AB150" i="8"/>
  <c r="AB195" i="8"/>
  <c r="AB160" i="8"/>
  <c r="AB163" i="8"/>
  <c r="AB137" i="8"/>
  <c r="AB168" i="8"/>
  <c r="AB126" i="8"/>
  <c r="AB119" i="8"/>
  <c r="AB124" i="8"/>
  <c r="AB123" i="8"/>
  <c r="AB120" i="8"/>
  <c r="AB197" i="8"/>
  <c r="AB161" i="8"/>
  <c r="AB144" i="8"/>
  <c r="AB203" i="8"/>
  <c r="AB153" i="8"/>
  <c r="AB147" i="8"/>
  <c r="AB164" i="8"/>
  <c r="AB122" i="8"/>
  <c r="AB110" i="8"/>
  <c r="AB117" i="8"/>
  <c r="AB200" i="8"/>
  <c r="AB188" i="8"/>
  <c r="AB115" i="8"/>
  <c r="Z151" i="8"/>
  <c r="Z111" i="8"/>
  <c r="Z169" i="8"/>
  <c r="Z197" i="8"/>
  <c r="Z188" i="8"/>
  <c r="Z154" i="8"/>
  <c r="Z142" i="8"/>
  <c r="Z107" i="8"/>
  <c r="Z110" i="8"/>
  <c r="Z199" i="8"/>
  <c r="Z196" i="8"/>
  <c r="Z140" i="8"/>
  <c r="Z198" i="8"/>
  <c r="Z156" i="8"/>
  <c r="Z121" i="8"/>
  <c r="Z139" i="8"/>
  <c r="Z167" i="8"/>
  <c r="Z192" i="8"/>
  <c r="Z145" i="8"/>
  <c r="Z174" i="8"/>
  <c r="X168" i="8"/>
  <c r="X183" i="8"/>
  <c r="X170" i="8"/>
  <c r="X143" i="8"/>
  <c r="X182" i="8"/>
  <c r="X111" i="8"/>
  <c r="X176" i="8"/>
  <c r="X154" i="8"/>
  <c r="X152" i="8"/>
  <c r="X195" i="8"/>
  <c r="X202" i="8"/>
  <c r="X174" i="8"/>
  <c r="X110" i="8"/>
  <c r="X114" i="8"/>
  <c r="X173" i="8"/>
  <c r="X116" i="8"/>
  <c r="X201" i="8"/>
  <c r="X196" i="8"/>
  <c r="X192" i="8"/>
  <c r="X145" i="8"/>
  <c r="X166" i="8"/>
  <c r="X119" i="8"/>
  <c r="X153" i="8"/>
  <c r="X108" i="8"/>
  <c r="X117" i="8"/>
  <c r="X187" i="8"/>
  <c r="X163" i="8"/>
  <c r="X140" i="8"/>
  <c r="X180" i="8"/>
  <c r="X134" i="8"/>
  <c r="X186" i="8"/>
  <c r="X126" i="8"/>
  <c r="X138" i="8"/>
  <c r="X127" i="8"/>
  <c r="X131" i="8"/>
  <c r="X199" i="8"/>
  <c r="X198" i="8"/>
  <c r="X150" i="8"/>
  <c r="X112" i="8"/>
  <c r="X121" i="8"/>
  <c r="X122" i="8"/>
  <c r="X151" i="8"/>
  <c r="X125" i="8"/>
  <c r="X130" i="8"/>
  <c r="X147" i="8"/>
  <c r="X181" i="8"/>
  <c r="X156" i="8"/>
  <c r="V156" i="8"/>
  <c r="V130" i="8"/>
  <c r="V175" i="8"/>
  <c r="V154" i="8"/>
  <c r="V184" i="8"/>
  <c r="V181" i="8"/>
  <c r="V203" i="8"/>
  <c r="V173" i="8"/>
  <c r="V185" i="8"/>
  <c r="V142" i="8"/>
  <c r="V153" i="8"/>
  <c r="V163" i="8"/>
  <c r="V136" i="8"/>
  <c r="V192" i="8"/>
  <c r="V127" i="8"/>
  <c r="V160" i="8"/>
  <c r="V151" i="8"/>
  <c r="V179" i="8"/>
  <c r="V162" i="8"/>
  <c r="V141" i="8"/>
  <c r="V189" i="8"/>
  <c r="V122" i="8"/>
  <c r="V168" i="8"/>
  <c r="V188" i="8"/>
  <c r="V116" i="8"/>
  <c r="V125" i="8"/>
  <c r="V139" i="8"/>
  <c r="V120" i="8"/>
  <c r="V201" i="8"/>
  <c r="V111" i="8"/>
  <c r="V132" i="8"/>
  <c r="V161" i="8"/>
  <c r="AD38" i="8"/>
  <c r="AD105" i="8"/>
  <c r="AD45" i="8"/>
  <c r="AD106" i="8"/>
  <c r="AD24" i="8"/>
  <c r="AD56" i="8"/>
  <c r="AD21" i="8"/>
  <c r="AD79" i="8"/>
  <c r="AD14" i="8"/>
  <c r="AD75" i="8"/>
  <c r="AD63" i="8"/>
  <c r="AD78" i="8"/>
  <c r="AB28" i="8"/>
  <c r="AB34" i="8"/>
  <c r="AB101" i="8"/>
  <c r="AB41" i="8"/>
  <c r="AB59" i="8"/>
  <c r="AB81" i="8"/>
  <c r="AB25" i="8"/>
  <c r="AB85" i="8"/>
  <c r="AB60" i="8"/>
  <c r="AB3" i="8"/>
  <c r="AB83" i="8"/>
  <c r="AB78" i="8"/>
  <c r="AB66" i="8"/>
  <c r="AB61" i="8"/>
  <c r="Z56" i="8"/>
  <c r="Z45" i="8"/>
  <c r="Z14" i="8"/>
  <c r="Z26" i="8"/>
  <c r="Z92" i="8"/>
  <c r="Z85" i="8"/>
  <c r="Z66" i="8"/>
  <c r="Z65" i="8"/>
  <c r="Z42" i="8"/>
  <c r="Z60" i="8"/>
  <c r="X57" i="8"/>
  <c r="X49" i="8"/>
  <c r="X84" i="8"/>
  <c r="X79" i="8"/>
  <c r="X52" i="8"/>
  <c r="X69" i="8"/>
  <c r="X99" i="8"/>
  <c r="X61" i="8"/>
  <c r="X102" i="8"/>
  <c r="X63" i="8"/>
  <c r="V57" i="8"/>
  <c r="V104" i="8"/>
  <c r="V55" i="8"/>
  <c r="V29" i="8"/>
  <c r="V65" i="8"/>
  <c r="V100" i="8"/>
  <c r="V63" i="8"/>
  <c r="V67" i="8"/>
  <c r="Z88" i="8"/>
  <c r="Z97" i="8"/>
  <c r="AD50" i="8"/>
  <c r="AD31" i="8"/>
  <c r="AD52" i="8"/>
  <c r="AD93" i="8"/>
  <c r="AD47" i="8"/>
  <c r="AD22" i="8"/>
  <c r="AD67" i="8"/>
  <c r="AD5" i="8"/>
  <c r="AD103" i="8"/>
  <c r="AD28" i="8"/>
  <c r="AD20" i="8"/>
  <c r="AD29" i="8"/>
  <c r="AD44" i="8"/>
  <c r="AD69" i="8"/>
  <c r="AD54" i="8"/>
  <c r="AD94" i="8"/>
  <c r="AD76" i="8"/>
  <c r="AD11" i="8"/>
  <c r="AD60" i="8"/>
  <c r="AD48" i="8"/>
  <c r="AD42" i="8"/>
  <c r="AD91" i="8"/>
  <c r="AD39" i="8"/>
  <c r="AD61" i="8"/>
  <c r="AD74" i="8"/>
  <c r="AB44" i="8"/>
  <c r="AB38" i="8"/>
  <c r="AB80" i="8"/>
  <c r="AB73" i="8"/>
  <c r="AB89" i="8"/>
  <c r="AB88" i="8"/>
  <c r="AB46" i="8"/>
  <c r="AB84" i="8"/>
  <c r="AB49" i="8"/>
  <c r="AB54" i="8"/>
  <c r="AB107" i="8"/>
  <c r="AB75" i="8"/>
  <c r="AB95" i="8"/>
  <c r="AB105" i="8"/>
  <c r="AB8" i="8"/>
  <c r="AB12" i="8"/>
  <c r="AB47" i="8"/>
  <c r="AB104" i="8"/>
  <c r="Z84" i="8"/>
  <c r="Z48" i="8"/>
  <c r="Z24" i="8"/>
  <c r="Z25" i="8"/>
  <c r="Z49" i="8"/>
  <c r="Z22" i="8"/>
  <c r="Z61" i="8"/>
  <c r="Z74" i="8"/>
  <c r="Z17" i="8"/>
  <c r="Z62" i="8"/>
  <c r="Z82" i="8"/>
  <c r="Z102" i="8"/>
  <c r="Z41" i="8"/>
  <c r="Z87" i="8"/>
  <c r="Z93" i="8"/>
  <c r="Z105" i="8"/>
  <c r="X89" i="8"/>
  <c r="X71" i="8"/>
  <c r="X104" i="8"/>
  <c r="X21" i="8"/>
  <c r="X96" i="8"/>
  <c r="X77" i="8"/>
  <c r="X56" i="8"/>
  <c r="X47" i="8"/>
  <c r="X100" i="8"/>
  <c r="X53" i="8"/>
  <c r="X59" i="8"/>
  <c r="X58" i="8"/>
  <c r="X95" i="8"/>
  <c r="X103" i="8"/>
  <c r="X80" i="8"/>
  <c r="X51" i="8"/>
  <c r="X91" i="8"/>
  <c r="X17" i="8"/>
  <c r="X78" i="8"/>
  <c r="X90" i="8"/>
  <c r="V84" i="8"/>
  <c r="V24" i="8"/>
  <c r="V99" i="8"/>
  <c r="V5" i="8"/>
  <c r="V44" i="8"/>
  <c r="V50" i="8"/>
  <c r="V4" i="8"/>
  <c r="V77" i="8"/>
  <c r="V102" i="8"/>
  <c r="V17" i="8"/>
  <c r="V98" i="8"/>
  <c r="V68" i="8"/>
  <c r="V58" i="8"/>
  <c r="V47" i="8"/>
  <c r="V20" i="8"/>
  <c r="V88" i="8"/>
  <c r="V72" i="8"/>
  <c r="V54" i="8"/>
  <c r="V73" i="8"/>
  <c r="V81" i="8"/>
  <c r="V33" i="8"/>
  <c r="V53" i="8"/>
  <c r="V78" i="8"/>
  <c r="AD104" i="8"/>
  <c r="AD99" i="8"/>
  <c r="AD96" i="8"/>
  <c r="AD98" i="8"/>
  <c r="AD97" i="8"/>
  <c r="AB106" i="8"/>
  <c r="Z86" i="8"/>
  <c r="Z99" i="8"/>
  <c r="Z103" i="8"/>
  <c r="Z78" i="8"/>
  <c r="Z104" i="8"/>
  <c r="Z36" i="8"/>
  <c r="Z79" i="8"/>
  <c r="X107" i="8"/>
  <c r="X101" i="8"/>
  <c r="X106" i="8"/>
  <c r="X97" i="8"/>
  <c r="X105" i="8"/>
  <c r="V101" i="8"/>
  <c r="AD23" i="8"/>
  <c r="AD3" i="8"/>
  <c r="AD4" i="8"/>
  <c r="AD9" i="8"/>
  <c r="AD8" i="8"/>
  <c r="AB31" i="8"/>
  <c r="AB29" i="8"/>
  <c r="AB17" i="8"/>
  <c r="AB6" i="8"/>
  <c r="Z21" i="8"/>
  <c r="Z29" i="8"/>
  <c r="Z23" i="8"/>
  <c r="Z16" i="8"/>
  <c r="X8" i="8"/>
  <c r="X13" i="8"/>
  <c r="X24" i="8"/>
  <c r="V25" i="8"/>
  <c r="V19" i="8"/>
  <c r="V35" i="8"/>
  <c r="V22" i="8"/>
  <c r="V36" i="8"/>
  <c r="V41" i="8"/>
  <c r="AD10" i="8"/>
  <c r="AD40" i="8"/>
  <c r="AD19" i="8"/>
  <c r="AD17" i="8"/>
  <c r="AD13" i="8"/>
  <c r="AD15" i="8"/>
  <c r="AD12" i="8"/>
  <c r="AD34" i="8"/>
  <c r="AB26" i="8"/>
  <c r="AB30" i="8"/>
  <c r="AB36" i="8"/>
  <c r="AB13" i="8"/>
  <c r="AB23" i="8"/>
  <c r="AB16" i="8"/>
  <c r="AB42" i="8"/>
  <c r="Z6" i="8"/>
  <c r="Z4" i="8"/>
  <c r="Z30" i="8"/>
  <c r="Z3" i="8"/>
  <c r="Z39" i="8"/>
  <c r="Z35" i="8"/>
  <c r="Z31" i="8"/>
  <c r="X9" i="8"/>
  <c r="X5" i="8"/>
  <c r="X33" i="8"/>
  <c r="X10" i="8"/>
  <c r="X40" i="8"/>
  <c r="X7" i="8"/>
  <c r="X31" i="8"/>
  <c r="X35" i="8"/>
  <c r="X18" i="8"/>
  <c r="X30" i="8"/>
  <c r="V38" i="8"/>
  <c r="V7" i="8"/>
  <c r="V42" i="8"/>
  <c r="V37" i="8"/>
  <c r="V11" i="8"/>
  <c r="V3" i="8"/>
  <c r="V39" i="8"/>
  <c r="V27" i="8"/>
  <c r="V34" i="8"/>
  <c r="B52" i="8"/>
  <c r="C52" i="8"/>
  <c r="D52" i="8"/>
  <c r="E52" i="8"/>
  <c r="AD46" i="8"/>
  <c r="AD55" i="8"/>
  <c r="AD64" i="8"/>
  <c r="AD37" i="8"/>
  <c r="AD71" i="8"/>
  <c r="AD35" i="8"/>
  <c r="AD33" i="8"/>
  <c r="AD80" i="8"/>
  <c r="AD58" i="8"/>
  <c r="AD43" i="8"/>
  <c r="AD16" i="8"/>
  <c r="AD70" i="8"/>
  <c r="AD95" i="8"/>
  <c r="AD49" i="8"/>
  <c r="AD62" i="8"/>
  <c r="AD59" i="8"/>
  <c r="AD26" i="8"/>
  <c r="AD36" i="8"/>
  <c r="AD6" i="8"/>
  <c r="AD85" i="8"/>
  <c r="AD72" i="8"/>
  <c r="AD18" i="8"/>
  <c r="AD30" i="8"/>
  <c r="AD65" i="8"/>
  <c r="AD83" i="8"/>
  <c r="AD89" i="8"/>
  <c r="AD32" i="8"/>
  <c r="AD90" i="8"/>
  <c r="AD86" i="8"/>
  <c r="AB15" i="8"/>
  <c r="AB5" i="8"/>
  <c r="AB56" i="8"/>
  <c r="AB71" i="8"/>
  <c r="AB35" i="8"/>
  <c r="AB10" i="8"/>
  <c r="AB51" i="8"/>
  <c r="AB70" i="8"/>
  <c r="AB91" i="8"/>
  <c r="AB76" i="8"/>
  <c r="AB50" i="8"/>
  <c r="AB68" i="8"/>
  <c r="AB74" i="8"/>
  <c r="AB64" i="8"/>
  <c r="AB92" i="8"/>
  <c r="AB22" i="8"/>
  <c r="AB90" i="8"/>
  <c r="AB58" i="8"/>
  <c r="AB77" i="8"/>
  <c r="AB33" i="8"/>
  <c r="AB20" i="8"/>
  <c r="AB32" i="8"/>
  <c r="AB24" i="8"/>
  <c r="AB55" i="8"/>
  <c r="AB4" i="8"/>
  <c r="Z10" i="8"/>
  <c r="Z69" i="8"/>
  <c r="Z19" i="8"/>
  <c r="Z12" i="8"/>
  <c r="Z40" i="8"/>
  <c r="Z38" i="8"/>
  <c r="Z53" i="8"/>
  <c r="Z37" i="8"/>
  <c r="Z28" i="8"/>
  <c r="Z33" i="8"/>
  <c r="Z44" i="8"/>
  <c r="Z13" i="8"/>
  <c r="X38" i="8"/>
  <c r="X73" i="8"/>
  <c r="X60" i="8"/>
  <c r="X46" i="8"/>
  <c r="X15" i="8"/>
  <c r="X37" i="8"/>
  <c r="X86" i="8"/>
  <c r="X23" i="8"/>
  <c r="X19" i="8"/>
  <c r="X28" i="8"/>
  <c r="X27" i="8"/>
  <c r="X4" i="8"/>
  <c r="X83" i="8"/>
  <c r="X67" i="8"/>
  <c r="X65" i="8"/>
  <c r="X25" i="8"/>
  <c r="X34" i="8"/>
  <c r="X41" i="8"/>
  <c r="X70" i="8"/>
  <c r="X74" i="8"/>
  <c r="X92" i="8"/>
  <c r="X22" i="8"/>
  <c r="X14" i="8"/>
  <c r="X26" i="8"/>
  <c r="X11" i="8"/>
  <c r="X29" i="8"/>
  <c r="X43" i="8"/>
  <c r="X94" i="8"/>
  <c r="X16" i="8"/>
  <c r="X50" i="8"/>
  <c r="X20" i="8"/>
  <c r="X12" i="8"/>
  <c r="X39" i="8"/>
  <c r="X42" i="8"/>
  <c r="X54" i="8"/>
  <c r="X82" i="8"/>
  <c r="X75" i="8"/>
  <c r="X72" i="8"/>
  <c r="X36" i="8"/>
  <c r="X6" i="8"/>
  <c r="X55" i="8"/>
  <c r="X48" i="8"/>
  <c r="X32" i="8"/>
  <c r="X76" i="8"/>
  <c r="X68" i="8"/>
  <c r="V74" i="8"/>
  <c r="V6" i="8"/>
  <c r="V79" i="8"/>
  <c r="V76" i="8"/>
  <c r="V52" i="8"/>
  <c r="V75" i="8"/>
  <c r="V86" i="8"/>
  <c r="V80" i="8"/>
  <c r="V15" i="8"/>
  <c r="V56" i="8"/>
  <c r="V70" i="8"/>
  <c r="V16" i="8"/>
  <c r="V23" i="8"/>
  <c r="V31" i="8"/>
  <c r="V9" i="8"/>
  <c r="V62" i="8"/>
  <c r="V8" i="8"/>
  <c r="V13" i="8"/>
  <c r="V18" i="8"/>
  <c r="V40" i="8"/>
  <c r="V10" i="8"/>
  <c r="V46" i="8"/>
  <c r="V26" i="8"/>
  <c r="V49" i="8"/>
  <c r="V85" i="8"/>
  <c r="V92" i="8"/>
  <c r="V83" i="8"/>
  <c r="V82" i="8"/>
  <c r="V14" i="8"/>
  <c r="V21" i="8"/>
  <c r="V95" i="8"/>
  <c r="V43" i="8"/>
  <c r="V12" i="8"/>
  <c r="V93" i="8"/>
  <c r="V60" i="8"/>
  <c r="V32" i="8"/>
  <c r="V30" i="8"/>
  <c r="V45" i="8"/>
  <c r="C19" i="8"/>
  <c r="C7" i="8"/>
  <c r="C6" i="8"/>
  <c r="C23" i="8"/>
  <c r="C21" i="8"/>
  <c r="C20" i="8"/>
  <c r="C8" i="8"/>
  <c r="B23" i="8"/>
  <c r="B19" i="8"/>
  <c r="B20" i="8"/>
  <c r="B6" i="8"/>
  <c r="B8" i="8"/>
  <c r="B21" i="8"/>
  <c r="B7" i="8"/>
  <c r="D20" i="8"/>
  <c r="D7" i="8"/>
  <c r="D6" i="8"/>
  <c r="D23" i="8"/>
  <c r="D21" i="8"/>
  <c r="D8" i="8"/>
  <c r="D19" i="8"/>
  <c r="E6" i="8"/>
  <c r="E20" i="8"/>
  <c r="E23" i="8"/>
  <c r="E19" i="8"/>
  <c r="E21" i="8"/>
  <c r="E7" i="8"/>
  <c r="E8" i="8"/>
  <c r="F20" i="8"/>
  <c r="F19" i="8"/>
  <c r="F23" i="8"/>
  <c r="F21" i="8"/>
  <c r="F7" i="8"/>
  <c r="F8" i="8"/>
  <c r="F6" i="8"/>
  <c r="E53" i="8" l="1"/>
  <c r="I6" i="36" s="1"/>
  <c r="E54" i="8"/>
  <c r="D53" i="8"/>
  <c r="I5" i="36" s="1"/>
  <c r="D54" i="8"/>
  <c r="C53" i="8"/>
  <c r="C54" i="8"/>
  <c r="I4" i="36" s="1"/>
  <c r="B53" i="8"/>
  <c r="I3" i="36" s="1"/>
  <c r="B54" i="8"/>
  <c r="B24" i="8"/>
  <c r="I7" i="36"/>
  <c r="E38" i="8"/>
  <c r="D6" i="36" s="1"/>
  <c r="E39" i="8"/>
  <c r="B39" i="8"/>
  <c r="B38" i="8"/>
  <c r="D3" i="36" s="1"/>
  <c r="C39" i="8"/>
  <c r="D4" i="36" s="1"/>
  <c r="C38" i="8"/>
  <c r="D38" i="8"/>
  <c r="D5" i="36" s="1"/>
  <c r="D39" i="8"/>
  <c r="D9" i="8"/>
  <c r="D10" i="8"/>
  <c r="B10" i="8"/>
  <c r="B9" i="8"/>
  <c r="F24" i="8"/>
  <c r="F25" i="8"/>
  <c r="E25" i="8"/>
  <c r="E24" i="8"/>
  <c r="D25" i="8"/>
  <c r="D24" i="8"/>
  <c r="C9" i="8"/>
  <c r="C10" i="8"/>
  <c r="B25" i="8"/>
  <c r="F10" i="8"/>
  <c r="F9" i="8"/>
  <c r="E10" i="8"/>
  <c r="E9" i="8"/>
  <c r="C25" i="8"/>
  <c r="C24" i="8"/>
  <c r="I146" i="36" l="1"/>
  <c r="I213" i="36"/>
  <c r="I122" i="36"/>
  <c r="I138" i="36"/>
  <c r="I168" i="36"/>
  <c r="I170" i="36"/>
  <c r="I188" i="36"/>
  <c r="I160" i="36"/>
  <c r="I129" i="36"/>
  <c r="I145" i="36"/>
  <c r="I184" i="36"/>
  <c r="I149" i="36"/>
  <c r="I165" i="36"/>
  <c r="I181" i="36"/>
  <c r="I197" i="36"/>
  <c r="I151" i="36"/>
  <c r="I183" i="36"/>
  <c r="I199" i="36"/>
  <c r="I185" i="36"/>
  <c r="I128" i="36"/>
  <c r="I214" i="36"/>
  <c r="I182" i="36"/>
  <c r="I171" i="36"/>
  <c r="I121" i="36"/>
  <c r="I189" i="36"/>
  <c r="I132" i="36"/>
  <c r="I139" i="36"/>
  <c r="I159" i="36"/>
  <c r="I207" i="36"/>
  <c r="I141" i="36"/>
  <c r="I161" i="36"/>
  <c r="I124" i="36"/>
  <c r="I140" i="36"/>
  <c r="I180" i="36"/>
  <c r="I186" i="36"/>
  <c r="I200" i="36"/>
  <c r="I164" i="36"/>
  <c r="I131" i="36"/>
  <c r="I198" i="36"/>
  <c r="I167" i="36"/>
  <c r="I169" i="36"/>
  <c r="I144" i="36"/>
  <c r="I119" i="36"/>
  <c r="I187" i="36"/>
  <c r="I130" i="36"/>
  <c r="I152" i="36"/>
  <c r="I202" i="36"/>
  <c r="I148" i="36"/>
  <c r="I173" i="36"/>
  <c r="I162" i="36"/>
  <c r="I191" i="36"/>
  <c r="I125" i="36"/>
  <c r="I193" i="36"/>
  <c r="I211" i="36"/>
  <c r="I136" i="36"/>
  <c r="I212" i="36"/>
  <c r="I150" i="36"/>
  <c r="I143" i="36"/>
  <c r="I179" i="36"/>
  <c r="I126" i="36"/>
  <c r="I142" i="36"/>
  <c r="I190" i="36"/>
  <c r="I194" i="36"/>
  <c r="I174" i="36"/>
  <c r="I210" i="36"/>
  <c r="I133" i="36"/>
  <c r="I153" i="36"/>
  <c r="I201" i="36"/>
  <c r="I192" i="36"/>
  <c r="I135" i="36"/>
  <c r="I155" i="36"/>
  <c r="I203" i="36"/>
  <c r="I196" i="36"/>
  <c r="I137" i="36"/>
  <c r="I157" i="36"/>
  <c r="I205" i="36"/>
  <c r="I204" i="36"/>
  <c r="I158" i="36"/>
  <c r="I175" i="36"/>
  <c r="I206" i="36"/>
  <c r="I208" i="36"/>
  <c r="I120" i="36"/>
  <c r="I156" i="36"/>
  <c r="I127" i="36"/>
  <c r="I163" i="36"/>
  <c r="I178" i="36"/>
  <c r="I147" i="36"/>
  <c r="I123" i="36"/>
  <c r="I166" i="36"/>
  <c r="I209" i="36"/>
  <c r="I134" i="36"/>
  <c r="I172" i="36"/>
  <c r="I177" i="36"/>
  <c r="I154" i="36"/>
  <c r="I176" i="36"/>
  <c r="I195" i="36"/>
  <c r="D208" i="36"/>
  <c r="D120" i="36"/>
  <c r="D136" i="36"/>
  <c r="D162" i="36"/>
  <c r="D178" i="36"/>
  <c r="D194" i="36"/>
  <c r="D147" i="36"/>
  <c r="D163" i="36"/>
  <c r="D179" i="36"/>
  <c r="D195" i="36"/>
  <c r="D139" i="36"/>
  <c r="D123" i="36"/>
  <c r="D142" i="36"/>
  <c r="D168" i="36"/>
  <c r="D169" i="36"/>
  <c r="D213" i="36"/>
  <c r="D144" i="36"/>
  <c r="D186" i="36"/>
  <c r="D210" i="36"/>
  <c r="D131" i="36"/>
  <c r="D187" i="36"/>
  <c r="D135" i="36"/>
  <c r="D172" i="36"/>
  <c r="D137" i="36"/>
  <c r="D189" i="36"/>
  <c r="D191" i="36"/>
  <c r="D122" i="36"/>
  <c r="D138" i="36"/>
  <c r="D148" i="36"/>
  <c r="D164" i="36"/>
  <c r="D180" i="36"/>
  <c r="D196" i="36"/>
  <c r="D149" i="36"/>
  <c r="D165" i="36"/>
  <c r="D181" i="36"/>
  <c r="D197" i="36"/>
  <c r="D145" i="36"/>
  <c r="D209" i="36"/>
  <c r="D211" i="36"/>
  <c r="D126" i="36"/>
  <c r="D184" i="36"/>
  <c r="D125" i="36"/>
  <c r="D185" i="36"/>
  <c r="D129" i="36"/>
  <c r="D170" i="36"/>
  <c r="D171" i="36"/>
  <c r="D156" i="36"/>
  <c r="D204" i="36"/>
  <c r="D173" i="36"/>
  <c r="D121" i="36"/>
  <c r="D141" i="36"/>
  <c r="D143" i="36"/>
  <c r="D124" i="36"/>
  <c r="D140" i="36"/>
  <c r="D150" i="36"/>
  <c r="D166" i="36"/>
  <c r="D182" i="36"/>
  <c r="D198" i="36"/>
  <c r="D119" i="36"/>
  <c r="D151" i="36"/>
  <c r="D167" i="36"/>
  <c r="D183" i="36"/>
  <c r="D199" i="36"/>
  <c r="D152" i="36"/>
  <c r="D200" i="36"/>
  <c r="D153" i="36"/>
  <c r="D201" i="36"/>
  <c r="D154" i="36"/>
  <c r="D202" i="36"/>
  <c r="D155" i="36"/>
  <c r="D203" i="36"/>
  <c r="D188" i="36"/>
  <c r="D157" i="36"/>
  <c r="D205" i="36"/>
  <c r="D127" i="36"/>
  <c r="D134" i="36"/>
  <c r="D161" i="36"/>
  <c r="D175" i="36"/>
  <c r="D128" i="36"/>
  <c r="D159" i="36"/>
  <c r="D192" i="36"/>
  <c r="D177" i="36"/>
  <c r="D130" i="36"/>
  <c r="D146" i="36"/>
  <c r="D212" i="36"/>
  <c r="D176" i="36"/>
  <c r="D133" i="36"/>
  <c r="D132" i="36"/>
  <c r="D158" i="36"/>
  <c r="D174" i="36"/>
  <c r="D190" i="36"/>
  <c r="D206" i="36"/>
  <c r="D214" i="36"/>
  <c r="D207" i="36"/>
  <c r="D160" i="36"/>
  <c r="D193" i="36"/>
  <c r="I118" i="36"/>
  <c r="D118" i="36"/>
  <c r="D117" i="36"/>
  <c r="I117" i="36"/>
  <c r="D115" i="36"/>
  <c r="D116" i="36"/>
  <c r="I115" i="36"/>
  <c r="I116" i="36"/>
  <c r="I113" i="36"/>
  <c r="I114" i="36"/>
  <c r="D114" i="36"/>
  <c r="D112" i="36"/>
  <c r="D113" i="36"/>
  <c r="I112" i="36"/>
  <c r="D111" i="36"/>
  <c r="I111" i="36"/>
  <c r="D110" i="36"/>
  <c r="I110" i="36"/>
  <c r="D109" i="36"/>
  <c r="I109" i="36"/>
  <c r="D108" i="36"/>
  <c r="I108" i="36"/>
  <c r="D107" i="36"/>
  <c r="I107" i="36"/>
  <c r="D7" i="9"/>
  <c r="I6" i="9"/>
  <c r="I7" i="9"/>
  <c r="D4" i="9"/>
  <c r="D3" i="9"/>
  <c r="I4" i="9"/>
  <c r="D6" i="9"/>
  <c r="I5" i="9"/>
  <c r="I3" i="9"/>
  <c r="D5" i="9"/>
  <c r="D868" i="9"/>
  <c r="D866" i="9"/>
  <c r="D865" i="9"/>
  <c r="D863" i="9"/>
  <c r="D860" i="9"/>
  <c r="D854" i="9"/>
  <c r="D848" i="9"/>
  <c r="D844" i="9"/>
  <c r="D840" i="9"/>
  <c r="D839" i="9"/>
  <c r="D836" i="9"/>
  <c r="D832" i="9"/>
  <c r="D830" i="9"/>
  <c r="D826" i="9"/>
  <c r="D824" i="9"/>
  <c r="D823" i="9"/>
  <c r="D815" i="9"/>
  <c r="D813" i="9"/>
  <c r="D810" i="9"/>
  <c r="D786" i="9"/>
  <c r="D790" i="9"/>
  <c r="D803" i="9"/>
  <c r="D771" i="9"/>
  <c r="D739" i="9"/>
  <c r="D726" i="9"/>
  <c r="D694" i="9"/>
  <c r="D662" i="9"/>
  <c r="D630" i="9"/>
  <c r="D719" i="9"/>
  <c r="D687" i="9"/>
  <c r="D655" i="9"/>
  <c r="D623" i="9"/>
  <c r="D782" i="9"/>
  <c r="D788" i="9"/>
  <c r="D801" i="9"/>
  <c r="D769" i="9"/>
  <c r="D737" i="9"/>
  <c r="D724" i="9"/>
  <c r="D692" i="9"/>
  <c r="D660" i="9"/>
  <c r="D628" i="9"/>
  <c r="D709" i="9"/>
  <c r="D677" i="9"/>
  <c r="D645" i="9"/>
  <c r="D613" i="9"/>
  <c r="D762" i="9"/>
  <c r="D768" i="9"/>
  <c r="D791" i="9"/>
  <c r="D759" i="9"/>
  <c r="D727" i="9"/>
  <c r="D714" i="9"/>
  <c r="D682" i="9"/>
  <c r="D650" i="9"/>
  <c r="D618" i="9"/>
  <c r="D707" i="9"/>
  <c r="D675" i="9"/>
  <c r="D643" i="9"/>
  <c r="D611" i="9"/>
  <c r="D808" i="9"/>
  <c r="D748" i="9"/>
  <c r="D781" i="9"/>
  <c r="D749" i="9"/>
  <c r="D738" i="9"/>
  <c r="D704" i="9"/>
  <c r="D672" i="9"/>
  <c r="D713" i="9"/>
  <c r="D648" i="9"/>
  <c r="D641" i="9"/>
  <c r="D697" i="9"/>
  <c r="D721" i="9"/>
  <c r="D599" i="9"/>
  <c r="D601" i="9"/>
  <c r="D594" i="9"/>
  <c r="D562" i="9"/>
  <c r="D569" i="9"/>
  <c r="D572" i="9"/>
  <c r="D571" i="9"/>
  <c r="D576" i="9"/>
  <c r="D583" i="9"/>
  <c r="D590" i="9"/>
  <c r="D589" i="9"/>
  <c r="D554" i="9"/>
  <c r="D552" i="9"/>
  <c r="D547" i="9"/>
  <c r="D541" i="9"/>
  <c r="D538" i="9"/>
  <c r="D530" i="9"/>
  <c r="D864" i="9"/>
  <c r="D862" i="9"/>
  <c r="D858" i="9"/>
  <c r="D856" i="9"/>
  <c r="D852" i="9"/>
  <c r="D850" i="9"/>
  <c r="D842" i="9"/>
  <c r="D841" i="9"/>
  <c r="D822" i="9"/>
  <c r="D820" i="9"/>
  <c r="D816" i="9"/>
  <c r="D812" i="9"/>
  <c r="D811" i="9"/>
  <c r="D770" i="9"/>
  <c r="D776" i="9"/>
  <c r="D795" i="9"/>
  <c r="D763" i="9"/>
  <c r="D731" i="9"/>
  <c r="D718" i="9"/>
  <c r="D686" i="9"/>
  <c r="D654" i="9"/>
  <c r="D622" i="9"/>
  <c r="D711" i="9"/>
  <c r="D679" i="9"/>
  <c r="D647" i="9"/>
  <c r="D615" i="9"/>
  <c r="D766" i="9"/>
  <c r="D772" i="9"/>
  <c r="D793" i="9"/>
  <c r="D761" i="9"/>
  <c r="D729" i="9"/>
  <c r="D716" i="9"/>
  <c r="D684" i="9"/>
  <c r="D652" i="9"/>
  <c r="D620" i="9"/>
  <c r="D701" i="9"/>
  <c r="D669" i="9"/>
  <c r="D637" i="9"/>
  <c r="D605" i="9"/>
  <c r="D744" i="9"/>
  <c r="D752" i="9"/>
  <c r="D783" i="9"/>
  <c r="D751" i="9"/>
  <c r="D740" i="9"/>
  <c r="D706" i="9"/>
  <c r="D674" i="9"/>
  <c r="D642" i="9"/>
  <c r="D610" i="9"/>
  <c r="D699" i="9"/>
  <c r="D667" i="9"/>
  <c r="D635" i="9"/>
  <c r="D792" i="9"/>
  <c r="D794" i="9"/>
  <c r="D805" i="9"/>
  <c r="D773" i="9"/>
  <c r="D741" i="9"/>
  <c r="D728" i="9"/>
  <c r="D696" i="9"/>
  <c r="D664" i="9"/>
  <c r="D681" i="9"/>
  <c r="D616" i="9"/>
  <c r="D609" i="9"/>
  <c r="D665" i="9"/>
  <c r="D689" i="9"/>
  <c r="D861" i="9"/>
  <c r="D857" i="9"/>
  <c r="D846" i="9"/>
  <c r="D843" i="9"/>
  <c r="D837" i="9"/>
  <c r="D834" i="9"/>
  <c r="D828" i="9"/>
  <c r="D825" i="9"/>
  <c r="D819" i="9"/>
  <c r="D817" i="9"/>
  <c r="D754" i="9"/>
  <c r="D760" i="9"/>
  <c r="D787" i="9"/>
  <c r="D755" i="9"/>
  <c r="D723" i="9"/>
  <c r="D710" i="9"/>
  <c r="D678" i="9"/>
  <c r="D646" i="9"/>
  <c r="D614" i="9"/>
  <c r="D703" i="9"/>
  <c r="D671" i="9"/>
  <c r="D639" i="9"/>
  <c r="D607" i="9"/>
  <c r="D750" i="9"/>
  <c r="D756" i="9"/>
  <c r="D785" i="9"/>
  <c r="D753" i="9"/>
  <c r="D742" i="9"/>
  <c r="D708" i="9"/>
  <c r="D676" i="9"/>
  <c r="D644" i="9"/>
  <c r="D612" i="9"/>
  <c r="D693" i="9"/>
  <c r="D661" i="9"/>
  <c r="D629" i="9"/>
  <c r="D796" i="9"/>
  <c r="D798" i="9"/>
  <c r="D807" i="9"/>
  <c r="D775" i="9"/>
  <c r="D743" i="9"/>
  <c r="D730" i="9"/>
  <c r="D698" i="9"/>
  <c r="D666" i="9"/>
  <c r="D634" i="9"/>
  <c r="D732" i="9"/>
  <c r="D691" i="9"/>
  <c r="D659" i="9"/>
  <c r="D627" i="9"/>
  <c r="D774" i="9"/>
  <c r="D780" i="9"/>
  <c r="D797" i="9"/>
  <c r="D765" i="9"/>
  <c r="D733" i="9"/>
  <c r="D720" i="9"/>
  <c r="D688" i="9"/>
  <c r="D656" i="9"/>
  <c r="D649" i="9"/>
  <c r="D705" i="9"/>
  <c r="D640" i="9"/>
  <c r="D633" i="9"/>
  <c r="D657" i="9"/>
  <c r="D867" i="9"/>
  <c r="D859" i="9"/>
  <c r="D855" i="9"/>
  <c r="D853" i="9"/>
  <c r="D851" i="9"/>
  <c r="D849" i="9"/>
  <c r="D847" i="9"/>
  <c r="D845" i="9"/>
  <c r="D838" i="9"/>
  <c r="D835" i="9"/>
  <c r="D833" i="9"/>
  <c r="D831" i="9"/>
  <c r="D829" i="9"/>
  <c r="D827" i="9"/>
  <c r="D821" i="9"/>
  <c r="D818" i="9"/>
  <c r="D814" i="9"/>
  <c r="D804" i="9"/>
  <c r="D806" i="9"/>
  <c r="D746" i="9"/>
  <c r="D779" i="9"/>
  <c r="D747" i="9"/>
  <c r="D736" i="9"/>
  <c r="D702" i="9"/>
  <c r="D670" i="9"/>
  <c r="D638" i="9"/>
  <c r="D606" i="9"/>
  <c r="D695" i="9"/>
  <c r="D663" i="9"/>
  <c r="D631" i="9"/>
  <c r="D800" i="9"/>
  <c r="D802" i="9"/>
  <c r="D809" i="9"/>
  <c r="D777" i="9"/>
  <c r="D745" i="9"/>
  <c r="D734" i="9"/>
  <c r="D700" i="9"/>
  <c r="D668" i="9"/>
  <c r="D636" i="9"/>
  <c r="D717" i="9"/>
  <c r="D685" i="9"/>
  <c r="D653" i="9"/>
  <c r="D621" i="9"/>
  <c r="D778" i="9"/>
  <c r="D784" i="9"/>
  <c r="D799" i="9"/>
  <c r="D767" i="9"/>
  <c r="D735" i="9"/>
  <c r="D722" i="9"/>
  <c r="D690" i="9"/>
  <c r="D658" i="9"/>
  <c r="D626" i="9"/>
  <c r="D715" i="9"/>
  <c r="D683" i="9"/>
  <c r="D651" i="9"/>
  <c r="D619" i="9"/>
  <c r="D758" i="9"/>
  <c r="D764" i="9"/>
  <c r="D789" i="9"/>
  <c r="D757" i="9"/>
  <c r="D725" i="9"/>
  <c r="D712" i="9"/>
  <c r="D680" i="9"/>
  <c r="D624" i="9"/>
  <c r="D617" i="9"/>
  <c r="D673" i="9"/>
  <c r="D608" i="9"/>
  <c r="D632" i="9"/>
  <c r="D625" i="9"/>
  <c r="D596" i="9"/>
  <c r="D598" i="9"/>
  <c r="D595" i="9"/>
  <c r="D570" i="9"/>
  <c r="D577" i="9"/>
  <c r="D580" i="9"/>
  <c r="D579" i="9"/>
  <c r="D584" i="9"/>
  <c r="D591" i="9"/>
  <c r="D559" i="9"/>
  <c r="D566" i="9"/>
  <c r="D565" i="9"/>
  <c r="D557" i="9"/>
  <c r="D551" i="9"/>
  <c r="D548" i="9"/>
  <c r="D553" i="9"/>
  <c r="D544" i="9"/>
  <c r="D539" i="9"/>
  <c r="D537" i="9"/>
  <c r="D535" i="9"/>
  <c r="D533" i="9"/>
  <c r="D531" i="9"/>
  <c r="D529" i="9"/>
  <c r="D604" i="9"/>
  <c r="D603" i="9"/>
  <c r="D578" i="9"/>
  <c r="D588" i="9"/>
  <c r="D592" i="9"/>
  <c r="D567" i="9"/>
  <c r="D573" i="9"/>
  <c r="D545" i="9"/>
  <c r="D556" i="9"/>
  <c r="D543" i="9"/>
  <c r="D534" i="9"/>
  <c r="D527" i="9"/>
  <c r="D526" i="9"/>
  <c r="D514" i="9"/>
  <c r="D511" i="9"/>
  <c r="D508" i="9"/>
  <c r="D506" i="9"/>
  <c r="D504" i="9"/>
  <c r="D500" i="9"/>
  <c r="D497" i="9"/>
  <c r="D496" i="9"/>
  <c r="D493" i="9"/>
  <c r="D489" i="9"/>
  <c r="D486" i="9"/>
  <c r="D484" i="9"/>
  <c r="D475" i="9"/>
  <c r="D471" i="9"/>
  <c r="D468" i="9"/>
  <c r="D462" i="9"/>
  <c r="D454" i="9"/>
  <c r="D448" i="9"/>
  <c r="D442" i="9"/>
  <c r="D437" i="9"/>
  <c r="D436" i="9"/>
  <c r="D430" i="9"/>
  <c r="D424" i="9"/>
  <c r="D411" i="9"/>
  <c r="D408" i="9"/>
  <c r="D406" i="9"/>
  <c r="D399" i="9"/>
  <c r="D398" i="9"/>
  <c r="D387" i="9"/>
  <c r="D381" i="9"/>
  <c r="D374" i="9"/>
  <c r="D365" i="9"/>
  <c r="D360" i="9"/>
  <c r="D355" i="9"/>
  <c r="D348" i="9"/>
  <c r="D345" i="9"/>
  <c r="D341" i="9"/>
  <c r="D336" i="9"/>
  <c r="D329" i="9"/>
  <c r="D327" i="9"/>
  <c r="D318" i="9"/>
  <c r="D315" i="9"/>
  <c r="D310" i="9"/>
  <c r="D301" i="9"/>
  <c r="D299" i="9"/>
  <c r="D296" i="9"/>
  <c r="D293" i="9"/>
  <c r="D288" i="9"/>
  <c r="D278" i="9"/>
  <c r="D269" i="9"/>
  <c r="D275" i="9"/>
  <c r="D241" i="9"/>
  <c r="D602" i="9"/>
  <c r="D593" i="9"/>
  <c r="D564" i="9"/>
  <c r="D568" i="9"/>
  <c r="D582" i="9"/>
  <c r="D546" i="9"/>
  <c r="D558" i="9"/>
  <c r="D542" i="9"/>
  <c r="D532" i="9"/>
  <c r="D528" i="9"/>
  <c r="D525" i="9"/>
  <c r="D521" i="9"/>
  <c r="D519" i="9"/>
  <c r="D517" i="9"/>
  <c r="D516" i="9"/>
  <c r="D509" i="9"/>
  <c r="D507" i="9"/>
  <c r="D505" i="9"/>
  <c r="D503" i="9"/>
  <c r="D501" i="9"/>
  <c r="D499" i="9"/>
  <c r="D498" i="9"/>
  <c r="D495" i="9"/>
  <c r="D494" i="9"/>
  <c r="D491" i="9"/>
  <c r="D483" i="9"/>
  <c r="D479" i="9"/>
  <c r="D478" i="9"/>
  <c r="D470" i="9"/>
  <c r="D469" i="9"/>
  <c r="D467" i="9"/>
  <c r="D463" i="9"/>
  <c r="D461" i="9"/>
  <c r="D457" i="9"/>
  <c r="D456" i="9"/>
  <c r="D449" i="9"/>
  <c r="D447" i="9"/>
  <c r="D443" i="9"/>
  <c r="D441" i="9"/>
  <c r="D438" i="9"/>
  <c r="D435" i="9"/>
  <c r="D431" i="9"/>
  <c r="D429" i="9"/>
  <c r="D425" i="9"/>
  <c r="D423" i="9"/>
  <c r="D419" i="9"/>
  <c r="D413" i="9"/>
  <c r="D412" i="9"/>
  <c r="D409" i="9"/>
  <c r="D407" i="9"/>
  <c r="D405" i="9"/>
  <c r="D401" i="9"/>
  <c r="D400" i="9"/>
  <c r="D397" i="9"/>
  <c r="D393" i="9"/>
  <c r="D392" i="9"/>
  <c r="D389" i="9"/>
  <c r="D388" i="9"/>
  <c r="D383" i="9"/>
  <c r="D382" i="9"/>
  <c r="D377" i="9"/>
  <c r="D371" i="9"/>
  <c r="D364" i="9"/>
  <c r="D361" i="9"/>
  <c r="D359" i="9"/>
  <c r="D354" i="9"/>
  <c r="D353" i="9"/>
  <c r="D352" i="9"/>
  <c r="D349" i="9"/>
  <c r="D347" i="9"/>
  <c r="D343" i="9"/>
  <c r="D342" i="9"/>
  <c r="D337" i="9"/>
  <c r="D335" i="9"/>
  <c r="D331" i="9"/>
  <c r="D330" i="9"/>
  <c r="D325" i="9"/>
  <c r="D324" i="9"/>
  <c r="D319" i="9"/>
  <c r="D317" i="9"/>
  <c r="D316" i="9"/>
  <c r="D311" i="9"/>
  <c r="D309" i="9"/>
  <c r="D305" i="9"/>
  <c r="D303" i="9"/>
  <c r="D300" i="9"/>
  <c r="D294" i="9"/>
  <c r="D289" i="9"/>
  <c r="D287" i="9"/>
  <c r="D283" i="9"/>
  <c r="D279" i="9"/>
  <c r="D261" i="9"/>
  <c r="D226" i="9"/>
  <c r="D259" i="9"/>
  <c r="D597" i="9"/>
  <c r="D585" i="9"/>
  <c r="D587" i="9"/>
  <c r="D560" i="9"/>
  <c r="D574" i="9"/>
  <c r="D549" i="9"/>
  <c r="D550" i="9"/>
  <c r="D522" i="9"/>
  <c r="D520" i="9"/>
  <c r="D515" i="9"/>
  <c r="D512" i="9"/>
  <c r="D485" i="9"/>
  <c r="D481" i="9"/>
  <c r="D476" i="9"/>
  <c r="D472" i="9"/>
  <c r="D464" i="9"/>
  <c r="D459" i="9"/>
  <c r="D455" i="9"/>
  <c r="D453" i="9"/>
  <c r="D451" i="9"/>
  <c r="D445" i="9"/>
  <c r="D432" i="9"/>
  <c r="D426" i="9"/>
  <c r="D420" i="9"/>
  <c r="D417" i="9"/>
  <c r="D414" i="9"/>
  <c r="D402" i="9"/>
  <c r="D394" i="9"/>
  <c r="D390" i="9"/>
  <c r="D384" i="9"/>
  <c r="D378" i="9"/>
  <c r="D376" i="9"/>
  <c r="D372" i="9"/>
  <c r="D369" i="9"/>
  <c r="D367" i="9"/>
  <c r="D363" i="9"/>
  <c r="D357" i="9"/>
  <c r="D350" i="9"/>
  <c r="D338" i="9"/>
  <c r="D332" i="9"/>
  <c r="D323" i="9"/>
  <c r="D320" i="9"/>
  <c r="D312" i="9"/>
  <c r="D306" i="9"/>
  <c r="D302" i="9"/>
  <c r="D295" i="9"/>
  <c r="D290" i="9"/>
  <c r="D284" i="9"/>
  <c r="D281" i="9"/>
  <c r="D276" i="9"/>
  <c r="D267" i="9"/>
  <c r="D223" i="9"/>
  <c r="D257" i="9"/>
  <c r="D228" i="9"/>
  <c r="D600" i="9"/>
  <c r="D586" i="9"/>
  <c r="D561" i="9"/>
  <c r="D563" i="9"/>
  <c r="D575" i="9"/>
  <c r="D581" i="9"/>
  <c r="D555" i="9"/>
  <c r="D540" i="9"/>
  <c r="D536" i="9"/>
  <c r="D524" i="9"/>
  <c r="D523" i="9"/>
  <c r="D518" i="9"/>
  <c r="D513" i="9"/>
  <c r="D510" i="9"/>
  <c r="D502" i="9"/>
  <c r="D492" i="9"/>
  <c r="D490" i="9"/>
  <c r="D488" i="9"/>
  <c r="D487" i="9"/>
  <c r="D482" i="9"/>
  <c r="D480" i="9"/>
  <c r="D477" i="9"/>
  <c r="D474" i="9"/>
  <c r="D473" i="9"/>
  <c r="D466" i="9"/>
  <c r="D465" i="9"/>
  <c r="D460" i="9"/>
  <c r="D458" i="9"/>
  <c r="D452" i="9"/>
  <c r="D450" i="9"/>
  <c r="D446" i="9"/>
  <c r="D444" i="9"/>
  <c r="D440" i="9"/>
  <c r="D439" i="9"/>
  <c r="D434" i="9"/>
  <c r="D433" i="9"/>
  <c r="D428" i="9"/>
  <c r="D427" i="9"/>
  <c r="D422" i="9"/>
  <c r="D421" i="9"/>
  <c r="D418" i="9"/>
  <c r="D416" i="9"/>
  <c r="D415" i="9"/>
  <c r="D410" i="9"/>
  <c r="D404" i="9"/>
  <c r="D403" i="9"/>
  <c r="D396" i="9"/>
  <c r="D395" i="9"/>
  <c r="D391" i="9"/>
  <c r="D386" i="9"/>
  <c r="D385" i="9"/>
  <c r="D380" i="9"/>
  <c r="D379" i="9"/>
  <c r="D375" i="9"/>
  <c r="D373" i="9"/>
  <c r="D370" i="9"/>
  <c r="D368" i="9"/>
  <c r="D366" i="9"/>
  <c r="D362" i="9"/>
  <c r="D358" i="9"/>
  <c r="D356" i="9"/>
  <c r="D351" i="9"/>
  <c r="D346" i="9"/>
  <c r="D344" i="9"/>
  <c r="D340" i="9"/>
  <c r="D339" i="9"/>
  <c r="D334" i="9"/>
  <c r="D333" i="9"/>
  <c r="D328" i="9"/>
  <c r="D326" i="9"/>
  <c r="D322" i="9"/>
  <c r="D321" i="9"/>
  <c r="D314" i="9"/>
  <c r="D313" i="9"/>
  <c r="D308" i="9"/>
  <c r="D307" i="9"/>
  <c r="D304" i="9"/>
  <c r="D298" i="9"/>
  <c r="D297" i="9"/>
  <c r="D292" i="9"/>
  <c r="D291" i="9"/>
  <c r="D286" i="9"/>
  <c r="D285" i="9"/>
  <c r="D282" i="9"/>
  <c r="D280" i="9"/>
  <c r="D277" i="9"/>
  <c r="D245" i="9"/>
  <c r="D219" i="9"/>
  <c r="D249" i="9"/>
  <c r="D262" i="9"/>
  <c r="D242" i="9"/>
  <c r="D232" i="9"/>
  <c r="D266" i="9"/>
  <c r="D253" i="9"/>
  <c r="D250" i="9"/>
  <c r="D227" i="9"/>
  <c r="D268" i="9"/>
  <c r="D236" i="9"/>
  <c r="D220" i="9"/>
  <c r="D260" i="9"/>
  <c r="D231" i="9"/>
  <c r="D238" i="9"/>
  <c r="D252" i="9"/>
  <c r="D239" i="9"/>
  <c r="D230" i="9"/>
  <c r="D271" i="9"/>
  <c r="D258" i="9"/>
  <c r="D251" i="9"/>
  <c r="D244" i="9"/>
  <c r="D225" i="9"/>
  <c r="D248" i="9"/>
  <c r="D240" i="9"/>
  <c r="D229" i="9"/>
  <c r="D265" i="9"/>
  <c r="D254" i="9"/>
  <c r="D237" i="9"/>
  <c r="D222" i="9"/>
  <c r="D216" i="9"/>
  <c r="D224" i="9"/>
  <c r="D264" i="9"/>
  <c r="D246" i="9"/>
  <c r="D234" i="9"/>
  <c r="D221" i="9"/>
  <c r="D263" i="9"/>
  <c r="D274" i="9"/>
  <c r="D235" i="9"/>
  <c r="D272" i="9"/>
  <c r="D233" i="9"/>
  <c r="D256" i="9"/>
  <c r="D217" i="9"/>
  <c r="D243" i="9"/>
  <c r="D255" i="9"/>
  <c r="D218" i="9"/>
  <c r="D273" i="9"/>
  <c r="D247" i="9"/>
  <c r="D270" i="9"/>
  <c r="I858" i="9"/>
  <c r="I856" i="9"/>
  <c r="I852" i="9"/>
  <c r="I850" i="9"/>
  <c r="I845" i="9"/>
  <c r="I843" i="9"/>
  <c r="I834" i="9"/>
  <c r="I827" i="9"/>
  <c r="I820" i="9"/>
  <c r="I817" i="9"/>
  <c r="I816" i="9"/>
  <c r="I786" i="9"/>
  <c r="I789" i="9"/>
  <c r="I758" i="9"/>
  <c r="I808" i="9"/>
  <c r="I776" i="9"/>
  <c r="I779" i="9"/>
  <c r="I748" i="9"/>
  <c r="I716" i="9"/>
  <c r="I684" i="9"/>
  <c r="I652" i="9"/>
  <c r="I620" i="9"/>
  <c r="I757" i="9"/>
  <c r="I790" i="9"/>
  <c r="I793" i="9"/>
  <c r="I762" i="9"/>
  <c r="I730" i="9"/>
  <c r="I698" i="9"/>
  <c r="I666" i="9"/>
  <c r="I634" i="9"/>
  <c r="I771" i="9"/>
  <c r="I796" i="9"/>
  <c r="I712" i="9"/>
  <c r="I648" i="9"/>
  <c r="I753" i="9"/>
  <c r="I717" i="9"/>
  <c r="I685" i="9"/>
  <c r="I653" i="9"/>
  <c r="I621" i="9"/>
  <c r="I783" i="9"/>
  <c r="I694" i="9"/>
  <c r="I630" i="9"/>
  <c r="I739" i="9"/>
  <c r="I707" i="9"/>
  <c r="I675" i="9"/>
  <c r="I643" i="9"/>
  <c r="I611" i="9"/>
  <c r="I744" i="9"/>
  <c r="I672" i="9"/>
  <c r="I608" i="9"/>
  <c r="I729" i="9"/>
  <c r="I697" i="9"/>
  <c r="I665" i="9"/>
  <c r="I633" i="9"/>
  <c r="I804" i="9"/>
  <c r="I718" i="9"/>
  <c r="I654" i="9"/>
  <c r="I759" i="9"/>
  <c r="I719" i="9"/>
  <c r="I687" i="9"/>
  <c r="I655" i="9"/>
  <c r="I623" i="9"/>
  <c r="I598" i="9"/>
  <c r="I599" i="9"/>
  <c r="I597" i="9"/>
  <c r="I590" i="9"/>
  <c r="I589" i="9"/>
  <c r="I592" i="9"/>
  <c r="I560" i="9"/>
  <c r="I567" i="9"/>
  <c r="I572" i="9"/>
  <c r="I571" i="9"/>
  <c r="I578" i="9"/>
  <c r="I585" i="9"/>
  <c r="I545" i="9"/>
  <c r="I558" i="9"/>
  <c r="I554" i="9"/>
  <c r="I548" i="9"/>
  <c r="I544" i="9"/>
  <c r="I542" i="9"/>
  <c r="I536" i="9"/>
  <c r="I534" i="9"/>
  <c r="I532" i="9"/>
  <c r="I528" i="9"/>
  <c r="I867" i="9"/>
  <c r="I866" i="9"/>
  <c r="I859" i="9"/>
  <c r="I853" i="9"/>
  <c r="I847" i="9"/>
  <c r="I846" i="9"/>
  <c r="I844" i="9"/>
  <c r="I837" i="9"/>
  <c r="I836" i="9"/>
  <c r="I833" i="9"/>
  <c r="I831" i="9"/>
  <c r="I829" i="9"/>
  <c r="I828" i="9"/>
  <c r="I826" i="9"/>
  <c r="I824" i="9"/>
  <c r="I818" i="9"/>
  <c r="I814" i="9"/>
  <c r="I778" i="9"/>
  <c r="I781" i="9"/>
  <c r="I750" i="9"/>
  <c r="I800" i="9"/>
  <c r="I803" i="9"/>
  <c r="I772" i="9"/>
  <c r="I740" i="9"/>
  <c r="I708" i="9"/>
  <c r="I676" i="9"/>
  <c r="I644" i="9"/>
  <c r="I612" i="9"/>
  <c r="I749" i="9"/>
  <c r="I782" i="9"/>
  <c r="I785" i="9"/>
  <c r="I754" i="9"/>
  <c r="I722" i="9"/>
  <c r="I690" i="9"/>
  <c r="I658" i="9"/>
  <c r="I626" i="9"/>
  <c r="I763" i="9"/>
  <c r="I791" i="9"/>
  <c r="I696" i="9"/>
  <c r="I632" i="9"/>
  <c r="I741" i="9"/>
  <c r="I709" i="9"/>
  <c r="I677" i="9"/>
  <c r="I645" i="9"/>
  <c r="I613" i="9"/>
  <c r="I752" i="9"/>
  <c r="I678" i="9"/>
  <c r="I614" i="9"/>
  <c r="I731" i="9"/>
  <c r="I699" i="9"/>
  <c r="I667" i="9"/>
  <c r="I635" i="9"/>
  <c r="I780" i="9"/>
  <c r="I720" i="9"/>
  <c r="I656" i="9"/>
  <c r="I761" i="9"/>
  <c r="I721" i="9"/>
  <c r="I689" i="9"/>
  <c r="I657" i="9"/>
  <c r="I625" i="9"/>
  <c r="I799" i="9"/>
  <c r="I702" i="9"/>
  <c r="I638" i="9"/>
  <c r="I743" i="9"/>
  <c r="I711" i="9"/>
  <c r="I679" i="9"/>
  <c r="I647" i="9"/>
  <c r="I615" i="9"/>
  <c r="I601" i="9"/>
  <c r="I600" i="9"/>
  <c r="I603" i="9"/>
  <c r="I868" i="9"/>
  <c r="I864" i="9"/>
  <c r="I862" i="9"/>
  <c r="I860" i="9"/>
  <c r="I855" i="9"/>
  <c r="I854" i="9"/>
  <c r="I851" i="9"/>
  <c r="I849" i="9"/>
  <c r="I848" i="9"/>
  <c r="I840" i="9"/>
  <c r="I838" i="9"/>
  <c r="I835" i="9"/>
  <c r="I832" i="9"/>
  <c r="I830" i="9"/>
  <c r="I822" i="9"/>
  <c r="I821" i="9"/>
  <c r="I815" i="9"/>
  <c r="I812" i="9"/>
  <c r="I810" i="9"/>
  <c r="I802" i="9"/>
  <c r="I805" i="9"/>
  <c r="I774" i="9"/>
  <c r="I742" i="9"/>
  <c r="I792" i="9"/>
  <c r="I795" i="9"/>
  <c r="I764" i="9"/>
  <c r="I732" i="9"/>
  <c r="I700" i="9"/>
  <c r="I668" i="9"/>
  <c r="I636" i="9"/>
  <c r="I773" i="9"/>
  <c r="I806" i="9"/>
  <c r="I809" i="9"/>
  <c r="I777" i="9"/>
  <c r="I746" i="9"/>
  <c r="I714" i="9"/>
  <c r="I682" i="9"/>
  <c r="I650" i="9"/>
  <c r="I618" i="9"/>
  <c r="I755" i="9"/>
  <c r="I760" i="9"/>
  <c r="I680" i="9"/>
  <c r="I616" i="9"/>
  <c r="I733" i="9"/>
  <c r="I701" i="9"/>
  <c r="I669" i="9"/>
  <c r="I637" i="9"/>
  <c r="I605" i="9"/>
  <c r="I726" i="9"/>
  <c r="I662" i="9"/>
  <c r="I767" i="9"/>
  <c r="I723" i="9"/>
  <c r="I691" i="9"/>
  <c r="I659" i="9"/>
  <c r="I627" i="9"/>
  <c r="I807" i="9"/>
  <c r="I704" i="9"/>
  <c r="I640" i="9"/>
  <c r="I745" i="9"/>
  <c r="I713" i="9"/>
  <c r="I681" i="9"/>
  <c r="I649" i="9"/>
  <c r="I617" i="9"/>
  <c r="I768" i="9"/>
  <c r="I686" i="9"/>
  <c r="I622" i="9"/>
  <c r="I735" i="9"/>
  <c r="I703" i="9"/>
  <c r="I671" i="9"/>
  <c r="I639" i="9"/>
  <c r="I607" i="9"/>
  <c r="I604" i="9"/>
  <c r="I595" i="9"/>
  <c r="I865" i="9"/>
  <c r="I863" i="9"/>
  <c r="I861" i="9"/>
  <c r="I857" i="9"/>
  <c r="I842" i="9"/>
  <c r="I841" i="9"/>
  <c r="I839" i="9"/>
  <c r="I825" i="9"/>
  <c r="I823" i="9"/>
  <c r="I819" i="9"/>
  <c r="I813" i="9"/>
  <c r="I811" i="9"/>
  <c r="I794" i="9"/>
  <c r="I797" i="9"/>
  <c r="I766" i="9"/>
  <c r="I734" i="9"/>
  <c r="I784" i="9"/>
  <c r="I787" i="9"/>
  <c r="I756" i="9"/>
  <c r="I724" i="9"/>
  <c r="I692" i="9"/>
  <c r="I660" i="9"/>
  <c r="I628" i="9"/>
  <c r="I765" i="9"/>
  <c r="I798" i="9"/>
  <c r="I801" i="9"/>
  <c r="I770" i="9"/>
  <c r="I738" i="9"/>
  <c r="I706" i="9"/>
  <c r="I674" i="9"/>
  <c r="I642" i="9"/>
  <c r="I610" i="9"/>
  <c r="I747" i="9"/>
  <c r="I728" i="9"/>
  <c r="I664" i="9"/>
  <c r="I769" i="9"/>
  <c r="I725" i="9"/>
  <c r="I693" i="9"/>
  <c r="I661" i="9"/>
  <c r="I629" i="9"/>
  <c r="I788" i="9"/>
  <c r="I710" i="9"/>
  <c r="I646" i="9"/>
  <c r="I751" i="9"/>
  <c r="I715" i="9"/>
  <c r="I683" i="9"/>
  <c r="I651" i="9"/>
  <c r="I619" i="9"/>
  <c r="I775" i="9"/>
  <c r="I688" i="9"/>
  <c r="I624" i="9"/>
  <c r="I737" i="9"/>
  <c r="I705" i="9"/>
  <c r="I673" i="9"/>
  <c r="I641" i="9"/>
  <c r="I609" i="9"/>
  <c r="I736" i="9"/>
  <c r="I670" i="9"/>
  <c r="I606" i="9"/>
  <c r="I727" i="9"/>
  <c r="I695" i="9"/>
  <c r="I663" i="9"/>
  <c r="I631" i="9"/>
  <c r="I596" i="9"/>
  <c r="I602" i="9"/>
  <c r="I566" i="9"/>
  <c r="I565" i="9"/>
  <c r="I568" i="9"/>
  <c r="I575" i="9"/>
  <c r="I580" i="9"/>
  <c r="I579" i="9"/>
  <c r="I586" i="9"/>
  <c r="I593" i="9"/>
  <c r="I561" i="9"/>
  <c r="I549" i="9"/>
  <c r="I547" i="9"/>
  <c r="I556" i="9"/>
  <c r="I540" i="9"/>
  <c r="I573" i="9"/>
  <c r="I583" i="9"/>
  <c r="I587" i="9"/>
  <c r="I562" i="9"/>
  <c r="I555" i="9"/>
  <c r="I539" i="9"/>
  <c r="I531" i="9"/>
  <c r="I523" i="9"/>
  <c r="I521" i="9"/>
  <c r="I518" i="9"/>
  <c r="I517" i="9"/>
  <c r="I513" i="9"/>
  <c r="I509" i="9"/>
  <c r="I499" i="9"/>
  <c r="I491" i="9"/>
  <c r="I487" i="9"/>
  <c r="I481" i="9"/>
  <c r="I479" i="9"/>
  <c r="I475" i="9"/>
  <c r="I472" i="9"/>
  <c r="I469" i="9"/>
  <c r="I465" i="9"/>
  <c r="I463" i="9"/>
  <c r="I458" i="9"/>
  <c r="I457" i="9"/>
  <c r="I452" i="9"/>
  <c r="I450" i="9"/>
  <c r="I449" i="9"/>
  <c r="I444" i="9"/>
  <c r="I443" i="9"/>
  <c r="I438" i="9"/>
  <c r="I432" i="9"/>
  <c r="I431" i="9"/>
  <c r="I426" i="9"/>
  <c r="I425" i="9"/>
  <c r="I421" i="9"/>
  <c r="I419" i="9"/>
  <c r="I418" i="9"/>
  <c r="I414" i="9"/>
  <c r="I413" i="9"/>
  <c r="I407" i="9"/>
  <c r="I402" i="9"/>
  <c r="I401" i="9"/>
  <c r="I394" i="9"/>
  <c r="I393" i="9"/>
  <c r="I392" i="9"/>
  <c r="I389" i="9"/>
  <c r="I384" i="9"/>
  <c r="I383" i="9"/>
  <c r="I378" i="9"/>
  <c r="I377" i="9"/>
  <c r="I373" i="9"/>
  <c r="I371" i="9"/>
  <c r="I369" i="9"/>
  <c r="I366" i="9"/>
  <c r="I362" i="9"/>
  <c r="I361" i="9"/>
  <c r="I357" i="9"/>
  <c r="I353" i="9"/>
  <c r="I350" i="9"/>
  <c r="I349" i="9"/>
  <c r="I343" i="9"/>
  <c r="I338" i="9"/>
  <c r="I337" i="9"/>
  <c r="I332" i="9"/>
  <c r="I331" i="9"/>
  <c r="I325" i="9"/>
  <c r="I323" i="9"/>
  <c r="I320" i="9"/>
  <c r="I319" i="9"/>
  <c r="I312" i="9"/>
  <c r="I311" i="9"/>
  <c r="I306" i="9"/>
  <c r="I305" i="9"/>
  <c r="I302" i="9"/>
  <c r="I297" i="9"/>
  <c r="I290" i="9"/>
  <c r="I289" i="9"/>
  <c r="I284" i="9"/>
  <c r="I283" i="9"/>
  <c r="I282" i="9"/>
  <c r="I276" i="9"/>
  <c r="I271" i="9"/>
  <c r="I237" i="9"/>
  <c r="I274" i="9"/>
  <c r="I260" i="9"/>
  <c r="I249" i="9"/>
  <c r="I228" i="9"/>
  <c r="I267" i="9"/>
  <c r="I216" i="9"/>
  <c r="I250" i="9"/>
  <c r="I227" i="9"/>
  <c r="I582" i="9"/>
  <c r="I584" i="9"/>
  <c r="I559" i="9"/>
  <c r="I563" i="9"/>
  <c r="I577" i="9"/>
  <c r="I552" i="9"/>
  <c r="I546" i="9"/>
  <c r="I538" i="9"/>
  <c r="I535" i="9"/>
  <c r="I522" i="9"/>
  <c r="I512" i="9"/>
  <c r="I510" i="9"/>
  <c r="I489" i="9"/>
  <c r="I486" i="9"/>
  <c r="I485" i="9"/>
  <c r="I480" i="9"/>
  <c r="I476" i="9"/>
  <c r="I473" i="9"/>
  <c r="I464" i="9"/>
  <c r="I459" i="9"/>
  <c r="I453" i="9"/>
  <c r="I451" i="9"/>
  <c r="I445" i="9"/>
  <c r="I437" i="9"/>
  <c r="I433" i="9"/>
  <c r="I427" i="9"/>
  <c r="I420" i="9"/>
  <c r="I417" i="9"/>
  <c r="I415" i="9"/>
  <c r="I403" i="9"/>
  <c r="I395" i="9"/>
  <c r="I385" i="9"/>
  <c r="I379" i="9"/>
  <c r="I375" i="9"/>
  <c r="I372" i="9"/>
  <c r="I370" i="9"/>
  <c r="I367" i="9"/>
  <c r="I363" i="9"/>
  <c r="I356" i="9"/>
  <c r="I344" i="9"/>
  <c r="I339" i="9"/>
  <c r="I333" i="9"/>
  <c r="I326" i="9"/>
  <c r="I321" i="9"/>
  <c r="I313" i="9"/>
  <c r="I307" i="9"/>
  <c r="I301" i="9"/>
  <c r="I296" i="9"/>
  <c r="I295" i="9"/>
  <c r="I291" i="9"/>
  <c r="I285" i="9"/>
  <c r="I281" i="9"/>
  <c r="I277" i="9"/>
  <c r="I265" i="9"/>
  <c r="I233" i="9"/>
  <c r="I272" i="9"/>
  <c r="I258" i="9"/>
  <c r="I244" i="9"/>
  <c r="I225" i="9"/>
  <c r="I275" i="9"/>
  <c r="I261" i="9"/>
  <c r="I246" i="9"/>
  <c r="I223" i="9"/>
  <c r="I241" i="9"/>
  <c r="I238" i="9"/>
  <c r="I574" i="9"/>
  <c r="I576" i="9"/>
  <c r="I588" i="9"/>
  <c r="I594" i="9"/>
  <c r="I569" i="9"/>
  <c r="I557" i="9"/>
  <c r="I551" i="9"/>
  <c r="I541" i="9"/>
  <c r="I537" i="9"/>
  <c r="I533" i="9"/>
  <c r="I529" i="9"/>
  <c r="I526" i="9"/>
  <c r="I524" i="9"/>
  <c r="I519" i="9"/>
  <c r="I515" i="9"/>
  <c r="I511" i="9"/>
  <c r="I507" i="9"/>
  <c r="I506" i="9"/>
  <c r="I504" i="9"/>
  <c r="I502" i="9"/>
  <c r="I500" i="9"/>
  <c r="I497" i="9"/>
  <c r="I496" i="9"/>
  <c r="I494" i="9"/>
  <c r="I492" i="9"/>
  <c r="I490" i="9"/>
  <c r="I488" i="9"/>
  <c r="I483" i="9"/>
  <c r="I482" i="9"/>
  <c r="I478" i="9"/>
  <c r="I474" i="9"/>
  <c r="I470" i="9"/>
  <c r="I467" i="9"/>
  <c r="I466" i="9"/>
  <c r="I462" i="9"/>
  <c r="I460" i="9"/>
  <c r="I455" i="9"/>
  <c r="I447" i="9"/>
  <c r="I446" i="9"/>
  <c r="I442" i="9"/>
  <c r="I440" i="9"/>
  <c r="I439" i="9"/>
  <c r="I436" i="9"/>
  <c r="I434" i="9"/>
  <c r="I430" i="9"/>
  <c r="I428" i="9"/>
  <c r="I423" i="9"/>
  <c r="I422" i="9"/>
  <c r="I416" i="9"/>
  <c r="I412" i="9"/>
  <c r="I410" i="9"/>
  <c r="I408" i="9"/>
  <c r="I406" i="9"/>
  <c r="I404" i="9"/>
  <c r="I400" i="9"/>
  <c r="I398" i="9"/>
  <c r="I396" i="9"/>
  <c r="I390" i="9"/>
  <c r="I388" i="9"/>
  <c r="I386" i="9"/>
  <c r="I382" i="9"/>
  <c r="I380" i="9"/>
  <c r="I376" i="9"/>
  <c r="I368" i="9"/>
  <c r="I365" i="9"/>
  <c r="I359" i="9"/>
  <c r="I358" i="9"/>
  <c r="I355" i="9"/>
  <c r="I351" i="9"/>
  <c r="I348" i="9"/>
  <c r="I346" i="9"/>
  <c r="I345" i="9"/>
  <c r="I342" i="9"/>
  <c r="I340" i="9"/>
  <c r="I336" i="9"/>
  <c r="I334" i="9"/>
  <c r="I330" i="9"/>
  <c r="I328" i="9"/>
  <c r="I327" i="9"/>
  <c r="I322" i="9"/>
  <c r="I318" i="9"/>
  <c r="I316" i="9"/>
  <c r="I314" i="9"/>
  <c r="I309" i="9"/>
  <c r="I308" i="9"/>
  <c r="I304" i="9"/>
  <c r="I299" i="9"/>
  <c r="I298" i="9"/>
  <c r="I293" i="9"/>
  <c r="I292" i="9"/>
  <c r="I287" i="9"/>
  <c r="I286" i="9"/>
  <c r="I280" i="9"/>
  <c r="I278" i="9"/>
  <c r="I253" i="9"/>
  <c r="I243" i="9"/>
  <c r="I268" i="9"/>
  <c r="I256" i="9"/>
  <c r="I232" i="9"/>
  <c r="I222" i="9"/>
  <c r="I273" i="9"/>
  <c r="I259" i="9"/>
  <c r="I242" i="9"/>
  <c r="I581" i="9"/>
  <c r="I591" i="9"/>
  <c r="I564" i="9"/>
  <c r="I570" i="9"/>
  <c r="I550" i="9"/>
  <c r="I553" i="9"/>
  <c r="I543" i="9"/>
  <c r="I530" i="9"/>
  <c r="I527" i="9"/>
  <c r="I525" i="9"/>
  <c r="I520" i="9"/>
  <c r="I516" i="9"/>
  <c r="I514" i="9"/>
  <c r="I508" i="9"/>
  <c r="I505" i="9"/>
  <c r="I503" i="9"/>
  <c r="I501" i="9"/>
  <c r="I498" i="9"/>
  <c r="I495" i="9"/>
  <c r="I493" i="9"/>
  <c r="I484" i="9"/>
  <c r="I477" i="9"/>
  <c r="I471" i="9"/>
  <c r="I468" i="9"/>
  <c r="I461" i="9"/>
  <c r="I456" i="9"/>
  <c r="I454" i="9"/>
  <c r="I448" i="9"/>
  <c r="I441" i="9"/>
  <c r="I435" i="9"/>
  <c r="I429" i="9"/>
  <c r="I424" i="9"/>
  <c r="I411" i="9"/>
  <c r="I409" i="9"/>
  <c r="I405" i="9"/>
  <c r="I399" i="9"/>
  <c r="I397" i="9"/>
  <c r="I391" i="9"/>
  <c r="I387" i="9"/>
  <c r="I381" i="9"/>
  <c r="I374" i="9"/>
  <c r="I364" i="9"/>
  <c r="I360" i="9"/>
  <c r="I354" i="9"/>
  <c r="I352" i="9"/>
  <c r="I347" i="9"/>
  <c r="I341" i="9"/>
  <c r="I335" i="9"/>
  <c r="I329" i="9"/>
  <c r="I324" i="9"/>
  <c r="I317" i="9"/>
  <c r="I315" i="9"/>
  <c r="I310" i="9"/>
  <c r="I303" i="9"/>
  <c r="I300" i="9"/>
  <c r="I294" i="9"/>
  <c r="I288" i="9"/>
  <c r="I279" i="9"/>
  <c r="I248" i="9"/>
  <c r="I230" i="9"/>
  <c r="I266" i="9"/>
  <c r="I254" i="9"/>
  <c r="I234" i="9"/>
  <c r="I219" i="9"/>
  <c r="I269" i="9"/>
  <c r="I221" i="9"/>
  <c r="I235" i="9"/>
  <c r="I257" i="9"/>
  <c r="I220" i="9"/>
  <c r="I262" i="9"/>
  <c r="I217" i="9"/>
  <c r="I264" i="9"/>
  <c r="I231" i="9"/>
  <c r="I239" i="9"/>
  <c r="I255" i="9"/>
  <c r="I247" i="9"/>
  <c r="I245" i="9"/>
  <c r="I251" i="9"/>
  <c r="I229" i="9"/>
  <c r="I270" i="9"/>
  <c r="I236" i="9"/>
  <c r="I263" i="9"/>
  <c r="I218" i="9"/>
  <c r="I252" i="9"/>
  <c r="I240" i="9"/>
  <c r="I226" i="9"/>
  <c r="I224" i="9"/>
  <c r="I161" i="9" l="1"/>
  <c r="D181" i="9"/>
  <c r="D125" i="9"/>
  <c r="D174" i="9"/>
  <c r="D213" i="9"/>
  <c r="D188" i="9"/>
  <c r="D156" i="9"/>
  <c r="I185" i="9"/>
  <c r="I163" i="9"/>
  <c r="I148" i="9"/>
  <c r="I186" i="9"/>
  <c r="D175" i="9"/>
  <c r="D190" i="9"/>
  <c r="D129" i="9"/>
  <c r="I178" i="9"/>
  <c r="I209" i="9"/>
  <c r="I130" i="9"/>
  <c r="I164" i="9"/>
  <c r="D211" i="9"/>
  <c r="D164" i="9"/>
  <c r="I124" i="9"/>
  <c r="I197" i="9"/>
  <c r="I203" i="9"/>
  <c r="D145" i="9"/>
  <c r="D176" i="9"/>
  <c r="I183" i="9"/>
  <c r="I136" i="9"/>
  <c r="I180" i="9"/>
  <c r="I151" i="9"/>
  <c r="I200" i="9"/>
  <c r="I198" i="9"/>
  <c r="I158" i="9"/>
  <c r="I169" i="9"/>
  <c r="D201" i="9"/>
  <c r="I212" i="9"/>
  <c r="I132" i="9"/>
  <c r="I199" i="9"/>
  <c r="D130" i="9"/>
  <c r="I182" i="9"/>
  <c r="D212" i="9"/>
  <c r="I159" i="9"/>
  <c r="I190" i="9"/>
  <c r="I128" i="9"/>
  <c r="I184" i="9"/>
  <c r="I121" i="9"/>
  <c r="I162" i="9"/>
  <c r="I150" i="9"/>
  <c r="I187" i="9"/>
  <c r="I211" i="9"/>
  <c r="I177" i="9"/>
  <c r="D197" i="9"/>
  <c r="D151" i="9"/>
  <c r="D177" i="9"/>
  <c r="D126" i="9"/>
  <c r="I129" i="9"/>
  <c r="I213" i="9"/>
  <c r="I131" i="9"/>
  <c r="D142" i="9"/>
  <c r="D147" i="9"/>
  <c r="D198" i="9"/>
  <c r="D182" i="9"/>
  <c r="D173" i="9"/>
  <c r="I126" i="9"/>
  <c r="I145" i="9"/>
  <c r="I181" i="9"/>
  <c r="D158" i="9"/>
  <c r="D152" i="9"/>
  <c r="D187" i="9"/>
  <c r="I176" i="9"/>
  <c r="I189" i="9"/>
  <c r="I174" i="9"/>
  <c r="I133" i="9"/>
  <c r="I194" i="9"/>
  <c r="I173" i="9"/>
  <c r="I139" i="9"/>
  <c r="D208" i="9"/>
  <c r="D204" i="9"/>
  <c r="D161" i="9"/>
  <c r="D189" i="9"/>
  <c r="D191" i="9"/>
  <c r="I165" i="9"/>
  <c r="D128" i="9"/>
  <c r="I193" i="9"/>
  <c r="I123" i="9"/>
  <c r="I166" i="9"/>
  <c r="I127" i="9"/>
  <c r="I146" i="9"/>
  <c r="I134" i="9"/>
  <c r="I192" i="9"/>
  <c r="I147" i="9"/>
  <c r="I208" i="9"/>
  <c r="I153" i="9"/>
  <c r="I170" i="9"/>
  <c r="D136" i="9"/>
  <c r="D179" i="9"/>
  <c r="D124" i="9"/>
  <c r="D138" i="9"/>
  <c r="I144" i="9"/>
  <c r="I179" i="9"/>
  <c r="D160" i="9"/>
  <c r="I138" i="9"/>
  <c r="I125" i="9"/>
  <c r="I204" i="9"/>
  <c r="I155" i="9"/>
  <c r="I210" i="9"/>
  <c r="D133" i="9"/>
  <c r="D144" i="9"/>
  <c r="D200" i="9"/>
  <c r="I149" i="9"/>
  <c r="I119" i="9"/>
  <c r="I120" i="9"/>
  <c r="I140" i="9"/>
  <c r="I143" i="9"/>
  <c r="I152" i="9"/>
  <c r="I202" i="9"/>
  <c r="I168" i="9"/>
  <c r="I167" i="9"/>
  <c r="I135" i="9"/>
  <c r="I206" i="9"/>
  <c r="I171" i="9"/>
  <c r="I160" i="9"/>
  <c r="I175" i="9"/>
  <c r="I191" i="9"/>
  <c r="D154" i="9"/>
  <c r="D186" i="9"/>
  <c r="D146" i="9"/>
  <c r="D131" i="9"/>
  <c r="D121" i="9"/>
  <c r="D135" i="9"/>
  <c r="I137" i="9"/>
  <c r="I156" i="9"/>
  <c r="I195" i="9"/>
  <c r="D137" i="9"/>
  <c r="D214" i="9"/>
  <c r="D166" i="9"/>
  <c r="D148" i="9"/>
  <c r="D157" i="9"/>
  <c r="D127" i="9"/>
  <c r="D140" i="9"/>
  <c r="D194" i="9"/>
  <c r="D149" i="9"/>
  <c r="D205" i="9"/>
  <c r="D170" i="9"/>
  <c r="D134" i="9"/>
  <c r="D123" i="9"/>
  <c r="I196" i="9"/>
  <c r="I154" i="9"/>
  <c r="I188" i="9"/>
  <c r="I141" i="9"/>
  <c r="I205" i="9"/>
  <c r="D155" i="9"/>
  <c r="D168" i="9"/>
  <c r="D119" i="9"/>
  <c r="D165" i="9"/>
  <c r="D209" i="9"/>
  <c r="D172" i="9"/>
  <c r="D185" i="9"/>
  <c r="D132" i="9"/>
  <c r="D193" i="9"/>
  <c r="D206" i="9"/>
  <c r="D159" i="9"/>
  <c r="D199" i="9"/>
  <c r="I172" i="9"/>
  <c r="I207" i="9"/>
  <c r="I157" i="9"/>
  <c r="I214" i="9"/>
  <c r="D202" i="9"/>
  <c r="D180" i="9"/>
  <c r="D120" i="9"/>
  <c r="D163" i="9"/>
  <c r="D171" i="9"/>
  <c r="D210" i="9"/>
  <c r="D207" i="9"/>
  <c r="D169" i="9"/>
  <c r="D184" i="9"/>
  <c r="D162" i="9"/>
  <c r="D141" i="9"/>
  <c r="D139" i="9"/>
  <c r="D195" i="9"/>
  <c r="D203" i="9"/>
  <c r="I122" i="9"/>
  <c r="I201" i="9"/>
  <c r="I142" i="9"/>
  <c r="D178" i="9"/>
  <c r="D122" i="9"/>
  <c r="D192" i="9"/>
  <c r="D183" i="9"/>
  <c r="D150" i="9"/>
  <c r="D143" i="9"/>
  <c r="D153" i="9"/>
  <c r="D167" i="9"/>
  <c r="D196" i="9"/>
  <c r="I118" i="9"/>
  <c r="D118" i="9"/>
  <c r="D114" i="9"/>
  <c r="D116" i="9"/>
  <c r="I117" i="9"/>
  <c r="D112" i="9"/>
  <c r="D117" i="9"/>
  <c r="D110" i="9"/>
  <c r="D115" i="9"/>
  <c r="D113" i="9"/>
  <c r="I115" i="9"/>
  <c r="D111" i="9"/>
  <c r="I116" i="9"/>
  <c r="I114" i="9"/>
  <c r="I112" i="9"/>
  <c r="I113" i="9"/>
  <c r="I111" i="9"/>
  <c r="I110" i="9"/>
  <c r="D109" i="9"/>
  <c r="I109" i="9"/>
  <c r="I108" i="9"/>
  <c r="I107" i="9"/>
  <c r="D107" i="9"/>
  <c r="D88" i="9"/>
  <c r="D105" i="9"/>
  <c r="D108" i="9"/>
  <c r="D97" i="9"/>
  <c r="D101" i="9"/>
  <c r="D96" i="9"/>
  <c r="D89" i="9"/>
  <c r="D95" i="9"/>
  <c r="D93" i="9"/>
  <c r="D73" i="9"/>
  <c r="D106" i="9"/>
  <c r="I82" i="9"/>
  <c r="I96" i="9"/>
  <c r="I83" i="9"/>
  <c r="D66" i="9"/>
  <c r="D61" i="9"/>
  <c r="D63" i="9"/>
  <c r="D64" i="9"/>
  <c r="D69" i="9"/>
  <c r="D76" i="9"/>
  <c r="D70" i="9"/>
  <c r="D65" i="9"/>
  <c r="D74" i="9"/>
  <c r="D72" i="9"/>
  <c r="I60" i="9"/>
  <c r="I69" i="9"/>
  <c r="D57" i="9"/>
  <c r="I66" i="9"/>
  <c r="I63" i="9"/>
  <c r="D56" i="9"/>
  <c r="D60" i="9"/>
  <c r="D44" i="9"/>
  <c r="D39" i="9"/>
  <c r="D32" i="9"/>
  <c r="D34" i="9"/>
  <c r="D48" i="9"/>
  <c r="D54" i="9"/>
  <c r="D47" i="9"/>
  <c r="D28" i="9"/>
  <c r="D26" i="9"/>
  <c r="D19" i="9"/>
  <c r="D30" i="9"/>
  <c r="I25" i="9"/>
  <c r="I40" i="9"/>
  <c r="D37" i="9"/>
  <c r="I27" i="9"/>
  <c r="I24" i="9"/>
  <c r="I19" i="9"/>
  <c r="I14" i="9"/>
  <c r="I22" i="9"/>
  <c r="D24" i="9"/>
  <c r="D22" i="9"/>
  <c r="D16" i="9"/>
  <c r="D20" i="9"/>
  <c r="I43" i="9"/>
  <c r="I98" i="9"/>
  <c r="I21" i="9"/>
  <c r="I54" i="9"/>
  <c r="I73" i="9"/>
  <c r="I90" i="9"/>
  <c r="I34" i="9"/>
  <c r="I46" i="9"/>
  <c r="I101" i="9"/>
  <c r="I51" i="9"/>
  <c r="I48" i="9"/>
  <c r="I68" i="9"/>
  <c r="I100" i="9"/>
  <c r="I77" i="9"/>
  <c r="I105" i="9"/>
  <c r="I74" i="9"/>
  <c r="I17" i="9"/>
  <c r="I87" i="9"/>
  <c r="D43" i="9"/>
  <c r="D31" i="9"/>
  <c r="D103" i="9"/>
  <c r="D35" i="9"/>
  <c r="D23" i="9"/>
  <c r="D85" i="9"/>
  <c r="D79" i="9"/>
  <c r="D29" i="9"/>
  <c r="D50" i="9"/>
  <c r="D86" i="9"/>
  <c r="D99" i="9"/>
  <c r="D45" i="9"/>
  <c r="I39" i="9"/>
  <c r="I38" i="9"/>
  <c r="I70" i="9"/>
  <c r="I93" i="9"/>
  <c r="I64" i="9"/>
  <c r="I95" i="9"/>
  <c r="I23" i="9"/>
  <c r="I92" i="9"/>
  <c r="I28" i="9"/>
  <c r="I89" i="9"/>
  <c r="I79" i="9"/>
  <c r="I20" i="9"/>
  <c r="I37" i="9"/>
  <c r="I102" i="9"/>
  <c r="D81" i="9"/>
  <c r="D100" i="9"/>
  <c r="D77" i="9"/>
  <c r="D68" i="9"/>
  <c r="D87" i="9"/>
  <c r="D102" i="9"/>
  <c r="D51" i="9"/>
  <c r="D55" i="9"/>
  <c r="D75" i="9"/>
  <c r="D59" i="9"/>
  <c r="D80" i="9"/>
  <c r="D27" i="9"/>
  <c r="I18" i="9"/>
  <c r="I91" i="9"/>
  <c r="I30" i="9"/>
  <c r="I88" i="9"/>
  <c r="I86" i="9"/>
  <c r="I76" i="9"/>
  <c r="I81" i="9"/>
  <c r="I59" i="9"/>
  <c r="I78" i="9"/>
  <c r="I16" i="9"/>
  <c r="I71" i="9"/>
  <c r="I42" i="9"/>
  <c r="I97" i="9"/>
  <c r="I44" i="9"/>
  <c r="I99" i="9"/>
  <c r="I35" i="9"/>
  <c r="I65" i="9"/>
  <c r="D83" i="9"/>
  <c r="D46" i="9"/>
  <c r="D40" i="9"/>
  <c r="D91" i="9"/>
  <c r="D98" i="9"/>
  <c r="D58" i="9"/>
  <c r="D53" i="9"/>
  <c r="D41" i="9"/>
  <c r="I31" i="9"/>
  <c r="I72" i="9"/>
  <c r="I106" i="9"/>
  <c r="I36" i="9"/>
  <c r="I67" i="9"/>
  <c r="I41" i="9"/>
  <c r="I103" i="9"/>
  <c r="I57" i="9"/>
  <c r="I61" i="9"/>
  <c r="I47" i="9"/>
  <c r="I80" i="9"/>
  <c r="I15" i="9"/>
  <c r="D21" i="9"/>
  <c r="D62" i="9"/>
  <c r="D82" i="9"/>
  <c r="D15" i="9"/>
  <c r="D67" i="9"/>
  <c r="D14" i="9"/>
  <c r="D92" i="9"/>
  <c r="D90" i="9"/>
  <c r="D71" i="9"/>
  <c r="D17" i="9"/>
  <c r="I84" i="9"/>
  <c r="I56" i="9"/>
  <c r="I45" i="9"/>
  <c r="I33" i="9"/>
  <c r="I58" i="9"/>
  <c r="I104" i="9"/>
  <c r="I50" i="9"/>
  <c r="I49" i="9"/>
  <c r="I52" i="9"/>
  <c r="I53" i="9"/>
  <c r="I55" i="9"/>
  <c r="I75" i="9"/>
  <c r="I29" i="9"/>
  <c r="I32" i="9"/>
  <c r="I85" i="9"/>
  <c r="I26" i="9"/>
  <c r="I62" i="9"/>
  <c r="I94" i="9"/>
  <c r="D42" i="9"/>
  <c r="D33" i="9"/>
  <c r="D78" i="9"/>
  <c r="D25" i="9"/>
  <c r="D94" i="9"/>
  <c r="D36" i="9"/>
  <c r="D18" i="9"/>
  <c r="D104" i="9"/>
  <c r="D52" i="9"/>
  <c r="D49" i="9"/>
  <c r="D84" i="9"/>
  <c r="D38" i="9"/>
  <c r="I53" i="36"/>
  <c r="I21" i="36"/>
  <c r="I83" i="36"/>
  <c r="I27" i="36"/>
  <c r="I105" i="36"/>
  <c r="I101" i="36"/>
  <c r="I97" i="36"/>
  <c r="I93" i="36"/>
  <c r="I89" i="36"/>
  <c r="I85" i="36"/>
  <c r="I81" i="36"/>
  <c r="I77" i="36"/>
  <c r="I73" i="36"/>
  <c r="I69" i="36"/>
  <c r="I65" i="36"/>
  <c r="I61" i="36"/>
  <c r="I57" i="36"/>
  <c r="I49" i="36"/>
  <c r="I45" i="36"/>
  <c r="I41" i="36"/>
  <c r="I37" i="36"/>
  <c r="I33" i="36"/>
  <c r="I29" i="36"/>
  <c r="I25" i="36"/>
  <c r="I17" i="36"/>
  <c r="I99" i="36"/>
  <c r="I91" i="36"/>
  <c r="I67" i="36"/>
  <c r="I59" i="36"/>
  <c r="I39" i="36"/>
  <c r="I54" i="36"/>
  <c r="I18" i="36"/>
  <c r="I95" i="36"/>
  <c r="I51" i="36"/>
  <c r="I106" i="36"/>
  <c r="I102" i="36"/>
  <c r="I98" i="36"/>
  <c r="I94" i="36"/>
  <c r="I90" i="36"/>
  <c r="I86" i="36"/>
  <c r="I82" i="36"/>
  <c r="I78" i="36"/>
  <c r="I74" i="36"/>
  <c r="I70" i="36"/>
  <c r="I66" i="36"/>
  <c r="I62" i="36"/>
  <c r="I58" i="36"/>
  <c r="I50" i="36"/>
  <c r="I46" i="36"/>
  <c r="I42" i="36"/>
  <c r="I38" i="36"/>
  <c r="I34" i="36"/>
  <c r="I30" i="36"/>
  <c r="I26" i="36"/>
  <c r="I22" i="36"/>
  <c r="I14" i="36"/>
  <c r="I79" i="36"/>
  <c r="I55" i="36"/>
  <c r="I47" i="36"/>
  <c r="I75" i="36"/>
  <c r="I63" i="36"/>
  <c r="I35" i="36"/>
  <c r="I71" i="36"/>
  <c r="I43" i="36"/>
  <c r="I15" i="36"/>
  <c r="I104" i="36"/>
  <c r="I100" i="36"/>
  <c r="I96" i="36"/>
  <c r="I92" i="36"/>
  <c r="I88" i="36"/>
  <c r="I84" i="36"/>
  <c r="I80" i="36"/>
  <c r="I76" i="36"/>
  <c r="I72" i="36"/>
  <c r="I68" i="36"/>
  <c r="I64" i="36"/>
  <c r="I60" i="36"/>
  <c r="I56" i="36"/>
  <c r="I52" i="36"/>
  <c r="I48" i="36"/>
  <c r="I44" i="36"/>
  <c r="I40" i="36"/>
  <c r="I36" i="36"/>
  <c r="I32" i="36"/>
  <c r="I28" i="36"/>
  <c r="I24" i="36"/>
  <c r="I20" i="36"/>
  <c r="I16" i="36"/>
  <c r="I103" i="36"/>
  <c r="I87" i="36"/>
  <c r="I31" i="36"/>
  <c r="I23" i="36"/>
  <c r="I19" i="36"/>
  <c r="D17" i="36"/>
  <c r="D59" i="36"/>
  <c r="D97" i="36"/>
  <c r="D25" i="36"/>
  <c r="D47" i="36"/>
  <c r="D85" i="36"/>
  <c r="D18" i="36"/>
  <c r="D34" i="36"/>
  <c r="D50" i="36"/>
  <c r="D66" i="36"/>
  <c r="D82" i="36"/>
  <c r="D98" i="36"/>
  <c r="D23" i="36"/>
  <c r="D63" i="36"/>
  <c r="D99" i="36"/>
  <c r="D65" i="36"/>
  <c r="D53" i="36"/>
  <c r="D89" i="36"/>
  <c r="D20" i="36"/>
  <c r="D36" i="36"/>
  <c r="D52" i="36"/>
  <c r="D68" i="36"/>
  <c r="D84" i="36"/>
  <c r="D100" i="36"/>
  <c r="D31" i="36"/>
  <c r="D69" i="36"/>
  <c r="D103" i="36"/>
  <c r="D15" i="36"/>
  <c r="D57" i="36"/>
  <c r="D91" i="36"/>
  <c r="D22" i="36"/>
  <c r="D38" i="36"/>
  <c r="D54" i="36"/>
  <c r="D70" i="36"/>
  <c r="D86" i="36"/>
  <c r="D102" i="36"/>
  <c r="D35" i="36"/>
  <c r="D73" i="36"/>
  <c r="D19" i="36"/>
  <c r="D21" i="36"/>
  <c r="D61" i="36"/>
  <c r="D95" i="36"/>
  <c r="D24" i="36"/>
  <c r="D40" i="36"/>
  <c r="D56" i="36"/>
  <c r="D72" i="36"/>
  <c r="D88" i="36"/>
  <c r="D104" i="36"/>
  <c r="D41" i="36"/>
  <c r="D77" i="36"/>
  <c r="D29" i="36"/>
  <c r="D27" i="36"/>
  <c r="D67" i="36"/>
  <c r="D101" i="36"/>
  <c r="D26" i="36"/>
  <c r="D42" i="36"/>
  <c r="D58" i="36"/>
  <c r="D74" i="36"/>
  <c r="D90" i="36"/>
  <c r="D106" i="36"/>
  <c r="D45" i="36"/>
  <c r="D83" i="36"/>
  <c r="D37" i="36"/>
  <c r="D33" i="36"/>
  <c r="D71" i="36"/>
  <c r="D105" i="36"/>
  <c r="D28" i="36"/>
  <c r="D44" i="36"/>
  <c r="D60" i="36"/>
  <c r="D76" i="36"/>
  <c r="D92" i="36"/>
  <c r="D49" i="36"/>
  <c r="D87" i="36"/>
  <c r="D51" i="36"/>
  <c r="D39" i="36"/>
  <c r="D75" i="36"/>
  <c r="D14" i="36"/>
  <c r="D30" i="36"/>
  <c r="D46" i="36"/>
  <c r="D62" i="36"/>
  <c r="D78" i="36"/>
  <c r="D94" i="36"/>
  <c r="D55" i="36"/>
  <c r="D93" i="36"/>
  <c r="D81" i="36"/>
  <c r="D43" i="36"/>
  <c r="D79" i="36"/>
  <c r="D16" i="36"/>
  <c r="D32" i="36"/>
  <c r="D48" i="36"/>
  <c r="D64" i="36"/>
  <c r="D80" i="36"/>
  <c r="D96" i="36"/>
  <c r="I10" i="9" l="1"/>
  <c r="I11" i="9" s="1"/>
  <c r="D10" i="9"/>
  <c r="D11" i="9" s="1"/>
  <c r="D10" i="36"/>
  <c r="D11" i="36" s="1"/>
  <c r="I10" i="36"/>
  <c r="I11" i="3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Q5" authorId="0" shapeId="0" xr:uid="{00000000-0006-0000-0200-000001000000}">
      <text>
        <r>
          <rPr>
            <b/>
            <sz val="9"/>
            <color indexed="8"/>
            <rFont val="Tahoma"/>
            <family val="2"/>
          </rPr>
          <t xml:space="preserve">DACP
</t>
        </r>
        <r>
          <rPr>
            <sz val="9"/>
            <color indexed="8"/>
            <rFont val="Tahoma"/>
            <family val="2"/>
          </rPr>
          <t xml:space="preserve">Activo corriente/pasivo corriente
</t>
        </r>
      </text>
    </comment>
    <comment ref="R5" authorId="0" shapeId="0" xr:uid="{00000000-0006-0000-0200-000002000000}">
      <text>
        <r>
          <rPr>
            <b/>
            <sz val="9"/>
            <color indexed="8"/>
            <rFont val="Tahoma"/>
            <family val="2"/>
          </rPr>
          <t xml:space="preserve">DACP
</t>
        </r>
        <r>
          <rPr>
            <sz val="9"/>
            <color indexed="8"/>
            <rFont val="Tahoma"/>
            <family val="2"/>
          </rPr>
          <t xml:space="preserve"> Pasivo total/Activo total
</t>
        </r>
      </text>
    </comment>
    <comment ref="S5" authorId="0" shapeId="0" xr:uid="{00000000-0006-0000-0200-000003000000}">
      <text>
        <r>
          <rPr>
            <b/>
            <sz val="9"/>
            <color indexed="8"/>
            <rFont val="Tahoma"/>
            <family val="2"/>
          </rPr>
          <t xml:space="preserve">DACP
</t>
        </r>
        <r>
          <rPr>
            <sz val="9"/>
            <color indexed="8"/>
            <rFont val="Tahoma"/>
            <family val="2"/>
          </rPr>
          <t>Utilidad operacional/Gastos de intereses</t>
        </r>
      </text>
    </comment>
    <comment ref="T5" authorId="0" shapeId="0" xr:uid="{00000000-0006-0000-0200-000004000000}">
      <text>
        <r>
          <rPr>
            <b/>
            <sz val="9"/>
            <color indexed="8"/>
            <rFont val="Tahoma"/>
            <family val="2"/>
          </rPr>
          <t xml:space="preserve">DACP
</t>
        </r>
        <r>
          <rPr>
            <sz val="9"/>
            <color indexed="8"/>
            <rFont val="Tahoma"/>
            <family val="2"/>
          </rPr>
          <t xml:space="preserve">Utilidad operacional /Patrimonio
</t>
        </r>
      </text>
    </comment>
    <comment ref="U5" authorId="0" shapeId="0" xr:uid="{00000000-0006-0000-0200-000005000000}">
      <text>
        <r>
          <rPr>
            <b/>
            <sz val="9"/>
            <color indexed="8"/>
            <rFont val="Tahoma"/>
            <family val="2"/>
          </rPr>
          <t xml:space="preserve">DACP
</t>
        </r>
        <r>
          <rPr>
            <sz val="9"/>
            <color indexed="8"/>
            <rFont val="Tahoma"/>
            <family val="2"/>
          </rPr>
          <t xml:space="preserve"> Utilidad operacional /Activo total
</t>
        </r>
      </text>
    </comment>
  </commentList>
</comments>
</file>

<file path=xl/sharedStrings.xml><?xml version="1.0" encoding="utf-8"?>
<sst xmlns="http://schemas.openxmlformats.org/spreadsheetml/2006/main" count="5287" uniqueCount="576">
  <si>
    <t>NIT</t>
  </si>
  <si>
    <t>Razon Social</t>
  </si>
  <si>
    <t>Departamento</t>
  </si>
  <si>
    <t>CIIU</t>
  </si>
  <si>
    <t>Indice de liquidez (IL)</t>
  </si>
  <si>
    <t>Nivel de endeudamiento</t>
  </si>
  <si>
    <t>Razon de cobertura de interes</t>
  </si>
  <si>
    <t xml:space="preserve">Rentabilidad del patrimonio </t>
  </si>
  <si>
    <t>Rentabilidad del activo</t>
  </si>
  <si>
    <t>Razón social</t>
  </si>
  <si>
    <t>Índice de Liquidez</t>
  </si>
  <si>
    <t>|dato-mediana|</t>
  </si>
  <si>
    <t>Winsorización</t>
  </si>
  <si>
    <t>Razón de cobertura de intereses</t>
  </si>
  <si>
    <t>Rentabilidad del patrimonio</t>
  </si>
  <si>
    <t>Metodo de la desviación estándar</t>
  </si>
  <si>
    <t>Razón de Cobertura de Intereses</t>
  </si>
  <si>
    <t>Rentabilidad del Patrimonio</t>
  </si>
  <si>
    <t>Rentabilidad del Activo</t>
  </si>
  <si>
    <t>Tamaño de la muestra</t>
  </si>
  <si>
    <t>Mínimo</t>
  </si>
  <si>
    <t>Máximo</t>
  </si>
  <si>
    <t>Mediana</t>
  </si>
  <si>
    <t>Promedio</t>
  </si>
  <si>
    <t>Desviación estándar</t>
  </si>
  <si>
    <t>Metodo del intervalo de confianza</t>
  </si>
  <si>
    <t>Nivel de confianza</t>
  </si>
  <si>
    <t>Valor t</t>
  </si>
  <si>
    <t>Método de la Desviación Estándar</t>
  </si>
  <si>
    <t>Método del intervalo de confianza</t>
  </si>
  <si>
    <t>Número de proponentes</t>
  </si>
  <si>
    <t>Número de proponentes habilitados</t>
  </si>
  <si>
    <t>Porcentaje de proponentes habilitados</t>
  </si>
  <si>
    <t>Habilitado</t>
  </si>
  <si>
    <t>Columna</t>
  </si>
  <si>
    <t>D</t>
  </si>
  <si>
    <t>E</t>
  </si>
  <si>
    <t>F</t>
  </si>
  <si>
    <t>Rango normal</t>
  </si>
  <si>
    <t>IL</t>
  </si>
  <si>
    <t>NE</t>
  </si>
  <si>
    <t>RCI</t>
  </si>
  <si>
    <t>RP</t>
  </si>
  <si>
    <t>RA</t>
  </si>
  <si>
    <t>Límite inferior</t>
  </si>
  <si>
    <t>Límite superior</t>
  </si>
  <si>
    <t>Nit</t>
  </si>
  <si>
    <t>Razón social de la sociedad</t>
  </si>
  <si>
    <t>Objeto social principal</t>
  </si>
  <si>
    <t>Punto Entrada</t>
  </si>
  <si>
    <t>Departamento de domicilio</t>
  </si>
  <si>
    <t>Activos corrientes totales</t>
  </si>
  <si>
    <t>Total de activos no corrientes</t>
  </si>
  <si>
    <t>Total de activos</t>
  </si>
  <si>
    <t>Pasivos corrientes totales</t>
  </si>
  <si>
    <t>Total de pasivos no corrientes</t>
  </si>
  <si>
    <t>Total pasivos</t>
  </si>
  <si>
    <t>Patrimonio total</t>
  </si>
  <si>
    <t>Costos financieros</t>
  </si>
  <si>
    <t>Ganancia (pérdida)</t>
  </si>
  <si>
    <t>BOGOTA D.C.</t>
  </si>
  <si>
    <t>Código CIIU-Clasificación Industrial Internacional Uniforme Versión 4 A.C</t>
  </si>
  <si>
    <t>Descripción Código CIIU-Clasificación Industrial Internacional Uniforme Versión 4 A.C2</t>
  </si>
  <si>
    <t>Gasto de intereses</t>
  </si>
  <si>
    <t>Utilidad operacional</t>
  </si>
  <si>
    <t>Pasivos no corrientes</t>
  </si>
  <si>
    <t xml:space="preserve">Pasivos corrientes </t>
  </si>
  <si>
    <t>Activos no corrientes</t>
  </si>
  <si>
    <t xml:space="preserve">Activos corrientes </t>
  </si>
  <si>
    <t xml:space="preserve"> - IL: Índice de líquidez</t>
  </si>
  <si>
    <t xml:space="preserve"> - NE: Nivel de endeudamiento</t>
  </si>
  <si>
    <t xml:space="preserve"> - RCI: Razón de cobertura de intereses</t>
  </si>
  <si>
    <t xml:space="preserve"> - RP: Rentabilidad del patrimonio</t>
  </si>
  <si>
    <t xml:space="preserve"> - RA: Rentabilidad del activo</t>
  </si>
  <si>
    <t>1. Los indicadores quedarán organizados de menor a mayor.</t>
  </si>
  <si>
    <t xml:space="preserve">2. Los datos atípicos, que son aquellos que tienen una puntuación Z menor a -3 o mayor a 3, cambiarán el color de la fuente a rojo. </t>
  </si>
  <si>
    <t>Para cumplir este objetivo la presente guía propone dos métodos: (i) el método de la Desviación Estándar y (ii) el método del Intervalo de Confianza.</t>
  </si>
  <si>
    <t>Para decidir cuál de los dos métodos arroja los indicadores que permiten una mayor competencia y reduce la probabilidad de materialización de riesgos financieros, puedes:</t>
  </si>
  <si>
    <t xml:space="preserve">2. Analizar si los valores obtenidos no representan un riesgo para la ejecución del contrato, o si logran mitigar los riesgos financieros asociados al contrato. Por ejemplo: en un proceso de obra civil se requiere que el proveedor tenga una alta capacidad de endeudamiento puesto que se requiere que el proveedor debe tener la capacidad de ejecutar la obra sin necesidad de anticipos o mientras se le pagan las actividades pactadas en el contrato.    </t>
  </si>
  <si>
    <t>Puntuación Z</t>
  </si>
  <si>
    <t xml:space="preserve"> - Empresas que cuenten con Registro Único de Proponentes - RUP -  y tengan asociados los códigos UNSPSC que acrediten su experiencia en el sector de tu interés. </t>
  </si>
  <si>
    <t xml:space="preserve">Se recomieda validar que no haya empresas repetidas, en caso que las haya, las mismas estarán resaltadas en un color rojo tenue. </t>
  </si>
  <si>
    <t xml:space="preserve">Cuando finalices la revisión, haz click en el botón verde "Copiar datos" y espera a que el sistema te avise que la copia haya finalizado de manera exitosa. </t>
  </si>
  <si>
    <t xml:space="preserve">Cada indicador tiene una sola hoja para su cálculo, y están denominadas de la siguiente manera: </t>
  </si>
  <si>
    <t>En la hoja "Estadísticas" se calculan los valores de referencia para establecer los Requisitos Habilitantes de capacidad financiera y organizacional para el sector objeto del estudio.</t>
  </si>
  <si>
    <t>-Revisar procesos con objetos contractuales similares en SECOP II e identificar oferentes participantes en los mismos.</t>
  </si>
  <si>
    <t>-Chequear el directorio de proveedores registrados en el SECOP II (buscar por código UNSPSC es muy práctico).</t>
  </si>
  <si>
    <t xml:space="preserve"> - Empresas que hayan participado en procesos de selección anteriores de la Entidad: estas puedes verificarlas en las actas de cierre de los procesos de selección. </t>
  </si>
  <si>
    <t>- Código CIIU</t>
  </si>
  <si>
    <t>RIC</t>
  </si>
  <si>
    <t>Win</t>
  </si>
  <si>
    <t>Win2</t>
  </si>
  <si>
    <t>RIC3</t>
  </si>
  <si>
    <t>Win4</t>
  </si>
  <si>
    <t>RIC5</t>
  </si>
  <si>
    <t>Win6</t>
  </si>
  <si>
    <t>RIC7</t>
  </si>
  <si>
    <t>Win8</t>
  </si>
  <si>
    <t>RIC9</t>
  </si>
  <si>
    <t>Nueva Metodología (RIC)</t>
  </si>
  <si>
    <t>Desempeño metodología actual:</t>
  </si>
  <si>
    <t>Desempeño nueva metodología</t>
  </si>
  <si>
    <t>Cuando el sistema avisa que terminó de copiar los datos con éxito se debe dar click en el botón verde para calcular:</t>
  </si>
  <si>
    <t>A medidad que identificas las empresas del sector, las puedes encontrar en la hoja "Datos 2022" con el nombre o numero de NIT. Puedes también filtar la información por:</t>
  </si>
  <si>
    <t xml:space="preserve">1. Verificar en la hojas "Proponentes Habilitados" el número y el porcentaje de las empresas de tu muestra que quedarían habilitadas para participar en el proceso de selección de acuerdo a los valores obtenidos en cada uno de los métodos. </t>
  </si>
  <si>
    <t>3. Se calculó el rango intercuartilico de los datos y se eliminaron los que sean considerados atípicos bajo esta metrica y también se realizó el proceso de winsorización en los datos considerados atípicos mediante la puntuación Z (resultados de ambos métodos se encuentran en columnas separadas)</t>
  </si>
  <si>
    <t>Una vez identificadas las empresas copia los datos desde en la hoja "Datos 2022", columnas A hasta P, exceptuando las columnas E, F y G , y pegalos en la hoja "Datos seleccionados".</t>
  </si>
  <si>
    <t xml:space="preserve">En la hoja Datos seleccionados, los indicadores financieros serán calculados automáticamente a medida que se vaya pegando la información financiera. En el caso en que alguna empresa identificada no se encuentre en la hoja Datos 2022, los indicadores financieros pueden ser sustraídos del RUP, y digitados directamente en la celda que corresponda. </t>
  </si>
  <si>
    <t xml:space="preserve">Los valores atípicos, serán tratados de tal forma que afecten en menor magnitud la estimación del promedio y la desviación estándar  de los indicadores financieros y de capacidad organizacional. </t>
  </si>
  <si>
    <t>Para ello se utilizaran los métodos de puntuación Z, winsorización y el Rango Intercuartilico: Con estos métodos se busca tratar los valores atípicos mediante su transformación (Winsorización) o eliminación (Rango intercuartilico)</t>
  </si>
  <si>
    <t xml:space="preserve">Una vez terminada la aplicación de los métodos el sistema te avisará. </t>
  </si>
  <si>
    <t>En cada una de estas hojas de cálculo se podrá evidenciar lo siguiente:</t>
  </si>
  <si>
    <t xml:space="preserve">
</t>
  </si>
  <si>
    <t xml:space="preserve">Busca las empresas que podrían participar en el proceso de selección, no olvides que lo más importante es seleccionar las empresas comparables adecuadas. Para ello tiene varias opciones: </t>
  </si>
  <si>
    <t>CONSULTING SDV SAS</t>
  </si>
  <si>
    <t>AÑO: 2023</t>
  </si>
  <si>
    <t>CONTRATO: 4135.010.26.1.223</t>
  </si>
  <si>
    <t>ENTREGABLE: 3</t>
  </si>
  <si>
    <r>
      <rPr>
        <sz val="12"/>
        <color rgb="FFFF0000"/>
        <rFont val="Segoe UI"/>
        <family val="2"/>
      </rPr>
      <t>IMPORTANTE:</t>
    </r>
    <r>
      <rPr>
        <sz val="12"/>
        <color indexed="8"/>
        <rFont val="Segoe UI"/>
        <family val="2"/>
      </rPr>
      <t xml:space="preserve"> Entre más grande sea la muestra de empresas, más consistentes serán los resultados. No obstante, siempre será preferible la calidad de los datos antes que la cantidad. Es decir, es preferible tener una muestra pequeña de empresas de las que se tenga certeza que venden el bien o servicio que se desea comprar.</t>
    </r>
  </si>
  <si>
    <r>
      <rPr>
        <b/>
        <sz val="12"/>
        <color rgb="FFFF0000"/>
        <rFont val="Segoe UI"/>
        <family val="2"/>
      </rPr>
      <t>NOTA</t>
    </r>
    <r>
      <rPr>
        <sz val="12"/>
        <color indexed="8"/>
        <rFont val="Segoe UI"/>
        <family val="2"/>
      </rPr>
      <t xml:space="preserve">
Debes revisar cada una de estas hojas de cálculo para identificar datos atípicos, si bien el proceso de winsorización los suavisa, es importante que analices si el comportamiento se debe a que: ocurrió un error de digitación, el proveedor tiene un desempeño muy alejado del promedio del sector, etc. Si evidencia que un proveedor esta muy alejado de los valores observados para el sector, eliminelo de la muestra desde la hoja "Datos seleccionados" y repite todo el proceso (copiar y winsorizar). </t>
    </r>
  </si>
  <si>
    <t>BARRANQUILLA-ATLANTICO</t>
  </si>
  <si>
    <t>MEDELLIN-ANTIOQUIA</t>
  </si>
  <si>
    <t>CALI-VALLE</t>
  </si>
  <si>
    <t>PEREIRA-RISARALDA</t>
  </si>
  <si>
    <t>VILLAVICENCIO-META</t>
  </si>
  <si>
    <t>ENVIGADO-ANTIOQUIA</t>
  </si>
  <si>
    <t>Plenas-Individuales</t>
  </si>
  <si>
    <t>Plenas-Separados</t>
  </si>
  <si>
    <t>Zona Franca Metropolitana S.A.S. Usuario Operador</t>
  </si>
  <si>
    <t>COTA-CUNDINAMARCA</t>
  </si>
  <si>
    <t>M7020 - Actividades de consultoría de gestión</t>
  </si>
  <si>
    <t>ACCIONES Y SERVICIOS SAS</t>
  </si>
  <si>
    <t>CONSULTORIA EN GESTION DE RIESGOS SURAMERICANA S.A.S.</t>
  </si>
  <si>
    <t>MERCER COLOMBIA LTDA</t>
  </si>
  <si>
    <t>ZONA FRANCA DEL CARIBE SAS UOZF</t>
  </si>
  <si>
    <t>KROLL ASSOCIATES (COLOMBIA) SAS</t>
  </si>
  <si>
    <t>LOGISTIC FREIGHT SOLUTIONS SAS</t>
  </si>
  <si>
    <t>MANUELITA CORPORATIVA SAS</t>
  </si>
  <si>
    <t>PALMIRA-VALLE</t>
  </si>
  <si>
    <t>ZONA FRANCA INTERNACIONAL DEL VALLE DE ABURRA S.A.S. USUARIO OPERADOR DE ZONA FRANCA</t>
  </si>
  <si>
    <t>CALDAS-ANTIOQUIA</t>
  </si>
  <si>
    <t>PROCESOS TECNICOS DE SEGURIDAD Y VALORES S. A. S.</t>
  </si>
  <si>
    <t>TRIBECA ASSET MANAGEMENT SAS</t>
  </si>
  <si>
    <t>N.I. S.A.S.</t>
  </si>
  <si>
    <t>INVERSIONES PUCON S.A.S.</t>
  </si>
  <si>
    <t>INTERNATIONAL FTZ OPERATOR USER S A S USUARIO  OPERADOR DE ZONA FRANCA IFOU SAS</t>
  </si>
  <si>
    <t>CIMENTO INMUEBLES COMERCIALES SAS</t>
  </si>
  <si>
    <t>SPORTS SERVICES SOUTH AMERICA SAS</t>
  </si>
  <si>
    <t>TRANSPORTES TULUM SAS</t>
  </si>
  <si>
    <t>Santander Financing S.A.S</t>
  </si>
  <si>
    <t>GMS MANAGEMENT SOLUTIONS COLOMBIA S.A.S.</t>
  </si>
  <si>
    <t>THE BOSTON CONSULTING GROUP SAS</t>
  </si>
  <si>
    <t>SANTANDER BANCA DE INVERSION COLOMBIA S A S</t>
  </si>
  <si>
    <t>SERVICIOS ESTRATEGICOS COMPARTIDOS SAS</t>
  </si>
  <si>
    <t>Shared Services Colombia SAS</t>
  </si>
  <si>
    <t>MANIZALES-CALDAS</t>
  </si>
  <si>
    <t>LIEBER COLOMBIA SAS</t>
  </si>
  <si>
    <t>Go Bravo Colombia SAS</t>
  </si>
  <si>
    <t>EXLSERVICE COLOMBIA S.A.S.</t>
  </si>
  <si>
    <t>ZFB ELDORADO S A S USUARIO OPERADOR DE ZONA FRANCA</t>
  </si>
  <si>
    <t>CREDIGESTION SAS</t>
  </si>
  <si>
    <t>SUMMA SERVICIOS  CORPORATIVOS INTEGRALES SAS</t>
  </si>
  <si>
    <t>CCLA COLOMBIA SAS</t>
  </si>
  <si>
    <t>MANAL SAS</t>
  </si>
  <si>
    <t>DARNEL DDS S.AS</t>
  </si>
  <si>
    <t>BROOKFIELD INFRASTRUCTURE GROUP COLOMBIA S.A.S</t>
  </si>
  <si>
    <t>BAIN &amp; COMPANY COLOMBIA SAS</t>
  </si>
  <si>
    <t>CHINAOIL (LATIN AMERICA) S.A.S.</t>
  </si>
  <si>
    <t>VISUM CAPITAL S.A.S.</t>
  </si>
  <si>
    <t>AKROP CAPITAL S.A.S.</t>
  </si>
  <si>
    <t>STEWARD HEALTH CARE INTERNATIONAL COLOMBIA S.A.S</t>
  </si>
  <si>
    <t>HILLSIDE SHARED SERVICES COLOMBIA SAS</t>
  </si>
  <si>
    <t>DIALECTICA  COLOMBIA SAS</t>
  </si>
  <si>
    <t>ATLAS RENEWABLE ENERGY COLOMBIA SAS</t>
  </si>
  <si>
    <t>ZONA FRANCA DE BOGOTA, S.A.S - USUARIO OPERADOR DE ZONA FRANCA.</t>
  </si>
  <si>
    <t>GRUPO MOK COLOMBIA SAS</t>
  </si>
  <si>
    <t>THOMAS GREG &amp; SONS LIMITED (GUERNSEY) SA</t>
  </si>
  <si>
    <t>G4S HOLDING COLOMBIA S.A.</t>
  </si>
  <si>
    <t>MARSH RISK CONSULTING LTDA</t>
  </si>
  <si>
    <t>GYJ RAMIREZ SA</t>
  </si>
  <si>
    <t>CORPORACION LATINOAMERICANA DE VALORES S A</t>
  </si>
  <si>
    <t>ZONA FRANCA INTERNACIONAL DE PEREIRA S.A.S. USUARIO OPERADOR DE ZONAS FRANCAS</t>
  </si>
  <si>
    <t>SYNERMIN SAS</t>
  </si>
  <si>
    <t>AVENIDA CAPITAL DE COLOMBIA SAS</t>
  </si>
  <si>
    <t>CELSIA COLOMBIA INVERSIONES S.A.S.</t>
  </si>
  <si>
    <t>YUMBO-VALLE</t>
  </si>
  <si>
    <t>Nixus Capital Humano S.A.S</t>
  </si>
  <si>
    <t>RM HOLDINGS SAS</t>
  </si>
  <si>
    <t>T-CARIBE HOLDINGS SAS</t>
  </si>
  <si>
    <t>REDWOOD KAPITAL S.A.S.</t>
  </si>
  <si>
    <t>SANMOS SAS</t>
  </si>
  <si>
    <t>INVERSIONES CHILENAS SAS</t>
  </si>
  <si>
    <t>ITAÚ HOLDING COLOMBIA S.A.S.</t>
  </si>
  <si>
    <t>HOLDING HOTELERA GHL SAS</t>
  </si>
  <si>
    <t>GHL OPCO SOCIEDAD POR ACCIONES SIMPLIFICADA</t>
  </si>
  <si>
    <t>Pymes-Individuales</t>
  </si>
  <si>
    <t>KPMG SHARED SERVICES SAS</t>
  </si>
  <si>
    <t>KPMG ADVISORY, TAX &amp; LEGAL SAS</t>
  </si>
  <si>
    <t>INVERSIONES ESTRATEGIAS CORPORATIVAS SAS</t>
  </si>
  <si>
    <t>MERINVE S.A.S</t>
  </si>
  <si>
    <t>INCORBANK S.A BANQUEROS DE INVERSION</t>
  </si>
  <si>
    <t>PMK PSICOMARKETING INTERNATIONAL S A S</t>
  </si>
  <si>
    <t>CASCAIS SAS</t>
  </si>
  <si>
    <t>ALCONTA S.A.S</t>
  </si>
  <si>
    <t>DUVICO SAS</t>
  </si>
  <si>
    <t>EMPRESA DE DESARROLLO URBANO DE BARRANQUILLA Y LA REGION CARIBE SA</t>
  </si>
  <si>
    <t>SOPORTE Y CIA S.A.S.</t>
  </si>
  <si>
    <t>SECURITAS INVERSIONES Y CONSULTIORIA SAS</t>
  </si>
  <si>
    <t>Avance Organizacional Consultores SAS BIC</t>
  </si>
  <si>
    <t>MOLINA CONSULTORES ORGANIZACIONALES SAS</t>
  </si>
  <si>
    <t>M G U2 SAS</t>
  </si>
  <si>
    <t>ESTRATEGIS FINANCIERAS Y CORPORATIVAS SAS</t>
  </si>
  <si>
    <t>ATENCION EN SOSTENIBILIDAD INTEGRAL SAS</t>
  </si>
  <si>
    <t>INVESTMENT ADVISORS DE COLOMBIA SAS</t>
  </si>
  <si>
    <t>ZONA FRANCA DEL PACIFICO S.A.  USUARIO OPERADOR DE ZONAS FRANCAS</t>
  </si>
  <si>
    <t>KORN FERRY INTERNATIONAL COLOMBIA</t>
  </si>
  <si>
    <t>ZONA FRANCA DE LA CANDELARIA SA USUARIO OPERADOR</t>
  </si>
  <si>
    <t>CARTAGENA-BOLIVAR</t>
  </si>
  <si>
    <t>ZONA FRANCA DE BARRANQUILLA SA UOZF</t>
  </si>
  <si>
    <t>HEALTH SAFETY AND ENVIRONMENT SAS</t>
  </si>
  <si>
    <t>ZONA FRANCA DE RIONEGRO SA USUARIO OPERADOR DE ZONA FRANCA</t>
  </si>
  <si>
    <t>RIONEGRO-ANTIOQUIA</t>
  </si>
  <si>
    <t>DELTA A SALUD SAS BIC</t>
  </si>
  <si>
    <t>ZONA FRANCA PERMANENTE PALMASECA S.A. USUARIO OPERADOR ZONA FRANCA</t>
  </si>
  <si>
    <t>MCKINSEY &amp; COMPANY COLOMBIA INC</t>
  </si>
  <si>
    <t>CORSO Y CIA S EN C</t>
  </si>
  <si>
    <t>CONSUCOL SAS</t>
  </si>
  <si>
    <t>EMILUI SAS</t>
  </si>
  <si>
    <t>NOTILEX SAS</t>
  </si>
  <si>
    <t>PROMOTORA SUPERIOR SAS</t>
  </si>
  <si>
    <t>ORGANIZACION ESCORCE GONZALEZ Y CIA S EN C</t>
  </si>
  <si>
    <t>DJM LUXES SAS ARQUITECTURA, INGENIERIA Y CONSULTORIA</t>
  </si>
  <si>
    <t>INVERSIONES OSLON S.A.S.</t>
  </si>
  <si>
    <t>HIDROSERVICIOS S.A.S.</t>
  </si>
  <si>
    <t>SUPRA ASSETS SAS</t>
  </si>
  <si>
    <t>BUCARAMANGA-SANTANDER</t>
  </si>
  <si>
    <t>TOOL SYSTEM SOLUTIONS S.A.S.</t>
  </si>
  <si>
    <t>SYNERGIA CONSULTORIA Y GESTION SAS</t>
  </si>
  <si>
    <t>ANALCOR &amp; CIA LTDA</t>
  </si>
  <si>
    <t>SUITCO SAS</t>
  </si>
  <si>
    <t>CENTRO DE INVESTIGACION CIENTIFICA CAUCASECO LIMITADA</t>
  </si>
  <si>
    <t>M7220 - Investigaciones y desarrollo experimental en el campo de las ciencias sociales y las humanidades</t>
  </si>
  <si>
    <t>ALIANZA TEMPORALES SAS</t>
  </si>
  <si>
    <t>GENERADORA UNION SAS</t>
  </si>
  <si>
    <t>AGROPECUARIA POSADA &amp; CUARTAS Y CIA S.A.S</t>
  </si>
  <si>
    <t>IKALA-EMPRESA PARA EL DESARROLLO SOCIAL SAS BIC</t>
  </si>
  <si>
    <t>CONSULTORIA ESTRATEGICA INTEGRAL S.A.S</t>
  </si>
  <si>
    <t>GARCIA HOYOS SUCESORES Y CIA S EN C</t>
  </si>
  <si>
    <t>GESTORES &amp; CONSULTORES G&amp;C LTDA EN REORGANIZACION</t>
  </si>
  <si>
    <t>VALLEDUPAR-CESAR</t>
  </si>
  <si>
    <t>AGS COLOMBIA SAS - ASESORES GERENCIALES Y AUDITORES EN SALUD</t>
  </si>
  <si>
    <t>ATI INTERNACIONAL SAS</t>
  </si>
  <si>
    <t>CATALEJO SAS</t>
  </si>
  <si>
    <t>METRO URBANA DEVELOPMENT SAS</t>
  </si>
  <si>
    <t>HAY GROUP SAS</t>
  </si>
  <si>
    <t>ALEMA INVERSIONES S.A.S.</t>
  </si>
  <si>
    <t>COMPAÑIA DE PROYECTOS AMBIENTALES E INGENIERIA S.A.S. CPA INGENIERIA S.A.S.COMPAÑIA DE PROYECTOS AMBIENTALES E INGENIERIA S.A.S. CPA INGENIERIA S.A.S.</t>
  </si>
  <si>
    <t>CONSUMO CONSULTORES S.AS</t>
  </si>
  <si>
    <t>EGON ZEHNDER SAS</t>
  </si>
  <si>
    <t>A CINCO S.A.S</t>
  </si>
  <si>
    <t>BVQI COLOMBIA LTDA</t>
  </si>
  <si>
    <t>INVERSIONES Y CONSULTORIAS RUEDA Y BARRERA S.A.S</t>
  </si>
  <si>
    <t>D&amp;G CONSULTORES S.A.</t>
  </si>
  <si>
    <t>OVAL CONSULTORÍA GERENCIAL SAS</t>
  </si>
  <si>
    <t>AGROINVERSORA DIAZ MORENO S.A.S</t>
  </si>
  <si>
    <t>LLORENTE &amp; CUENCA COLOMBIA S.A.S.</t>
  </si>
  <si>
    <t>EPOPEYA COLOMBIA SAS</t>
  </si>
  <si>
    <t>CORPORACION SOLUCIONES ENERGETICAS INTEGRALES SAS</t>
  </si>
  <si>
    <t>INDUSTRIA CARBONIFERA DE SAMACÁ S.A.S.</t>
  </si>
  <si>
    <t>SOPORTE Y LOGISTICA SAS</t>
  </si>
  <si>
    <t>BUSINESS MANAGEMENT &amp; LOGISTICS LTDA</t>
  </si>
  <si>
    <t>GLOBAL LOGISTICS OPERATIONS LTDA</t>
  </si>
  <si>
    <t>GRUPO SPIRA SAS</t>
  </si>
  <si>
    <t>CREATIVA PRODUCCIONES SA</t>
  </si>
  <si>
    <t>HNA INGENIERIA SAS</t>
  </si>
  <si>
    <t>HUMAN CAPITAL OUTSOURCING S.A.S</t>
  </si>
  <si>
    <t>HELM BANCA DE INVERSION SAS</t>
  </si>
  <si>
    <t>R Y G ASESORIAS S.A.S. BIC</t>
  </si>
  <si>
    <t>SOLUCIONES INTEGRALES DE TRANSITO Y TRANSPORTE</t>
  </si>
  <si>
    <t>INVERSIONES ESMADU SA</t>
  </si>
  <si>
    <t>Grupo San Jacinto S.A.S</t>
  </si>
  <si>
    <t>CHIA-CUNDINAMARCA</t>
  </si>
  <si>
    <t>GARCIA IGUARAN ASOCIADOS SAS</t>
  </si>
  <si>
    <t>ANGEL LUCENA E HIJOS SOCIEDAD EN COMANDITA SIMPLE</t>
  </si>
  <si>
    <t>LONG TERM INITIATIVES COLOMBIA SAS</t>
  </si>
  <si>
    <t>IPM SAS</t>
  </si>
  <si>
    <t>QUANTUM COLOMBIA SAS</t>
  </si>
  <si>
    <t>SILK BANCA DE INVERSION SAS</t>
  </si>
  <si>
    <t>ASESORIAS Y CONSULTORIAS INTEGRALES DE PROYECTOS S A S</t>
  </si>
  <si>
    <t>ESTRUCTURAS EN FINANZAS SA</t>
  </si>
  <si>
    <t>INVERSIONES FRS SAS</t>
  </si>
  <si>
    <t>INVERSIONES CURECO SOCIEDAD POR ACCIONES SIMPLIFICADA</t>
  </si>
  <si>
    <t>INTRAGATE COLOMBIA SAS</t>
  </si>
  <si>
    <t>CONSULTORES MACROFINANCIEROS ASOCIADOS SAS</t>
  </si>
  <si>
    <t>CONSULTORES INTEGRALES  DE COLOMBIA SAS</t>
  </si>
  <si>
    <t>ALTRA INVERSIONES SAS</t>
  </si>
  <si>
    <t>HSE &amp; SO SERVICES LTDA EN HSE &amp; SO SERVICES LTDA</t>
  </si>
  <si>
    <t>YOPAL-CASANARE</t>
  </si>
  <si>
    <t>SOCIEDAD COLOMBIANA DE CONSTRUCCIONES SOCOCO LTDA</t>
  </si>
  <si>
    <t>JORGE VALLEJO SAS</t>
  </si>
  <si>
    <t>GAREVINA CAPITAL MANAGEMENT  SAS</t>
  </si>
  <si>
    <t>RIETO DURA Y CIA SAS</t>
  </si>
  <si>
    <t>RICO GUTIERREZ Y CIA S EN C</t>
  </si>
  <si>
    <t>ECONOMETRIA S.A.S.</t>
  </si>
  <si>
    <t>ASTAF COLOMBIA SAS</t>
  </si>
  <si>
    <t>DURAN VILLEGAS SAS</t>
  </si>
  <si>
    <t>FABIOLA MORERA COMUNICACIONES SAS</t>
  </si>
  <si>
    <t>BIP COLOMBIA SAS</t>
  </si>
  <si>
    <t>Deloitte Asesores y Consultores S.A.S</t>
  </si>
  <si>
    <t>RICARDO Y AYERBE CIA LIMITADA - RICAYER CIA LTA</t>
  </si>
  <si>
    <t>GARCIA BARCO Y COMPAÑIA LTDA</t>
  </si>
  <si>
    <t>11ELVIRA LLOREDA DE SCHRADER Y CIA SCA41</t>
  </si>
  <si>
    <t>AEQUITAS SAS</t>
  </si>
  <si>
    <t>AGENCIA DE ADUANAS HUBEMAR SAS NIVEL 1</t>
  </si>
  <si>
    <t xml:space="preserve">AGENCIA DE ADUANAS ASESORIAS Y SERVICIOS ADUANEROS DE COLOMBIA S.A. NIVEL 1 </t>
  </si>
  <si>
    <t>INVERSIONES COLOMBO IBERICAS SAS</t>
  </si>
  <si>
    <t>RETIRO-ANTIOQUIA</t>
  </si>
  <si>
    <t>CUARTAS RESTREPO SAS</t>
  </si>
  <si>
    <t>GESTAR INNOVACION S.A.S</t>
  </si>
  <si>
    <t>SERVICIOS ASESORIAS E INVERSIONES SAI SAS</t>
  </si>
  <si>
    <t>AQUILES COLOMBIA SAS</t>
  </si>
  <si>
    <t>TATA INVERSIONES S.A.S.</t>
  </si>
  <si>
    <t>MURANO CONSULTORES SAS</t>
  </si>
  <si>
    <t>SABRE COLOMBIA LTDA</t>
  </si>
  <si>
    <t>INFOTIC S.A.</t>
  </si>
  <si>
    <t>SERVICIOS DE PROPIEDAD INDUSTRIAL S A S SPI S A S</t>
  </si>
  <si>
    <t>INTEXZONA SA USUARIO OPERADOR DE ZONA FRANCA</t>
  </si>
  <si>
    <t>HILL WIND SUCURSAL COLOMBIA</t>
  </si>
  <si>
    <t>SANFORD MANAGEMENT SUCURSAL COLOMBIA</t>
  </si>
  <si>
    <t>COMERCIALIZADORA PALOS VERDES SAS</t>
  </si>
  <si>
    <t>ASESORIAS Y COBRANZAS EJECUTIVAS GRUPO ASECOB S.A.S.GRUPO ASECOB S.A.S.</t>
  </si>
  <si>
    <t>ECCOSIS INGENIERIA SAS</t>
  </si>
  <si>
    <t>TAURAMENA-CASANARE</t>
  </si>
  <si>
    <t>APPLUS COLOMBIA LTDA</t>
  </si>
  <si>
    <t>VISTATLANTIC SAS</t>
  </si>
  <si>
    <t>COMPAÑIA MERCADO DE CAPITALES S.A.S.</t>
  </si>
  <si>
    <t>Cointexcargo Logistics Services SA</t>
  </si>
  <si>
    <t>PENSEMOS SOLUCIONES DE INDUSTRIA S.A.</t>
  </si>
  <si>
    <t>CIFRAS Y CONCEPTOS S.A.</t>
  </si>
  <si>
    <t>ACS ACIEL SOLUCIONES INTEGRALES SAS</t>
  </si>
  <si>
    <t>ASESORIAS ALIMENTICIAS LOS ROBLES SA</t>
  </si>
  <si>
    <t>SEVILLA SAS</t>
  </si>
  <si>
    <t>JEMUÑOZ &amp; ASOCIADOS S.A.S.</t>
  </si>
  <si>
    <t>ASVQ SAS BIC</t>
  </si>
  <si>
    <t>GRUPO IS COLOMBIA SAS</t>
  </si>
  <si>
    <t>MEJIA GESTION EMPRESARIAL SAS</t>
  </si>
  <si>
    <t>EVOLUTION SERVICES &amp; CONSULTING SAS</t>
  </si>
  <si>
    <t>ZONA FRANCA DE TOCANCIPA SA  USUARIO OPERADOR DE ZONA FRANCA</t>
  </si>
  <si>
    <t>TOCANCIPA-CUNDINAMARCA</t>
  </si>
  <si>
    <t>G J INVERSIONES SAS</t>
  </si>
  <si>
    <t>PROCESOS EXPRESS ASESORES CONSULTORES SAS</t>
  </si>
  <si>
    <t>MONICA COLOMBIA SAS</t>
  </si>
  <si>
    <t>GOVERNANCE CONSULTANTS S.A.</t>
  </si>
  <si>
    <t>FORTNA COLOMBIA SAS</t>
  </si>
  <si>
    <t>ALFOZ SAS</t>
  </si>
  <si>
    <t>TENJO-CUNDINAMARCA</t>
  </si>
  <si>
    <t>MM RESTREPO &amp; CIA S.A.S</t>
  </si>
  <si>
    <t>C.L. TOBON &amp; CIA SAS</t>
  </si>
  <si>
    <t>BRUSPOL &amp; CIA SAS</t>
  </si>
  <si>
    <t>PASTO-NARINO</t>
  </si>
  <si>
    <t>COSTA  RESTREPO HERMANOS  SAS</t>
  </si>
  <si>
    <t>DALACARA SAS</t>
  </si>
  <si>
    <t>SISTEMAS INTERACTIVOS DE CONSULTORIA S.A SUCURSAL COLOMBIA</t>
  </si>
  <si>
    <t>ALIENERGY SAS</t>
  </si>
  <si>
    <t>EMTRA - SERVICIOS ESPECIALIZADO DE TRANSITO Y TRANSPORTE S EN C</t>
  </si>
  <si>
    <t>FUNZA-CUNDINAMARCA</t>
  </si>
  <si>
    <t>AIRAVATA SA</t>
  </si>
  <si>
    <t>ZONA FRANCA DE IBAGUE SAS</t>
  </si>
  <si>
    <t>IBAGUE-TOLIMA</t>
  </si>
  <si>
    <t>Valcredit SAS</t>
  </si>
  <si>
    <t>BEJILI S.A.S.</t>
  </si>
  <si>
    <t>SCAI CONSULTORES S.A.S.</t>
  </si>
  <si>
    <t>REALTIX SAS</t>
  </si>
  <si>
    <t>MET REAL ESTATE SAS</t>
  </si>
  <si>
    <t>GRUPO E3 SAS</t>
  </si>
  <si>
    <t>COMPASS BRANDING SAS</t>
  </si>
  <si>
    <t>PRESTIGIO FORMACION EJECUTIVA SAS</t>
  </si>
  <si>
    <t>Racionalizar SAS</t>
  </si>
  <si>
    <t>VALORAR FUTURO SA</t>
  </si>
  <si>
    <t>FRACTALIA COLOMBIA SAS</t>
  </si>
  <si>
    <t>CIBERGESTION COLOMBIA SAS</t>
  </si>
  <si>
    <t>GREEN HOLDINGS SAS</t>
  </si>
  <si>
    <t>PANTERA MAKERS SAS</t>
  </si>
  <si>
    <t>MANZANARES-CALDAS</t>
  </si>
  <si>
    <t>DELTA LIGHT COLOMBIA SAS</t>
  </si>
  <si>
    <t>GESTION RENOVADORA SAS</t>
  </si>
  <si>
    <t>SOLID INVESTMENT SAS</t>
  </si>
  <si>
    <t>ALEJANDRIA INVESTMENT SAS</t>
  </si>
  <si>
    <t>GENERA CAPITAL SAS</t>
  </si>
  <si>
    <t>JSA S.A.S.</t>
  </si>
  <si>
    <t>OTHEL SAS</t>
  </si>
  <si>
    <t>INVERSIONES EYSAENCA COLOMBIA SAS</t>
  </si>
  <si>
    <t>TIMBIQUI SAS</t>
  </si>
  <si>
    <t>COINCARIBE S.A.S.</t>
  </si>
  <si>
    <t>CONSULTORIA Y CONTROL SAS</t>
  </si>
  <si>
    <t>5T SAS BIC</t>
  </si>
  <si>
    <t>ADMINISTRACION Y NEGOCIOS NUTIBARA S.A.S.</t>
  </si>
  <si>
    <t>EAM CONSULTORIA Y SERVICIOS SAS</t>
  </si>
  <si>
    <t>MAYABEL SAS</t>
  </si>
  <si>
    <t>LENOR COLOMBIA SAS</t>
  </si>
  <si>
    <t>SUGO SAS</t>
  </si>
  <si>
    <t>DEL PLATA S.A.S.</t>
  </si>
  <si>
    <t>VFS COLOMBIA S.A.S.</t>
  </si>
  <si>
    <t>UNIDAD OPERADORA DE FRANQUICIAS OMB S.A.S.</t>
  </si>
  <si>
    <t>GARCHOS SAS</t>
  </si>
  <si>
    <t>INVERSIONES MONTELIMAR SAS</t>
  </si>
  <si>
    <t>gsa estrategias sas</t>
  </si>
  <si>
    <t>GESTISOL S.A.S.</t>
  </si>
  <si>
    <t>AVANZ CONSULTORES SAS</t>
  </si>
  <si>
    <t>ESTRATEGIA ANDINA SAS</t>
  </si>
  <si>
    <t>INVERSIONES HOYOS &amp; GARCIA S.A.S.</t>
  </si>
  <si>
    <t>PEOPLE GROWTH SAS</t>
  </si>
  <si>
    <t>DARAXA S.A.S.</t>
  </si>
  <si>
    <t>CAMBRIDGE LLC SUCURSAL COLOMBIA</t>
  </si>
  <si>
    <t>VEOLIA CONSULTING COLOMBIA SAS ESP</t>
  </si>
  <si>
    <t>SOLUCIONES INTEGRALES SOLU AS S.A.S</t>
  </si>
  <si>
    <t>ITAGUI-ANTIOQUIA</t>
  </si>
  <si>
    <t>COMPAÑIA INTERAMERICANA DE FIANZAS S.A.S</t>
  </si>
  <si>
    <t>MINERA SUDAMERICANA S.A.S.</t>
  </si>
  <si>
    <t>ZEBRA TECHNOLOGIES COLOMBIA S.A.S.</t>
  </si>
  <si>
    <t>9ALLIANCE SAS BIC</t>
  </si>
  <si>
    <t>DESARROLLO INNOVACION Y SOSTENIBILIDAD S A S</t>
  </si>
  <si>
    <t>BLUENOTEMANAGEMENT CONSULTING COLOMBIA SAS</t>
  </si>
  <si>
    <t>TORHER &amp; CIA S C A</t>
  </si>
  <si>
    <t>COMO ME PENSIONO SAS</t>
  </si>
  <si>
    <t>BQA CONSULTORIAS SAS</t>
  </si>
  <si>
    <t>CEIBA CAPITAL SAS</t>
  </si>
  <si>
    <t>FLORIDABLANCA-SANTANDER</t>
  </si>
  <si>
    <t>SAP CORPORATION SAS</t>
  </si>
  <si>
    <t>PROYECTAMOS COLOMBIA SAS</t>
  </si>
  <si>
    <t>socia Bpo</t>
  </si>
  <si>
    <t>VIASTARA SOCIEDAD POR ACCIONES SIMPLIFICADA</t>
  </si>
  <si>
    <t>MESCOPE S.A.S</t>
  </si>
  <si>
    <t>BASTIA SAS</t>
  </si>
  <si>
    <t>BABEL GROUP SAS</t>
  </si>
  <si>
    <t>FINANSTRAT SAS</t>
  </si>
  <si>
    <t>TRIBECA MANAGEMENT COMPANY SAS</t>
  </si>
  <si>
    <t>ALANITA SAS</t>
  </si>
  <si>
    <t>URGLOBAL COLOMBIA SAS</t>
  </si>
  <si>
    <t>ANDES HORIZON CAPITAL SAS</t>
  </si>
  <si>
    <t>10X THINKING S.A.S</t>
  </si>
  <si>
    <t>grupo peoplebpo sas en reorganizacion</t>
  </si>
  <si>
    <t>CAJICA-CUNDINAMARCA</t>
  </si>
  <si>
    <t>GMTC FINANCIAL CONSULTING SAS</t>
  </si>
  <si>
    <t>AT KEARNEY SAS</t>
  </si>
  <si>
    <t>GRUPO LOGICA SAS</t>
  </si>
  <si>
    <t>GRUPO ESPECIALIZADO DE ASISTENCIA DE COLOMBIA SAS</t>
  </si>
  <si>
    <t>VEGARIA VEGALARA S. EN C.</t>
  </si>
  <si>
    <t>SERRANO BLANCO SAS</t>
  </si>
  <si>
    <t>MIACOM S.A.S.</t>
  </si>
  <si>
    <t>GRUPO EMPRESARIAL DE BIENES Y SERVICIOS PROFESIONALES S A SGRUPO EMPRESARGRUPO EMPRESARIAL DE BIENES Y SERVICIOS PROFESIONALES S A S</t>
  </si>
  <si>
    <t>TECNIESTRATEGIA SAS BIC</t>
  </si>
  <si>
    <t>Landscape Gestores Profesionales SAS</t>
  </si>
  <si>
    <t>GRUPO DE LOS SEIS SAS</t>
  </si>
  <si>
    <t>INVERDAES SAS</t>
  </si>
  <si>
    <t>LINKVEST CAPITAL SAS</t>
  </si>
  <si>
    <t>GUIDEPOST SOLUTIONS S A S.</t>
  </si>
  <si>
    <t>INVERSIONES CAMIANA S.A.S.</t>
  </si>
  <si>
    <t>INVERSIONES ENTRE RIOS SAS</t>
  </si>
  <si>
    <t>HILTON WORLDWIDE MANAGE BRANCHCO LIMITED</t>
  </si>
  <si>
    <t>PATRIA INVESTMENTS COLOMBIA S.A.S.</t>
  </si>
  <si>
    <t>SERFINAD S.A.S</t>
  </si>
  <si>
    <t>SOLUCIONES EMPRESARIALES 360 GRADOS S.A.S</t>
  </si>
  <si>
    <t>TRUPILLO DE LA SABANA SAS</t>
  </si>
  <si>
    <t>SAN DIMAS SAS</t>
  </si>
  <si>
    <t>REVERSE LOGISTICS GROUP COLOMBIA SAS</t>
  </si>
  <si>
    <t>SUMATORIA GESTION DE ACTIVOS SAS</t>
  </si>
  <si>
    <t>AMOUDI SAS</t>
  </si>
  <si>
    <t>LINKCOLOMBIA INVESMENTS SAS</t>
  </si>
  <si>
    <t>TAONGA SAS</t>
  </si>
  <si>
    <t>AMARTHYA SAS</t>
  </si>
  <si>
    <t>LAYNA SAS</t>
  </si>
  <si>
    <t>ZUMA INVERSIONES DE COLOMBIA S.A.S</t>
  </si>
  <si>
    <t>HEON MEDICAL SOLUTIONS S.A.S.</t>
  </si>
  <si>
    <t>ENERGIA Y COMBUSTIBLES SAS</t>
  </si>
  <si>
    <t>INVERSIONES NT3 SAS</t>
  </si>
  <si>
    <t>GLACSI SAS</t>
  </si>
  <si>
    <t>Abt Colombia SAS</t>
  </si>
  <si>
    <t>GLOBALIZATION PARTNERS COLOMBIA SAS</t>
  </si>
  <si>
    <t>AMARIS CONSULTING SAS</t>
  </si>
  <si>
    <t>PAYNEXT S.A.S.</t>
  </si>
  <si>
    <t>CHALUMA SAS</t>
  </si>
  <si>
    <t>OMNIVIDA S.A.S</t>
  </si>
  <si>
    <t>GRUPO PLT SAS</t>
  </si>
  <si>
    <t>VICMAN SERVICES SAS</t>
  </si>
  <si>
    <t>FARALLONES DEL OCCIDENTE SAS</t>
  </si>
  <si>
    <t>MULTISERVICIOS CLTIENE SAS</t>
  </si>
  <si>
    <t>BACSO SAS</t>
  </si>
  <si>
    <t>INVERZAR COLOMBIA S.A.S</t>
  </si>
  <si>
    <t>LEKTEC S.A.S. BIC</t>
  </si>
  <si>
    <t>INVERSARE SAS</t>
  </si>
  <si>
    <t>JOLO OVERSEAS SAS</t>
  </si>
  <si>
    <t>DSS SUSTAINABLE SOLUTIONS COLOMBIA S.A.S</t>
  </si>
  <si>
    <t>FAPADASA SAS</t>
  </si>
  <si>
    <t>UVPR S.A.S.</t>
  </si>
  <si>
    <t>SCAIN CONSULTORIA SAS BIC</t>
  </si>
  <si>
    <t>GAVIA INV S.A.S.</t>
  </si>
  <si>
    <t>VELOCITY GLOBAL COLOMBIA SAS</t>
  </si>
  <si>
    <t>GLOBAL HERITAGE SAS</t>
  </si>
  <si>
    <t>RUM-GO SAS</t>
  </si>
  <si>
    <t>EDUCACIÓN INTERNACIONAL INTEGRAL SAS</t>
  </si>
  <si>
    <t>TREINTA TECNOLOGIA SAS</t>
  </si>
  <si>
    <t>ESI CONSULTING SAS BIC</t>
  </si>
  <si>
    <t>DVP SOLAR COLOMBIA S.A.S.</t>
  </si>
  <si>
    <t>SCAIPROYEKTA SAS BIC</t>
  </si>
  <si>
    <t>CONSULTORA CAPITAL S.A.S- BIC</t>
  </si>
  <si>
    <t>ANALYTICA MSE BIC SAS</t>
  </si>
  <si>
    <t>EMPREGER S.A.S BIC SOCIEDAD DE BENEFICIO DE INTERES COLECTIVO - BIC</t>
  </si>
  <si>
    <t>Inversora Paraiso Orion SAS</t>
  </si>
  <si>
    <t>Pymes-Separados</t>
  </si>
  <si>
    <t>ARISTOS CONSULTORES DE GERENCIA SA</t>
  </si>
  <si>
    <t>AGRUPARTE DE COLOMBIA SAS</t>
  </si>
  <si>
    <t>BARANOA-ATLANTICO</t>
  </si>
  <si>
    <t>PROMOTORA INTEGRAL COLOMBIANA S.A.S</t>
  </si>
  <si>
    <t>INVERSIONES E INGENIERIA VILLEGAS GUTIERREZ SAS</t>
  </si>
  <si>
    <t>concha mendoza y cia SAS</t>
  </si>
  <si>
    <t>TNK COLOMBIA SAS</t>
  </si>
  <si>
    <t>DATA TOOLS SAS</t>
  </si>
  <si>
    <t>SOMOS INVERSIONES Y COMPAÑIA S.A.S.</t>
  </si>
  <si>
    <t>C &amp; M CONSULTORES S.A.S</t>
  </si>
  <si>
    <t>ALDEA PROYECTOS SAS EN REORGANIZACION</t>
  </si>
  <si>
    <t>GRUPO LONDOÑO INVERSIONES SCA</t>
  </si>
  <si>
    <t>EXIMIUM INTERNATIONAL SAS</t>
  </si>
  <si>
    <t>MANALAPA SAS</t>
  </si>
  <si>
    <t>INVERSIONES OSOPARDO SAS</t>
  </si>
  <si>
    <t>PROFITLINE SAS</t>
  </si>
  <si>
    <t>SIETE MARES SAS</t>
  </si>
  <si>
    <t>RGC ACTIVA SAS</t>
  </si>
  <si>
    <t>PRICEWATERHOUSECOOPERS ASESORES GERENCIALES SAS</t>
  </si>
  <si>
    <t>ADOLFO LOPEZ TARAJANO Y CIA S EN C</t>
  </si>
  <si>
    <t>CAMILO VILLAVECES ATUESTA Y CIA LTDA</t>
  </si>
  <si>
    <t>LA ROTA UPRIMNY</t>
  </si>
  <si>
    <t>INVERLINK SAS</t>
  </si>
  <si>
    <t>INVERSIONES DANESMA Y COMPANIA S.A</t>
  </si>
  <si>
    <t>INVERSIONES JDN SAS</t>
  </si>
  <si>
    <t>performance factor sas</t>
  </si>
  <si>
    <t>BONUS BANCA DE INVERSION S.A.S</t>
  </si>
  <si>
    <t>BAKER TILLY COLOMBIA CONSULTING LTDA</t>
  </si>
  <si>
    <t>VISION INDUSTRIAL SA</t>
  </si>
  <si>
    <t>INVERSIONES REAL ESTATE SAS</t>
  </si>
  <si>
    <t>STRUCTURE ASSET MANAGEMENT SAS</t>
  </si>
  <si>
    <t>MANAGEMENT AND QUALITY S.A.S</t>
  </si>
  <si>
    <t>CALNIA INVERSIONES SA</t>
  </si>
  <si>
    <t>SCAIN ADMINISTRACION E INGENIERIA SAS BIC</t>
  </si>
  <si>
    <t>GM - ISUZU CAMIONES ANDINOS DE COLOMBIA LIMITADA</t>
  </si>
  <si>
    <t>DIAZ ARISTIZABAL Y CIA S EN C</t>
  </si>
  <si>
    <t>KBT SAS</t>
  </si>
  <si>
    <t>SIGLO COLOMBIA SAS</t>
  </si>
  <si>
    <t>METRO OPERACION INMOBILIARIA SAS</t>
  </si>
  <si>
    <t>INVERSIONES ISAZA VALENCIA SAS</t>
  </si>
  <si>
    <t>TRITONES SAS</t>
  </si>
  <si>
    <t>NAVELA SAS</t>
  </si>
  <si>
    <t>NOVAMEK SAS</t>
  </si>
  <si>
    <t>OPUS SEVEN SAS</t>
  </si>
  <si>
    <t>AVENIDA COLOMBIA MANAGEMENT COMPANY SAS</t>
  </si>
  <si>
    <t>LOGYCA / SERVICIOS SAS</t>
  </si>
  <si>
    <t xml:space="preserve">SOLARI INVERSIONES Y DESARROLLOS INMOBILIARIOS SAS  </t>
  </si>
  <si>
    <t>PUERTO-COLOMBIA-ATLANTICO</t>
  </si>
  <si>
    <t>MASEBAS SAS</t>
  </si>
  <si>
    <t>EXPORTADORA DEL SUR S.A.S.</t>
  </si>
  <si>
    <t>INVERSIONES PERISSOS SAS</t>
  </si>
  <si>
    <t>GAMADOR COMEX Y CIA  S EN C</t>
  </si>
  <si>
    <t>CARBONES Y COQUES DEL ALTIPLANO SAS</t>
  </si>
  <si>
    <t>INVERSIONES GIRALDO GIL SAS</t>
  </si>
  <si>
    <t>NILA GROUP SAS</t>
  </si>
  <si>
    <t>GREEN COFFE COMPANY SAS</t>
  </si>
  <si>
    <t>SUI INVERSIONES SOCIEDAD POR ACCIONES SIMPLIFICADA</t>
  </si>
  <si>
    <t>OPERACIONES GRUPO LONDOÑO S.A.S</t>
  </si>
  <si>
    <t>INVERSIONES LA POBRE VIEJECITA SAS</t>
  </si>
  <si>
    <t>INVERSIONES CIUDAD S.A.S.</t>
  </si>
  <si>
    <t>CUCUTA-NORTE DE SANTANDER</t>
  </si>
  <si>
    <t>COMPAÑIA H.C. DE INVERSIONES  S.A.S.</t>
  </si>
  <si>
    <t>RL GROUP SAS</t>
  </si>
  <si>
    <t>Inversiones de las Salesas SAS</t>
  </si>
  <si>
    <t>NEWLONDON SAS</t>
  </si>
  <si>
    <t>Inversiones y desarrollos ecogromineros JE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</si>
</sst>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0\ &quot;€&quot;;\-#,##0\ &quot;€&quot;"/>
    <numFmt numFmtId="165" formatCode="_(* #,##0.00_);_(* \(#,##0.00\);_(* \-??_);_(@_)"/>
    <numFmt numFmtId="166" formatCode="_-* #,##0.00_-;\-* #,##0.00_-;_-* \-_-;_-@_-"/>
  </numFmts>
  <fonts count="26" x14ac:knownFonts="1">
    <font>
      <sz val="11"/>
      <color indexed="8"/>
      <name val="Calibri"/>
      <family val="2"/>
    </font>
    <font>
      <sz val="11"/>
      <color theme="1"/>
      <name val="Calibri"/>
      <family val="2"/>
      <scheme val="minor"/>
    </font>
    <font>
      <sz val="11"/>
      <color theme="1"/>
      <name val="Calibri"/>
      <family val="2"/>
      <scheme val="minor"/>
    </font>
    <font>
      <sz val="11"/>
      <color indexed="8"/>
      <name val="Calibri"/>
      <family val="2"/>
      <charset val="1"/>
    </font>
    <font>
      <b/>
      <sz val="11"/>
      <color indexed="8"/>
      <name val="Calibri"/>
      <family val="2"/>
    </font>
    <font>
      <b/>
      <sz val="9"/>
      <color indexed="8"/>
      <name val="Tahoma"/>
      <family val="2"/>
    </font>
    <font>
      <sz val="9"/>
      <color indexed="8"/>
      <name val="Tahoma"/>
      <family val="2"/>
    </font>
    <font>
      <sz val="10"/>
      <color indexed="8"/>
      <name val="Arial"/>
      <family val="2"/>
    </font>
    <font>
      <b/>
      <sz val="11"/>
      <name val="Calibri"/>
      <family val="2"/>
    </font>
    <font>
      <sz val="11"/>
      <name val="Calibri"/>
      <family val="2"/>
    </font>
    <font>
      <b/>
      <u/>
      <sz val="14"/>
      <color rgb="FF002060"/>
      <name val="Calibri"/>
      <family val="2"/>
    </font>
    <font>
      <sz val="11"/>
      <name val="Calibri"/>
      <family val="2"/>
      <scheme val="minor"/>
    </font>
    <font>
      <b/>
      <sz val="11"/>
      <color theme="0"/>
      <name val="Calibri"/>
      <family val="2"/>
      <scheme val="minor"/>
    </font>
    <font>
      <sz val="11"/>
      <color theme="0"/>
      <name val="Calibri"/>
      <family val="2"/>
      <scheme val="minor"/>
    </font>
    <font>
      <sz val="11"/>
      <color theme="1"/>
      <name val="Calibri"/>
      <family val="2"/>
    </font>
    <font>
      <sz val="17"/>
      <color theme="0"/>
      <name val="Calibri"/>
      <family val="2"/>
      <scheme val="minor"/>
    </font>
    <font>
      <sz val="11"/>
      <color rgb="FF0B744D"/>
      <name val="Calibri"/>
      <family val="2"/>
      <scheme val="minor"/>
    </font>
    <font>
      <sz val="42"/>
      <color theme="0"/>
      <name val="Segoe UI"/>
      <family val="2"/>
    </font>
    <font>
      <b/>
      <sz val="11"/>
      <name val="Calibri"/>
      <family val="2"/>
    </font>
    <font>
      <sz val="11"/>
      <name val="Calibri"/>
      <family val="2"/>
    </font>
    <font>
      <sz val="11"/>
      <color theme="0"/>
      <name val="Calibri"/>
      <family val="2"/>
    </font>
    <font>
      <b/>
      <sz val="22"/>
      <color theme="4" tint="-0.249977111117893"/>
      <name val="Segoe UI Semilight"/>
      <family val="2"/>
    </font>
    <font>
      <b/>
      <sz val="11"/>
      <color theme="4" tint="-0.249977111117893"/>
      <name val="Calibri"/>
      <family val="2"/>
    </font>
    <font>
      <sz val="12"/>
      <color indexed="8"/>
      <name val="Segoe UI"/>
      <family val="2"/>
    </font>
    <font>
      <sz val="12"/>
      <color rgb="FFFF0000"/>
      <name val="Segoe UI"/>
      <family val="2"/>
    </font>
    <font>
      <b/>
      <sz val="12"/>
      <color rgb="FFFF0000"/>
      <name val="Segoe UI"/>
      <family val="2"/>
    </font>
  </fonts>
  <fills count="9">
    <fill>
      <patternFill patternType="none"/>
    </fill>
    <fill>
      <patternFill patternType="gray125"/>
    </fill>
    <fill>
      <patternFill patternType="solid">
        <fgColor indexed="49"/>
        <bgColor indexed="40"/>
      </patternFill>
    </fill>
    <fill>
      <patternFill patternType="solid">
        <fgColor theme="4" tint="0.79998168889431442"/>
        <bgColor indexed="64"/>
      </patternFill>
    </fill>
    <fill>
      <patternFill patternType="solid">
        <fgColor theme="9"/>
      </patternFill>
    </fill>
    <fill>
      <patternFill patternType="solid">
        <fgColor theme="9" tint="0.79998168889431442"/>
        <bgColor indexed="65"/>
      </patternFill>
    </fill>
    <fill>
      <patternFill patternType="solid">
        <fgColor rgb="FF217346"/>
        <bgColor indexed="64"/>
      </patternFill>
    </fill>
    <fill>
      <patternFill patternType="solid">
        <fgColor theme="9" tint="0.79998168889431442"/>
        <bgColor theme="9" tint="0.79998168889431442"/>
      </patternFill>
    </fill>
    <fill>
      <patternFill patternType="solid">
        <fgColor theme="0"/>
        <bgColor indexed="64"/>
      </patternFill>
    </fill>
  </fills>
  <borders count="24">
    <border>
      <left/>
      <right/>
      <top/>
      <bottom/>
      <diagonal/>
    </border>
    <border>
      <left style="hair">
        <color indexed="8"/>
      </left>
      <right/>
      <top/>
      <bottom/>
      <diagonal/>
    </border>
    <border>
      <left/>
      <right/>
      <top/>
      <bottom style="thin">
        <color indexed="8"/>
      </bottom>
      <diagonal/>
    </border>
    <border>
      <left style="thin">
        <color indexed="49"/>
      </left>
      <right style="thin">
        <color indexed="49"/>
      </right>
      <top style="thin">
        <color indexed="49"/>
      </top>
      <bottom style="thin">
        <color indexed="49"/>
      </bottom>
      <diagonal/>
    </border>
    <border>
      <left/>
      <right style="hair">
        <color indexed="8"/>
      </right>
      <top/>
      <bottom/>
      <diagonal/>
    </border>
    <border>
      <left/>
      <right/>
      <top/>
      <bottom style="hair">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style="thin">
        <color theme="9" tint="0.39991454817346722"/>
      </right>
      <top/>
      <bottom style="thin">
        <color theme="9" tint="0.39991454817346722"/>
      </bottom>
      <diagonal/>
    </border>
    <border>
      <left/>
      <right/>
      <top style="thin">
        <color theme="9" tint="0.39994506668294322"/>
      </top>
      <bottom style="thin">
        <color theme="9" tint="0.39994506668294322"/>
      </bottom>
      <diagonal/>
    </border>
    <border>
      <left style="thin">
        <color theme="9" tint="0.39994506668294322"/>
      </left>
      <right/>
      <top/>
      <bottom style="thin">
        <color theme="9" tint="0.39991454817346722"/>
      </bottom>
      <diagonal/>
    </border>
    <border>
      <left/>
      <right/>
      <top style="thin">
        <color indexed="64"/>
      </top>
      <bottom/>
      <diagonal/>
    </border>
    <border>
      <left/>
      <right style="thin">
        <color theme="0"/>
      </right>
      <top style="thin">
        <color theme="0"/>
      </top>
      <bottom style="thin">
        <color indexed="8"/>
      </bottom>
      <diagonal/>
    </border>
    <border>
      <left/>
      <right/>
      <top/>
      <bottom style="thin">
        <color indexed="49"/>
      </bottom>
      <diagonal/>
    </border>
    <border>
      <left/>
      <right style="thin">
        <color indexed="64"/>
      </right>
      <top style="thin">
        <color indexed="64"/>
      </top>
      <bottom style="thin">
        <color indexed="64"/>
      </bottom>
      <diagonal/>
    </border>
  </borders>
  <cellStyleXfs count="17">
    <xf numFmtId="0" fontId="0" fillId="0" borderId="0"/>
    <xf numFmtId="165" fontId="3" fillId="0" borderId="0" applyBorder="0" applyProtection="0"/>
    <xf numFmtId="0" fontId="2" fillId="0" borderId="0"/>
    <xf numFmtId="41" fontId="2" fillId="0" borderId="0" applyFont="0" applyFill="0" applyBorder="0" applyAlignment="0" applyProtection="0"/>
    <xf numFmtId="0" fontId="14" fillId="0" borderId="0"/>
    <xf numFmtId="0" fontId="15" fillId="6" borderId="0" applyNumberFormat="0" applyProtection="0">
      <alignment horizontal="left" wrapText="1" indent="4"/>
    </xf>
    <xf numFmtId="0" fontId="16" fillId="6" borderId="0" applyNumberFormat="0" applyProtection="0">
      <alignment horizontal="left" wrapText="1" indent="4"/>
    </xf>
    <xf numFmtId="0" fontId="17" fillId="6" borderId="0" applyNumberFormat="0" applyBorder="0" applyProtection="0">
      <alignment horizontal="left" indent="1"/>
    </xf>
    <xf numFmtId="0" fontId="16" fillId="0" borderId="0" applyFill="0" applyBorder="0">
      <alignment wrapText="1"/>
    </xf>
    <xf numFmtId="0" fontId="13" fillId="0" borderId="0"/>
    <xf numFmtId="164" fontId="14" fillId="0" borderId="0" applyFont="0" applyFill="0" applyBorder="0" applyAlignment="0" applyProtection="0"/>
    <xf numFmtId="16" fontId="11" fillId="0" borderId="0" applyFont="0" applyFill="0" applyBorder="0" applyAlignment="0">
      <alignment horizontal="left"/>
    </xf>
    <xf numFmtId="0" fontId="1" fillId="5" borderId="18" applyNumberFormat="0" applyAlignment="0" applyProtection="0"/>
    <xf numFmtId="0" fontId="14" fillId="7" borderId="17" applyNumberFormat="0" applyFont="0" applyFill="0" applyAlignment="0"/>
    <xf numFmtId="0" fontId="12" fillId="4" borderId="0" applyNumberFormat="0" applyBorder="0" applyAlignment="0" applyProtection="0"/>
    <xf numFmtId="0" fontId="14" fillId="7" borderId="19" applyNumberFormat="0" applyFont="0" applyFill="0" applyAlignment="0"/>
    <xf numFmtId="2" fontId="9" fillId="0" borderId="0">
      <alignment vertical="center"/>
    </xf>
  </cellStyleXfs>
  <cellXfs count="110">
    <xf numFmtId="0" fontId="0" fillId="0" borderId="0" xfId="0"/>
    <xf numFmtId="0" fontId="0" fillId="0" borderId="0" xfId="0" applyAlignment="1">
      <alignment wrapText="1"/>
    </xf>
    <xf numFmtId="0" fontId="4" fillId="0" borderId="2" xfId="0" applyFont="1" applyBorder="1" applyAlignment="1">
      <alignment horizontal="center" vertical="center" wrapText="1"/>
    </xf>
    <xf numFmtId="0" fontId="0" fillId="0" borderId="3" xfId="0" applyBorder="1" applyAlignment="1">
      <alignment wrapText="1"/>
    </xf>
    <xf numFmtId="166" fontId="4" fillId="0" borderId="3" xfId="0" applyNumberFormat="1" applyFont="1" applyBorder="1" applyAlignment="1">
      <alignment horizontal="center" vertical="center" wrapText="1"/>
    </xf>
    <xf numFmtId="166" fontId="0" fillId="0" borderId="3" xfId="0" applyNumberFormat="1" applyBorder="1" applyAlignment="1">
      <alignment horizontal="left" vertical="center" wrapText="1"/>
    </xf>
    <xf numFmtId="166" fontId="0" fillId="0" borderId="3" xfId="0" applyNumberFormat="1" applyBorder="1" applyAlignment="1">
      <alignment horizontal="center" vertical="center" wrapText="1"/>
    </xf>
    <xf numFmtId="2" fontId="0" fillId="2" borderId="3" xfId="1" applyNumberFormat="1" applyFont="1" applyFill="1" applyBorder="1" applyAlignment="1" applyProtection="1">
      <alignment horizontal="right"/>
    </xf>
    <xf numFmtId="2" fontId="0" fillId="0" borderId="3" xfId="0" applyNumberFormat="1" applyBorder="1" applyAlignment="1">
      <alignment horizontal="right" vertical="center" wrapText="1"/>
    </xf>
    <xf numFmtId="165" fontId="0" fillId="0" borderId="3" xfId="1" applyFont="1" applyBorder="1" applyProtection="1"/>
    <xf numFmtId="0" fontId="0" fillId="0" borderId="0" xfId="0" applyAlignment="1">
      <alignment horizontal="center"/>
    </xf>
    <xf numFmtId="0" fontId="0" fillId="0" borderId="4" xfId="0" applyBorder="1"/>
    <xf numFmtId="9" fontId="0" fillId="0" borderId="3" xfId="0" applyNumberFormat="1" applyBorder="1" applyAlignment="1">
      <alignment horizontal="right" vertical="center" wrapText="1"/>
    </xf>
    <xf numFmtId="0" fontId="7" fillId="0" borderId="0" xfId="0" applyFont="1"/>
    <xf numFmtId="0" fontId="0" fillId="0" borderId="0" xfId="0" applyAlignment="1">
      <alignment vertical="center"/>
    </xf>
    <xf numFmtId="0" fontId="0" fillId="0" borderId="0" xfId="0" applyAlignment="1">
      <alignment vertical="center" wrapText="1"/>
    </xf>
    <xf numFmtId="0" fontId="4" fillId="0" borderId="2" xfId="0" applyFont="1" applyBorder="1" applyAlignment="1">
      <alignment horizontal="center" vertical="top" wrapText="1"/>
    </xf>
    <xf numFmtId="0" fontId="0" fillId="0" borderId="0" xfId="0" applyAlignment="1">
      <alignment horizontal="center" vertical="top"/>
    </xf>
    <xf numFmtId="0" fontId="0" fillId="0" borderId="0" xfId="0" applyAlignment="1">
      <alignment horizontal="center" vertical="center"/>
    </xf>
    <xf numFmtId="0" fontId="8" fillId="0" borderId="2" xfId="0" applyFont="1" applyBorder="1" applyAlignment="1">
      <alignment horizontal="center" vertical="center" wrapText="1"/>
    </xf>
    <xf numFmtId="0" fontId="9" fillId="0" borderId="0" xfId="0" applyFont="1"/>
    <xf numFmtId="166" fontId="0" fillId="0" borderId="0" xfId="0" applyNumberFormat="1" applyAlignment="1">
      <alignment horizontal="left" vertical="center" wrapText="1"/>
    </xf>
    <xf numFmtId="2" fontId="0" fillId="0" borderId="0" xfId="0" applyNumberFormat="1" applyAlignment="1">
      <alignment horizontal="right" vertical="center" wrapText="1"/>
    </xf>
    <xf numFmtId="2" fontId="0" fillId="0" borderId="0" xfId="1" applyNumberFormat="1" applyFont="1" applyBorder="1" applyAlignment="1" applyProtection="1">
      <alignment horizontal="right"/>
    </xf>
    <xf numFmtId="0" fontId="8" fillId="0" borderId="0" xfId="0" applyFont="1" applyAlignment="1">
      <alignment horizontal="center" vertical="center" wrapText="1"/>
    </xf>
    <xf numFmtId="49" fontId="9" fillId="0" borderId="0" xfId="0" applyNumberFormat="1" applyFont="1"/>
    <xf numFmtId="0" fontId="7" fillId="0" borderId="8" xfId="0" applyFont="1" applyBorder="1"/>
    <xf numFmtId="0" fontId="7" fillId="3" borderId="8" xfId="0" applyFont="1" applyFill="1" applyBorder="1"/>
    <xf numFmtId="0" fontId="7" fillId="0" borderId="9" xfId="0" applyFont="1" applyBorder="1"/>
    <xf numFmtId="0" fontId="7" fillId="0" borderId="10" xfId="0" applyFont="1" applyBorder="1"/>
    <xf numFmtId="0" fontId="7" fillId="3" borderId="10" xfId="0" applyFont="1" applyFill="1" applyBorder="1"/>
    <xf numFmtId="0" fontId="7" fillId="3" borderId="0" xfId="0" applyFont="1" applyFill="1"/>
    <xf numFmtId="0" fontId="7" fillId="0" borderId="11" xfId="0" applyFont="1" applyBorder="1"/>
    <xf numFmtId="0" fontId="7" fillId="0" borderId="6" xfId="0" applyFont="1" applyBorder="1"/>
    <xf numFmtId="0" fontId="4" fillId="0" borderId="7"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10" fillId="0" borderId="0" xfId="0" applyFont="1"/>
    <xf numFmtId="0" fontId="0" fillId="0" borderId="14" xfId="0" applyBorder="1"/>
    <xf numFmtId="0" fontId="0" fillId="0" borderId="14" xfId="0" applyBorder="1" applyAlignment="1">
      <alignment horizontal="center"/>
    </xf>
    <xf numFmtId="0" fontId="0" fillId="0" borderId="16" xfId="0" applyBorder="1"/>
    <xf numFmtId="0" fontId="9" fillId="0" borderId="0" xfId="0" applyFont="1" applyAlignment="1">
      <alignment horizontal="center" vertical="center" wrapText="1"/>
    </xf>
    <xf numFmtId="0" fontId="9" fillId="0" borderId="2" xfId="0" applyFont="1" applyBorder="1" applyAlignment="1">
      <alignment horizontal="center" vertical="center" wrapText="1"/>
    </xf>
    <xf numFmtId="0" fontId="2" fillId="0" borderId="0" xfId="2"/>
    <xf numFmtId="41" fontId="0" fillId="0" borderId="0" xfId="3" applyFont="1" applyAlignment="1">
      <alignment vertical="center"/>
    </xf>
    <xf numFmtId="0" fontId="2" fillId="0" borderId="0" xfId="2" applyAlignment="1">
      <alignment horizontal="center" vertical="center"/>
    </xf>
    <xf numFmtId="0" fontId="2" fillId="0" borderId="0" xfId="2" applyAlignment="1">
      <alignment vertical="center"/>
    </xf>
    <xf numFmtId="41" fontId="0" fillId="0" borderId="0" xfId="3" applyFont="1" applyAlignment="1">
      <alignment horizontal="right" vertical="center"/>
    </xf>
    <xf numFmtId="0" fontId="2" fillId="0" borderId="0" xfId="2" applyAlignment="1">
      <alignment vertical="center" wrapText="1"/>
    </xf>
    <xf numFmtId="0" fontId="2" fillId="0" borderId="0" xfId="2" applyAlignment="1">
      <alignment horizontal="center" vertical="center" wrapText="1"/>
    </xf>
    <xf numFmtId="0" fontId="9" fillId="0" borderId="14" xfId="0" applyFont="1" applyBorder="1" applyAlignment="1">
      <alignment vertical="center"/>
    </xf>
    <xf numFmtId="0" fontId="9" fillId="0" borderId="15" xfId="0" applyFont="1" applyBorder="1" applyAlignment="1">
      <alignment vertical="center"/>
    </xf>
    <xf numFmtId="4" fontId="9" fillId="0" borderId="0" xfId="0" applyNumberFormat="1" applyFont="1" applyAlignment="1">
      <alignment horizontal="center" vertical="center"/>
    </xf>
    <xf numFmtId="0" fontId="9" fillId="0" borderId="1" xfId="0" applyFont="1" applyBorder="1" applyAlignment="1">
      <alignment vertical="center"/>
    </xf>
    <xf numFmtId="0" fontId="9" fillId="0" borderId="0" xfId="0" applyFont="1" applyAlignment="1">
      <alignment vertical="center"/>
    </xf>
    <xf numFmtId="49" fontId="8" fillId="0" borderId="0" xfId="0" applyNumberFormat="1" applyFont="1" applyAlignment="1">
      <alignment horizontal="center" vertical="center" wrapText="1"/>
    </xf>
    <xf numFmtId="0" fontId="9" fillId="0" borderId="0" xfId="0" applyFont="1" applyAlignment="1">
      <alignment horizontal="left" wrapText="1"/>
    </xf>
    <xf numFmtId="0" fontId="8" fillId="0" borderId="0" xfId="2" applyFont="1" applyAlignment="1">
      <alignment horizontal="center" vertical="center" wrapText="1"/>
    </xf>
    <xf numFmtId="0" fontId="8" fillId="0" borderId="0" xfId="2" applyFont="1" applyAlignment="1">
      <alignment horizontal="center" vertical="center"/>
    </xf>
    <xf numFmtId="49" fontId="9" fillId="0" borderId="0" xfId="0" applyNumberFormat="1" applyFont="1" applyAlignment="1">
      <alignment horizontal="center" vertical="center" wrapText="1"/>
    </xf>
    <xf numFmtId="2" fontId="9" fillId="0" borderId="0" xfId="16" applyAlignment="1"/>
    <xf numFmtId="2" fontId="9" fillId="0" borderId="0" xfId="16">
      <alignment vertical="center"/>
    </xf>
    <xf numFmtId="2" fontId="0" fillId="0" borderId="0" xfId="16" applyFont="1">
      <alignment vertical="center"/>
    </xf>
    <xf numFmtId="0" fontId="0" fillId="0" borderId="0" xfId="0" applyAlignment="1">
      <alignment horizontal="left" vertical="center"/>
    </xf>
    <xf numFmtId="0" fontId="18" fillId="0" borderId="21" xfId="0" applyFont="1" applyBorder="1" applyAlignment="1">
      <alignment horizontal="center" vertical="center" wrapText="1"/>
    </xf>
    <xf numFmtId="0" fontId="8" fillId="0" borderId="21" xfId="0" applyFont="1" applyBorder="1" applyAlignment="1">
      <alignment horizontal="center" vertical="center" wrapText="1"/>
    </xf>
    <xf numFmtId="0" fontId="19" fillId="0" borderId="2" xfId="0" applyFont="1" applyBorder="1" applyAlignment="1">
      <alignment horizontal="center" vertical="center" wrapText="1"/>
    </xf>
    <xf numFmtId="0" fontId="20" fillId="8" borderId="0" xfId="0" applyFont="1" applyFill="1"/>
    <xf numFmtId="0" fontId="20" fillId="0" borderId="0" xfId="0" applyFont="1"/>
    <xf numFmtId="2" fontId="20" fillId="8" borderId="0" xfId="0" applyNumberFormat="1" applyFont="1" applyFill="1"/>
    <xf numFmtId="0" fontId="21" fillId="0" borderId="7" xfId="2" applyFont="1" applyBorder="1" applyAlignment="1">
      <alignment vertical="center"/>
    </xf>
    <xf numFmtId="0" fontId="22" fillId="0" borderId="0" xfId="0" applyFont="1"/>
    <xf numFmtId="0" fontId="21" fillId="0" borderId="13" xfId="2" applyFont="1" applyBorder="1" applyAlignment="1">
      <alignment vertical="center"/>
    </xf>
    <xf numFmtId="0" fontId="21" fillId="0" borderId="12" xfId="2" applyFont="1" applyBorder="1" applyAlignment="1">
      <alignment vertical="center"/>
    </xf>
    <xf numFmtId="0" fontId="21" fillId="0" borderId="23" xfId="2" applyFont="1" applyBorder="1" applyAlignment="1">
      <alignment vertical="center"/>
    </xf>
    <xf numFmtId="0" fontId="23" fillId="8" borderId="0" xfId="0" applyFont="1" applyFill="1"/>
    <xf numFmtId="0" fontId="23" fillId="0" borderId="0" xfId="0" applyFont="1"/>
    <xf numFmtId="0" fontId="23" fillId="3" borderId="20" xfId="0" applyFont="1" applyFill="1" applyBorder="1"/>
    <xf numFmtId="0" fontId="23" fillId="3" borderId="0" xfId="0" applyFont="1" applyFill="1"/>
    <xf numFmtId="0" fontId="23" fillId="3" borderId="0" xfId="0" applyFont="1" applyFill="1" applyAlignment="1">
      <alignment horizontal="left" wrapText="1" indent="2"/>
    </xf>
    <xf numFmtId="0" fontId="23" fillId="3" borderId="6" xfId="0" applyFont="1" applyFill="1" applyBorder="1"/>
    <xf numFmtId="0" fontId="23" fillId="3" borderId="6" xfId="0" applyFont="1" applyFill="1" applyBorder="1" applyAlignment="1">
      <alignment horizontal="left" wrapText="1"/>
    </xf>
    <xf numFmtId="0" fontId="23" fillId="8" borderId="6" xfId="0" applyFont="1" applyFill="1" applyBorder="1"/>
    <xf numFmtId="0" fontId="23" fillId="3" borderId="0" xfId="0" applyFont="1" applyFill="1" applyAlignment="1">
      <alignment horizontal="left" wrapText="1"/>
    </xf>
    <xf numFmtId="0" fontId="23" fillId="3" borderId="0" xfId="0" applyFont="1" applyFill="1" applyAlignment="1">
      <alignment horizontal="left"/>
    </xf>
    <xf numFmtId="0" fontId="23" fillId="3" borderId="0" xfId="0" applyFont="1" applyFill="1" applyAlignment="1">
      <alignment vertical="center"/>
    </xf>
    <xf numFmtId="0" fontId="23" fillId="0" borderId="6" xfId="0" applyFont="1" applyBorder="1"/>
    <xf numFmtId="0" fontId="20" fillId="8" borderId="0" xfId="0" applyFont="1" applyFill="1" applyAlignment="1">
      <alignment horizontal="center"/>
    </xf>
    <xf numFmtId="0" fontId="4" fillId="0" borderId="3" xfId="0" applyFont="1" applyBorder="1" applyAlignment="1">
      <alignment horizontal="center" wrapText="1"/>
    </xf>
    <xf numFmtId="0" fontId="0" fillId="0" borderId="22" xfId="0" applyBorder="1" applyAlignment="1">
      <alignment horizontal="center"/>
    </xf>
    <xf numFmtId="0" fontId="21" fillId="0" borderId="12" xfId="2" applyFont="1" applyBorder="1" applyAlignment="1">
      <alignment horizontal="left" vertical="center"/>
    </xf>
    <xf numFmtId="0" fontId="21" fillId="0" borderId="13" xfId="2" applyFont="1" applyBorder="1" applyAlignment="1">
      <alignment horizontal="left" vertical="center"/>
    </xf>
    <xf numFmtId="0" fontId="21" fillId="0" borderId="23" xfId="2" applyFont="1" applyBorder="1" applyAlignment="1">
      <alignment horizontal="left" vertical="center"/>
    </xf>
    <xf numFmtId="0" fontId="21" fillId="0" borderId="7" xfId="2" applyFont="1" applyBorder="1" applyAlignment="1">
      <alignment horizontal="left" vertical="center"/>
    </xf>
    <xf numFmtId="0" fontId="23" fillId="3" borderId="0" xfId="0" applyFont="1" applyFill="1" applyAlignment="1">
      <alignment horizontal="left" vertical="center" wrapText="1"/>
    </xf>
    <xf numFmtId="0" fontId="23" fillId="3" borderId="0" xfId="0" applyFont="1" applyFill="1" applyAlignment="1">
      <alignment horizontal="left" wrapText="1"/>
    </xf>
    <xf numFmtId="0" fontId="23" fillId="8" borderId="0" xfId="0" applyFont="1" applyFill="1" applyAlignment="1">
      <alignment horizontal="left" vertical="center"/>
    </xf>
    <xf numFmtId="0" fontId="23" fillId="8" borderId="0" xfId="0" applyFont="1" applyFill="1" applyAlignment="1">
      <alignment horizontal="left" vertical="top" wrapText="1"/>
    </xf>
    <xf numFmtId="0" fontId="23" fillId="8" borderId="0" xfId="0" applyFont="1" applyFill="1" applyAlignment="1">
      <alignment horizontal="left" vertical="center" wrapText="1"/>
    </xf>
    <xf numFmtId="0" fontId="23" fillId="8" borderId="0" xfId="0" applyFont="1" applyFill="1" applyAlignment="1">
      <alignment horizontal="left" wrapText="1"/>
    </xf>
    <xf numFmtId="0" fontId="23" fillId="3" borderId="0" xfId="0" applyFont="1" applyFill="1" applyAlignment="1">
      <alignment wrapText="1"/>
    </xf>
    <xf numFmtId="0" fontId="23" fillId="3" borderId="6" xfId="0" applyFont="1" applyFill="1" applyBorder="1" applyAlignment="1">
      <alignment horizontal="left" wrapText="1"/>
    </xf>
    <xf numFmtId="0" fontId="23" fillId="3" borderId="20" xfId="0" applyFont="1" applyFill="1" applyBorder="1" applyAlignment="1">
      <alignment horizontal="left" wrapText="1"/>
    </xf>
    <xf numFmtId="0" fontId="23" fillId="3" borderId="0" xfId="0" applyFont="1" applyFill="1" applyAlignment="1">
      <alignment horizontal="left" wrapText="1" indent="2"/>
    </xf>
    <xf numFmtId="0" fontId="23" fillId="3" borderId="0" xfId="0" quotePrefix="1" applyFont="1" applyFill="1" applyAlignment="1">
      <alignment wrapText="1"/>
    </xf>
    <xf numFmtId="0" fontId="23" fillId="3" borderId="0" xfId="0" applyFont="1" applyFill="1" applyAlignment="1">
      <alignment vertical="top" wrapText="1"/>
    </xf>
    <xf numFmtId="0" fontId="0" fillId="0" borderId="14" xfId="0" applyBorder="1" applyAlignment="1">
      <alignment horizontal="center" wrapText="1"/>
    </xf>
    <xf numFmtId="0" fontId="0" fillId="0" borderId="0" xfId="0" applyAlignment="1">
      <alignment horizontal="center" wrapText="1"/>
    </xf>
    <xf numFmtId="0" fontId="4" fillId="0" borderId="5" xfId="0" applyFont="1" applyBorder="1" applyAlignment="1">
      <alignment horizontal="center"/>
    </xf>
    <xf numFmtId="166" fontId="0" fillId="0" borderId="3" xfId="0" applyNumberFormat="1" applyBorder="1" applyAlignment="1">
      <alignment horizontal="left" vertical="center" wrapText="1"/>
    </xf>
  </cellXfs>
  <cellStyles count="17">
    <cellStyle name="20% - Énfasis6 2" xfId="12" xr:uid="{00000000-0005-0000-0000-000000000000}"/>
    <cellStyle name="Borde de la tabla derecha" xfId="13" xr:uid="{00000000-0005-0000-0000-000001000000}"/>
    <cellStyle name="Borde de la tabla izquierda" xfId="15" xr:uid="{00000000-0005-0000-0000-000002000000}"/>
    <cellStyle name="Comma 2" xfId="1" xr:uid="{00000000-0005-0000-0000-000003000000}"/>
    <cellStyle name="Encabezado 1 2" xfId="5" xr:uid="{00000000-0005-0000-0000-000004000000}"/>
    <cellStyle name="Encabezado 2" xfId="6" xr:uid="{00000000-0005-0000-0000-000005000000}"/>
    <cellStyle name="Énfasis6 2" xfId="14" xr:uid="{00000000-0005-0000-0000-000006000000}"/>
    <cellStyle name="Fecha" xfId="11" xr:uid="{00000000-0005-0000-0000-000008000000}"/>
    <cellStyle name="Millares [0] 2" xfId="3" xr:uid="{00000000-0005-0000-0000-000009000000}"/>
    <cellStyle name="Moneda 2" xfId="10" xr:uid="{00000000-0005-0000-0000-00000A000000}"/>
    <cellStyle name="Normal" xfId="0" builtinId="0"/>
    <cellStyle name="Normal 2" xfId="2" xr:uid="{00000000-0005-0000-0000-00000C000000}"/>
    <cellStyle name="Normal 3" xfId="4" xr:uid="{00000000-0005-0000-0000-00000D000000}"/>
    <cellStyle name="tabla" xfId="16" xr:uid="{00000000-0005-0000-0000-00000E000000}"/>
    <cellStyle name="Texto de inicio" xfId="8" xr:uid="{00000000-0005-0000-0000-00000F000000}"/>
    <cellStyle name="Texto de la columna A" xfId="9" xr:uid="{00000000-0005-0000-0000-000010000000}"/>
    <cellStyle name="Título 4" xfId="7" xr:uid="{00000000-0005-0000-0000-000011000000}"/>
  </cellStyles>
  <dxfs count="130">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fill>
        <patternFill patternType="none">
          <fgColor indexed="64"/>
          <bgColor indexed="65"/>
        </patternFill>
      </fill>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color indexed="8"/>
      </font>
      <numFmt numFmtId="2" formatCode="0.00"/>
    </dxf>
    <dxf>
      <font>
        <color indexed="8"/>
      </font>
      <numFmt numFmtId="2" formatCode="0.00"/>
    </dxf>
    <dxf>
      <numFmt numFmtId="2" formatCode="0.00"/>
      <fill>
        <patternFill patternType="none">
          <fgColor indexed="64"/>
          <bgColor indexed="65"/>
        </patternFill>
      </fill>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font>
        <color indexed="8"/>
      </font>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numFmt numFmtId="167" formatCode="#,##0;[Red]#,##0"/>
      <alignment vertical="center" textRotation="0" indent="0" justifyLastLine="0" shrinkToFit="0" readingOrder="0"/>
    </dxf>
    <dxf>
      <numFmt numFmtId="33" formatCode="_-* #,##0_-;\-* #,##0_-;_-* &quot;-&quot;_-;_-@_-"/>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outline val="0"/>
        <shadow val="0"/>
        <u val="none"/>
        <vertAlign val="baseline"/>
        <sz val="11"/>
        <color auto="1"/>
        <name val="Calibri"/>
        <scheme val="none"/>
      </font>
      <numFmt numFmtId="33" formatCode="_-* #,##0_-;\-* #,##0_-;_-* &quot;-&quot;_-;_-@_-"/>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outline val="0"/>
        <shadow val="0"/>
        <u val="none"/>
        <vertAlign val="baseline"/>
        <sz val="11"/>
        <color auto="1"/>
        <name val="Calibri"/>
        <scheme val="none"/>
      </font>
      <numFmt numFmtId="33" formatCode="_-* #,##0_-;\-* #,##0_-;_-* &quot;-&quot;_-;_-@_-"/>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condense val="0"/>
        <extend val="0"/>
        <outline val="0"/>
        <shadow val="0"/>
        <u val="none"/>
        <vertAlign val="baseline"/>
        <sz val="11"/>
        <color auto="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none"/>
      </font>
      <alignment horizontal="left" vertical="center" textRotation="0" wrapText="0" indent="0" justifyLastLine="0" shrinkToFit="0" readingOrder="0"/>
    </dxf>
    <dxf>
      <font>
        <b val="0"/>
        <i val="0"/>
        <strike val="0"/>
        <condense val="0"/>
        <extend val="0"/>
        <outline val="0"/>
        <shadow val="0"/>
        <u val="none"/>
        <vertAlign val="baseline"/>
        <sz val="11"/>
        <color auto="1"/>
        <name val="Calibri"/>
        <scheme val="none"/>
      </font>
      <alignment horizontal="center" vertical="center" textRotation="0" wrapText="0" indent="0" justifyLastLine="0" shrinkToFit="0" readingOrder="0"/>
    </dxf>
    <dxf>
      <font>
        <b val="0"/>
        <i val="0"/>
        <strike val="0"/>
        <outline val="0"/>
        <shadow val="0"/>
        <u val="none"/>
        <vertAlign val="baseline"/>
        <sz val="11"/>
        <color auto="1"/>
        <name val="Calibri"/>
        <scheme val="none"/>
      </font>
      <alignment horizontal="center" vertical="center" textRotation="0" wrapText="0" indent="0" justifyLastLine="0" shrinkToFit="0" readingOrder="0"/>
    </dxf>
    <dxf>
      <font>
        <b val="0"/>
        <i val="0"/>
        <strike val="0"/>
        <outline val="0"/>
        <shadow val="0"/>
        <u val="none"/>
        <vertAlign val="baseline"/>
        <sz val="11"/>
        <color auto="1"/>
        <name val="Calibri"/>
        <scheme val="none"/>
      </font>
      <numFmt numFmtId="0" formatCode="General"/>
      <alignment vertical="center" textRotation="0" indent="0" justifyLastLine="0" shrinkToFit="0" readingOrder="0"/>
    </dxf>
    <dxf>
      <font>
        <b val="0"/>
        <i val="0"/>
        <strike val="0"/>
        <outline val="0"/>
        <shadow val="0"/>
        <u val="none"/>
        <vertAlign val="baseline"/>
        <sz val="11"/>
        <color auto="1"/>
        <name val="Calibri"/>
        <scheme val="none"/>
      </font>
      <alignment vertical="center" textRotation="0" indent="0" justifyLastLine="0" shrinkToFit="0" readingOrder="0"/>
    </dxf>
    <dxf>
      <font>
        <b val="0"/>
        <i val="0"/>
        <strike val="0"/>
        <outline val="0"/>
        <shadow val="0"/>
        <u val="none"/>
        <vertAlign val="baseline"/>
        <sz val="11"/>
        <color auto="1"/>
        <name val="Calibri"/>
        <scheme val="none"/>
      </font>
      <alignment horizontal="center" vertical="center" textRotation="0" wrapText="0" indent="0" justifyLastLine="0" shrinkToFit="0" readingOrder="0"/>
    </dxf>
    <dxf>
      <border outline="0">
        <right style="thin">
          <color indexed="8"/>
        </right>
      </border>
    </dxf>
    <dxf>
      <font>
        <strike val="0"/>
        <outline val="0"/>
        <shadow val="0"/>
        <u val="none"/>
        <vertAlign val="baseline"/>
        <sz val="11"/>
        <color auto="1"/>
        <name val="Calibri"/>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color auto="1"/>
      </font>
      <alignment horizontal="left"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auto="1"/>
        <name val="Calibri"/>
        <scheme val="minor"/>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general" vertical="center" textRotation="0" wrapText="1" indent="0" justifyLastLine="0" shrinkToFit="0" readingOrder="0"/>
    </dxf>
    <dxf>
      <font>
        <strike val="0"/>
        <outline val="0"/>
        <shadow val="0"/>
        <u val="none"/>
        <vertAlign val="baseline"/>
        <color auto="1"/>
      </font>
      <alignment horizontal="general" vertical="center" textRotation="0" wrapText="1" indent="0" justifyLastLine="0" shrinkToFit="0" readingOrder="0"/>
    </dxf>
    <dxf>
      <font>
        <b val="0"/>
        <i val="0"/>
        <strike val="0"/>
        <condense val="0"/>
        <extend val="0"/>
        <outline val="0"/>
        <shadow val="0"/>
        <u val="none"/>
        <vertAlign val="baseline"/>
        <sz val="11"/>
        <color auto="1"/>
        <name val="Calibri"/>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1"/>
        <color auto="1"/>
        <name val="Calibri"/>
        <scheme val="none"/>
      </font>
      <fill>
        <patternFill patternType="solid">
          <fgColor indexed="64"/>
          <bgColor rgb="FFFFFF00"/>
        </patternFill>
      </fill>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FF"/>
      <rgbColor rgb="00FFFF00"/>
      <rgbColor rgb="00FF00FF"/>
      <rgbColor rgb="0000FFFF"/>
      <rgbColor rgb="00800000"/>
      <rgbColor rgb="00008000"/>
      <rgbColor rgb="00000080"/>
      <rgbColor rgb="00808000"/>
      <rgbColor rgb="00800080"/>
      <rgbColor rgb="001B8CAB"/>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CE181E"/>
      <rgbColor rgb="00993366"/>
      <rgbColor rgb="00333399"/>
      <rgbColor rgb="00333333"/>
    </indexedColors>
    <mruColors>
      <color rgb="FF70AD47"/>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Ex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Ex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Ex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Ex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Ex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_xlchart.v1.2</cx:f>
      </cx:numDim>
    </cx:data>
  </cx:chartData>
  <cx:chart>
    <cx:title pos="t" align="ctr" overlay="0">
      <cx:tx>
        <cx:txData>
          <cx:v>IL</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IL</a:t>
          </a:r>
        </a:p>
      </cx:txPr>
    </cx:title>
    <cx:plotArea>
      <cx:plotAreaRegion>
        <cx:series layoutId="boxWhisker" uniqueId="{AC51346F-8B77-442B-958F-04D6B197D1D4}">
          <cx:dataId val="0"/>
          <cx:layoutPr>
            <cx:visibility meanLine="0" meanMarker="1" nonoutliers="0" outliers="1"/>
            <cx:statistics quartileMethod="exclusive"/>
          </cx:layoutPr>
        </cx:series>
      </cx:plotAreaRegion>
      <cx:axis id="0" hidden="1">
        <cx:catScaling gapWidth="1"/>
        <cx:tickLabels/>
      </cx:axis>
      <cx:axis id="1">
        <cx:valScaling/>
        <cx:majorGridlines/>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_xlchart.v1.0</cx:f>
      </cx:numDim>
    </cx:data>
  </cx:chartData>
  <cx:chart>
    <cx:title pos="t" align="ctr" overlay="0">
      <cx:tx>
        <cx:txData>
          <cx:v>NE</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NE</a:t>
          </a:r>
        </a:p>
      </cx:txPr>
    </cx:title>
    <cx:plotArea>
      <cx:plotAreaRegion>
        <cx:series layoutId="boxWhisker" uniqueId="{5910D36B-114F-4913-932D-46A55A97A42C}">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3.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chartData>
  <cx:chart>
    <cx:title pos="t" align="ctr" overlay="0">
      <cx:tx>
        <cx:txData>
          <cx:v>RCI</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RCI</a:t>
          </a:r>
        </a:p>
      </cx:txPr>
    </cx:title>
    <cx:plotArea>
      <cx:plotAreaRegion>
        <cx:series layoutId="boxWhisker" uniqueId="{2BB9FCDF-1430-400B-B726-CAA277EF625C}">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4.xml><?xml version="1.0" encoding="utf-8"?>
<cx:chartSpace xmlns:a="http://schemas.openxmlformats.org/drawingml/2006/main" xmlns:r="http://schemas.openxmlformats.org/officeDocument/2006/relationships" xmlns:cx="http://schemas.microsoft.com/office/drawing/2014/chartex">
  <cx:chartData>
    <cx:data id="0">
      <cx:numDim type="val">
        <cx:f>_xlchart.v1.4</cx:f>
      </cx:numDim>
    </cx:data>
  </cx:chartData>
  <cx:chart>
    <cx:title pos="t" align="ctr" overlay="0">
      <cx:tx>
        <cx:txData>
          <cx:v>RP</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RP</a:t>
          </a:r>
        </a:p>
      </cx:txPr>
    </cx:title>
    <cx:plotArea>
      <cx:plotAreaRegion>
        <cx:series layoutId="boxWhisker" uniqueId="{5ADDF793-2778-4C37-8A4A-0955F37CEBFC}">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5.xml><?xml version="1.0" encoding="utf-8"?>
<cx:chartSpace xmlns:a="http://schemas.openxmlformats.org/drawingml/2006/main" xmlns:r="http://schemas.openxmlformats.org/officeDocument/2006/relationships" xmlns:cx="http://schemas.microsoft.com/office/drawing/2014/chartex">
  <cx:chartData>
    <cx:data id="0">
      <cx:numDim type="val">
        <cx:f>_xlchart.v1.7</cx:f>
      </cx:numDim>
    </cx:data>
  </cx:chartData>
  <cx:chart>
    <cx:title pos="t" align="ctr" overlay="0">
      <cx:tx>
        <cx:txData>
          <cx:v>RA</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RA</a:t>
          </a:r>
        </a:p>
      </cx:txPr>
    </cx:title>
    <cx:plotArea>
      <cx:plotAreaRegion>
        <cx:series layoutId="boxWhisker" uniqueId="{1E99D336-19F2-4C16-AA5E-6D23E636805E}">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6.xml><?xml version="1.0" encoding="utf-8"?>
<cx:chartSpace xmlns:a="http://schemas.openxmlformats.org/drawingml/2006/main" xmlns:r="http://schemas.openxmlformats.org/officeDocument/2006/relationships" xmlns:cx="http://schemas.microsoft.com/office/drawing/2014/chartex">
  <cx:chartData>
    <cx:data id="0">
      <cx:numDim type="val">
        <cx:f>_xlchart.v1.5</cx:f>
      </cx:numDim>
    </cx:data>
  </cx:chartData>
  <cx:chart>
    <cx:title pos="t" align="ctr" overlay="0">
      <cx:tx>
        <cx:txData>
          <cx:v>IL</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IL</a:t>
          </a:r>
        </a:p>
      </cx:txPr>
    </cx:title>
    <cx:plotArea>
      <cx:plotAreaRegion>
        <cx:series layoutId="boxWhisker" uniqueId="{618F6BB2-E345-47C0-A8B5-222B1A068BF4}">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7.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chartData>
  <cx:chart>
    <cx:title pos="t" align="ctr" overlay="0">
      <cx:tx>
        <cx:txData>
          <cx:v>NE</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NE</a:t>
          </a:r>
        </a:p>
      </cx:txPr>
    </cx:title>
    <cx:plotArea>
      <cx:plotAreaRegion>
        <cx:series layoutId="boxWhisker" uniqueId="{03999784-9253-4E63-8C11-534C3CC05D6A}">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8.xml><?xml version="1.0" encoding="utf-8"?>
<cx:chartSpace xmlns:a="http://schemas.openxmlformats.org/drawingml/2006/main" xmlns:r="http://schemas.openxmlformats.org/officeDocument/2006/relationships" xmlns:cx="http://schemas.microsoft.com/office/drawing/2014/chartex">
  <cx:chartData>
    <cx:data id="0">
      <cx:numDim type="val">
        <cx:f>_xlchart.v1.8</cx:f>
      </cx:numDim>
    </cx:data>
  </cx:chartData>
  <cx:chart>
    <cx:title pos="t" align="ctr" overlay="0">
      <cx:tx>
        <cx:txData>
          <cx:v>RCI</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RCI</a:t>
          </a:r>
        </a:p>
      </cx:txPr>
    </cx:title>
    <cx:plotArea>
      <cx:plotAreaRegion>
        <cx:series layoutId="boxWhisker" uniqueId="{2A641DDA-B766-41EC-BEA6-78AC595F58C0}">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9.xml><?xml version="1.0" encoding="utf-8"?>
<cx:chartSpace xmlns:a="http://schemas.openxmlformats.org/drawingml/2006/main" xmlns:r="http://schemas.openxmlformats.org/officeDocument/2006/relationships" xmlns:cx="http://schemas.microsoft.com/office/drawing/2014/chartex">
  <cx:chartData>
    <cx:data id="0">
      <cx:numDim type="val">
        <cx:f>_xlchart.v1.9</cx:f>
      </cx:numDim>
    </cx:data>
  </cx:chartData>
  <cx:chart>
    <cx:title pos="t" align="ctr" overlay="0">
      <cx:tx>
        <cx:txData>
          <cx:v>RP</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RP</a:t>
          </a:r>
        </a:p>
      </cx:txPr>
    </cx:title>
    <cx:plotArea>
      <cx:plotAreaRegion>
        <cx:series layoutId="boxWhisker" uniqueId="{70FC48DC-74CD-4207-B63D-C493C74E5695}">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10.xml><?xml version="1.0" encoding="utf-8"?>
<cx:chartSpace xmlns:a="http://schemas.openxmlformats.org/drawingml/2006/main" xmlns:r="http://schemas.openxmlformats.org/officeDocument/2006/relationships" xmlns:cx="http://schemas.microsoft.com/office/drawing/2014/chartex">
  <cx:chartData>
    <cx:data id="0">
      <cx:numDim type="val">
        <cx:f>_xlchart.v1.6</cx:f>
      </cx:numDim>
    </cx:data>
  </cx:chartData>
  <cx:chart>
    <cx:title pos="t" align="ctr" overlay="0">
      <cx:tx>
        <cx:txData>
          <cx:v>RA</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RA</a:t>
          </a:r>
        </a:p>
      </cx:txPr>
    </cx:title>
    <cx:plotArea>
      <cx:plotAreaRegion>
        <cx:series layoutId="boxWhisker" uniqueId="{18746C4B-5322-440A-AE34-4FC1773BACD9}">
          <cx:dataId val="0"/>
          <cx:layoutPr>
            <cx:statistics quartileMethod="exclusive"/>
          </cx:layoutPr>
        </cx:series>
      </cx:plotAreaRegion>
      <cx:axis id="0" hidden="1">
        <cx:catScaling gapWidth="1"/>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8.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9.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10.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microsoft.com/office/2014/relationships/chartEx" Target="../charts/chartEx8.xml"/><Relationship Id="rId3" Type="http://schemas.microsoft.com/office/2014/relationships/chartEx" Target="../charts/chartEx3.xml"/><Relationship Id="rId7" Type="http://schemas.microsoft.com/office/2014/relationships/chartEx" Target="../charts/chartEx7.xml"/><Relationship Id="rId2" Type="http://schemas.microsoft.com/office/2014/relationships/chartEx" Target="../charts/chartEx2.xml"/><Relationship Id="rId1" Type="http://schemas.microsoft.com/office/2014/relationships/chartEx" Target="../charts/chartEx1.xml"/><Relationship Id="rId6" Type="http://schemas.microsoft.com/office/2014/relationships/chartEx" Target="../charts/chartEx6.xml"/><Relationship Id="rId5" Type="http://schemas.microsoft.com/office/2014/relationships/chartEx" Target="../charts/chartEx5.xml"/><Relationship Id="rId10" Type="http://schemas.microsoft.com/office/2014/relationships/chartEx" Target="../charts/chartEx10.xml"/><Relationship Id="rId4" Type="http://schemas.microsoft.com/office/2014/relationships/chartEx" Target="../charts/chartEx4.xml"/><Relationship Id="rId9" Type="http://schemas.microsoft.com/office/2014/relationships/chartEx" Target="../charts/chartEx9.xml"/></Relationships>
</file>

<file path=xl/drawings/drawing1.xml><?xml version="1.0" encoding="utf-8"?>
<xdr:wsDr xmlns:xdr="http://schemas.openxmlformats.org/drawingml/2006/spreadsheetDrawing" xmlns:a="http://schemas.openxmlformats.org/drawingml/2006/main">
  <xdr:absoluteAnchor>
    <xdr:pos x="934528" y="238125"/>
    <xdr:ext cx="13964010" cy="647699"/>
    <xdr:sp macro="" textlink="">
      <xdr:nvSpPr>
        <xdr:cNvPr id="2" name="Encabezado azul" descr="VAMOS A REVISAR&#10;">
          <a:extLst>
            <a:ext uri="{FF2B5EF4-FFF2-40B4-BE49-F238E27FC236}">
              <a16:creationId xmlns:a16="http://schemas.microsoft.com/office/drawing/2014/main" id="{00000000-0008-0000-0000-000002000000}"/>
            </a:ext>
          </a:extLst>
        </xdr:cNvPr>
        <xdr:cNvSpPr txBox="1"/>
      </xdr:nvSpPr>
      <xdr:spPr>
        <a:xfrm>
          <a:off x="934528" y="238125"/>
          <a:ext cx="13964010" cy="647699"/>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ctr" rtl="0">
            <a:defRPr/>
          </a:pPr>
          <a:r>
            <a:rPr lang="es" sz="1800" b="1" kern="0" baseline="0">
              <a:solidFill>
                <a:schemeClr val="bg1"/>
              </a:solidFill>
              <a:latin typeface="Segoe UI Semibold" panose="020B0702040204020203" pitchFamily="34" charset="0"/>
              <a:ea typeface="Segoe UI" pitchFamily="34" charset="0"/>
              <a:cs typeface="Segoe UI Semibold" panose="020B0702040204020203" pitchFamily="34" charset="0"/>
            </a:rPr>
            <a:t>MANUAL PARA EL USO DEL FORMATO PARA EL CÁLCULO DE INDICADORES DE CAPACIDAD FINANCIERA Y ORGANIZACIONAL</a:t>
          </a:r>
          <a:endParaRPr lang="en-US" sz="1800">
            <a:solidFill>
              <a:schemeClr val="bg1"/>
            </a:solidFill>
            <a:latin typeface="Segoe UI Light" panose="020B0502040204020203" pitchFamily="34" charset="0"/>
            <a:ea typeface="Segoe UI" pitchFamily="34" charset="0"/>
            <a:cs typeface="Segoe UI Light" panose="020B0502040204020203" pitchFamily="34" charset="0"/>
          </a:endParaRPr>
        </a:p>
      </xdr:txBody>
    </xdr:sp>
    <xdr:clientData/>
  </xdr:absoluteAnchor>
  <xdr:twoCellAnchor>
    <xdr:from>
      <xdr:col>5</xdr:col>
      <xdr:colOff>0</xdr:colOff>
      <xdr:row>15</xdr:row>
      <xdr:rowOff>180975</xdr:rowOff>
    </xdr:from>
    <xdr:to>
      <xdr:col>7</xdr:col>
      <xdr:colOff>0</xdr:colOff>
      <xdr:row>18</xdr:row>
      <xdr:rowOff>19050</xdr:rowOff>
    </xdr:to>
    <xdr:sp macro="" textlink="">
      <xdr:nvSpPr>
        <xdr:cNvPr id="3" name="Rectángulo redondeado 2">
          <a:extLst>
            <a:ext uri="{FF2B5EF4-FFF2-40B4-BE49-F238E27FC236}">
              <a16:creationId xmlns:a16="http://schemas.microsoft.com/office/drawing/2014/main" id="{00000000-0008-0000-0000-000003000000}"/>
            </a:ext>
          </a:extLst>
        </xdr:cNvPr>
        <xdr:cNvSpPr/>
      </xdr:nvSpPr>
      <xdr:spPr bwMode="auto">
        <a:xfrm>
          <a:off x="3914775" y="2095500"/>
          <a:ext cx="1524000"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Código CIIU</a:t>
          </a:r>
        </a:p>
      </xdr:txBody>
    </xdr:sp>
    <xdr:clientData/>
  </xdr:twoCellAnchor>
  <xdr:twoCellAnchor>
    <xdr:from>
      <xdr:col>7</xdr:col>
      <xdr:colOff>180976</xdr:colOff>
      <xdr:row>16</xdr:row>
      <xdr:rowOff>0</xdr:rowOff>
    </xdr:from>
    <xdr:to>
      <xdr:col>9</xdr:col>
      <xdr:colOff>409576</xdr:colOff>
      <xdr:row>18</xdr:row>
      <xdr:rowOff>28575</xdr:rowOff>
    </xdr:to>
    <xdr:sp macro="" textlink="">
      <xdr:nvSpPr>
        <xdr:cNvPr id="4" name="Rectángulo redondeado 3">
          <a:extLst>
            <a:ext uri="{FF2B5EF4-FFF2-40B4-BE49-F238E27FC236}">
              <a16:creationId xmlns:a16="http://schemas.microsoft.com/office/drawing/2014/main" id="{00000000-0008-0000-0000-000004000000}"/>
            </a:ext>
          </a:extLst>
        </xdr:cNvPr>
        <xdr:cNvSpPr/>
      </xdr:nvSpPr>
      <xdr:spPr bwMode="auto">
        <a:xfrm>
          <a:off x="5048251" y="3390900"/>
          <a:ext cx="1752600"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Departamento de domicilio</a:t>
          </a:r>
        </a:p>
      </xdr:txBody>
    </xdr:sp>
    <xdr:clientData/>
  </xdr:twoCellAnchor>
  <xdr:twoCellAnchor>
    <xdr:from>
      <xdr:col>11</xdr:col>
      <xdr:colOff>752475</xdr:colOff>
      <xdr:row>16</xdr:row>
      <xdr:rowOff>0</xdr:rowOff>
    </xdr:from>
    <xdr:to>
      <xdr:col>14</xdr:col>
      <xdr:colOff>0</xdr:colOff>
      <xdr:row>18</xdr:row>
      <xdr:rowOff>28575</xdr:rowOff>
    </xdr:to>
    <xdr:sp macro="" textlink="">
      <xdr:nvSpPr>
        <xdr:cNvPr id="5" name="Rectángulo redondeado 4">
          <a:extLst>
            <a:ext uri="{FF2B5EF4-FFF2-40B4-BE49-F238E27FC236}">
              <a16:creationId xmlns:a16="http://schemas.microsoft.com/office/drawing/2014/main" id="{00000000-0008-0000-0000-000005000000}"/>
            </a:ext>
          </a:extLst>
        </xdr:cNvPr>
        <xdr:cNvSpPr/>
      </xdr:nvSpPr>
      <xdr:spPr bwMode="auto">
        <a:xfrm>
          <a:off x="9239250" y="2105025"/>
          <a:ext cx="1533525"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Punto de entrada o tipo de empresa</a:t>
          </a:r>
        </a:p>
      </xdr:txBody>
    </xdr:sp>
    <xdr:clientData/>
  </xdr:twoCellAnchor>
  <xdr:twoCellAnchor>
    <xdr:from>
      <xdr:col>1</xdr:col>
      <xdr:colOff>438150</xdr:colOff>
      <xdr:row>11</xdr:row>
      <xdr:rowOff>285751</xdr:rowOff>
    </xdr:from>
    <xdr:to>
      <xdr:col>3</xdr:col>
      <xdr:colOff>142875</xdr:colOff>
      <xdr:row>18</xdr:row>
      <xdr:rowOff>19051</xdr:rowOff>
    </xdr:to>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1333500" y="2381251"/>
          <a:ext cx="914400" cy="1409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5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1</a:t>
          </a:r>
          <a:endParaRPr lang="es-CO" sz="80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endParaRPr>
        </a:p>
      </xdr:txBody>
    </xdr:sp>
    <xdr:clientData/>
  </xdr:twoCellAnchor>
  <xdr:twoCellAnchor>
    <xdr:from>
      <xdr:col>1</xdr:col>
      <xdr:colOff>809625</xdr:colOff>
      <xdr:row>21</xdr:row>
      <xdr:rowOff>552450</xdr:rowOff>
    </xdr:from>
    <xdr:to>
      <xdr:col>3</xdr:col>
      <xdr:colOff>209550</xdr:colOff>
      <xdr:row>27</xdr:row>
      <xdr:rowOff>66675</xdr:rowOff>
    </xdr:to>
    <xdr:sp macro="" textlink="">
      <xdr:nvSpPr>
        <xdr:cNvPr id="8" name="CuadroTexto 7">
          <a:extLst>
            <a:ext uri="{FF2B5EF4-FFF2-40B4-BE49-F238E27FC236}">
              <a16:creationId xmlns:a16="http://schemas.microsoft.com/office/drawing/2014/main" id="{00000000-0008-0000-0000-000008000000}"/>
            </a:ext>
          </a:extLst>
        </xdr:cNvPr>
        <xdr:cNvSpPr txBox="1"/>
      </xdr:nvSpPr>
      <xdr:spPr>
        <a:xfrm>
          <a:off x="809625" y="4505325"/>
          <a:ext cx="1028700" cy="1219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6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2</a:t>
          </a:r>
        </a:p>
      </xdr:txBody>
    </xdr:sp>
    <xdr:clientData/>
  </xdr:twoCellAnchor>
  <xdr:twoCellAnchor editAs="oneCell">
    <xdr:from>
      <xdr:col>8</xdr:col>
      <xdr:colOff>693420</xdr:colOff>
      <xdr:row>26</xdr:row>
      <xdr:rowOff>60960</xdr:rowOff>
    </xdr:from>
    <xdr:to>
      <xdr:col>11</xdr:col>
      <xdr:colOff>0</xdr:colOff>
      <xdr:row>28</xdr:row>
      <xdr:rowOff>155365</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a:stretch>
          <a:fillRect/>
        </a:stretch>
      </xdr:blipFill>
      <xdr:spPr>
        <a:xfrm>
          <a:off x="6332220" y="6461760"/>
          <a:ext cx="1805940" cy="511349"/>
        </a:xfrm>
        <a:prstGeom prst="rect">
          <a:avLst/>
        </a:prstGeom>
      </xdr:spPr>
    </xdr:pic>
    <xdr:clientData/>
  </xdr:twoCellAnchor>
  <xdr:twoCellAnchor>
    <xdr:from>
      <xdr:col>1</xdr:col>
      <xdr:colOff>220154</xdr:colOff>
      <xdr:row>43</xdr:row>
      <xdr:rowOff>18150</xdr:rowOff>
    </xdr:from>
    <xdr:to>
      <xdr:col>3</xdr:col>
      <xdr:colOff>286829</xdr:colOff>
      <xdr:row>54</xdr:row>
      <xdr:rowOff>236866</xdr:rowOff>
    </xdr:to>
    <xdr:sp macro="" textlink="">
      <xdr:nvSpPr>
        <xdr:cNvPr id="10" name="CuadroTexto 9">
          <a:extLst>
            <a:ext uri="{FF2B5EF4-FFF2-40B4-BE49-F238E27FC236}">
              <a16:creationId xmlns:a16="http://schemas.microsoft.com/office/drawing/2014/main" id="{00000000-0008-0000-0000-00000A000000}"/>
            </a:ext>
          </a:extLst>
        </xdr:cNvPr>
        <xdr:cNvSpPr txBox="1"/>
      </xdr:nvSpPr>
      <xdr:spPr>
        <a:xfrm>
          <a:off x="1118739" y="9902584"/>
          <a:ext cx="1270779" cy="24651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38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3</a:t>
          </a:r>
        </a:p>
      </xdr:txBody>
    </xdr:sp>
    <xdr:clientData/>
  </xdr:twoCellAnchor>
  <xdr:twoCellAnchor editAs="oneCell">
    <xdr:from>
      <xdr:col>8</xdr:col>
      <xdr:colOff>752476</xdr:colOff>
      <xdr:row>31</xdr:row>
      <xdr:rowOff>114300</xdr:rowOff>
    </xdr:from>
    <xdr:to>
      <xdr:col>10</xdr:col>
      <xdr:colOff>643891</xdr:colOff>
      <xdr:row>34</xdr:row>
      <xdr:rowOff>63521</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6381751" y="7105650"/>
          <a:ext cx="1619250" cy="584160"/>
        </a:xfrm>
        <a:prstGeom prst="rect">
          <a:avLst/>
        </a:prstGeom>
      </xdr:spPr>
    </xdr:pic>
    <xdr:clientData/>
  </xdr:twoCellAnchor>
  <xdr:twoCellAnchor>
    <xdr:from>
      <xdr:col>1</xdr:col>
      <xdr:colOff>49063</xdr:colOff>
      <xdr:row>61</xdr:row>
      <xdr:rowOff>161745</xdr:rowOff>
    </xdr:from>
    <xdr:to>
      <xdr:col>3</xdr:col>
      <xdr:colOff>431320</xdr:colOff>
      <xdr:row>67</xdr:row>
      <xdr:rowOff>107830</xdr:rowOff>
    </xdr:to>
    <xdr:sp macro="" textlink="">
      <xdr:nvSpPr>
        <xdr:cNvPr id="12" name="CuadroTexto 11">
          <a:extLst>
            <a:ext uri="{FF2B5EF4-FFF2-40B4-BE49-F238E27FC236}">
              <a16:creationId xmlns:a16="http://schemas.microsoft.com/office/drawing/2014/main" id="{00000000-0008-0000-0000-00000C000000}"/>
            </a:ext>
          </a:extLst>
        </xdr:cNvPr>
        <xdr:cNvSpPr txBox="1"/>
      </xdr:nvSpPr>
      <xdr:spPr>
        <a:xfrm>
          <a:off x="947648" y="14628962"/>
          <a:ext cx="1586361" cy="24980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38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4</a:t>
          </a:r>
        </a:p>
      </xdr:txBody>
    </xdr:sp>
    <xdr:clientData/>
  </xdr:twoCellAnchor>
  <xdr:twoCellAnchor>
    <xdr:from>
      <xdr:col>9</xdr:col>
      <xdr:colOff>561976</xdr:colOff>
      <xdr:row>15</xdr:row>
      <xdr:rowOff>171450</xdr:rowOff>
    </xdr:from>
    <xdr:to>
      <xdr:col>11</xdr:col>
      <xdr:colOff>581026</xdr:colOff>
      <xdr:row>18</xdr:row>
      <xdr:rowOff>9525</xdr:rowOff>
    </xdr:to>
    <xdr:sp macro="" textlink="">
      <xdr:nvSpPr>
        <xdr:cNvPr id="13" name="Rectángulo redondeado 12">
          <a:extLst>
            <a:ext uri="{FF2B5EF4-FFF2-40B4-BE49-F238E27FC236}">
              <a16:creationId xmlns:a16="http://schemas.microsoft.com/office/drawing/2014/main" id="{00000000-0008-0000-0000-00000D000000}"/>
            </a:ext>
          </a:extLst>
        </xdr:cNvPr>
        <xdr:cNvSpPr/>
      </xdr:nvSpPr>
      <xdr:spPr bwMode="auto">
        <a:xfrm>
          <a:off x="6953251" y="3371850"/>
          <a:ext cx="1752600"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Objeto social principal</a:t>
          </a:r>
        </a:p>
      </xdr:txBody>
    </xdr:sp>
    <xdr:clientData/>
  </xdr:twoCellAnchor>
  <xdr:twoCellAnchor>
    <xdr:from>
      <xdr:col>9</xdr:col>
      <xdr:colOff>350520</xdr:colOff>
      <xdr:row>32</xdr:row>
      <xdr:rowOff>97155</xdr:rowOff>
    </xdr:from>
    <xdr:to>
      <xdr:col>10</xdr:col>
      <xdr:colOff>255270</xdr:colOff>
      <xdr:row>33</xdr:row>
      <xdr:rowOff>135255</xdr:rowOff>
    </xdr:to>
    <xdr:sp macro="" textlink="">
      <xdr:nvSpPr>
        <xdr:cNvPr id="7" name="CuadroTexto 6">
          <a:extLst>
            <a:ext uri="{FF2B5EF4-FFF2-40B4-BE49-F238E27FC236}">
              <a16:creationId xmlns:a16="http://schemas.microsoft.com/office/drawing/2014/main" id="{A31E28DC-9983-9759-E06C-71AEC09EAD79}"/>
            </a:ext>
          </a:extLst>
        </xdr:cNvPr>
        <xdr:cNvSpPr txBox="1"/>
      </xdr:nvSpPr>
      <xdr:spPr>
        <a:xfrm>
          <a:off x="6751320" y="7823835"/>
          <a:ext cx="880110" cy="228600"/>
        </a:xfrm>
        <a:prstGeom prst="rect">
          <a:avLst/>
        </a:prstGeom>
        <a:solidFill>
          <a:srgbClr val="70AD47"/>
        </a:solidFill>
        <a:ln w="9525"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ln>
                <a:solidFill>
                  <a:schemeClr val="bg1"/>
                </a:solidFill>
              </a:ln>
              <a:solidFill>
                <a:schemeClr val="bg1"/>
              </a:solidFill>
              <a:latin typeface="+mn-lt"/>
              <a:cs typeface="Arial" panose="020B0604020202020204" pitchFamily="34" charset="0"/>
            </a:rPr>
            <a:t>Calcular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1820333</xdr:colOff>
      <xdr:row>3</xdr:row>
      <xdr:rowOff>52917</xdr:rowOff>
    </xdr:to>
    <xdr:sp macro="[0]!CopyRange" textlink="">
      <xdr:nvSpPr>
        <xdr:cNvPr id="2" name="Rectángulo redondeado 1">
          <a:extLst>
            <a:ext uri="{FF2B5EF4-FFF2-40B4-BE49-F238E27FC236}">
              <a16:creationId xmlns:a16="http://schemas.microsoft.com/office/drawing/2014/main" id="{00000000-0008-0000-0200-000002000000}"/>
            </a:ext>
          </a:extLst>
        </xdr:cNvPr>
        <xdr:cNvSpPr/>
      </xdr:nvSpPr>
      <xdr:spPr bwMode="auto">
        <a:xfrm>
          <a:off x="814917" y="190500"/>
          <a:ext cx="1820333" cy="433917"/>
        </a:xfrm>
        <a:prstGeom prst="roundRect">
          <a:avLst/>
        </a:prstGeom>
        <a:ln>
          <a:headEnd type="none" w="med" len="med"/>
          <a:tailEnd type="none" w="med" len="med"/>
        </a:ln>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es-CO" sz="1400"/>
            <a:t>Copiar datos</a:t>
          </a:r>
        </a:p>
      </xdr:txBody>
    </xdr:sp>
    <xdr:clientData/>
  </xdr:twoCellAnchor>
  <xdr:twoCellAnchor>
    <xdr:from>
      <xdr:col>11</xdr:col>
      <xdr:colOff>137584</xdr:colOff>
      <xdr:row>1</xdr:row>
      <xdr:rowOff>63500</xdr:rowOff>
    </xdr:from>
    <xdr:to>
      <xdr:col>12</xdr:col>
      <xdr:colOff>889001</xdr:colOff>
      <xdr:row>3</xdr:row>
      <xdr:rowOff>116417</xdr:rowOff>
    </xdr:to>
    <xdr:sp macro="[0]!Borrardatos" textlink="">
      <xdr:nvSpPr>
        <xdr:cNvPr id="7" name="Rectángulo redondeado 6">
          <a:extLst>
            <a:ext uri="{FF2B5EF4-FFF2-40B4-BE49-F238E27FC236}">
              <a16:creationId xmlns:a16="http://schemas.microsoft.com/office/drawing/2014/main" id="{00000000-0008-0000-0200-000007000000}"/>
            </a:ext>
          </a:extLst>
        </xdr:cNvPr>
        <xdr:cNvSpPr/>
      </xdr:nvSpPr>
      <xdr:spPr bwMode="auto">
        <a:xfrm>
          <a:off x="14986001" y="254000"/>
          <a:ext cx="1820333" cy="433917"/>
        </a:xfrm>
        <a:prstGeom prst="roundRect">
          <a:avLst/>
        </a:prstGeom>
        <a:solidFill>
          <a:schemeClr val="accent2"/>
        </a:solidFill>
        <a:ln>
          <a:headEnd type="none" w="med" len="med"/>
          <a:tailEnd type="none" w="med" len="med"/>
        </a:ln>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es-CO" sz="1400"/>
            <a:t>Borrar datos</a:t>
          </a:r>
        </a:p>
      </xdr:txBody>
    </xdr:sp>
    <xdr:clientData/>
  </xdr:twoCellAnchor>
  <xdr:twoCellAnchor>
    <xdr:from>
      <xdr:col>3</xdr:col>
      <xdr:colOff>709083</xdr:colOff>
      <xdr:row>0</xdr:row>
      <xdr:rowOff>127000</xdr:rowOff>
    </xdr:from>
    <xdr:to>
      <xdr:col>9</xdr:col>
      <xdr:colOff>31750</xdr:colOff>
      <xdr:row>3</xdr:row>
      <xdr:rowOff>105833</xdr:rowOff>
    </xdr:to>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5789083" y="127000"/>
          <a:ext cx="6953250" cy="5503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a:solidFill>
                <a:srgbClr val="FF0000"/>
              </a:solidFill>
            </a:rPr>
            <a:t>¡Recuerda!</a:t>
          </a:r>
        </a:p>
        <a:p>
          <a:r>
            <a:rPr lang="es-CO" sz="1200"/>
            <a:t>Puedes</a:t>
          </a:r>
          <a:r>
            <a:rPr lang="es-CO" sz="1200" baseline="0"/>
            <a:t> agregar la información financiera de otras empresas que encuentres en otras fuentes de información. </a:t>
          </a:r>
          <a:endParaRPr lang="es-CO" sz="1200"/>
        </a:p>
      </xdr:txBody>
    </xdr:sp>
    <xdr:clientData/>
  </xdr:twoCellAnchor>
  <xdr:twoCellAnchor>
    <xdr:from>
      <xdr:col>2</xdr:col>
      <xdr:colOff>0</xdr:colOff>
      <xdr:row>0</xdr:row>
      <xdr:rowOff>179917</xdr:rowOff>
    </xdr:from>
    <xdr:to>
      <xdr:col>3</xdr:col>
      <xdr:colOff>21166</xdr:colOff>
      <xdr:row>3</xdr:row>
      <xdr:rowOff>84667</xdr:rowOff>
    </xdr:to>
    <xdr:sp macro="[0]!Windsorizar" textlink="">
      <xdr:nvSpPr>
        <xdr:cNvPr id="9" name="Rectángulo redondeado 8">
          <a:extLst>
            <a:ext uri="{FF2B5EF4-FFF2-40B4-BE49-F238E27FC236}">
              <a16:creationId xmlns:a16="http://schemas.microsoft.com/office/drawing/2014/main" id="{00000000-0008-0000-0200-000009000000}"/>
            </a:ext>
          </a:extLst>
        </xdr:cNvPr>
        <xdr:cNvSpPr/>
      </xdr:nvSpPr>
      <xdr:spPr bwMode="auto">
        <a:xfrm>
          <a:off x="2899833" y="179917"/>
          <a:ext cx="1079500" cy="476250"/>
        </a:xfrm>
        <a:prstGeom prst="roundRect">
          <a:avLst/>
        </a:prstGeom>
        <a:solidFill>
          <a:srgbClr val="00B050"/>
        </a:solidFill>
        <a:ln>
          <a:headEnd type="none" w="med" len="med"/>
          <a:tailEnd type="none" w="med" len="med"/>
        </a:ln>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es-CO" sz="1400"/>
            <a:t>Calcular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323851</xdr:colOff>
      <xdr:row>4</xdr:row>
      <xdr:rowOff>171449</xdr:rowOff>
    </xdr:from>
    <xdr:to>
      <xdr:col>9</xdr:col>
      <xdr:colOff>247650</xdr:colOff>
      <xdr:row>17</xdr:row>
      <xdr:rowOff>169544</xdr:rowOff>
    </xdr:to>
    <mc:AlternateContent xmlns:mc="http://schemas.openxmlformats.org/markup-compatibility/2006">
      <mc:Choice xmlns:cx1="http://schemas.microsoft.com/office/drawing/2015/9/8/chartex" Requires="cx1">
        <xdr:graphicFrame macro="">
          <xdr:nvGraphicFramePr>
            <xdr:cNvPr id="4" name="Gráfico 3">
              <a:extLst>
                <a:ext uri="{FF2B5EF4-FFF2-40B4-BE49-F238E27FC236}">
                  <a16:creationId xmlns:a16="http://schemas.microsoft.com/office/drawing/2014/main" id="{AC11C683-8237-47BE-8466-78638CB1B24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0140951" y="1174749"/>
              <a:ext cx="1904999" cy="279209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9</xdr:col>
      <xdr:colOff>300991</xdr:colOff>
      <xdr:row>4</xdr:row>
      <xdr:rowOff>175259</xdr:rowOff>
    </xdr:from>
    <xdr:to>
      <xdr:col>12</xdr:col>
      <xdr:colOff>224790</xdr:colOff>
      <xdr:row>17</xdr:row>
      <xdr:rowOff>173354</xdr:rowOff>
    </xdr:to>
    <mc:AlternateContent xmlns:mc="http://schemas.openxmlformats.org/markup-compatibility/2006">
      <mc:Choice xmlns:cx1="http://schemas.microsoft.com/office/drawing/2015/9/8/chartex" Requires="cx1">
        <xdr:graphicFrame macro="">
          <xdr:nvGraphicFramePr>
            <xdr:cNvPr id="5" name="Gráfico 4">
              <a:extLst>
                <a:ext uri="{FF2B5EF4-FFF2-40B4-BE49-F238E27FC236}">
                  <a16:creationId xmlns:a16="http://schemas.microsoft.com/office/drawing/2014/main" id="{F7EE8A23-5401-4143-A3B4-3A6F2523155D}"/>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2099291" y="1178559"/>
              <a:ext cx="1904999" cy="279209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12</xdr:col>
      <xdr:colOff>329566</xdr:colOff>
      <xdr:row>4</xdr:row>
      <xdr:rowOff>180974</xdr:rowOff>
    </xdr:from>
    <xdr:to>
      <xdr:col>15</xdr:col>
      <xdr:colOff>253365</xdr:colOff>
      <xdr:row>17</xdr:row>
      <xdr:rowOff>179069</xdr:rowOff>
    </xdr:to>
    <mc:AlternateContent xmlns:mc="http://schemas.openxmlformats.org/markup-compatibility/2006">
      <mc:Choice xmlns:cx1="http://schemas.microsoft.com/office/drawing/2015/9/8/chartex" Requires="cx1">
        <xdr:graphicFrame macro="">
          <xdr:nvGraphicFramePr>
            <xdr:cNvPr id="6" name="Gráfico 5">
              <a:extLst>
                <a:ext uri="{FF2B5EF4-FFF2-40B4-BE49-F238E27FC236}">
                  <a16:creationId xmlns:a16="http://schemas.microsoft.com/office/drawing/2014/main" id="{E0594182-B490-404A-A447-78930CD30BC3}"/>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
            </a:graphicData>
          </a:graphic>
        </xdr:graphicFrame>
      </mc:Choice>
      <mc:Fallback>
        <xdr:sp macro="" textlink="">
          <xdr:nvSpPr>
            <xdr:cNvPr id="0" name=""/>
            <xdr:cNvSpPr>
              <a:spLocks noTextEdit="1"/>
            </xdr:cNvSpPr>
          </xdr:nvSpPr>
          <xdr:spPr>
            <a:xfrm>
              <a:off x="14109066" y="1184274"/>
              <a:ext cx="1904999" cy="279209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15</xdr:col>
      <xdr:colOff>329566</xdr:colOff>
      <xdr:row>4</xdr:row>
      <xdr:rowOff>175259</xdr:rowOff>
    </xdr:from>
    <xdr:to>
      <xdr:col>18</xdr:col>
      <xdr:colOff>264795</xdr:colOff>
      <xdr:row>17</xdr:row>
      <xdr:rowOff>169544</xdr:rowOff>
    </xdr:to>
    <mc:AlternateContent xmlns:mc="http://schemas.openxmlformats.org/markup-compatibility/2006">
      <mc:Choice xmlns:cx1="http://schemas.microsoft.com/office/drawing/2015/9/8/chartex" Requires="cx1">
        <xdr:graphicFrame macro="">
          <xdr:nvGraphicFramePr>
            <xdr:cNvPr id="7" name="Gráfico 6">
              <a:extLst>
                <a:ext uri="{FF2B5EF4-FFF2-40B4-BE49-F238E27FC236}">
                  <a16:creationId xmlns:a16="http://schemas.microsoft.com/office/drawing/2014/main" id="{D6882203-FE8C-4861-A07F-4BE4476577C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0" name=""/>
            <xdr:cNvSpPr>
              <a:spLocks noTextEdit="1"/>
            </xdr:cNvSpPr>
          </xdr:nvSpPr>
          <xdr:spPr>
            <a:xfrm>
              <a:off x="16090266" y="1178559"/>
              <a:ext cx="1916429" cy="278828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18</xdr:col>
      <xdr:colOff>335281</xdr:colOff>
      <xdr:row>4</xdr:row>
      <xdr:rowOff>171449</xdr:rowOff>
    </xdr:from>
    <xdr:to>
      <xdr:col>21</xdr:col>
      <xdr:colOff>297180</xdr:colOff>
      <xdr:row>17</xdr:row>
      <xdr:rowOff>173354</xdr:rowOff>
    </xdr:to>
    <mc:AlternateContent xmlns:mc="http://schemas.openxmlformats.org/markup-compatibility/2006">
      <mc:Choice xmlns:cx1="http://schemas.microsoft.com/office/drawing/2015/9/8/chartex" Requires="cx1">
        <xdr:graphicFrame macro="">
          <xdr:nvGraphicFramePr>
            <xdr:cNvPr id="8" name="Gráfico 7">
              <a:extLst>
                <a:ext uri="{FF2B5EF4-FFF2-40B4-BE49-F238E27FC236}">
                  <a16:creationId xmlns:a16="http://schemas.microsoft.com/office/drawing/2014/main" id="{77971CC7-0FC0-43CB-BBD5-955C140C902D}"/>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5"/>
            </a:graphicData>
          </a:graphic>
        </xdr:graphicFrame>
      </mc:Choice>
      <mc:Fallback>
        <xdr:sp macro="" textlink="">
          <xdr:nvSpPr>
            <xdr:cNvPr id="0" name=""/>
            <xdr:cNvSpPr>
              <a:spLocks noTextEdit="1"/>
            </xdr:cNvSpPr>
          </xdr:nvSpPr>
          <xdr:spPr>
            <a:xfrm>
              <a:off x="18077181" y="1174749"/>
              <a:ext cx="1943099" cy="279590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6</xdr:col>
      <xdr:colOff>320041</xdr:colOff>
      <xdr:row>34</xdr:row>
      <xdr:rowOff>116204</xdr:rowOff>
    </xdr:from>
    <xdr:to>
      <xdr:col>9</xdr:col>
      <xdr:colOff>243840</xdr:colOff>
      <xdr:row>47</xdr:row>
      <xdr:rowOff>106679</xdr:rowOff>
    </xdr:to>
    <mc:AlternateContent xmlns:mc="http://schemas.openxmlformats.org/markup-compatibility/2006">
      <mc:Choice xmlns:cx1="http://schemas.microsoft.com/office/drawing/2015/9/8/chartex" Requires="cx1">
        <xdr:graphicFrame macro="">
          <xdr:nvGraphicFramePr>
            <xdr:cNvPr id="9" name="Gráfico 8">
              <a:extLst>
                <a:ext uri="{FF2B5EF4-FFF2-40B4-BE49-F238E27FC236}">
                  <a16:creationId xmlns:a16="http://schemas.microsoft.com/office/drawing/2014/main" id="{CA4199E1-CB4A-4984-B8DE-FF1B7573646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6"/>
            </a:graphicData>
          </a:graphic>
        </xdr:graphicFrame>
      </mc:Choice>
      <mc:Fallback>
        <xdr:sp macro="" textlink="">
          <xdr:nvSpPr>
            <xdr:cNvPr id="0" name=""/>
            <xdr:cNvSpPr>
              <a:spLocks noTextEdit="1"/>
            </xdr:cNvSpPr>
          </xdr:nvSpPr>
          <xdr:spPr>
            <a:xfrm>
              <a:off x="10137141" y="7507604"/>
              <a:ext cx="19049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9</xdr:col>
      <xdr:colOff>304801</xdr:colOff>
      <xdr:row>34</xdr:row>
      <xdr:rowOff>116204</xdr:rowOff>
    </xdr:from>
    <xdr:to>
      <xdr:col>12</xdr:col>
      <xdr:colOff>228600</xdr:colOff>
      <xdr:row>47</xdr:row>
      <xdr:rowOff>106679</xdr:rowOff>
    </xdr:to>
    <mc:AlternateContent xmlns:mc="http://schemas.openxmlformats.org/markup-compatibility/2006">
      <mc:Choice xmlns:cx1="http://schemas.microsoft.com/office/drawing/2015/9/8/chartex" Requires="cx1">
        <xdr:graphicFrame macro="">
          <xdr:nvGraphicFramePr>
            <xdr:cNvPr id="10" name="Gráfico 9">
              <a:extLst>
                <a:ext uri="{FF2B5EF4-FFF2-40B4-BE49-F238E27FC236}">
                  <a16:creationId xmlns:a16="http://schemas.microsoft.com/office/drawing/2014/main" id="{2D5A8224-E89B-4E11-A859-5935DFC78B9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7"/>
            </a:graphicData>
          </a:graphic>
        </xdr:graphicFrame>
      </mc:Choice>
      <mc:Fallback>
        <xdr:sp macro="" textlink="">
          <xdr:nvSpPr>
            <xdr:cNvPr id="0" name=""/>
            <xdr:cNvSpPr>
              <a:spLocks noTextEdit="1"/>
            </xdr:cNvSpPr>
          </xdr:nvSpPr>
          <xdr:spPr>
            <a:xfrm>
              <a:off x="12103101" y="7507604"/>
              <a:ext cx="19049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12</xdr:col>
      <xdr:colOff>325756</xdr:colOff>
      <xdr:row>34</xdr:row>
      <xdr:rowOff>116204</xdr:rowOff>
    </xdr:from>
    <xdr:to>
      <xdr:col>15</xdr:col>
      <xdr:colOff>249555</xdr:colOff>
      <xdr:row>47</xdr:row>
      <xdr:rowOff>106679</xdr:rowOff>
    </xdr:to>
    <mc:AlternateContent xmlns:mc="http://schemas.openxmlformats.org/markup-compatibility/2006">
      <mc:Choice xmlns:cx1="http://schemas.microsoft.com/office/drawing/2015/9/8/chartex" Requires="cx1">
        <xdr:graphicFrame macro="">
          <xdr:nvGraphicFramePr>
            <xdr:cNvPr id="11" name="Gráfico 10">
              <a:extLst>
                <a:ext uri="{FF2B5EF4-FFF2-40B4-BE49-F238E27FC236}">
                  <a16:creationId xmlns:a16="http://schemas.microsoft.com/office/drawing/2014/main" id="{F456DB06-383D-4E34-8D36-65108CEAAC7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8"/>
            </a:graphicData>
          </a:graphic>
        </xdr:graphicFrame>
      </mc:Choice>
      <mc:Fallback>
        <xdr:sp macro="" textlink="">
          <xdr:nvSpPr>
            <xdr:cNvPr id="0" name=""/>
            <xdr:cNvSpPr>
              <a:spLocks noTextEdit="1"/>
            </xdr:cNvSpPr>
          </xdr:nvSpPr>
          <xdr:spPr>
            <a:xfrm>
              <a:off x="14105256" y="7507604"/>
              <a:ext cx="19049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15</xdr:col>
      <xdr:colOff>325756</xdr:colOff>
      <xdr:row>34</xdr:row>
      <xdr:rowOff>116204</xdr:rowOff>
    </xdr:from>
    <xdr:to>
      <xdr:col>18</xdr:col>
      <xdr:colOff>268605</xdr:colOff>
      <xdr:row>47</xdr:row>
      <xdr:rowOff>106679</xdr:rowOff>
    </xdr:to>
    <mc:AlternateContent xmlns:mc="http://schemas.openxmlformats.org/markup-compatibility/2006">
      <mc:Choice xmlns:cx1="http://schemas.microsoft.com/office/drawing/2015/9/8/chartex" Requires="cx1">
        <xdr:graphicFrame macro="">
          <xdr:nvGraphicFramePr>
            <xdr:cNvPr id="12" name="Gráfico 11">
              <a:extLst>
                <a:ext uri="{FF2B5EF4-FFF2-40B4-BE49-F238E27FC236}">
                  <a16:creationId xmlns:a16="http://schemas.microsoft.com/office/drawing/2014/main" id="{EE1F9438-C668-4C19-83E4-66E95C42567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9"/>
            </a:graphicData>
          </a:graphic>
        </xdr:graphicFrame>
      </mc:Choice>
      <mc:Fallback>
        <xdr:sp macro="" textlink="">
          <xdr:nvSpPr>
            <xdr:cNvPr id="0" name=""/>
            <xdr:cNvSpPr>
              <a:spLocks noTextEdit="1"/>
            </xdr:cNvSpPr>
          </xdr:nvSpPr>
          <xdr:spPr>
            <a:xfrm>
              <a:off x="16086456" y="7507604"/>
              <a:ext cx="192404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18</xdr:col>
      <xdr:colOff>325756</xdr:colOff>
      <xdr:row>34</xdr:row>
      <xdr:rowOff>116204</xdr:rowOff>
    </xdr:from>
    <xdr:to>
      <xdr:col>21</xdr:col>
      <xdr:colOff>287655</xdr:colOff>
      <xdr:row>47</xdr:row>
      <xdr:rowOff>106679</xdr:rowOff>
    </xdr:to>
    <mc:AlternateContent xmlns:mc="http://schemas.openxmlformats.org/markup-compatibility/2006">
      <mc:Choice xmlns:cx1="http://schemas.microsoft.com/office/drawing/2015/9/8/chartex" Requires="cx1">
        <xdr:graphicFrame macro="">
          <xdr:nvGraphicFramePr>
            <xdr:cNvPr id="13" name="Gráfico 12">
              <a:extLst>
                <a:ext uri="{FF2B5EF4-FFF2-40B4-BE49-F238E27FC236}">
                  <a16:creationId xmlns:a16="http://schemas.microsoft.com/office/drawing/2014/main" id="{C842ACAA-9D36-4005-8ADD-0D5F3D1FB11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0"/>
            </a:graphicData>
          </a:graphic>
        </xdr:graphicFrame>
      </mc:Choice>
      <mc:Fallback>
        <xdr:sp macro="" textlink="">
          <xdr:nvSpPr>
            <xdr:cNvPr id="0" name=""/>
            <xdr:cNvSpPr>
              <a:spLocks noTextEdit="1"/>
            </xdr:cNvSpPr>
          </xdr:nvSpPr>
          <xdr:spPr>
            <a:xfrm>
              <a:off x="18067656" y="7507604"/>
              <a:ext cx="19430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P420" totalsRowShown="0" headerRowDxfId="122" dataDxfId="121" headerRowCellStyle="Millares [0] 2" dataCellStyle="Millares [0] 2">
  <autoFilter ref="A1:P420" xr:uid="{00000000-0009-0000-0100-000001000000}"/>
  <tableColumns count="16">
    <tableColumn id="1" xr3:uid="{00000000-0010-0000-0000-000001000000}" name="Nit" dataDxfId="120" dataCellStyle="Normal 2"/>
    <tableColumn id="2" xr3:uid="{00000000-0010-0000-0000-000002000000}" name="Razón social de la sociedad" dataDxfId="119" dataCellStyle="Normal 2"/>
    <tableColumn id="18" xr3:uid="{00000000-0010-0000-0000-000012000000}" name="Departamento de domicilio" dataDxfId="118" dataCellStyle="Normal 2"/>
    <tableColumn id="19" xr3:uid="{00000000-0010-0000-0000-000013000000}" name="Código CIIU-Clasificación Industrial Internacional Uniforme Versión 4 A.C" dataDxfId="117" dataCellStyle="Normal 2"/>
    <tableColumn id="17" xr3:uid="{00000000-0010-0000-0000-000011000000}" name="Descripción Código CIIU-Clasificación Industrial Internacional Uniforme Versión 4 A.C2" dataDxfId="116" dataCellStyle="Normal 2"/>
    <tableColumn id="3" xr3:uid="{00000000-0010-0000-0000-000003000000}" name="Objeto social principal" dataDxfId="115" dataCellStyle="Normal 2"/>
    <tableColumn id="5" xr3:uid="{00000000-0010-0000-0000-000005000000}" name="Punto Entrada" dataDxfId="114" dataCellStyle="Normal 2"/>
    <tableColumn id="8" xr3:uid="{00000000-0010-0000-0000-000008000000}" name="Activos corrientes totales" dataDxfId="113" dataCellStyle="Millares [0] 2"/>
    <tableColumn id="9" xr3:uid="{00000000-0010-0000-0000-000009000000}" name="Total de activos no corrientes" dataDxfId="112" dataCellStyle="Millares [0] 2"/>
    <tableColumn id="10" xr3:uid="{00000000-0010-0000-0000-00000A000000}" name="Total de activos" dataDxfId="111" dataCellStyle="Millares [0] 2"/>
    <tableColumn id="11" xr3:uid="{00000000-0010-0000-0000-00000B000000}" name="Pasivos corrientes totales" dataDxfId="110" dataCellStyle="Millares [0] 2"/>
    <tableColumn id="12" xr3:uid="{00000000-0010-0000-0000-00000C000000}" name="Total de pasivos no corrientes" dataDxfId="109" dataCellStyle="Millares [0] 2"/>
    <tableColumn id="13" xr3:uid="{00000000-0010-0000-0000-00000D000000}" name="Total pasivos" dataDxfId="108" dataCellStyle="Millares [0] 2"/>
    <tableColumn id="14" xr3:uid="{00000000-0010-0000-0000-00000E000000}" name="Patrimonio total" dataDxfId="107" dataCellStyle="Millares [0] 2"/>
    <tableColumn id="15" xr3:uid="{00000000-0010-0000-0000-00000F000000}" name="Costos financieros" dataDxfId="106" dataCellStyle="Millares [0] 2"/>
    <tableColumn id="16" xr3:uid="{00000000-0010-0000-0000-000010000000}" name="Ganancia (pérdida)" dataDxfId="105" dataCellStyle="Millares [0] 2"/>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5:U424" totalsRowShown="0" headerRowDxfId="99" dataDxfId="98" tableBorderDxfId="97">
  <autoFilter ref="A5:U424" xr:uid="{00000000-0009-0000-0100-000002000000}"/>
  <sortState xmlns:xlrd2="http://schemas.microsoft.com/office/spreadsheetml/2017/richdata2" ref="A6:U199">
    <sortCondition ref="B5:B199"/>
  </sortState>
  <tableColumns count="21">
    <tableColumn id="1" xr3:uid="{00000000-0010-0000-0100-000001000000}" name="NIT" dataDxfId="96"/>
    <tableColumn id="2" xr3:uid="{00000000-0010-0000-0100-000002000000}" name="Razon Social" dataDxfId="95"/>
    <tableColumn id="3" xr3:uid="{00000000-0010-0000-0100-000003000000}" name="Departamento" dataDxfId="94"/>
    <tableColumn id="4" xr3:uid="{00000000-0010-0000-0100-000004000000}" name="CIIU" dataDxfId="93"/>
    <tableColumn id="21" xr3:uid="{00000000-0010-0000-0100-000015000000}" name="Descripción Código CIIU-Clasificación Industrial Internacional Uniforme Versión 4 A.C2" dataDxfId="92" dataCellStyle="Normal 2"/>
    <tableColumn id="20" xr3:uid="{00000000-0010-0000-0100-000014000000}" name="Objeto social principal" dataDxfId="91" dataCellStyle="Normal 2"/>
    <tableColumn id="19" xr3:uid="{00000000-0010-0000-0100-000013000000}" name="Punto Entrada" dataDxfId="90" dataCellStyle="Normal 2"/>
    <tableColumn id="5" xr3:uid="{00000000-0010-0000-0100-000005000000}" name="Activos corrientes " dataDxfId="89"/>
    <tableColumn id="6" xr3:uid="{00000000-0010-0000-0100-000006000000}" name="Activos no corrientes" dataDxfId="88"/>
    <tableColumn id="7" xr3:uid="{00000000-0010-0000-0100-000007000000}" name="Total de activos" dataDxfId="87"/>
    <tableColumn id="8" xr3:uid="{00000000-0010-0000-0100-000008000000}" name="Pasivos corrientes " dataDxfId="86"/>
    <tableColumn id="9" xr3:uid="{00000000-0010-0000-0100-000009000000}" name="Pasivos no corrientes" dataDxfId="85"/>
    <tableColumn id="10" xr3:uid="{00000000-0010-0000-0100-00000A000000}" name="Total pasivos" dataDxfId="84"/>
    <tableColumn id="18" xr3:uid="{00000000-0010-0000-0100-000012000000}" name="Patrimonio total" dataDxfId="83"/>
    <tableColumn id="17" xr3:uid="{00000000-0010-0000-0100-000011000000}" name="Gasto de intereses" dataDxfId="82"/>
    <tableColumn id="11" xr3:uid="{00000000-0010-0000-0100-00000B000000}" name="Utilidad operacional" dataDxfId="81"/>
    <tableColumn id="12" xr3:uid="{00000000-0010-0000-0100-00000C000000}" name="Indice de liquidez (IL)" dataDxfId="80">
      <calculatedColumnFormula>+IFERROR(Tabla2[[#This Row],[Activos corrientes ]]/Tabla2[[#This Row],[Pasivos corrientes ]],"")</calculatedColumnFormula>
    </tableColumn>
    <tableColumn id="13" xr3:uid="{00000000-0010-0000-0100-00000D000000}" name="Nivel de endeudamiento" dataDxfId="79">
      <calculatedColumnFormula>+IFERROR(Tabla2[[#This Row],[Total pasivos]]/Tabla2[[#This Row],[Total de activos]],"")</calculatedColumnFormula>
    </tableColumn>
    <tableColumn id="14" xr3:uid="{00000000-0010-0000-0100-00000E000000}" name="Razon de cobertura de interes" dataDxfId="78">
      <calculatedColumnFormula>+IFERROR(Tabla2[[#This Row],[Utilidad operacional]]/Tabla2[[#This Row],[Gasto de intereses]],"")</calculatedColumnFormula>
    </tableColumn>
    <tableColumn id="15" xr3:uid="{00000000-0010-0000-0100-00000F000000}" name="Rentabilidad del patrimonio " dataDxfId="77">
      <calculatedColumnFormula>+IFERROR(Tabla2[[#This Row],[Utilidad operacional]]/Tabla2[[#This Row],[Patrimonio total]],"")</calculatedColumnFormula>
    </tableColumn>
    <tableColumn id="16" xr3:uid="{00000000-0010-0000-0100-000010000000}" name="Rentabilidad del activo" dataDxfId="76">
      <calculatedColumnFormula>+IFERROR(Tabla2[[#This Row],[Utilidad operacional]]/Tabla2[[#This Row],[Total de activos]],"")</calculatedColumnFormula>
    </tableColumn>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1:G420" totalsRowShown="0" headerRowDxfId="69" dataDxfId="67" headerRowBorderDxfId="68" dataCellStyle="tabla">
  <sortState xmlns:xlrd2="http://schemas.microsoft.com/office/spreadsheetml/2017/richdata2" ref="A2:F202">
    <sortCondition ref="E2"/>
  </sortState>
  <tableColumns count="7">
    <tableColumn id="1" xr3:uid="{00000000-0010-0000-0200-000001000000}" name="NIT" dataDxfId="66" dataCellStyle="Normal 2"/>
    <tableColumn id="2" xr3:uid="{00000000-0010-0000-0200-000002000000}" name="Razon Social" dataDxfId="65" dataCellStyle="Normal 2"/>
    <tableColumn id="3" xr3:uid="{00000000-0010-0000-0200-000003000000}" name="Índice de Liquidez" dataDxfId="64" dataCellStyle="tabla">
      <calculatedColumnFormula>IFERROR(VLOOKUP(A2,OFFSET('Datos seleccionados'!$A$5,0,0,COUNTA($A:$A),21),17,FALSE),"")</calculatedColumnFormula>
    </tableColumn>
    <tableColumn id="4" xr3:uid="{00000000-0010-0000-0200-000004000000}" name="|dato-mediana|" dataDxfId="63" dataCellStyle="tabla">
      <calculatedColumnFormula>IFERROR(ABS(($C$2:$C$420-MEDIAN($C$2:$C$420))),"")</calculatedColumnFormula>
    </tableColumn>
    <tableColumn id="5" xr3:uid="{00000000-0010-0000-0200-000005000000}" name="Puntuación Z" dataDxfId="62" dataCellStyle="tabla">
      <calculatedColumnFormula>IFERROR((IF($C2="","",((($C2-MEDIAN($C$2:$C$420))/MEDIAN($D$2:$D$420))))),"")</calculatedColumnFormula>
    </tableColumn>
    <tableColumn id="6" xr3:uid="{00000000-0010-0000-0200-000006000000}" name="Winsorización" dataDxfId="61" dataCellStyle="tabla">
      <calculatedColumnFormula>IF(D2="","",MAX(MIN(C2,PERCENTILE(INDIRECT(Rangos!$C$18),0.99)),PERCENTILE(INDIRECT(Rangos!$C$18),0.01)))</calculatedColumnFormula>
    </tableColumn>
    <tableColumn id="7" xr3:uid="{6FF6962D-9B57-4CC2-8F78-A211079E6974}" name="RIC" dataDxfId="60"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1:G420" totalsRowShown="0" headerRowDxfId="53" headerRowBorderDxfId="52">
  <sortState xmlns:xlrd2="http://schemas.microsoft.com/office/spreadsheetml/2017/richdata2" ref="A2:F202">
    <sortCondition ref="E2"/>
  </sortState>
  <tableColumns count="7">
    <tableColumn id="1" xr3:uid="{00000000-0010-0000-0300-000001000000}" name="NIT" dataDxfId="51" dataCellStyle="Normal 2"/>
    <tableColumn id="2" xr3:uid="{00000000-0010-0000-0300-000002000000}" name="Razon Social" dataDxfId="50" dataCellStyle="Normal 2"/>
    <tableColumn id="3" xr3:uid="{00000000-0010-0000-0300-000003000000}" name="Nivel de endeudamiento" dataDxfId="49" dataCellStyle="tabla">
      <calculatedColumnFormula>+IFERROR(VLOOKUP(A2,OFFSET('Datos seleccionados'!$A$5,0,0,COUNTA($A:$A),21),18,FALSE),"")</calculatedColumnFormula>
    </tableColumn>
    <tableColumn id="4" xr3:uid="{00000000-0010-0000-0300-000004000000}" name="|dato-mediana|" dataDxfId="48" dataCellStyle="tabla">
      <calculatedColumnFormula>+IFERROR(ABS(($C$2:$C$420-MEDIAN($C$2:$C$420))),"")</calculatedColumnFormula>
    </tableColumn>
    <tableColumn id="5" xr3:uid="{00000000-0010-0000-0300-000005000000}" name="Puntuación Z" dataDxfId="47" dataCellStyle="tabla">
      <calculatedColumnFormula>+IFERROR((IF($C2="","",((($C2-MEDIAN($C$2:$C$420))/MEDIAN($D$2:$D$420))))),"")</calculatedColumnFormula>
    </tableColumn>
    <tableColumn id="6" xr3:uid="{00000000-0010-0000-0300-000006000000}" name="Winsorización" dataDxfId="46" dataCellStyle="tabla">
      <calculatedColumnFormula>IF(D2="","",MAX(MIN(C2,PERCENTILE(INDIRECT(Rangos!$D$18),0.99)),PERCENTILE(INDIRECT(Rangos!$D$18),0.01)))</calculatedColumnFormula>
    </tableColumn>
    <tableColumn id="7" xr3:uid="{9EF08599-7A19-480F-B25D-3F393E1A71EC}" name="RIC" dataDxfId="45"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1:G420" totalsRowShown="0" headerRowDxfId="38" headerRowBorderDxfId="37">
  <sortState xmlns:xlrd2="http://schemas.microsoft.com/office/spreadsheetml/2017/richdata2" ref="A2:F202">
    <sortCondition ref="E2"/>
  </sortState>
  <tableColumns count="7">
    <tableColumn id="1" xr3:uid="{00000000-0010-0000-0400-000001000000}" name="NIT" dataDxfId="36" dataCellStyle="Normal 2"/>
    <tableColumn id="2" xr3:uid="{00000000-0010-0000-0400-000002000000}" name="Razon Social" dataDxfId="35" dataCellStyle="Normal 2"/>
    <tableColumn id="3" xr3:uid="{00000000-0010-0000-0400-000003000000}" name="Razón de cobertura de intereses" dataDxfId="34" dataCellStyle="tabla">
      <calculatedColumnFormula>+IFERROR(VLOOKUP(A2,OFFSET('Datos seleccionados'!$A$5,0,0,COUNTA($A:$A),21),19,FALSE),"")</calculatedColumnFormula>
    </tableColumn>
    <tableColumn id="4" xr3:uid="{00000000-0010-0000-0400-000004000000}" name="|dato-mediana|" dataDxfId="33" dataCellStyle="tabla">
      <calculatedColumnFormula>+IFERROR(ABS(($C$2:$C$420-MEDIAN($C$2:$C$420))),"")</calculatedColumnFormula>
    </tableColumn>
    <tableColumn id="5" xr3:uid="{00000000-0010-0000-0400-000005000000}" name="Puntuación Z" dataDxfId="32" dataCellStyle="tabla">
      <calculatedColumnFormula>+IFERROR((IF($C2="","",((($C2-MEDIAN($C$2:$C$420))/MEDIAN($D$2:$D$420))))),"")</calculatedColumnFormula>
    </tableColumn>
    <tableColumn id="6" xr3:uid="{00000000-0010-0000-0400-000006000000}" name="Winsorización" dataDxfId="31" dataCellStyle="tabla">
      <calculatedColumnFormula>IF(D2="","",MAX(MIN(C2,PERCENTILE(INDIRECT(Rangos!$E$18),0.99)),PERCENTILE(INDIRECT(Rangos!$E$18),0.01)))</calculatedColumnFormula>
    </tableColumn>
    <tableColumn id="7" xr3:uid="{8534C5DD-5002-40F2-BC88-5BCD5CC72A83}" name="RIC" dataDxfId="30"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1:G420" totalsRowShown="0" headerRowDxfId="23" headerRowBorderDxfId="22">
  <sortState xmlns:xlrd2="http://schemas.microsoft.com/office/spreadsheetml/2017/richdata2" ref="A2:F202">
    <sortCondition ref="E2:E202"/>
  </sortState>
  <tableColumns count="7">
    <tableColumn id="1" xr3:uid="{00000000-0010-0000-0500-000001000000}" name="NIT" dataDxfId="21" dataCellStyle="Normal 2"/>
    <tableColumn id="2" xr3:uid="{00000000-0010-0000-0500-000002000000}" name="Razon Social" dataDxfId="20" dataCellStyle="Normal 2"/>
    <tableColumn id="3" xr3:uid="{00000000-0010-0000-0500-000003000000}" name="Rentabilidad del patrimonio" dataDxfId="19" dataCellStyle="tabla">
      <calculatedColumnFormula>+IFERROR(VLOOKUP(A2,OFFSET('Datos seleccionados'!$A$5,0,0,COUNTA($A:$A),21),20,FALSE),"")</calculatedColumnFormula>
    </tableColumn>
    <tableColumn id="4" xr3:uid="{00000000-0010-0000-0500-000004000000}" name="|dato-mediana|" dataDxfId="18" dataCellStyle="tabla">
      <calculatedColumnFormula>+IFERROR(ABS(($C$2:$C$420-MEDIAN($C$2:$C$420))),"")</calculatedColumnFormula>
    </tableColumn>
    <tableColumn id="5" xr3:uid="{00000000-0010-0000-0500-000005000000}" name="Puntuación Z" dataDxfId="17" dataCellStyle="tabla">
      <calculatedColumnFormula>+IFERROR((IF($C2="","",((($C2-MEDIAN($C$2:$C$420))/MEDIAN($D$2:$D$420))))),"")</calculatedColumnFormula>
    </tableColumn>
    <tableColumn id="6" xr3:uid="{00000000-0010-0000-0500-000006000000}" name="Winsorización" dataDxfId="16" dataCellStyle="tabla">
      <calculatedColumnFormula>IF(D2="","",MAX(MIN(C2,PERCENTILE(INDIRECT(Rangos!$F$18),0.99)),PERCENTILE(INDIRECT(Rangos!$F$18),0.01)))</calculatedColumnFormula>
    </tableColumn>
    <tableColumn id="7" xr3:uid="{D7727C1E-AF73-42D6-B4EA-AC994A99D41C}" name="RIC" dataDxfId="15"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1:G420" totalsRowShown="0" headerRowDxfId="8" headerRowBorderDxfId="7">
  <sortState xmlns:xlrd2="http://schemas.microsoft.com/office/spreadsheetml/2017/richdata2" ref="A2:F202">
    <sortCondition ref="E1:E202"/>
  </sortState>
  <tableColumns count="7">
    <tableColumn id="1" xr3:uid="{00000000-0010-0000-0600-000001000000}" name="NIT" dataDxfId="6" dataCellStyle="Normal 2"/>
    <tableColumn id="2" xr3:uid="{00000000-0010-0000-0600-000002000000}" name="Razon Social" dataDxfId="5" dataCellStyle="Normal 2"/>
    <tableColumn id="3" xr3:uid="{00000000-0010-0000-0600-000003000000}" name="Rentabilidad del activo" dataDxfId="4" dataCellStyle="tabla">
      <calculatedColumnFormula>+IFERROR(VLOOKUP(A2,OFFSET('Datos seleccionados'!$A$5,0,0,COUNTA($A:$A),21),21,FALSE),"")</calculatedColumnFormula>
    </tableColumn>
    <tableColumn id="4" xr3:uid="{00000000-0010-0000-0600-000004000000}" name="|dato-mediana|" dataDxfId="3" dataCellStyle="tabla">
      <calculatedColumnFormula>+IFERROR(ABS(($C$2:$C$420-MEDIAN($C$2:$C$420))),"")</calculatedColumnFormula>
    </tableColumn>
    <tableColumn id="5" xr3:uid="{00000000-0010-0000-0600-000005000000}" name="Puntuación Z" dataDxfId="2" dataCellStyle="tabla">
      <calculatedColumnFormula>+IFERROR((IF($C2="","",((($C2-MEDIAN($C$2:$C$420))/MEDIAN($D$2:$D$420))))),"")</calculatedColumnFormula>
    </tableColumn>
    <tableColumn id="6" xr3:uid="{00000000-0010-0000-0600-000006000000}" name="Winsorización" dataDxfId="1" dataCellStyle="tabla">
      <calculatedColumnFormula>IF(D2="","",MAX(MIN(C2,PERCENTILE(INDIRECT(Rangos!$G$18),0.99)),PERCENTILE(INDIRECT(Rangos!$G$18),0.01)))</calculatedColumnFormula>
    </tableColumn>
    <tableColumn id="7" xr3:uid="{ACD99627-FA85-450E-9D22-E52B54459186}" name="RIC" dataDxfId="0"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ersonalizado 1">
      <a:majorFont>
        <a:latin typeface="Calibri Light"/>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XFB79"/>
  <sheetViews>
    <sheetView showGridLines="0" zoomScale="53" zoomScaleNormal="53" workbookViewId="0">
      <pane ySplit="6" topLeftCell="A13" activePane="bottomLeft" state="frozen"/>
      <selection pane="bottomLeft" activeCell="XFC24" sqref="XFC24"/>
    </sheetView>
  </sheetViews>
  <sheetFormatPr baseColWidth="10" defaultColWidth="0" defaultRowHeight="15" zeroHeight="1" x14ac:dyDescent="0.2"/>
  <cols>
    <col min="1" max="1" width="13.5" customWidth="1"/>
    <col min="2" max="2" width="6.6640625" customWidth="1"/>
    <col min="3" max="3" width="11.5" customWidth="1"/>
    <col min="4" max="4" width="7.1640625" customWidth="1"/>
    <col min="5" max="9" width="11.5" customWidth="1"/>
    <col min="10" max="10" width="14.5" customWidth="1"/>
    <col min="11" max="17" width="11.5" customWidth="1"/>
    <col min="18" max="18" width="34.5" customWidth="1"/>
    <col min="19" max="16382" width="11.5" hidden="1"/>
    <col min="16383" max="16383" width="10.6640625" customWidth="1"/>
    <col min="16384" max="16384" width="0.1640625" customWidth="1"/>
  </cols>
  <sheetData>
    <row r="1" spans="2:18" ht="16" x14ac:dyDescent="0.2">
      <c r="B1" s="75"/>
      <c r="C1" s="75"/>
      <c r="D1" s="75"/>
      <c r="E1" s="75"/>
      <c r="F1" s="75"/>
      <c r="G1" s="75"/>
      <c r="H1" s="75"/>
      <c r="I1" s="75"/>
      <c r="J1" s="75"/>
      <c r="K1" s="75"/>
      <c r="L1" s="75"/>
      <c r="M1" s="75"/>
      <c r="N1" s="75"/>
      <c r="O1" s="75"/>
      <c r="P1" s="75"/>
      <c r="Q1" s="75"/>
      <c r="R1" s="76"/>
    </row>
    <row r="2" spans="2:18" ht="16" x14ac:dyDescent="0.2">
      <c r="B2" s="75"/>
      <c r="C2" s="75"/>
      <c r="D2" s="75"/>
      <c r="E2" s="75"/>
      <c r="F2" s="75"/>
      <c r="G2" s="75"/>
      <c r="H2" s="75"/>
      <c r="I2" s="75"/>
      <c r="J2" s="75"/>
      <c r="K2" s="75"/>
      <c r="L2" s="75"/>
      <c r="M2" s="75"/>
      <c r="N2" s="75"/>
      <c r="O2" s="75"/>
      <c r="P2" s="75"/>
      <c r="Q2" s="75"/>
      <c r="R2" s="76"/>
    </row>
    <row r="3" spans="2:18" ht="16" x14ac:dyDescent="0.2">
      <c r="B3" s="75"/>
      <c r="C3" s="75"/>
      <c r="D3" s="75"/>
      <c r="E3" s="75"/>
      <c r="F3" s="75"/>
      <c r="G3" s="75"/>
      <c r="H3" s="75"/>
      <c r="I3" s="75"/>
      <c r="J3" s="75"/>
      <c r="K3" s="75"/>
      <c r="L3" s="75"/>
      <c r="M3" s="75"/>
      <c r="N3" s="75"/>
      <c r="O3" s="75"/>
      <c r="P3" s="75"/>
      <c r="Q3" s="75"/>
      <c r="R3" s="76"/>
    </row>
    <row r="4" spans="2:18" ht="16" x14ac:dyDescent="0.2">
      <c r="B4" s="75"/>
      <c r="C4" s="75"/>
      <c r="D4" s="75"/>
      <c r="E4" s="75"/>
      <c r="F4" s="75"/>
      <c r="G4" s="75"/>
      <c r="H4" s="75"/>
      <c r="I4" s="75"/>
      <c r="J4" s="75"/>
      <c r="K4" s="75"/>
      <c r="L4" s="75"/>
      <c r="M4" s="75"/>
      <c r="N4" s="75"/>
      <c r="O4" s="75"/>
      <c r="P4" s="75"/>
      <c r="Q4" s="75"/>
      <c r="R4" s="76"/>
    </row>
    <row r="5" spans="2:18" ht="16" x14ac:dyDescent="0.2">
      <c r="B5" s="75"/>
      <c r="C5" s="75"/>
      <c r="D5" s="75"/>
      <c r="E5" s="75"/>
      <c r="F5" s="75"/>
      <c r="G5" s="75"/>
      <c r="H5" s="75"/>
      <c r="I5" s="75"/>
      <c r="J5" s="75"/>
      <c r="K5" s="75"/>
      <c r="L5" s="75"/>
      <c r="M5" s="75"/>
      <c r="N5" s="75"/>
      <c r="O5" s="75"/>
      <c r="P5" s="75"/>
      <c r="Q5" s="75"/>
      <c r="R5" s="76"/>
    </row>
    <row r="6" spans="2:18" ht="16" x14ac:dyDescent="0.2">
      <c r="B6" s="75"/>
      <c r="C6" s="75"/>
      <c r="D6" s="75"/>
      <c r="E6" s="75"/>
      <c r="F6" s="75"/>
      <c r="G6" s="75"/>
      <c r="H6" s="75"/>
      <c r="I6" s="75"/>
      <c r="J6" s="75"/>
      <c r="K6" s="75"/>
      <c r="L6" s="75"/>
      <c r="M6" s="75"/>
      <c r="N6" s="75"/>
      <c r="O6" s="75"/>
      <c r="P6" s="75"/>
      <c r="Q6" s="75"/>
      <c r="R6" s="76"/>
    </row>
    <row r="7" spans="2:18" ht="16" x14ac:dyDescent="0.2">
      <c r="B7" s="75"/>
      <c r="C7" s="75"/>
      <c r="D7" s="75"/>
      <c r="E7" s="75"/>
      <c r="F7" s="75"/>
      <c r="G7" s="75"/>
      <c r="H7" s="75"/>
      <c r="I7" s="75"/>
      <c r="J7" s="75"/>
      <c r="K7" s="75"/>
      <c r="L7" s="75"/>
      <c r="M7" s="75"/>
      <c r="N7" s="75"/>
      <c r="O7" s="75"/>
      <c r="P7" s="75"/>
      <c r="Q7" s="75"/>
      <c r="R7" s="76"/>
    </row>
    <row r="8" spans="2:18" ht="16" x14ac:dyDescent="0.2">
      <c r="B8" s="77"/>
      <c r="C8" s="77"/>
      <c r="D8" s="77"/>
      <c r="E8" s="102" t="s">
        <v>113</v>
      </c>
      <c r="F8" s="102"/>
      <c r="G8" s="102"/>
      <c r="H8" s="102"/>
      <c r="I8" s="102"/>
      <c r="J8" s="102"/>
      <c r="K8" s="102"/>
      <c r="L8" s="102"/>
      <c r="M8" s="102"/>
      <c r="N8" s="102"/>
      <c r="O8" s="102"/>
      <c r="P8" s="102"/>
      <c r="Q8" s="77"/>
      <c r="R8" s="77"/>
    </row>
    <row r="9" spans="2:18" ht="16" x14ac:dyDescent="0.2">
      <c r="B9" s="78"/>
      <c r="C9" s="78"/>
      <c r="D9" s="78"/>
      <c r="E9" s="103" t="s">
        <v>112</v>
      </c>
      <c r="F9" s="103"/>
      <c r="G9" s="103"/>
      <c r="H9" s="103"/>
      <c r="I9" s="103"/>
      <c r="J9" s="103"/>
      <c r="K9" s="103"/>
      <c r="L9" s="103"/>
      <c r="M9" s="103"/>
      <c r="N9" s="103"/>
      <c r="O9" s="103"/>
      <c r="P9" s="103"/>
      <c r="Q9" s="78"/>
      <c r="R9" s="78"/>
    </row>
    <row r="10" spans="2:18" ht="16" x14ac:dyDescent="0.2">
      <c r="B10" s="78"/>
      <c r="C10" s="78"/>
      <c r="D10" s="78"/>
      <c r="E10" s="104" t="s">
        <v>85</v>
      </c>
      <c r="F10" s="100"/>
      <c r="G10" s="100"/>
      <c r="H10" s="100"/>
      <c r="I10" s="100"/>
      <c r="J10" s="100"/>
      <c r="K10" s="100"/>
      <c r="L10" s="100"/>
      <c r="M10" s="100"/>
      <c r="N10" s="100"/>
      <c r="O10" s="100"/>
      <c r="P10" s="100"/>
      <c r="Q10" s="78"/>
      <c r="R10" s="78"/>
    </row>
    <row r="11" spans="2:18" ht="16" x14ac:dyDescent="0.2">
      <c r="B11" s="78"/>
      <c r="C11" s="78"/>
      <c r="D11" s="78"/>
      <c r="E11" s="104" t="s">
        <v>86</v>
      </c>
      <c r="F11" s="100"/>
      <c r="G11" s="100"/>
      <c r="H11" s="100"/>
      <c r="I11" s="100"/>
      <c r="J11" s="100"/>
      <c r="K11" s="100"/>
      <c r="L11" s="100"/>
      <c r="M11" s="100"/>
      <c r="N11" s="100"/>
      <c r="O11" s="100"/>
      <c r="P11" s="100"/>
      <c r="Q11" s="78"/>
      <c r="R11" s="78"/>
    </row>
    <row r="12" spans="2:18" ht="30" customHeight="1" x14ac:dyDescent="0.2">
      <c r="B12" s="78"/>
      <c r="C12" s="78"/>
      <c r="D12" s="78"/>
      <c r="E12" s="100" t="s">
        <v>87</v>
      </c>
      <c r="F12" s="100"/>
      <c r="G12" s="100"/>
      <c r="H12" s="100"/>
      <c r="I12" s="100"/>
      <c r="J12" s="100"/>
      <c r="K12" s="100"/>
      <c r="L12" s="100"/>
      <c r="M12" s="100"/>
      <c r="N12" s="100"/>
      <c r="O12" s="100"/>
      <c r="P12" s="100"/>
      <c r="Q12" s="78"/>
      <c r="R12" s="78"/>
    </row>
    <row r="13" spans="2:18" ht="30" customHeight="1" x14ac:dyDescent="0.2">
      <c r="B13" s="78"/>
      <c r="C13" s="78"/>
      <c r="D13" s="78"/>
      <c r="E13" s="100" t="s">
        <v>80</v>
      </c>
      <c r="F13" s="100"/>
      <c r="G13" s="100"/>
      <c r="H13" s="100"/>
      <c r="I13" s="100"/>
      <c r="J13" s="100"/>
      <c r="K13" s="100"/>
      <c r="L13" s="100"/>
      <c r="M13" s="100"/>
      <c r="N13" s="100"/>
      <c r="O13" s="100"/>
      <c r="P13" s="100"/>
      <c r="Q13" s="78"/>
      <c r="R13" s="78"/>
    </row>
    <row r="14" spans="2:18" ht="30" customHeight="1" x14ac:dyDescent="0.2">
      <c r="B14" s="78"/>
      <c r="C14" s="78"/>
      <c r="D14" s="78"/>
      <c r="E14" s="105" t="s">
        <v>88</v>
      </c>
      <c r="F14" s="105"/>
      <c r="G14" s="105"/>
      <c r="H14" s="105"/>
      <c r="I14" s="105"/>
      <c r="J14" s="105"/>
      <c r="K14" s="105"/>
      <c r="L14" s="105"/>
      <c r="M14" s="105"/>
      <c r="N14" s="105"/>
      <c r="O14" s="105"/>
      <c r="P14" s="105"/>
      <c r="Q14" s="78"/>
      <c r="R14" s="78"/>
    </row>
    <row r="15" spans="2:18" ht="35.25" customHeight="1" x14ac:dyDescent="0.2">
      <c r="B15" s="78"/>
      <c r="C15" s="78"/>
      <c r="D15" s="78"/>
      <c r="E15" s="100" t="s">
        <v>103</v>
      </c>
      <c r="F15" s="100"/>
      <c r="G15" s="100"/>
      <c r="H15" s="100"/>
      <c r="I15" s="100"/>
      <c r="J15" s="100"/>
      <c r="K15" s="100"/>
      <c r="L15" s="100"/>
      <c r="M15" s="100"/>
      <c r="N15" s="100"/>
      <c r="O15" s="100"/>
      <c r="P15" s="100"/>
      <c r="Q15" s="78"/>
      <c r="R15" s="78"/>
    </row>
    <row r="16" spans="2:18" ht="16" x14ac:dyDescent="0.2">
      <c r="B16" s="78"/>
      <c r="C16" s="78"/>
      <c r="D16" s="78"/>
      <c r="E16" s="78"/>
      <c r="F16" s="78"/>
      <c r="G16" s="78"/>
      <c r="H16" s="78"/>
      <c r="I16" s="78"/>
      <c r="J16" s="78"/>
      <c r="K16" s="78"/>
      <c r="L16" s="78"/>
      <c r="M16" s="78"/>
      <c r="N16" s="78"/>
      <c r="O16" s="78"/>
      <c r="P16" s="78"/>
      <c r="Q16" s="78"/>
      <c r="R16" s="78"/>
    </row>
    <row r="17" spans="2:18" ht="16" x14ac:dyDescent="0.2">
      <c r="B17" s="78"/>
      <c r="C17" s="78"/>
      <c r="D17" s="78"/>
      <c r="E17" s="78"/>
      <c r="F17" s="78"/>
      <c r="G17" s="78"/>
      <c r="H17" s="78"/>
      <c r="I17" s="78"/>
      <c r="J17" s="78"/>
      <c r="K17" s="78"/>
      <c r="L17" s="78"/>
      <c r="M17" s="78"/>
      <c r="N17" s="78"/>
      <c r="O17" s="78"/>
      <c r="P17" s="78"/>
      <c r="Q17" s="78"/>
      <c r="R17" s="78"/>
    </row>
    <row r="18" spans="2:18" ht="16" x14ac:dyDescent="0.2">
      <c r="B18" s="78"/>
      <c r="C18" s="78"/>
      <c r="D18" s="78"/>
      <c r="E18" s="78"/>
      <c r="F18" s="78"/>
      <c r="G18" s="78"/>
      <c r="H18" s="78"/>
      <c r="I18" s="78"/>
      <c r="J18" s="78"/>
      <c r="K18" s="78"/>
      <c r="L18" s="78"/>
      <c r="M18" s="78"/>
      <c r="N18" s="78"/>
      <c r="O18" s="78"/>
      <c r="P18" s="78"/>
      <c r="Q18" s="78"/>
      <c r="R18" s="78"/>
    </row>
    <row r="19" spans="2:18" ht="16" x14ac:dyDescent="0.2">
      <c r="B19" s="78"/>
      <c r="C19" s="78"/>
      <c r="D19" s="78"/>
      <c r="E19" s="78"/>
      <c r="F19" s="78"/>
      <c r="G19" s="78"/>
      <c r="H19" s="78"/>
      <c r="I19" s="78"/>
      <c r="J19" s="78"/>
      <c r="K19" s="78"/>
      <c r="L19" s="78"/>
      <c r="M19" s="78"/>
      <c r="N19" s="78"/>
      <c r="O19" s="78"/>
      <c r="P19" s="78"/>
      <c r="Q19" s="78"/>
      <c r="R19" s="78"/>
    </row>
    <row r="20" spans="2:18" ht="16" x14ac:dyDescent="0.2">
      <c r="B20" s="78"/>
      <c r="C20" s="78"/>
      <c r="D20" s="78"/>
      <c r="E20" s="78" t="s">
        <v>106</v>
      </c>
      <c r="F20" s="78"/>
      <c r="G20" s="78"/>
      <c r="H20" s="78"/>
      <c r="I20" s="78"/>
      <c r="J20" s="78"/>
      <c r="K20" s="78"/>
      <c r="L20" s="78"/>
      <c r="M20" s="78"/>
      <c r="N20" s="78"/>
      <c r="O20" s="78"/>
      <c r="P20" s="78"/>
      <c r="Q20" s="78"/>
      <c r="R20" s="78"/>
    </row>
    <row r="21" spans="2:18" ht="16" x14ac:dyDescent="0.2">
      <c r="B21" s="78"/>
      <c r="C21" s="78"/>
      <c r="D21" s="78"/>
      <c r="E21" s="78"/>
      <c r="F21" s="78"/>
      <c r="G21" s="78"/>
      <c r="H21" s="78"/>
      <c r="I21" s="78"/>
      <c r="J21" s="78"/>
      <c r="K21" s="78"/>
      <c r="L21" s="78"/>
      <c r="M21" s="78"/>
      <c r="N21" s="78"/>
      <c r="O21" s="78"/>
      <c r="P21" s="78"/>
      <c r="Q21" s="78"/>
      <c r="R21" s="78"/>
    </row>
    <row r="22" spans="2:18" ht="45" customHeight="1" x14ac:dyDescent="0.2">
      <c r="B22" s="80"/>
      <c r="C22" s="80"/>
      <c r="D22" s="80"/>
      <c r="E22" s="101" t="s">
        <v>118</v>
      </c>
      <c r="F22" s="101"/>
      <c r="G22" s="101"/>
      <c r="H22" s="101"/>
      <c r="I22" s="101"/>
      <c r="J22" s="101"/>
      <c r="K22" s="101"/>
      <c r="L22" s="101"/>
      <c r="M22" s="101"/>
      <c r="N22" s="101"/>
      <c r="O22" s="101"/>
      <c r="P22" s="101"/>
      <c r="Q22" s="80"/>
      <c r="R22" s="80"/>
    </row>
    <row r="23" spans="2:18" ht="36" customHeight="1" x14ac:dyDescent="0.2">
      <c r="B23" s="75"/>
      <c r="C23" s="75"/>
      <c r="D23" s="75"/>
      <c r="E23" s="75"/>
      <c r="F23" s="75"/>
      <c r="G23" s="75"/>
      <c r="H23" s="75"/>
      <c r="I23" s="75"/>
      <c r="J23" s="75"/>
      <c r="K23" s="75"/>
      <c r="L23" s="75"/>
      <c r="M23" s="75"/>
      <c r="N23" s="75"/>
      <c r="O23" s="75"/>
      <c r="P23" s="75"/>
      <c r="Q23" s="75"/>
      <c r="R23" s="76"/>
    </row>
    <row r="24" spans="2:18" ht="36" customHeight="1" x14ac:dyDescent="0.2">
      <c r="B24" s="75"/>
      <c r="C24" s="75"/>
      <c r="D24" s="75"/>
      <c r="E24" s="99" t="s">
        <v>107</v>
      </c>
      <c r="F24" s="99"/>
      <c r="G24" s="99"/>
      <c r="H24" s="99"/>
      <c r="I24" s="99"/>
      <c r="J24" s="99"/>
      <c r="K24" s="99"/>
      <c r="L24" s="99"/>
      <c r="M24" s="99"/>
      <c r="N24" s="99"/>
      <c r="O24" s="99"/>
      <c r="P24" s="99"/>
      <c r="Q24" s="75"/>
      <c r="R24" s="76"/>
    </row>
    <row r="25" spans="2:18" ht="16" x14ac:dyDescent="0.2">
      <c r="B25" s="75"/>
      <c r="C25" s="75"/>
      <c r="D25" s="75"/>
      <c r="E25" s="75" t="s">
        <v>81</v>
      </c>
      <c r="F25" s="75"/>
      <c r="G25" s="75"/>
      <c r="H25" s="75"/>
      <c r="I25" s="75"/>
      <c r="J25" s="75"/>
      <c r="K25" s="75"/>
      <c r="L25" s="75"/>
      <c r="M25" s="75"/>
      <c r="N25" s="75"/>
      <c r="O25" s="75"/>
      <c r="P25" s="75"/>
      <c r="Q25" s="75"/>
      <c r="R25" s="76"/>
    </row>
    <row r="26" spans="2:18" ht="16" x14ac:dyDescent="0.2">
      <c r="B26" s="75"/>
      <c r="C26" s="75"/>
      <c r="D26" s="75"/>
      <c r="E26" s="99" t="s">
        <v>82</v>
      </c>
      <c r="F26" s="99"/>
      <c r="G26" s="99"/>
      <c r="H26" s="99"/>
      <c r="I26" s="99"/>
      <c r="J26" s="99"/>
      <c r="K26" s="99"/>
      <c r="L26" s="99"/>
      <c r="M26" s="99"/>
      <c r="N26" s="99"/>
      <c r="O26" s="99"/>
      <c r="P26" s="99"/>
      <c r="Q26" s="75"/>
      <c r="R26" s="76"/>
    </row>
    <row r="27" spans="2:18" ht="16" x14ac:dyDescent="0.2">
      <c r="B27" s="75"/>
      <c r="C27" s="75"/>
      <c r="D27" s="75"/>
      <c r="E27" s="75"/>
      <c r="F27" s="75"/>
      <c r="G27" s="75"/>
      <c r="H27" s="75"/>
      <c r="I27" s="75"/>
      <c r="J27" s="75"/>
      <c r="K27" s="75"/>
      <c r="L27" s="75"/>
      <c r="M27" s="75"/>
      <c r="N27" s="75"/>
      <c r="O27" s="75"/>
      <c r="P27" s="75"/>
      <c r="Q27" s="75"/>
      <c r="R27" s="76"/>
    </row>
    <row r="28" spans="2:18" ht="16" x14ac:dyDescent="0.2">
      <c r="B28" s="75"/>
      <c r="C28" s="75"/>
      <c r="D28" s="75"/>
      <c r="E28" s="75"/>
      <c r="F28" s="75"/>
      <c r="G28" s="75"/>
      <c r="H28" s="75"/>
      <c r="I28" s="75"/>
      <c r="J28" s="75"/>
      <c r="K28" s="75"/>
      <c r="L28" s="75"/>
      <c r="M28" s="75"/>
      <c r="N28" s="75"/>
      <c r="O28" s="75"/>
      <c r="P28" s="75"/>
      <c r="Q28" s="75"/>
      <c r="R28" s="76"/>
    </row>
    <row r="29" spans="2:18" ht="29.25" customHeight="1" x14ac:dyDescent="0.2">
      <c r="B29" s="82"/>
      <c r="C29" s="82"/>
      <c r="D29" s="82"/>
      <c r="E29" s="82"/>
      <c r="F29" s="82"/>
      <c r="G29" s="82"/>
      <c r="H29" s="82"/>
      <c r="I29" s="82"/>
      <c r="J29" s="82"/>
      <c r="K29" s="82"/>
      <c r="L29" s="82"/>
      <c r="M29" s="82"/>
      <c r="N29" s="82"/>
      <c r="O29" s="82"/>
      <c r="P29" s="82"/>
      <c r="Q29" s="82"/>
      <c r="R29" s="86"/>
    </row>
    <row r="30" spans="2:18" ht="16" x14ac:dyDescent="0.2">
      <c r="B30" s="78"/>
      <c r="C30" s="78"/>
      <c r="D30" s="78"/>
      <c r="E30" s="78"/>
      <c r="F30" s="78"/>
      <c r="G30" s="78"/>
      <c r="H30" s="78"/>
      <c r="I30" s="78"/>
      <c r="J30" s="78"/>
      <c r="K30" s="78"/>
      <c r="L30" s="78"/>
      <c r="M30" s="78"/>
      <c r="N30" s="78"/>
      <c r="O30" s="78"/>
      <c r="P30" s="78"/>
      <c r="Q30" s="78"/>
      <c r="R30" s="78"/>
    </row>
    <row r="31" spans="2:18" ht="16" x14ac:dyDescent="0.2">
      <c r="B31" s="78"/>
      <c r="C31" s="78"/>
      <c r="D31" s="78"/>
      <c r="E31" s="78" t="s">
        <v>102</v>
      </c>
      <c r="F31" s="78"/>
      <c r="G31" s="78"/>
      <c r="H31" s="78"/>
      <c r="I31" s="78"/>
      <c r="J31" s="78"/>
      <c r="K31" s="78"/>
      <c r="L31" s="78"/>
      <c r="M31" s="78"/>
      <c r="N31" s="78"/>
      <c r="O31" s="78"/>
      <c r="P31" s="78"/>
      <c r="Q31" s="78"/>
      <c r="R31" s="78"/>
    </row>
    <row r="32" spans="2:18" ht="16" x14ac:dyDescent="0.2">
      <c r="B32" s="78"/>
      <c r="C32" s="78"/>
      <c r="D32" s="78"/>
      <c r="E32" s="78"/>
      <c r="F32" s="78"/>
      <c r="G32" s="78"/>
      <c r="H32" s="78"/>
      <c r="I32" s="78"/>
      <c r="J32" s="78"/>
      <c r="K32" s="78"/>
      <c r="L32" s="78"/>
      <c r="M32" s="78"/>
      <c r="N32" s="78"/>
      <c r="O32" s="78"/>
      <c r="P32" s="78"/>
      <c r="Q32" s="78"/>
      <c r="R32" s="78"/>
    </row>
    <row r="33" spans="2:18" ht="16" x14ac:dyDescent="0.2">
      <c r="B33" s="78"/>
      <c r="C33" s="78"/>
      <c r="D33" s="78"/>
      <c r="E33" s="78"/>
      <c r="F33" s="78"/>
      <c r="G33" s="78"/>
      <c r="H33" s="78"/>
      <c r="I33" s="78"/>
      <c r="J33" s="78"/>
      <c r="K33" s="78"/>
      <c r="L33" s="78"/>
      <c r="M33" s="78"/>
      <c r="N33" s="78"/>
      <c r="O33" s="78"/>
      <c r="P33" s="78"/>
      <c r="Q33" s="78"/>
      <c r="R33" s="78"/>
    </row>
    <row r="34" spans="2:18" ht="16" x14ac:dyDescent="0.2">
      <c r="B34" s="78"/>
      <c r="C34" s="78"/>
      <c r="D34" s="78"/>
      <c r="E34" s="78"/>
      <c r="F34" s="78"/>
      <c r="G34" s="78"/>
      <c r="H34" s="78"/>
      <c r="I34" s="78"/>
      <c r="J34" s="78"/>
      <c r="K34" s="78"/>
      <c r="L34" s="78"/>
      <c r="M34" s="78"/>
      <c r="N34" s="78"/>
      <c r="O34" s="78"/>
      <c r="P34" s="78"/>
      <c r="Q34" s="78"/>
      <c r="R34" s="78"/>
    </row>
    <row r="35" spans="2:18" ht="16" x14ac:dyDescent="0.2">
      <c r="B35" s="78"/>
      <c r="C35" s="78"/>
      <c r="D35" s="78"/>
      <c r="E35" s="78"/>
      <c r="F35" s="78"/>
      <c r="G35" s="78"/>
      <c r="H35" s="78"/>
      <c r="I35" s="78"/>
      <c r="J35" s="78"/>
      <c r="K35" s="78"/>
      <c r="L35" s="78"/>
      <c r="M35" s="78"/>
      <c r="N35" s="78"/>
      <c r="O35" s="78"/>
      <c r="P35" s="78"/>
      <c r="Q35" s="78"/>
      <c r="R35" s="78"/>
    </row>
    <row r="36" spans="2:18" ht="16" x14ac:dyDescent="0.2">
      <c r="B36" s="78"/>
      <c r="C36" s="78"/>
      <c r="D36" s="78"/>
      <c r="E36" s="95" t="s">
        <v>108</v>
      </c>
      <c r="F36" s="95"/>
      <c r="G36" s="95"/>
      <c r="H36" s="95"/>
      <c r="I36" s="95"/>
      <c r="J36" s="95"/>
      <c r="K36" s="95"/>
      <c r="L36" s="95"/>
      <c r="M36" s="95"/>
      <c r="N36" s="95"/>
      <c r="O36" s="95"/>
      <c r="P36" s="95"/>
      <c r="Q36" s="95"/>
      <c r="R36" s="95"/>
    </row>
    <row r="37" spans="2:18" ht="16" x14ac:dyDescent="0.2">
      <c r="B37" s="78"/>
      <c r="C37" s="78"/>
      <c r="D37" s="78"/>
      <c r="E37" s="95"/>
      <c r="F37" s="95"/>
      <c r="G37" s="95"/>
      <c r="H37" s="95"/>
      <c r="I37" s="95"/>
      <c r="J37" s="95"/>
      <c r="K37" s="95"/>
      <c r="L37" s="95"/>
      <c r="M37" s="95"/>
      <c r="N37" s="95"/>
      <c r="O37" s="95"/>
      <c r="P37" s="95"/>
      <c r="Q37" s="95"/>
      <c r="R37" s="95"/>
    </row>
    <row r="38" spans="2:18" ht="16" x14ac:dyDescent="0.2">
      <c r="B38" s="78"/>
      <c r="C38" s="78"/>
      <c r="D38" s="78"/>
      <c r="E38" s="78"/>
      <c r="F38" s="78"/>
      <c r="G38" s="78"/>
      <c r="H38" s="78"/>
      <c r="I38" s="78"/>
      <c r="J38" s="78"/>
      <c r="K38" s="78"/>
      <c r="L38" s="78"/>
      <c r="M38" s="78"/>
      <c r="N38" s="78"/>
      <c r="O38" s="78"/>
      <c r="P38" s="78"/>
      <c r="Q38" s="78"/>
      <c r="R38" s="78"/>
    </row>
    <row r="39" spans="2:18" ht="15" customHeight="1" x14ac:dyDescent="0.2">
      <c r="B39" s="78"/>
      <c r="C39" s="78"/>
      <c r="D39" s="78"/>
      <c r="E39" s="95" t="s">
        <v>109</v>
      </c>
      <c r="F39" s="95"/>
      <c r="G39" s="95"/>
      <c r="H39" s="95"/>
      <c r="I39" s="95"/>
      <c r="J39" s="95"/>
      <c r="K39" s="95"/>
      <c r="L39" s="95"/>
      <c r="M39" s="95"/>
      <c r="N39" s="95"/>
      <c r="O39" s="95"/>
      <c r="P39" s="95"/>
      <c r="Q39" s="95"/>
      <c r="R39" s="78"/>
    </row>
    <row r="40" spans="2:18" ht="16" x14ac:dyDescent="0.2">
      <c r="B40" s="78"/>
      <c r="C40" s="78"/>
      <c r="D40" s="78"/>
      <c r="E40" s="95"/>
      <c r="F40" s="95"/>
      <c r="G40" s="95"/>
      <c r="H40" s="95"/>
      <c r="I40" s="95"/>
      <c r="J40" s="95"/>
      <c r="K40" s="95"/>
      <c r="L40" s="95"/>
      <c r="M40" s="95"/>
      <c r="N40" s="95"/>
      <c r="O40" s="95"/>
      <c r="P40" s="95"/>
      <c r="Q40" s="95"/>
      <c r="R40" s="78"/>
    </row>
    <row r="41" spans="2:18" ht="16" x14ac:dyDescent="0.2">
      <c r="B41" s="78"/>
      <c r="C41" s="78"/>
      <c r="D41" s="78"/>
      <c r="E41" s="83"/>
      <c r="F41" s="78"/>
      <c r="G41" s="78"/>
      <c r="H41" s="78"/>
      <c r="I41" s="78"/>
      <c r="J41" s="78"/>
      <c r="K41" s="78"/>
      <c r="L41" s="78"/>
      <c r="M41" s="78"/>
      <c r="N41" s="78"/>
      <c r="O41" s="78"/>
      <c r="P41" s="78"/>
      <c r="Q41" s="78"/>
      <c r="R41" s="78"/>
    </row>
    <row r="42" spans="2:18" ht="16" x14ac:dyDescent="0.2">
      <c r="B42" s="78"/>
      <c r="C42" s="78"/>
      <c r="D42" s="78"/>
      <c r="E42" s="84" t="s">
        <v>110</v>
      </c>
      <c r="F42" s="78"/>
      <c r="G42" s="78"/>
      <c r="H42" s="78"/>
      <c r="I42" s="78"/>
      <c r="J42" s="78"/>
      <c r="K42" s="78"/>
      <c r="L42" s="78"/>
      <c r="M42" s="78"/>
      <c r="N42" s="78"/>
      <c r="O42" s="78"/>
      <c r="P42" s="78"/>
      <c r="Q42" s="78"/>
      <c r="R42" s="78"/>
    </row>
    <row r="43" spans="2:18" ht="16" x14ac:dyDescent="0.2">
      <c r="B43" s="78"/>
      <c r="C43" s="78"/>
      <c r="D43" s="78"/>
      <c r="E43" s="78"/>
      <c r="F43" s="78"/>
      <c r="G43" s="78"/>
      <c r="H43" s="78"/>
      <c r="I43" s="78"/>
      <c r="J43" s="78"/>
      <c r="K43" s="78"/>
      <c r="L43" s="78"/>
      <c r="M43" s="78"/>
      <c r="N43" s="78"/>
      <c r="O43" s="78"/>
      <c r="P43" s="78"/>
      <c r="Q43" s="78"/>
      <c r="R43" s="78"/>
    </row>
    <row r="44" spans="2:18" ht="16" x14ac:dyDescent="0.2">
      <c r="B44" s="78"/>
      <c r="C44" s="78"/>
      <c r="D44" s="78"/>
      <c r="E44" s="78" t="s">
        <v>83</v>
      </c>
      <c r="F44" s="78"/>
      <c r="G44" s="78"/>
      <c r="H44" s="78"/>
      <c r="I44" s="78"/>
      <c r="J44" s="78"/>
      <c r="K44" s="78"/>
      <c r="L44" s="78"/>
      <c r="M44" s="78"/>
      <c r="N44" s="78"/>
      <c r="O44" s="78"/>
      <c r="P44" s="78"/>
      <c r="Q44" s="78"/>
      <c r="R44" s="78"/>
    </row>
    <row r="45" spans="2:18" ht="16" x14ac:dyDescent="0.2">
      <c r="B45" s="78"/>
      <c r="C45" s="78"/>
      <c r="D45" s="78"/>
      <c r="E45" s="78"/>
      <c r="F45" s="78"/>
      <c r="G45" s="78"/>
      <c r="H45" s="78"/>
      <c r="I45" s="78"/>
      <c r="J45" s="78"/>
      <c r="K45" s="78"/>
      <c r="L45" s="78"/>
      <c r="M45" s="78"/>
      <c r="N45" s="78"/>
      <c r="O45" s="78"/>
      <c r="P45" s="78"/>
      <c r="Q45" s="78"/>
      <c r="R45" s="78"/>
    </row>
    <row r="46" spans="2:18" ht="16" x14ac:dyDescent="0.2">
      <c r="B46" s="78"/>
      <c r="C46" s="78"/>
      <c r="D46" s="78"/>
      <c r="E46" s="78" t="s">
        <v>69</v>
      </c>
      <c r="F46" s="78"/>
      <c r="G46" s="78"/>
      <c r="H46" s="78"/>
      <c r="I46" s="78"/>
      <c r="J46" s="78"/>
      <c r="K46" s="78"/>
      <c r="L46" s="78"/>
      <c r="M46" s="78"/>
      <c r="N46" s="78"/>
      <c r="O46" s="78"/>
      <c r="P46" s="78"/>
      <c r="Q46" s="78"/>
      <c r="R46" s="78"/>
    </row>
    <row r="47" spans="2:18" ht="16" x14ac:dyDescent="0.2">
      <c r="B47" s="78"/>
      <c r="C47" s="78"/>
      <c r="D47" s="78"/>
      <c r="E47" s="78" t="s">
        <v>70</v>
      </c>
      <c r="F47" s="84"/>
      <c r="G47" s="84"/>
      <c r="H47" s="84"/>
      <c r="I47" s="84"/>
      <c r="J47" s="84"/>
      <c r="K47" s="84"/>
      <c r="L47" s="84"/>
      <c r="M47" s="84"/>
      <c r="N47" s="84"/>
      <c r="O47" s="84"/>
      <c r="P47" s="78"/>
      <c r="Q47" s="78"/>
      <c r="R47" s="78"/>
    </row>
    <row r="48" spans="2:18" ht="16" x14ac:dyDescent="0.2">
      <c r="B48" s="78"/>
      <c r="C48" s="78"/>
      <c r="D48" s="78"/>
      <c r="E48" s="78" t="s">
        <v>71</v>
      </c>
      <c r="F48" s="84"/>
      <c r="G48" s="84"/>
      <c r="H48" s="84"/>
      <c r="I48" s="84"/>
      <c r="J48" s="84"/>
      <c r="K48" s="84"/>
      <c r="L48" s="84"/>
      <c r="M48" s="84"/>
      <c r="N48" s="84"/>
      <c r="O48" s="84"/>
      <c r="P48" s="78"/>
      <c r="Q48" s="78"/>
      <c r="R48" s="78"/>
    </row>
    <row r="49" spans="2:18" ht="16" x14ac:dyDescent="0.2">
      <c r="B49" s="78"/>
      <c r="C49" s="78"/>
      <c r="D49" s="78"/>
      <c r="E49" s="78" t="s">
        <v>72</v>
      </c>
      <c r="F49" s="84"/>
      <c r="G49" s="84"/>
      <c r="H49" s="84"/>
      <c r="I49" s="84"/>
      <c r="J49" s="84"/>
      <c r="K49" s="84"/>
      <c r="L49" s="84"/>
      <c r="M49" s="84"/>
      <c r="N49" s="84"/>
      <c r="O49" s="84"/>
      <c r="P49" s="78"/>
      <c r="Q49" s="78"/>
      <c r="R49" s="78"/>
    </row>
    <row r="50" spans="2:18" ht="16" x14ac:dyDescent="0.2">
      <c r="B50" s="78"/>
      <c r="C50" s="78"/>
      <c r="D50" s="78"/>
      <c r="E50" s="78" t="s">
        <v>73</v>
      </c>
      <c r="F50" s="78"/>
      <c r="G50" s="78"/>
      <c r="H50" s="78"/>
      <c r="I50" s="78"/>
      <c r="J50" s="78"/>
      <c r="K50" s="78"/>
      <c r="L50" s="78"/>
      <c r="M50" s="78"/>
      <c r="N50" s="78"/>
      <c r="O50" s="78"/>
      <c r="P50" s="78"/>
      <c r="Q50" s="78"/>
      <c r="R50" s="78"/>
    </row>
    <row r="51" spans="2:18" ht="15" customHeight="1" x14ac:dyDescent="0.2">
      <c r="B51" s="78"/>
      <c r="C51" s="78"/>
      <c r="D51" s="78"/>
      <c r="E51" s="78"/>
      <c r="F51" s="83"/>
      <c r="G51" s="83"/>
      <c r="H51" s="83"/>
      <c r="I51" s="83"/>
      <c r="J51" s="83"/>
      <c r="K51" s="83"/>
      <c r="L51" s="83"/>
      <c r="M51" s="83"/>
      <c r="N51" s="83"/>
      <c r="O51" s="83"/>
      <c r="P51" s="83"/>
      <c r="Q51" s="78"/>
      <c r="R51" s="78"/>
    </row>
    <row r="52" spans="2:18" ht="16" x14ac:dyDescent="0.2">
      <c r="B52" s="78"/>
      <c r="C52" s="78"/>
      <c r="D52" s="78"/>
      <c r="E52" s="84" t="s">
        <v>111</v>
      </c>
      <c r="F52" s="83"/>
      <c r="G52" s="83"/>
      <c r="H52" s="83"/>
      <c r="I52" s="83"/>
      <c r="J52" s="83"/>
      <c r="K52" s="83"/>
      <c r="L52" s="83"/>
      <c r="M52" s="83"/>
      <c r="N52" s="83"/>
      <c r="O52" s="83"/>
      <c r="P52" s="83"/>
      <c r="Q52" s="78"/>
      <c r="R52" s="78"/>
    </row>
    <row r="53" spans="2:18" ht="21.75" customHeight="1" x14ac:dyDescent="0.2">
      <c r="B53" s="78"/>
      <c r="C53" s="78"/>
      <c r="D53" s="78"/>
      <c r="E53" s="85" t="s">
        <v>74</v>
      </c>
      <c r="F53" s="79"/>
      <c r="G53" s="79"/>
      <c r="H53" s="79"/>
      <c r="I53" s="79"/>
      <c r="J53" s="79"/>
      <c r="K53" s="79"/>
      <c r="L53" s="79"/>
      <c r="M53" s="79"/>
      <c r="N53" s="79"/>
      <c r="O53" s="78"/>
      <c r="P53" s="78"/>
      <c r="Q53" s="78"/>
      <c r="R53" s="78"/>
    </row>
    <row r="54" spans="2:18" ht="16" x14ac:dyDescent="0.2">
      <c r="B54" s="78"/>
      <c r="C54" s="78"/>
      <c r="D54" s="78"/>
      <c r="E54" s="85" t="s">
        <v>75</v>
      </c>
      <c r="F54" s="78"/>
      <c r="G54" s="78"/>
      <c r="H54" s="78"/>
      <c r="I54" s="78"/>
      <c r="J54" s="78"/>
      <c r="K54" s="78"/>
      <c r="L54" s="78"/>
      <c r="M54" s="78"/>
      <c r="N54" s="78"/>
      <c r="O54" s="78"/>
      <c r="P54" s="78"/>
      <c r="Q54" s="78"/>
      <c r="R54" s="78"/>
    </row>
    <row r="55" spans="2:18" ht="24.75" customHeight="1" x14ac:dyDescent="0.2">
      <c r="B55" s="78"/>
      <c r="C55" s="78"/>
      <c r="D55" s="78"/>
      <c r="E55" s="94" t="s">
        <v>105</v>
      </c>
      <c r="F55" s="94"/>
      <c r="G55" s="94"/>
      <c r="H55" s="94"/>
      <c r="I55" s="94"/>
      <c r="J55" s="94"/>
      <c r="K55" s="94"/>
      <c r="L55" s="94"/>
      <c r="M55" s="94"/>
      <c r="N55" s="94"/>
      <c r="O55" s="94"/>
      <c r="P55" s="94"/>
      <c r="Q55" s="94"/>
      <c r="R55" s="94"/>
    </row>
    <row r="56" spans="2:18" ht="24.75" customHeight="1" x14ac:dyDescent="0.2">
      <c r="B56" s="78"/>
      <c r="C56" s="78"/>
      <c r="D56" s="78"/>
      <c r="E56" s="94"/>
      <c r="F56" s="94"/>
      <c r="G56" s="94"/>
      <c r="H56" s="94"/>
      <c r="I56" s="94"/>
      <c r="J56" s="94"/>
      <c r="K56" s="94"/>
      <c r="L56" s="94"/>
      <c r="M56" s="94"/>
      <c r="N56" s="94"/>
      <c r="O56" s="94"/>
      <c r="P56" s="94"/>
      <c r="Q56" s="94"/>
      <c r="R56" s="94"/>
    </row>
    <row r="57" spans="2:18" ht="24" customHeight="1" x14ac:dyDescent="0.2">
      <c r="B57" s="78"/>
      <c r="C57" s="78"/>
      <c r="D57" s="78"/>
      <c r="E57" s="83"/>
      <c r="F57" s="83"/>
      <c r="G57" s="83"/>
      <c r="H57" s="83"/>
      <c r="I57" s="83"/>
      <c r="J57" s="83"/>
      <c r="K57" s="83"/>
      <c r="L57" s="83"/>
      <c r="M57" s="83"/>
      <c r="N57" s="83"/>
      <c r="O57" s="83"/>
      <c r="P57" s="78"/>
      <c r="Q57" s="78"/>
      <c r="R57" s="78"/>
    </row>
    <row r="58" spans="2:18" ht="21.75" customHeight="1" x14ac:dyDescent="0.2">
      <c r="B58" s="78"/>
      <c r="C58" s="78"/>
      <c r="D58" s="78"/>
      <c r="E58" s="95" t="s">
        <v>119</v>
      </c>
      <c r="F58" s="95"/>
      <c r="G58" s="95"/>
      <c r="H58" s="95"/>
      <c r="I58" s="95"/>
      <c r="J58" s="95"/>
      <c r="K58" s="95"/>
      <c r="L58" s="95"/>
      <c r="M58" s="95"/>
      <c r="N58" s="95"/>
      <c r="O58" s="95"/>
      <c r="P58" s="95"/>
      <c r="Q58" s="95"/>
      <c r="R58" s="95"/>
    </row>
    <row r="59" spans="2:18" ht="47.25" customHeight="1" x14ac:dyDescent="0.2">
      <c r="B59" s="78"/>
      <c r="C59" s="78"/>
      <c r="D59" s="78"/>
      <c r="E59" s="95"/>
      <c r="F59" s="95"/>
      <c r="G59" s="95"/>
      <c r="H59" s="95"/>
      <c r="I59" s="95"/>
      <c r="J59" s="95"/>
      <c r="K59" s="95"/>
      <c r="L59" s="95"/>
      <c r="M59" s="95"/>
      <c r="N59" s="95"/>
      <c r="O59" s="95"/>
      <c r="P59" s="95"/>
      <c r="Q59" s="95"/>
      <c r="R59" s="95"/>
    </row>
    <row r="60" spans="2:18" ht="30" customHeight="1" x14ac:dyDescent="0.2">
      <c r="B60" s="80"/>
      <c r="C60" s="80"/>
      <c r="D60" s="80"/>
      <c r="E60" s="80"/>
      <c r="F60" s="81"/>
      <c r="G60" s="81"/>
      <c r="H60" s="81"/>
      <c r="I60" s="81"/>
      <c r="J60" s="81"/>
      <c r="K60" s="81"/>
      <c r="L60" s="81"/>
      <c r="M60" s="81"/>
      <c r="N60" s="81"/>
      <c r="O60" s="81"/>
      <c r="P60" s="80"/>
      <c r="Q60" s="80"/>
      <c r="R60" s="80"/>
    </row>
    <row r="61" spans="2:18" ht="43.5" customHeight="1" x14ac:dyDescent="0.2">
      <c r="B61" s="75"/>
      <c r="C61" s="75"/>
      <c r="D61" s="75"/>
      <c r="E61" s="99" t="s">
        <v>84</v>
      </c>
      <c r="F61" s="99"/>
      <c r="G61" s="99"/>
      <c r="H61" s="99"/>
      <c r="I61" s="99"/>
      <c r="J61" s="99"/>
      <c r="K61" s="99"/>
      <c r="L61" s="99"/>
      <c r="M61" s="99"/>
      <c r="N61" s="99"/>
      <c r="O61" s="99"/>
      <c r="P61" s="99"/>
      <c r="Q61" s="99"/>
      <c r="R61" s="99"/>
    </row>
    <row r="62" spans="2:18" ht="30.75" customHeight="1" x14ac:dyDescent="0.2">
      <c r="B62" s="75"/>
      <c r="C62" s="75"/>
      <c r="D62" s="75"/>
      <c r="E62" s="76"/>
      <c r="F62" s="76"/>
      <c r="G62" s="76"/>
      <c r="H62" s="76"/>
      <c r="I62" s="76"/>
      <c r="J62" s="76"/>
      <c r="K62" s="76"/>
      <c r="L62" s="76"/>
      <c r="M62" s="76"/>
      <c r="N62" s="76"/>
      <c r="O62" s="76"/>
      <c r="P62" s="76"/>
      <c r="Q62" s="76"/>
      <c r="R62" s="76"/>
    </row>
    <row r="63" spans="2:18" ht="16.5" customHeight="1" x14ac:dyDescent="0.2">
      <c r="B63" s="75"/>
      <c r="C63" s="75"/>
      <c r="D63" s="75"/>
      <c r="E63" s="96" t="s">
        <v>76</v>
      </c>
      <c r="F63" s="96"/>
      <c r="G63" s="96"/>
      <c r="H63" s="96"/>
      <c r="I63" s="96"/>
      <c r="J63" s="96"/>
      <c r="K63" s="96"/>
      <c r="L63" s="96"/>
      <c r="M63" s="96"/>
      <c r="N63" s="96"/>
      <c r="O63" s="96"/>
      <c r="P63" s="96"/>
      <c r="Q63" s="96"/>
      <c r="R63" s="96"/>
    </row>
    <row r="64" spans="2:18" ht="16" x14ac:dyDescent="0.2">
      <c r="B64" s="75"/>
      <c r="C64" s="75"/>
      <c r="D64" s="75"/>
      <c r="E64" s="75"/>
      <c r="F64" s="75"/>
      <c r="G64" s="75"/>
      <c r="H64" s="75"/>
      <c r="I64" s="75"/>
      <c r="J64" s="75"/>
      <c r="K64" s="75"/>
      <c r="L64" s="75"/>
      <c r="M64" s="75"/>
      <c r="N64" s="75"/>
      <c r="O64" s="75"/>
      <c r="P64" s="75"/>
      <c r="Q64" s="75"/>
      <c r="R64" s="76"/>
    </row>
    <row r="65" spans="2:18" ht="39" customHeight="1" x14ac:dyDescent="0.2">
      <c r="B65" s="76"/>
      <c r="C65" s="76"/>
      <c r="D65" s="76"/>
      <c r="E65" s="97" t="s">
        <v>77</v>
      </c>
      <c r="F65" s="97"/>
      <c r="G65" s="97"/>
      <c r="H65" s="97"/>
      <c r="I65" s="97"/>
      <c r="J65" s="97"/>
      <c r="K65" s="97"/>
      <c r="L65" s="97"/>
      <c r="M65" s="97"/>
      <c r="N65" s="97"/>
      <c r="O65" s="97"/>
      <c r="P65" s="97"/>
      <c r="Q65" s="97"/>
      <c r="R65" s="97"/>
    </row>
    <row r="66" spans="2:18" ht="41.25" customHeight="1" x14ac:dyDescent="0.2">
      <c r="B66" s="76"/>
      <c r="C66" s="76"/>
      <c r="D66" s="76"/>
      <c r="E66" s="98" t="s">
        <v>104</v>
      </c>
      <c r="F66" s="98"/>
      <c r="G66" s="98"/>
      <c r="H66" s="98"/>
      <c r="I66" s="98"/>
      <c r="J66" s="98"/>
      <c r="K66" s="98"/>
      <c r="L66" s="98"/>
      <c r="M66" s="98"/>
      <c r="N66" s="98"/>
      <c r="O66" s="98"/>
      <c r="P66" s="98"/>
      <c r="Q66" s="98"/>
      <c r="R66" s="98"/>
    </row>
    <row r="67" spans="2:18" ht="57" customHeight="1" x14ac:dyDescent="0.2">
      <c r="B67" s="76"/>
      <c r="C67" s="76"/>
      <c r="D67" s="76"/>
      <c r="E67" s="99" t="s">
        <v>78</v>
      </c>
      <c r="F67" s="99"/>
      <c r="G67" s="99"/>
      <c r="H67" s="99"/>
      <c r="I67" s="99"/>
      <c r="J67" s="99"/>
      <c r="K67" s="99"/>
      <c r="L67" s="99"/>
      <c r="M67" s="99"/>
      <c r="N67" s="99"/>
      <c r="O67" s="99"/>
      <c r="P67" s="99"/>
      <c r="Q67" s="99"/>
      <c r="R67" s="99"/>
    </row>
    <row r="68" spans="2:18" ht="16" x14ac:dyDescent="0.2">
      <c r="B68" s="76"/>
      <c r="C68" s="76"/>
      <c r="D68" s="76"/>
      <c r="E68" s="75"/>
      <c r="F68" s="76"/>
      <c r="G68" s="76"/>
      <c r="H68" s="76"/>
      <c r="I68" s="76"/>
      <c r="J68" s="76"/>
      <c r="K68" s="76"/>
      <c r="L68" s="76"/>
      <c r="M68" s="76"/>
      <c r="N68" s="76"/>
      <c r="O68" s="76"/>
      <c r="P68" s="76"/>
      <c r="Q68" s="76"/>
      <c r="R68" s="76"/>
    </row>
    <row r="69" spans="2:18" ht="16" x14ac:dyDescent="0.2">
      <c r="B69" s="86"/>
      <c r="C69" s="86"/>
      <c r="D69" s="86"/>
      <c r="E69" s="86"/>
      <c r="F69" s="86"/>
      <c r="G69" s="86"/>
      <c r="H69" s="86"/>
      <c r="I69" s="86"/>
      <c r="J69" s="86"/>
      <c r="K69" s="86"/>
      <c r="L69" s="86"/>
      <c r="M69" s="86"/>
      <c r="N69" s="86"/>
      <c r="O69" s="86"/>
      <c r="P69" s="86"/>
      <c r="Q69" s="86"/>
      <c r="R69" s="86"/>
    </row>
    <row r="70" spans="2:18" x14ac:dyDescent="0.2"/>
    <row r="71" spans="2:18" x14ac:dyDescent="0.2"/>
    <row r="72" spans="2:18" ht="31" x14ac:dyDescent="0.2">
      <c r="C72" s="90" t="s">
        <v>114</v>
      </c>
      <c r="D72" s="91"/>
      <c r="E72" s="91"/>
      <c r="F72" s="91"/>
      <c r="G72" s="91"/>
      <c r="H72" s="91"/>
      <c r="I72" s="91"/>
      <c r="J72" s="91"/>
      <c r="K72" s="91"/>
      <c r="L72" s="91"/>
      <c r="M72" s="91"/>
      <c r="N72" s="91"/>
      <c r="O72" s="91"/>
      <c r="P72" s="91"/>
      <c r="Q72" s="92"/>
    </row>
    <row r="73" spans="2:18" ht="31" x14ac:dyDescent="0.2">
      <c r="C73" s="70" t="s">
        <v>115</v>
      </c>
      <c r="D73" s="70"/>
      <c r="E73" s="71"/>
      <c r="F73" s="72"/>
      <c r="G73" s="73" t="s">
        <v>116</v>
      </c>
      <c r="H73" s="72"/>
      <c r="I73" s="72"/>
      <c r="J73" s="72"/>
      <c r="K73" s="72"/>
      <c r="L73" s="72"/>
      <c r="M73" s="72"/>
      <c r="N73" s="72"/>
      <c r="O73" s="72"/>
      <c r="P73" s="72"/>
      <c r="Q73" s="74"/>
    </row>
    <row r="74" spans="2:18" ht="31" x14ac:dyDescent="0.2">
      <c r="C74" s="93" t="s">
        <v>117</v>
      </c>
      <c r="D74" s="93"/>
      <c r="E74" s="93"/>
      <c r="F74" s="93"/>
      <c r="G74" s="93"/>
      <c r="H74" s="93"/>
      <c r="I74" s="93"/>
      <c r="J74" s="93"/>
      <c r="K74" s="93"/>
      <c r="L74" s="93"/>
      <c r="M74" s="93"/>
      <c r="N74" s="93"/>
      <c r="O74" s="93"/>
      <c r="P74" s="93"/>
      <c r="Q74" s="93"/>
    </row>
    <row r="79" spans="2:18" x14ac:dyDescent="0.2"/>
  </sheetData>
  <mergeCells count="22">
    <mergeCell ref="E24:P24"/>
    <mergeCell ref="E26:P26"/>
    <mergeCell ref="E39:Q40"/>
    <mergeCell ref="E36:R37"/>
    <mergeCell ref="E61:R61"/>
    <mergeCell ref="E15:P15"/>
    <mergeCell ref="E22:P22"/>
    <mergeCell ref="E8:P8"/>
    <mergeCell ref="E9:P9"/>
    <mergeCell ref="E10:P10"/>
    <mergeCell ref="E11:P11"/>
    <mergeCell ref="E12:P12"/>
    <mergeCell ref="E13:P13"/>
    <mergeCell ref="E14:P14"/>
    <mergeCell ref="C72:Q72"/>
    <mergeCell ref="C74:Q74"/>
    <mergeCell ref="E55:R56"/>
    <mergeCell ref="E58:R59"/>
    <mergeCell ref="E63:R63"/>
    <mergeCell ref="E65:R65"/>
    <mergeCell ref="E66:R66"/>
    <mergeCell ref="E67:R6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FF00"/>
  </sheetPr>
  <dimension ref="A1:P420"/>
  <sheetViews>
    <sheetView topLeftCell="A159" zoomScale="85" zoomScaleNormal="85" workbookViewId="0">
      <selection activeCell="A2" sqref="A2:A420"/>
    </sheetView>
  </sheetViews>
  <sheetFormatPr baseColWidth="10" defaultColWidth="11.5" defaultRowHeight="15" x14ac:dyDescent="0.2"/>
  <cols>
    <col min="1" max="1" width="12.5" style="45" bestFit="1" customWidth="1"/>
    <col min="2" max="2" width="37.5" style="48" customWidth="1"/>
    <col min="3" max="3" width="20.83203125" style="48" customWidth="1"/>
    <col min="4" max="4" width="37.5" style="49" customWidth="1"/>
    <col min="5" max="5" width="46.1640625" style="48" customWidth="1"/>
    <col min="6" max="6" width="74.1640625" style="46" customWidth="1"/>
    <col min="7" max="7" width="27.5" style="46" customWidth="1"/>
    <col min="8" max="8" width="25.1640625" style="44" customWidth="1"/>
    <col min="9" max="9" width="28.5" style="47" customWidth="1"/>
    <col min="10" max="10" width="17.33203125" style="44" customWidth="1"/>
    <col min="11" max="11" width="25.5" style="44" customWidth="1"/>
    <col min="12" max="12" width="28.83203125" style="44" customWidth="1"/>
    <col min="13" max="13" width="15.1640625" style="44" customWidth="1"/>
    <col min="14" max="14" width="17.6640625" style="44" customWidth="1"/>
    <col min="15" max="15" width="19.1640625" style="44" customWidth="1"/>
    <col min="16" max="16" width="20" style="44" customWidth="1"/>
    <col min="17" max="16384" width="11.5" style="43"/>
  </cols>
  <sheetData>
    <row r="1" spans="1:16" ht="32" x14ac:dyDescent="0.2">
      <c r="A1" s="57" t="s">
        <v>46</v>
      </c>
      <c r="B1" s="57" t="s">
        <v>47</v>
      </c>
      <c r="C1" s="57" t="s">
        <v>50</v>
      </c>
      <c r="D1" s="57" t="s">
        <v>61</v>
      </c>
      <c r="E1" s="57" t="s">
        <v>62</v>
      </c>
      <c r="F1" s="58" t="s">
        <v>48</v>
      </c>
      <c r="G1" s="57" t="s">
        <v>49</v>
      </c>
      <c r="H1" s="57" t="s">
        <v>51</v>
      </c>
      <c r="I1" s="57" t="s">
        <v>52</v>
      </c>
      <c r="J1" s="57" t="s">
        <v>53</v>
      </c>
      <c r="K1" s="57" t="s">
        <v>54</v>
      </c>
      <c r="L1" s="57" t="s">
        <v>55</v>
      </c>
      <c r="M1" s="57" t="s">
        <v>56</v>
      </c>
      <c r="N1" s="57" t="s">
        <v>57</v>
      </c>
      <c r="O1" s="57" t="s">
        <v>58</v>
      </c>
      <c r="P1" s="57" t="s">
        <v>59</v>
      </c>
    </row>
    <row r="2" spans="1:16" x14ac:dyDescent="0.2">
      <c r="A2">
        <v>900269883</v>
      </c>
      <c r="B2" t="s">
        <v>128</v>
      </c>
      <c r="C2" t="s">
        <v>129</v>
      </c>
      <c r="D2" t="s">
        <v>130</v>
      </c>
      <c r="E2"/>
      <c r="F2"/>
      <c r="G2" t="s">
        <v>126</v>
      </c>
      <c r="H2">
        <v>49246397</v>
      </c>
      <c r="I2">
        <v>14576270</v>
      </c>
      <c r="J2">
        <v>63822667</v>
      </c>
      <c r="K2">
        <v>7445253</v>
      </c>
      <c r="L2">
        <v>23523777</v>
      </c>
      <c r="M2">
        <v>30969030</v>
      </c>
      <c r="N2">
        <v>32853637</v>
      </c>
      <c r="O2">
        <v>0</v>
      </c>
      <c r="P2">
        <v>435327</v>
      </c>
    </row>
    <row r="3" spans="1:16" x14ac:dyDescent="0.2">
      <c r="A3">
        <v>800162612</v>
      </c>
      <c r="B3" t="s">
        <v>131</v>
      </c>
      <c r="C3" t="s">
        <v>122</v>
      </c>
      <c r="D3" t="s">
        <v>130</v>
      </c>
      <c r="E3"/>
      <c r="F3"/>
      <c r="G3" t="s">
        <v>126</v>
      </c>
      <c r="H3">
        <v>25126421</v>
      </c>
      <c r="I3">
        <v>31633593</v>
      </c>
      <c r="J3">
        <v>56760014</v>
      </c>
      <c r="K3">
        <v>18679532</v>
      </c>
      <c r="L3">
        <v>46075946</v>
      </c>
      <c r="M3">
        <v>64755478</v>
      </c>
      <c r="N3">
        <v>-7995464</v>
      </c>
      <c r="O3">
        <v>4565198</v>
      </c>
      <c r="P3">
        <v>-1711364</v>
      </c>
    </row>
    <row r="4" spans="1:16" x14ac:dyDescent="0.2">
      <c r="A4">
        <v>811005246</v>
      </c>
      <c r="B4" t="s">
        <v>132</v>
      </c>
      <c r="C4" t="s">
        <v>121</v>
      </c>
      <c r="D4" t="s">
        <v>130</v>
      </c>
      <c r="E4"/>
      <c r="F4"/>
      <c r="G4" t="s">
        <v>126</v>
      </c>
      <c r="H4">
        <v>39968456</v>
      </c>
      <c r="I4">
        <v>7699559</v>
      </c>
      <c r="J4">
        <v>47668015</v>
      </c>
      <c r="K4">
        <v>32135241</v>
      </c>
      <c r="L4">
        <v>2195525</v>
      </c>
      <c r="M4">
        <v>34330766</v>
      </c>
      <c r="N4">
        <v>13337249</v>
      </c>
      <c r="O4">
        <v>0</v>
      </c>
      <c r="P4">
        <v>3300840</v>
      </c>
    </row>
    <row r="5" spans="1:16" x14ac:dyDescent="0.2">
      <c r="A5">
        <v>860008207</v>
      </c>
      <c r="B5" t="s">
        <v>133</v>
      </c>
      <c r="C5" t="s">
        <v>60</v>
      </c>
      <c r="D5" t="s">
        <v>130</v>
      </c>
      <c r="E5"/>
      <c r="F5"/>
      <c r="G5" t="s">
        <v>126</v>
      </c>
      <c r="H5">
        <v>62807105</v>
      </c>
      <c r="I5">
        <v>16616707</v>
      </c>
      <c r="J5">
        <v>79423812</v>
      </c>
      <c r="K5">
        <v>40052427</v>
      </c>
      <c r="L5">
        <v>476041</v>
      </c>
      <c r="M5">
        <v>40528468</v>
      </c>
      <c r="N5">
        <v>38895344</v>
      </c>
      <c r="O5">
        <v>0</v>
      </c>
      <c r="P5">
        <v>3567814</v>
      </c>
    </row>
    <row r="6" spans="1:16" x14ac:dyDescent="0.2">
      <c r="A6">
        <v>900107673</v>
      </c>
      <c r="B6" t="s">
        <v>134</v>
      </c>
      <c r="C6" t="s">
        <v>120</v>
      </c>
      <c r="D6" t="s">
        <v>130</v>
      </c>
      <c r="E6"/>
      <c r="F6"/>
      <c r="G6" t="s">
        <v>126</v>
      </c>
      <c r="H6">
        <v>20767392</v>
      </c>
      <c r="I6">
        <v>13206207</v>
      </c>
      <c r="J6">
        <v>33973599</v>
      </c>
      <c r="K6">
        <v>2329281</v>
      </c>
      <c r="L6">
        <v>5017844</v>
      </c>
      <c r="M6">
        <v>7347125</v>
      </c>
      <c r="N6">
        <v>26626474</v>
      </c>
      <c r="O6">
        <v>302678</v>
      </c>
      <c r="P6">
        <v>2486318</v>
      </c>
    </row>
    <row r="7" spans="1:16" x14ac:dyDescent="0.2">
      <c r="A7">
        <v>900157541</v>
      </c>
      <c r="B7" t="s">
        <v>135</v>
      </c>
      <c r="C7" t="s">
        <v>60</v>
      </c>
      <c r="D7" t="s">
        <v>130</v>
      </c>
      <c r="E7"/>
      <c r="F7"/>
      <c r="G7" t="s">
        <v>126</v>
      </c>
      <c r="H7">
        <v>8388848</v>
      </c>
      <c r="I7">
        <v>5114094</v>
      </c>
      <c r="J7">
        <v>13502942</v>
      </c>
      <c r="K7">
        <v>4205818</v>
      </c>
      <c r="L7">
        <v>5476033</v>
      </c>
      <c r="M7">
        <v>9681851</v>
      </c>
      <c r="N7">
        <v>3821091</v>
      </c>
      <c r="O7">
        <v>350088</v>
      </c>
      <c r="P7">
        <v>1663583</v>
      </c>
    </row>
    <row r="8" spans="1:16" x14ac:dyDescent="0.2">
      <c r="A8">
        <v>900213423</v>
      </c>
      <c r="B8" t="s">
        <v>136</v>
      </c>
      <c r="C8" t="s">
        <v>121</v>
      </c>
      <c r="D8" t="s">
        <v>130</v>
      </c>
      <c r="E8"/>
      <c r="F8"/>
      <c r="G8" t="s">
        <v>126</v>
      </c>
      <c r="H8">
        <v>4644441</v>
      </c>
      <c r="I8">
        <v>2066798</v>
      </c>
      <c r="J8">
        <v>6711239</v>
      </c>
      <c r="K8">
        <v>1534935</v>
      </c>
      <c r="L8">
        <v>1798591</v>
      </c>
      <c r="M8">
        <v>3333526</v>
      </c>
      <c r="N8">
        <v>3377713</v>
      </c>
      <c r="O8">
        <v>300847</v>
      </c>
      <c r="P8">
        <v>-1369106</v>
      </c>
    </row>
    <row r="9" spans="1:16" x14ac:dyDescent="0.2">
      <c r="A9">
        <v>900275441</v>
      </c>
      <c r="B9" t="s">
        <v>137</v>
      </c>
      <c r="C9" t="s">
        <v>138</v>
      </c>
      <c r="D9" t="s">
        <v>130</v>
      </c>
      <c r="E9"/>
      <c r="F9"/>
      <c r="G9" t="s">
        <v>126</v>
      </c>
      <c r="H9">
        <v>4187869</v>
      </c>
      <c r="I9">
        <v>3482173</v>
      </c>
      <c r="J9">
        <v>7670042</v>
      </c>
      <c r="K9">
        <v>3246085</v>
      </c>
      <c r="L9">
        <v>0</v>
      </c>
      <c r="M9">
        <v>3246085</v>
      </c>
      <c r="N9">
        <v>4423957</v>
      </c>
      <c r="O9">
        <v>386381</v>
      </c>
      <c r="P9">
        <v>253530</v>
      </c>
    </row>
    <row r="10" spans="1:16" x14ac:dyDescent="0.2">
      <c r="A10">
        <v>900283591</v>
      </c>
      <c r="B10" t="s">
        <v>139</v>
      </c>
      <c r="C10" t="s">
        <v>140</v>
      </c>
      <c r="D10" t="s">
        <v>130</v>
      </c>
      <c r="E10"/>
      <c r="F10"/>
      <c r="G10" t="s">
        <v>126</v>
      </c>
      <c r="H10">
        <v>22566831</v>
      </c>
      <c r="I10">
        <v>282722650</v>
      </c>
      <c r="J10">
        <v>305289481</v>
      </c>
      <c r="K10">
        <v>8444073</v>
      </c>
      <c r="L10">
        <v>94463316</v>
      </c>
      <c r="M10">
        <v>102907389</v>
      </c>
      <c r="N10">
        <v>202382092</v>
      </c>
      <c r="O10">
        <v>8264</v>
      </c>
      <c r="P10">
        <v>-201898</v>
      </c>
    </row>
    <row r="11" spans="1:16" x14ac:dyDescent="0.2">
      <c r="A11">
        <v>900317030</v>
      </c>
      <c r="B11" t="s">
        <v>141</v>
      </c>
      <c r="C11" t="s">
        <v>60</v>
      </c>
      <c r="D11" t="s">
        <v>130</v>
      </c>
      <c r="E11"/>
      <c r="F11"/>
      <c r="G11" t="s">
        <v>126</v>
      </c>
      <c r="H11">
        <v>10012741</v>
      </c>
      <c r="I11">
        <v>5866351</v>
      </c>
      <c r="J11">
        <v>15879092</v>
      </c>
      <c r="K11">
        <v>9602987</v>
      </c>
      <c r="L11">
        <v>381812</v>
      </c>
      <c r="M11">
        <v>9984799</v>
      </c>
      <c r="N11">
        <v>5894293</v>
      </c>
      <c r="O11">
        <v>307026</v>
      </c>
      <c r="P11">
        <v>1832531</v>
      </c>
    </row>
    <row r="12" spans="1:16" x14ac:dyDescent="0.2">
      <c r="A12">
        <v>900362408</v>
      </c>
      <c r="B12" t="s">
        <v>142</v>
      </c>
      <c r="C12" t="s">
        <v>60</v>
      </c>
      <c r="D12" t="s">
        <v>130</v>
      </c>
      <c r="E12"/>
      <c r="F12"/>
      <c r="G12" t="s">
        <v>126</v>
      </c>
      <c r="H12">
        <v>3143866</v>
      </c>
      <c r="I12">
        <v>17240174</v>
      </c>
      <c r="J12">
        <v>20384040</v>
      </c>
      <c r="K12">
        <v>1075677</v>
      </c>
      <c r="L12">
        <v>4223972</v>
      </c>
      <c r="M12">
        <v>5299649</v>
      </c>
      <c r="N12">
        <v>15084391</v>
      </c>
      <c r="O12">
        <v>1284888</v>
      </c>
      <c r="P12">
        <v>1194712</v>
      </c>
    </row>
    <row r="13" spans="1:16" x14ac:dyDescent="0.2">
      <c r="A13">
        <v>900366754</v>
      </c>
      <c r="B13" t="s">
        <v>143</v>
      </c>
      <c r="C13" t="s">
        <v>60</v>
      </c>
      <c r="D13" t="s">
        <v>130</v>
      </c>
      <c r="E13"/>
      <c r="F13"/>
      <c r="G13" t="s">
        <v>126</v>
      </c>
      <c r="H13">
        <v>49085</v>
      </c>
      <c r="I13">
        <v>29999163</v>
      </c>
      <c r="J13">
        <v>30048248</v>
      </c>
      <c r="K13">
        <v>219</v>
      </c>
      <c r="L13">
        <v>1064808</v>
      </c>
      <c r="M13">
        <v>1065027</v>
      </c>
      <c r="N13">
        <v>28983221</v>
      </c>
      <c r="O13">
        <v>0</v>
      </c>
      <c r="P13">
        <v>473798</v>
      </c>
    </row>
    <row r="14" spans="1:16" x14ac:dyDescent="0.2">
      <c r="A14">
        <v>900450412</v>
      </c>
      <c r="B14" t="s">
        <v>144</v>
      </c>
      <c r="C14" t="s">
        <v>121</v>
      </c>
      <c r="D14" t="s">
        <v>130</v>
      </c>
      <c r="E14"/>
      <c r="F14"/>
      <c r="G14" t="s">
        <v>126</v>
      </c>
      <c r="H14">
        <v>51621</v>
      </c>
      <c r="I14">
        <v>36339568</v>
      </c>
      <c r="J14">
        <v>36391189</v>
      </c>
      <c r="K14">
        <v>16550973</v>
      </c>
      <c r="L14">
        <v>0</v>
      </c>
      <c r="M14">
        <v>16550973</v>
      </c>
      <c r="N14">
        <v>19840216</v>
      </c>
      <c r="O14">
        <v>146</v>
      </c>
      <c r="P14">
        <v>940709</v>
      </c>
    </row>
    <row r="15" spans="1:16" x14ac:dyDescent="0.2">
      <c r="A15">
        <v>900452881</v>
      </c>
      <c r="B15" t="s">
        <v>145</v>
      </c>
      <c r="C15" t="s">
        <v>60</v>
      </c>
      <c r="D15" t="s">
        <v>130</v>
      </c>
      <c r="E15"/>
      <c r="F15"/>
      <c r="G15" t="s">
        <v>126</v>
      </c>
      <c r="H15">
        <v>555507</v>
      </c>
      <c r="I15">
        <v>30815834</v>
      </c>
      <c r="J15">
        <v>31371341</v>
      </c>
      <c r="K15">
        <v>277843</v>
      </c>
      <c r="L15">
        <v>0</v>
      </c>
      <c r="M15">
        <v>277843</v>
      </c>
      <c r="N15">
        <v>31093498</v>
      </c>
      <c r="O15">
        <v>0</v>
      </c>
      <c r="P15">
        <v>2380250</v>
      </c>
    </row>
    <row r="16" spans="1:16" x14ac:dyDescent="0.2">
      <c r="A16">
        <v>900462228</v>
      </c>
      <c r="B16" t="s">
        <v>146</v>
      </c>
      <c r="C16" t="s">
        <v>60</v>
      </c>
      <c r="D16" t="s">
        <v>130</v>
      </c>
      <c r="E16"/>
      <c r="F16"/>
      <c r="G16" t="s">
        <v>126</v>
      </c>
      <c r="H16">
        <v>13679808</v>
      </c>
      <c r="I16">
        <v>12714858</v>
      </c>
      <c r="J16">
        <v>26394666</v>
      </c>
      <c r="K16">
        <v>12164890</v>
      </c>
      <c r="L16">
        <v>3191687</v>
      </c>
      <c r="M16">
        <v>15356577</v>
      </c>
      <c r="N16">
        <v>11038089</v>
      </c>
      <c r="O16">
        <v>771161</v>
      </c>
      <c r="P16">
        <v>1047750</v>
      </c>
    </row>
    <row r="17" spans="1:16" x14ac:dyDescent="0.2">
      <c r="A17">
        <v>900468560</v>
      </c>
      <c r="B17" t="s">
        <v>147</v>
      </c>
      <c r="C17" t="s">
        <v>125</v>
      </c>
      <c r="D17" t="s">
        <v>130</v>
      </c>
      <c r="E17"/>
      <c r="F17"/>
      <c r="G17" t="s">
        <v>126</v>
      </c>
      <c r="H17">
        <v>5443075</v>
      </c>
      <c r="I17">
        <v>1844099</v>
      </c>
      <c r="J17">
        <v>7287174</v>
      </c>
      <c r="K17">
        <v>3908721</v>
      </c>
      <c r="L17">
        <v>1558015</v>
      </c>
      <c r="M17">
        <v>5466736</v>
      </c>
      <c r="N17">
        <v>1820438</v>
      </c>
      <c r="O17">
        <v>637867</v>
      </c>
      <c r="P17">
        <v>504414</v>
      </c>
    </row>
    <row r="18" spans="1:16" x14ac:dyDescent="0.2">
      <c r="A18">
        <v>900484037</v>
      </c>
      <c r="B18" t="s">
        <v>148</v>
      </c>
      <c r="C18" t="s">
        <v>60</v>
      </c>
      <c r="D18" t="s">
        <v>130</v>
      </c>
      <c r="E18"/>
      <c r="F18"/>
      <c r="G18" t="s">
        <v>126</v>
      </c>
      <c r="H18">
        <v>770606</v>
      </c>
      <c r="I18">
        <v>18205619</v>
      </c>
      <c r="J18">
        <v>18976225</v>
      </c>
      <c r="K18">
        <v>3859186</v>
      </c>
      <c r="L18">
        <v>0</v>
      </c>
      <c r="M18">
        <v>3859186</v>
      </c>
      <c r="N18">
        <v>15117039</v>
      </c>
      <c r="O18">
        <v>166487</v>
      </c>
      <c r="P18">
        <v>-3194390</v>
      </c>
    </row>
    <row r="19" spans="1:16" x14ac:dyDescent="0.2">
      <c r="A19">
        <v>900491651</v>
      </c>
      <c r="B19" t="s">
        <v>149</v>
      </c>
      <c r="C19" t="s">
        <v>60</v>
      </c>
      <c r="D19" t="s">
        <v>130</v>
      </c>
      <c r="E19"/>
      <c r="F19"/>
      <c r="G19" t="s">
        <v>126</v>
      </c>
      <c r="H19">
        <v>74954633</v>
      </c>
      <c r="I19">
        <v>1069266</v>
      </c>
      <c r="J19">
        <v>76023899</v>
      </c>
      <c r="K19">
        <v>56179310</v>
      </c>
      <c r="L19">
        <v>3400067</v>
      </c>
      <c r="M19">
        <v>59579377</v>
      </c>
      <c r="N19">
        <v>16444522</v>
      </c>
      <c r="O19">
        <v>0</v>
      </c>
      <c r="P19">
        <v>1777290</v>
      </c>
    </row>
    <row r="20" spans="1:16" x14ac:dyDescent="0.2">
      <c r="A20">
        <v>900541101</v>
      </c>
      <c r="B20" t="s">
        <v>150</v>
      </c>
      <c r="C20" t="s">
        <v>60</v>
      </c>
      <c r="D20" t="s">
        <v>130</v>
      </c>
      <c r="E20"/>
      <c r="F20"/>
      <c r="G20" t="s">
        <v>126</v>
      </c>
      <c r="H20">
        <v>38522070</v>
      </c>
      <c r="I20">
        <v>4585812</v>
      </c>
      <c r="J20">
        <v>43107882</v>
      </c>
      <c r="K20">
        <v>11813713</v>
      </c>
      <c r="L20">
        <v>8529534</v>
      </c>
      <c r="M20">
        <v>20343247</v>
      </c>
      <c r="N20">
        <v>22764635</v>
      </c>
      <c r="O20">
        <v>5174247</v>
      </c>
      <c r="P20">
        <v>15449482</v>
      </c>
    </row>
    <row r="21" spans="1:16" x14ac:dyDescent="0.2">
      <c r="A21">
        <v>900569143</v>
      </c>
      <c r="B21" t="s">
        <v>151</v>
      </c>
      <c r="C21" t="s">
        <v>60</v>
      </c>
      <c r="D21" t="s">
        <v>130</v>
      </c>
      <c r="E21"/>
      <c r="F21"/>
      <c r="G21" t="s">
        <v>126</v>
      </c>
      <c r="H21">
        <v>111008172</v>
      </c>
      <c r="I21">
        <v>13900427</v>
      </c>
      <c r="J21">
        <v>124908599</v>
      </c>
      <c r="K21">
        <v>76197931</v>
      </c>
      <c r="L21">
        <v>758545</v>
      </c>
      <c r="M21">
        <v>76956476</v>
      </c>
      <c r="N21">
        <v>47952123</v>
      </c>
      <c r="O21">
        <v>306988</v>
      </c>
      <c r="P21">
        <v>3373741</v>
      </c>
    </row>
    <row r="22" spans="1:16" x14ac:dyDescent="0.2">
      <c r="A22">
        <v>900582115</v>
      </c>
      <c r="B22" t="s">
        <v>152</v>
      </c>
      <c r="C22" t="s">
        <v>60</v>
      </c>
      <c r="D22" t="s">
        <v>130</v>
      </c>
      <c r="E22"/>
      <c r="F22"/>
      <c r="G22" t="s">
        <v>126</v>
      </c>
      <c r="H22">
        <v>36733113</v>
      </c>
      <c r="I22">
        <v>3222218</v>
      </c>
      <c r="J22">
        <v>39955331</v>
      </c>
      <c r="K22">
        <v>20029348</v>
      </c>
      <c r="L22">
        <v>0</v>
      </c>
      <c r="M22">
        <v>20029348</v>
      </c>
      <c r="N22">
        <v>19925983</v>
      </c>
      <c r="O22">
        <v>111049</v>
      </c>
      <c r="P22">
        <v>13881410</v>
      </c>
    </row>
    <row r="23" spans="1:16" x14ac:dyDescent="0.2">
      <c r="A23">
        <v>900612118</v>
      </c>
      <c r="B23" t="s">
        <v>153</v>
      </c>
      <c r="C23" t="s">
        <v>122</v>
      </c>
      <c r="D23" t="s">
        <v>130</v>
      </c>
      <c r="E23"/>
      <c r="F23"/>
      <c r="G23" t="s">
        <v>126</v>
      </c>
      <c r="H23">
        <v>32050107</v>
      </c>
      <c r="I23">
        <v>823106</v>
      </c>
      <c r="J23">
        <v>32873213</v>
      </c>
      <c r="K23">
        <v>25334037</v>
      </c>
      <c r="L23">
        <v>573</v>
      </c>
      <c r="M23">
        <v>25334610</v>
      </c>
      <c r="N23">
        <v>7538603</v>
      </c>
      <c r="O23">
        <v>0</v>
      </c>
      <c r="P23">
        <v>-285440</v>
      </c>
    </row>
    <row r="24" spans="1:16" x14ac:dyDescent="0.2">
      <c r="A24">
        <v>900670754</v>
      </c>
      <c r="B24" t="s">
        <v>154</v>
      </c>
      <c r="C24" t="s">
        <v>155</v>
      </c>
      <c r="D24" t="s">
        <v>130</v>
      </c>
      <c r="E24"/>
      <c r="F24"/>
      <c r="G24" t="s">
        <v>126</v>
      </c>
      <c r="H24">
        <v>8073843</v>
      </c>
      <c r="I24">
        <v>1294985</v>
      </c>
      <c r="J24">
        <v>9368828</v>
      </c>
      <c r="K24">
        <v>7095557</v>
      </c>
      <c r="L24">
        <v>434133</v>
      </c>
      <c r="M24">
        <v>7529690</v>
      </c>
      <c r="N24">
        <v>1839138</v>
      </c>
      <c r="O24">
        <v>1102549</v>
      </c>
      <c r="P24">
        <v>62689</v>
      </c>
    </row>
    <row r="25" spans="1:16" x14ac:dyDescent="0.2">
      <c r="A25">
        <v>900676165</v>
      </c>
      <c r="B25" t="s">
        <v>156</v>
      </c>
      <c r="C25" t="s">
        <v>60</v>
      </c>
      <c r="D25" t="s">
        <v>130</v>
      </c>
      <c r="E25"/>
      <c r="F25"/>
      <c r="G25" t="s">
        <v>126</v>
      </c>
      <c r="H25">
        <v>48626316</v>
      </c>
      <c r="I25">
        <v>8693096</v>
      </c>
      <c r="J25">
        <v>57319412</v>
      </c>
      <c r="K25">
        <v>15257692</v>
      </c>
      <c r="L25">
        <v>25430250</v>
      </c>
      <c r="M25">
        <v>40687942</v>
      </c>
      <c r="N25">
        <v>16631470</v>
      </c>
      <c r="O25">
        <v>552442</v>
      </c>
      <c r="P25">
        <v>305611</v>
      </c>
    </row>
    <row r="26" spans="1:16" x14ac:dyDescent="0.2">
      <c r="A26">
        <v>900707908</v>
      </c>
      <c r="B26" t="s">
        <v>157</v>
      </c>
      <c r="C26" t="s">
        <v>60</v>
      </c>
      <c r="D26" t="s">
        <v>130</v>
      </c>
      <c r="E26"/>
      <c r="F26"/>
      <c r="G26" t="s">
        <v>126</v>
      </c>
      <c r="H26">
        <v>25517943</v>
      </c>
      <c r="I26">
        <v>33805022</v>
      </c>
      <c r="J26">
        <v>59322965</v>
      </c>
      <c r="K26">
        <v>9227776</v>
      </c>
      <c r="L26">
        <v>43141035</v>
      </c>
      <c r="M26">
        <v>52368811</v>
      </c>
      <c r="N26">
        <v>6954154</v>
      </c>
      <c r="O26">
        <v>0</v>
      </c>
      <c r="P26">
        <v>-8861075</v>
      </c>
    </row>
    <row r="27" spans="1:16" x14ac:dyDescent="0.2">
      <c r="A27">
        <v>900822643</v>
      </c>
      <c r="B27" t="s">
        <v>158</v>
      </c>
      <c r="C27" t="s">
        <v>60</v>
      </c>
      <c r="D27" t="s">
        <v>130</v>
      </c>
      <c r="E27"/>
      <c r="F27"/>
      <c r="G27" t="s">
        <v>126</v>
      </c>
      <c r="H27">
        <v>13002158</v>
      </c>
      <c r="I27">
        <v>23166834</v>
      </c>
      <c r="J27">
        <v>36168992</v>
      </c>
      <c r="K27">
        <v>13107930</v>
      </c>
      <c r="L27">
        <v>11640869</v>
      </c>
      <c r="M27">
        <v>24748799</v>
      </c>
      <c r="N27">
        <v>11420193</v>
      </c>
      <c r="O27">
        <v>3917832</v>
      </c>
      <c r="P27">
        <v>2441577</v>
      </c>
    </row>
    <row r="28" spans="1:16" x14ac:dyDescent="0.2">
      <c r="A28">
        <v>900874145</v>
      </c>
      <c r="B28" t="s">
        <v>159</v>
      </c>
      <c r="C28" t="s">
        <v>60</v>
      </c>
      <c r="D28" t="s">
        <v>130</v>
      </c>
      <c r="E28"/>
      <c r="F28"/>
      <c r="G28" t="s">
        <v>126</v>
      </c>
      <c r="H28">
        <v>2327684</v>
      </c>
      <c r="I28">
        <v>32270552</v>
      </c>
      <c r="J28">
        <v>34598236</v>
      </c>
      <c r="K28">
        <v>818834</v>
      </c>
      <c r="L28">
        <v>27089</v>
      </c>
      <c r="M28">
        <v>845923</v>
      </c>
      <c r="N28">
        <v>33752313</v>
      </c>
      <c r="O28">
        <v>958</v>
      </c>
      <c r="P28">
        <v>3097852</v>
      </c>
    </row>
    <row r="29" spans="1:16" x14ac:dyDescent="0.2">
      <c r="A29">
        <v>901008454</v>
      </c>
      <c r="B29" t="s">
        <v>160</v>
      </c>
      <c r="C29" t="s">
        <v>120</v>
      </c>
      <c r="D29" t="s">
        <v>130</v>
      </c>
      <c r="E29"/>
      <c r="F29"/>
      <c r="G29" t="s">
        <v>126</v>
      </c>
      <c r="H29">
        <v>506243</v>
      </c>
      <c r="I29">
        <v>10443345</v>
      </c>
      <c r="J29">
        <v>10949588</v>
      </c>
      <c r="K29">
        <v>3164033</v>
      </c>
      <c r="L29">
        <v>4000052</v>
      </c>
      <c r="M29">
        <v>7164085</v>
      </c>
      <c r="N29">
        <v>3785503</v>
      </c>
      <c r="O29">
        <v>0</v>
      </c>
      <c r="P29">
        <v>762893</v>
      </c>
    </row>
    <row r="30" spans="1:16" x14ac:dyDescent="0.2">
      <c r="A30">
        <v>901033369</v>
      </c>
      <c r="B30" t="s">
        <v>161</v>
      </c>
      <c r="C30" t="s">
        <v>121</v>
      </c>
      <c r="D30" t="s">
        <v>130</v>
      </c>
      <c r="E30"/>
      <c r="F30"/>
      <c r="G30" t="s">
        <v>126</v>
      </c>
      <c r="H30">
        <v>35223267</v>
      </c>
      <c r="I30">
        <v>12619341</v>
      </c>
      <c r="J30">
        <v>47842608</v>
      </c>
      <c r="K30">
        <v>43322883</v>
      </c>
      <c r="L30">
        <v>1019035</v>
      </c>
      <c r="M30">
        <v>44341918</v>
      </c>
      <c r="N30">
        <v>3500690</v>
      </c>
      <c r="O30">
        <v>0</v>
      </c>
      <c r="P30">
        <v>-6384229</v>
      </c>
    </row>
    <row r="31" spans="1:16" x14ac:dyDescent="0.2">
      <c r="A31">
        <v>901087745</v>
      </c>
      <c r="B31" t="s">
        <v>162</v>
      </c>
      <c r="C31" t="s">
        <v>60</v>
      </c>
      <c r="D31" t="s">
        <v>130</v>
      </c>
      <c r="E31"/>
      <c r="F31"/>
      <c r="G31" t="s">
        <v>126</v>
      </c>
      <c r="H31">
        <v>7926020</v>
      </c>
      <c r="I31">
        <v>20276160</v>
      </c>
      <c r="J31">
        <v>28202180</v>
      </c>
      <c r="K31">
        <v>4346376</v>
      </c>
      <c r="L31">
        <v>163284</v>
      </c>
      <c r="M31">
        <v>4509660</v>
      </c>
      <c r="N31">
        <v>23692520</v>
      </c>
      <c r="O31">
        <v>9196</v>
      </c>
      <c r="P31">
        <v>1766763</v>
      </c>
    </row>
    <row r="32" spans="1:16" x14ac:dyDescent="0.2">
      <c r="A32">
        <v>901096939</v>
      </c>
      <c r="B32" t="s">
        <v>163</v>
      </c>
      <c r="C32" t="s">
        <v>122</v>
      </c>
      <c r="D32" t="s">
        <v>130</v>
      </c>
      <c r="E32"/>
      <c r="F32"/>
      <c r="G32" t="s">
        <v>126</v>
      </c>
      <c r="H32">
        <v>151185</v>
      </c>
      <c r="I32">
        <v>16679333</v>
      </c>
      <c r="J32">
        <v>16830518</v>
      </c>
      <c r="K32">
        <v>5493414</v>
      </c>
      <c r="L32">
        <v>0</v>
      </c>
      <c r="M32">
        <v>5493414</v>
      </c>
      <c r="N32">
        <v>11337104</v>
      </c>
      <c r="O32">
        <v>1410020</v>
      </c>
      <c r="P32">
        <v>71586</v>
      </c>
    </row>
    <row r="33" spans="1:16" x14ac:dyDescent="0.2">
      <c r="A33">
        <v>901109174</v>
      </c>
      <c r="B33" t="s">
        <v>164</v>
      </c>
      <c r="C33" t="s">
        <v>60</v>
      </c>
      <c r="D33" t="s">
        <v>130</v>
      </c>
      <c r="E33"/>
      <c r="F33"/>
      <c r="G33" t="s">
        <v>126</v>
      </c>
      <c r="H33">
        <v>18923557</v>
      </c>
      <c r="I33">
        <v>92406</v>
      </c>
      <c r="J33">
        <v>19015963</v>
      </c>
      <c r="K33">
        <v>1354961</v>
      </c>
      <c r="L33">
        <v>0</v>
      </c>
      <c r="M33">
        <v>1354961</v>
      </c>
      <c r="N33">
        <v>17661002</v>
      </c>
      <c r="O33">
        <v>1069</v>
      </c>
      <c r="P33">
        <v>11824336</v>
      </c>
    </row>
    <row r="34" spans="1:16" x14ac:dyDescent="0.2">
      <c r="A34">
        <v>901139964</v>
      </c>
      <c r="B34" t="s">
        <v>165</v>
      </c>
      <c r="C34" t="s">
        <v>60</v>
      </c>
      <c r="D34" t="s">
        <v>130</v>
      </c>
      <c r="E34"/>
      <c r="F34"/>
      <c r="G34" t="s">
        <v>126</v>
      </c>
      <c r="H34">
        <v>11960871</v>
      </c>
      <c r="I34">
        <v>1015589</v>
      </c>
      <c r="J34">
        <v>12976460</v>
      </c>
      <c r="K34">
        <v>6051806</v>
      </c>
      <c r="L34">
        <v>652315</v>
      </c>
      <c r="M34">
        <v>6704121</v>
      </c>
      <c r="N34">
        <v>6272339</v>
      </c>
      <c r="O34">
        <v>601005</v>
      </c>
      <c r="P34">
        <v>845113</v>
      </c>
    </row>
    <row r="35" spans="1:16" x14ac:dyDescent="0.2">
      <c r="A35">
        <v>901144536</v>
      </c>
      <c r="B35" t="s">
        <v>166</v>
      </c>
      <c r="C35" t="s">
        <v>60</v>
      </c>
      <c r="D35" t="s">
        <v>130</v>
      </c>
      <c r="E35"/>
      <c r="F35"/>
      <c r="G35" t="s">
        <v>126</v>
      </c>
      <c r="H35">
        <v>62015235</v>
      </c>
      <c r="I35">
        <v>60799609</v>
      </c>
      <c r="J35">
        <v>122814844</v>
      </c>
      <c r="K35">
        <v>31901793</v>
      </c>
      <c r="L35">
        <v>139827772</v>
      </c>
      <c r="M35">
        <v>171729565</v>
      </c>
      <c r="N35">
        <v>-48914721</v>
      </c>
      <c r="O35">
        <v>0</v>
      </c>
      <c r="P35">
        <v>-7146518</v>
      </c>
    </row>
    <row r="36" spans="1:16" x14ac:dyDescent="0.2">
      <c r="A36">
        <v>901178795</v>
      </c>
      <c r="B36" t="s">
        <v>167</v>
      </c>
      <c r="C36" t="s">
        <v>60</v>
      </c>
      <c r="D36" t="s">
        <v>130</v>
      </c>
      <c r="E36"/>
      <c r="F36"/>
      <c r="G36" t="s">
        <v>126</v>
      </c>
      <c r="H36">
        <v>7343170</v>
      </c>
      <c r="I36">
        <v>65100</v>
      </c>
      <c r="J36">
        <v>7408270</v>
      </c>
      <c r="K36">
        <v>165903</v>
      </c>
      <c r="L36">
        <v>0</v>
      </c>
      <c r="M36">
        <v>165903</v>
      </c>
      <c r="N36">
        <v>7242367</v>
      </c>
      <c r="O36">
        <v>12983</v>
      </c>
      <c r="P36">
        <v>-871218</v>
      </c>
    </row>
    <row r="37" spans="1:16" x14ac:dyDescent="0.2">
      <c r="A37">
        <v>901303671</v>
      </c>
      <c r="B37" t="s">
        <v>168</v>
      </c>
      <c r="C37" t="s">
        <v>60</v>
      </c>
      <c r="D37" t="s">
        <v>130</v>
      </c>
      <c r="E37"/>
      <c r="F37"/>
      <c r="G37" t="s">
        <v>126</v>
      </c>
      <c r="H37">
        <v>19951453</v>
      </c>
      <c r="I37">
        <v>48271</v>
      </c>
      <c r="J37">
        <v>19999724</v>
      </c>
      <c r="K37">
        <v>3875865</v>
      </c>
      <c r="L37">
        <v>0</v>
      </c>
      <c r="M37">
        <v>3875865</v>
      </c>
      <c r="N37">
        <v>16123859</v>
      </c>
      <c r="O37">
        <v>0</v>
      </c>
      <c r="P37">
        <v>8874726</v>
      </c>
    </row>
    <row r="38" spans="1:16" x14ac:dyDescent="0.2">
      <c r="A38">
        <v>901334761</v>
      </c>
      <c r="B38" t="s">
        <v>169</v>
      </c>
      <c r="C38" t="s">
        <v>121</v>
      </c>
      <c r="D38" t="s">
        <v>130</v>
      </c>
      <c r="E38"/>
      <c r="F38"/>
      <c r="G38" t="s">
        <v>126</v>
      </c>
      <c r="H38">
        <v>6056927</v>
      </c>
      <c r="I38">
        <v>14834517</v>
      </c>
      <c r="J38">
        <v>20891444</v>
      </c>
      <c r="K38">
        <v>11335919</v>
      </c>
      <c r="L38">
        <v>859378</v>
      </c>
      <c r="M38">
        <v>12195297</v>
      </c>
      <c r="N38">
        <v>8696147</v>
      </c>
      <c r="O38">
        <v>0</v>
      </c>
      <c r="P38">
        <v>2600941</v>
      </c>
    </row>
    <row r="39" spans="1:16" x14ac:dyDescent="0.2">
      <c r="A39">
        <v>901399739</v>
      </c>
      <c r="B39" t="s">
        <v>170</v>
      </c>
      <c r="C39" t="s">
        <v>60</v>
      </c>
      <c r="D39" t="s">
        <v>130</v>
      </c>
      <c r="E39"/>
      <c r="F39"/>
      <c r="G39" t="s">
        <v>126</v>
      </c>
      <c r="H39">
        <v>20408186</v>
      </c>
      <c r="I39">
        <v>2106122</v>
      </c>
      <c r="J39">
        <v>22514308</v>
      </c>
      <c r="K39">
        <v>2346548</v>
      </c>
      <c r="L39">
        <v>0</v>
      </c>
      <c r="M39">
        <v>2346548</v>
      </c>
      <c r="N39">
        <v>20167760</v>
      </c>
      <c r="O39">
        <v>970978</v>
      </c>
      <c r="P39">
        <v>1414480</v>
      </c>
    </row>
    <row r="40" spans="1:16" x14ac:dyDescent="0.2">
      <c r="A40">
        <v>901530043</v>
      </c>
      <c r="B40" t="s">
        <v>171</v>
      </c>
      <c r="C40" t="s">
        <v>60</v>
      </c>
      <c r="D40" t="s">
        <v>130</v>
      </c>
      <c r="E40"/>
      <c r="F40"/>
      <c r="G40" t="s">
        <v>126</v>
      </c>
      <c r="H40">
        <v>29486770</v>
      </c>
      <c r="I40">
        <v>77547875</v>
      </c>
      <c r="J40">
        <v>107034645</v>
      </c>
      <c r="K40">
        <v>15082653</v>
      </c>
      <c r="L40">
        <v>71034762</v>
      </c>
      <c r="M40">
        <v>86117415</v>
      </c>
      <c r="N40">
        <v>20917230</v>
      </c>
      <c r="O40">
        <v>7804342</v>
      </c>
      <c r="P40">
        <v>1236242</v>
      </c>
    </row>
    <row r="41" spans="1:16" x14ac:dyDescent="0.2">
      <c r="A41">
        <v>901570012</v>
      </c>
      <c r="B41" t="s">
        <v>172</v>
      </c>
      <c r="C41" t="s">
        <v>60</v>
      </c>
      <c r="D41" t="s">
        <v>130</v>
      </c>
      <c r="E41"/>
      <c r="F41"/>
      <c r="G41" t="s">
        <v>126</v>
      </c>
      <c r="H41">
        <v>18666059</v>
      </c>
      <c r="I41">
        <v>15331580</v>
      </c>
      <c r="J41">
        <v>33997639</v>
      </c>
      <c r="K41">
        <v>15038492</v>
      </c>
      <c r="L41">
        <v>8051754</v>
      </c>
      <c r="M41">
        <v>23090246</v>
      </c>
      <c r="N41">
        <v>10907393</v>
      </c>
      <c r="O41">
        <v>1308378</v>
      </c>
      <c r="P41">
        <v>3541327</v>
      </c>
    </row>
    <row r="42" spans="1:16" x14ac:dyDescent="0.2">
      <c r="A42">
        <v>901610775</v>
      </c>
      <c r="B42" t="s">
        <v>173</v>
      </c>
      <c r="C42" t="s">
        <v>60</v>
      </c>
      <c r="D42" t="s">
        <v>130</v>
      </c>
      <c r="E42"/>
      <c r="F42"/>
      <c r="G42" t="s">
        <v>126</v>
      </c>
      <c r="H42">
        <v>51636313</v>
      </c>
      <c r="I42">
        <v>19119847</v>
      </c>
      <c r="J42">
        <v>70756160</v>
      </c>
      <c r="K42">
        <v>20763519</v>
      </c>
      <c r="L42">
        <v>23955904</v>
      </c>
      <c r="M42">
        <v>44719423</v>
      </c>
      <c r="N42">
        <v>26036737</v>
      </c>
      <c r="O42">
        <v>5015975</v>
      </c>
      <c r="P42">
        <v>-31493485</v>
      </c>
    </row>
    <row r="43" spans="1:16" x14ac:dyDescent="0.2">
      <c r="A43">
        <v>800185347</v>
      </c>
      <c r="B43" t="s">
        <v>174</v>
      </c>
      <c r="C43" t="s">
        <v>60</v>
      </c>
      <c r="D43" t="s">
        <v>130</v>
      </c>
      <c r="E43"/>
      <c r="F43"/>
      <c r="G43" t="s">
        <v>127</v>
      </c>
      <c r="H43">
        <v>7392744</v>
      </c>
      <c r="I43">
        <v>91668130</v>
      </c>
      <c r="J43">
        <v>99060874</v>
      </c>
      <c r="K43">
        <v>8283151</v>
      </c>
      <c r="L43">
        <v>53429376</v>
      </c>
      <c r="M43">
        <v>61712527</v>
      </c>
      <c r="N43">
        <v>37348347</v>
      </c>
      <c r="O43">
        <v>2723405</v>
      </c>
      <c r="P43">
        <v>6263346</v>
      </c>
    </row>
    <row r="44" spans="1:16" x14ac:dyDescent="0.2">
      <c r="A44">
        <v>830002181</v>
      </c>
      <c r="B44" t="s">
        <v>175</v>
      </c>
      <c r="C44" t="s">
        <v>60</v>
      </c>
      <c r="D44" t="s">
        <v>130</v>
      </c>
      <c r="E44"/>
      <c r="F44"/>
      <c r="G44" t="s">
        <v>127</v>
      </c>
      <c r="H44">
        <v>49096580</v>
      </c>
      <c r="I44">
        <v>12413752</v>
      </c>
      <c r="J44">
        <v>61510332</v>
      </c>
      <c r="K44">
        <v>38423514</v>
      </c>
      <c r="L44">
        <v>3803428</v>
      </c>
      <c r="M44">
        <v>42226942</v>
      </c>
      <c r="N44">
        <v>19283390</v>
      </c>
      <c r="O44">
        <v>2718509</v>
      </c>
      <c r="P44">
        <v>4372661</v>
      </c>
    </row>
    <row r="45" spans="1:16" x14ac:dyDescent="0.2">
      <c r="A45">
        <v>830012157</v>
      </c>
      <c r="B45" t="s">
        <v>176</v>
      </c>
      <c r="C45" t="s">
        <v>60</v>
      </c>
      <c r="D45" t="s">
        <v>130</v>
      </c>
      <c r="E45"/>
      <c r="F45"/>
      <c r="G45" t="s">
        <v>127</v>
      </c>
      <c r="H45">
        <v>729107671</v>
      </c>
      <c r="I45">
        <v>407292580</v>
      </c>
      <c r="J45">
        <v>1136400251</v>
      </c>
      <c r="K45">
        <v>478631343</v>
      </c>
      <c r="L45">
        <v>10350691</v>
      </c>
      <c r="M45">
        <v>488982034</v>
      </c>
      <c r="N45">
        <v>647418217</v>
      </c>
      <c r="O45">
        <v>0</v>
      </c>
      <c r="P45">
        <v>27648352</v>
      </c>
    </row>
    <row r="46" spans="1:16" x14ac:dyDescent="0.2">
      <c r="A46">
        <v>830146338</v>
      </c>
      <c r="B46" t="s">
        <v>177</v>
      </c>
      <c r="C46" t="s">
        <v>60</v>
      </c>
      <c r="D46" t="s">
        <v>130</v>
      </c>
      <c r="E46"/>
      <c r="F46"/>
      <c r="G46" t="s">
        <v>127</v>
      </c>
      <c r="H46">
        <v>498953</v>
      </c>
      <c r="I46">
        <v>72199559</v>
      </c>
      <c r="J46">
        <v>72698512</v>
      </c>
      <c r="K46">
        <v>500</v>
      </c>
      <c r="L46">
        <v>0</v>
      </c>
      <c r="M46">
        <v>500</v>
      </c>
      <c r="N46">
        <v>72698012</v>
      </c>
      <c r="O46">
        <v>0</v>
      </c>
      <c r="P46">
        <v>11242134</v>
      </c>
    </row>
    <row r="47" spans="1:16" x14ac:dyDescent="0.2">
      <c r="A47">
        <v>860451192</v>
      </c>
      <c r="B47" t="s">
        <v>178</v>
      </c>
      <c r="C47" t="s">
        <v>60</v>
      </c>
      <c r="D47" t="s">
        <v>130</v>
      </c>
      <c r="E47"/>
      <c r="F47"/>
      <c r="G47" t="s">
        <v>127</v>
      </c>
      <c r="H47">
        <v>20640682</v>
      </c>
      <c r="I47">
        <v>27345077</v>
      </c>
      <c r="J47">
        <v>47985759</v>
      </c>
      <c r="K47">
        <v>9850392</v>
      </c>
      <c r="L47">
        <v>296957</v>
      </c>
      <c r="M47">
        <v>10147349</v>
      </c>
      <c r="N47">
        <v>37838410</v>
      </c>
      <c r="O47">
        <v>0</v>
      </c>
      <c r="P47">
        <v>6093304</v>
      </c>
    </row>
    <row r="48" spans="1:16" x14ac:dyDescent="0.2">
      <c r="A48">
        <v>891855089</v>
      </c>
      <c r="B48" t="s">
        <v>179</v>
      </c>
      <c r="C48" t="s">
        <v>60</v>
      </c>
      <c r="D48" t="s">
        <v>130</v>
      </c>
      <c r="E48"/>
      <c r="F48"/>
      <c r="G48" t="s">
        <v>127</v>
      </c>
      <c r="H48">
        <v>17913302</v>
      </c>
      <c r="I48">
        <v>244191522</v>
      </c>
      <c r="J48">
        <v>262104824</v>
      </c>
      <c r="K48">
        <v>13322756</v>
      </c>
      <c r="L48">
        <v>19586117</v>
      </c>
      <c r="M48">
        <v>32908873</v>
      </c>
      <c r="N48">
        <v>229195951</v>
      </c>
      <c r="O48">
        <v>1741628</v>
      </c>
      <c r="P48">
        <v>10488206</v>
      </c>
    </row>
    <row r="49" spans="1:16" x14ac:dyDescent="0.2">
      <c r="A49">
        <v>900169754</v>
      </c>
      <c r="B49" t="s">
        <v>180</v>
      </c>
      <c r="C49" t="s">
        <v>60</v>
      </c>
      <c r="D49" t="s">
        <v>130</v>
      </c>
      <c r="E49"/>
      <c r="F49"/>
      <c r="G49" t="s">
        <v>127</v>
      </c>
      <c r="H49">
        <v>3367246</v>
      </c>
      <c r="I49">
        <v>35144184</v>
      </c>
      <c r="J49">
        <v>38511430</v>
      </c>
      <c r="K49">
        <v>4516085</v>
      </c>
      <c r="L49">
        <v>155734</v>
      </c>
      <c r="M49">
        <v>4671819</v>
      </c>
      <c r="N49">
        <v>33839611</v>
      </c>
      <c r="O49">
        <v>134813</v>
      </c>
      <c r="P49">
        <v>1508757</v>
      </c>
    </row>
    <row r="50" spans="1:16" x14ac:dyDescent="0.2">
      <c r="A50">
        <v>900311215</v>
      </c>
      <c r="B50" t="s">
        <v>181</v>
      </c>
      <c r="C50" t="s">
        <v>123</v>
      </c>
      <c r="D50" t="s">
        <v>130</v>
      </c>
      <c r="E50"/>
      <c r="F50"/>
      <c r="G50" t="s">
        <v>127</v>
      </c>
      <c r="H50">
        <v>13917075</v>
      </c>
      <c r="I50">
        <v>13239941</v>
      </c>
      <c r="J50">
        <v>27157016</v>
      </c>
      <c r="K50">
        <v>588845</v>
      </c>
      <c r="L50">
        <v>13901229</v>
      </c>
      <c r="M50">
        <v>14490074</v>
      </c>
      <c r="N50">
        <v>12666942</v>
      </c>
      <c r="O50">
        <v>151315</v>
      </c>
      <c r="P50">
        <v>223996</v>
      </c>
    </row>
    <row r="51" spans="1:16" x14ac:dyDescent="0.2">
      <c r="A51">
        <v>900369069</v>
      </c>
      <c r="B51" t="s">
        <v>182</v>
      </c>
      <c r="C51" t="s">
        <v>60</v>
      </c>
      <c r="D51" t="s">
        <v>130</v>
      </c>
      <c r="E51"/>
      <c r="F51"/>
      <c r="G51" t="s">
        <v>127</v>
      </c>
      <c r="H51">
        <v>13936705</v>
      </c>
      <c r="I51">
        <v>11414888</v>
      </c>
      <c r="J51">
        <v>25351593</v>
      </c>
      <c r="K51">
        <v>6556888</v>
      </c>
      <c r="L51">
        <v>13363921</v>
      </c>
      <c r="M51">
        <v>19920809</v>
      </c>
      <c r="N51">
        <v>5430784</v>
      </c>
      <c r="O51">
        <v>399653</v>
      </c>
      <c r="P51">
        <v>1325302</v>
      </c>
    </row>
    <row r="52" spans="1:16" x14ac:dyDescent="0.2">
      <c r="A52">
        <v>900439474</v>
      </c>
      <c r="B52" t="s">
        <v>183</v>
      </c>
      <c r="C52" t="s">
        <v>60</v>
      </c>
      <c r="D52" t="s">
        <v>130</v>
      </c>
      <c r="E52"/>
      <c r="F52"/>
      <c r="G52" t="s">
        <v>127</v>
      </c>
      <c r="H52">
        <v>14855772</v>
      </c>
      <c r="I52">
        <v>15719704</v>
      </c>
      <c r="J52">
        <v>30575476</v>
      </c>
      <c r="K52">
        <v>124335993</v>
      </c>
      <c r="L52">
        <v>0</v>
      </c>
      <c r="M52">
        <v>124335993</v>
      </c>
      <c r="N52">
        <v>-93760517</v>
      </c>
      <c r="O52">
        <v>288223</v>
      </c>
      <c r="P52">
        <v>-6514447</v>
      </c>
    </row>
    <row r="53" spans="1:16" x14ac:dyDescent="0.2">
      <c r="A53">
        <v>900488587</v>
      </c>
      <c r="B53" t="s">
        <v>184</v>
      </c>
      <c r="C53" t="s">
        <v>185</v>
      </c>
      <c r="D53" t="s">
        <v>130</v>
      </c>
      <c r="E53"/>
      <c r="F53"/>
      <c r="G53" t="s">
        <v>127</v>
      </c>
      <c r="H53">
        <v>44873869</v>
      </c>
      <c r="I53">
        <v>110340251</v>
      </c>
      <c r="J53">
        <v>155214120</v>
      </c>
      <c r="K53">
        <v>50582908</v>
      </c>
      <c r="L53">
        <v>0</v>
      </c>
      <c r="M53">
        <v>50582908</v>
      </c>
      <c r="N53">
        <v>104631212</v>
      </c>
      <c r="O53">
        <v>540343</v>
      </c>
      <c r="P53">
        <v>-1242870</v>
      </c>
    </row>
    <row r="54" spans="1:16" x14ac:dyDescent="0.2">
      <c r="A54">
        <v>900490623</v>
      </c>
      <c r="B54" t="s">
        <v>186</v>
      </c>
      <c r="C54" t="s">
        <v>60</v>
      </c>
      <c r="D54" t="s">
        <v>130</v>
      </c>
      <c r="E54"/>
      <c r="F54"/>
      <c r="G54" t="s">
        <v>127</v>
      </c>
      <c r="H54">
        <v>9009767</v>
      </c>
      <c r="I54">
        <v>74324630</v>
      </c>
      <c r="J54">
        <v>83334397</v>
      </c>
      <c r="K54">
        <v>1101483</v>
      </c>
      <c r="L54">
        <v>363614</v>
      </c>
      <c r="M54">
        <v>1465097</v>
      </c>
      <c r="N54">
        <v>81869300</v>
      </c>
      <c r="O54">
        <v>201355</v>
      </c>
      <c r="P54">
        <v>3708037</v>
      </c>
    </row>
    <row r="55" spans="1:16" x14ac:dyDescent="0.2">
      <c r="A55">
        <v>900604884</v>
      </c>
      <c r="B55" t="s">
        <v>187</v>
      </c>
      <c r="C55" t="s">
        <v>60</v>
      </c>
      <c r="D55" t="s">
        <v>130</v>
      </c>
      <c r="E55"/>
      <c r="F55"/>
      <c r="G55" t="s">
        <v>127</v>
      </c>
      <c r="H55">
        <v>3984588</v>
      </c>
      <c r="I55">
        <v>341141887</v>
      </c>
      <c r="J55">
        <v>345126475</v>
      </c>
      <c r="K55">
        <v>7350602</v>
      </c>
      <c r="L55">
        <v>186554009</v>
      </c>
      <c r="M55">
        <v>193904611</v>
      </c>
      <c r="N55">
        <v>151221864</v>
      </c>
      <c r="O55">
        <v>34805865</v>
      </c>
      <c r="P55">
        <v>11719395</v>
      </c>
    </row>
    <row r="56" spans="1:16" x14ac:dyDescent="0.2">
      <c r="A56">
        <v>900770349</v>
      </c>
      <c r="B56" t="s">
        <v>188</v>
      </c>
      <c r="C56" t="s">
        <v>60</v>
      </c>
      <c r="D56" t="s">
        <v>130</v>
      </c>
      <c r="E56"/>
      <c r="F56"/>
      <c r="G56" t="s">
        <v>127</v>
      </c>
      <c r="H56">
        <v>1455645</v>
      </c>
      <c r="I56">
        <v>75471944</v>
      </c>
      <c r="J56">
        <v>76927589</v>
      </c>
      <c r="K56">
        <v>8825</v>
      </c>
      <c r="L56">
        <v>74876154</v>
      </c>
      <c r="M56">
        <v>74884979</v>
      </c>
      <c r="N56">
        <v>2042610</v>
      </c>
      <c r="O56">
        <v>4900414</v>
      </c>
      <c r="P56">
        <v>-170133</v>
      </c>
    </row>
    <row r="57" spans="1:16" x14ac:dyDescent="0.2">
      <c r="A57">
        <v>900796125</v>
      </c>
      <c r="B57" t="s">
        <v>189</v>
      </c>
      <c r="C57" t="s">
        <v>121</v>
      </c>
      <c r="D57" t="s">
        <v>130</v>
      </c>
      <c r="E57"/>
      <c r="F57"/>
      <c r="G57" t="s">
        <v>127</v>
      </c>
      <c r="H57">
        <v>40165795</v>
      </c>
      <c r="I57">
        <v>12073141</v>
      </c>
      <c r="J57">
        <v>52238936</v>
      </c>
      <c r="K57">
        <v>498359</v>
      </c>
      <c r="L57">
        <v>29800</v>
      </c>
      <c r="M57">
        <v>528159</v>
      </c>
      <c r="N57">
        <v>51710777</v>
      </c>
      <c r="O57">
        <v>182886</v>
      </c>
      <c r="P57">
        <v>17173601</v>
      </c>
    </row>
    <row r="58" spans="1:16" x14ac:dyDescent="0.2">
      <c r="A58">
        <v>901134755</v>
      </c>
      <c r="B58" t="s">
        <v>190</v>
      </c>
      <c r="C58" t="s">
        <v>122</v>
      </c>
      <c r="D58" t="s">
        <v>130</v>
      </c>
      <c r="E58"/>
      <c r="F58"/>
      <c r="G58" t="s">
        <v>127</v>
      </c>
      <c r="H58">
        <v>1756205</v>
      </c>
      <c r="I58">
        <v>50049735</v>
      </c>
      <c r="J58">
        <v>51805940</v>
      </c>
      <c r="K58">
        <v>4109262</v>
      </c>
      <c r="L58">
        <v>10906684</v>
      </c>
      <c r="M58">
        <v>15015946</v>
      </c>
      <c r="N58">
        <v>36789994</v>
      </c>
      <c r="O58">
        <v>2793</v>
      </c>
      <c r="P58">
        <v>10292196</v>
      </c>
    </row>
    <row r="59" spans="1:16" x14ac:dyDescent="0.2">
      <c r="A59">
        <v>901449735</v>
      </c>
      <c r="B59" t="s">
        <v>191</v>
      </c>
      <c r="C59" t="s">
        <v>60</v>
      </c>
      <c r="D59" t="s">
        <v>130</v>
      </c>
      <c r="E59"/>
      <c r="F59"/>
      <c r="G59" t="s">
        <v>127</v>
      </c>
      <c r="H59">
        <v>121921</v>
      </c>
      <c r="I59">
        <v>59950558</v>
      </c>
      <c r="J59">
        <v>60072479</v>
      </c>
      <c r="K59">
        <v>1447027</v>
      </c>
      <c r="L59">
        <v>15099108</v>
      </c>
      <c r="M59">
        <v>16546135</v>
      </c>
      <c r="N59">
        <v>43526344</v>
      </c>
      <c r="O59">
        <v>382975</v>
      </c>
      <c r="P59">
        <v>4411511</v>
      </c>
    </row>
    <row r="60" spans="1:16" x14ac:dyDescent="0.2">
      <c r="A60">
        <v>901562062</v>
      </c>
      <c r="B60" t="s">
        <v>192</v>
      </c>
      <c r="C60" t="s">
        <v>60</v>
      </c>
      <c r="D60" t="s">
        <v>130</v>
      </c>
      <c r="E60"/>
      <c r="F60"/>
      <c r="G60" t="s">
        <v>127</v>
      </c>
      <c r="H60">
        <v>1128331</v>
      </c>
      <c r="I60">
        <v>592682085</v>
      </c>
      <c r="J60">
        <v>593810416</v>
      </c>
      <c r="K60">
        <v>26065</v>
      </c>
      <c r="L60">
        <v>0</v>
      </c>
      <c r="M60">
        <v>26065</v>
      </c>
      <c r="N60">
        <v>593784351</v>
      </c>
      <c r="O60">
        <v>0</v>
      </c>
      <c r="P60">
        <v>353886</v>
      </c>
    </row>
    <row r="61" spans="1:16" x14ac:dyDescent="0.2">
      <c r="A61">
        <v>901580112</v>
      </c>
      <c r="B61" t="s">
        <v>193</v>
      </c>
      <c r="C61" t="s">
        <v>60</v>
      </c>
      <c r="D61" t="s">
        <v>130</v>
      </c>
      <c r="E61"/>
      <c r="F61"/>
      <c r="G61" t="s">
        <v>127</v>
      </c>
      <c r="H61">
        <v>28906867</v>
      </c>
      <c r="I61">
        <v>241979427</v>
      </c>
      <c r="J61">
        <v>270886294</v>
      </c>
      <c r="K61">
        <v>46793689</v>
      </c>
      <c r="L61">
        <v>27308097</v>
      </c>
      <c r="M61">
        <v>74101786</v>
      </c>
      <c r="N61">
        <v>196784508</v>
      </c>
      <c r="O61">
        <v>11514083</v>
      </c>
      <c r="P61">
        <v>1175599</v>
      </c>
    </row>
    <row r="62" spans="1:16" x14ac:dyDescent="0.2">
      <c r="A62">
        <v>901592009</v>
      </c>
      <c r="B62" t="s">
        <v>194</v>
      </c>
      <c r="C62" t="s">
        <v>60</v>
      </c>
      <c r="D62" t="s">
        <v>130</v>
      </c>
      <c r="E62"/>
      <c r="F62"/>
      <c r="G62" t="s">
        <v>127</v>
      </c>
      <c r="H62">
        <v>19842272</v>
      </c>
      <c r="I62">
        <v>19210602</v>
      </c>
      <c r="J62">
        <v>39052874</v>
      </c>
      <c r="K62">
        <v>15058268</v>
      </c>
      <c r="L62">
        <v>6444851</v>
      </c>
      <c r="M62">
        <v>21503119</v>
      </c>
      <c r="N62">
        <v>17549755</v>
      </c>
      <c r="O62">
        <v>379646</v>
      </c>
      <c r="P62">
        <v>15006220</v>
      </c>
    </row>
    <row r="63" spans="1:16" x14ac:dyDescent="0.2">
      <c r="A63">
        <v>830112413</v>
      </c>
      <c r="B63" t="s">
        <v>196</v>
      </c>
      <c r="C63" t="s">
        <v>60</v>
      </c>
      <c r="D63" t="s">
        <v>130</v>
      </c>
      <c r="E63"/>
      <c r="F63"/>
      <c r="G63" t="s">
        <v>195</v>
      </c>
      <c r="H63">
        <v>6222524</v>
      </c>
      <c r="I63">
        <v>1212697</v>
      </c>
      <c r="J63">
        <v>7435221</v>
      </c>
      <c r="K63">
        <v>5952244</v>
      </c>
      <c r="L63">
        <v>0</v>
      </c>
      <c r="M63">
        <v>5952244</v>
      </c>
      <c r="N63">
        <v>1482977</v>
      </c>
      <c r="O63">
        <v>3434403</v>
      </c>
      <c r="P63">
        <v>95321</v>
      </c>
    </row>
    <row r="64" spans="1:16" x14ac:dyDescent="0.2">
      <c r="A64">
        <v>860522381</v>
      </c>
      <c r="B64" t="s">
        <v>197</v>
      </c>
      <c r="C64" t="s">
        <v>60</v>
      </c>
      <c r="D64" t="s">
        <v>130</v>
      </c>
      <c r="E64"/>
      <c r="F64"/>
      <c r="G64" t="s">
        <v>195</v>
      </c>
      <c r="H64">
        <v>32512160</v>
      </c>
      <c r="I64">
        <v>1415062</v>
      </c>
      <c r="J64">
        <v>33927222</v>
      </c>
      <c r="K64">
        <v>28768605</v>
      </c>
      <c r="L64">
        <v>0</v>
      </c>
      <c r="M64">
        <v>28768605</v>
      </c>
      <c r="N64">
        <v>5158617</v>
      </c>
      <c r="O64">
        <v>2754138</v>
      </c>
      <c r="P64">
        <v>-1377705</v>
      </c>
    </row>
    <row r="65" spans="1:16" x14ac:dyDescent="0.2">
      <c r="A65">
        <v>800176602</v>
      </c>
      <c r="B65" t="s">
        <v>198</v>
      </c>
      <c r="C65" t="s">
        <v>60</v>
      </c>
      <c r="D65" t="s">
        <v>130</v>
      </c>
      <c r="E65"/>
      <c r="F65"/>
      <c r="G65" t="s">
        <v>195</v>
      </c>
      <c r="H65">
        <v>4466943</v>
      </c>
      <c r="I65">
        <v>10665766</v>
      </c>
      <c r="J65">
        <v>15132709</v>
      </c>
      <c r="K65">
        <v>9735</v>
      </c>
      <c r="L65">
        <v>0</v>
      </c>
      <c r="M65">
        <v>9735</v>
      </c>
      <c r="N65">
        <v>15122974</v>
      </c>
      <c r="O65">
        <v>0</v>
      </c>
      <c r="P65">
        <v>4713419</v>
      </c>
    </row>
    <row r="66" spans="1:16" x14ac:dyDescent="0.2">
      <c r="A66">
        <v>800024261</v>
      </c>
      <c r="B66" t="s">
        <v>199</v>
      </c>
      <c r="C66" t="s">
        <v>60</v>
      </c>
      <c r="D66" t="s">
        <v>130</v>
      </c>
      <c r="E66"/>
      <c r="F66"/>
      <c r="G66" t="s">
        <v>195</v>
      </c>
      <c r="H66">
        <v>791966</v>
      </c>
      <c r="I66">
        <v>1733408</v>
      </c>
      <c r="J66">
        <v>2525374</v>
      </c>
      <c r="K66">
        <v>195805</v>
      </c>
      <c r="L66">
        <v>1379881</v>
      </c>
      <c r="M66">
        <v>1575686</v>
      </c>
      <c r="N66">
        <v>949688</v>
      </c>
      <c r="O66">
        <v>99768</v>
      </c>
      <c r="P66">
        <v>317022</v>
      </c>
    </row>
    <row r="67" spans="1:16" x14ac:dyDescent="0.2">
      <c r="A67">
        <v>800033256</v>
      </c>
      <c r="B67" t="s">
        <v>200</v>
      </c>
      <c r="C67" t="s">
        <v>60</v>
      </c>
      <c r="D67" t="s">
        <v>130</v>
      </c>
      <c r="E67"/>
      <c r="F67"/>
      <c r="G67" t="s">
        <v>195</v>
      </c>
      <c r="H67">
        <v>1589666</v>
      </c>
      <c r="I67">
        <v>512126</v>
      </c>
      <c r="J67">
        <v>2101792</v>
      </c>
      <c r="K67">
        <v>494364</v>
      </c>
      <c r="L67">
        <v>123854</v>
      </c>
      <c r="M67">
        <v>618218</v>
      </c>
      <c r="N67">
        <v>1483574</v>
      </c>
      <c r="O67">
        <v>10182</v>
      </c>
      <c r="P67">
        <v>-184885</v>
      </c>
    </row>
    <row r="68" spans="1:16" x14ac:dyDescent="0.2">
      <c r="A68">
        <v>800054669</v>
      </c>
      <c r="B68" t="s">
        <v>201</v>
      </c>
      <c r="C68" t="s">
        <v>60</v>
      </c>
      <c r="D68" t="s">
        <v>130</v>
      </c>
      <c r="E68"/>
      <c r="F68"/>
      <c r="G68" t="s">
        <v>195</v>
      </c>
      <c r="H68">
        <v>1062933</v>
      </c>
      <c r="I68">
        <v>0</v>
      </c>
      <c r="J68">
        <v>1062933</v>
      </c>
      <c r="K68">
        <v>149788</v>
      </c>
      <c r="L68">
        <v>0</v>
      </c>
      <c r="M68">
        <v>149788</v>
      </c>
      <c r="N68">
        <v>913145</v>
      </c>
      <c r="O68">
        <v>575861</v>
      </c>
      <c r="P68">
        <v>-915551</v>
      </c>
    </row>
    <row r="69" spans="1:16" x14ac:dyDescent="0.2">
      <c r="A69">
        <v>800063969</v>
      </c>
      <c r="B69" t="s">
        <v>202</v>
      </c>
      <c r="C69" t="s">
        <v>122</v>
      </c>
      <c r="D69" t="s">
        <v>130</v>
      </c>
      <c r="E69"/>
      <c r="F69"/>
      <c r="G69" t="s">
        <v>195</v>
      </c>
      <c r="H69">
        <v>8655595</v>
      </c>
      <c r="I69">
        <v>40104686</v>
      </c>
      <c r="J69">
        <v>48760281</v>
      </c>
      <c r="K69">
        <v>818009</v>
      </c>
      <c r="L69">
        <v>61644</v>
      </c>
      <c r="M69">
        <v>879653</v>
      </c>
      <c r="N69">
        <v>47880628</v>
      </c>
      <c r="O69">
        <v>15203</v>
      </c>
      <c r="P69">
        <v>2695226</v>
      </c>
    </row>
    <row r="70" spans="1:16" x14ac:dyDescent="0.2">
      <c r="A70">
        <v>800065758</v>
      </c>
      <c r="B70" t="s">
        <v>203</v>
      </c>
      <c r="C70" t="s">
        <v>60</v>
      </c>
      <c r="D70" t="s">
        <v>130</v>
      </c>
      <c r="E70"/>
      <c r="F70"/>
      <c r="G70" t="s">
        <v>195</v>
      </c>
      <c r="H70">
        <v>144820</v>
      </c>
      <c r="I70">
        <v>602640</v>
      </c>
      <c r="J70">
        <v>747460</v>
      </c>
      <c r="K70">
        <v>81226</v>
      </c>
      <c r="L70">
        <v>320982</v>
      </c>
      <c r="M70">
        <v>402208</v>
      </c>
      <c r="N70">
        <v>345252</v>
      </c>
      <c r="O70">
        <v>0</v>
      </c>
      <c r="P70">
        <v>864</v>
      </c>
    </row>
    <row r="71" spans="1:16" x14ac:dyDescent="0.2">
      <c r="A71">
        <v>800081707</v>
      </c>
      <c r="B71" t="s">
        <v>204</v>
      </c>
      <c r="C71" t="s">
        <v>60</v>
      </c>
      <c r="D71" t="s">
        <v>130</v>
      </c>
      <c r="E71"/>
      <c r="F71"/>
      <c r="G71" t="s">
        <v>195</v>
      </c>
      <c r="H71">
        <v>352510</v>
      </c>
      <c r="I71">
        <v>3230341</v>
      </c>
      <c r="J71">
        <v>3582851</v>
      </c>
      <c r="K71">
        <v>790</v>
      </c>
      <c r="L71">
        <v>14572</v>
      </c>
      <c r="M71">
        <v>15362</v>
      </c>
      <c r="N71">
        <v>3567489</v>
      </c>
      <c r="O71">
        <v>0</v>
      </c>
      <c r="P71">
        <v>-170633</v>
      </c>
    </row>
    <row r="72" spans="1:16" x14ac:dyDescent="0.2">
      <c r="A72">
        <v>800091140</v>
      </c>
      <c r="B72" t="s">
        <v>205</v>
      </c>
      <c r="C72" t="s">
        <v>120</v>
      </c>
      <c r="D72" t="s">
        <v>130</v>
      </c>
      <c r="E72"/>
      <c r="F72"/>
      <c r="G72" t="s">
        <v>195</v>
      </c>
      <c r="H72">
        <v>759909404</v>
      </c>
      <c r="I72">
        <v>14121114</v>
      </c>
      <c r="J72">
        <v>774030518</v>
      </c>
      <c r="K72">
        <v>625656509</v>
      </c>
      <c r="L72">
        <v>134163547</v>
      </c>
      <c r="M72">
        <v>759820056</v>
      </c>
      <c r="N72">
        <v>14210462</v>
      </c>
      <c r="O72">
        <v>0</v>
      </c>
      <c r="P72">
        <v>1373560</v>
      </c>
    </row>
    <row r="73" spans="1:16" x14ac:dyDescent="0.2">
      <c r="A73">
        <v>800091162</v>
      </c>
      <c r="B73" t="s">
        <v>206</v>
      </c>
      <c r="C73" t="s">
        <v>121</v>
      </c>
      <c r="D73" t="s">
        <v>130</v>
      </c>
      <c r="E73"/>
      <c r="F73"/>
      <c r="G73" t="s">
        <v>195</v>
      </c>
      <c r="H73">
        <v>4852577</v>
      </c>
      <c r="I73">
        <v>3861672</v>
      </c>
      <c r="J73">
        <v>8714249</v>
      </c>
      <c r="K73">
        <v>664995</v>
      </c>
      <c r="L73">
        <v>351461</v>
      </c>
      <c r="M73">
        <v>1016456</v>
      </c>
      <c r="N73">
        <v>7697793</v>
      </c>
      <c r="O73">
        <v>1311456</v>
      </c>
      <c r="P73">
        <v>518446</v>
      </c>
    </row>
    <row r="74" spans="1:16" x14ac:dyDescent="0.2">
      <c r="A74">
        <v>800115234</v>
      </c>
      <c r="B74" t="s">
        <v>207</v>
      </c>
      <c r="C74" t="s">
        <v>60</v>
      </c>
      <c r="D74" t="s">
        <v>130</v>
      </c>
      <c r="E74"/>
      <c r="F74"/>
      <c r="G74" t="s">
        <v>195</v>
      </c>
      <c r="H74">
        <v>713309</v>
      </c>
      <c r="I74">
        <v>8131671</v>
      </c>
      <c r="J74">
        <v>8844980</v>
      </c>
      <c r="K74">
        <v>43390</v>
      </c>
      <c r="L74">
        <v>2640159</v>
      </c>
      <c r="M74">
        <v>2683549</v>
      </c>
      <c r="N74">
        <v>6161431</v>
      </c>
      <c r="O74">
        <v>21635</v>
      </c>
      <c r="P74">
        <v>-5432</v>
      </c>
    </row>
    <row r="75" spans="1:16" x14ac:dyDescent="0.2">
      <c r="A75">
        <v>800131690</v>
      </c>
      <c r="B75" t="s">
        <v>208</v>
      </c>
      <c r="C75" t="s">
        <v>60</v>
      </c>
      <c r="D75" t="s">
        <v>130</v>
      </c>
      <c r="E75"/>
      <c r="F75"/>
      <c r="G75" t="s">
        <v>195</v>
      </c>
      <c r="H75">
        <v>2613984</v>
      </c>
      <c r="I75">
        <v>1292258</v>
      </c>
      <c r="J75">
        <v>3906242</v>
      </c>
      <c r="K75">
        <v>224447</v>
      </c>
      <c r="L75">
        <v>255837</v>
      </c>
      <c r="M75">
        <v>480284</v>
      </c>
      <c r="N75">
        <v>3425958</v>
      </c>
      <c r="O75">
        <v>50896</v>
      </c>
      <c r="P75">
        <v>429299</v>
      </c>
    </row>
    <row r="76" spans="1:16" x14ac:dyDescent="0.2">
      <c r="A76">
        <v>800137716</v>
      </c>
      <c r="B76" t="s">
        <v>209</v>
      </c>
      <c r="C76" t="s">
        <v>60</v>
      </c>
      <c r="D76" t="s">
        <v>130</v>
      </c>
      <c r="E76"/>
      <c r="F76"/>
      <c r="G76" t="s">
        <v>195</v>
      </c>
      <c r="H76">
        <v>568370</v>
      </c>
      <c r="I76">
        <v>347865</v>
      </c>
      <c r="J76">
        <v>916235</v>
      </c>
      <c r="K76">
        <v>804145</v>
      </c>
      <c r="L76">
        <v>0</v>
      </c>
      <c r="M76">
        <v>804145</v>
      </c>
      <c r="N76">
        <v>112090</v>
      </c>
      <c r="O76">
        <v>56181</v>
      </c>
      <c r="P76">
        <v>37264</v>
      </c>
    </row>
    <row r="77" spans="1:16" x14ac:dyDescent="0.2">
      <c r="A77">
        <v>800147361</v>
      </c>
      <c r="B77" t="s">
        <v>210</v>
      </c>
      <c r="C77" t="s">
        <v>60</v>
      </c>
      <c r="D77" t="s">
        <v>130</v>
      </c>
      <c r="E77"/>
      <c r="F77"/>
      <c r="G77" t="s">
        <v>195</v>
      </c>
      <c r="H77">
        <v>529612</v>
      </c>
      <c r="I77">
        <v>3871358</v>
      </c>
      <c r="J77">
        <v>4400970</v>
      </c>
      <c r="K77">
        <v>185746</v>
      </c>
      <c r="L77">
        <v>102943</v>
      </c>
      <c r="M77">
        <v>288689</v>
      </c>
      <c r="N77">
        <v>4112281</v>
      </c>
      <c r="O77">
        <v>9281</v>
      </c>
      <c r="P77">
        <v>39932</v>
      </c>
    </row>
    <row r="78" spans="1:16" x14ac:dyDescent="0.2">
      <c r="A78">
        <v>800162163</v>
      </c>
      <c r="B78" t="s">
        <v>211</v>
      </c>
      <c r="C78" t="s">
        <v>60</v>
      </c>
      <c r="D78" t="s">
        <v>130</v>
      </c>
      <c r="E78"/>
      <c r="F78"/>
      <c r="G78" t="s">
        <v>195</v>
      </c>
      <c r="H78">
        <v>398370</v>
      </c>
      <c r="I78">
        <v>87411335</v>
      </c>
      <c r="J78">
        <v>87809705</v>
      </c>
      <c r="K78">
        <v>323903</v>
      </c>
      <c r="L78">
        <v>5165102</v>
      </c>
      <c r="M78">
        <v>5489005</v>
      </c>
      <c r="N78">
        <v>82320700</v>
      </c>
      <c r="O78">
        <v>0</v>
      </c>
      <c r="P78">
        <v>-314335</v>
      </c>
    </row>
    <row r="79" spans="1:16" x14ac:dyDescent="0.2">
      <c r="A79">
        <v>800167347</v>
      </c>
      <c r="B79" t="s">
        <v>212</v>
      </c>
      <c r="C79" t="s">
        <v>60</v>
      </c>
      <c r="D79" t="s">
        <v>130</v>
      </c>
      <c r="E79"/>
      <c r="F79"/>
      <c r="G79" t="s">
        <v>195</v>
      </c>
      <c r="H79">
        <v>14659911</v>
      </c>
      <c r="I79">
        <v>2262934</v>
      </c>
      <c r="J79">
        <v>16922845</v>
      </c>
      <c r="K79">
        <v>6721445</v>
      </c>
      <c r="L79">
        <v>3666965</v>
      </c>
      <c r="M79">
        <v>10388410</v>
      </c>
      <c r="N79">
        <v>6534435</v>
      </c>
      <c r="O79">
        <v>0</v>
      </c>
      <c r="P79">
        <v>555414</v>
      </c>
    </row>
    <row r="80" spans="1:16" x14ac:dyDescent="0.2">
      <c r="A80">
        <v>800170373</v>
      </c>
      <c r="B80" t="s">
        <v>213</v>
      </c>
      <c r="C80" t="s">
        <v>60</v>
      </c>
      <c r="D80" t="s">
        <v>130</v>
      </c>
      <c r="E80"/>
      <c r="F80"/>
      <c r="G80" t="s">
        <v>195</v>
      </c>
      <c r="H80">
        <v>143079</v>
      </c>
      <c r="I80">
        <v>3060529</v>
      </c>
      <c r="J80">
        <v>3203608</v>
      </c>
      <c r="K80">
        <v>41943</v>
      </c>
      <c r="L80">
        <v>0</v>
      </c>
      <c r="M80">
        <v>41943</v>
      </c>
      <c r="N80">
        <v>3161665</v>
      </c>
      <c r="O80">
        <v>0</v>
      </c>
      <c r="P80">
        <v>8234</v>
      </c>
    </row>
    <row r="81" spans="1:16" x14ac:dyDescent="0.2">
      <c r="A81">
        <v>800173565</v>
      </c>
      <c r="B81" t="s">
        <v>214</v>
      </c>
      <c r="C81" t="s">
        <v>138</v>
      </c>
      <c r="D81" t="s">
        <v>130</v>
      </c>
      <c r="E81"/>
      <c r="F81"/>
      <c r="G81" t="s">
        <v>195</v>
      </c>
      <c r="H81">
        <v>10929941</v>
      </c>
      <c r="I81">
        <v>3829541</v>
      </c>
      <c r="J81">
        <v>14759482</v>
      </c>
      <c r="K81">
        <v>4344659</v>
      </c>
      <c r="L81">
        <v>268874</v>
      </c>
      <c r="M81">
        <v>4613533</v>
      </c>
      <c r="N81">
        <v>10145949</v>
      </c>
      <c r="O81">
        <v>162602</v>
      </c>
      <c r="P81">
        <v>3136794</v>
      </c>
    </row>
    <row r="82" spans="1:16" x14ac:dyDescent="0.2">
      <c r="A82">
        <v>800177551</v>
      </c>
      <c r="B82" t="s">
        <v>215</v>
      </c>
      <c r="C82" t="s">
        <v>60</v>
      </c>
      <c r="D82" t="s">
        <v>130</v>
      </c>
      <c r="E82"/>
      <c r="F82"/>
      <c r="G82" t="s">
        <v>195</v>
      </c>
      <c r="H82">
        <v>16912611</v>
      </c>
      <c r="I82">
        <v>1090442</v>
      </c>
      <c r="J82">
        <v>18003053</v>
      </c>
      <c r="K82">
        <v>2999846</v>
      </c>
      <c r="L82">
        <v>103935</v>
      </c>
      <c r="M82">
        <v>3103781</v>
      </c>
      <c r="N82">
        <v>14899272</v>
      </c>
      <c r="O82">
        <v>714222</v>
      </c>
      <c r="P82">
        <v>93232</v>
      </c>
    </row>
    <row r="83" spans="1:16" x14ac:dyDescent="0.2">
      <c r="A83">
        <v>800178052</v>
      </c>
      <c r="B83" t="s">
        <v>216</v>
      </c>
      <c r="C83" t="s">
        <v>217</v>
      </c>
      <c r="D83" t="s">
        <v>130</v>
      </c>
      <c r="E83"/>
      <c r="F83"/>
      <c r="G83" t="s">
        <v>195</v>
      </c>
      <c r="H83">
        <v>10644419</v>
      </c>
      <c r="I83">
        <v>10708814</v>
      </c>
      <c r="J83">
        <v>21353233</v>
      </c>
      <c r="K83">
        <v>3003095</v>
      </c>
      <c r="L83">
        <v>104947</v>
      </c>
      <c r="M83">
        <v>3108042</v>
      </c>
      <c r="N83">
        <v>18245191</v>
      </c>
      <c r="O83">
        <v>83181</v>
      </c>
      <c r="P83">
        <v>4281638</v>
      </c>
    </row>
    <row r="84" spans="1:16" x14ac:dyDescent="0.2">
      <c r="A84">
        <v>800186284</v>
      </c>
      <c r="B84" t="s">
        <v>218</v>
      </c>
      <c r="C84" t="s">
        <v>120</v>
      </c>
      <c r="D84" t="s">
        <v>130</v>
      </c>
      <c r="E84"/>
      <c r="F84"/>
      <c r="G84" t="s">
        <v>195</v>
      </c>
      <c r="H84">
        <v>71652389</v>
      </c>
      <c r="I84">
        <v>119258439</v>
      </c>
      <c r="J84">
        <v>190910828</v>
      </c>
      <c r="K84">
        <v>15601544</v>
      </c>
      <c r="L84">
        <v>58492608</v>
      </c>
      <c r="M84">
        <v>74094152</v>
      </c>
      <c r="N84">
        <v>116816676</v>
      </c>
      <c r="O84">
        <v>6849495</v>
      </c>
      <c r="P84">
        <v>12553205</v>
      </c>
    </row>
    <row r="85" spans="1:16" x14ac:dyDescent="0.2">
      <c r="A85">
        <v>800191603</v>
      </c>
      <c r="B85" t="s">
        <v>219</v>
      </c>
      <c r="C85" t="s">
        <v>60</v>
      </c>
      <c r="D85" t="s">
        <v>130</v>
      </c>
      <c r="E85"/>
      <c r="F85"/>
      <c r="G85" t="s">
        <v>195</v>
      </c>
      <c r="H85">
        <v>13832812</v>
      </c>
      <c r="I85">
        <v>3153433</v>
      </c>
      <c r="J85">
        <v>16986245</v>
      </c>
      <c r="K85">
        <v>4151727</v>
      </c>
      <c r="L85">
        <v>2422776</v>
      </c>
      <c r="M85">
        <v>6574503</v>
      </c>
      <c r="N85">
        <v>10411742</v>
      </c>
      <c r="O85">
        <v>288317</v>
      </c>
      <c r="P85">
        <v>2058217</v>
      </c>
    </row>
    <row r="86" spans="1:16" x14ac:dyDescent="0.2">
      <c r="A86">
        <v>800194632</v>
      </c>
      <c r="B86" t="s">
        <v>220</v>
      </c>
      <c r="C86" t="s">
        <v>221</v>
      </c>
      <c r="D86" t="s">
        <v>130</v>
      </c>
      <c r="E86"/>
      <c r="F86"/>
      <c r="G86" t="s">
        <v>195</v>
      </c>
      <c r="H86">
        <v>21602679</v>
      </c>
      <c r="I86">
        <v>5216259</v>
      </c>
      <c r="J86">
        <v>26818938</v>
      </c>
      <c r="K86">
        <v>3317801</v>
      </c>
      <c r="L86">
        <v>9758675</v>
      </c>
      <c r="M86">
        <v>13076476</v>
      </c>
      <c r="N86">
        <v>13742462</v>
      </c>
      <c r="O86">
        <v>120619</v>
      </c>
      <c r="P86">
        <v>4160323</v>
      </c>
    </row>
    <row r="87" spans="1:16" x14ac:dyDescent="0.2">
      <c r="A87">
        <v>800214959</v>
      </c>
      <c r="B87" t="s">
        <v>222</v>
      </c>
      <c r="C87" t="s">
        <v>60</v>
      </c>
      <c r="D87" t="s">
        <v>130</v>
      </c>
      <c r="E87"/>
      <c r="F87"/>
      <c r="G87" t="s">
        <v>195</v>
      </c>
      <c r="H87">
        <v>6676907</v>
      </c>
      <c r="I87">
        <v>10225789</v>
      </c>
      <c r="J87">
        <v>16902696</v>
      </c>
      <c r="K87">
        <v>5760943</v>
      </c>
      <c r="L87">
        <v>1016167</v>
      </c>
      <c r="M87">
        <v>6777110</v>
      </c>
      <c r="N87">
        <v>10125586</v>
      </c>
      <c r="O87">
        <v>519435</v>
      </c>
      <c r="P87">
        <v>342011</v>
      </c>
    </row>
    <row r="88" spans="1:16" x14ac:dyDescent="0.2">
      <c r="A88">
        <v>800215583</v>
      </c>
      <c r="B88" t="s">
        <v>223</v>
      </c>
      <c r="C88" t="s">
        <v>138</v>
      </c>
      <c r="D88" t="s">
        <v>130</v>
      </c>
      <c r="E88"/>
      <c r="F88"/>
      <c r="G88" t="s">
        <v>195</v>
      </c>
      <c r="H88">
        <v>18928901</v>
      </c>
      <c r="I88">
        <v>2199758</v>
      </c>
      <c r="J88">
        <v>21128659</v>
      </c>
      <c r="K88">
        <v>1743627</v>
      </c>
      <c r="L88">
        <v>9110204</v>
      </c>
      <c r="M88">
        <v>10853831</v>
      </c>
      <c r="N88">
        <v>10274828</v>
      </c>
      <c r="O88">
        <v>11060</v>
      </c>
      <c r="P88">
        <v>2805871</v>
      </c>
    </row>
    <row r="89" spans="1:16" x14ac:dyDescent="0.2">
      <c r="A89">
        <v>800228026</v>
      </c>
      <c r="B89" t="s">
        <v>224</v>
      </c>
      <c r="C89" t="s">
        <v>60</v>
      </c>
      <c r="D89" t="s">
        <v>130</v>
      </c>
      <c r="E89"/>
      <c r="F89"/>
      <c r="G89" t="s">
        <v>195</v>
      </c>
      <c r="H89">
        <v>611837030</v>
      </c>
      <c r="I89">
        <v>43848284</v>
      </c>
      <c r="J89">
        <v>655685314</v>
      </c>
      <c r="K89">
        <v>49156446</v>
      </c>
      <c r="L89">
        <v>79332049</v>
      </c>
      <c r="M89">
        <v>128488495</v>
      </c>
      <c r="N89">
        <v>527196819</v>
      </c>
      <c r="O89">
        <v>0</v>
      </c>
      <c r="P89">
        <v>5098676</v>
      </c>
    </row>
    <row r="90" spans="1:16" x14ac:dyDescent="0.2">
      <c r="A90">
        <v>800232717</v>
      </c>
      <c r="B90" t="s">
        <v>225</v>
      </c>
      <c r="C90" t="s">
        <v>60</v>
      </c>
      <c r="D90" t="s">
        <v>130</v>
      </c>
      <c r="E90"/>
      <c r="F90"/>
      <c r="G90" t="s">
        <v>195</v>
      </c>
      <c r="H90">
        <v>167506</v>
      </c>
      <c r="I90">
        <v>4097439</v>
      </c>
      <c r="J90">
        <v>4264945</v>
      </c>
      <c r="K90">
        <v>983991</v>
      </c>
      <c r="L90">
        <v>1267777</v>
      </c>
      <c r="M90">
        <v>2251768</v>
      </c>
      <c r="N90">
        <v>2013177</v>
      </c>
      <c r="O90">
        <v>8080</v>
      </c>
      <c r="P90">
        <v>-158647</v>
      </c>
    </row>
    <row r="91" spans="1:16" x14ac:dyDescent="0.2">
      <c r="A91">
        <v>800241577</v>
      </c>
      <c r="B91" t="s">
        <v>226</v>
      </c>
      <c r="C91" t="s">
        <v>60</v>
      </c>
      <c r="D91" t="s">
        <v>130</v>
      </c>
      <c r="E91"/>
      <c r="F91"/>
      <c r="G91" t="s">
        <v>195</v>
      </c>
      <c r="H91">
        <v>22040676</v>
      </c>
      <c r="I91">
        <v>21431</v>
      </c>
      <c r="J91">
        <v>22062107</v>
      </c>
      <c r="K91">
        <v>2384825</v>
      </c>
      <c r="L91">
        <v>15454669</v>
      </c>
      <c r="M91">
        <v>17839494</v>
      </c>
      <c r="N91">
        <v>4222613</v>
      </c>
      <c r="O91">
        <v>322745</v>
      </c>
      <c r="P91">
        <v>203073</v>
      </c>
    </row>
    <row r="92" spans="1:16" x14ac:dyDescent="0.2">
      <c r="A92">
        <v>800244080</v>
      </c>
      <c r="B92" t="s">
        <v>227</v>
      </c>
      <c r="C92" t="s">
        <v>60</v>
      </c>
      <c r="D92" t="s">
        <v>130</v>
      </c>
      <c r="E92"/>
      <c r="F92"/>
      <c r="G92" t="s">
        <v>195</v>
      </c>
      <c r="H92">
        <v>4126263</v>
      </c>
      <c r="I92">
        <v>6433357</v>
      </c>
      <c r="J92">
        <v>10559620</v>
      </c>
      <c r="K92">
        <v>185081</v>
      </c>
      <c r="L92">
        <v>3222168</v>
      </c>
      <c r="M92">
        <v>3407249</v>
      </c>
      <c r="N92">
        <v>7152371</v>
      </c>
      <c r="O92">
        <v>0</v>
      </c>
      <c r="P92">
        <v>258530</v>
      </c>
    </row>
    <row r="93" spans="1:16" x14ac:dyDescent="0.2">
      <c r="A93">
        <v>800244082</v>
      </c>
      <c r="B93" t="s">
        <v>228</v>
      </c>
      <c r="C93" t="s">
        <v>60</v>
      </c>
      <c r="D93" t="s">
        <v>130</v>
      </c>
      <c r="E93"/>
      <c r="F93"/>
      <c r="G93" t="s">
        <v>195</v>
      </c>
      <c r="H93">
        <v>5318624</v>
      </c>
      <c r="I93">
        <v>9127505</v>
      </c>
      <c r="J93">
        <v>14446129</v>
      </c>
      <c r="K93">
        <v>11678</v>
      </c>
      <c r="L93">
        <v>1599153</v>
      </c>
      <c r="M93">
        <v>1610831</v>
      </c>
      <c r="N93">
        <v>12835298</v>
      </c>
      <c r="O93">
        <v>0</v>
      </c>
      <c r="P93">
        <v>945482</v>
      </c>
    </row>
    <row r="94" spans="1:16" x14ac:dyDescent="0.2">
      <c r="A94">
        <v>802005584</v>
      </c>
      <c r="B94" t="s">
        <v>229</v>
      </c>
      <c r="C94" t="s">
        <v>120</v>
      </c>
      <c r="D94" t="s">
        <v>130</v>
      </c>
      <c r="E94"/>
      <c r="F94"/>
      <c r="G94" t="s">
        <v>195</v>
      </c>
      <c r="H94">
        <v>3547694</v>
      </c>
      <c r="I94">
        <v>1822171</v>
      </c>
      <c r="J94">
        <v>5369865</v>
      </c>
      <c r="K94">
        <v>3638550</v>
      </c>
      <c r="L94">
        <v>816785</v>
      </c>
      <c r="M94">
        <v>4455335</v>
      </c>
      <c r="N94">
        <v>914530</v>
      </c>
      <c r="O94">
        <v>323786</v>
      </c>
      <c r="P94">
        <v>29711</v>
      </c>
    </row>
    <row r="95" spans="1:16" x14ac:dyDescent="0.2">
      <c r="A95">
        <v>802010467</v>
      </c>
      <c r="B95" t="s">
        <v>230</v>
      </c>
      <c r="C95" t="s">
        <v>120</v>
      </c>
      <c r="D95" t="s">
        <v>130</v>
      </c>
      <c r="E95"/>
      <c r="F95"/>
      <c r="G95" t="s">
        <v>195</v>
      </c>
      <c r="H95">
        <v>6535386</v>
      </c>
      <c r="I95">
        <v>12933251</v>
      </c>
      <c r="J95">
        <v>19468637</v>
      </c>
      <c r="K95">
        <v>1269665</v>
      </c>
      <c r="L95">
        <v>9552564</v>
      </c>
      <c r="M95">
        <v>10822229</v>
      </c>
      <c r="N95">
        <v>8646408</v>
      </c>
      <c r="O95">
        <v>83089</v>
      </c>
      <c r="P95">
        <v>15193</v>
      </c>
    </row>
    <row r="96" spans="1:16" x14ac:dyDescent="0.2">
      <c r="A96">
        <v>802015649</v>
      </c>
      <c r="B96" t="s">
        <v>231</v>
      </c>
      <c r="C96" t="s">
        <v>120</v>
      </c>
      <c r="D96" t="s">
        <v>130</v>
      </c>
      <c r="E96"/>
      <c r="F96"/>
      <c r="G96" t="s">
        <v>195</v>
      </c>
      <c r="H96">
        <v>522203</v>
      </c>
      <c r="I96">
        <v>7731550</v>
      </c>
      <c r="J96">
        <v>8253753</v>
      </c>
      <c r="K96">
        <v>2509354</v>
      </c>
      <c r="L96">
        <v>176532</v>
      </c>
      <c r="M96">
        <v>2685886</v>
      </c>
      <c r="N96">
        <v>5567867</v>
      </c>
      <c r="O96">
        <v>187100</v>
      </c>
      <c r="P96">
        <v>516328</v>
      </c>
    </row>
    <row r="97" spans="1:16" x14ac:dyDescent="0.2">
      <c r="A97">
        <v>802019215</v>
      </c>
      <c r="B97" t="s">
        <v>232</v>
      </c>
      <c r="C97" t="s">
        <v>120</v>
      </c>
      <c r="D97" t="s">
        <v>130</v>
      </c>
      <c r="E97"/>
      <c r="F97"/>
      <c r="G97" t="s">
        <v>195</v>
      </c>
      <c r="H97">
        <v>200676</v>
      </c>
      <c r="I97">
        <v>837682</v>
      </c>
      <c r="J97">
        <v>1038358</v>
      </c>
      <c r="K97">
        <v>10743</v>
      </c>
      <c r="L97">
        <v>1124525</v>
      </c>
      <c r="M97">
        <v>1135268</v>
      </c>
      <c r="N97">
        <v>-96910</v>
      </c>
      <c r="O97">
        <v>28863</v>
      </c>
      <c r="P97">
        <v>-173866</v>
      </c>
    </row>
    <row r="98" spans="1:16" x14ac:dyDescent="0.2">
      <c r="A98">
        <v>802021384</v>
      </c>
      <c r="B98" t="s">
        <v>233</v>
      </c>
      <c r="C98" t="s">
        <v>120</v>
      </c>
      <c r="D98" t="s">
        <v>130</v>
      </c>
      <c r="E98"/>
      <c r="F98"/>
      <c r="G98" t="s">
        <v>195</v>
      </c>
      <c r="H98">
        <v>5594211</v>
      </c>
      <c r="I98">
        <v>4756424</v>
      </c>
      <c r="J98">
        <v>10350635</v>
      </c>
      <c r="K98">
        <v>0</v>
      </c>
      <c r="L98">
        <v>233152</v>
      </c>
      <c r="M98">
        <v>233152</v>
      </c>
      <c r="N98">
        <v>10117483</v>
      </c>
      <c r="O98">
        <v>25337</v>
      </c>
      <c r="P98">
        <v>785649</v>
      </c>
    </row>
    <row r="99" spans="1:16" x14ac:dyDescent="0.2">
      <c r="A99">
        <v>804011280</v>
      </c>
      <c r="B99" t="s">
        <v>234</v>
      </c>
      <c r="C99" t="s">
        <v>235</v>
      </c>
      <c r="D99" t="s">
        <v>130</v>
      </c>
      <c r="E99"/>
      <c r="F99"/>
      <c r="G99" t="s">
        <v>195</v>
      </c>
      <c r="H99">
        <v>5781</v>
      </c>
      <c r="I99">
        <v>5399134</v>
      </c>
      <c r="J99">
        <v>5404915</v>
      </c>
      <c r="K99">
        <v>8443</v>
      </c>
      <c r="L99">
        <v>2516680</v>
      </c>
      <c r="M99">
        <v>2525123</v>
      </c>
      <c r="N99">
        <v>2879792</v>
      </c>
      <c r="O99">
        <v>0</v>
      </c>
      <c r="P99">
        <v>3864</v>
      </c>
    </row>
    <row r="100" spans="1:16" x14ac:dyDescent="0.2">
      <c r="A100">
        <v>804013213</v>
      </c>
      <c r="B100" t="s">
        <v>236</v>
      </c>
      <c r="C100" t="s">
        <v>235</v>
      </c>
      <c r="D100" t="s">
        <v>130</v>
      </c>
      <c r="E100"/>
      <c r="F100"/>
      <c r="G100" t="s">
        <v>195</v>
      </c>
      <c r="H100">
        <v>4160883</v>
      </c>
      <c r="I100">
        <v>13711329</v>
      </c>
      <c r="J100">
        <v>17872212</v>
      </c>
      <c r="K100">
        <v>799612</v>
      </c>
      <c r="L100">
        <v>7475971</v>
      </c>
      <c r="M100">
        <v>8275583</v>
      </c>
      <c r="N100">
        <v>9596629</v>
      </c>
      <c r="O100">
        <v>0</v>
      </c>
      <c r="P100">
        <v>593598</v>
      </c>
    </row>
    <row r="101" spans="1:16" x14ac:dyDescent="0.2">
      <c r="A101">
        <v>805009280</v>
      </c>
      <c r="B101" t="s">
        <v>237</v>
      </c>
      <c r="C101" t="s">
        <v>60</v>
      </c>
      <c r="D101" t="s">
        <v>130</v>
      </c>
      <c r="E101"/>
      <c r="F101"/>
      <c r="G101" t="s">
        <v>195</v>
      </c>
      <c r="H101">
        <v>2856532</v>
      </c>
      <c r="I101">
        <v>921048</v>
      </c>
      <c r="J101">
        <v>3777580</v>
      </c>
      <c r="K101">
        <v>1051093</v>
      </c>
      <c r="L101">
        <v>1829655</v>
      </c>
      <c r="M101">
        <v>2880748</v>
      </c>
      <c r="N101">
        <v>896832</v>
      </c>
      <c r="O101">
        <v>55456</v>
      </c>
      <c r="P101">
        <v>-252560</v>
      </c>
    </row>
    <row r="102" spans="1:16" x14ac:dyDescent="0.2">
      <c r="A102">
        <v>805018115</v>
      </c>
      <c r="B102" t="s">
        <v>238</v>
      </c>
      <c r="C102" t="s">
        <v>122</v>
      </c>
      <c r="D102" t="s">
        <v>130</v>
      </c>
      <c r="E102"/>
      <c r="F102"/>
      <c r="G102" t="s">
        <v>195</v>
      </c>
      <c r="H102">
        <v>791106</v>
      </c>
      <c r="I102">
        <v>10868323</v>
      </c>
      <c r="J102">
        <v>11659429</v>
      </c>
      <c r="K102">
        <v>374103</v>
      </c>
      <c r="L102">
        <v>1746702</v>
      </c>
      <c r="M102">
        <v>2120805</v>
      </c>
      <c r="N102">
        <v>9538624</v>
      </c>
      <c r="O102">
        <v>56725</v>
      </c>
      <c r="P102">
        <v>1405342</v>
      </c>
    </row>
    <row r="103" spans="1:16" x14ac:dyDescent="0.2">
      <c r="A103">
        <v>805018570</v>
      </c>
      <c r="B103" t="s">
        <v>239</v>
      </c>
      <c r="C103" t="s">
        <v>60</v>
      </c>
      <c r="D103" t="s">
        <v>130</v>
      </c>
      <c r="E103"/>
      <c r="F103"/>
      <c r="G103" t="s">
        <v>195</v>
      </c>
      <c r="H103">
        <v>3193213</v>
      </c>
      <c r="I103">
        <v>2241</v>
      </c>
      <c r="J103">
        <v>3195454</v>
      </c>
      <c r="K103">
        <v>1895384</v>
      </c>
      <c r="L103">
        <v>153029</v>
      </c>
      <c r="M103">
        <v>2048413</v>
      </c>
      <c r="N103">
        <v>1147041</v>
      </c>
      <c r="O103">
        <v>0</v>
      </c>
      <c r="P103">
        <v>-70514</v>
      </c>
    </row>
    <row r="104" spans="1:16" x14ac:dyDescent="0.2">
      <c r="A104">
        <v>805030655</v>
      </c>
      <c r="B104" t="s">
        <v>240</v>
      </c>
      <c r="C104" t="s">
        <v>122</v>
      </c>
      <c r="D104" t="s">
        <v>241</v>
      </c>
      <c r="E104"/>
      <c r="F104"/>
      <c r="G104" t="s">
        <v>195</v>
      </c>
      <c r="H104">
        <v>6259347</v>
      </c>
      <c r="I104">
        <v>1216322</v>
      </c>
      <c r="J104">
        <v>7475669</v>
      </c>
      <c r="K104">
        <v>3710150</v>
      </c>
      <c r="L104">
        <v>0</v>
      </c>
      <c r="M104">
        <v>3710150</v>
      </c>
      <c r="N104">
        <v>3765519</v>
      </c>
      <c r="O104">
        <v>0</v>
      </c>
      <c r="P104">
        <v>-981300</v>
      </c>
    </row>
    <row r="105" spans="1:16" x14ac:dyDescent="0.2">
      <c r="A105">
        <v>809012157</v>
      </c>
      <c r="B105" t="s">
        <v>242</v>
      </c>
      <c r="C105" t="s">
        <v>60</v>
      </c>
      <c r="D105" t="s">
        <v>130</v>
      </c>
      <c r="E105"/>
      <c r="F105"/>
      <c r="G105" t="s">
        <v>195</v>
      </c>
      <c r="H105">
        <v>15901618</v>
      </c>
      <c r="I105">
        <v>691663</v>
      </c>
      <c r="J105">
        <v>16593281</v>
      </c>
      <c r="K105">
        <v>16108976</v>
      </c>
      <c r="L105">
        <v>21353</v>
      </c>
      <c r="M105">
        <v>16130329</v>
      </c>
      <c r="N105">
        <v>462952</v>
      </c>
      <c r="O105">
        <v>752457</v>
      </c>
      <c r="P105">
        <v>300934</v>
      </c>
    </row>
    <row r="106" spans="1:16" x14ac:dyDescent="0.2">
      <c r="A106">
        <v>811001644</v>
      </c>
      <c r="B106" t="s">
        <v>243</v>
      </c>
      <c r="C106" t="s">
        <v>121</v>
      </c>
      <c r="D106" t="s">
        <v>130</v>
      </c>
      <c r="E106"/>
      <c r="F106"/>
      <c r="G106" t="s">
        <v>195</v>
      </c>
      <c r="H106">
        <v>1918729</v>
      </c>
      <c r="I106">
        <v>3491602</v>
      </c>
      <c r="J106">
        <v>5410331</v>
      </c>
      <c r="K106">
        <v>564936</v>
      </c>
      <c r="L106">
        <v>0</v>
      </c>
      <c r="M106">
        <v>564936</v>
      </c>
      <c r="N106">
        <v>4845395</v>
      </c>
      <c r="O106">
        <v>0</v>
      </c>
      <c r="P106">
        <v>384253</v>
      </c>
    </row>
    <row r="107" spans="1:16" x14ac:dyDescent="0.2">
      <c r="A107">
        <v>811008976</v>
      </c>
      <c r="B107" t="s">
        <v>244</v>
      </c>
      <c r="C107" t="s">
        <v>121</v>
      </c>
      <c r="D107" t="s">
        <v>130</v>
      </c>
      <c r="E107"/>
      <c r="F107"/>
      <c r="G107" t="s">
        <v>195</v>
      </c>
      <c r="H107">
        <v>8129055</v>
      </c>
      <c r="I107">
        <v>114101355</v>
      </c>
      <c r="J107">
        <v>122230410</v>
      </c>
      <c r="K107">
        <v>8938774</v>
      </c>
      <c r="L107">
        <v>28014339</v>
      </c>
      <c r="M107">
        <v>36953113</v>
      </c>
      <c r="N107">
        <v>85277297</v>
      </c>
      <c r="O107">
        <v>18543</v>
      </c>
      <c r="P107">
        <v>5888131</v>
      </c>
    </row>
    <row r="108" spans="1:16" x14ac:dyDescent="0.2">
      <c r="A108">
        <v>811022703</v>
      </c>
      <c r="B108" t="s">
        <v>245</v>
      </c>
      <c r="C108" t="s">
        <v>121</v>
      </c>
      <c r="D108" t="s">
        <v>241</v>
      </c>
      <c r="E108"/>
      <c r="F108"/>
      <c r="G108" t="s">
        <v>195</v>
      </c>
      <c r="H108">
        <v>3989305</v>
      </c>
      <c r="I108">
        <v>1004417</v>
      </c>
      <c r="J108">
        <v>4993722</v>
      </c>
      <c r="K108">
        <v>791624</v>
      </c>
      <c r="L108">
        <v>1513350</v>
      </c>
      <c r="M108">
        <v>2304974</v>
      </c>
      <c r="N108">
        <v>2688748</v>
      </c>
      <c r="O108">
        <v>48993</v>
      </c>
      <c r="P108">
        <v>400272</v>
      </c>
    </row>
    <row r="109" spans="1:16" x14ac:dyDescent="0.2">
      <c r="A109">
        <v>811042842</v>
      </c>
      <c r="B109" t="s">
        <v>246</v>
      </c>
      <c r="C109" t="s">
        <v>121</v>
      </c>
      <c r="D109" t="s">
        <v>130</v>
      </c>
      <c r="E109"/>
      <c r="F109"/>
      <c r="G109" t="s">
        <v>195</v>
      </c>
      <c r="H109">
        <v>21320526</v>
      </c>
      <c r="I109">
        <v>2390003</v>
      </c>
      <c r="J109">
        <v>23710529</v>
      </c>
      <c r="K109">
        <v>3762735</v>
      </c>
      <c r="L109">
        <v>6576939</v>
      </c>
      <c r="M109">
        <v>10339674</v>
      </c>
      <c r="N109">
        <v>13370855</v>
      </c>
      <c r="O109">
        <v>0</v>
      </c>
      <c r="P109">
        <v>676417</v>
      </c>
    </row>
    <row r="110" spans="1:16" x14ac:dyDescent="0.2">
      <c r="A110">
        <v>816001309</v>
      </c>
      <c r="B110" t="s">
        <v>247</v>
      </c>
      <c r="C110" t="s">
        <v>123</v>
      </c>
      <c r="D110" t="s">
        <v>130</v>
      </c>
      <c r="E110"/>
      <c r="F110"/>
      <c r="G110" t="s">
        <v>195</v>
      </c>
      <c r="H110">
        <v>7679619</v>
      </c>
      <c r="I110">
        <v>9657438</v>
      </c>
      <c r="J110">
        <v>17337057</v>
      </c>
      <c r="K110">
        <v>4194293</v>
      </c>
      <c r="L110">
        <v>545456</v>
      </c>
      <c r="M110">
        <v>4739749</v>
      </c>
      <c r="N110">
        <v>12597308</v>
      </c>
      <c r="O110">
        <v>287337</v>
      </c>
      <c r="P110">
        <v>204774</v>
      </c>
    </row>
    <row r="111" spans="1:16" x14ac:dyDescent="0.2">
      <c r="A111">
        <v>824006265</v>
      </c>
      <c r="B111" t="s">
        <v>248</v>
      </c>
      <c r="C111" t="s">
        <v>249</v>
      </c>
      <c r="D111" t="s">
        <v>130</v>
      </c>
      <c r="E111"/>
      <c r="F111"/>
      <c r="G111" t="s">
        <v>195</v>
      </c>
      <c r="H111">
        <v>3637321</v>
      </c>
      <c r="I111">
        <v>475717</v>
      </c>
      <c r="J111">
        <v>4113038</v>
      </c>
      <c r="K111">
        <v>245046</v>
      </c>
      <c r="L111">
        <v>5061001</v>
      </c>
      <c r="M111">
        <v>5306047</v>
      </c>
      <c r="N111">
        <v>-1193009</v>
      </c>
      <c r="O111">
        <v>8255</v>
      </c>
      <c r="P111">
        <v>238536</v>
      </c>
    </row>
    <row r="112" spans="1:16" x14ac:dyDescent="0.2">
      <c r="A112">
        <v>830006777</v>
      </c>
      <c r="B112" t="s">
        <v>250</v>
      </c>
      <c r="C112" t="s">
        <v>60</v>
      </c>
      <c r="D112" t="s">
        <v>130</v>
      </c>
      <c r="E112"/>
      <c r="F112"/>
      <c r="G112" t="s">
        <v>195</v>
      </c>
      <c r="H112">
        <v>11268883</v>
      </c>
      <c r="I112">
        <v>2247500</v>
      </c>
      <c r="J112">
        <v>13516383</v>
      </c>
      <c r="K112">
        <v>581558</v>
      </c>
      <c r="L112">
        <v>711533</v>
      </c>
      <c r="M112">
        <v>1293091</v>
      </c>
      <c r="N112">
        <v>12223292</v>
      </c>
      <c r="O112">
        <v>126411</v>
      </c>
      <c r="P112">
        <v>-21658</v>
      </c>
    </row>
    <row r="113" spans="1:16" x14ac:dyDescent="0.2">
      <c r="A113">
        <v>830008196</v>
      </c>
      <c r="B113" t="s">
        <v>251</v>
      </c>
      <c r="C113" t="s">
        <v>60</v>
      </c>
      <c r="D113" t="s">
        <v>130</v>
      </c>
      <c r="E113"/>
      <c r="F113"/>
      <c r="G113" t="s">
        <v>195</v>
      </c>
      <c r="H113">
        <v>10839683</v>
      </c>
      <c r="I113">
        <v>7675428</v>
      </c>
      <c r="J113">
        <v>18515111</v>
      </c>
      <c r="K113">
        <v>526143</v>
      </c>
      <c r="L113">
        <v>0</v>
      </c>
      <c r="M113">
        <v>526143</v>
      </c>
      <c r="N113">
        <v>17988968</v>
      </c>
      <c r="O113">
        <v>0</v>
      </c>
      <c r="P113">
        <v>3018835</v>
      </c>
    </row>
    <row r="114" spans="1:16" x14ac:dyDescent="0.2">
      <c r="A114">
        <v>830013136</v>
      </c>
      <c r="B114" t="s">
        <v>252</v>
      </c>
      <c r="C114" t="s">
        <v>60</v>
      </c>
      <c r="D114" t="s">
        <v>130</v>
      </c>
      <c r="E114"/>
      <c r="F114"/>
      <c r="G114" t="s">
        <v>195</v>
      </c>
      <c r="H114">
        <v>365993</v>
      </c>
      <c r="I114">
        <v>2669852</v>
      </c>
      <c r="J114">
        <v>3035845</v>
      </c>
      <c r="K114">
        <v>2119418</v>
      </c>
      <c r="L114">
        <v>0</v>
      </c>
      <c r="M114">
        <v>2119418</v>
      </c>
      <c r="N114">
        <v>916427</v>
      </c>
      <c r="O114">
        <v>0</v>
      </c>
      <c r="P114">
        <v>66348</v>
      </c>
    </row>
    <row r="115" spans="1:16" x14ac:dyDescent="0.2">
      <c r="A115">
        <v>830015601</v>
      </c>
      <c r="B115" t="s">
        <v>253</v>
      </c>
      <c r="C115" t="s">
        <v>60</v>
      </c>
      <c r="D115" t="s">
        <v>130</v>
      </c>
      <c r="E115"/>
      <c r="F115"/>
      <c r="G115" t="s">
        <v>195</v>
      </c>
      <c r="H115">
        <v>195523</v>
      </c>
      <c r="I115">
        <v>12939381</v>
      </c>
      <c r="J115">
        <v>13134904</v>
      </c>
      <c r="K115">
        <v>166120</v>
      </c>
      <c r="L115">
        <v>3884</v>
      </c>
      <c r="M115">
        <v>170004</v>
      </c>
      <c r="N115">
        <v>12964900</v>
      </c>
      <c r="O115">
        <v>9569</v>
      </c>
      <c r="P115">
        <v>-1025818</v>
      </c>
    </row>
    <row r="116" spans="1:16" x14ac:dyDescent="0.2">
      <c r="A116">
        <v>830021790</v>
      </c>
      <c r="B116" t="s">
        <v>254</v>
      </c>
      <c r="C116" t="s">
        <v>60</v>
      </c>
      <c r="D116" t="s">
        <v>130</v>
      </c>
      <c r="E116"/>
      <c r="F116"/>
      <c r="G116" t="s">
        <v>195</v>
      </c>
      <c r="H116">
        <v>17241055</v>
      </c>
      <c r="I116">
        <v>75649</v>
      </c>
      <c r="J116">
        <v>17316704</v>
      </c>
      <c r="K116">
        <v>11530096</v>
      </c>
      <c r="L116">
        <v>71716</v>
      </c>
      <c r="M116">
        <v>11601812</v>
      </c>
      <c r="N116">
        <v>5714892</v>
      </c>
      <c r="O116">
        <v>0</v>
      </c>
      <c r="P116">
        <v>3417131</v>
      </c>
    </row>
    <row r="117" spans="1:16" x14ac:dyDescent="0.2">
      <c r="A117">
        <v>830023481</v>
      </c>
      <c r="B117" t="s">
        <v>255</v>
      </c>
      <c r="C117" t="s">
        <v>60</v>
      </c>
      <c r="D117" t="s">
        <v>130</v>
      </c>
      <c r="E117"/>
      <c r="F117"/>
      <c r="G117" t="s">
        <v>195</v>
      </c>
      <c r="H117">
        <v>112205</v>
      </c>
      <c r="I117">
        <v>9629417</v>
      </c>
      <c r="J117">
        <v>9741622</v>
      </c>
      <c r="K117">
        <v>60258</v>
      </c>
      <c r="L117">
        <v>462982</v>
      </c>
      <c r="M117">
        <v>523240</v>
      </c>
      <c r="N117">
        <v>9218382</v>
      </c>
      <c r="O117">
        <v>11076</v>
      </c>
      <c r="P117">
        <v>67444</v>
      </c>
    </row>
    <row r="118" spans="1:16" x14ac:dyDescent="0.2">
      <c r="A118">
        <v>830042614</v>
      </c>
      <c r="B118" t="s">
        <v>256</v>
      </c>
      <c r="C118" t="s">
        <v>60</v>
      </c>
      <c r="D118" t="s">
        <v>130</v>
      </c>
      <c r="E118"/>
      <c r="F118"/>
      <c r="G118" t="s">
        <v>195</v>
      </c>
      <c r="H118">
        <v>5213947</v>
      </c>
      <c r="I118">
        <v>3660628</v>
      </c>
      <c r="J118">
        <v>8874575</v>
      </c>
      <c r="K118">
        <v>1435265</v>
      </c>
      <c r="L118">
        <v>931317</v>
      </c>
      <c r="M118">
        <v>2366582</v>
      </c>
      <c r="N118">
        <v>6507993</v>
      </c>
      <c r="O118">
        <v>310106</v>
      </c>
      <c r="P118">
        <v>545317</v>
      </c>
    </row>
    <row r="119" spans="1:16" x14ac:dyDescent="0.2">
      <c r="A119">
        <v>830046136</v>
      </c>
      <c r="B119" t="s">
        <v>257</v>
      </c>
      <c r="C119" t="s">
        <v>60</v>
      </c>
      <c r="D119" t="s">
        <v>130</v>
      </c>
      <c r="E119"/>
      <c r="F119"/>
      <c r="G119" t="s">
        <v>195</v>
      </c>
      <c r="H119">
        <v>5967681</v>
      </c>
      <c r="I119">
        <v>458022</v>
      </c>
      <c r="J119">
        <v>6425703</v>
      </c>
      <c r="K119">
        <v>5627623</v>
      </c>
      <c r="L119">
        <v>1127624</v>
      </c>
      <c r="M119">
        <v>6755247</v>
      </c>
      <c r="N119">
        <v>-329544</v>
      </c>
      <c r="O119">
        <v>1</v>
      </c>
      <c r="P119">
        <v>-554087</v>
      </c>
    </row>
    <row r="120" spans="1:16" x14ac:dyDescent="0.2">
      <c r="A120">
        <v>830047991</v>
      </c>
      <c r="B120" t="s">
        <v>258</v>
      </c>
      <c r="C120" t="s">
        <v>60</v>
      </c>
      <c r="D120" t="s">
        <v>130</v>
      </c>
      <c r="E120"/>
      <c r="F120"/>
      <c r="G120" t="s">
        <v>195</v>
      </c>
      <c r="H120">
        <v>12075963</v>
      </c>
      <c r="I120">
        <v>803254</v>
      </c>
      <c r="J120">
        <v>12879217</v>
      </c>
      <c r="K120">
        <v>2974971</v>
      </c>
      <c r="L120">
        <v>1360</v>
      </c>
      <c r="M120">
        <v>2976331</v>
      </c>
      <c r="N120">
        <v>9902886</v>
      </c>
      <c r="O120">
        <v>64786</v>
      </c>
      <c r="P120">
        <v>756926</v>
      </c>
    </row>
    <row r="121" spans="1:16" x14ac:dyDescent="0.2">
      <c r="A121">
        <v>830048751</v>
      </c>
      <c r="B121" t="s">
        <v>259</v>
      </c>
      <c r="C121" t="s">
        <v>60</v>
      </c>
      <c r="D121" t="s">
        <v>130</v>
      </c>
      <c r="E121"/>
      <c r="F121"/>
      <c r="G121" t="s">
        <v>195</v>
      </c>
      <c r="H121">
        <v>2542137</v>
      </c>
      <c r="I121">
        <v>27204</v>
      </c>
      <c r="J121">
        <v>2569341</v>
      </c>
      <c r="K121">
        <v>245827</v>
      </c>
      <c r="L121">
        <v>0</v>
      </c>
      <c r="M121">
        <v>245827</v>
      </c>
      <c r="N121">
        <v>2323514</v>
      </c>
      <c r="O121">
        <v>77468</v>
      </c>
      <c r="P121">
        <v>143215</v>
      </c>
    </row>
    <row r="122" spans="1:16" x14ac:dyDescent="0.2">
      <c r="A122">
        <v>830055049</v>
      </c>
      <c r="B122" t="s">
        <v>260</v>
      </c>
      <c r="C122" t="s">
        <v>60</v>
      </c>
      <c r="D122" t="s">
        <v>130</v>
      </c>
      <c r="E122"/>
      <c r="F122"/>
      <c r="G122" t="s">
        <v>195</v>
      </c>
      <c r="H122">
        <v>17404575</v>
      </c>
      <c r="I122">
        <v>54961</v>
      </c>
      <c r="J122">
        <v>17459536</v>
      </c>
      <c r="K122">
        <v>10499650</v>
      </c>
      <c r="L122">
        <v>0</v>
      </c>
      <c r="M122">
        <v>10499650</v>
      </c>
      <c r="N122">
        <v>6959886</v>
      </c>
      <c r="O122">
        <v>0</v>
      </c>
      <c r="P122">
        <v>2872644</v>
      </c>
    </row>
    <row r="123" spans="1:16" x14ac:dyDescent="0.2">
      <c r="A123">
        <v>830059789</v>
      </c>
      <c r="B123" t="s">
        <v>261</v>
      </c>
      <c r="C123" t="s">
        <v>60</v>
      </c>
      <c r="D123" t="s">
        <v>130</v>
      </c>
      <c r="E123"/>
      <c r="F123"/>
      <c r="G123" t="s">
        <v>195</v>
      </c>
      <c r="H123">
        <v>1189628</v>
      </c>
      <c r="I123">
        <v>535471</v>
      </c>
      <c r="J123">
        <v>1725099</v>
      </c>
      <c r="K123">
        <v>136085</v>
      </c>
      <c r="L123">
        <v>0</v>
      </c>
      <c r="M123">
        <v>136085</v>
      </c>
      <c r="N123">
        <v>1589014</v>
      </c>
      <c r="O123">
        <v>0</v>
      </c>
      <c r="P123">
        <v>-5689</v>
      </c>
    </row>
    <row r="124" spans="1:16" x14ac:dyDescent="0.2">
      <c r="A124">
        <v>830063028</v>
      </c>
      <c r="B124" t="s">
        <v>262</v>
      </c>
      <c r="C124" t="s">
        <v>60</v>
      </c>
      <c r="D124" t="s">
        <v>241</v>
      </c>
      <c r="E124"/>
      <c r="F124"/>
      <c r="G124" t="s">
        <v>195</v>
      </c>
      <c r="H124">
        <v>151600685</v>
      </c>
      <c r="I124">
        <v>9432775</v>
      </c>
      <c r="J124">
        <v>161033460</v>
      </c>
      <c r="K124">
        <v>14047059</v>
      </c>
      <c r="L124">
        <v>26055966</v>
      </c>
      <c r="M124">
        <v>40103025</v>
      </c>
      <c r="N124">
        <v>120930435</v>
      </c>
      <c r="O124">
        <v>514646</v>
      </c>
      <c r="P124">
        <v>37246795</v>
      </c>
    </row>
    <row r="125" spans="1:16" x14ac:dyDescent="0.2">
      <c r="A125">
        <v>830069752</v>
      </c>
      <c r="B125" t="s">
        <v>263</v>
      </c>
      <c r="C125" t="s">
        <v>60</v>
      </c>
      <c r="D125" t="s">
        <v>130</v>
      </c>
      <c r="E125"/>
      <c r="F125"/>
      <c r="G125" t="s">
        <v>195</v>
      </c>
      <c r="H125">
        <v>8100671</v>
      </c>
      <c r="I125">
        <v>662608</v>
      </c>
      <c r="J125">
        <v>8763279</v>
      </c>
      <c r="K125">
        <v>3743268</v>
      </c>
      <c r="L125">
        <v>33144</v>
      </c>
      <c r="M125">
        <v>3776412</v>
      </c>
      <c r="N125">
        <v>4986867</v>
      </c>
      <c r="O125">
        <v>84085</v>
      </c>
      <c r="P125">
        <v>1099593</v>
      </c>
    </row>
    <row r="126" spans="1:16" x14ac:dyDescent="0.2">
      <c r="A126">
        <v>830071539</v>
      </c>
      <c r="B126" t="s">
        <v>264</v>
      </c>
      <c r="C126" t="s">
        <v>60</v>
      </c>
      <c r="D126" t="s">
        <v>130</v>
      </c>
      <c r="E126"/>
      <c r="F126"/>
      <c r="G126" t="s">
        <v>195</v>
      </c>
      <c r="H126">
        <v>3964655</v>
      </c>
      <c r="I126">
        <v>1531901</v>
      </c>
      <c r="J126">
        <v>5496556</v>
      </c>
      <c r="K126">
        <v>2446771</v>
      </c>
      <c r="L126">
        <v>0</v>
      </c>
      <c r="M126">
        <v>2446771</v>
      </c>
      <c r="N126">
        <v>3049785</v>
      </c>
      <c r="O126">
        <v>7323</v>
      </c>
      <c r="P126">
        <v>253573</v>
      </c>
    </row>
    <row r="127" spans="1:16" x14ac:dyDescent="0.2">
      <c r="A127">
        <v>830073115</v>
      </c>
      <c r="B127" t="s">
        <v>265</v>
      </c>
      <c r="C127" t="s">
        <v>60</v>
      </c>
      <c r="D127" t="s">
        <v>130</v>
      </c>
      <c r="E127"/>
      <c r="F127"/>
      <c r="G127" t="s">
        <v>195</v>
      </c>
      <c r="H127">
        <v>19668638</v>
      </c>
      <c r="I127">
        <v>872195</v>
      </c>
      <c r="J127">
        <v>20540833</v>
      </c>
      <c r="K127">
        <v>8233589</v>
      </c>
      <c r="L127">
        <v>0</v>
      </c>
      <c r="M127">
        <v>8233589</v>
      </c>
      <c r="N127">
        <v>12307244</v>
      </c>
      <c r="O127">
        <v>821010</v>
      </c>
      <c r="P127">
        <v>3417397</v>
      </c>
    </row>
    <row r="128" spans="1:16" x14ac:dyDescent="0.2">
      <c r="A128">
        <v>830073835</v>
      </c>
      <c r="B128" t="s">
        <v>266</v>
      </c>
      <c r="C128" t="s">
        <v>60</v>
      </c>
      <c r="D128" t="s">
        <v>130</v>
      </c>
      <c r="E128"/>
      <c r="F128"/>
      <c r="G128" t="s">
        <v>195</v>
      </c>
      <c r="H128">
        <v>696960</v>
      </c>
      <c r="I128">
        <v>18633</v>
      </c>
      <c r="J128">
        <v>715593</v>
      </c>
      <c r="K128">
        <v>465997</v>
      </c>
      <c r="L128">
        <v>0</v>
      </c>
      <c r="M128">
        <v>465997</v>
      </c>
      <c r="N128">
        <v>249596</v>
      </c>
      <c r="O128">
        <v>0</v>
      </c>
      <c r="P128">
        <v>79187</v>
      </c>
    </row>
    <row r="129" spans="1:16" x14ac:dyDescent="0.2">
      <c r="A129">
        <v>830076606</v>
      </c>
      <c r="B129" t="s">
        <v>267</v>
      </c>
      <c r="C129" t="s">
        <v>60</v>
      </c>
      <c r="D129" t="s">
        <v>130</v>
      </c>
      <c r="E129"/>
      <c r="F129"/>
      <c r="G129" t="s">
        <v>195</v>
      </c>
      <c r="H129">
        <v>5962635</v>
      </c>
      <c r="I129">
        <v>1411120</v>
      </c>
      <c r="J129">
        <v>7373755</v>
      </c>
      <c r="K129">
        <v>1299842</v>
      </c>
      <c r="L129">
        <v>169578</v>
      </c>
      <c r="M129">
        <v>1469420</v>
      </c>
      <c r="N129">
        <v>5904335</v>
      </c>
      <c r="O129">
        <v>669</v>
      </c>
      <c r="P129">
        <v>780245</v>
      </c>
    </row>
    <row r="130" spans="1:16" x14ac:dyDescent="0.2">
      <c r="A130">
        <v>830078829</v>
      </c>
      <c r="B130" t="s">
        <v>268</v>
      </c>
      <c r="C130" t="s">
        <v>60</v>
      </c>
      <c r="D130" t="s">
        <v>130</v>
      </c>
      <c r="E130"/>
      <c r="F130"/>
      <c r="G130" t="s">
        <v>195</v>
      </c>
      <c r="H130">
        <v>12273881</v>
      </c>
      <c r="I130">
        <v>3078624</v>
      </c>
      <c r="J130">
        <v>15352505</v>
      </c>
      <c r="K130">
        <v>8623596</v>
      </c>
      <c r="L130">
        <v>1030000</v>
      </c>
      <c r="M130">
        <v>9653596</v>
      </c>
      <c r="N130">
        <v>5698909</v>
      </c>
      <c r="O130">
        <v>36265</v>
      </c>
      <c r="P130">
        <v>5338917</v>
      </c>
    </row>
    <row r="131" spans="1:16" x14ac:dyDescent="0.2">
      <c r="A131">
        <v>830082275</v>
      </c>
      <c r="B131" t="s">
        <v>269</v>
      </c>
      <c r="C131" t="s">
        <v>60</v>
      </c>
      <c r="D131" t="s">
        <v>130</v>
      </c>
      <c r="E131"/>
      <c r="F131"/>
      <c r="G131" t="s">
        <v>195</v>
      </c>
      <c r="H131">
        <v>1179133</v>
      </c>
      <c r="I131">
        <v>3489646</v>
      </c>
      <c r="J131">
        <v>4668779</v>
      </c>
      <c r="K131">
        <v>1701548</v>
      </c>
      <c r="L131">
        <v>3082562</v>
      </c>
      <c r="M131">
        <v>4784110</v>
      </c>
      <c r="N131">
        <v>-115331</v>
      </c>
      <c r="O131">
        <v>0</v>
      </c>
      <c r="P131">
        <v>658655</v>
      </c>
    </row>
    <row r="132" spans="1:16" x14ac:dyDescent="0.2">
      <c r="A132">
        <v>830085084</v>
      </c>
      <c r="B132" t="s">
        <v>270</v>
      </c>
      <c r="C132" t="s">
        <v>60</v>
      </c>
      <c r="D132" t="s">
        <v>130</v>
      </c>
      <c r="E132"/>
      <c r="F132"/>
      <c r="G132" t="s">
        <v>195</v>
      </c>
      <c r="H132">
        <v>853189</v>
      </c>
      <c r="I132">
        <v>4473839</v>
      </c>
      <c r="J132">
        <v>5327028</v>
      </c>
      <c r="K132">
        <v>749911</v>
      </c>
      <c r="L132">
        <v>1768854</v>
      </c>
      <c r="M132">
        <v>2518765</v>
      </c>
      <c r="N132">
        <v>2808263</v>
      </c>
      <c r="O132">
        <v>127774</v>
      </c>
      <c r="P132">
        <v>7198</v>
      </c>
    </row>
    <row r="133" spans="1:16" x14ac:dyDescent="0.2">
      <c r="A133">
        <v>830087330</v>
      </c>
      <c r="B133" t="s">
        <v>271</v>
      </c>
      <c r="C133" t="s">
        <v>60</v>
      </c>
      <c r="D133" t="s">
        <v>241</v>
      </c>
      <c r="E133"/>
      <c r="F133"/>
      <c r="G133" t="s">
        <v>195</v>
      </c>
      <c r="H133">
        <v>6492393</v>
      </c>
      <c r="I133">
        <v>633422</v>
      </c>
      <c r="J133">
        <v>7125815</v>
      </c>
      <c r="K133">
        <v>5473366</v>
      </c>
      <c r="L133">
        <v>417889</v>
      </c>
      <c r="M133">
        <v>5891255</v>
      </c>
      <c r="N133">
        <v>1234560</v>
      </c>
      <c r="O133">
        <v>250400</v>
      </c>
      <c r="P133">
        <v>13916</v>
      </c>
    </row>
    <row r="134" spans="1:16" x14ac:dyDescent="0.2">
      <c r="A134">
        <v>830090315</v>
      </c>
      <c r="B134" t="s">
        <v>272</v>
      </c>
      <c r="C134" t="s">
        <v>60</v>
      </c>
      <c r="D134" t="s">
        <v>130</v>
      </c>
      <c r="E134"/>
      <c r="F134"/>
      <c r="G134" t="s">
        <v>195</v>
      </c>
      <c r="H134">
        <v>6108324</v>
      </c>
      <c r="I134">
        <v>41529631</v>
      </c>
      <c r="J134">
        <v>47637955</v>
      </c>
      <c r="K134">
        <v>2045557</v>
      </c>
      <c r="L134">
        <v>6164856</v>
      </c>
      <c r="M134">
        <v>8210413</v>
      </c>
      <c r="N134">
        <v>39427542</v>
      </c>
      <c r="O134">
        <v>683614</v>
      </c>
      <c r="P134">
        <v>317835</v>
      </c>
    </row>
    <row r="135" spans="1:16" x14ac:dyDescent="0.2">
      <c r="A135">
        <v>830095352</v>
      </c>
      <c r="B135" t="s">
        <v>273</v>
      </c>
      <c r="C135" t="s">
        <v>60</v>
      </c>
      <c r="D135" t="s">
        <v>130</v>
      </c>
      <c r="E135"/>
      <c r="F135"/>
      <c r="G135" t="s">
        <v>195</v>
      </c>
      <c r="H135">
        <v>6939981</v>
      </c>
      <c r="I135">
        <v>9466842</v>
      </c>
      <c r="J135">
        <v>16406823</v>
      </c>
      <c r="K135">
        <v>808673</v>
      </c>
      <c r="L135">
        <v>4261455</v>
      </c>
      <c r="M135">
        <v>5070128</v>
      </c>
      <c r="N135">
        <v>11336695</v>
      </c>
      <c r="O135">
        <v>471164</v>
      </c>
      <c r="P135">
        <v>-876893</v>
      </c>
    </row>
    <row r="136" spans="1:16" x14ac:dyDescent="0.2">
      <c r="A136">
        <v>830096917</v>
      </c>
      <c r="B136" t="s">
        <v>274</v>
      </c>
      <c r="C136" t="s">
        <v>60</v>
      </c>
      <c r="D136" t="s">
        <v>241</v>
      </c>
      <c r="E136"/>
      <c r="F136"/>
      <c r="G136" t="s">
        <v>195</v>
      </c>
      <c r="H136">
        <v>3471495</v>
      </c>
      <c r="I136">
        <v>2103355</v>
      </c>
      <c r="J136">
        <v>5574850</v>
      </c>
      <c r="K136">
        <v>1477011</v>
      </c>
      <c r="L136">
        <v>870210</v>
      </c>
      <c r="M136">
        <v>2347221</v>
      </c>
      <c r="N136">
        <v>3227629</v>
      </c>
      <c r="O136">
        <v>179541</v>
      </c>
      <c r="P136">
        <v>516610</v>
      </c>
    </row>
    <row r="137" spans="1:16" x14ac:dyDescent="0.2">
      <c r="A137">
        <v>830098590</v>
      </c>
      <c r="B137" t="s">
        <v>275</v>
      </c>
      <c r="C137" t="s">
        <v>60</v>
      </c>
      <c r="D137" t="s">
        <v>130</v>
      </c>
      <c r="E137"/>
      <c r="F137"/>
      <c r="G137" t="s">
        <v>195</v>
      </c>
      <c r="H137">
        <v>16116631</v>
      </c>
      <c r="I137">
        <v>31090521</v>
      </c>
      <c r="J137">
        <v>47207152</v>
      </c>
      <c r="K137">
        <v>14425246</v>
      </c>
      <c r="L137">
        <v>10105867</v>
      </c>
      <c r="M137">
        <v>24531113</v>
      </c>
      <c r="N137">
        <v>22676039</v>
      </c>
      <c r="O137">
        <v>3176132</v>
      </c>
      <c r="P137">
        <v>1250717</v>
      </c>
    </row>
    <row r="138" spans="1:16" x14ac:dyDescent="0.2">
      <c r="A138">
        <v>830101571</v>
      </c>
      <c r="B138" t="s">
        <v>276</v>
      </c>
      <c r="C138" t="s">
        <v>60</v>
      </c>
      <c r="D138" t="s">
        <v>130</v>
      </c>
      <c r="E138"/>
      <c r="F138"/>
      <c r="G138" t="s">
        <v>195</v>
      </c>
      <c r="H138">
        <v>8712639</v>
      </c>
      <c r="I138">
        <v>8817517</v>
      </c>
      <c r="J138">
        <v>17530156</v>
      </c>
      <c r="K138">
        <v>6965587</v>
      </c>
      <c r="L138">
        <v>184561</v>
      </c>
      <c r="M138">
        <v>7150148</v>
      </c>
      <c r="N138">
        <v>10380008</v>
      </c>
      <c r="O138">
        <v>0</v>
      </c>
      <c r="P138">
        <v>4031152</v>
      </c>
    </row>
    <row r="139" spans="1:16" x14ac:dyDescent="0.2">
      <c r="A139">
        <v>830102369</v>
      </c>
      <c r="B139" t="s">
        <v>277</v>
      </c>
      <c r="C139" t="s">
        <v>60</v>
      </c>
      <c r="D139" t="s">
        <v>130</v>
      </c>
      <c r="E139"/>
      <c r="F139"/>
      <c r="G139" t="s">
        <v>195</v>
      </c>
      <c r="H139">
        <v>11255963</v>
      </c>
      <c r="I139">
        <v>8741</v>
      </c>
      <c r="J139">
        <v>11264704</v>
      </c>
      <c r="K139">
        <v>4307624</v>
      </c>
      <c r="L139">
        <v>1056912</v>
      </c>
      <c r="M139">
        <v>5364536</v>
      </c>
      <c r="N139">
        <v>5900168</v>
      </c>
      <c r="O139">
        <v>1119</v>
      </c>
      <c r="P139">
        <v>2587852</v>
      </c>
    </row>
    <row r="140" spans="1:16" x14ac:dyDescent="0.2">
      <c r="A140">
        <v>830107139</v>
      </c>
      <c r="B140" t="s">
        <v>278</v>
      </c>
      <c r="C140" t="s">
        <v>60</v>
      </c>
      <c r="D140" t="s">
        <v>130</v>
      </c>
      <c r="E140"/>
      <c r="F140"/>
      <c r="G140" t="s">
        <v>195</v>
      </c>
      <c r="H140">
        <v>4323438</v>
      </c>
      <c r="I140">
        <v>20026422</v>
      </c>
      <c r="J140">
        <v>24349860</v>
      </c>
      <c r="K140">
        <v>1514839</v>
      </c>
      <c r="L140">
        <v>4904726</v>
      </c>
      <c r="M140">
        <v>6419565</v>
      </c>
      <c r="N140">
        <v>17930295</v>
      </c>
      <c r="O140">
        <v>325913</v>
      </c>
      <c r="P140">
        <v>57385</v>
      </c>
    </row>
    <row r="141" spans="1:16" x14ac:dyDescent="0.2">
      <c r="A141">
        <v>830110905</v>
      </c>
      <c r="B141" t="s">
        <v>279</v>
      </c>
      <c r="C141" t="s">
        <v>60</v>
      </c>
      <c r="D141" t="s">
        <v>130</v>
      </c>
      <c r="E141"/>
      <c r="F141"/>
      <c r="G141" t="s">
        <v>195</v>
      </c>
      <c r="H141">
        <v>359692</v>
      </c>
      <c r="I141">
        <v>4495714</v>
      </c>
      <c r="J141">
        <v>4855406</v>
      </c>
      <c r="K141">
        <v>314768</v>
      </c>
      <c r="L141">
        <v>1097523</v>
      </c>
      <c r="M141">
        <v>1412291</v>
      </c>
      <c r="N141">
        <v>3443115</v>
      </c>
      <c r="O141">
        <v>0</v>
      </c>
      <c r="P141">
        <v>-91346</v>
      </c>
    </row>
    <row r="142" spans="1:16" x14ac:dyDescent="0.2">
      <c r="A142">
        <v>830112039</v>
      </c>
      <c r="B142" t="s">
        <v>280</v>
      </c>
      <c r="C142" t="s">
        <v>281</v>
      </c>
      <c r="D142" t="s">
        <v>130</v>
      </c>
      <c r="E142"/>
      <c r="F142"/>
      <c r="G142" t="s">
        <v>195</v>
      </c>
      <c r="H142">
        <v>12748862</v>
      </c>
      <c r="I142">
        <v>55615375</v>
      </c>
      <c r="J142">
        <v>68364237</v>
      </c>
      <c r="K142">
        <v>28705476</v>
      </c>
      <c r="L142">
        <v>0</v>
      </c>
      <c r="M142">
        <v>28705476</v>
      </c>
      <c r="N142">
        <v>39658761</v>
      </c>
      <c r="O142">
        <v>0</v>
      </c>
      <c r="P142">
        <v>100812</v>
      </c>
    </row>
    <row r="143" spans="1:16" x14ac:dyDescent="0.2">
      <c r="A143">
        <v>830113072</v>
      </c>
      <c r="B143" t="s">
        <v>282</v>
      </c>
      <c r="C143" t="s">
        <v>60</v>
      </c>
      <c r="D143" t="s">
        <v>130</v>
      </c>
      <c r="E143"/>
      <c r="F143"/>
      <c r="G143" t="s">
        <v>195</v>
      </c>
      <c r="H143">
        <v>18106501</v>
      </c>
      <c r="I143">
        <v>64616</v>
      </c>
      <c r="J143">
        <v>18171117</v>
      </c>
      <c r="K143">
        <v>568539</v>
      </c>
      <c r="L143">
        <v>0</v>
      </c>
      <c r="M143">
        <v>568539</v>
      </c>
      <c r="N143">
        <v>17602578</v>
      </c>
      <c r="O143">
        <v>3335904</v>
      </c>
      <c r="P143">
        <v>119856</v>
      </c>
    </row>
    <row r="144" spans="1:16" x14ac:dyDescent="0.2">
      <c r="A144">
        <v>830115469</v>
      </c>
      <c r="B144" t="s">
        <v>283</v>
      </c>
      <c r="C144" t="s">
        <v>60</v>
      </c>
      <c r="D144" t="s">
        <v>130</v>
      </c>
      <c r="E144"/>
      <c r="F144"/>
      <c r="G144" t="s">
        <v>195</v>
      </c>
      <c r="H144">
        <v>4331868</v>
      </c>
      <c r="I144">
        <v>470169</v>
      </c>
      <c r="J144">
        <v>4802037</v>
      </c>
      <c r="K144">
        <v>1790159</v>
      </c>
      <c r="L144">
        <v>0</v>
      </c>
      <c r="M144">
        <v>1790159</v>
      </c>
      <c r="N144">
        <v>3011878</v>
      </c>
      <c r="O144">
        <v>2033</v>
      </c>
      <c r="P144">
        <v>24264</v>
      </c>
    </row>
    <row r="145" spans="1:16" x14ac:dyDescent="0.2">
      <c r="A145">
        <v>830119307</v>
      </c>
      <c r="B145" t="s">
        <v>284</v>
      </c>
      <c r="C145" t="s">
        <v>60</v>
      </c>
      <c r="D145" t="s">
        <v>130</v>
      </c>
      <c r="E145"/>
      <c r="F145"/>
      <c r="G145" t="s">
        <v>195</v>
      </c>
      <c r="H145">
        <v>3856530</v>
      </c>
      <c r="I145">
        <v>44460673</v>
      </c>
      <c r="J145">
        <v>48317203</v>
      </c>
      <c r="K145">
        <v>6236143</v>
      </c>
      <c r="L145">
        <v>31074697</v>
      </c>
      <c r="M145">
        <v>37310840</v>
      </c>
      <c r="N145">
        <v>11006363</v>
      </c>
      <c r="O145">
        <v>1288214</v>
      </c>
      <c r="P145">
        <v>342917</v>
      </c>
    </row>
    <row r="146" spans="1:16" x14ac:dyDescent="0.2">
      <c r="A146">
        <v>830121597</v>
      </c>
      <c r="B146" t="s">
        <v>285</v>
      </c>
      <c r="C146" t="s">
        <v>60</v>
      </c>
      <c r="D146" t="s">
        <v>130</v>
      </c>
      <c r="E146"/>
      <c r="F146"/>
      <c r="G146" t="s">
        <v>195</v>
      </c>
      <c r="H146">
        <v>5518200</v>
      </c>
      <c r="I146">
        <v>319396</v>
      </c>
      <c r="J146">
        <v>5837596</v>
      </c>
      <c r="K146">
        <v>2257263</v>
      </c>
      <c r="L146">
        <v>36600</v>
      </c>
      <c r="M146">
        <v>2293863</v>
      </c>
      <c r="N146">
        <v>3543733</v>
      </c>
      <c r="O146">
        <v>63711</v>
      </c>
      <c r="P146">
        <v>486323</v>
      </c>
    </row>
    <row r="147" spans="1:16" x14ac:dyDescent="0.2">
      <c r="A147">
        <v>830126310</v>
      </c>
      <c r="B147" t="s">
        <v>286</v>
      </c>
      <c r="C147" t="s">
        <v>60</v>
      </c>
      <c r="D147" t="s">
        <v>130</v>
      </c>
      <c r="E147"/>
      <c r="F147"/>
      <c r="G147" t="s">
        <v>195</v>
      </c>
      <c r="H147">
        <v>32772597</v>
      </c>
      <c r="I147">
        <v>1136447</v>
      </c>
      <c r="J147">
        <v>33909044</v>
      </c>
      <c r="K147">
        <v>15240061</v>
      </c>
      <c r="L147">
        <v>8138956</v>
      </c>
      <c r="M147">
        <v>23379017</v>
      </c>
      <c r="N147">
        <v>10530027</v>
      </c>
      <c r="O147">
        <v>2895648</v>
      </c>
      <c r="P147">
        <v>2096169</v>
      </c>
    </row>
    <row r="148" spans="1:16" x14ac:dyDescent="0.2">
      <c r="A148">
        <v>830129215</v>
      </c>
      <c r="B148" t="s">
        <v>287</v>
      </c>
      <c r="C148" t="s">
        <v>60</v>
      </c>
      <c r="D148" t="s">
        <v>130</v>
      </c>
      <c r="E148"/>
      <c r="F148"/>
      <c r="G148" t="s">
        <v>195</v>
      </c>
      <c r="H148">
        <v>3781912</v>
      </c>
      <c r="I148">
        <v>2531711</v>
      </c>
      <c r="J148">
        <v>6313623</v>
      </c>
      <c r="K148">
        <v>3913832</v>
      </c>
      <c r="L148">
        <v>5515</v>
      </c>
      <c r="M148">
        <v>3919347</v>
      </c>
      <c r="N148">
        <v>2394276</v>
      </c>
      <c r="O148">
        <v>16639</v>
      </c>
      <c r="P148">
        <v>-4007</v>
      </c>
    </row>
    <row r="149" spans="1:16" x14ac:dyDescent="0.2">
      <c r="A149">
        <v>830129869</v>
      </c>
      <c r="B149" t="s">
        <v>288</v>
      </c>
      <c r="C149" t="s">
        <v>60</v>
      </c>
      <c r="D149" t="s">
        <v>130</v>
      </c>
      <c r="E149"/>
      <c r="F149"/>
      <c r="G149" t="s">
        <v>195</v>
      </c>
      <c r="H149">
        <v>24358704</v>
      </c>
      <c r="I149">
        <v>86947614</v>
      </c>
      <c r="J149">
        <v>111306318</v>
      </c>
      <c r="K149">
        <v>7865943</v>
      </c>
      <c r="L149">
        <v>56758369</v>
      </c>
      <c r="M149">
        <v>64624312</v>
      </c>
      <c r="N149">
        <v>46682006</v>
      </c>
      <c r="O149">
        <v>0</v>
      </c>
      <c r="P149">
        <v>418884</v>
      </c>
    </row>
    <row r="150" spans="1:16" x14ac:dyDescent="0.2">
      <c r="A150">
        <v>830133597</v>
      </c>
      <c r="B150" t="s">
        <v>289</v>
      </c>
      <c r="C150" t="s">
        <v>60</v>
      </c>
      <c r="D150" t="s">
        <v>130</v>
      </c>
      <c r="E150"/>
      <c r="F150"/>
      <c r="G150" t="s">
        <v>195</v>
      </c>
      <c r="H150">
        <v>10324020</v>
      </c>
      <c r="I150">
        <v>1152413</v>
      </c>
      <c r="J150">
        <v>11476433</v>
      </c>
      <c r="K150">
        <v>339947</v>
      </c>
      <c r="L150">
        <v>3020469</v>
      </c>
      <c r="M150">
        <v>3360416</v>
      </c>
      <c r="N150">
        <v>8116017</v>
      </c>
      <c r="O150">
        <v>0</v>
      </c>
      <c r="P150">
        <v>825461</v>
      </c>
    </row>
    <row r="151" spans="1:16" x14ac:dyDescent="0.2">
      <c r="A151">
        <v>830137892</v>
      </c>
      <c r="B151" t="s">
        <v>290</v>
      </c>
      <c r="C151" t="s">
        <v>60</v>
      </c>
      <c r="D151" t="s">
        <v>130</v>
      </c>
      <c r="E151"/>
      <c r="F151"/>
      <c r="G151" t="s">
        <v>195</v>
      </c>
      <c r="H151">
        <v>1502582</v>
      </c>
      <c r="I151">
        <v>3099096</v>
      </c>
      <c r="J151">
        <v>4601678</v>
      </c>
      <c r="K151">
        <v>416007</v>
      </c>
      <c r="L151">
        <v>1308287</v>
      </c>
      <c r="M151">
        <v>1724294</v>
      </c>
      <c r="N151">
        <v>2877384</v>
      </c>
      <c r="O151">
        <v>0</v>
      </c>
      <c r="P151">
        <v>24842</v>
      </c>
    </row>
    <row r="152" spans="1:16" x14ac:dyDescent="0.2">
      <c r="A152">
        <v>830137998</v>
      </c>
      <c r="B152" t="s">
        <v>291</v>
      </c>
      <c r="C152" t="s">
        <v>60</v>
      </c>
      <c r="D152" t="s">
        <v>130</v>
      </c>
      <c r="E152"/>
      <c r="F152"/>
      <c r="G152" t="s">
        <v>195</v>
      </c>
      <c r="H152">
        <v>2964978</v>
      </c>
      <c r="I152">
        <v>2733729</v>
      </c>
      <c r="J152">
        <v>5698707</v>
      </c>
      <c r="K152">
        <v>53270</v>
      </c>
      <c r="L152">
        <v>770000</v>
      </c>
      <c r="M152">
        <v>823270</v>
      </c>
      <c r="N152">
        <v>4875437</v>
      </c>
      <c r="O152">
        <v>0</v>
      </c>
      <c r="P152">
        <v>2535</v>
      </c>
    </row>
    <row r="153" spans="1:16" x14ac:dyDescent="0.2">
      <c r="A153">
        <v>830139152</v>
      </c>
      <c r="B153" t="s">
        <v>292</v>
      </c>
      <c r="C153" t="s">
        <v>60</v>
      </c>
      <c r="D153" t="s">
        <v>130</v>
      </c>
      <c r="E153"/>
      <c r="F153"/>
      <c r="G153" t="s">
        <v>195</v>
      </c>
      <c r="H153">
        <v>462155</v>
      </c>
      <c r="I153">
        <v>2540764</v>
      </c>
      <c r="J153">
        <v>3002919</v>
      </c>
      <c r="K153">
        <v>319187</v>
      </c>
      <c r="L153">
        <v>396968</v>
      </c>
      <c r="M153">
        <v>716155</v>
      </c>
      <c r="N153">
        <v>2286764</v>
      </c>
      <c r="O153">
        <v>3139</v>
      </c>
      <c r="P153">
        <v>6255</v>
      </c>
    </row>
    <row r="154" spans="1:16" x14ac:dyDescent="0.2">
      <c r="A154">
        <v>830143051</v>
      </c>
      <c r="B154" t="s">
        <v>293</v>
      </c>
      <c r="C154" t="s">
        <v>60</v>
      </c>
      <c r="D154" t="s">
        <v>130</v>
      </c>
      <c r="E154"/>
      <c r="F154"/>
      <c r="G154" t="s">
        <v>195</v>
      </c>
      <c r="H154">
        <v>6333915</v>
      </c>
      <c r="I154">
        <v>2593433</v>
      </c>
      <c r="J154">
        <v>8927348</v>
      </c>
      <c r="K154">
        <v>850305</v>
      </c>
      <c r="L154">
        <v>0</v>
      </c>
      <c r="M154">
        <v>850305</v>
      </c>
      <c r="N154">
        <v>8077043</v>
      </c>
      <c r="O154">
        <v>68972</v>
      </c>
      <c r="P154">
        <v>210475</v>
      </c>
    </row>
    <row r="155" spans="1:16" x14ac:dyDescent="0.2">
      <c r="A155">
        <v>830501482</v>
      </c>
      <c r="B155" t="s">
        <v>294</v>
      </c>
      <c r="C155" t="s">
        <v>122</v>
      </c>
      <c r="D155" t="s">
        <v>130</v>
      </c>
      <c r="E155"/>
      <c r="F155"/>
      <c r="G155" t="s">
        <v>195</v>
      </c>
      <c r="H155">
        <v>2172234</v>
      </c>
      <c r="I155">
        <v>2732349</v>
      </c>
      <c r="J155">
        <v>4904583</v>
      </c>
      <c r="K155">
        <v>74271</v>
      </c>
      <c r="L155">
        <v>5097436</v>
      </c>
      <c r="M155">
        <v>5171707</v>
      </c>
      <c r="N155">
        <v>-267124</v>
      </c>
      <c r="O155">
        <v>0</v>
      </c>
      <c r="P155">
        <v>458865</v>
      </c>
    </row>
    <row r="156" spans="1:16" x14ac:dyDescent="0.2">
      <c r="A156">
        <v>830512616</v>
      </c>
      <c r="B156" t="s">
        <v>295</v>
      </c>
      <c r="C156" t="s">
        <v>60</v>
      </c>
      <c r="D156" t="s">
        <v>130</v>
      </c>
      <c r="E156"/>
      <c r="F156"/>
      <c r="G156" t="s">
        <v>195</v>
      </c>
      <c r="H156">
        <v>732617</v>
      </c>
      <c r="I156">
        <v>609196</v>
      </c>
      <c r="J156">
        <v>1341813</v>
      </c>
      <c r="K156">
        <v>200928</v>
      </c>
      <c r="L156">
        <v>1860</v>
      </c>
      <c r="M156">
        <v>202788</v>
      </c>
      <c r="N156">
        <v>1139025</v>
      </c>
      <c r="O156">
        <v>168792</v>
      </c>
      <c r="P156">
        <v>-67825</v>
      </c>
    </row>
    <row r="157" spans="1:16" x14ac:dyDescent="0.2">
      <c r="A157">
        <v>830514854</v>
      </c>
      <c r="B157" t="s">
        <v>296</v>
      </c>
      <c r="C157" t="s">
        <v>297</v>
      </c>
      <c r="D157" t="s">
        <v>130</v>
      </c>
      <c r="E157"/>
      <c r="F157"/>
      <c r="G157" t="s">
        <v>195</v>
      </c>
      <c r="H157">
        <v>3019440</v>
      </c>
      <c r="I157">
        <v>1120616</v>
      </c>
      <c r="J157">
        <v>4140056</v>
      </c>
      <c r="K157">
        <v>1365994</v>
      </c>
      <c r="L157">
        <v>839985</v>
      </c>
      <c r="M157">
        <v>2205979</v>
      </c>
      <c r="N157">
        <v>1934077</v>
      </c>
      <c r="O157">
        <v>70</v>
      </c>
      <c r="P157">
        <v>414</v>
      </c>
    </row>
    <row r="158" spans="1:16" x14ac:dyDescent="0.2">
      <c r="A158">
        <v>860010029</v>
      </c>
      <c r="B158" t="s">
        <v>298</v>
      </c>
      <c r="C158" t="s">
        <v>60</v>
      </c>
      <c r="D158" t="s">
        <v>130</v>
      </c>
      <c r="E158"/>
      <c r="F158"/>
      <c r="G158" t="s">
        <v>195</v>
      </c>
      <c r="H158">
        <v>2954556</v>
      </c>
      <c r="I158">
        <v>0</v>
      </c>
      <c r="J158">
        <v>2954556</v>
      </c>
      <c r="K158">
        <v>116271</v>
      </c>
      <c r="L158">
        <v>1354059</v>
      </c>
      <c r="M158">
        <v>1470330</v>
      </c>
      <c r="N158">
        <v>1484226</v>
      </c>
      <c r="O158">
        <v>0</v>
      </c>
      <c r="P158">
        <v>-112061</v>
      </c>
    </row>
    <row r="159" spans="1:16" x14ac:dyDescent="0.2">
      <c r="A159">
        <v>860023029</v>
      </c>
      <c r="B159" t="s">
        <v>299</v>
      </c>
      <c r="C159" t="s">
        <v>60</v>
      </c>
      <c r="D159" t="s">
        <v>130</v>
      </c>
      <c r="E159"/>
      <c r="F159"/>
      <c r="G159" t="s">
        <v>195</v>
      </c>
      <c r="H159">
        <v>2330079</v>
      </c>
      <c r="I159">
        <v>23916869</v>
      </c>
      <c r="J159">
        <v>26246948</v>
      </c>
      <c r="K159">
        <v>122783</v>
      </c>
      <c r="L159">
        <v>1013277</v>
      </c>
      <c r="M159">
        <v>1136060</v>
      </c>
      <c r="N159">
        <v>25110888</v>
      </c>
      <c r="O159">
        <v>0</v>
      </c>
      <c r="P159">
        <v>480901</v>
      </c>
    </row>
    <row r="160" spans="1:16" x14ac:dyDescent="0.2">
      <c r="A160">
        <v>860023796</v>
      </c>
      <c r="B160" t="s">
        <v>300</v>
      </c>
      <c r="C160" t="s">
        <v>60</v>
      </c>
      <c r="D160" t="s">
        <v>130</v>
      </c>
      <c r="E160"/>
      <c r="F160"/>
      <c r="G160" t="s">
        <v>195</v>
      </c>
      <c r="H160">
        <v>6619647</v>
      </c>
      <c r="I160">
        <v>680957</v>
      </c>
      <c r="J160">
        <v>7300604</v>
      </c>
      <c r="K160">
        <v>11640</v>
      </c>
      <c r="L160">
        <v>388082</v>
      </c>
      <c r="M160">
        <v>399722</v>
      </c>
      <c r="N160">
        <v>6900882</v>
      </c>
      <c r="O160">
        <v>12860</v>
      </c>
      <c r="P160">
        <v>69626</v>
      </c>
    </row>
    <row r="161" spans="1:16" x14ac:dyDescent="0.2">
      <c r="A161">
        <v>860042134</v>
      </c>
      <c r="B161" t="s">
        <v>301</v>
      </c>
      <c r="C161" t="s">
        <v>60</v>
      </c>
      <c r="D161" t="s">
        <v>130</v>
      </c>
      <c r="E161"/>
      <c r="F161"/>
      <c r="G161" t="s">
        <v>195</v>
      </c>
      <c r="H161">
        <v>1107971</v>
      </c>
      <c r="I161">
        <v>2668926</v>
      </c>
      <c r="J161">
        <v>3776897</v>
      </c>
      <c r="K161">
        <v>1452525</v>
      </c>
      <c r="L161">
        <v>0</v>
      </c>
      <c r="M161">
        <v>1452525</v>
      </c>
      <c r="N161">
        <v>2324372</v>
      </c>
      <c r="O161">
        <v>0</v>
      </c>
      <c r="P161">
        <v>-77006</v>
      </c>
    </row>
    <row r="162" spans="1:16" x14ac:dyDescent="0.2">
      <c r="A162">
        <v>860043017</v>
      </c>
      <c r="B162" t="s">
        <v>302</v>
      </c>
      <c r="C162" t="s">
        <v>60</v>
      </c>
      <c r="D162" t="s">
        <v>130</v>
      </c>
      <c r="E162"/>
      <c r="F162"/>
      <c r="G162" t="s">
        <v>195</v>
      </c>
      <c r="H162">
        <v>876164</v>
      </c>
      <c r="I162">
        <v>4763225</v>
      </c>
      <c r="J162">
        <v>5639389</v>
      </c>
      <c r="K162">
        <v>214844</v>
      </c>
      <c r="L162">
        <v>447728</v>
      </c>
      <c r="M162">
        <v>662572</v>
      </c>
      <c r="N162">
        <v>4976817</v>
      </c>
      <c r="O162">
        <v>69894</v>
      </c>
      <c r="P162">
        <v>348584</v>
      </c>
    </row>
    <row r="163" spans="1:16" x14ac:dyDescent="0.2">
      <c r="A163">
        <v>860065102</v>
      </c>
      <c r="B163" t="s">
        <v>303</v>
      </c>
      <c r="C163" t="s">
        <v>60</v>
      </c>
      <c r="D163" t="s">
        <v>130</v>
      </c>
      <c r="E163"/>
      <c r="F163"/>
      <c r="G163" t="s">
        <v>195</v>
      </c>
      <c r="H163">
        <v>8435155</v>
      </c>
      <c r="I163">
        <v>4222308</v>
      </c>
      <c r="J163">
        <v>12657463</v>
      </c>
      <c r="K163">
        <v>2828212</v>
      </c>
      <c r="L163">
        <v>799756</v>
      </c>
      <c r="M163">
        <v>3627968</v>
      </c>
      <c r="N163">
        <v>9029495</v>
      </c>
      <c r="O163">
        <v>18739</v>
      </c>
      <c r="P163">
        <v>977450</v>
      </c>
    </row>
    <row r="164" spans="1:16" x14ac:dyDescent="0.2">
      <c r="A164">
        <v>860073010</v>
      </c>
      <c r="B164" t="s">
        <v>304</v>
      </c>
      <c r="C164" t="s">
        <v>60</v>
      </c>
      <c r="D164" t="s">
        <v>130</v>
      </c>
      <c r="E164"/>
      <c r="F164"/>
      <c r="G164" t="s">
        <v>195</v>
      </c>
      <c r="H164">
        <v>2583073</v>
      </c>
      <c r="I164">
        <v>98769</v>
      </c>
      <c r="J164">
        <v>2681842</v>
      </c>
      <c r="K164">
        <v>728423</v>
      </c>
      <c r="L164">
        <v>0</v>
      </c>
      <c r="M164">
        <v>728423</v>
      </c>
      <c r="N164">
        <v>1953419</v>
      </c>
      <c r="O164">
        <v>0</v>
      </c>
      <c r="P164">
        <v>328163</v>
      </c>
    </row>
    <row r="165" spans="1:16" x14ac:dyDescent="0.2">
      <c r="A165">
        <v>860075821</v>
      </c>
      <c r="B165" t="s">
        <v>305</v>
      </c>
      <c r="C165" t="s">
        <v>60</v>
      </c>
      <c r="D165" t="s">
        <v>130</v>
      </c>
      <c r="E165"/>
      <c r="F165"/>
      <c r="G165" t="s">
        <v>195</v>
      </c>
      <c r="H165">
        <v>23086081</v>
      </c>
      <c r="I165">
        <v>1388976</v>
      </c>
      <c r="J165">
        <v>24475057</v>
      </c>
      <c r="K165">
        <v>16696</v>
      </c>
      <c r="L165">
        <v>150576</v>
      </c>
      <c r="M165">
        <v>167272</v>
      </c>
      <c r="N165">
        <v>24307785</v>
      </c>
      <c r="O165">
        <v>0</v>
      </c>
      <c r="P165">
        <v>-1081440</v>
      </c>
    </row>
    <row r="166" spans="1:16" x14ac:dyDescent="0.2">
      <c r="A166">
        <v>860400765</v>
      </c>
      <c r="B166" t="s">
        <v>306</v>
      </c>
      <c r="C166" t="s">
        <v>60</v>
      </c>
      <c r="D166" t="s">
        <v>130</v>
      </c>
      <c r="E166"/>
      <c r="F166"/>
      <c r="G166" t="s">
        <v>195</v>
      </c>
      <c r="H166">
        <v>1102595</v>
      </c>
      <c r="I166">
        <v>2586652</v>
      </c>
      <c r="J166">
        <v>3689247</v>
      </c>
      <c r="K166">
        <v>796688</v>
      </c>
      <c r="L166">
        <v>982242</v>
      </c>
      <c r="M166">
        <v>1778930</v>
      </c>
      <c r="N166">
        <v>1910317</v>
      </c>
      <c r="O166">
        <v>243469</v>
      </c>
      <c r="P166">
        <v>50731</v>
      </c>
    </row>
    <row r="167" spans="1:16" x14ac:dyDescent="0.2">
      <c r="A167">
        <v>860503184</v>
      </c>
      <c r="B167" t="s">
        <v>307</v>
      </c>
      <c r="C167" t="s">
        <v>60</v>
      </c>
      <c r="D167" t="s">
        <v>130</v>
      </c>
      <c r="E167"/>
      <c r="F167"/>
      <c r="G167" t="s">
        <v>195</v>
      </c>
      <c r="H167">
        <v>20276529</v>
      </c>
      <c r="I167">
        <v>8414766</v>
      </c>
      <c r="J167">
        <v>28691295</v>
      </c>
      <c r="K167">
        <v>7797737</v>
      </c>
      <c r="L167">
        <v>7368879</v>
      </c>
      <c r="M167">
        <v>15166616</v>
      </c>
      <c r="N167">
        <v>13524679</v>
      </c>
      <c r="O167">
        <v>565333</v>
      </c>
      <c r="P167">
        <v>739125</v>
      </c>
    </row>
    <row r="168" spans="1:16" x14ac:dyDescent="0.2">
      <c r="A168">
        <v>860519556</v>
      </c>
      <c r="B168" t="s">
        <v>308</v>
      </c>
      <c r="C168" t="s">
        <v>60</v>
      </c>
      <c r="D168" t="s">
        <v>130</v>
      </c>
      <c r="E168"/>
      <c r="F168"/>
      <c r="G168" t="s">
        <v>195</v>
      </c>
      <c r="H168">
        <v>101830056</v>
      </c>
      <c r="I168">
        <v>22616701</v>
      </c>
      <c r="J168">
        <v>124446757</v>
      </c>
      <c r="K168">
        <v>35748289</v>
      </c>
      <c r="L168">
        <v>30793772</v>
      </c>
      <c r="M168">
        <v>66542061</v>
      </c>
      <c r="N168">
        <v>57904696</v>
      </c>
      <c r="O168">
        <v>3308481</v>
      </c>
      <c r="P168">
        <v>209826</v>
      </c>
    </row>
    <row r="169" spans="1:16" x14ac:dyDescent="0.2">
      <c r="A169">
        <v>860535512</v>
      </c>
      <c r="B169" t="s">
        <v>309</v>
      </c>
      <c r="C169" t="s">
        <v>60</v>
      </c>
      <c r="D169" t="s">
        <v>130</v>
      </c>
      <c r="E169"/>
      <c r="F169"/>
      <c r="G169" t="s">
        <v>195</v>
      </c>
      <c r="H169">
        <v>2794163</v>
      </c>
      <c r="I169">
        <v>14221611</v>
      </c>
      <c r="J169">
        <v>17015774</v>
      </c>
      <c r="K169">
        <v>59685</v>
      </c>
      <c r="L169">
        <v>3946904</v>
      </c>
      <c r="M169">
        <v>4006589</v>
      </c>
      <c r="N169">
        <v>13009185</v>
      </c>
      <c r="O169">
        <v>0</v>
      </c>
      <c r="P169">
        <v>1083973</v>
      </c>
    </row>
    <row r="170" spans="1:16" x14ac:dyDescent="0.2">
      <c r="A170">
        <v>890207031</v>
      </c>
      <c r="B170" t="s">
        <v>310</v>
      </c>
      <c r="C170" t="s">
        <v>235</v>
      </c>
      <c r="D170" t="s">
        <v>130</v>
      </c>
      <c r="E170"/>
      <c r="F170"/>
      <c r="G170" t="s">
        <v>195</v>
      </c>
      <c r="H170">
        <v>1313677</v>
      </c>
      <c r="I170">
        <v>4009488</v>
      </c>
      <c r="J170">
        <v>5323165</v>
      </c>
      <c r="K170">
        <v>344339</v>
      </c>
      <c r="L170">
        <v>0</v>
      </c>
      <c r="M170">
        <v>344339</v>
      </c>
      <c r="N170">
        <v>4978826</v>
      </c>
      <c r="O170">
        <v>10832</v>
      </c>
      <c r="P170">
        <v>188775</v>
      </c>
    </row>
    <row r="171" spans="1:16" x14ac:dyDescent="0.2">
      <c r="A171">
        <v>890308756</v>
      </c>
      <c r="B171" t="s">
        <v>311</v>
      </c>
      <c r="C171" t="s">
        <v>122</v>
      </c>
      <c r="D171" t="s">
        <v>130</v>
      </c>
      <c r="E171"/>
      <c r="F171"/>
      <c r="G171" t="s">
        <v>195</v>
      </c>
      <c r="H171">
        <v>73187</v>
      </c>
      <c r="I171">
        <v>13882507</v>
      </c>
      <c r="J171">
        <v>13955694</v>
      </c>
      <c r="K171">
        <v>96156</v>
      </c>
      <c r="L171">
        <v>92675</v>
      </c>
      <c r="M171">
        <v>188831</v>
      </c>
      <c r="N171">
        <v>13766863</v>
      </c>
      <c r="O171">
        <v>9257</v>
      </c>
      <c r="P171">
        <v>190757</v>
      </c>
    </row>
    <row r="172" spans="1:16" x14ac:dyDescent="0.2">
      <c r="A172">
        <v>890331037</v>
      </c>
      <c r="B172" t="s">
        <v>312</v>
      </c>
      <c r="C172" t="s">
        <v>122</v>
      </c>
      <c r="D172" t="s">
        <v>130</v>
      </c>
      <c r="E172"/>
      <c r="F172"/>
      <c r="G172" t="s">
        <v>195</v>
      </c>
      <c r="H172">
        <v>6076218</v>
      </c>
      <c r="I172">
        <v>38068190</v>
      </c>
      <c r="J172">
        <v>44144408</v>
      </c>
      <c r="K172">
        <v>893949</v>
      </c>
      <c r="L172">
        <v>291545</v>
      </c>
      <c r="M172">
        <v>1185494</v>
      </c>
      <c r="N172">
        <v>42958914</v>
      </c>
      <c r="O172">
        <v>18486</v>
      </c>
      <c r="P172">
        <v>3118692</v>
      </c>
    </row>
    <row r="173" spans="1:16" x14ac:dyDescent="0.2">
      <c r="A173">
        <v>890403077</v>
      </c>
      <c r="B173" t="s">
        <v>313</v>
      </c>
      <c r="C173" t="s">
        <v>217</v>
      </c>
      <c r="D173" t="s">
        <v>130</v>
      </c>
      <c r="E173"/>
      <c r="F173"/>
      <c r="G173" t="s">
        <v>195</v>
      </c>
      <c r="H173">
        <v>37676876</v>
      </c>
      <c r="I173">
        <v>9630259</v>
      </c>
      <c r="J173">
        <v>47307135</v>
      </c>
      <c r="K173">
        <v>27088921</v>
      </c>
      <c r="L173">
        <v>2367290</v>
      </c>
      <c r="M173">
        <v>29456211</v>
      </c>
      <c r="N173">
        <v>17850924</v>
      </c>
      <c r="O173">
        <v>896790</v>
      </c>
      <c r="P173">
        <v>3411702</v>
      </c>
    </row>
    <row r="174" spans="1:16" x14ac:dyDescent="0.2">
      <c r="A174">
        <v>890404619</v>
      </c>
      <c r="B174" t="s">
        <v>314</v>
      </c>
      <c r="C174" t="s">
        <v>217</v>
      </c>
      <c r="D174" t="s">
        <v>130</v>
      </c>
      <c r="E174"/>
      <c r="F174"/>
      <c r="G174" t="s">
        <v>195</v>
      </c>
      <c r="H174">
        <v>13886490</v>
      </c>
      <c r="I174">
        <v>7444364</v>
      </c>
      <c r="J174">
        <v>21330854</v>
      </c>
      <c r="K174">
        <v>10407464</v>
      </c>
      <c r="L174">
        <v>4224026</v>
      </c>
      <c r="M174">
        <v>14631490</v>
      </c>
      <c r="N174">
        <v>6699364</v>
      </c>
      <c r="O174">
        <v>803290</v>
      </c>
      <c r="P174">
        <v>812342</v>
      </c>
    </row>
    <row r="175" spans="1:16" x14ac:dyDescent="0.2">
      <c r="A175">
        <v>890918527</v>
      </c>
      <c r="B175" t="s">
        <v>315</v>
      </c>
      <c r="C175" t="s">
        <v>316</v>
      </c>
      <c r="D175" t="s">
        <v>130</v>
      </c>
      <c r="E175"/>
      <c r="F175"/>
      <c r="G175" t="s">
        <v>195</v>
      </c>
      <c r="H175">
        <v>35247048</v>
      </c>
      <c r="I175">
        <v>25688833</v>
      </c>
      <c r="J175">
        <v>60935881</v>
      </c>
      <c r="K175">
        <v>25659796</v>
      </c>
      <c r="L175">
        <v>7235879</v>
      </c>
      <c r="M175">
        <v>32895675</v>
      </c>
      <c r="N175">
        <v>28040206</v>
      </c>
      <c r="O175">
        <v>1150784</v>
      </c>
      <c r="P175">
        <v>-2811629</v>
      </c>
    </row>
    <row r="176" spans="1:16" x14ac:dyDescent="0.2">
      <c r="A176">
        <v>890940364</v>
      </c>
      <c r="B176" t="s">
        <v>317</v>
      </c>
      <c r="C176" t="s">
        <v>121</v>
      </c>
      <c r="D176" t="s">
        <v>130</v>
      </c>
      <c r="E176"/>
      <c r="F176"/>
      <c r="G176" t="s">
        <v>195</v>
      </c>
      <c r="H176">
        <v>2561850</v>
      </c>
      <c r="I176">
        <v>4682220</v>
      </c>
      <c r="J176">
        <v>7244070</v>
      </c>
      <c r="K176">
        <v>1631056</v>
      </c>
      <c r="L176">
        <v>0</v>
      </c>
      <c r="M176">
        <v>1631056</v>
      </c>
      <c r="N176">
        <v>5613014</v>
      </c>
      <c r="O176">
        <v>0</v>
      </c>
      <c r="P176">
        <v>119731</v>
      </c>
    </row>
    <row r="177" spans="1:16" x14ac:dyDescent="0.2">
      <c r="A177">
        <v>900013256</v>
      </c>
      <c r="B177" t="s">
        <v>318</v>
      </c>
      <c r="C177" t="s">
        <v>60</v>
      </c>
      <c r="D177" t="s">
        <v>130</v>
      </c>
      <c r="E177"/>
      <c r="F177"/>
      <c r="G177" t="s">
        <v>195</v>
      </c>
      <c r="H177">
        <v>17602257</v>
      </c>
      <c r="I177">
        <v>2433184</v>
      </c>
      <c r="J177">
        <v>20035441</v>
      </c>
      <c r="K177">
        <v>8280121</v>
      </c>
      <c r="L177">
        <v>1401890</v>
      </c>
      <c r="M177">
        <v>9682011</v>
      </c>
      <c r="N177">
        <v>10353430</v>
      </c>
      <c r="O177">
        <v>1578790</v>
      </c>
      <c r="P177">
        <v>1416059</v>
      </c>
    </row>
    <row r="178" spans="1:16" x14ac:dyDescent="0.2">
      <c r="A178">
        <v>900053140</v>
      </c>
      <c r="B178" t="s">
        <v>319</v>
      </c>
      <c r="C178" t="s">
        <v>122</v>
      </c>
      <c r="D178" t="s">
        <v>130</v>
      </c>
      <c r="E178"/>
      <c r="F178"/>
      <c r="G178" t="s">
        <v>195</v>
      </c>
      <c r="H178">
        <v>6426562</v>
      </c>
      <c r="I178">
        <v>113395</v>
      </c>
      <c r="J178">
        <v>6539957</v>
      </c>
      <c r="K178">
        <v>12416</v>
      </c>
      <c r="L178">
        <v>3631790</v>
      </c>
      <c r="M178">
        <v>3644206</v>
      </c>
      <c r="N178">
        <v>2895751</v>
      </c>
      <c r="O178">
        <v>0</v>
      </c>
      <c r="P178">
        <v>40028</v>
      </c>
    </row>
    <row r="179" spans="1:16" x14ac:dyDescent="0.2">
      <c r="A179">
        <v>900055091</v>
      </c>
      <c r="B179" t="s">
        <v>320</v>
      </c>
      <c r="C179" t="s">
        <v>60</v>
      </c>
      <c r="D179" t="s">
        <v>130</v>
      </c>
      <c r="E179"/>
      <c r="F179"/>
      <c r="G179" t="s">
        <v>195</v>
      </c>
      <c r="H179">
        <v>1025324</v>
      </c>
      <c r="I179">
        <v>25788</v>
      </c>
      <c r="J179">
        <v>1051112</v>
      </c>
      <c r="K179">
        <v>419327</v>
      </c>
      <c r="L179">
        <v>2871360</v>
      </c>
      <c r="M179">
        <v>3290687</v>
      </c>
      <c r="N179">
        <v>-2239575</v>
      </c>
      <c r="O179">
        <v>0</v>
      </c>
      <c r="P179">
        <v>-616861</v>
      </c>
    </row>
    <row r="180" spans="1:16" x14ac:dyDescent="0.2">
      <c r="A180">
        <v>900055537</v>
      </c>
      <c r="B180" t="s">
        <v>321</v>
      </c>
      <c r="C180" t="s">
        <v>60</v>
      </c>
      <c r="D180" t="s">
        <v>130</v>
      </c>
      <c r="E180"/>
      <c r="F180"/>
      <c r="G180" t="s">
        <v>195</v>
      </c>
      <c r="H180">
        <v>3610424</v>
      </c>
      <c r="I180">
        <v>10289825</v>
      </c>
      <c r="J180">
        <v>13900249</v>
      </c>
      <c r="K180">
        <v>313681</v>
      </c>
      <c r="L180">
        <v>6469927</v>
      </c>
      <c r="M180">
        <v>6783608</v>
      </c>
      <c r="N180">
        <v>7116641</v>
      </c>
      <c r="O180">
        <v>0</v>
      </c>
      <c r="P180">
        <v>905610</v>
      </c>
    </row>
    <row r="181" spans="1:16" x14ac:dyDescent="0.2">
      <c r="A181">
        <v>900058416</v>
      </c>
      <c r="B181" t="s">
        <v>322</v>
      </c>
      <c r="C181" t="s">
        <v>60</v>
      </c>
      <c r="D181" t="s">
        <v>130</v>
      </c>
      <c r="E181"/>
      <c r="F181"/>
      <c r="G181" t="s">
        <v>195</v>
      </c>
      <c r="H181">
        <v>3337748</v>
      </c>
      <c r="I181">
        <v>1883126</v>
      </c>
      <c r="J181">
        <v>5220874</v>
      </c>
      <c r="K181">
        <v>352516</v>
      </c>
      <c r="L181">
        <v>0</v>
      </c>
      <c r="M181">
        <v>352516</v>
      </c>
      <c r="N181">
        <v>4868358</v>
      </c>
      <c r="O181">
        <v>0</v>
      </c>
      <c r="P181">
        <v>224515</v>
      </c>
    </row>
    <row r="182" spans="1:16" x14ac:dyDescent="0.2">
      <c r="A182">
        <v>900061628</v>
      </c>
      <c r="B182" t="s">
        <v>323</v>
      </c>
      <c r="C182" t="s">
        <v>60</v>
      </c>
      <c r="D182" t="s">
        <v>130</v>
      </c>
      <c r="E182"/>
      <c r="F182"/>
      <c r="G182" t="s">
        <v>195</v>
      </c>
      <c r="H182">
        <v>16678940</v>
      </c>
      <c r="I182">
        <v>1613416</v>
      </c>
      <c r="J182">
        <v>18292356</v>
      </c>
      <c r="K182">
        <v>11457649</v>
      </c>
      <c r="L182">
        <v>0</v>
      </c>
      <c r="M182">
        <v>11457649</v>
      </c>
      <c r="N182">
        <v>6834707</v>
      </c>
      <c r="O182">
        <v>0</v>
      </c>
      <c r="P182">
        <v>1562864</v>
      </c>
    </row>
    <row r="183" spans="1:16" x14ac:dyDescent="0.2">
      <c r="A183">
        <v>900068796</v>
      </c>
      <c r="B183" t="s">
        <v>324</v>
      </c>
      <c r="C183" t="s">
        <v>60</v>
      </c>
      <c r="D183" t="s">
        <v>130</v>
      </c>
      <c r="E183"/>
      <c r="F183"/>
      <c r="G183" t="s">
        <v>195</v>
      </c>
      <c r="H183">
        <v>73945202</v>
      </c>
      <c r="I183">
        <v>10964975</v>
      </c>
      <c r="J183">
        <v>84910177</v>
      </c>
      <c r="K183">
        <v>44750183</v>
      </c>
      <c r="L183">
        <v>12034576</v>
      </c>
      <c r="M183">
        <v>56784759</v>
      </c>
      <c r="N183">
        <v>28125418</v>
      </c>
      <c r="O183">
        <v>244935</v>
      </c>
      <c r="P183">
        <v>9855572</v>
      </c>
    </row>
    <row r="184" spans="1:16" x14ac:dyDescent="0.2">
      <c r="A184">
        <v>900070851</v>
      </c>
      <c r="B184" t="s">
        <v>325</v>
      </c>
      <c r="C184" t="s">
        <v>60</v>
      </c>
      <c r="D184" t="s">
        <v>130</v>
      </c>
      <c r="E184"/>
      <c r="F184"/>
      <c r="G184" t="s">
        <v>195</v>
      </c>
      <c r="H184">
        <v>2092021</v>
      </c>
      <c r="I184">
        <v>924383</v>
      </c>
      <c r="J184">
        <v>3016404</v>
      </c>
      <c r="K184">
        <v>1375412</v>
      </c>
      <c r="L184">
        <v>1315504</v>
      </c>
      <c r="M184">
        <v>2690916</v>
      </c>
      <c r="N184">
        <v>325488</v>
      </c>
      <c r="O184">
        <v>148255</v>
      </c>
      <c r="P184">
        <v>86441</v>
      </c>
    </row>
    <row r="185" spans="1:16" x14ac:dyDescent="0.2">
      <c r="A185">
        <v>900077452</v>
      </c>
      <c r="B185" t="s">
        <v>326</v>
      </c>
      <c r="C185" t="s">
        <v>129</v>
      </c>
      <c r="D185" t="s">
        <v>130</v>
      </c>
      <c r="E185"/>
      <c r="F185"/>
      <c r="G185" t="s">
        <v>195</v>
      </c>
      <c r="H185">
        <v>8271029</v>
      </c>
      <c r="I185">
        <v>14781056</v>
      </c>
      <c r="J185">
        <v>23052085</v>
      </c>
      <c r="K185">
        <v>3971920</v>
      </c>
      <c r="L185">
        <v>1721579</v>
      </c>
      <c r="M185">
        <v>5693499</v>
      </c>
      <c r="N185">
        <v>17358586</v>
      </c>
      <c r="O185">
        <v>296129</v>
      </c>
      <c r="P185">
        <v>4484030</v>
      </c>
    </row>
    <row r="186" spans="1:16" x14ac:dyDescent="0.2">
      <c r="A186">
        <v>900084548</v>
      </c>
      <c r="B186" t="s">
        <v>327</v>
      </c>
      <c r="C186" t="s">
        <v>60</v>
      </c>
      <c r="D186" t="s">
        <v>130</v>
      </c>
      <c r="E186"/>
      <c r="F186"/>
      <c r="G186" t="s">
        <v>195</v>
      </c>
      <c r="H186">
        <v>886669</v>
      </c>
      <c r="I186">
        <v>2187941</v>
      </c>
      <c r="J186">
        <v>3074610</v>
      </c>
      <c r="K186">
        <v>36444</v>
      </c>
      <c r="L186">
        <v>0</v>
      </c>
      <c r="M186">
        <v>36444</v>
      </c>
      <c r="N186">
        <v>3038166</v>
      </c>
      <c r="O186">
        <v>30573</v>
      </c>
      <c r="P186">
        <v>-176730</v>
      </c>
    </row>
    <row r="187" spans="1:16" x14ac:dyDescent="0.2">
      <c r="A187">
        <v>900085838</v>
      </c>
      <c r="B187" t="s">
        <v>328</v>
      </c>
      <c r="C187" t="s">
        <v>60</v>
      </c>
      <c r="D187" t="s">
        <v>130</v>
      </c>
      <c r="E187"/>
      <c r="F187"/>
      <c r="G187" t="s">
        <v>195</v>
      </c>
      <c r="H187">
        <v>4567499</v>
      </c>
      <c r="I187">
        <v>4840771</v>
      </c>
      <c r="J187">
        <v>9408270</v>
      </c>
      <c r="K187">
        <v>2051429</v>
      </c>
      <c r="L187">
        <v>1412364</v>
      </c>
      <c r="M187">
        <v>3463793</v>
      </c>
      <c r="N187">
        <v>5944477</v>
      </c>
      <c r="O187">
        <v>63979</v>
      </c>
      <c r="P187">
        <v>-875954</v>
      </c>
    </row>
    <row r="188" spans="1:16" x14ac:dyDescent="0.2">
      <c r="A188">
        <v>900086212</v>
      </c>
      <c r="B188" t="s">
        <v>329</v>
      </c>
      <c r="C188" t="s">
        <v>60</v>
      </c>
      <c r="D188" t="s">
        <v>130</v>
      </c>
      <c r="E188"/>
      <c r="F188"/>
      <c r="G188" t="s">
        <v>195</v>
      </c>
      <c r="H188">
        <v>136534</v>
      </c>
      <c r="I188">
        <v>5984841</v>
      </c>
      <c r="J188">
        <v>6121375</v>
      </c>
      <c r="K188">
        <v>1151311</v>
      </c>
      <c r="L188">
        <v>1047783</v>
      </c>
      <c r="M188">
        <v>2199094</v>
      </c>
      <c r="N188">
        <v>3922281</v>
      </c>
      <c r="O188">
        <v>0</v>
      </c>
      <c r="P188">
        <v>-293190</v>
      </c>
    </row>
    <row r="189" spans="1:16" x14ac:dyDescent="0.2">
      <c r="A189">
        <v>900093943</v>
      </c>
      <c r="B189" t="s">
        <v>330</v>
      </c>
      <c r="C189" t="s">
        <v>123</v>
      </c>
      <c r="D189" t="s">
        <v>130</v>
      </c>
      <c r="E189"/>
      <c r="F189"/>
      <c r="G189" t="s">
        <v>195</v>
      </c>
      <c r="H189">
        <v>1401428</v>
      </c>
      <c r="I189">
        <v>1147094</v>
      </c>
      <c r="J189">
        <v>2548522</v>
      </c>
      <c r="K189">
        <v>922355</v>
      </c>
      <c r="L189">
        <v>1098788</v>
      </c>
      <c r="M189">
        <v>2021143</v>
      </c>
      <c r="N189">
        <v>527379</v>
      </c>
      <c r="O189">
        <v>0</v>
      </c>
      <c r="P189">
        <v>37101</v>
      </c>
    </row>
    <row r="190" spans="1:16" x14ac:dyDescent="0.2">
      <c r="A190">
        <v>900098858</v>
      </c>
      <c r="B190" t="s">
        <v>331</v>
      </c>
      <c r="C190" t="s">
        <v>332</v>
      </c>
      <c r="D190" t="s">
        <v>130</v>
      </c>
      <c r="E190"/>
      <c r="F190"/>
      <c r="G190" t="s">
        <v>195</v>
      </c>
      <c r="H190">
        <v>6536931</v>
      </c>
      <c r="I190">
        <v>1835409</v>
      </c>
      <c r="J190">
        <v>8372340</v>
      </c>
      <c r="K190">
        <v>3218171</v>
      </c>
      <c r="L190">
        <v>1654245</v>
      </c>
      <c r="M190">
        <v>4872416</v>
      </c>
      <c r="N190">
        <v>3499924</v>
      </c>
      <c r="O190">
        <v>546189</v>
      </c>
      <c r="P190">
        <v>363426</v>
      </c>
    </row>
    <row r="191" spans="1:16" x14ac:dyDescent="0.2">
      <c r="A191">
        <v>900104821</v>
      </c>
      <c r="B191" t="s">
        <v>333</v>
      </c>
      <c r="C191" t="s">
        <v>60</v>
      </c>
      <c r="D191" t="s">
        <v>130</v>
      </c>
      <c r="E191"/>
      <c r="F191"/>
      <c r="G191" t="s">
        <v>195</v>
      </c>
      <c r="H191">
        <v>3452588</v>
      </c>
      <c r="I191">
        <v>154263</v>
      </c>
      <c r="J191">
        <v>3606851</v>
      </c>
      <c r="K191">
        <v>547132</v>
      </c>
      <c r="L191">
        <v>0</v>
      </c>
      <c r="M191">
        <v>547132</v>
      </c>
      <c r="N191">
        <v>3059719</v>
      </c>
      <c r="O191">
        <v>33163</v>
      </c>
      <c r="P191">
        <v>443373</v>
      </c>
    </row>
    <row r="192" spans="1:16" x14ac:dyDescent="0.2">
      <c r="A192">
        <v>900106666</v>
      </c>
      <c r="B192" t="s">
        <v>334</v>
      </c>
      <c r="C192" t="s">
        <v>60</v>
      </c>
      <c r="D192" t="s">
        <v>130</v>
      </c>
      <c r="E192"/>
      <c r="F192"/>
      <c r="G192" t="s">
        <v>195</v>
      </c>
      <c r="H192">
        <v>16339744</v>
      </c>
      <c r="I192">
        <v>1091968</v>
      </c>
      <c r="J192">
        <v>17431712</v>
      </c>
      <c r="K192">
        <v>18843</v>
      </c>
      <c r="L192">
        <v>8625684</v>
      </c>
      <c r="M192">
        <v>8644527</v>
      </c>
      <c r="N192">
        <v>8787185</v>
      </c>
      <c r="O192">
        <v>5250</v>
      </c>
      <c r="P192">
        <v>-257928</v>
      </c>
    </row>
    <row r="193" spans="1:16" x14ac:dyDescent="0.2">
      <c r="A193">
        <v>900113762</v>
      </c>
      <c r="B193" t="s">
        <v>335</v>
      </c>
      <c r="C193" t="s">
        <v>122</v>
      </c>
      <c r="D193" t="s">
        <v>130</v>
      </c>
      <c r="E193"/>
      <c r="F193"/>
      <c r="G193" t="s">
        <v>195</v>
      </c>
      <c r="H193">
        <v>1259965</v>
      </c>
      <c r="I193">
        <v>15234454</v>
      </c>
      <c r="J193">
        <v>16494419</v>
      </c>
      <c r="K193">
        <v>17</v>
      </c>
      <c r="L193">
        <v>2779017</v>
      </c>
      <c r="M193">
        <v>2779034</v>
      </c>
      <c r="N193">
        <v>13715385</v>
      </c>
      <c r="O193">
        <v>0</v>
      </c>
      <c r="P193">
        <v>-76380</v>
      </c>
    </row>
    <row r="194" spans="1:16" x14ac:dyDescent="0.2">
      <c r="A194">
        <v>900116938</v>
      </c>
      <c r="B194" t="s">
        <v>336</v>
      </c>
      <c r="C194" t="s">
        <v>60</v>
      </c>
      <c r="D194" t="s">
        <v>130</v>
      </c>
      <c r="E194"/>
      <c r="F194"/>
      <c r="G194" t="s">
        <v>195</v>
      </c>
      <c r="H194">
        <v>10787159</v>
      </c>
      <c r="I194">
        <v>2097766</v>
      </c>
      <c r="J194">
        <v>12884925</v>
      </c>
      <c r="K194">
        <v>361196</v>
      </c>
      <c r="L194">
        <v>6426559</v>
      </c>
      <c r="M194">
        <v>6787755</v>
      </c>
      <c r="N194">
        <v>6097170</v>
      </c>
      <c r="O194">
        <v>92650</v>
      </c>
      <c r="P194">
        <v>742750</v>
      </c>
    </row>
    <row r="195" spans="1:16" x14ac:dyDescent="0.2">
      <c r="A195">
        <v>900127801</v>
      </c>
      <c r="B195" t="s">
        <v>337</v>
      </c>
      <c r="C195" t="s">
        <v>60</v>
      </c>
      <c r="D195" t="s">
        <v>130</v>
      </c>
      <c r="E195"/>
      <c r="F195"/>
      <c r="G195" t="s">
        <v>195</v>
      </c>
      <c r="H195">
        <v>2325665</v>
      </c>
      <c r="I195">
        <v>157066</v>
      </c>
      <c r="J195">
        <v>2482731</v>
      </c>
      <c r="K195">
        <v>896739</v>
      </c>
      <c r="L195">
        <v>74544</v>
      </c>
      <c r="M195">
        <v>971283</v>
      </c>
      <c r="N195">
        <v>1511448</v>
      </c>
      <c r="O195">
        <v>3468</v>
      </c>
      <c r="P195">
        <v>746165</v>
      </c>
    </row>
    <row r="196" spans="1:16" x14ac:dyDescent="0.2">
      <c r="A196">
        <v>900134635</v>
      </c>
      <c r="B196" t="s">
        <v>338</v>
      </c>
      <c r="C196" t="s">
        <v>60</v>
      </c>
      <c r="D196" t="s">
        <v>130</v>
      </c>
      <c r="E196"/>
      <c r="F196"/>
      <c r="G196" t="s">
        <v>195</v>
      </c>
      <c r="H196">
        <v>3489110</v>
      </c>
      <c r="I196">
        <v>1586923</v>
      </c>
      <c r="J196">
        <v>5076033</v>
      </c>
      <c r="K196">
        <v>2421428</v>
      </c>
      <c r="L196">
        <v>656645</v>
      </c>
      <c r="M196">
        <v>3078073</v>
      </c>
      <c r="N196">
        <v>1997960</v>
      </c>
      <c r="O196">
        <v>154758</v>
      </c>
      <c r="P196">
        <v>109463</v>
      </c>
    </row>
    <row r="197" spans="1:16" x14ac:dyDescent="0.2">
      <c r="A197">
        <v>900160063</v>
      </c>
      <c r="B197" t="s">
        <v>339</v>
      </c>
      <c r="C197" t="s">
        <v>60</v>
      </c>
      <c r="D197" t="s">
        <v>130</v>
      </c>
      <c r="E197"/>
      <c r="F197"/>
      <c r="G197" t="s">
        <v>195</v>
      </c>
      <c r="H197">
        <v>11797013</v>
      </c>
      <c r="I197">
        <v>2425690</v>
      </c>
      <c r="J197">
        <v>14222703</v>
      </c>
      <c r="K197">
        <v>3330997</v>
      </c>
      <c r="L197">
        <v>1254707</v>
      </c>
      <c r="M197">
        <v>4585704</v>
      </c>
      <c r="N197">
        <v>9636999</v>
      </c>
      <c r="O197">
        <v>0</v>
      </c>
      <c r="P197">
        <v>315021</v>
      </c>
    </row>
    <row r="198" spans="1:16" x14ac:dyDescent="0.2">
      <c r="A198">
        <v>900170122</v>
      </c>
      <c r="B198" t="s">
        <v>340</v>
      </c>
      <c r="C198" t="s">
        <v>60</v>
      </c>
      <c r="D198" t="s">
        <v>130</v>
      </c>
      <c r="E198"/>
      <c r="F198"/>
      <c r="G198" t="s">
        <v>195</v>
      </c>
      <c r="H198">
        <v>6630455</v>
      </c>
      <c r="I198">
        <v>139990</v>
      </c>
      <c r="J198">
        <v>6770445</v>
      </c>
      <c r="K198">
        <v>7613987</v>
      </c>
      <c r="L198">
        <v>0</v>
      </c>
      <c r="M198">
        <v>7613987</v>
      </c>
      <c r="N198">
        <v>-843542</v>
      </c>
      <c r="O198">
        <v>0</v>
      </c>
      <c r="P198">
        <v>-22276</v>
      </c>
    </row>
    <row r="199" spans="1:16" x14ac:dyDescent="0.2">
      <c r="A199">
        <v>900175879</v>
      </c>
      <c r="B199" t="s">
        <v>341</v>
      </c>
      <c r="C199" t="s">
        <v>155</v>
      </c>
      <c r="D199" t="s">
        <v>130</v>
      </c>
      <c r="E199"/>
      <c r="F199"/>
      <c r="G199" t="s">
        <v>195</v>
      </c>
      <c r="H199">
        <v>629980</v>
      </c>
      <c r="I199">
        <v>9733673</v>
      </c>
      <c r="J199">
        <v>10363653</v>
      </c>
      <c r="K199">
        <v>811271</v>
      </c>
      <c r="L199">
        <v>1288810</v>
      </c>
      <c r="M199">
        <v>2100081</v>
      </c>
      <c r="N199">
        <v>8263572</v>
      </c>
      <c r="O199">
        <v>3114</v>
      </c>
      <c r="P199">
        <v>85021</v>
      </c>
    </row>
    <row r="200" spans="1:16" x14ac:dyDescent="0.2">
      <c r="A200">
        <v>900191089</v>
      </c>
      <c r="B200" t="s">
        <v>342</v>
      </c>
      <c r="C200" t="s">
        <v>121</v>
      </c>
      <c r="D200" t="s">
        <v>130</v>
      </c>
      <c r="E200"/>
      <c r="F200"/>
      <c r="G200" t="s">
        <v>195</v>
      </c>
      <c r="H200">
        <v>11993187</v>
      </c>
      <c r="I200">
        <v>166048</v>
      </c>
      <c r="J200">
        <v>12159235</v>
      </c>
      <c r="K200">
        <v>0</v>
      </c>
      <c r="L200">
        <v>1499446</v>
      </c>
      <c r="M200">
        <v>1499446</v>
      </c>
      <c r="N200">
        <v>10659789</v>
      </c>
      <c r="O200">
        <v>6805</v>
      </c>
      <c r="P200">
        <v>491969</v>
      </c>
    </row>
    <row r="201" spans="1:16" x14ac:dyDescent="0.2">
      <c r="A201">
        <v>900192871</v>
      </c>
      <c r="B201" t="s">
        <v>343</v>
      </c>
      <c r="C201" t="s">
        <v>60</v>
      </c>
      <c r="D201" t="s">
        <v>130</v>
      </c>
      <c r="E201"/>
      <c r="F201"/>
      <c r="G201" t="s">
        <v>195</v>
      </c>
      <c r="H201">
        <v>1527189</v>
      </c>
      <c r="I201">
        <v>13500</v>
      </c>
      <c r="J201">
        <v>1540689</v>
      </c>
      <c r="K201">
        <v>67737</v>
      </c>
      <c r="L201">
        <v>0</v>
      </c>
      <c r="M201">
        <v>67737</v>
      </c>
      <c r="N201">
        <v>1472952</v>
      </c>
      <c r="O201">
        <v>12629</v>
      </c>
      <c r="P201">
        <v>117227</v>
      </c>
    </row>
    <row r="202" spans="1:16" x14ac:dyDescent="0.2">
      <c r="A202">
        <v>900192981</v>
      </c>
      <c r="B202" t="s">
        <v>344</v>
      </c>
      <c r="C202" t="s">
        <v>60</v>
      </c>
      <c r="D202" t="s">
        <v>130</v>
      </c>
      <c r="E202"/>
      <c r="F202"/>
      <c r="G202" t="s">
        <v>195</v>
      </c>
      <c r="H202">
        <v>8469290</v>
      </c>
      <c r="I202">
        <v>3077935</v>
      </c>
      <c r="J202">
        <v>11547225</v>
      </c>
      <c r="K202">
        <v>472922</v>
      </c>
      <c r="L202">
        <v>106886</v>
      </c>
      <c r="M202">
        <v>579808</v>
      </c>
      <c r="N202">
        <v>10967417</v>
      </c>
      <c r="O202">
        <v>14319</v>
      </c>
      <c r="P202">
        <v>63887</v>
      </c>
    </row>
    <row r="203" spans="1:16" x14ac:dyDescent="0.2">
      <c r="A203">
        <v>900195403</v>
      </c>
      <c r="B203" t="s">
        <v>345</v>
      </c>
      <c r="C203" t="s">
        <v>60</v>
      </c>
      <c r="D203" t="s">
        <v>130</v>
      </c>
      <c r="E203"/>
      <c r="F203"/>
      <c r="G203" t="s">
        <v>195</v>
      </c>
      <c r="H203">
        <v>1008298</v>
      </c>
      <c r="I203">
        <v>1961274</v>
      </c>
      <c r="J203">
        <v>2969572</v>
      </c>
      <c r="K203">
        <v>464988</v>
      </c>
      <c r="L203">
        <v>407019</v>
      </c>
      <c r="M203">
        <v>872007</v>
      </c>
      <c r="N203">
        <v>2097565</v>
      </c>
      <c r="O203">
        <v>84196</v>
      </c>
      <c r="P203">
        <v>-44166</v>
      </c>
    </row>
    <row r="204" spans="1:16" x14ac:dyDescent="0.2">
      <c r="A204">
        <v>900200493</v>
      </c>
      <c r="B204" t="s">
        <v>346</v>
      </c>
      <c r="C204" t="s">
        <v>60</v>
      </c>
      <c r="D204" t="s">
        <v>130</v>
      </c>
      <c r="E204"/>
      <c r="F204"/>
      <c r="G204" t="s">
        <v>195</v>
      </c>
      <c r="H204">
        <v>2421970</v>
      </c>
      <c r="I204">
        <v>3174825</v>
      </c>
      <c r="J204">
        <v>5596795</v>
      </c>
      <c r="K204">
        <v>820376</v>
      </c>
      <c r="L204">
        <v>2494493</v>
      </c>
      <c r="M204">
        <v>3314869</v>
      </c>
      <c r="N204">
        <v>2281926</v>
      </c>
      <c r="O204">
        <v>156746</v>
      </c>
      <c r="P204">
        <v>81222</v>
      </c>
    </row>
    <row r="205" spans="1:16" x14ac:dyDescent="0.2">
      <c r="A205">
        <v>900212743</v>
      </c>
      <c r="B205" t="s">
        <v>347</v>
      </c>
      <c r="C205" t="s">
        <v>348</v>
      </c>
      <c r="D205" t="s">
        <v>130</v>
      </c>
      <c r="E205"/>
      <c r="F205"/>
      <c r="G205" t="s">
        <v>195</v>
      </c>
      <c r="H205">
        <v>27536629</v>
      </c>
      <c r="I205">
        <v>37292792</v>
      </c>
      <c r="J205">
        <v>64829421</v>
      </c>
      <c r="K205">
        <v>10418998</v>
      </c>
      <c r="L205">
        <v>22743886</v>
      </c>
      <c r="M205">
        <v>33162884</v>
      </c>
      <c r="N205">
        <v>31666537</v>
      </c>
      <c r="O205">
        <v>3197523</v>
      </c>
      <c r="P205">
        <v>2639347</v>
      </c>
    </row>
    <row r="206" spans="1:16" x14ac:dyDescent="0.2">
      <c r="A206">
        <v>900217376</v>
      </c>
      <c r="B206" t="s">
        <v>349</v>
      </c>
      <c r="C206" t="s">
        <v>60</v>
      </c>
      <c r="D206" t="s">
        <v>130</v>
      </c>
      <c r="E206"/>
      <c r="F206"/>
      <c r="G206" t="s">
        <v>195</v>
      </c>
      <c r="H206">
        <v>2799679</v>
      </c>
      <c r="I206">
        <v>4982073</v>
      </c>
      <c r="J206">
        <v>7781752</v>
      </c>
      <c r="K206">
        <v>7072424</v>
      </c>
      <c r="L206">
        <v>0</v>
      </c>
      <c r="M206">
        <v>7072424</v>
      </c>
      <c r="N206">
        <v>709328</v>
      </c>
      <c r="O206">
        <v>0</v>
      </c>
      <c r="P206">
        <v>77990</v>
      </c>
    </row>
    <row r="207" spans="1:16" x14ac:dyDescent="0.2">
      <c r="A207">
        <v>900222586</v>
      </c>
      <c r="B207" t="s">
        <v>350</v>
      </c>
      <c r="C207" t="s">
        <v>297</v>
      </c>
      <c r="D207" t="s">
        <v>130</v>
      </c>
      <c r="E207"/>
      <c r="F207"/>
      <c r="G207" t="s">
        <v>195</v>
      </c>
      <c r="H207">
        <v>9378442</v>
      </c>
      <c r="I207">
        <v>187239</v>
      </c>
      <c r="J207">
        <v>9565681</v>
      </c>
      <c r="K207">
        <v>132679</v>
      </c>
      <c r="L207">
        <v>0</v>
      </c>
      <c r="M207">
        <v>132679</v>
      </c>
      <c r="N207">
        <v>9433002</v>
      </c>
      <c r="O207">
        <v>0</v>
      </c>
      <c r="P207">
        <v>-3924307</v>
      </c>
    </row>
    <row r="208" spans="1:16" x14ac:dyDescent="0.2">
      <c r="A208">
        <v>900228513</v>
      </c>
      <c r="B208" t="s">
        <v>351</v>
      </c>
      <c r="C208" t="s">
        <v>124</v>
      </c>
      <c r="D208" t="s">
        <v>130</v>
      </c>
      <c r="E208"/>
      <c r="F208"/>
      <c r="G208" t="s">
        <v>195</v>
      </c>
      <c r="H208">
        <v>16839148</v>
      </c>
      <c r="I208">
        <v>18093116</v>
      </c>
      <c r="J208">
        <v>34932264</v>
      </c>
      <c r="K208">
        <v>6281071</v>
      </c>
      <c r="L208">
        <v>316397</v>
      </c>
      <c r="M208">
        <v>6597468</v>
      </c>
      <c r="N208">
        <v>28334796</v>
      </c>
      <c r="O208">
        <v>69835</v>
      </c>
      <c r="P208">
        <v>1827021</v>
      </c>
    </row>
    <row r="209" spans="1:16" x14ac:dyDescent="0.2">
      <c r="A209">
        <v>900238954</v>
      </c>
      <c r="B209" t="s">
        <v>352</v>
      </c>
      <c r="C209" t="s">
        <v>60</v>
      </c>
      <c r="D209" t="s">
        <v>130</v>
      </c>
      <c r="E209"/>
      <c r="F209"/>
      <c r="G209" t="s">
        <v>195</v>
      </c>
      <c r="H209">
        <v>3853766</v>
      </c>
      <c r="I209">
        <v>855101</v>
      </c>
      <c r="J209">
        <v>4708867</v>
      </c>
      <c r="K209">
        <v>240645</v>
      </c>
      <c r="L209">
        <v>3830</v>
      </c>
      <c r="M209">
        <v>244475</v>
      </c>
      <c r="N209">
        <v>4464392</v>
      </c>
      <c r="O209">
        <v>50782</v>
      </c>
      <c r="P209">
        <v>561959</v>
      </c>
    </row>
    <row r="210" spans="1:16" x14ac:dyDescent="0.2">
      <c r="A210">
        <v>900245215</v>
      </c>
      <c r="B210" t="s">
        <v>353</v>
      </c>
      <c r="C210" t="s">
        <v>60</v>
      </c>
      <c r="D210" t="s">
        <v>130</v>
      </c>
      <c r="E210"/>
      <c r="F210"/>
      <c r="G210" t="s">
        <v>195</v>
      </c>
      <c r="H210">
        <v>7679998</v>
      </c>
      <c r="I210">
        <v>205</v>
      </c>
      <c r="J210">
        <v>7680203</v>
      </c>
      <c r="K210">
        <v>101389</v>
      </c>
      <c r="L210">
        <v>0</v>
      </c>
      <c r="M210">
        <v>101389</v>
      </c>
      <c r="N210">
        <v>7578814</v>
      </c>
      <c r="O210">
        <v>2085</v>
      </c>
      <c r="P210">
        <v>-92259</v>
      </c>
    </row>
    <row r="211" spans="1:16" x14ac:dyDescent="0.2">
      <c r="A211">
        <v>900245246</v>
      </c>
      <c r="B211" t="s">
        <v>354</v>
      </c>
      <c r="C211" t="s">
        <v>355</v>
      </c>
      <c r="D211" t="s">
        <v>130</v>
      </c>
      <c r="E211"/>
      <c r="F211"/>
      <c r="G211" t="s">
        <v>195</v>
      </c>
      <c r="H211">
        <v>3324158</v>
      </c>
      <c r="I211">
        <v>4333078</v>
      </c>
      <c r="J211">
        <v>7657236</v>
      </c>
      <c r="K211">
        <v>544924</v>
      </c>
      <c r="L211">
        <v>1311750</v>
      </c>
      <c r="M211">
        <v>1856674</v>
      </c>
      <c r="N211">
        <v>5800562</v>
      </c>
      <c r="O211">
        <v>3245</v>
      </c>
      <c r="P211">
        <v>-34481</v>
      </c>
    </row>
    <row r="212" spans="1:16" x14ac:dyDescent="0.2">
      <c r="A212">
        <v>900249138</v>
      </c>
      <c r="B212" t="s">
        <v>356</v>
      </c>
      <c r="C212" t="s">
        <v>121</v>
      </c>
      <c r="D212" t="s">
        <v>130</v>
      </c>
      <c r="E212"/>
      <c r="F212"/>
      <c r="G212" t="s">
        <v>195</v>
      </c>
      <c r="H212">
        <v>1553943</v>
      </c>
      <c r="I212">
        <v>11222198</v>
      </c>
      <c r="J212">
        <v>12776141</v>
      </c>
      <c r="K212">
        <v>28423</v>
      </c>
      <c r="L212">
        <v>84516</v>
      </c>
      <c r="M212">
        <v>112939</v>
      </c>
      <c r="N212">
        <v>12663202</v>
      </c>
      <c r="O212">
        <v>28663</v>
      </c>
      <c r="P212">
        <v>554462</v>
      </c>
    </row>
    <row r="213" spans="1:16" x14ac:dyDescent="0.2">
      <c r="A213">
        <v>900249234</v>
      </c>
      <c r="B213" t="s">
        <v>357</v>
      </c>
      <c r="C213" t="s">
        <v>121</v>
      </c>
      <c r="D213" t="s">
        <v>130</v>
      </c>
      <c r="E213"/>
      <c r="F213"/>
      <c r="G213" t="s">
        <v>195</v>
      </c>
      <c r="H213">
        <v>983926</v>
      </c>
      <c r="I213">
        <v>6885699</v>
      </c>
      <c r="J213">
        <v>7869625</v>
      </c>
      <c r="K213">
        <v>36904</v>
      </c>
      <c r="L213">
        <v>51121</v>
      </c>
      <c r="M213">
        <v>88025</v>
      </c>
      <c r="N213">
        <v>7781600</v>
      </c>
      <c r="O213">
        <v>0</v>
      </c>
      <c r="P213">
        <v>388341</v>
      </c>
    </row>
    <row r="214" spans="1:16" x14ac:dyDescent="0.2">
      <c r="A214">
        <v>900252726</v>
      </c>
      <c r="B214" t="s">
        <v>358</v>
      </c>
      <c r="C214" t="s">
        <v>359</v>
      </c>
      <c r="D214" t="s">
        <v>130</v>
      </c>
      <c r="E214"/>
      <c r="F214"/>
      <c r="G214" t="s">
        <v>195</v>
      </c>
      <c r="H214">
        <v>6257961</v>
      </c>
      <c r="I214">
        <v>7471460</v>
      </c>
      <c r="J214">
        <v>13729421</v>
      </c>
      <c r="K214">
        <v>1761907</v>
      </c>
      <c r="L214">
        <v>0</v>
      </c>
      <c r="M214">
        <v>1761907</v>
      </c>
      <c r="N214">
        <v>11967514</v>
      </c>
      <c r="O214">
        <v>0</v>
      </c>
      <c r="P214">
        <v>703326</v>
      </c>
    </row>
    <row r="215" spans="1:16" x14ac:dyDescent="0.2">
      <c r="A215">
        <v>900253062</v>
      </c>
      <c r="B215" t="s">
        <v>360</v>
      </c>
      <c r="C215" t="s">
        <v>60</v>
      </c>
      <c r="D215" t="s">
        <v>130</v>
      </c>
      <c r="E215"/>
      <c r="F215"/>
      <c r="G215" t="s">
        <v>195</v>
      </c>
      <c r="H215">
        <v>21399422</v>
      </c>
      <c r="I215">
        <v>109755</v>
      </c>
      <c r="J215">
        <v>21509177</v>
      </c>
      <c r="K215">
        <v>1065904</v>
      </c>
      <c r="L215">
        <v>0</v>
      </c>
      <c r="M215">
        <v>1065904</v>
      </c>
      <c r="N215">
        <v>20443273</v>
      </c>
      <c r="O215">
        <v>0</v>
      </c>
      <c r="P215">
        <v>3704166</v>
      </c>
    </row>
    <row r="216" spans="1:16" x14ac:dyDescent="0.2">
      <c r="A216">
        <v>900258307</v>
      </c>
      <c r="B216" t="s">
        <v>361</v>
      </c>
      <c r="C216" t="s">
        <v>60</v>
      </c>
      <c r="D216" t="s">
        <v>130</v>
      </c>
      <c r="E216"/>
      <c r="F216"/>
      <c r="G216" t="s">
        <v>195</v>
      </c>
      <c r="H216">
        <v>2104693</v>
      </c>
      <c r="I216">
        <v>30462260</v>
      </c>
      <c r="J216">
        <v>32566953</v>
      </c>
      <c r="K216">
        <v>31061</v>
      </c>
      <c r="L216">
        <v>0</v>
      </c>
      <c r="M216">
        <v>31061</v>
      </c>
      <c r="N216">
        <v>32535892</v>
      </c>
      <c r="O216">
        <v>18557</v>
      </c>
      <c r="P216">
        <v>13502250</v>
      </c>
    </row>
    <row r="217" spans="1:16" x14ac:dyDescent="0.2">
      <c r="A217">
        <v>900261680</v>
      </c>
      <c r="B217" t="s">
        <v>362</v>
      </c>
      <c r="C217" t="s">
        <v>60</v>
      </c>
      <c r="D217" t="s">
        <v>130</v>
      </c>
      <c r="E217"/>
      <c r="F217"/>
      <c r="G217" t="s">
        <v>195</v>
      </c>
      <c r="H217">
        <v>2756739</v>
      </c>
      <c r="I217">
        <v>1726</v>
      </c>
      <c r="J217">
        <v>2758465</v>
      </c>
      <c r="K217">
        <v>1105635</v>
      </c>
      <c r="L217">
        <v>0</v>
      </c>
      <c r="M217">
        <v>1105635</v>
      </c>
      <c r="N217">
        <v>1652830</v>
      </c>
      <c r="O217">
        <v>149145</v>
      </c>
      <c r="P217">
        <v>-1103078</v>
      </c>
    </row>
    <row r="218" spans="1:16" x14ac:dyDescent="0.2">
      <c r="A218">
        <v>900262290</v>
      </c>
      <c r="B218" t="s">
        <v>363</v>
      </c>
      <c r="C218" t="s">
        <v>60</v>
      </c>
      <c r="D218" t="s">
        <v>241</v>
      </c>
      <c r="E218"/>
      <c r="F218"/>
      <c r="G218" t="s">
        <v>195</v>
      </c>
      <c r="H218">
        <v>713389</v>
      </c>
      <c r="I218">
        <v>3289599</v>
      </c>
      <c r="J218">
        <v>4002988</v>
      </c>
      <c r="K218">
        <v>1981402</v>
      </c>
      <c r="L218">
        <v>0</v>
      </c>
      <c r="M218">
        <v>1981402</v>
      </c>
      <c r="N218">
        <v>2021586</v>
      </c>
      <c r="O218">
        <v>0</v>
      </c>
      <c r="P218">
        <v>0</v>
      </c>
    </row>
    <row r="219" spans="1:16" x14ac:dyDescent="0.2">
      <c r="A219">
        <v>900278019</v>
      </c>
      <c r="B219" t="s">
        <v>364</v>
      </c>
      <c r="C219" t="s">
        <v>365</v>
      </c>
      <c r="D219" t="s">
        <v>130</v>
      </c>
      <c r="E219"/>
      <c r="F219"/>
      <c r="G219" t="s">
        <v>195</v>
      </c>
      <c r="H219">
        <v>12037950</v>
      </c>
      <c r="I219">
        <v>2383651</v>
      </c>
      <c r="J219">
        <v>14421601</v>
      </c>
      <c r="K219">
        <v>6857091</v>
      </c>
      <c r="L219">
        <v>0</v>
      </c>
      <c r="M219">
        <v>6857091</v>
      </c>
      <c r="N219">
        <v>7564510</v>
      </c>
      <c r="O219">
        <v>278236</v>
      </c>
      <c r="P219">
        <v>5300083</v>
      </c>
    </row>
    <row r="220" spans="1:16" x14ac:dyDescent="0.2">
      <c r="A220">
        <v>900291838</v>
      </c>
      <c r="B220" t="s">
        <v>366</v>
      </c>
      <c r="C220" t="s">
        <v>60</v>
      </c>
      <c r="D220" t="s">
        <v>130</v>
      </c>
      <c r="E220"/>
      <c r="F220"/>
      <c r="G220" t="s">
        <v>195</v>
      </c>
      <c r="H220">
        <v>37353712</v>
      </c>
      <c r="I220">
        <v>1876311</v>
      </c>
      <c r="J220">
        <v>39230023</v>
      </c>
      <c r="K220">
        <v>7372572</v>
      </c>
      <c r="L220">
        <v>11068867</v>
      </c>
      <c r="M220">
        <v>18441439</v>
      </c>
      <c r="N220">
        <v>20788584</v>
      </c>
      <c r="O220">
        <v>0</v>
      </c>
      <c r="P220">
        <v>0</v>
      </c>
    </row>
    <row r="221" spans="1:16" x14ac:dyDescent="0.2">
      <c r="A221">
        <v>900308871</v>
      </c>
      <c r="B221" t="s">
        <v>367</v>
      </c>
      <c r="C221" t="s">
        <v>368</v>
      </c>
      <c r="D221" t="s">
        <v>130</v>
      </c>
      <c r="E221"/>
      <c r="F221"/>
      <c r="G221" t="s">
        <v>195</v>
      </c>
      <c r="H221">
        <v>104067</v>
      </c>
      <c r="I221">
        <v>23511852</v>
      </c>
      <c r="J221">
        <v>23615919</v>
      </c>
      <c r="K221">
        <v>13961655</v>
      </c>
      <c r="L221">
        <v>275</v>
      </c>
      <c r="M221">
        <v>13961930</v>
      </c>
      <c r="N221">
        <v>9653989</v>
      </c>
      <c r="O221">
        <v>75551</v>
      </c>
      <c r="P221">
        <v>-237589</v>
      </c>
    </row>
    <row r="222" spans="1:16" x14ac:dyDescent="0.2">
      <c r="A222">
        <v>900310033</v>
      </c>
      <c r="B222" t="s">
        <v>369</v>
      </c>
      <c r="C222" t="s">
        <v>60</v>
      </c>
      <c r="D222" t="s">
        <v>130</v>
      </c>
      <c r="E222"/>
      <c r="F222"/>
      <c r="G222" t="s">
        <v>195</v>
      </c>
      <c r="H222">
        <v>6515034</v>
      </c>
      <c r="I222">
        <v>224528</v>
      </c>
      <c r="J222">
        <v>6739562</v>
      </c>
      <c r="K222">
        <v>5398477</v>
      </c>
      <c r="L222">
        <v>15016</v>
      </c>
      <c r="M222">
        <v>5413493</v>
      </c>
      <c r="N222">
        <v>1326069</v>
      </c>
      <c r="O222">
        <v>253124</v>
      </c>
      <c r="P222">
        <v>324755</v>
      </c>
    </row>
    <row r="223" spans="1:16" x14ac:dyDescent="0.2">
      <c r="A223">
        <v>900313043</v>
      </c>
      <c r="B223" t="s">
        <v>370</v>
      </c>
      <c r="C223" t="s">
        <v>60</v>
      </c>
      <c r="D223" t="s">
        <v>130</v>
      </c>
      <c r="E223"/>
      <c r="F223"/>
      <c r="G223" t="s">
        <v>195</v>
      </c>
      <c r="H223">
        <v>2338474</v>
      </c>
      <c r="I223">
        <v>19585539</v>
      </c>
      <c r="J223">
        <v>21924013</v>
      </c>
      <c r="K223">
        <v>141553</v>
      </c>
      <c r="L223">
        <v>136016</v>
      </c>
      <c r="M223">
        <v>277569</v>
      </c>
      <c r="N223">
        <v>21646444</v>
      </c>
      <c r="O223">
        <v>113513</v>
      </c>
      <c r="P223">
        <v>1049116</v>
      </c>
    </row>
    <row r="224" spans="1:16" x14ac:dyDescent="0.2">
      <c r="A224">
        <v>900314685</v>
      </c>
      <c r="B224" t="s">
        <v>371</v>
      </c>
      <c r="C224" t="s">
        <v>60</v>
      </c>
      <c r="D224" t="s">
        <v>130</v>
      </c>
      <c r="E224"/>
      <c r="F224"/>
      <c r="G224" t="s">
        <v>195</v>
      </c>
      <c r="H224">
        <v>4760285</v>
      </c>
      <c r="I224">
        <v>3880461</v>
      </c>
      <c r="J224">
        <v>8640746</v>
      </c>
      <c r="K224">
        <v>64165</v>
      </c>
      <c r="L224">
        <v>5020409</v>
      </c>
      <c r="M224">
        <v>5084574</v>
      </c>
      <c r="N224">
        <v>3556172</v>
      </c>
      <c r="O224">
        <v>215181</v>
      </c>
      <c r="P224">
        <v>206237</v>
      </c>
    </row>
    <row r="225" spans="1:16" x14ac:dyDescent="0.2">
      <c r="A225">
        <v>900317973</v>
      </c>
      <c r="B225" t="s">
        <v>372</v>
      </c>
      <c r="C225" t="s">
        <v>60</v>
      </c>
      <c r="D225" t="s">
        <v>130</v>
      </c>
      <c r="E225"/>
      <c r="F225"/>
      <c r="G225" t="s">
        <v>195</v>
      </c>
      <c r="H225">
        <v>8865830</v>
      </c>
      <c r="I225">
        <v>5299521</v>
      </c>
      <c r="J225">
        <v>14165351</v>
      </c>
      <c r="K225">
        <v>6822034</v>
      </c>
      <c r="L225">
        <v>1456980</v>
      </c>
      <c r="M225">
        <v>8279014</v>
      </c>
      <c r="N225">
        <v>5886337</v>
      </c>
      <c r="O225">
        <v>861151</v>
      </c>
      <c r="P225">
        <v>135515</v>
      </c>
    </row>
    <row r="226" spans="1:16" x14ac:dyDescent="0.2">
      <c r="A226">
        <v>900320562</v>
      </c>
      <c r="B226" t="s">
        <v>373</v>
      </c>
      <c r="C226" t="s">
        <v>60</v>
      </c>
      <c r="D226" t="s">
        <v>130</v>
      </c>
      <c r="E226"/>
      <c r="F226"/>
      <c r="G226" t="s">
        <v>195</v>
      </c>
      <c r="H226">
        <v>17680983</v>
      </c>
      <c r="I226">
        <v>0</v>
      </c>
      <c r="J226">
        <v>17680983</v>
      </c>
      <c r="K226">
        <v>6246023</v>
      </c>
      <c r="L226">
        <v>0</v>
      </c>
      <c r="M226">
        <v>6246023</v>
      </c>
      <c r="N226">
        <v>11434960</v>
      </c>
      <c r="O226">
        <v>0</v>
      </c>
      <c r="P226">
        <v>2439536</v>
      </c>
    </row>
    <row r="227" spans="1:16" x14ac:dyDescent="0.2">
      <c r="A227">
        <v>900332869</v>
      </c>
      <c r="B227" t="s">
        <v>374</v>
      </c>
      <c r="C227" t="s">
        <v>60</v>
      </c>
      <c r="D227" t="s">
        <v>130</v>
      </c>
      <c r="E227"/>
      <c r="F227"/>
      <c r="G227" t="s">
        <v>195</v>
      </c>
      <c r="H227">
        <v>5039192</v>
      </c>
      <c r="I227">
        <v>164302</v>
      </c>
      <c r="J227">
        <v>5203494</v>
      </c>
      <c r="K227">
        <v>1252985</v>
      </c>
      <c r="L227">
        <v>53656</v>
      </c>
      <c r="M227">
        <v>1306641</v>
      </c>
      <c r="N227">
        <v>3896853</v>
      </c>
      <c r="O227">
        <v>645066</v>
      </c>
      <c r="P227">
        <v>-3354</v>
      </c>
    </row>
    <row r="228" spans="1:16" x14ac:dyDescent="0.2">
      <c r="A228">
        <v>900333566</v>
      </c>
      <c r="B228" t="s">
        <v>375</v>
      </c>
      <c r="C228" t="s">
        <v>60</v>
      </c>
      <c r="D228" t="s">
        <v>130</v>
      </c>
      <c r="E228"/>
      <c r="F228"/>
      <c r="G228" t="s">
        <v>195</v>
      </c>
      <c r="H228">
        <v>2840327</v>
      </c>
      <c r="I228">
        <v>281636</v>
      </c>
      <c r="J228">
        <v>3121963</v>
      </c>
      <c r="K228">
        <v>2246688</v>
      </c>
      <c r="L228">
        <v>37880</v>
      </c>
      <c r="M228">
        <v>2284568</v>
      </c>
      <c r="N228">
        <v>837395</v>
      </c>
      <c r="O228">
        <v>357530</v>
      </c>
      <c r="P228">
        <v>294339</v>
      </c>
    </row>
    <row r="229" spans="1:16" x14ac:dyDescent="0.2">
      <c r="A229">
        <v>900338983</v>
      </c>
      <c r="B229" t="s">
        <v>376</v>
      </c>
      <c r="C229" t="s">
        <v>121</v>
      </c>
      <c r="D229" t="s">
        <v>130</v>
      </c>
      <c r="E229"/>
      <c r="F229"/>
      <c r="G229" t="s">
        <v>195</v>
      </c>
      <c r="H229">
        <v>5195155</v>
      </c>
      <c r="I229">
        <v>2888901</v>
      </c>
      <c r="J229">
        <v>8084056</v>
      </c>
      <c r="K229">
        <v>5450911</v>
      </c>
      <c r="L229">
        <v>0</v>
      </c>
      <c r="M229">
        <v>5450911</v>
      </c>
      <c r="N229">
        <v>2633145</v>
      </c>
      <c r="O229">
        <v>181789</v>
      </c>
      <c r="P229">
        <v>171224</v>
      </c>
    </row>
    <row r="230" spans="1:16" x14ac:dyDescent="0.2">
      <c r="A230">
        <v>900343234</v>
      </c>
      <c r="B230" t="s">
        <v>377</v>
      </c>
      <c r="C230" t="s">
        <v>60</v>
      </c>
      <c r="D230" t="s">
        <v>130</v>
      </c>
      <c r="E230"/>
      <c r="F230"/>
      <c r="G230" t="s">
        <v>195</v>
      </c>
      <c r="H230">
        <v>2694143</v>
      </c>
      <c r="I230">
        <v>541660</v>
      </c>
      <c r="J230">
        <v>3235803</v>
      </c>
      <c r="K230">
        <v>412223</v>
      </c>
      <c r="L230">
        <v>387287</v>
      </c>
      <c r="M230">
        <v>799510</v>
      </c>
      <c r="N230">
        <v>2436293</v>
      </c>
      <c r="O230">
        <v>0</v>
      </c>
      <c r="P230">
        <v>164341</v>
      </c>
    </row>
    <row r="231" spans="1:16" x14ac:dyDescent="0.2">
      <c r="A231">
        <v>900346569</v>
      </c>
      <c r="B231" t="s">
        <v>378</v>
      </c>
      <c r="C231" t="s">
        <v>125</v>
      </c>
      <c r="D231" t="s">
        <v>130</v>
      </c>
      <c r="E231"/>
      <c r="F231"/>
      <c r="G231" t="s">
        <v>195</v>
      </c>
      <c r="H231">
        <v>3991611</v>
      </c>
      <c r="I231">
        <v>3819889</v>
      </c>
      <c r="J231">
        <v>7811500</v>
      </c>
      <c r="K231">
        <v>1077975</v>
      </c>
      <c r="L231">
        <v>10604211</v>
      </c>
      <c r="M231">
        <v>11682186</v>
      </c>
      <c r="N231">
        <v>-3870686</v>
      </c>
      <c r="O231">
        <v>110752</v>
      </c>
      <c r="P231">
        <v>-1575817</v>
      </c>
    </row>
    <row r="232" spans="1:16" x14ac:dyDescent="0.2">
      <c r="A232">
        <v>900352035</v>
      </c>
      <c r="B232" t="s">
        <v>379</v>
      </c>
      <c r="C232" t="s">
        <v>60</v>
      </c>
      <c r="D232" t="s">
        <v>130</v>
      </c>
      <c r="E232"/>
      <c r="F232"/>
      <c r="G232" t="s">
        <v>195</v>
      </c>
      <c r="H232">
        <v>22813455</v>
      </c>
      <c r="I232">
        <v>2466454</v>
      </c>
      <c r="J232">
        <v>25279909</v>
      </c>
      <c r="K232">
        <v>21074790</v>
      </c>
      <c r="L232">
        <v>19157407</v>
      </c>
      <c r="M232">
        <v>40232197</v>
      </c>
      <c r="N232">
        <v>-14952288</v>
      </c>
      <c r="O232">
        <v>395220</v>
      </c>
      <c r="P232">
        <v>-1205595</v>
      </c>
    </row>
    <row r="233" spans="1:16" x14ac:dyDescent="0.2">
      <c r="A233">
        <v>900360052</v>
      </c>
      <c r="B233" t="s">
        <v>380</v>
      </c>
      <c r="C233" t="s">
        <v>60</v>
      </c>
      <c r="D233" t="s">
        <v>130</v>
      </c>
      <c r="E233"/>
      <c r="F233"/>
      <c r="G233" t="s">
        <v>195</v>
      </c>
      <c r="H233">
        <v>29768645</v>
      </c>
      <c r="I233">
        <v>14809264</v>
      </c>
      <c r="J233">
        <v>44577909</v>
      </c>
      <c r="K233">
        <v>5088540</v>
      </c>
      <c r="L233">
        <v>44886966</v>
      </c>
      <c r="M233">
        <v>49975506</v>
      </c>
      <c r="N233">
        <v>-5397597</v>
      </c>
      <c r="O233">
        <v>7247730</v>
      </c>
      <c r="P233">
        <v>-7631029</v>
      </c>
    </row>
    <row r="234" spans="1:16" x14ac:dyDescent="0.2">
      <c r="A234">
        <v>900361866</v>
      </c>
      <c r="B234" t="s">
        <v>381</v>
      </c>
      <c r="C234" t="s">
        <v>60</v>
      </c>
      <c r="D234" t="s">
        <v>130</v>
      </c>
      <c r="E234"/>
      <c r="F234"/>
      <c r="G234" t="s">
        <v>195</v>
      </c>
      <c r="H234">
        <v>759272</v>
      </c>
      <c r="I234">
        <v>24486679</v>
      </c>
      <c r="J234">
        <v>25245951</v>
      </c>
      <c r="K234">
        <v>442103</v>
      </c>
      <c r="L234">
        <v>466056</v>
      </c>
      <c r="M234">
        <v>908159</v>
      </c>
      <c r="N234">
        <v>24337792</v>
      </c>
      <c r="O234">
        <v>0</v>
      </c>
      <c r="P234">
        <v>147820</v>
      </c>
    </row>
    <row r="235" spans="1:16" x14ac:dyDescent="0.2">
      <c r="A235">
        <v>900368050</v>
      </c>
      <c r="B235" t="s">
        <v>382</v>
      </c>
      <c r="C235" t="s">
        <v>383</v>
      </c>
      <c r="D235" t="s">
        <v>130</v>
      </c>
      <c r="E235"/>
      <c r="F235"/>
      <c r="G235" t="s">
        <v>195</v>
      </c>
      <c r="H235">
        <v>2159651</v>
      </c>
      <c r="I235">
        <v>291110</v>
      </c>
      <c r="J235">
        <v>2450761</v>
      </c>
      <c r="K235">
        <v>283698</v>
      </c>
      <c r="L235">
        <v>1011231</v>
      </c>
      <c r="M235">
        <v>1294929</v>
      </c>
      <c r="N235">
        <v>1155832</v>
      </c>
      <c r="O235">
        <v>178483</v>
      </c>
      <c r="P235">
        <v>-100330</v>
      </c>
    </row>
    <row r="236" spans="1:16" x14ac:dyDescent="0.2">
      <c r="A236">
        <v>900373104</v>
      </c>
      <c r="B236" t="s">
        <v>384</v>
      </c>
      <c r="C236" t="s">
        <v>60</v>
      </c>
      <c r="D236" t="s">
        <v>130</v>
      </c>
      <c r="E236"/>
      <c r="F236"/>
      <c r="G236" t="s">
        <v>195</v>
      </c>
      <c r="H236">
        <v>220501</v>
      </c>
      <c r="I236">
        <v>134713</v>
      </c>
      <c r="J236">
        <v>355214</v>
      </c>
      <c r="K236">
        <v>483016</v>
      </c>
      <c r="L236">
        <v>0</v>
      </c>
      <c r="M236">
        <v>483016</v>
      </c>
      <c r="N236">
        <v>-127802</v>
      </c>
      <c r="O236">
        <v>15248</v>
      </c>
      <c r="P236">
        <v>-5339</v>
      </c>
    </row>
    <row r="237" spans="1:16" x14ac:dyDescent="0.2">
      <c r="A237">
        <v>900377897</v>
      </c>
      <c r="B237" t="s">
        <v>385</v>
      </c>
      <c r="C237" t="s">
        <v>60</v>
      </c>
      <c r="D237" t="s">
        <v>130</v>
      </c>
      <c r="E237"/>
      <c r="F237"/>
      <c r="G237" t="s">
        <v>195</v>
      </c>
      <c r="H237">
        <v>4748944</v>
      </c>
      <c r="I237">
        <v>160821</v>
      </c>
      <c r="J237">
        <v>4909765</v>
      </c>
      <c r="K237">
        <v>4012923</v>
      </c>
      <c r="L237">
        <v>0</v>
      </c>
      <c r="M237">
        <v>4012923</v>
      </c>
      <c r="N237">
        <v>896842</v>
      </c>
      <c r="O237">
        <v>273595</v>
      </c>
      <c r="P237">
        <v>806842</v>
      </c>
    </row>
    <row r="238" spans="1:16" x14ac:dyDescent="0.2">
      <c r="A238">
        <v>900393176</v>
      </c>
      <c r="B238" t="s">
        <v>386</v>
      </c>
      <c r="C238" t="s">
        <v>60</v>
      </c>
      <c r="D238" t="s">
        <v>130</v>
      </c>
      <c r="E238"/>
      <c r="F238"/>
      <c r="G238" t="s">
        <v>195</v>
      </c>
      <c r="H238">
        <v>7733350</v>
      </c>
      <c r="I238">
        <v>11126984</v>
      </c>
      <c r="J238">
        <v>18860334</v>
      </c>
      <c r="K238">
        <v>165378</v>
      </c>
      <c r="L238">
        <v>2155525</v>
      </c>
      <c r="M238">
        <v>2320903</v>
      </c>
      <c r="N238">
        <v>16539431</v>
      </c>
      <c r="O238">
        <v>17148</v>
      </c>
      <c r="P238">
        <v>1527835</v>
      </c>
    </row>
    <row r="239" spans="1:16" x14ac:dyDescent="0.2">
      <c r="A239">
        <v>900393177</v>
      </c>
      <c r="B239" t="s">
        <v>387</v>
      </c>
      <c r="C239" t="s">
        <v>60</v>
      </c>
      <c r="D239" t="s">
        <v>241</v>
      </c>
      <c r="E239"/>
      <c r="F239"/>
      <c r="G239" t="s">
        <v>195</v>
      </c>
      <c r="H239">
        <v>3796846</v>
      </c>
      <c r="I239">
        <v>45445717</v>
      </c>
      <c r="J239">
        <v>49242563</v>
      </c>
      <c r="K239">
        <v>3804764</v>
      </c>
      <c r="L239">
        <v>11602524</v>
      </c>
      <c r="M239">
        <v>15407288</v>
      </c>
      <c r="N239">
        <v>33835275</v>
      </c>
      <c r="O239">
        <v>13945</v>
      </c>
      <c r="P239">
        <v>3587100</v>
      </c>
    </row>
    <row r="240" spans="1:16" x14ac:dyDescent="0.2">
      <c r="A240">
        <v>900393843</v>
      </c>
      <c r="B240" t="s">
        <v>388</v>
      </c>
      <c r="C240" t="s">
        <v>122</v>
      </c>
      <c r="D240" t="s">
        <v>130</v>
      </c>
      <c r="E240"/>
      <c r="F240"/>
      <c r="G240" t="s">
        <v>195</v>
      </c>
      <c r="H240">
        <v>5259649</v>
      </c>
      <c r="I240">
        <v>5431097</v>
      </c>
      <c r="J240">
        <v>10690746</v>
      </c>
      <c r="K240">
        <v>5353326</v>
      </c>
      <c r="L240">
        <v>679941</v>
      </c>
      <c r="M240">
        <v>6033267</v>
      </c>
      <c r="N240">
        <v>4657479</v>
      </c>
      <c r="O240">
        <v>715334</v>
      </c>
      <c r="P240">
        <v>155894</v>
      </c>
    </row>
    <row r="241" spans="1:16" x14ac:dyDescent="0.2">
      <c r="A241">
        <v>900393932</v>
      </c>
      <c r="B241" t="s">
        <v>389</v>
      </c>
      <c r="C241" t="s">
        <v>60</v>
      </c>
      <c r="D241" t="s">
        <v>130</v>
      </c>
      <c r="E241"/>
      <c r="F241"/>
      <c r="G241" t="s">
        <v>195</v>
      </c>
      <c r="H241">
        <v>6314307</v>
      </c>
      <c r="I241">
        <v>2840897</v>
      </c>
      <c r="J241">
        <v>9155204</v>
      </c>
      <c r="K241">
        <v>86245</v>
      </c>
      <c r="L241">
        <v>3421041</v>
      </c>
      <c r="M241">
        <v>3507286</v>
      </c>
      <c r="N241">
        <v>5647918</v>
      </c>
      <c r="O241">
        <v>203824</v>
      </c>
      <c r="P241">
        <v>349663</v>
      </c>
    </row>
    <row r="242" spans="1:16" x14ac:dyDescent="0.2">
      <c r="A242">
        <v>900396542</v>
      </c>
      <c r="B242" t="s">
        <v>390</v>
      </c>
      <c r="C242" t="s">
        <v>60</v>
      </c>
      <c r="D242" t="s">
        <v>130</v>
      </c>
      <c r="E242"/>
      <c r="F242"/>
      <c r="G242" t="s">
        <v>195</v>
      </c>
      <c r="H242">
        <v>18803029</v>
      </c>
      <c r="I242">
        <v>9630302</v>
      </c>
      <c r="J242">
        <v>28433331</v>
      </c>
      <c r="K242">
        <v>3007581</v>
      </c>
      <c r="L242">
        <v>0</v>
      </c>
      <c r="M242">
        <v>3007581</v>
      </c>
      <c r="N242">
        <v>25425750</v>
      </c>
      <c r="O242">
        <v>0</v>
      </c>
      <c r="P242">
        <v>-968786</v>
      </c>
    </row>
    <row r="243" spans="1:16" x14ac:dyDescent="0.2">
      <c r="A243">
        <v>900399076</v>
      </c>
      <c r="B243" t="s">
        <v>391</v>
      </c>
      <c r="C243" t="s">
        <v>60</v>
      </c>
      <c r="D243" t="s">
        <v>130</v>
      </c>
      <c r="E243"/>
      <c r="F243"/>
      <c r="G243" t="s">
        <v>195</v>
      </c>
      <c r="H243">
        <v>12135675</v>
      </c>
      <c r="I243">
        <v>160154</v>
      </c>
      <c r="J243">
        <v>12295829</v>
      </c>
      <c r="K243">
        <v>471760</v>
      </c>
      <c r="L243">
        <v>2331994</v>
      </c>
      <c r="M243">
        <v>2803754</v>
      </c>
      <c r="N243">
        <v>9492075</v>
      </c>
      <c r="O243">
        <v>0</v>
      </c>
      <c r="P243">
        <v>898370</v>
      </c>
    </row>
    <row r="244" spans="1:16" x14ac:dyDescent="0.2">
      <c r="A244">
        <v>900399393</v>
      </c>
      <c r="B244" t="s">
        <v>392</v>
      </c>
      <c r="C244" t="s">
        <v>60</v>
      </c>
      <c r="D244" t="s">
        <v>130</v>
      </c>
      <c r="E244"/>
      <c r="F244"/>
      <c r="G244" t="s">
        <v>195</v>
      </c>
      <c r="H244">
        <v>213146</v>
      </c>
      <c r="I244">
        <v>3356562</v>
      </c>
      <c r="J244">
        <v>3569708</v>
      </c>
      <c r="K244">
        <v>100257</v>
      </c>
      <c r="L244">
        <v>294492</v>
      </c>
      <c r="M244">
        <v>394749</v>
      </c>
      <c r="N244">
        <v>3174959</v>
      </c>
      <c r="O244">
        <v>57069</v>
      </c>
      <c r="P244">
        <v>707050</v>
      </c>
    </row>
    <row r="245" spans="1:16" x14ac:dyDescent="0.2">
      <c r="A245">
        <v>900402652</v>
      </c>
      <c r="B245" t="s">
        <v>393</v>
      </c>
      <c r="C245" t="s">
        <v>120</v>
      </c>
      <c r="D245" t="s">
        <v>130</v>
      </c>
      <c r="E245"/>
      <c r="F245"/>
      <c r="G245" t="s">
        <v>195</v>
      </c>
      <c r="H245">
        <v>5062495</v>
      </c>
      <c r="I245">
        <v>3200418</v>
      </c>
      <c r="J245">
        <v>8262913</v>
      </c>
      <c r="K245">
        <v>944532</v>
      </c>
      <c r="L245">
        <v>0</v>
      </c>
      <c r="M245">
        <v>944532</v>
      </c>
      <c r="N245">
        <v>7318381</v>
      </c>
      <c r="O245">
        <v>0</v>
      </c>
      <c r="P245">
        <v>376906</v>
      </c>
    </row>
    <row r="246" spans="1:16" x14ac:dyDescent="0.2">
      <c r="A246">
        <v>900404862</v>
      </c>
      <c r="B246" t="s">
        <v>394</v>
      </c>
      <c r="C246" t="s">
        <v>60</v>
      </c>
      <c r="D246" t="s">
        <v>130</v>
      </c>
      <c r="E246"/>
      <c r="F246"/>
      <c r="G246" t="s">
        <v>195</v>
      </c>
      <c r="H246">
        <v>6179807</v>
      </c>
      <c r="I246">
        <v>32250</v>
      </c>
      <c r="J246">
        <v>6212057</v>
      </c>
      <c r="K246">
        <v>183470</v>
      </c>
      <c r="L246">
        <v>0</v>
      </c>
      <c r="M246">
        <v>183470</v>
      </c>
      <c r="N246">
        <v>6028587</v>
      </c>
      <c r="O246">
        <v>9941</v>
      </c>
      <c r="P246">
        <v>911985</v>
      </c>
    </row>
    <row r="247" spans="1:16" x14ac:dyDescent="0.2">
      <c r="A247">
        <v>900409971</v>
      </c>
      <c r="B247" t="s">
        <v>395</v>
      </c>
      <c r="C247" t="s">
        <v>235</v>
      </c>
      <c r="D247" t="s">
        <v>130</v>
      </c>
      <c r="E247"/>
      <c r="F247"/>
      <c r="G247" t="s">
        <v>195</v>
      </c>
      <c r="H247">
        <v>1392028</v>
      </c>
      <c r="I247">
        <v>556963</v>
      </c>
      <c r="J247">
        <v>1948991</v>
      </c>
      <c r="K247">
        <v>403410</v>
      </c>
      <c r="L247">
        <v>141303</v>
      </c>
      <c r="M247">
        <v>544713</v>
      </c>
      <c r="N247">
        <v>1404278</v>
      </c>
      <c r="O247">
        <v>68634</v>
      </c>
      <c r="P247">
        <v>65134</v>
      </c>
    </row>
    <row r="248" spans="1:16" x14ac:dyDescent="0.2">
      <c r="A248">
        <v>900410098</v>
      </c>
      <c r="B248" t="s">
        <v>396</v>
      </c>
      <c r="C248" t="s">
        <v>121</v>
      </c>
      <c r="D248" t="s">
        <v>130</v>
      </c>
      <c r="E248"/>
      <c r="F248"/>
      <c r="G248" t="s">
        <v>195</v>
      </c>
      <c r="H248">
        <v>1235080</v>
      </c>
      <c r="I248">
        <v>1893384</v>
      </c>
      <c r="J248">
        <v>3128464</v>
      </c>
      <c r="K248">
        <v>2779376</v>
      </c>
      <c r="L248">
        <v>0</v>
      </c>
      <c r="M248">
        <v>2779376</v>
      </c>
      <c r="N248">
        <v>349088</v>
      </c>
      <c r="O248">
        <v>31968</v>
      </c>
      <c r="P248">
        <v>42826</v>
      </c>
    </row>
    <row r="249" spans="1:16" x14ac:dyDescent="0.2">
      <c r="A249">
        <v>900415139</v>
      </c>
      <c r="B249" t="s">
        <v>397</v>
      </c>
      <c r="C249" t="s">
        <v>60</v>
      </c>
      <c r="D249" t="s">
        <v>130</v>
      </c>
      <c r="E249"/>
      <c r="F249"/>
      <c r="G249" t="s">
        <v>195</v>
      </c>
      <c r="H249">
        <v>5859397</v>
      </c>
      <c r="I249">
        <v>182699</v>
      </c>
      <c r="J249">
        <v>6042096</v>
      </c>
      <c r="K249">
        <v>2029188</v>
      </c>
      <c r="L249">
        <v>458</v>
      </c>
      <c r="M249">
        <v>2029646</v>
      </c>
      <c r="N249">
        <v>4012450</v>
      </c>
      <c r="O249">
        <v>91790</v>
      </c>
      <c r="P249">
        <v>588742</v>
      </c>
    </row>
    <row r="250" spans="1:16" x14ac:dyDescent="0.2">
      <c r="A250">
        <v>900428526</v>
      </c>
      <c r="B250" t="s">
        <v>398</v>
      </c>
      <c r="C250" t="s">
        <v>60</v>
      </c>
      <c r="D250" t="s">
        <v>130</v>
      </c>
      <c r="E250"/>
      <c r="F250"/>
      <c r="G250" t="s">
        <v>195</v>
      </c>
      <c r="H250">
        <v>6672352</v>
      </c>
      <c r="I250">
        <v>13324695</v>
      </c>
      <c r="J250">
        <v>19997047</v>
      </c>
      <c r="K250">
        <v>45114</v>
      </c>
      <c r="L250">
        <v>3281960</v>
      </c>
      <c r="M250">
        <v>3327074</v>
      </c>
      <c r="N250">
        <v>16669973</v>
      </c>
      <c r="O250">
        <v>0</v>
      </c>
      <c r="P250">
        <v>4086527</v>
      </c>
    </row>
    <row r="251" spans="1:16" x14ac:dyDescent="0.2">
      <c r="A251">
        <v>900429938</v>
      </c>
      <c r="B251" t="s">
        <v>399</v>
      </c>
      <c r="C251" t="s">
        <v>60</v>
      </c>
      <c r="D251" t="s">
        <v>130</v>
      </c>
      <c r="E251"/>
      <c r="F251"/>
      <c r="G251" t="s">
        <v>195</v>
      </c>
      <c r="H251">
        <v>4503117</v>
      </c>
      <c r="I251">
        <v>3002379</v>
      </c>
      <c r="J251">
        <v>7505496</v>
      </c>
      <c r="K251">
        <v>1783066</v>
      </c>
      <c r="L251">
        <v>2766289</v>
      </c>
      <c r="M251">
        <v>4549355</v>
      </c>
      <c r="N251">
        <v>2956141</v>
      </c>
      <c r="O251">
        <v>658196</v>
      </c>
      <c r="P251">
        <v>955636</v>
      </c>
    </row>
    <row r="252" spans="1:16" x14ac:dyDescent="0.2">
      <c r="A252">
        <v>900430128</v>
      </c>
      <c r="B252" t="s">
        <v>400</v>
      </c>
      <c r="C252" t="s">
        <v>60</v>
      </c>
      <c r="D252" t="s">
        <v>130</v>
      </c>
      <c r="E252"/>
      <c r="F252"/>
      <c r="G252" t="s">
        <v>195</v>
      </c>
      <c r="H252">
        <v>14163632</v>
      </c>
      <c r="I252">
        <v>40077</v>
      </c>
      <c r="J252">
        <v>14203709</v>
      </c>
      <c r="K252">
        <v>13659326</v>
      </c>
      <c r="L252">
        <v>0</v>
      </c>
      <c r="M252">
        <v>13659326</v>
      </c>
      <c r="N252">
        <v>544383</v>
      </c>
      <c r="O252">
        <v>0</v>
      </c>
      <c r="P252">
        <v>92166</v>
      </c>
    </row>
    <row r="253" spans="1:16" x14ac:dyDescent="0.2">
      <c r="A253">
        <v>900430682</v>
      </c>
      <c r="B253" t="s">
        <v>401</v>
      </c>
      <c r="C253" t="s">
        <v>120</v>
      </c>
      <c r="D253" t="s">
        <v>130</v>
      </c>
      <c r="E253"/>
      <c r="F253"/>
      <c r="G253" t="s">
        <v>195</v>
      </c>
      <c r="H253">
        <v>2569826</v>
      </c>
      <c r="I253">
        <v>2304719</v>
      </c>
      <c r="J253">
        <v>4874545</v>
      </c>
      <c r="K253">
        <v>540592</v>
      </c>
      <c r="L253">
        <v>0</v>
      </c>
      <c r="M253">
        <v>540592</v>
      </c>
      <c r="N253">
        <v>4333953</v>
      </c>
      <c r="O253">
        <v>2453</v>
      </c>
      <c r="P253">
        <v>412214</v>
      </c>
    </row>
    <row r="254" spans="1:16" x14ac:dyDescent="0.2">
      <c r="A254">
        <v>900435537</v>
      </c>
      <c r="B254" t="s">
        <v>402</v>
      </c>
      <c r="C254" t="s">
        <v>60</v>
      </c>
      <c r="D254" t="s">
        <v>130</v>
      </c>
      <c r="E254"/>
      <c r="F254"/>
      <c r="G254" t="s">
        <v>195</v>
      </c>
      <c r="H254">
        <v>5475413</v>
      </c>
      <c r="I254">
        <v>1219885</v>
      </c>
      <c r="J254">
        <v>6695298</v>
      </c>
      <c r="K254">
        <v>1146796</v>
      </c>
      <c r="L254">
        <v>0</v>
      </c>
      <c r="M254">
        <v>1146796</v>
      </c>
      <c r="N254">
        <v>5548502</v>
      </c>
      <c r="O254">
        <v>1412</v>
      </c>
      <c r="P254">
        <v>-1218964</v>
      </c>
    </row>
    <row r="255" spans="1:16" x14ac:dyDescent="0.2">
      <c r="A255">
        <v>900438367</v>
      </c>
      <c r="B255" t="s">
        <v>403</v>
      </c>
      <c r="C255" t="s">
        <v>60</v>
      </c>
      <c r="D255" t="s">
        <v>130</v>
      </c>
      <c r="E255"/>
      <c r="F255"/>
      <c r="G255" t="s">
        <v>195</v>
      </c>
      <c r="H255">
        <v>1174913</v>
      </c>
      <c r="I255">
        <v>1599888</v>
      </c>
      <c r="J255">
        <v>2774801</v>
      </c>
      <c r="K255">
        <v>1509992</v>
      </c>
      <c r="L255">
        <v>466080</v>
      </c>
      <c r="M255">
        <v>1976072</v>
      </c>
      <c r="N255">
        <v>798729</v>
      </c>
      <c r="O255">
        <v>342020</v>
      </c>
      <c r="P255">
        <v>-180676</v>
      </c>
    </row>
    <row r="256" spans="1:16" x14ac:dyDescent="0.2">
      <c r="A256">
        <v>900446724</v>
      </c>
      <c r="B256" t="s">
        <v>404</v>
      </c>
      <c r="C256" t="s">
        <v>122</v>
      </c>
      <c r="D256" t="s">
        <v>130</v>
      </c>
      <c r="E256"/>
      <c r="F256"/>
      <c r="G256" t="s">
        <v>195</v>
      </c>
      <c r="H256">
        <v>637348</v>
      </c>
      <c r="I256">
        <v>6568976</v>
      </c>
      <c r="J256">
        <v>7206324</v>
      </c>
      <c r="K256">
        <v>975403</v>
      </c>
      <c r="L256">
        <v>1989953</v>
      </c>
      <c r="M256">
        <v>2965356</v>
      </c>
      <c r="N256">
        <v>4240968</v>
      </c>
      <c r="O256">
        <v>264</v>
      </c>
      <c r="P256">
        <v>-88278</v>
      </c>
    </row>
    <row r="257" spans="1:16" x14ac:dyDescent="0.2">
      <c r="A257">
        <v>900451102</v>
      </c>
      <c r="B257" t="s">
        <v>405</v>
      </c>
      <c r="C257" t="s">
        <v>60</v>
      </c>
      <c r="D257" t="s">
        <v>130</v>
      </c>
      <c r="E257"/>
      <c r="F257"/>
      <c r="G257" t="s">
        <v>195</v>
      </c>
      <c r="H257">
        <v>3916578</v>
      </c>
      <c r="I257">
        <v>3054114</v>
      </c>
      <c r="J257">
        <v>6970692</v>
      </c>
      <c r="K257">
        <v>175575</v>
      </c>
      <c r="L257">
        <v>602903</v>
      </c>
      <c r="M257">
        <v>778478</v>
      </c>
      <c r="N257">
        <v>6192214</v>
      </c>
      <c r="O257">
        <v>0</v>
      </c>
      <c r="P257">
        <v>413210</v>
      </c>
    </row>
    <row r="258" spans="1:16" x14ac:dyDescent="0.2">
      <c r="A258">
        <v>900459888</v>
      </c>
      <c r="B258" t="s">
        <v>406</v>
      </c>
      <c r="C258" t="s">
        <v>60</v>
      </c>
      <c r="D258" t="s">
        <v>241</v>
      </c>
      <c r="E258"/>
      <c r="F258"/>
      <c r="G258" t="s">
        <v>195</v>
      </c>
      <c r="H258">
        <v>11738450</v>
      </c>
      <c r="I258">
        <v>17636882</v>
      </c>
      <c r="J258">
        <v>29375332</v>
      </c>
      <c r="K258">
        <v>1881991</v>
      </c>
      <c r="L258">
        <v>26309676</v>
      </c>
      <c r="M258">
        <v>28191667</v>
      </c>
      <c r="N258">
        <v>1183665</v>
      </c>
      <c r="O258">
        <v>0</v>
      </c>
      <c r="P258">
        <v>359237</v>
      </c>
    </row>
    <row r="259" spans="1:16" x14ac:dyDescent="0.2">
      <c r="A259">
        <v>900460699</v>
      </c>
      <c r="B259" t="s">
        <v>407</v>
      </c>
      <c r="C259" t="s">
        <v>121</v>
      </c>
      <c r="D259" t="s">
        <v>130</v>
      </c>
      <c r="E259"/>
      <c r="F259"/>
      <c r="G259" t="s">
        <v>195</v>
      </c>
      <c r="H259">
        <v>973138</v>
      </c>
      <c r="I259">
        <v>4242367</v>
      </c>
      <c r="J259">
        <v>5215505</v>
      </c>
      <c r="K259">
        <v>1725385</v>
      </c>
      <c r="L259">
        <v>1740632</v>
      </c>
      <c r="M259">
        <v>3466017</v>
      </c>
      <c r="N259">
        <v>1749488</v>
      </c>
      <c r="O259">
        <v>0</v>
      </c>
      <c r="P259">
        <v>-333597</v>
      </c>
    </row>
    <row r="260" spans="1:16" x14ac:dyDescent="0.2">
      <c r="A260">
        <v>900467696</v>
      </c>
      <c r="B260" t="s">
        <v>408</v>
      </c>
      <c r="C260" t="s">
        <v>60</v>
      </c>
      <c r="D260" t="s">
        <v>130</v>
      </c>
      <c r="E260"/>
      <c r="F260"/>
      <c r="G260" t="s">
        <v>195</v>
      </c>
      <c r="H260">
        <v>866970</v>
      </c>
      <c r="I260">
        <v>100777</v>
      </c>
      <c r="J260">
        <v>967747</v>
      </c>
      <c r="K260">
        <v>521736</v>
      </c>
      <c r="L260">
        <v>0</v>
      </c>
      <c r="M260">
        <v>521736</v>
      </c>
      <c r="N260">
        <v>446011</v>
      </c>
      <c r="O260">
        <v>19675</v>
      </c>
      <c r="P260">
        <v>-81906</v>
      </c>
    </row>
    <row r="261" spans="1:16" x14ac:dyDescent="0.2">
      <c r="A261">
        <v>900468288</v>
      </c>
      <c r="B261" t="s">
        <v>409</v>
      </c>
      <c r="C261" t="s">
        <v>60</v>
      </c>
      <c r="D261" t="s">
        <v>130</v>
      </c>
      <c r="E261"/>
      <c r="F261"/>
      <c r="G261" t="s">
        <v>195</v>
      </c>
      <c r="H261">
        <v>3382320</v>
      </c>
      <c r="I261">
        <v>5962556</v>
      </c>
      <c r="J261">
        <v>9344876</v>
      </c>
      <c r="K261">
        <v>800388</v>
      </c>
      <c r="L261">
        <v>0</v>
      </c>
      <c r="M261">
        <v>800388</v>
      </c>
      <c r="N261">
        <v>8544488</v>
      </c>
      <c r="O261">
        <v>8472</v>
      </c>
      <c r="P261">
        <v>652112</v>
      </c>
    </row>
    <row r="262" spans="1:16" x14ac:dyDescent="0.2">
      <c r="A262">
        <v>900473191</v>
      </c>
      <c r="B262" t="s">
        <v>410</v>
      </c>
      <c r="C262" t="s">
        <v>121</v>
      </c>
      <c r="D262" t="s">
        <v>130</v>
      </c>
      <c r="E262"/>
      <c r="F262"/>
      <c r="G262" t="s">
        <v>195</v>
      </c>
      <c r="H262">
        <v>994659</v>
      </c>
      <c r="I262">
        <v>9998330</v>
      </c>
      <c r="J262">
        <v>10992989</v>
      </c>
      <c r="K262">
        <v>996647</v>
      </c>
      <c r="L262">
        <v>3106334</v>
      </c>
      <c r="M262">
        <v>4102981</v>
      </c>
      <c r="N262">
        <v>6890008</v>
      </c>
      <c r="O262">
        <v>0</v>
      </c>
      <c r="P262">
        <v>57126</v>
      </c>
    </row>
    <row r="263" spans="1:16" x14ac:dyDescent="0.2">
      <c r="A263">
        <v>900477020</v>
      </c>
      <c r="B263" t="s">
        <v>411</v>
      </c>
      <c r="C263" t="s">
        <v>60</v>
      </c>
      <c r="D263" t="s">
        <v>130</v>
      </c>
      <c r="E263"/>
      <c r="F263"/>
      <c r="G263" t="s">
        <v>195</v>
      </c>
      <c r="H263">
        <v>1512951</v>
      </c>
      <c r="I263">
        <v>21573</v>
      </c>
      <c r="J263">
        <v>1534524</v>
      </c>
      <c r="K263">
        <v>470471</v>
      </c>
      <c r="L263">
        <v>0</v>
      </c>
      <c r="M263">
        <v>470471</v>
      </c>
      <c r="N263">
        <v>1064053</v>
      </c>
      <c r="O263">
        <v>4099</v>
      </c>
      <c r="P263">
        <v>101574</v>
      </c>
    </row>
    <row r="264" spans="1:16" x14ac:dyDescent="0.2">
      <c r="A264">
        <v>900481102</v>
      </c>
      <c r="B264" t="s">
        <v>412</v>
      </c>
      <c r="C264" t="s">
        <v>60</v>
      </c>
      <c r="D264" t="s">
        <v>130</v>
      </c>
      <c r="E264"/>
      <c r="F264"/>
      <c r="G264" t="s">
        <v>195</v>
      </c>
      <c r="H264">
        <v>1429253</v>
      </c>
      <c r="I264">
        <v>18187849</v>
      </c>
      <c r="J264">
        <v>19617102</v>
      </c>
      <c r="K264">
        <v>195632</v>
      </c>
      <c r="L264">
        <v>2017831</v>
      </c>
      <c r="M264">
        <v>2213463</v>
      </c>
      <c r="N264">
        <v>17403639</v>
      </c>
      <c r="O264">
        <v>1512</v>
      </c>
      <c r="P264">
        <v>544124</v>
      </c>
    </row>
    <row r="265" spans="1:16" x14ac:dyDescent="0.2">
      <c r="A265">
        <v>900483105</v>
      </c>
      <c r="B265" t="s">
        <v>413</v>
      </c>
      <c r="C265" t="s">
        <v>60</v>
      </c>
      <c r="D265" t="s">
        <v>130</v>
      </c>
      <c r="E265"/>
      <c r="F265"/>
      <c r="G265" t="s">
        <v>195</v>
      </c>
      <c r="H265">
        <v>5864810</v>
      </c>
      <c r="I265">
        <v>513453</v>
      </c>
      <c r="J265">
        <v>6378263</v>
      </c>
      <c r="K265">
        <v>1488221</v>
      </c>
      <c r="L265">
        <v>0</v>
      </c>
      <c r="M265">
        <v>1488221</v>
      </c>
      <c r="N265">
        <v>4890042</v>
      </c>
      <c r="O265">
        <v>46929</v>
      </c>
      <c r="P265">
        <v>697619</v>
      </c>
    </row>
    <row r="266" spans="1:16" x14ac:dyDescent="0.2">
      <c r="A266">
        <v>900487011</v>
      </c>
      <c r="B266" t="s">
        <v>414</v>
      </c>
      <c r="C266" t="s">
        <v>60</v>
      </c>
      <c r="D266" t="s">
        <v>130</v>
      </c>
      <c r="E266"/>
      <c r="F266"/>
      <c r="G266" t="s">
        <v>195</v>
      </c>
      <c r="H266">
        <v>25913217</v>
      </c>
      <c r="I266">
        <v>16778056</v>
      </c>
      <c r="J266">
        <v>42691273</v>
      </c>
      <c r="K266">
        <v>6296821</v>
      </c>
      <c r="L266">
        <v>370939</v>
      </c>
      <c r="M266">
        <v>6667760</v>
      </c>
      <c r="N266">
        <v>36023513</v>
      </c>
      <c r="O266">
        <v>88438</v>
      </c>
      <c r="P266">
        <v>4767640</v>
      </c>
    </row>
    <row r="267" spans="1:16" x14ac:dyDescent="0.2">
      <c r="A267">
        <v>900487594</v>
      </c>
      <c r="B267" t="s">
        <v>415</v>
      </c>
      <c r="C267" t="s">
        <v>416</v>
      </c>
      <c r="D267" t="s">
        <v>130</v>
      </c>
      <c r="E267"/>
      <c r="F267"/>
      <c r="G267" t="s">
        <v>195</v>
      </c>
      <c r="H267">
        <v>6987965</v>
      </c>
      <c r="I267">
        <v>421858</v>
      </c>
      <c r="J267">
        <v>7409823</v>
      </c>
      <c r="K267">
        <v>2227371</v>
      </c>
      <c r="L267">
        <v>0</v>
      </c>
      <c r="M267">
        <v>2227371</v>
      </c>
      <c r="N267">
        <v>5182452</v>
      </c>
      <c r="O267">
        <v>7417</v>
      </c>
      <c r="P267">
        <v>2348780</v>
      </c>
    </row>
    <row r="268" spans="1:16" x14ac:dyDescent="0.2">
      <c r="A268">
        <v>900498415</v>
      </c>
      <c r="B268" t="s">
        <v>417</v>
      </c>
      <c r="C268" t="s">
        <v>60</v>
      </c>
      <c r="D268" t="s">
        <v>130</v>
      </c>
      <c r="E268"/>
      <c r="F268"/>
      <c r="G268" t="s">
        <v>195</v>
      </c>
      <c r="H268">
        <v>206823576</v>
      </c>
      <c r="I268">
        <v>5149668</v>
      </c>
      <c r="J268">
        <v>211973244</v>
      </c>
      <c r="K268">
        <v>199900210</v>
      </c>
      <c r="L268">
        <v>0</v>
      </c>
      <c r="M268">
        <v>199900210</v>
      </c>
      <c r="N268">
        <v>12073034</v>
      </c>
      <c r="O268">
        <v>447309</v>
      </c>
      <c r="P268">
        <v>451558</v>
      </c>
    </row>
    <row r="269" spans="1:16" x14ac:dyDescent="0.2">
      <c r="A269">
        <v>900502749</v>
      </c>
      <c r="B269" t="s">
        <v>418</v>
      </c>
      <c r="C269" t="s">
        <v>121</v>
      </c>
      <c r="D269" t="s">
        <v>130</v>
      </c>
      <c r="E269"/>
      <c r="F269"/>
      <c r="G269" t="s">
        <v>195</v>
      </c>
      <c r="H269">
        <v>1452179</v>
      </c>
      <c r="I269">
        <v>3766328</v>
      </c>
      <c r="J269">
        <v>5218507</v>
      </c>
      <c r="K269">
        <v>552779</v>
      </c>
      <c r="L269">
        <v>4940976</v>
      </c>
      <c r="M269">
        <v>5493755</v>
      </c>
      <c r="N269">
        <v>-275248</v>
      </c>
      <c r="O269">
        <v>103074</v>
      </c>
      <c r="P269">
        <v>73017</v>
      </c>
    </row>
    <row r="270" spans="1:16" x14ac:dyDescent="0.2">
      <c r="A270">
        <v>900516335</v>
      </c>
      <c r="B270" t="s">
        <v>419</v>
      </c>
      <c r="C270" t="s">
        <v>60</v>
      </c>
      <c r="D270" t="s">
        <v>130</v>
      </c>
      <c r="E270"/>
      <c r="F270"/>
      <c r="G270" t="s">
        <v>195</v>
      </c>
      <c r="H270">
        <v>23435050</v>
      </c>
      <c r="I270">
        <v>5421882</v>
      </c>
      <c r="J270">
        <v>28856932</v>
      </c>
      <c r="K270">
        <v>14323340</v>
      </c>
      <c r="L270">
        <v>0</v>
      </c>
      <c r="M270">
        <v>14323340</v>
      </c>
      <c r="N270">
        <v>14533592</v>
      </c>
      <c r="O270">
        <v>0</v>
      </c>
      <c r="P270">
        <v>3492374</v>
      </c>
    </row>
    <row r="271" spans="1:16" x14ac:dyDescent="0.2">
      <c r="A271">
        <v>900524213</v>
      </c>
      <c r="B271" t="s">
        <v>420</v>
      </c>
      <c r="C271" t="s">
        <v>60</v>
      </c>
      <c r="D271" t="s">
        <v>130</v>
      </c>
      <c r="E271"/>
      <c r="F271"/>
      <c r="G271" t="s">
        <v>195</v>
      </c>
      <c r="H271">
        <v>3132895</v>
      </c>
      <c r="I271">
        <v>124326</v>
      </c>
      <c r="J271">
        <v>3257221</v>
      </c>
      <c r="K271">
        <v>1367556</v>
      </c>
      <c r="L271">
        <v>635449</v>
      </c>
      <c r="M271">
        <v>2003005</v>
      </c>
      <c r="N271">
        <v>1254216</v>
      </c>
      <c r="O271">
        <v>143300</v>
      </c>
      <c r="P271">
        <v>181666</v>
      </c>
    </row>
    <row r="272" spans="1:16" x14ac:dyDescent="0.2">
      <c r="A272">
        <v>900525472</v>
      </c>
      <c r="B272" t="s">
        <v>421</v>
      </c>
      <c r="C272" t="s">
        <v>60</v>
      </c>
      <c r="D272" t="s">
        <v>130</v>
      </c>
      <c r="E272"/>
      <c r="F272"/>
      <c r="G272" t="s">
        <v>195</v>
      </c>
      <c r="H272">
        <v>892257</v>
      </c>
      <c r="I272">
        <v>0</v>
      </c>
      <c r="J272">
        <v>892257</v>
      </c>
      <c r="K272">
        <v>881458</v>
      </c>
      <c r="L272">
        <v>0</v>
      </c>
      <c r="M272">
        <v>881458</v>
      </c>
      <c r="N272">
        <v>10799</v>
      </c>
      <c r="O272">
        <v>438250</v>
      </c>
      <c r="P272">
        <v>-233007</v>
      </c>
    </row>
    <row r="273" spans="1:16" x14ac:dyDescent="0.2">
      <c r="A273">
        <v>900527810</v>
      </c>
      <c r="B273" t="s">
        <v>422</v>
      </c>
      <c r="C273" t="s">
        <v>60</v>
      </c>
      <c r="D273" t="s">
        <v>241</v>
      </c>
      <c r="E273"/>
      <c r="F273"/>
      <c r="G273" t="s">
        <v>195</v>
      </c>
      <c r="H273">
        <v>2914095</v>
      </c>
      <c r="I273">
        <v>629226</v>
      </c>
      <c r="J273">
        <v>3543321</v>
      </c>
      <c r="K273">
        <v>963792</v>
      </c>
      <c r="L273">
        <v>0</v>
      </c>
      <c r="M273">
        <v>963792</v>
      </c>
      <c r="N273">
        <v>2579529</v>
      </c>
      <c r="O273">
        <v>0</v>
      </c>
      <c r="P273">
        <v>386207</v>
      </c>
    </row>
    <row r="274" spans="1:16" x14ac:dyDescent="0.2">
      <c r="A274">
        <v>900534188</v>
      </c>
      <c r="B274" t="s">
        <v>423</v>
      </c>
      <c r="C274" t="s">
        <v>60</v>
      </c>
      <c r="D274" t="s">
        <v>130</v>
      </c>
      <c r="E274"/>
      <c r="F274"/>
      <c r="G274" t="s">
        <v>195</v>
      </c>
      <c r="H274">
        <v>2131276</v>
      </c>
      <c r="I274">
        <v>5826314</v>
      </c>
      <c r="J274">
        <v>7957590</v>
      </c>
      <c r="K274">
        <v>6143892</v>
      </c>
      <c r="L274">
        <v>1600000</v>
      </c>
      <c r="M274">
        <v>7743892</v>
      </c>
      <c r="N274">
        <v>213698</v>
      </c>
      <c r="O274">
        <v>345</v>
      </c>
      <c r="P274">
        <v>3465</v>
      </c>
    </row>
    <row r="275" spans="1:16" x14ac:dyDescent="0.2">
      <c r="A275">
        <v>900538327</v>
      </c>
      <c r="B275" t="s">
        <v>424</v>
      </c>
      <c r="C275" t="s">
        <v>122</v>
      </c>
      <c r="D275" t="s">
        <v>130</v>
      </c>
      <c r="E275"/>
      <c r="F275"/>
      <c r="G275" t="s">
        <v>195</v>
      </c>
      <c r="H275">
        <v>1255899</v>
      </c>
      <c r="I275">
        <v>1135978</v>
      </c>
      <c r="J275">
        <v>2391877</v>
      </c>
      <c r="K275">
        <v>959880</v>
      </c>
      <c r="L275">
        <v>445095</v>
      </c>
      <c r="M275">
        <v>1404975</v>
      </c>
      <c r="N275">
        <v>986902</v>
      </c>
      <c r="O275">
        <v>130173</v>
      </c>
      <c r="P275">
        <v>322089</v>
      </c>
    </row>
    <row r="276" spans="1:16" x14ac:dyDescent="0.2">
      <c r="A276">
        <v>900541023</v>
      </c>
      <c r="B276" t="s">
        <v>425</v>
      </c>
      <c r="C276" t="s">
        <v>121</v>
      </c>
      <c r="D276" t="s">
        <v>130</v>
      </c>
      <c r="E276"/>
      <c r="F276"/>
      <c r="G276" t="s">
        <v>195</v>
      </c>
      <c r="H276">
        <v>6190498</v>
      </c>
      <c r="I276">
        <v>41469</v>
      </c>
      <c r="J276">
        <v>6231967</v>
      </c>
      <c r="K276">
        <v>615251</v>
      </c>
      <c r="L276">
        <v>0</v>
      </c>
      <c r="M276">
        <v>615251</v>
      </c>
      <c r="N276">
        <v>5616716</v>
      </c>
      <c r="O276">
        <v>19991</v>
      </c>
      <c r="P276">
        <v>851084</v>
      </c>
    </row>
    <row r="277" spans="1:16" x14ac:dyDescent="0.2">
      <c r="A277">
        <v>900541599</v>
      </c>
      <c r="B277" t="s">
        <v>426</v>
      </c>
      <c r="C277" t="s">
        <v>427</v>
      </c>
      <c r="D277" t="s">
        <v>130</v>
      </c>
      <c r="E277"/>
      <c r="F277"/>
      <c r="G277" t="s">
        <v>195</v>
      </c>
      <c r="H277">
        <v>488282</v>
      </c>
      <c r="I277">
        <v>5046565</v>
      </c>
      <c r="J277">
        <v>5534847</v>
      </c>
      <c r="K277">
        <v>332492</v>
      </c>
      <c r="L277">
        <v>648863</v>
      </c>
      <c r="M277">
        <v>981355</v>
      </c>
      <c r="N277">
        <v>4553492</v>
      </c>
      <c r="O277">
        <v>33550</v>
      </c>
      <c r="P277">
        <v>194946</v>
      </c>
    </row>
    <row r="278" spans="1:16" x14ac:dyDescent="0.2">
      <c r="A278">
        <v>900546638</v>
      </c>
      <c r="B278" t="s">
        <v>428</v>
      </c>
      <c r="C278" t="s">
        <v>60</v>
      </c>
      <c r="D278" t="s">
        <v>130</v>
      </c>
      <c r="E278"/>
      <c r="F278"/>
      <c r="G278" t="s">
        <v>195</v>
      </c>
      <c r="H278">
        <v>6621500</v>
      </c>
      <c r="I278">
        <v>32357819</v>
      </c>
      <c r="J278">
        <v>38979319</v>
      </c>
      <c r="K278">
        <v>4663279</v>
      </c>
      <c r="L278">
        <v>17205483</v>
      </c>
      <c r="M278">
        <v>21868762</v>
      </c>
      <c r="N278">
        <v>17110557</v>
      </c>
      <c r="O278">
        <v>1315653</v>
      </c>
      <c r="P278">
        <v>827440</v>
      </c>
    </row>
    <row r="279" spans="1:16" x14ac:dyDescent="0.2">
      <c r="A279">
        <v>900555513</v>
      </c>
      <c r="B279" t="s">
        <v>429</v>
      </c>
      <c r="C279" t="s">
        <v>60</v>
      </c>
      <c r="D279" t="s">
        <v>130</v>
      </c>
      <c r="E279"/>
      <c r="F279"/>
      <c r="G279" t="s">
        <v>195</v>
      </c>
      <c r="H279">
        <v>16650473</v>
      </c>
      <c r="I279">
        <v>4249214</v>
      </c>
      <c r="J279">
        <v>20899687</v>
      </c>
      <c r="K279">
        <v>2875455</v>
      </c>
      <c r="L279">
        <v>241755</v>
      </c>
      <c r="M279">
        <v>3117210</v>
      </c>
      <c r="N279">
        <v>17782477</v>
      </c>
      <c r="O279">
        <v>49479</v>
      </c>
      <c r="P279">
        <v>387604</v>
      </c>
    </row>
    <row r="280" spans="1:16" x14ac:dyDescent="0.2">
      <c r="A280">
        <v>900562737</v>
      </c>
      <c r="B280" t="s">
        <v>430</v>
      </c>
      <c r="C280" t="s">
        <v>121</v>
      </c>
      <c r="D280" t="s">
        <v>130</v>
      </c>
      <c r="E280"/>
      <c r="F280"/>
      <c r="G280" t="s">
        <v>195</v>
      </c>
      <c r="H280">
        <v>1235112</v>
      </c>
      <c r="I280">
        <v>380360</v>
      </c>
      <c r="J280">
        <v>1615472</v>
      </c>
      <c r="K280">
        <v>614581</v>
      </c>
      <c r="L280">
        <v>146342</v>
      </c>
      <c r="M280">
        <v>760923</v>
      </c>
      <c r="N280">
        <v>854549</v>
      </c>
      <c r="O280">
        <v>67551</v>
      </c>
      <c r="P280">
        <v>-51092</v>
      </c>
    </row>
    <row r="281" spans="1:16" x14ac:dyDescent="0.2">
      <c r="A281">
        <v>900562962</v>
      </c>
      <c r="B281" t="s">
        <v>431</v>
      </c>
      <c r="C281" t="s">
        <v>60</v>
      </c>
      <c r="D281" t="s">
        <v>130</v>
      </c>
      <c r="E281"/>
      <c r="F281"/>
      <c r="G281" t="s">
        <v>195</v>
      </c>
      <c r="H281">
        <v>9899545</v>
      </c>
      <c r="I281">
        <v>5134</v>
      </c>
      <c r="J281">
        <v>9904679</v>
      </c>
      <c r="K281">
        <v>7843065</v>
      </c>
      <c r="L281">
        <v>292457</v>
      </c>
      <c r="M281">
        <v>8135522</v>
      </c>
      <c r="N281">
        <v>1769157</v>
      </c>
      <c r="O281">
        <v>43340</v>
      </c>
      <c r="P281">
        <v>775442</v>
      </c>
    </row>
    <row r="282" spans="1:16" x14ac:dyDescent="0.2">
      <c r="A282">
        <v>900567855</v>
      </c>
      <c r="B282" t="s">
        <v>432</v>
      </c>
      <c r="C282" t="s">
        <v>121</v>
      </c>
      <c r="D282" t="s">
        <v>130</v>
      </c>
      <c r="E282"/>
      <c r="F282"/>
      <c r="G282" t="s">
        <v>195</v>
      </c>
      <c r="H282">
        <v>10691546</v>
      </c>
      <c r="I282">
        <v>5245421</v>
      </c>
      <c r="J282">
        <v>15936967</v>
      </c>
      <c r="K282">
        <v>1339460</v>
      </c>
      <c r="L282">
        <v>154362</v>
      </c>
      <c r="M282">
        <v>1493822</v>
      </c>
      <c r="N282">
        <v>14443145</v>
      </c>
      <c r="O282">
        <v>54798</v>
      </c>
      <c r="P282">
        <v>3187767</v>
      </c>
    </row>
    <row r="283" spans="1:16" x14ac:dyDescent="0.2">
      <c r="A283">
        <v>900572756</v>
      </c>
      <c r="B283" t="s">
        <v>433</v>
      </c>
      <c r="C283" t="s">
        <v>60</v>
      </c>
      <c r="D283" t="s">
        <v>130</v>
      </c>
      <c r="E283"/>
      <c r="F283"/>
      <c r="G283" t="s">
        <v>195</v>
      </c>
      <c r="H283">
        <v>17080920</v>
      </c>
      <c r="I283">
        <v>9491292</v>
      </c>
      <c r="J283">
        <v>26572212</v>
      </c>
      <c r="K283">
        <v>4616168</v>
      </c>
      <c r="L283">
        <v>0</v>
      </c>
      <c r="M283">
        <v>4616168</v>
      </c>
      <c r="N283">
        <v>21956044</v>
      </c>
      <c r="O283">
        <v>5801112</v>
      </c>
      <c r="P283">
        <v>2248743</v>
      </c>
    </row>
    <row r="284" spans="1:16" x14ac:dyDescent="0.2">
      <c r="A284">
        <v>900573802</v>
      </c>
      <c r="B284" t="s">
        <v>434</v>
      </c>
      <c r="C284" t="s">
        <v>60</v>
      </c>
      <c r="D284" t="s">
        <v>130</v>
      </c>
      <c r="E284"/>
      <c r="F284"/>
      <c r="G284" t="s">
        <v>195</v>
      </c>
      <c r="H284">
        <v>4494030</v>
      </c>
      <c r="I284">
        <v>396813</v>
      </c>
      <c r="J284">
        <v>4890843</v>
      </c>
      <c r="K284">
        <v>2460509</v>
      </c>
      <c r="L284">
        <v>0</v>
      </c>
      <c r="M284">
        <v>2460509</v>
      </c>
      <c r="N284">
        <v>2430334</v>
      </c>
      <c r="O284">
        <v>153574</v>
      </c>
      <c r="P284">
        <v>906757</v>
      </c>
    </row>
    <row r="285" spans="1:16" x14ac:dyDescent="0.2">
      <c r="A285">
        <v>900577058</v>
      </c>
      <c r="B285" t="s">
        <v>435</v>
      </c>
      <c r="C285" t="s">
        <v>120</v>
      </c>
      <c r="D285" t="s">
        <v>130</v>
      </c>
      <c r="E285"/>
      <c r="F285"/>
      <c r="G285" t="s">
        <v>195</v>
      </c>
      <c r="H285">
        <v>35468112</v>
      </c>
      <c r="I285">
        <v>43623100</v>
      </c>
      <c r="J285">
        <v>79091212</v>
      </c>
      <c r="K285">
        <v>3776122</v>
      </c>
      <c r="L285">
        <v>213702</v>
      </c>
      <c r="M285">
        <v>3989824</v>
      </c>
      <c r="N285">
        <v>75101388</v>
      </c>
      <c r="O285">
        <v>0</v>
      </c>
      <c r="P285">
        <v>7735232</v>
      </c>
    </row>
    <row r="286" spans="1:16" x14ac:dyDescent="0.2">
      <c r="A286">
        <v>900579107</v>
      </c>
      <c r="B286" t="s">
        <v>436</v>
      </c>
      <c r="C286" t="s">
        <v>60</v>
      </c>
      <c r="D286" t="s">
        <v>130</v>
      </c>
      <c r="E286"/>
      <c r="F286"/>
      <c r="G286" t="s">
        <v>195</v>
      </c>
      <c r="H286">
        <v>82666</v>
      </c>
      <c r="I286">
        <v>9738175</v>
      </c>
      <c r="J286">
        <v>9820841</v>
      </c>
      <c r="K286">
        <v>1047401</v>
      </c>
      <c r="L286">
        <v>2756498</v>
      </c>
      <c r="M286">
        <v>3803899</v>
      </c>
      <c r="N286">
        <v>6016942</v>
      </c>
      <c r="O286">
        <v>0</v>
      </c>
      <c r="P286">
        <v>-1323374</v>
      </c>
    </row>
    <row r="287" spans="1:16" x14ac:dyDescent="0.2">
      <c r="A287">
        <v>900587884</v>
      </c>
      <c r="B287" t="s">
        <v>437</v>
      </c>
      <c r="C287" t="s">
        <v>122</v>
      </c>
      <c r="D287" t="s">
        <v>130</v>
      </c>
      <c r="E287"/>
      <c r="F287"/>
      <c r="G287" t="s">
        <v>195</v>
      </c>
      <c r="H287">
        <v>6731974</v>
      </c>
      <c r="I287">
        <v>951021</v>
      </c>
      <c r="J287">
        <v>7682995</v>
      </c>
      <c r="K287">
        <v>108439</v>
      </c>
      <c r="L287">
        <v>475025</v>
      </c>
      <c r="M287">
        <v>583464</v>
      </c>
      <c r="N287">
        <v>7099531</v>
      </c>
      <c r="O287">
        <v>0</v>
      </c>
      <c r="P287">
        <v>-1565898</v>
      </c>
    </row>
    <row r="288" spans="1:16" x14ac:dyDescent="0.2">
      <c r="A288">
        <v>900590132</v>
      </c>
      <c r="B288" t="s">
        <v>438</v>
      </c>
      <c r="C288" t="s">
        <v>60</v>
      </c>
      <c r="D288" t="s">
        <v>130</v>
      </c>
      <c r="E288"/>
      <c r="F288"/>
      <c r="G288" t="s">
        <v>195</v>
      </c>
      <c r="H288">
        <v>2507989</v>
      </c>
      <c r="I288">
        <v>423187</v>
      </c>
      <c r="J288">
        <v>2931176</v>
      </c>
      <c r="K288">
        <v>1541536</v>
      </c>
      <c r="L288">
        <v>699239</v>
      </c>
      <c r="M288">
        <v>2240775</v>
      </c>
      <c r="N288">
        <v>690401</v>
      </c>
      <c r="O288">
        <v>62826</v>
      </c>
      <c r="P288">
        <v>604751</v>
      </c>
    </row>
    <row r="289" spans="1:16" x14ac:dyDescent="0.2">
      <c r="A289">
        <v>900591508</v>
      </c>
      <c r="B289" t="s">
        <v>439</v>
      </c>
      <c r="C289" t="s">
        <v>121</v>
      </c>
      <c r="D289" t="s">
        <v>130</v>
      </c>
      <c r="E289"/>
      <c r="F289"/>
      <c r="G289" t="s">
        <v>195</v>
      </c>
      <c r="H289">
        <v>6263989</v>
      </c>
      <c r="I289">
        <v>417056</v>
      </c>
      <c r="J289">
        <v>6681045</v>
      </c>
      <c r="K289">
        <v>1906691</v>
      </c>
      <c r="L289">
        <v>0</v>
      </c>
      <c r="M289">
        <v>1906691</v>
      </c>
      <c r="N289">
        <v>4774354</v>
      </c>
      <c r="O289">
        <v>2417298</v>
      </c>
      <c r="P289">
        <v>542184</v>
      </c>
    </row>
    <row r="290" spans="1:16" x14ac:dyDescent="0.2">
      <c r="A290">
        <v>900609187</v>
      </c>
      <c r="B290" t="s">
        <v>440</v>
      </c>
      <c r="C290" t="s">
        <v>121</v>
      </c>
      <c r="D290" t="s">
        <v>130</v>
      </c>
      <c r="E290"/>
      <c r="F290"/>
      <c r="G290" t="s">
        <v>195</v>
      </c>
      <c r="H290">
        <v>1638692</v>
      </c>
      <c r="I290">
        <v>73739</v>
      </c>
      <c r="J290">
        <v>1712431</v>
      </c>
      <c r="K290">
        <v>537540</v>
      </c>
      <c r="L290">
        <v>0</v>
      </c>
      <c r="M290">
        <v>537540</v>
      </c>
      <c r="N290">
        <v>1174891</v>
      </c>
      <c r="O290">
        <v>0</v>
      </c>
      <c r="P290">
        <v>278083</v>
      </c>
    </row>
    <row r="291" spans="1:16" x14ac:dyDescent="0.2">
      <c r="A291">
        <v>900610855</v>
      </c>
      <c r="B291" t="s">
        <v>441</v>
      </c>
      <c r="C291" t="s">
        <v>442</v>
      </c>
      <c r="D291" t="s">
        <v>130</v>
      </c>
      <c r="E291"/>
      <c r="F291"/>
      <c r="G291" t="s">
        <v>195</v>
      </c>
      <c r="H291">
        <v>5180409</v>
      </c>
      <c r="I291">
        <v>10364</v>
      </c>
      <c r="J291">
        <v>5190773</v>
      </c>
      <c r="K291">
        <v>3419355</v>
      </c>
      <c r="L291">
        <v>0</v>
      </c>
      <c r="M291">
        <v>3419355</v>
      </c>
      <c r="N291">
        <v>1771418</v>
      </c>
      <c r="O291">
        <v>94675</v>
      </c>
      <c r="P291">
        <v>2112</v>
      </c>
    </row>
    <row r="292" spans="1:16" x14ac:dyDescent="0.2">
      <c r="A292">
        <v>900632038</v>
      </c>
      <c r="B292" t="s">
        <v>443</v>
      </c>
      <c r="C292" t="s">
        <v>60</v>
      </c>
      <c r="D292" t="s">
        <v>130</v>
      </c>
      <c r="E292"/>
      <c r="F292"/>
      <c r="G292" t="s">
        <v>195</v>
      </c>
      <c r="H292">
        <v>10053634</v>
      </c>
      <c r="I292">
        <v>6564634</v>
      </c>
      <c r="J292">
        <v>16618268</v>
      </c>
      <c r="K292">
        <v>10086408</v>
      </c>
      <c r="L292">
        <v>10420177</v>
      </c>
      <c r="M292">
        <v>20506585</v>
      </c>
      <c r="N292">
        <v>-3888317</v>
      </c>
      <c r="O292">
        <v>0</v>
      </c>
      <c r="P292">
        <v>345923</v>
      </c>
    </row>
    <row r="293" spans="1:16" x14ac:dyDescent="0.2">
      <c r="A293">
        <v>900638422</v>
      </c>
      <c r="B293" t="s">
        <v>444</v>
      </c>
      <c r="C293" t="s">
        <v>60</v>
      </c>
      <c r="D293" t="s">
        <v>130</v>
      </c>
      <c r="E293"/>
      <c r="F293"/>
      <c r="G293" t="s">
        <v>195</v>
      </c>
      <c r="H293">
        <v>14859332</v>
      </c>
      <c r="I293">
        <v>1055246</v>
      </c>
      <c r="J293">
        <v>15914578</v>
      </c>
      <c r="K293">
        <v>10990441</v>
      </c>
      <c r="L293">
        <v>781379</v>
      </c>
      <c r="M293">
        <v>11771820</v>
      </c>
      <c r="N293">
        <v>4142758</v>
      </c>
      <c r="O293">
        <v>457674</v>
      </c>
      <c r="P293">
        <v>208499</v>
      </c>
    </row>
    <row r="294" spans="1:16" x14ac:dyDescent="0.2">
      <c r="A294">
        <v>900641744</v>
      </c>
      <c r="B294" t="s">
        <v>445</v>
      </c>
      <c r="C294" t="s">
        <v>368</v>
      </c>
      <c r="D294" t="s">
        <v>130</v>
      </c>
      <c r="E294"/>
      <c r="F294"/>
      <c r="G294" t="s">
        <v>195</v>
      </c>
      <c r="H294">
        <v>1405814</v>
      </c>
      <c r="I294">
        <v>62891613</v>
      </c>
      <c r="J294">
        <v>64297427</v>
      </c>
      <c r="K294">
        <v>1878279</v>
      </c>
      <c r="L294">
        <v>20596513</v>
      </c>
      <c r="M294">
        <v>22474792</v>
      </c>
      <c r="N294">
        <v>41822635</v>
      </c>
      <c r="O294">
        <v>452489</v>
      </c>
      <c r="P294">
        <v>1100259</v>
      </c>
    </row>
    <row r="295" spans="1:16" x14ac:dyDescent="0.2">
      <c r="A295">
        <v>900643886</v>
      </c>
      <c r="B295" t="s">
        <v>446</v>
      </c>
      <c r="C295" t="s">
        <v>60</v>
      </c>
      <c r="D295" t="s">
        <v>130</v>
      </c>
      <c r="E295"/>
      <c r="F295"/>
      <c r="G295" t="s">
        <v>195</v>
      </c>
      <c r="H295">
        <v>1948245</v>
      </c>
      <c r="I295">
        <v>73133</v>
      </c>
      <c r="J295">
        <v>2021378</v>
      </c>
      <c r="K295">
        <v>522137</v>
      </c>
      <c r="L295">
        <v>2357512</v>
      </c>
      <c r="M295">
        <v>2879649</v>
      </c>
      <c r="N295">
        <v>-858271</v>
      </c>
      <c r="O295">
        <v>262433</v>
      </c>
      <c r="P295">
        <v>316173</v>
      </c>
    </row>
    <row r="296" spans="1:16" x14ac:dyDescent="0.2">
      <c r="A296">
        <v>900646364</v>
      </c>
      <c r="B296" t="s">
        <v>447</v>
      </c>
      <c r="C296" t="s">
        <v>60</v>
      </c>
      <c r="D296" t="s">
        <v>130</v>
      </c>
      <c r="E296"/>
      <c r="F296"/>
      <c r="G296" t="s">
        <v>195</v>
      </c>
      <c r="H296">
        <v>5756793</v>
      </c>
      <c r="I296">
        <v>16270286</v>
      </c>
      <c r="J296">
        <v>22027079</v>
      </c>
      <c r="K296">
        <v>1128720</v>
      </c>
      <c r="L296">
        <v>0</v>
      </c>
      <c r="M296">
        <v>1128720</v>
      </c>
      <c r="N296">
        <v>20898359</v>
      </c>
      <c r="O296">
        <v>12965</v>
      </c>
      <c r="P296">
        <v>498405</v>
      </c>
    </row>
    <row r="297" spans="1:16" x14ac:dyDescent="0.2">
      <c r="A297">
        <v>900657670</v>
      </c>
      <c r="B297" t="s">
        <v>448</v>
      </c>
      <c r="C297" t="s">
        <v>60</v>
      </c>
      <c r="D297" t="s">
        <v>130</v>
      </c>
      <c r="E297"/>
      <c r="F297"/>
      <c r="G297" t="s">
        <v>195</v>
      </c>
      <c r="H297">
        <v>33136079</v>
      </c>
      <c r="I297">
        <v>6264721</v>
      </c>
      <c r="J297">
        <v>39400800</v>
      </c>
      <c r="K297">
        <v>20574287</v>
      </c>
      <c r="L297">
        <v>0</v>
      </c>
      <c r="M297">
        <v>20574287</v>
      </c>
      <c r="N297">
        <v>18826513</v>
      </c>
      <c r="O297">
        <v>0</v>
      </c>
      <c r="P297">
        <v>7954852</v>
      </c>
    </row>
    <row r="298" spans="1:16" x14ac:dyDescent="0.2">
      <c r="A298">
        <v>900677188</v>
      </c>
      <c r="B298" t="s">
        <v>449</v>
      </c>
      <c r="C298" t="s">
        <v>60</v>
      </c>
      <c r="D298" t="s">
        <v>130</v>
      </c>
      <c r="E298"/>
      <c r="F298"/>
      <c r="G298" t="s">
        <v>195</v>
      </c>
      <c r="H298">
        <v>31889724</v>
      </c>
      <c r="I298">
        <v>22860120</v>
      </c>
      <c r="J298">
        <v>54749844</v>
      </c>
      <c r="K298">
        <v>34811282</v>
      </c>
      <c r="L298">
        <v>724466</v>
      </c>
      <c r="M298">
        <v>35535748</v>
      </c>
      <c r="N298">
        <v>19214096</v>
      </c>
      <c r="O298">
        <v>0</v>
      </c>
      <c r="P298">
        <v>378232</v>
      </c>
    </row>
    <row r="299" spans="1:16" x14ac:dyDescent="0.2">
      <c r="A299">
        <v>900684179</v>
      </c>
      <c r="B299" t="s">
        <v>450</v>
      </c>
      <c r="C299" t="s">
        <v>60</v>
      </c>
      <c r="D299" t="s">
        <v>130</v>
      </c>
      <c r="E299"/>
      <c r="F299"/>
      <c r="G299" t="s">
        <v>195</v>
      </c>
      <c r="H299">
        <v>4863174</v>
      </c>
      <c r="I299">
        <v>2595759</v>
      </c>
      <c r="J299">
        <v>7458933</v>
      </c>
      <c r="K299">
        <v>14237</v>
      </c>
      <c r="L299">
        <v>0</v>
      </c>
      <c r="M299">
        <v>14237</v>
      </c>
      <c r="N299">
        <v>7444696</v>
      </c>
      <c r="O299">
        <v>0</v>
      </c>
      <c r="P299">
        <v>-70867</v>
      </c>
    </row>
    <row r="300" spans="1:16" x14ac:dyDescent="0.2">
      <c r="A300">
        <v>900685073</v>
      </c>
      <c r="B300" t="s">
        <v>451</v>
      </c>
      <c r="C300" t="s">
        <v>60</v>
      </c>
      <c r="D300" t="s">
        <v>130</v>
      </c>
      <c r="E300"/>
      <c r="F300"/>
      <c r="G300" t="s">
        <v>195</v>
      </c>
      <c r="H300">
        <v>6470049</v>
      </c>
      <c r="I300">
        <v>65541</v>
      </c>
      <c r="J300">
        <v>6535590</v>
      </c>
      <c r="K300">
        <v>428948</v>
      </c>
      <c r="L300">
        <v>422500</v>
      </c>
      <c r="M300">
        <v>851448</v>
      </c>
      <c r="N300">
        <v>5684142</v>
      </c>
      <c r="O300">
        <v>0</v>
      </c>
      <c r="P300">
        <v>497103</v>
      </c>
    </row>
    <row r="301" spans="1:16" x14ac:dyDescent="0.2">
      <c r="A301">
        <v>900706447</v>
      </c>
      <c r="B301" t="s">
        <v>452</v>
      </c>
      <c r="C301" t="s">
        <v>121</v>
      </c>
      <c r="D301" t="s">
        <v>130</v>
      </c>
      <c r="E301"/>
      <c r="F301"/>
      <c r="G301" t="s">
        <v>195</v>
      </c>
      <c r="H301">
        <v>321507</v>
      </c>
      <c r="I301">
        <v>67318675</v>
      </c>
      <c r="J301">
        <v>67640182</v>
      </c>
      <c r="K301">
        <v>14942</v>
      </c>
      <c r="L301">
        <v>18105220</v>
      </c>
      <c r="M301">
        <v>18120162</v>
      </c>
      <c r="N301">
        <v>49520020</v>
      </c>
      <c r="O301">
        <v>0</v>
      </c>
      <c r="P301">
        <v>-2585781</v>
      </c>
    </row>
    <row r="302" spans="1:16" x14ac:dyDescent="0.2">
      <c r="A302">
        <v>900714055</v>
      </c>
      <c r="B302" t="s">
        <v>453</v>
      </c>
      <c r="C302" t="s">
        <v>60</v>
      </c>
      <c r="D302" t="s">
        <v>130</v>
      </c>
      <c r="E302"/>
      <c r="F302"/>
      <c r="G302" t="s">
        <v>195</v>
      </c>
      <c r="H302">
        <v>9838468</v>
      </c>
      <c r="I302">
        <v>386703</v>
      </c>
      <c r="J302">
        <v>10225171</v>
      </c>
      <c r="K302">
        <v>9817482</v>
      </c>
      <c r="L302">
        <v>0</v>
      </c>
      <c r="M302">
        <v>9817482</v>
      </c>
      <c r="N302">
        <v>407689</v>
      </c>
      <c r="O302">
        <v>167911</v>
      </c>
      <c r="P302">
        <v>317174</v>
      </c>
    </row>
    <row r="303" spans="1:16" x14ac:dyDescent="0.2">
      <c r="A303">
        <v>900751447</v>
      </c>
      <c r="B303" t="s">
        <v>454</v>
      </c>
      <c r="C303" t="s">
        <v>125</v>
      </c>
      <c r="D303" t="s">
        <v>130</v>
      </c>
      <c r="E303"/>
      <c r="F303"/>
      <c r="G303" t="s">
        <v>195</v>
      </c>
      <c r="H303">
        <v>120142</v>
      </c>
      <c r="I303">
        <v>29606668</v>
      </c>
      <c r="J303">
        <v>29726810</v>
      </c>
      <c r="K303">
        <v>4644</v>
      </c>
      <c r="L303">
        <v>0</v>
      </c>
      <c r="M303">
        <v>4644</v>
      </c>
      <c r="N303">
        <v>29722166</v>
      </c>
      <c r="O303">
        <v>2820</v>
      </c>
      <c r="P303">
        <v>-1242</v>
      </c>
    </row>
    <row r="304" spans="1:16" x14ac:dyDescent="0.2">
      <c r="A304">
        <v>900758901</v>
      </c>
      <c r="B304" t="s">
        <v>455</v>
      </c>
      <c r="C304" t="s">
        <v>121</v>
      </c>
      <c r="D304" t="s">
        <v>130</v>
      </c>
      <c r="E304"/>
      <c r="F304"/>
      <c r="G304" t="s">
        <v>195</v>
      </c>
      <c r="H304">
        <v>1103793</v>
      </c>
      <c r="I304">
        <v>2937557</v>
      </c>
      <c r="J304">
        <v>4041350</v>
      </c>
      <c r="K304">
        <v>343025</v>
      </c>
      <c r="L304">
        <v>2792400</v>
      </c>
      <c r="M304">
        <v>3135425</v>
      </c>
      <c r="N304">
        <v>905925</v>
      </c>
      <c r="O304">
        <v>80</v>
      </c>
      <c r="P304">
        <v>-4066556</v>
      </c>
    </row>
    <row r="305" spans="1:16" x14ac:dyDescent="0.2">
      <c r="A305">
        <v>900761534</v>
      </c>
      <c r="B305" t="s">
        <v>456</v>
      </c>
      <c r="C305" t="s">
        <v>60</v>
      </c>
      <c r="D305" t="s">
        <v>130</v>
      </c>
      <c r="E305"/>
      <c r="F305"/>
      <c r="G305" t="s">
        <v>195</v>
      </c>
      <c r="H305">
        <v>5358554</v>
      </c>
      <c r="I305">
        <v>218743</v>
      </c>
      <c r="J305">
        <v>5577297</v>
      </c>
      <c r="K305">
        <v>3482028</v>
      </c>
      <c r="L305">
        <v>11633</v>
      </c>
      <c r="M305">
        <v>3493661</v>
      </c>
      <c r="N305">
        <v>2083636</v>
      </c>
      <c r="O305">
        <v>9843</v>
      </c>
      <c r="P305">
        <v>1936261</v>
      </c>
    </row>
    <row r="306" spans="1:16" x14ac:dyDescent="0.2">
      <c r="A306">
        <v>900766698</v>
      </c>
      <c r="B306" t="s">
        <v>457</v>
      </c>
      <c r="C306" t="s">
        <v>60</v>
      </c>
      <c r="D306" t="s">
        <v>130</v>
      </c>
      <c r="E306"/>
      <c r="F306"/>
      <c r="G306" t="s">
        <v>195</v>
      </c>
      <c r="H306">
        <v>2271021</v>
      </c>
      <c r="I306">
        <v>9490748</v>
      </c>
      <c r="J306">
        <v>11761769</v>
      </c>
      <c r="K306">
        <v>3756932</v>
      </c>
      <c r="L306">
        <v>1819339</v>
      </c>
      <c r="M306">
        <v>5576271</v>
      </c>
      <c r="N306">
        <v>6185498</v>
      </c>
      <c r="O306">
        <v>588208</v>
      </c>
      <c r="P306">
        <v>-1149291</v>
      </c>
    </row>
    <row r="307" spans="1:16" x14ac:dyDescent="0.2">
      <c r="A307">
        <v>900768355</v>
      </c>
      <c r="B307" t="s">
        <v>458</v>
      </c>
      <c r="C307" t="s">
        <v>123</v>
      </c>
      <c r="D307" t="s">
        <v>130</v>
      </c>
      <c r="E307"/>
      <c r="F307"/>
      <c r="G307" t="s">
        <v>195</v>
      </c>
      <c r="H307">
        <v>18161492</v>
      </c>
      <c r="I307">
        <v>925000</v>
      </c>
      <c r="J307">
        <v>19086492</v>
      </c>
      <c r="K307">
        <v>326876</v>
      </c>
      <c r="L307">
        <v>3235377</v>
      </c>
      <c r="M307">
        <v>3562253</v>
      </c>
      <c r="N307">
        <v>15524239</v>
      </c>
      <c r="O307">
        <v>0</v>
      </c>
      <c r="P307">
        <v>175285</v>
      </c>
    </row>
    <row r="308" spans="1:16" x14ac:dyDescent="0.2">
      <c r="A308">
        <v>900771900</v>
      </c>
      <c r="B308" t="s">
        <v>459</v>
      </c>
      <c r="C308" t="s">
        <v>60</v>
      </c>
      <c r="D308" t="s">
        <v>130</v>
      </c>
      <c r="E308"/>
      <c r="F308"/>
      <c r="G308" t="s">
        <v>195</v>
      </c>
      <c r="H308">
        <v>10431888</v>
      </c>
      <c r="I308">
        <v>10668406</v>
      </c>
      <c r="J308">
        <v>21100294</v>
      </c>
      <c r="K308">
        <v>6429687</v>
      </c>
      <c r="L308">
        <v>435420</v>
      </c>
      <c r="M308">
        <v>6865107</v>
      </c>
      <c r="N308">
        <v>14235187</v>
      </c>
      <c r="O308">
        <v>730265</v>
      </c>
      <c r="P308">
        <v>-924418</v>
      </c>
    </row>
    <row r="309" spans="1:16" x14ac:dyDescent="0.2">
      <c r="A309">
        <v>900774333</v>
      </c>
      <c r="B309" t="s">
        <v>460</v>
      </c>
      <c r="C309" t="s">
        <v>60</v>
      </c>
      <c r="D309" t="s">
        <v>130</v>
      </c>
      <c r="E309"/>
      <c r="F309"/>
      <c r="G309" t="s">
        <v>195</v>
      </c>
      <c r="H309">
        <v>10021078</v>
      </c>
      <c r="I309">
        <v>3251685</v>
      </c>
      <c r="J309">
        <v>13272763</v>
      </c>
      <c r="K309">
        <v>5886278</v>
      </c>
      <c r="L309">
        <v>0</v>
      </c>
      <c r="M309">
        <v>5886278</v>
      </c>
      <c r="N309">
        <v>7386485</v>
      </c>
      <c r="O309">
        <v>20202</v>
      </c>
      <c r="P309">
        <v>1088334</v>
      </c>
    </row>
    <row r="310" spans="1:16" x14ac:dyDescent="0.2">
      <c r="A310">
        <v>900780840</v>
      </c>
      <c r="B310" t="s">
        <v>461</v>
      </c>
      <c r="C310" t="s">
        <v>121</v>
      </c>
      <c r="D310" t="s">
        <v>130</v>
      </c>
      <c r="E310"/>
      <c r="F310"/>
      <c r="G310" t="s">
        <v>195</v>
      </c>
      <c r="H310">
        <v>11039066</v>
      </c>
      <c r="I310">
        <v>4356826</v>
      </c>
      <c r="J310">
        <v>15395892</v>
      </c>
      <c r="K310">
        <v>3869058</v>
      </c>
      <c r="L310">
        <v>9843363</v>
      </c>
      <c r="M310">
        <v>13712421</v>
      </c>
      <c r="N310">
        <v>1683471</v>
      </c>
      <c r="O310">
        <v>32718</v>
      </c>
      <c r="P310">
        <v>-709236</v>
      </c>
    </row>
    <row r="311" spans="1:16" x14ac:dyDescent="0.2">
      <c r="A311">
        <v>900806195</v>
      </c>
      <c r="B311" t="s">
        <v>462</v>
      </c>
      <c r="C311" t="s">
        <v>60</v>
      </c>
      <c r="D311" t="s">
        <v>130</v>
      </c>
      <c r="E311"/>
      <c r="F311"/>
      <c r="G311" t="s">
        <v>195</v>
      </c>
      <c r="H311">
        <v>16587251</v>
      </c>
      <c r="I311">
        <v>3902978</v>
      </c>
      <c r="J311">
        <v>20490229</v>
      </c>
      <c r="K311">
        <v>20205366</v>
      </c>
      <c r="L311">
        <v>43788</v>
      </c>
      <c r="M311">
        <v>20249154</v>
      </c>
      <c r="N311">
        <v>241075</v>
      </c>
      <c r="O311">
        <v>241118</v>
      </c>
      <c r="P311">
        <v>129766</v>
      </c>
    </row>
    <row r="312" spans="1:16" x14ac:dyDescent="0.2">
      <c r="A312">
        <v>900830246</v>
      </c>
      <c r="B312" t="s">
        <v>463</v>
      </c>
      <c r="C312" t="s">
        <v>60</v>
      </c>
      <c r="D312" t="s">
        <v>130</v>
      </c>
      <c r="E312"/>
      <c r="F312"/>
      <c r="G312" t="s">
        <v>195</v>
      </c>
      <c r="H312">
        <v>2214975</v>
      </c>
      <c r="I312">
        <v>7254902</v>
      </c>
      <c r="J312">
        <v>9469877</v>
      </c>
      <c r="K312">
        <v>45409</v>
      </c>
      <c r="L312">
        <v>1207608</v>
      </c>
      <c r="M312">
        <v>1253017</v>
      </c>
      <c r="N312">
        <v>8216860</v>
      </c>
      <c r="O312">
        <v>235267</v>
      </c>
      <c r="P312">
        <v>-701531</v>
      </c>
    </row>
    <row r="313" spans="1:16" x14ac:dyDescent="0.2">
      <c r="A313">
        <v>900840779</v>
      </c>
      <c r="B313" t="s">
        <v>464</v>
      </c>
      <c r="C313" t="s">
        <v>121</v>
      </c>
      <c r="D313" t="s">
        <v>130</v>
      </c>
      <c r="E313"/>
      <c r="F313"/>
      <c r="G313" t="s">
        <v>195</v>
      </c>
      <c r="H313">
        <v>4069532</v>
      </c>
      <c r="I313">
        <v>3476101</v>
      </c>
      <c r="J313">
        <v>7545633</v>
      </c>
      <c r="K313">
        <v>985610</v>
      </c>
      <c r="L313">
        <v>929419</v>
      </c>
      <c r="M313">
        <v>1915029</v>
      </c>
      <c r="N313">
        <v>5630604</v>
      </c>
      <c r="O313">
        <v>247954</v>
      </c>
      <c r="P313">
        <v>313545</v>
      </c>
    </row>
    <row r="314" spans="1:16" x14ac:dyDescent="0.2">
      <c r="A314">
        <v>900854895</v>
      </c>
      <c r="B314" t="s">
        <v>465</v>
      </c>
      <c r="C314" t="s">
        <v>121</v>
      </c>
      <c r="D314" t="s">
        <v>130</v>
      </c>
      <c r="E314"/>
      <c r="F314"/>
      <c r="G314" t="s">
        <v>195</v>
      </c>
      <c r="H314">
        <v>1698096</v>
      </c>
      <c r="I314">
        <v>382522</v>
      </c>
      <c r="J314">
        <v>2080618</v>
      </c>
      <c r="K314">
        <v>806856</v>
      </c>
      <c r="L314">
        <v>1347213</v>
      </c>
      <c r="M314">
        <v>2154069</v>
      </c>
      <c r="N314">
        <v>-73451</v>
      </c>
      <c r="O314">
        <v>251118</v>
      </c>
      <c r="P314">
        <v>-27158</v>
      </c>
    </row>
    <row r="315" spans="1:16" x14ac:dyDescent="0.2">
      <c r="A315">
        <v>900880621</v>
      </c>
      <c r="B315" t="s">
        <v>466</v>
      </c>
      <c r="C315" t="s">
        <v>60</v>
      </c>
      <c r="D315" t="s">
        <v>130</v>
      </c>
      <c r="E315"/>
      <c r="F315"/>
      <c r="G315" t="s">
        <v>195</v>
      </c>
      <c r="H315">
        <v>14394637</v>
      </c>
      <c r="I315">
        <v>26381064</v>
      </c>
      <c r="J315">
        <v>40775701</v>
      </c>
      <c r="K315">
        <v>3740287</v>
      </c>
      <c r="L315">
        <v>18688444</v>
      </c>
      <c r="M315">
        <v>22428731</v>
      </c>
      <c r="N315">
        <v>18346970</v>
      </c>
      <c r="O315">
        <v>0</v>
      </c>
      <c r="P315">
        <v>3416996</v>
      </c>
    </row>
    <row r="316" spans="1:16" x14ac:dyDescent="0.2">
      <c r="A316">
        <v>900887951</v>
      </c>
      <c r="B316" t="s">
        <v>467</v>
      </c>
      <c r="C316" t="s">
        <v>122</v>
      </c>
      <c r="D316" t="s">
        <v>130</v>
      </c>
      <c r="E316"/>
      <c r="F316"/>
      <c r="G316" t="s">
        <v>195</v>
      </c>
      <c r="H316">
        <v>5328752</v>
      </c>
      <c r="I316">
        <v>71025797</v>
      </c>
      <c r="J316">
        <v>76354549</v>
      </c>
      <c r="K316">
        <v>255235</v>
      </c>
      <c r="L316">
        <v>15857815</v>
      </c>
      <c r="M316">
        <v>16113050</v>
      </c>
      <c r="N316">
        <v>60241499</v>
      </c>
      <c r="O316">
        <v>0</v>
      </c>
      <c r="P316">
        <v>155053</v>
      </c>
    </row>
    <row r="317" spans="1:16" x14ac:dyDescent="0.2">
      <c r="A317">
        <v>900890984</v>
      </c>
      <c r="B317" t="s">
        <v>468</v>
      </c>
      <c r="C317" t="s">
        <v>60</v>
      </c>
      <c r="D317" t="s">
        <v>130</v>
      </c>
      <c r="E317"/>
      <c r="F317"/>
      <c r="G317" t="s">
        <v>195</v>
      </c>
      <c r="H317">
        <v>31798638</v>
      </c>
      <c r="I317">
        <v>1942038</v>
      </c>
      <c r="J317">
        <v>33740676</v>
      </c>
      <c r="K317">
        <v>254738</v>
      </c>
      <c r="L317">
        <v>37371775</v>
      </c>
      <c r="M317">
        <v>37626513</v>
      </c>
      <c r="N317">
        <v>-3885837</v>
      </c>
      <c r="O317">
        <v>0</v>
      </c>
      <c r="P317">
        <v>4962210</v>
      </c>
    </row>
    <row r="318" spans="1:16" x14ac:dyDescent="0.2">
      <c r="A318">
        <v>900896770</v>
      </c>
      <c r="B318" t="s">
        <v>469</v>
      </c>
      <c r="C318" t="s">
        <v>60</v>
      </c>
      <c r="D318" t="s">
        <v>130</v>
      </c>
      <c r="E318"/>
      <c r="F318"/>
      <c r="G318" t="s">
        <v>195</v>
      </c>
      <c r="H318">
        <v>1190</v>
      </c>
      <c r="I318">
        <v>27654818</v>
      </c>
      <c r="J318">
        <v>27656008</v>
      </c>
      <c r="K318">
        <v>219506</v>
      </c>
      <c r="L318">
        <v>0</v>
      </c>
      <c r="M318">
        <v>219506</v>
      </c>
      <c r="N318">
        <v>27436502</v>
      </c>
      <c r="O318">
        <v>18</v>
      </c>
      <c r="P318">
        <v>4098299</v>
      </c>
    </row>
    <row r="319" spans="1:16" x14ac:dyDescent="0.2">
      <c r="A319">
        <v>900926310</v>
      </c>
      <c r="B319" t="s">
        <v>470</v>
      </c>
      <c r="C319" t="s">
        <v>60</v>
      </c>
      <c r="D319" t="s">
        <v>130</v>
      </c>
      <c r="E319"/>
      <c r="F319"/>
      <c r="G319" t="s">
        <v>195</v>
      </c>
      <c r="H319">
        <v>28600659</v>
      </c>
      <c r="I319">
        <v>0</v>
      </c>
      <c r="J319">
        <v>28600659</v>
      </c>
      <c r="K319">
        <v>19310164</v>
      </c>
      <c r="L319">
        <v>0</v>
      </c>
      <c r="M319">
        <v>19310164</v>
      </c>
      <c r="N319">
        <v>9290495</v>
      </c>
      <c r="O319">
        <v>0</v>
      </c>
      <c r="P319">
        <v>33456310</v>
      </c>
    </row>
    <row r="320" spans="1:16" x14ac:dyDescent="0.2">
      <c r="A320">
        <v>900927649</v>
      </c>
      <c r="B320" t="s">
        <v>471</v>
      </c>
      <c r="C320" t="s">
        <v>60</v>
      </c>
      <c r="D320" t="s">
        <v>130</v>
      </c>
      <c r="E320"/>
      <c r="F320"/>
      <c r="G320" t="s">
        <v>195</v>
      </c>
      <c r="H320">
        <v>23296748</v>
      </c>
      <c r="I320">
        <v>0</v>
      </c>
      <c r="J320">
        <v>23296748</v>
      </c>
      <c r="K320">
        <v>15941093</v>
      </c>
      <c r="L320">
        <v>0</v>
      </c>
      <c r="M320">
        <v>15941093</v>
      </c>
      <c r="N320">
        <v>7355655</v>
      </c>
      <c r="O320">
        <v>0</v>
      </c>
      <c r="P320">
        <v>25311824</v>
      </c>
    </row>
    <row r="321" spans="1:16" x14ac:dyDescent="0.2">
      <c r="A321">
        <v>900927711</v>
      </c>
      <c r="B321" t="s">
        <v>472</v>
      </c>
      <c r="C321" t="s">
        <v>121</v>
      </c>
      <c r="D321" t="s">
        <v>130</v>
      </c>
      <c r="E321"/>
      <c r="F321"/>
      <c r="G321" t="s">
        <v>195</v>
      </c>
      <c r="H321">
        <v>3489498</v>
      </c>
      <c r="I321">
        <v>19779862</v>
      </c>
      <c r="J321">
        <v>23269360</v>
      </c>
      <c r="K321">
        <v>2239303</v>
      </c>
      <c r="L321">
        <v>0</v>
      </c>
      <c r="M321">
        <v>2239303</v>
      </c>
      <c r="N321">
        <v>21030057</v>
      </c>
      <c r="O321">
        <v>0</v>
      </c>
      <c r="P321">
        <v>-502919</v>
      </c>
    </row>
    <row r="322" spans="1:16" x14ac:dyDescent="0.2">
      <c r="A322">
        <v>901005789</v>
      </c>
      <c r="B322" t="s">
        <v>473</v>
      </c>
      <c r="C322" t="s">
        <v>60</v>
      </c>
      <c r="D322" t="s">
        <v>130</v>
      </c>
      <c r="E322"/>
      <c r="F322"/>
      <c r="G322" t="s">
        <v>195</v>
      </c>
      <c r="H322">
        <v>780744</v>
      </c>
      <c r="I322">
        <v>131320</v>
      </c>
      <c r="J322">
        <v>912064</v>
      </c>
      <c r="K322">
        <v>1608714</v>
      </c>
      <c r="L322">
        <v>0</v>
      </c>
      <c r="M322">
        <v>1608714</v>
      </c>
      <c r="N322">
        <v>-696650</v>
      </c>
      <c r="O322">
        <v>3264</v>
      </c>
      <c r="P322">
        <v>-735033</v>
      </c>
    </row>
    <row r="323" spans="1:16" x14ac:dyDescent="0.2">
      <c r="A323">
        <v>901035271</v>
      </c>
      <c r="B323" t="s">
        <v>474</v>
      </c>
      <c r="C323" t="s">
        <v>60</v>
      </c>
      <c r="D323" t="s">
        <v>130</v>
      </c>
      <c r="E323"/>
      <c r="F323"/>
      <c r="G323" t="s">
        <v>195</v>
      </c>
      <c r="H323">
        <v>7987736</v>
      </c>
      <c r="I323">
        <v>70960714</v>
      </c>
      <c r="J323">
        <v>78948450</v>
      </c>
      <c r="K323">
        <v>5180808</v>
      </c>
      <c r="L323">
        <v>73260384</v>
      </c>
      <c r="M323">
        <v>78441192</v>
      </c>
      <c r="N323">
        <v>507258</v>
      </c>
      <c r="O323">
        <v>529646</v>
      </c>
      <c r="P323">
        <v>-2210574</v>
      </c>
    </row>
    <row r="324" spans="1:16" x14ac:dyDescent="0.2">
      <c r="A324">
        <v>901053031</v>
      </c>
      <c r="B324" t="s">
        <v>475</v>
      </c>
      <c r="C324" t="s">
        <v>121</v>
      </c>
      <c r="D324" t="s">
        <v>130</v>
      </c>
      <c r="E324"/>
      <c r="F324"/>
      <c r="G324" t="s">
        <v>195</v>
      </c>
      <c r="H324">
        <v>101119</v>
      </c>
      <c r="I324">
        <v>14524902</v>
      </c>
      <c r="J324">
        <v>14626021</v>
      </c>
      <c r="K324">
        <v>812506</v>
      </c>
      <c r="L324">
        <v>12905260</v>
      </c>
      <c r="M324">
        <v>13717766</v>
      </c>
      <c r="N324">
        <v>908255</v>
      </c>
      <c r="O324">
        <v>871</v>
      </c>
      <c r="P324">
        <v>40591</v>
      </c>
    </row>
    <row r="325" spans="1:16" x14ac:dyDescent="0.2">
      <c r="A325">
        <v>901061657</v>
      </c>
      <c r="B325" t="s">
        <v>476</v>
      </c>
      <c r="C325" t="s">
        <v>60</v>
      </c>
      <c r="D325" t="s">
        <v>130</v>
      </c>
      <c r="E325"/>
      <c r="F325"/>
      <c r="G325" t="s">
        <v>195</v>
      </c>
      <c r="H325">
        <v>680461</v>
      </c>
      <c r="I325">
        <v>2168994</v>
      </c>
      <c r="J325">
        <v>2849455</v>
      </c>
      <c r="K325">
        <v>0</v>
      </c>
      <c r="L325">
        <v>1692565</v>
      </c>
      <c r="M325">
        <v>1692565</v>
      </c>
      <c r="N325">
        <v>1156890</v>
      </c>
      <c r="O325">
        <v>16780</v>
      </c>
      <c r="P325">
        <v>289333</v>
      </c>
    </row>
    <row r="326" spans="1:16" x14ac:dyDescent="0.2">
      <c r="A326">
        <v>901071682</v>
      </c>
      <c r="B326" t="s">
        <v>477</v>
      </c>
      <c r="C326" t="s">
        <v>60</v>
      </c>
      <c r="D326" t="s">
        <v>130</v>
      </c>
      <c r="E326"/>
      <c r="F326"/>
      <c r="G326" t="s">
        <v>195</v>
      </c>
      <c r="H326">
        <v>1666617</v>
      </c>
      <c r="I326">
        <v>0</v>
      </c>
      <c r="J326">
        <v>1666617</v>
      </c>
      <c r="K326">
        <v>45242</v>
      </c>
      <c r="L326">
        <v>0</v>
      </c>
      <c r="M326">
        <v>45242</v>
      </c>
      <c r="N326">
        <v>1621375</v>
      </c>
      <c r="O326">
        <v>0</v>
      </c>
      <c r="P326">
        <v>63854</v>
      </c>
    </row>
    <row r="327" spans="1:16" x14ac:dyDescent="0.2">
      <c r="A327">
        <v>901076771</v>
      </c>
      <c r="B327" t="s">
        <v>478</v>
      </c>
      <c r="C327" t="s">
        <v>60</v>
      </c>
      <c r="D327" t="s">
        <v>130</v>
      </c>
      <c r="E327"/>
      <c r="F327"/>
      <c r="G327" t="s">
        <v>195</v>
      </c>
      <c r="H327">
        <v>15430198</v>
      </c>
      <c r="I327">
        <v>225421</v>
      </c>
      <c r="J327">
        <v>15655619</v>
      </c>
      <c r="K327">
        <v>11553024</v>
      </c>
      <c r="L327">
        <v>0</v>
      </c>
      <c r="M327">
        <v>11553024</v>
      </c>
      <c r="N327">
        <v>4102595</v>
      </c>
      <c r="O327">
        <v>0</v>
      </c>
      <c r="P327">
        <v>509682</v>
      </c>
    </row>
    <row r="328" spans="1:16" x14ac:dyDescent="0.2">
      <c r="A328">
        <v>901109423</v>
      </c>
      <c r="B328" t="s">
        <v>479</v>
      </c>
      <c r="C328" t="s">
        <v>121</v>
      </c>
      <c r="D328" t="s">
        <v>130</v>
      </c>
      <c r="E328"/>
      <c r="F328"/>
      <c r="G328" t="s">
        <v>195</v>
      </c>
      <c r="H328">
        <v>39670574</v>
      </c>
      <c r="I328">
        <v>1517984</v>
      </c>
      <c r="J328">
        <v>41188558</v>
      </c>
      <c r="K328">
        <v>8377564</v>
      </c>
      <c r="L328">
        <v>30617014</v>
      </c>
      <c r="M328">
        <v>38994578</v>
      </c>
      <c r="N328">
        <v>2193980</v>
      </c>
      <c r="O328">
        <v>1117617</v>
      </c>
      <c r="P328">
        <v>696235</v>
      </c>
    </row>
    <row r="329" spans="1:16" x14ac:dyDescent="0.2">
      <c r="A329">
        <v>901112884</v>
      </c>
      <c r="B329" t="s">
        <v>480</v>
      </c>
      <c r="C329" t="s">
        <v>120</v>
      </c>
      <c r="D329" t="s">
        <v>130</v>
      </c>
      <c r="E329"/>
      <c r="F329"/>
      <c r="G329" t="s">
        <v>195</v>
      </c>
      <c r="H329">
        <v>2018587</v>
      </c>
      <c r="I329">
        <v>2545950</v>
      </c>
      <c r="J329">
        <v>4564537</v>
      </c>
      <c r="K329">
        <v>3580500</v>
      </c>
      <c r="L329">
        <v>0</v>
      </c>
      <c r="M329">
        <v>3580500</v>
      </c>
      <c r="N329">
        <v>984037</v>
      </c>
      <c r="O329">
        <v>753107</v>
      </c>
      <c r="P329">
        <v>-15516</v>
      </c>
    </row>
    <row r="330" spans="1:16" x14ac:dyDescent="0.2">
      <c r="A330">
        <v>901119388</v>
      </c>
      <c r="B330" t="s">
        <v>481</v>
      </c>
      <c r="C330" t="s">
        <v>121</v>
      </c>
      <c r="D330" t="s">
        <v>130</v>
      </c>
      <c r="E330"/>
      <c r="F330"/>
      <c r="G330" t="s">
        <v>195</v>
      </c>
      <c r="H330">
        <v>8740074</v>
      </c>
      <c r="I330">
        <v>0</v>
      </c>
      <c r="J330">
        <v>8740074</v>
      </c>
      <c r="K330">
        <v>46562</v>
      </c>
      <c r="L330">
        <v>0</v>
      </c>
      <c r="M330">
        <v>46562</v>
      </c>
      <c r="N330">
        <v>8693512</v>
      </c>
      <c r="O330">
        <v>0</v>
      </c>
      <c r="P330">
        <v>2179464</v>
      </c>
    </row>
    <row r="331" spans="1:16" x14ac:dyDescent="0.2">
      <c r="A331">
        <v>901142547</v>
      </c>
      <c r="B331" t="s">
        <v>482</v>
      </c>
      <c r="C331" t="s">
        <v>121</v>
      </c>
      <c r="D331" t="s">
        <v>130</v>
      </c>
      <c r="E331"/>
      <c r="F331"/>
      <c r="G331" t="s">
        <v>195</v>
      </c>
      <c r="H331">
        <v>3432595</v>
      </c>
      <c r="I331">
        <v>956388</v>
      </c>
      <c r="J331">
        <v>4388983</v>
      </c>
      <c r="K331">
        <v>845199</v>
      </c>
      <c r="L331">
        <v>2414501</v>
      </c>
      <c r="M331">
        <v>3259700</v>
      </c>
      <c r="N331">
        <v>1129283</v>
      </c>
      <c r="O331">
        <v>628683</v>
      </c>
      <c r="P331">
        <v>460476</v>
      </c>
    </row>
    <row r="332" spans="1:16" x14ac:dyDescent="0.2">
      <c r="A332">
        <v>901144809</v>
      </c>
      <c r="B332" t="s">
        <v>483</v>
      </c>
      <c r="C332" t="s">
        <v>60</v>
      </c>
      <c r="D332" t="s">
        <v>130</v>
      </c>
      <c r="E332"/>
      <c r="F332"/>
      <c r="G332" t="s">
        <v>195</v>
      </c>
      <c r="H332">
        <v>1050346</v>
      </c>
      <c r="I332">
        <v>4250</v>
      </c>
      <c r="J332">
        <v>1054596</v>
      </c>
      <c r="K332">
        <v>132613</v>
      </c>
      <c r="L332">
        <v>0</v>
      </c>
      <c r="M332">
        <v>132613</v>
      </c>
      <c r="N332">
        <v>921983</v>
      </c>
      <c r="O332">
        <v>0</v>
      </c>
      <c r="P332">
        <v>-2637088</v>
      </c>
    </row>
    <row r="333" spans="1:16" x14ac:dyDescent="0.2">
      <c r="A333">
        <v>901149639</v>
      </c>
      <c r="B333" t="s">
        <v>484</v>
      </c>
      <c r="C333" t="s">
        <v>60</v>
      </c>
      <c r="D333" t="s">
        <v>130</v>
      </c>
      <c r="E333"/>
      <c r="F333"/>
      <c r="G333" t="s">
        <v>195</v>
      </c>
      <c r="H333">
        <v>57876900</v>
      </c>
      <c r="I333">
        <v>32814603</v>
      </c>
      <c r="J333">
        <v>90691503</v>
      </c>
      <c r="K333">
        <v>26670688</v>
      </c>
      <c r="L333">
        <v>19422917</v>
      </c>
      <c r="M333">
        <v>46093605</v>
      </c>
      <c r="N333">
        <v>44597898</v>
      </c>
      <c r="O333">
        <v>3043751</v>
      </c>
      <c r="P333">
        <v>3644353</v>
      </c>
    </row>
    <row r="334" spans="1:16" x14ac:dyDescent="0.2">
      <c r="A334">
        <v>901178702</v>
      </c>
      <c r="B334" t="s">
        <v>485</v>
      </c>
      <c r="C334" t="s">
        <v>122</v>
      </c>
      <c r="D334" t="s">
        <v>130</v>
      </c>
      <c r="E334"/>
      <c r="F334"/>
      <c r="G334" t="s">
        <v>195</v>
      </c>
      <c r="H334">
        <v>1190756</v>
      </c>
      <c r="I334">
        <v>60164035</v>
      </c>
      <c r="J334">
        <v>61354791</v>
      </c>
      <c r="K334">
        <v>5575015</v>
      </c>
      <c r="L334">
        <v>0</v>
      </c>
      <c r="M334">
        <v>5575015</v>
      </c>
      <c r="N334">
        <v>55779776</v>
      </c>
      <c r="O334">
        <v>130835</v>
      </c>
      <c r="P334">
        <v>6845205</v>
      </c>
    </row>
    <row r="335" spans="1:16" x14ac:dyDescent="0.2">
      <c r="A335">
        <v>901201372</v>
      </c>
      <c r="B335" t="s">
        <v>486</v>
      </c>
      <c r="C335" t="s">
        <v>60</v>
      </c>
      <c r="D335" t="s">
        <v>130</v>
      </c>
      <c r="E335"/>
      <c r="F335"/>
      <c r="G335" t="s">
        <v>195</v>
      </c>
      <c r="H335">
        <v>2799273</v>
      </c>
      <c r="I335">
        <v>981808</v>
      </c>
      <c r="J335">
        <v>3781081</v>
      </c>
      <c r="K335">
        <v>1021923</v>
      </c>
      <c r="L335">
        <v>373867</v>
      </c>
      <c r="M335">
        <v>1395790</v>
      </c>
      <c r="N335">
        <v>2385291</v>
      </c>
      <c r="O335">
        <v>0</v>
      </c>
      <c r="P335">
        <v>533021</v>
      </c>
    </row>
    <row r="336" spans="1:16" x14ac:dyDescent="0.2">
      <c r="A336">
        <v>901207487</v>
      </c>
      <c r="B336" t="s">
        <v>487</v>
      </c>
      <c r="C336" t="s">
        <v>155</v>
      </c>
      <c r="D336" t="s">
        <v>130</v>
      </c>
      <c r="E336"/>
      <c r="F336"/>
      <c r="G336" t="s">
        <v>195</v>
      </c>
      <c r="H336">
        <v>12549441</v>
      </c>
      <c r="I336">
        <v>19972</v>
      </c>
      <c r="J336">
        <v>12569413</v>
      </c>
      <c r="K336">
        <v>12522473</v>
      </c>
      <c r="L336">
        <v>0</v>
      </c>
      <c r="M336">
        <v>12522473</v>
      </c>
      <c r="N336">
        <v>46940</v>
      </c>
      <c r="O336">
        <v>24382</v>
      </c>
      <c r="P336">
        <v>24671</v>
      </c>
    </row>
    <row r="337" spans="1:16" x14ac:dyDescent="0.2">
      <c r="A337">
        <v>901239188</v>
      </c>
      <c r="B337" t="s">
        <v>488</v>
      </c>
      <c r="C337" t="s">
        <v>60</v>
      </c>
      <c r="D337" t="s">
        <v>130</v>
      </c>
      <c r="E337"/>
      <c r="F337"/>
      <c r="G337" t="s">
        <v>195</v>
      </c>
      <c r="H337">
        <v>76331</v>
      </c>
      <c r="I337">
        <v>36266418</v>
      </c>
      <c r="J337">
        <v>36342749</v>
      </c>
      <c r="K337">
        <v>69541</v>
      </c>
      <c r="L337">
        <v>35935481</v>
      </c>
      <c r="M337">
        <v>36005022</v>
      </c>
      <c r="N337">
        <v>337727</v>
      </c>
      <c r="O337">
        <v>0</v>
      </c>
      <c r="P337">
        <v>109095</v>
      </c>
    </row>
    <row r="338" spans="1:16" x14ac:dyDescent="0.2">
      <c r="A338">
        <v>901250374</v>
      </c>
      <c r="B338" t="s">
        <v>489</v>
      </c>
      <c r="C338" t="s">
        <v>60</v>
      </c>
      <c r="D338" t="s">
        <v>130</v>
      </c>
      <c r="E338"/>
      <c r="F338"/>
      <c r="G338" t="s">
        <v>195</v>
      </c>
      <c r="H338">
        <v>14998528</v>
      </c>
      <c r="I338">
        <v>833950</v>
      </c>
      <c r="J338">
        <v>15832478</v>
      </c>
      <c r="K338">
        <v>2694027</v>
      </c>
      <c r="L338">
        <v>2302307</v>
      </c>
      <c r="M338">
        <v>4996334</v>
      </c>
      <c r="N338">
        <v>10836144</v>
      </c>
      <c r="O338">
        <v>0</v>
      </c>
      <c r="P338">
        <v>2783573</v>
      </c>
    </row>
    <row r="339" spans="1:16" x14ac:dyDescent="0.2">
      <c r="A339">
        <v>901256167</v>
      </c>
      <c r="B339" t="s">
        <v>490</v>
      </c>
      <c r="C339" t="s">
        <v>121</v>
      </c>
      <c r="D339" t="s">
        <v>130</v>
      </c>
      <c r="E339"/>
      <c r="F339"/>
      <c r="G339" t="s">
        <v>195</v>
      </c>
      <c r="H339">
        <v>60385323</v>
      </c>
      <c r="I339">
        <v>311774</v>
      </c>
      <c r="J339">
        <v>60697097</v>
      </c>
      <c r="K339">
        <v>0</v>
      </c>
      <c r="L339">
        <v>51301027</v>
      </c>
      <c r="M339">
        <v>51301027</v>
      </c>
      <c r="N339">
        <v>9396070</v>
      </c>
      <c r="O339">
        <v>0</v>
      </c>
      <c r="P339">
        <v>-89871</v>
      </c>
    </row>
    <row r="340" spans="1:16" x14ac:dyDescent="0.2">
      <c r="A340">
        <v>901273719</v>
      </c>
      <c r="B340" t="s">
        <v>491</v>
      </c>
      <c r="C340" t="s">
        <v>122</v>
      </c>
      <c r="D340" t="s">
        <v>130</v>
      </c>
      <c r="E340"/>
      <c r="F340"/>
      <c r="G340" t="s">
        <v>195</v>
      </c>
      <c r="H340">
        <v>6547502</v>
      </c>
      <c r="I340">
        <v>20997299</v>
      </c>
      <c r="J340">
        <v>27544801</v>
      </c>
      <c r="K340">
        <v>60202</v>
      </c>
      <c r="L340">
        <v>0</v>
      </c>
      <c r="M340">
        <v>60202</v>
      </c>
      <c r="N340">
        <v>27484599</v>
      </c>
      <c r="O340">
        <v>3895</v>
      </c>
      <c r="P340">
        <v>387</v>
      </c>
    </row>
    <row r="341" spans="1:16" x14ac:dyDescent="0.2">
      <c r="A341">
        <v>901274790</v>
      </c>
      <c r="B341" t="s">
        <v>492</v>
      </c>
      <c r="C341" t="s">
        <v>60</v>
      </c>
      <c r="D341" t="s">
        <v>130</v>
      </c>
      <c r="E341"/>
      <c r="F341"/>
      <c r="G341" t="s">
        <v>195</v>
      </c>
      <c r="H341">
        <v>9965438</v>
      </c>
      <c r="I341">
        <v>598664</v>
      </c>
      <c r="J341">
        <v>10564102</v>
      </c>
      <c r="K341">
        <v>5850604</v>
      </c>
      <c r="L341">
        <v>0</v>
      </c>
      <c r="M341">
        <v>5850604</v>
      </c>
      <c r="N341">
        <v>4713498</v>
      </c>
      <c r="O341">
        <v>217161</v>
      </c>
      <c r="P341">
        <v>2224349</v>
      </c>
    </row>
    <row r="342" spans="1:16" x14ac:dyDescent="0.2">
      <c r="A342">
        <v>901306533</v>
      </c>
      <c r="B342" t="s">
        <v>493</v>
      </c>
      <c r="C342" t="s">
        <v>60</v>
      </c>
      <c r="D342" t="s">
        <v>130</v>
      </c>
      <c r="E342"/>
      <c r="F342"/>
      <c r="G342" t="s">
        <v>195</v>
      </c>
      <c r="H342">
        <v>9231</v>
      </c>
      <c r="I342">
        <v>1814032</v>
      </c>
      <c r="J342">
        <v>1823263</v>
      </c>
      <c r="K342">
        <v>17613</v>
      </c>
      <c r="L342">
        <v>0</v>
      </c>
      <c r="M342">
        <v>17613</v>
      </c>
      <c r="N342">
        <v>1805650</v>
      </c>
      <c r="O342">
        <v>0</v>
      </c>
      <c r="P342">
        <v>-1382118</v>
      </c>
    </row>
    <row r="343" spans="1:16" x14ac:dyDescent="0.2">
      <c r="A343">
        <v>901308457</v>
      </c>
      <c r="B343" t="s">
        <v>494</v>
      </c>
      <c r="C343" t="s">
        <v>121</v>
      </c>
      <c r="D343" t="s">
        <v>130</v>
      </c>
      <c r="E343"/>
      <c r="F343"/>
      <c r="G343" t="s">
        <v>195</v>
      </c>
      <c r="H343">
        <v>883285</v>
      </c>
      <c r="I343">
        <v>110453</v>
      </c>
      <c r="J343">
        <v>993738</v>
      </c>
      <c r="K343">
        <v>700608</v>
      </c>
      <c r="L343">
        <v>0</v>
      </c>
      <c r="M343">
        <v>700608</v>
      </c>
      <c r="N343">
        <v>293130</v>
      </c>
      <c r="O343">
        <v>0</v>
      </c>
      <c r="P343">
        <v>-632449</v>
      </c>
    </row>
    <row r="344" spans="1:16" x14ac:dyDescent="0.2">
      <c r="A344">
        <v>901318909</v>
      </c>
      <c r="B344" t="s">
        <v>495</v>
      </c>
      <c r="C344" t="s">
        <v>60</v>
      </c>
      <c r="D344" t="s">
        <v>130</v>
      </c>
      <c r="E344"/>
      <c r="F344"/>
      <c r="G344" t="s">
        <v>195</v>
      </c>
      <c r="H344">
        <v>4890244</v>
      </c>
      <c r="I344">
        <v>532922</v>
      </c>
      <c r="J344">
        <v>5423166</v>
      </c>
      <c r="K344">
        <v>62600</v>
      </c>
      <c r="L344">
        <v>0</v>
      </c>
      <c r="M344">
        <v>62600</v>
      </c>
      <c r="N344">
        <v>5360566</v>
      </c>
      <c r="O344">
        <v>0</v>
      </c>
      <c r="P344">
        <v>190676</v>
      </c>
    </row>
    <row r="345" spans="1:16" x14ac:dyDescent="0.2">
      <c r="A345">
        <v>901325195</v>
      </c>
      <c r="B345" t="s">
        <v>496</v>
      </c>
      <c r="C345" t="s">
        <v>121</v>
      </c>
      <c r="D345" t="s">
        <v>130</v>
      </c>
      <c r="E345"/>
      <c r="F345"/>
      <c r="G345" t="s">
        <v>195</v>
      </c>
      <c r="H345">
        <v>2410704</v>
      </c>
      <c r="I345">
        <v>13437644</v>
      </c>
      <c r="J345">
        <v>15848348</v>
      </c>
      <c r="K345">
        <v>1765091</v>
      </c>
      <c r="L345">
        <v>1782697</v>
      </c>
      <c r="M345">
        <v>3547788</v>
      </c>
      <c r="N345">
        <v>12300560</v>
      </c>
      <c r="O345">
        <v>0</v>
      </c>
      <c r="P345">
        <v>-7228094</v>
      </c>
    </row>
    <row r="346" spans="1:16" x14ac:dyDescent="0.2">
      <c r="A346">
        <v>901328418</v>
      </c>
      <c r="B346" t="s">
        <v>497</v>
      </c>
      <c r="C346" t="s">
        <v>60</v>
      </c>
      <c r="D346" t="s">
        <v>130</v>
      </c>
      <c r="E346"/>
      <c r="F346"/>
      <c r="G346" t="s">
        <v>195</v>
      </c>
      <c r="H346">
        <v>8051566</v>
      </c>
      <c r="I346">
        <v>0</v>
      </c>
      <c r="J346">
        <v>8051566</v>
      </c>
      <c r="K346">
        <v>6730742</v>
      </c>
      <c r="L346">
        <v>0</v>
      </c>
      <c r="M346">
        <v>6730742</v>
      </c>
      <c r="N346">
        <v>1320824</v>
      </c>
      <c r="O346">
        <v>0</v>
      </c>
      <c r="P346">
        <v>736808</v>
      </c>
    </row>
    <row r="347" spans="1:16" x14ac:dyDescent="0.2">
      <c r="A347">
        <v>901345932</v>
      </c>
      <c r="B347" t="s">
        <v>498</v>
      </c>
      <c r="C347" t="s">
        <v>60</v>
      </c>
      <c r="D347" t="s">
        <v>130</v>
      </c>
      <c r="E347"/>
      <c r="F347"/>
      <c r="G347" t="s">
        <v>195</v>
      </c>
      <c r="H347">
        <v>9096596</v>
      </c>
      <c r="I347">
        <v>3543834</v>
      </c>
      <c r="J347">
        <v>12640430</v>
      </c>
      <c r="K347">
        <v>1449463</v>
      </c>
      <c r="L347">
        <v>3945121</v>
      </c>
      <c r="M347">
        <v>5394584</v>
      </c>
      <c r="N347">
        <v>7245846</v>
      </c>
      <c r="O347">
        <v>1576190</v>
      </c>
      <c r="P347">
        <v>592134</v>
      </c>
    </row>
    <row r="348" spans="1:16" x14ac:dyDescent="0.2">
      <c r="A348">
        <v>901349399</v>
      </c>
      <c r="B348" t="s">
        <v>499</v>
      </c>
      <c r="C348" t="s">
        <v>217</v>
      </c>
      <c r="D348" t="s">
        <v>130</v>
      </c>
      <c r="E348"/>
      <c r="F348"/>
      <c r="G348" t="s">
        <v>195</v>
      </c>
      <c r="H348">
        <v>3578183</v>
      </c>
      <c r="I348">
        <v>2366871</v>
      </c>
      <c r="J348">
        <v>5945054</v>
      </c>
      <c r="K348">
        <v>54499</v>
      </c>
      <c r="L348">
        <v>244</v>
      </c>
      <c r="M348">
        <v>54743</v>
      </c>
      <c r="N348">
        <v>5890311</v>
      </c>
      <c r="O348">
        <v>2001</v>
      </c>
      <c r="P348">
        <v>1358013</v>
      </c>
    </row>
    <row r="349" spans="1:16" x14ac:dyDescent="0.2">
      <c r="A349">
        <v>901360127</v>
      </c>
      <c r="B349" t="s">
        <v>500</v>
      </c>
      <c r="C349" t="s">
        <v>60</v>
      </c>
      <c r="D349" t="s">
        <v>130</v>
      </c>
      <c r="E349"/>
      <c r="F349"/>
      <c r="G349" t="s">
        <v>195</v>
      </c>
      <c r="H349">
        <v>16599394</v>
      </c>
      <c r="I349">
        <v>14955150</v>
      </c>
      <c r="J349">
        <v>31554544</v>
      </c>
      <c r="K349">
        <v>5893</v>
      </c>
      <c r="L349">
        <v>0</v>
      </c>
      <c r="M349">
        <v>5893</v>
      </c>
      <c r="N349">
        <v>31548651</v>
      </c>
      <c r="O349">
        <v>216507</v>
      </c>
      <c r="P349">
        <v>58508272</v>
      </c>
    </row>
    <row r="350" spans="1:16" x14ac:dyDescent="0.2">
      <c r="A350">
        <v>901409657</v>
      </c>
      <c r="B350" t="s">
        <v>501</v>
      </c>
      <c r="C350" t="s">
        <v>60</v>
      </c>
      <c r="D350" t="s">
        <v>130</v>
      </c>
      <c r="E350"/>
      <c r="F350"/>
      <c r="G350" t="s">
        <v>195</v>
      </c>
      <c r="H350">
        <v>16316583</v>
      </c>
      <c r="I350">
        <v>159129</v>
      </c>
      <c r="J350">
        <v>16475712</v>
      </c>
      <c r="K350">
        <v>1260857</v>
      </c>
      <c r="L350">
        <v>0</v>
      </c>
      <c r="M350">
        <v>1260857</v>
      </c>
      <c r="N350">
        <v>15214855</v>
      </c>
      <c r="O350">
        <v>890993</v>
      </c>
      <c r="P350">
        <v>-39805841</v>
      </c>
    </row>
    <row r="351" spans="1:16" x14ac:dyDescent="0.2">
      <c r="A351">
        <v>901463964</v>
      </c>
      <c r="B351" t="s">
        <v>502</v>
      </c>
      <c r="C351" t="s">
        <v>60</v>
      </c>
      <c r="D351" t="s">
        <v>130</v>
      </c>
      <c r="E351"/>
      <c r="F351"/>
      <c r="G351" t="s">
        <v>195</v>
      </c>
      <c r="H351">
        <v>5256517</v>
      </c>
      <c r="I351">
        <v>0</v>
      </c>
      <c r="J351">
        <v>5256517</v>
      </c>
      <c r="K351">
        <v>1440460</v>
      </c>
      <c r="L351">
        <v>0</v>
      </c>
      <c r="M351">
        <v>1440460</v>
      </c>
      <c r="N351">
        <v>3816057</v>
      </c>
      <c r="O351">
        <v>0</v>
      </c>
      <c r="P351">
        <v>308962</v>
      </c>
    </row>
    <row r="352" spans="1:16" x14ac:dyDescent="0.2">
      <c r="A352">
        <v>901471776</v>
      </c>
      <c r="B352" t="s">
        <v>503</v>
      </c>
      <c r="C352" t="s">
        <v>60</v>
      </c>
      <c r="D352" t="s">
        <v>130</v>
      </c>
      <c r="E352"/>
      <c r="F352"/>
      <c r="G352" t="s">
        <v>195</v>
      </c>
      <c r="H352">
        <v>1029627</v>
      </c>
      <c r="I352">
        <v>7730</v>
      </c>
      <c r="J352">
        <v>1037357</v>
      </c>
      <c r="K352">
        <v>208752</v>
      </c>
      <c r="L352">
        <v>573071</v>
      </c>
      <c r="M352">
        <v>781823</v>
      </c>
      <c r="N352">
        <v>255534</v>
      </c>
      <c r="O352">
        <v>0</v>
      </c>
      <c r="P352">
        <v>-1515640</v>
      </c>
    </row>
    <row r="353" spans="1:16" x14ac:dyDescent="0.2">
      <c r="A353">
        <v>901476977</v>
      </c>
      <c r="B353" t="s">
        <v>504</v>
      </c>
      <c r="C353" t="s">
        <v>60</v>
      </c>
      <c r="D353" t="s">
        <v>130</v>
      </c>
      <c r="E353"/>
      <c r="F353"/>
      <c r="G353" t="s">
        <v>195</v>
      </c>
      <c r="H353">
        <v>9924930</v>
      </c>
      <c r="I353">
        <v>0</v>
      </c>
      <c r="J353">
        <v>9924930</v>
      </c>
      <c r="K353">
        <v>1286462</v>
      </c>
      <c r="L353">
        <v>0</v>
      </c>
      <c r="M353">
        <v>1286462</v>
      </c>
      <c r="N353">
        <v>8638468</v>
      </c>
      <c r="O353">
        <v>0</v>
      </c>
      <c r="P353">
        <v>3355144</v>
      </c>
    </row>
    <row r="354" spans="1:16" x14ac:dyDescent="0.2">
      <c r="A354">
        <v>901480564</v>
      </c>
      <c r="B354" t="s">
        <v>505</v>
      </c>
      <c r="C354" t="s">
        <v>60</v>
      </c>
      <c r="D354" t="s">
        <v>130</v>
      </c>
      <c r="E354"/>
      <c r="F354"/>
      <c r="G354" t="s">
        <v>195</v>
      </c>
      <c r="H354">
        <v>12291983</v>
      </c>
      <c r="I354">
        <v>753975</v>
      </c>
      <c r="J354">
        <v>13045958</v>
      </c>
      <c r="K354">
        <v>4149795</v>
      </c>
      <c r="L354">
        <v>10079</v>
      </c>
      <c r="M354">
        <v>4159874</v>
      </c>
      <c r="N354">
        <v>8886084</v>
      </c>
      <c r="O354">
        <v>24653</v>
      </c>
      <c r="P354">
        <v>1961619</v>
      </c>
    </row>
    <row r="355" spans="1:16" x14ac:dyDescent="0.2">
      <c r="A355">
        <v>901485681</v>
      </c>
      <c r="B355" t="s">
        <v>506</v>
      </c>
      <c r="C355" t="s">
        <v>60</v>
      </c>
      <c r="D355" t="s">
        <v>130</v>
      </c>
      <c r="E355"/>
      <c r="F355"/>
      <c r="G355" t="s">
        <v>195</v>
      </c>
      <c r="H355">
        <v>2546463</v>
      </c>
      <c r="I355">
        <v>2471356</v>
      </c>
      <c r="J355">
        <v>5017819</v>
      </c>
      <c r="K355">
        <v>750279</v>
      </c>
      <c r="L355">
        <v>0</v>
      </c>
      <c r="M355">
        <v>750279</v>
      </c>
      <c r="N355">
        <v>4267540</v>
      </c>
      <c r="O355">
        <v>0</v>
      </c>
      <c r="P355">
        <v>-14304</v>
      </c>
    </row>
    <row r="356" spans="1:16" x14ac:dyDescent="0.2">
      <c r="A356">
        <v>901487021</v>
      </c>
      <c r="B356" t="s">
        <v>507</v>
      </c>
      <c r="C356" t="s">
        <v>60</v>
      </c>
      <c r="D356" t="s">
        <v>130</v>
      </c>
      <c r="E356"/>
      <c r="F356"/>
      <c r="G356" t="s">
        <v>195</v>
      </c>
      <c r="H356">
        <v>3252989</v>
      </c>
      <c r="I356">
        <v>28271</v>
      </c>
      <c r="J356">
        <v>3281260</v>
      </c>
      <c r="K356">
        <v>470593</v>
      </c>
      <c r="L356">
        <v>0</v>
      </c>
      <c r="M356">
        <v>470593</v>
      </c>
      <c r="N356">
        <v>2810667</v>
      </c>
      <c r="O356">
        <v>1836</v>
      </c>
      <c r="P356">
        <v>-537154</v>
      </c>
    </row>
    <row r="357" spans="1:16" x14ac:dyDescent="0.2">
      <c r="A357">
        <v>901537127</v>
      </c>
      <c r="B357" t="s">
        <v>508</v>
      </c>
      <c r="C357" t="s">
        <v>316</v>
      </c>
      <c r="D357" t="s">
        <v>130</v>
      </c>
      <c r="E357"/>
      <c r="F357"/>
      <c r="G357" t="s">
        <v>195</v>
      </c>
      <c r="H357">
        <v>28109383</v>
      </c>
      <c r="I357">
        <v>224358180</v>
      </c>
      <c r="J357">
        <v>252467563</v>
      </c>
      <c r="K357">
        <v>43294629</v>
      </c>
      <c r="L357">
        <v>59622376</v>
      </c>
      <c r="M357">
        <v>102917005</v>
      </c>
      <c r="N357">
        <v>149550558</v>
      </c>
      <c r="O357">
        <v>0</v>
      </c>
      <c r="P357">
        <v>-42476</v>
      </c>
    </row>
    <row r="358" spans="1:16" x14ac:dyDescent="0.2">
      <c r="A358">
        <v>800083312</v>
      </c>
      <c r="B358" t="s">
        <v>510</v>
      </c>
      <c r="C358" t="s">
        <v>60</v>
      </c>
      <c r="D358" t="s">
        <v>130</v>
      </c>
      <c r="E358"/>
      <c r="F358"/>
      <c r="G358" t="s">
        <v>509</v>
      </c>
      <c r="H358">
        <v>3742195</v>
      </c>
      <c r="I358">
        <v>402803</v>
      </c>
      <c r="J358">
        <v>4144998</v>
      </c>
      <c r="K358">
        <v>1571673</v>
      </c>
      <c r="L358">
        <v>224404</v>
      </c>
      <c r="M358">
        <v>1796077</v>
      </c>
      <c r="N358">
        <v>2348921</v>
      </c>
      <c r="O358">
        <v>83631</v>
      </c>
      <c r="P358">
        <v>120703</v>
      </c>
    </row>
    <row r="359" spans="1:16" x14ac:dyDescent="0.2">
      <c r="A359">
        <v>802023456</v>
      </c>
      <c r="B359" t="s">
        <v>511</v>
      </c>
      <c r="C359" t="s">
        <v>512</v>
      </c>
      <c r="D359" t="s">
        <v>130</v>
      </c>
      <c r="E359"/>
      <c r="F359"/>
      <c r="G359" t="s">
        <v>509</v>
      </c>
      <c r="H359">
        <v>17778705</v>
      </c>
      <c r="I359">
        <v>24582329</v>
      </c>
      <c r="J359">
        <v>42361034</v>
      </c>
      <c r="K359">
        <v>3205195</v>
      </c>
      <c r="L359">
        <v>40610057</v>
      </c>
      <c r="M359">
        <v>43815252</v>
      </c>
      <c r="N359">
        <v>-1454218</v>
      </c>
      <c r="O359">
        <v>35597</v>
      </c>
      <c r="P359">
        <v>24135</v>
      </c>
    </row>
    <row r="360" spans="1:16" x14ac:dyDescent="0.2">
      <c r="A360">
        <v>806012572</v>
      </c>
      <c r="B360" t="s">
        <v>513</v>
      </c>
      <c r="C360" t="s">
        <v>217</v>
      </c>
      <c r="D360" t="s">
        <v>130</v>
      </c>
      <c r="E360"/>
      <c r="F360"/>
      <c r="G360" t="s">
        <v>509</v>
      </c>
      <c r="H360">
        <v>940</v>
      </c>
      <c r="I360">
        <v>35943267</v>
      </c>
      <c r="J360">
        <v>35944207</v>
      </c>
      <c r="K360">
        <v>0</v>
      </c>
      <c r="L360">
        <v>16384877</v>
      </c>
      <c r="M360">
        <v>16384877</v>
      </c>
      <c r="N360">
        <v>19559330</v>
      </c>
      <c r="O360">
        <v>0</v>
      </c>
      <c r="P360">
        <v>0</v>
      </c>
    </row>
    <row r="361" spans="1:16" x14ac:dyDescent="0.2">
      <c r="A361">
        <v>813001917</v>
      </c>
      <c r="B361" t="s">
        <v>514</v>
      </c>
      <c r="C361" t="s">
        <v>60</v>
      </c>
      <c r="D361" t="s">
        <v>130</v>
      </c>
      <c r="E361"/>
      <c r="F361"/>
      <c r="G361" t="s">
        <v>509</v>
      </c>
      <c r="H361">
        <v>300922</v>
      </c>
      <c r="I361">
        <v>32353297</v>
      </c>
      <c r="J361">
        <v>32654219</v>
      </c>
      <c r="K361">
        <v>232454</v>
      </c>
      <c r="L361">
        <v>5619752</v>
      </c>
      <c r="M361">
        <v>5852206</v>
      </c>
      <c r="N361">
        <v>26802013</v>
      </c>
      <c r="O361">
        <v>13702</v>
      </c>
      <c r="P361">
        <v>278518</v>
      </c>
    </row>
    <row r="362" spans="1:16" x14ac:dyDescent="0.2">
      <c r="A362">
        <v>830024484</v>
      </c>
      <c r="B362" t="s">
        <v>515</v>
      </c>
      <c r="C362" t="s">
        <v>60</v>
      </c>
      <c r="D362" t="s">
        <v>130</v>
      </c>
      <c r="E362"/>
      <c r="F362"/>
      <c r="G362" t="s">
        <v>509</v>
      </c>
      <c r="H362">
        <v>3089266</v>
      </c>
      <c r="I362">
        <v>16886899</v>
      </c>
      <c r="J362">
        <v>19976165</v>
      </c>
      <c r="K362">
        <v>215706</v>
      </c>
      <c r="L362">
        <v>846107</v>
      </c>
      <c r="M362">
        <v>1061813</v>
      </c>
      <c r="N362">
        <v>18914352</v>
      </c>
      <c r="O362">
        <v>2400</v>
      </c>
      <c r="P362">
        <v>848962</v>
      </c>
    </row>
    <row r="363" spans="1:16" x14ac:dyDescent="0.2">
      <c r="A363">
        <v>830026921</v>
      </c>
      <c r="B363" t="s">
        <v>516</v>
      </c>
      <c r="C363" t="s">
        <v>365</v>
      </c>
      <c r="D363" t="s">
        <v>130</v>
      </c>
      <c r="E363"/>
      <c r="F363"/>
      <c r="G363" t="s">
        <v>509</v>
      </c>
      <c r="H363">
        <v>39056</v>
      </c>
      <c r="I363">
        <v>15790728</v>
      </c>
      <c r="J363">
        <v>15829784</v>
      </c>
      <c r="K363">
        <v>419010</v>
      </c>
      <c r="L363">
        <v>82453</v>
      </c>
      <c r="M363">
        <v>501463</v>
      </c>
      <c r="N363">
        <v>15328321</v>
      </c>
      <c r="O363">
        <v>0</v>
      </c>
      <c r="P363">
        <v>358496</v>
      </c>
    </row>
    <row r="364" spans="1:16" x14ac:dyDescent="0.2">
      <c r="A364">
        <v>830031757</v>
      </c>
      <c r="B364" t="s">
        <v>517</v>
      </c>
      <c r="C364" t="s">
        <v>60</v>
      </c>
      <c r="D364" t="s">
        <v>130</v>
      </c>
      <c r="E364"/>
      <c r="F364"/>
      <c r="G364" t="s">
        <v>509</v>
      </c>
      <c r="H364">
        <v>113619539</v>
      </c>
      <c r="I364">
        <v>45310204</v>
      </c>
      <c r="J364">
        <v>158929743</v>
      </c>
      <c r="K364">
        <v>57822061</v>
      </c>
      <c r="L364">
        <v>14462400</v>
      </c>
      <c r="M364">
        <v>72284461</v>
      </c>
      <c r="N364">
        <v>86645282</v>
      </c>
      <c r="O364">
        <v>2980620</v>
      </c>
      <c r="P364">
        <v>11116574</v>
      </c>
    </row>
    <row r="365" spans="1:16" x14ac:dyDescent="0.2">
      <c r="A365">
        <v>830037956</v>
      </c>
      <c r="B365" t="s">
        <v>518</v>
      </c>
      <c r="C365" t="s">
        <v>60</v>
      </c>
      <c r="D365" t="s">
        <v>130</v>
      </c>
      <c r="E365"/>
      <c r="F365"/>
      <c r="G365" t="s">
        <v>509</v>
      </c>
      <c r="H365">
        <v>12509318</v>
      </c>
      <c r="I365">
        <v>21103454</v>
      </c>
      <c r="J365">
        <v>33612772</v>
      </c>
      <c r="K365">
        <v>1063274</v>
      </c>
      <c r="L365">
        <v>0</v>
      </c>
      <c r="M365">
        <v>1063274</v>
      </c>
      <c r="N365">
        <v>32549498</v>
      </c>
      <c r="O365">
        <v>0</v>
      </c>
      <c r="P365">
        <v>16940313</v>
      </c>
    </row>
    <row r="366" spans="1:16" x14ac:dyDescent="0.2">
      <c r="A366">
        <v>830061474</v>
      </c>
      <c r="B366" t="s">
        <v>519</v>
      </c>
      <c r="C366" t="s">
        <v>60</v>
      </c>
      <c r="D366" t="s">
        <v>130</v>
      </c>
      <c r="E366"/>
      <c r="F366"/>
      <c r="G366" t="s">
        <v>509</v>
      </c>
      <c r="H366">
        <v>19036813</v>
      </c>
      <c r="I366">
        <v>14292871</v>
      </c>
      <c r="J366">
        <v>33329684</v>
      </c>
      <c r="K366">
        <v>4685846</v>
      </c>
      <c r="L366">
        <v>4732</v>
      </c>
      <c r="M366">
        <v>4690578</v>
      </c>
      <c r="N366">
        <v>28639106</v>
      </c>
      <c r="O366">
        <v>202440</v>
      </c>
      <c r="P366">
        <v>4087747</v>
      </c>
    </row>
    <row r="367" spans="1:16" x14ac:dyDescent="0.2">
      <c r="A367">
        <v>830097620</v>
      </c>
      <c r="B367" t="s">
        <v>520</v>
      </c>
      <c r="C367" t="s">
        <v>60</v>
      </c>
      <c r="D367" t="s">
        <v>130</v>
      </c>
      <c r="E367"/>
      <c r="F367"/>
      <c r="G367" t="s">
        <v>509</v>
      </c>
      <c r="H367">
        <v>760784578</v>
      </c>
      <c r="I367">
        <v>779350</v>
      </c>
      <c r="J367">
        <v>761563928</v>
      </c>
      <c r="K367">
        <v>428935366</v>
      </c>
      <c r="L367">
        <v>41644317</v>
      </c>
      <c r="M367">
        <v>470579683</v>
      </c>
      <c r="N367">
        <v>290984245</v>
      </c>
      <c r="O367">
        <v>207644</v>
      </c>
      <c r="P367">
        <v>-801789</v>
      </c>
    </row>
    <row r="368" spans="1:16" x14ac:dyDescent="0.2">
      <c r="A368">
        <v>830113706</v>
      </c>
      <c r="B368" t="s">
        <v>521</v>
      </c>
      <c r="C368" t="s">
        <v>60</v>
      </c>
      <c r="D368" t="s">
        <v>130</v>
      </c>
      <c r="E368"/>
      <c r="F368"/>
      <c r="G368" t="s">
        <v>509</v>
      </c>
      <c r="H368">
        <v>26127900</v>
      </c>
      <c r="I368">
        <v>246876611</v>
      </c>
      <c r="J368">
        <v>273004511</v>
      </c>
      <c r="K368">
        <v>160488774</v>
      </c>
      <c r="L368">
        <v>86599723</v>
      </c>
      <c r="M368">
        <v>247088497</v>
      </c>
      <c r="N368">
        <v>25916014</v>
      </c>
      <c r="O368">
        <v>0</v>
      </c>
      <c r="P368">
        <v>25062827</v>
      </c>
    </row>
    <row r="369" spans="1:16" x14ac:dyDescent="0.2">
      <c r="A369">
        <v>830133444</v>
      </c>
      <c r="B369" t="s">
        <v>522</v>
      </c>
      <c r="C369" t="s">
        <v>60</v>
      </c>
      <c r="D369" t="s">
        <v>130</v>
      </c>
      <c r="E369"/>
      <c r="F369"/>
      <c r="G369" t="s">
        <v>509</v>
      </c>
      <c r="H369">
        <v>646090</v>
      </c>
      <c r="I369">
        <v>17731309</v>
      </c>
      <c r="J369">
        <v>18377399</v>
      </c>
      <c r="K369">
        <v>2194499</v>
      </c>
      <c r="L369">
        <v>1855732</v>
      </c>
      <c r="M369">
        <v>4050231</v>
      </c>
      <c r="N369">
        <v>14327168</v>
      </c>
      <c r="O369">
        <v>0</v>
      </c>
      <c r="P369">
        <v>6294635</v>
      </c>
    </row>
    <row r="370" spans="1:16" x14ac:dyDescent="0.2">
      <c r="A370">
        <v>830135983</v>
      </c>
      <c r="B370" t="s">
        <v>523</v>
      </c>
      <c r="C370" t="s">
        <v>60</v>
      </c>
      <c r="D370" t="s">
        <v>130</v>
      </c>
      <c r="E370"/>
      <c r="F370"/>
      <c r="G370" t="s">
        <v>509</v>
      </c>
      <c r="H370">
        <v>211872</v>
      </c>
      <c r="I370">
        <v>12816618</v>
      </c>
      <c r="J370">
        <v>13028490</v>
      </c>
      <c r="K370">
        <v>427611</v>
      </c>
      <c r="L370">
        <v>2306355</v>
      </c>
      <c r="M370">
        <v>2733966</v>
      </c>
      <c r="N370">
        <v>10294524</v>
      </c>
      <c r="O370">
        <v>17956</v>
      </c>
      <c r="P370">
        <v>975530</v>
      </c>
    </row>
    <row r="371" spans="1:16" x14ac:dyDescent="0.2">
      <c r="A371">
        <v>830139248</v>
      </c>
      <c r="B371" t="s">
        <v>524</v>
      </c>
      <c r="C371" t="s">
        <v>60</v>
      </c>
      <c r="D371" t="s">
        <v>130</v>
      </c>
      <c r="E371"/>
      <c r="F371"/>
      <c r="G371" t="s">
        <v>509</v>
      </c>
      <c r="H371">
        <v>1394309</v>
      </c>
      <c r="I371">
        <v>16873544</v>
      </c>
      <c r="J371">
        <v>18267853</v>
      </c>
      <c r="K371">
        <v>3207907</v>
      </c>
      <c r="L371">
        <v>15192838</v>
      </c>
      <c r="M371">
        <v>18400745</v>
      </c>
      <c r="N371">
        <v>-132892</v>
      </c>
      <c r="O371">
        <v>514445</v>
      </c>
      <c r="P371">
        <v>-2427741</v>
      </c>
    </row>
    <row r="372" spans="1:16" x14ac:dyDescent="0.2">
      <c r="A372">
        <v>830139404</v>
      </c>
      <c r="B372" t="s">
        <v>525</v>
      </c>
      <c r="C372" t="s">
        <v>60</v>
      </c>
      <c r="D372" t="s">
        <v>130</v>
      </c>
      <c r="E372"/>
      <c r="F372"/>
      <c r="G372" t="s">
        <v>509</v>
      </c>
      <c r="H372">
        <v>6443790</v>
      </c>
      <c r="I372">
        <v>4350458</v>
      </c>
      <c r="J372">
        <v>10794248</v>
      </c>
      <c r="K372">
        <v>1809940</v>
      </c>
      <c r="L372">
        <v>2656</v>
      </c>
      <c r="M372">
        <v>1812596</v>
      </c>
      <c r="N372">
        <v>8981652</v>
      </c>
      <c r="O372">
        <v>628045</v>
      </c>
      <c r="P372">
        <v>1435555</v>
      </c>
    </row>
    <row r="373" spans="1:16" x14ac:dyDescent="0.2">
      <c r="A373">
        <v>830143340</v>
      </c>
      <c r="B373" t="s">
        <v>526</v>
      </c>
      <c r="C373" t="s">
        <v>60</v>
      </c>
      <c r="D373" t="s">
        <v>130</v>
      </c>
      <c r="E373"/>
      <c r="F373"/>
      <c r="G373" t="s">
        <v>509</v>
      </c>
      <c r="H373">
        <v>18437525</v>
      </c>
      <c r="I373">
        <v>5283858</v>
      </c>
      <c r="J373">
        <v>23721383</v>
      </c>
      <c r="K373">
        <v>497028</v>
      </c>
      <c r="L373">
        <v>7374852</v>
      </c>
      <c r="M373">
        <v>7871880</v>
      </c>
      <c r="N373">
        <v>15849503</v>
      </c>
      <c r="O373">
        <v>50982</v>
      </c>
      <c r="P373">
        <v>9482501</v>
      </c>
    </row>
    <row r="374" spans="1:16" x14ac:dyDescent="0.2">
      <c r="A374">
        <v>830146184</v>
      </c>
      <c r="B374" t="s">
        <v>527</v>
      </c>
      <c r="C374" t="s">
        <v>60</v>
      </c>
      <c r="D374" t="s">
        <v>130</v>
      </c>
      <c r="E374"/>
      <c r="F374"/>
      <c r="G374" t="s">
        <v>509</v>
      </c>
      <c r="H374">
        <v>6384007</v>
      </c>
      <c r="I374">
        <v>12892133</v>
      </c>
      <c r="J374">
        <v>19276140</v>
      </c>
      <c r="K374">
        <v>4585055</v>
      </c>
      <c r="L374">
        <v>3243236</v>
      </c>
      <c r="M374">
        <v>7828291</v>
      </c>
      <c r="N374">
        <v>11447849</v>
      </c>
      <c r="O374">
        <v>0</v>
      </c>
      <c r="P374">
        <v>199983</v>
      </c>
    </row>
    <row r="375" spans="1:16" x14ac:dyDescent="0.2">
      <c r="A375">
        <v>860046645</v>
      </c>
      <c r="B375" t="s">
        <v>528</v>
      </c>
      <c r="C375" t="s">
        <v>60</v>
      </c>
      <c r="D375" t="s">
        <v>130</v>
      </c>
      <c r="E375"/>
      <c r="F375"/>
      <c r="G375" t="s">
        <v>509</v>
      </c>
      <c r="H375">
        <v>67396977</v>
      </c>
      <c r="I375">
        <v>12148530</v>
      </c>
      <c r="J375">
        <v>79545507</v>
      </c>
      <c r="K375">
        <v>40952343</v>
      </c>
      <c r="L375">
        <v>9963685</v>
      </c>
      <c r="M375">
        <v>50916028</v>
      </c>
      <c r="N375">
        <v>28629479</v>
      </c>
      <c r="O375">
        <v>549565</v>
      </c>
      <c r="P375">
        <v>2343915</v>
      </c>
    </row>
    <row r="376" spans="1:16" x14ac:dyDescent="0.2">
      <c r="A376">
        <v>860054776</v>
      </c>
      <c r="B376" t="s">
        <v>529</v>
      </c>
      <c r="C376" t="s">
        <v>60</v>
      </c>
      <c r="D376" t="s">
        <v>130</v>
      </c>
      <c r="E376"/>
      <c r="F376"/>
      <c r="G376" t="s">
        <v>509</v>
      </c>
      <c r="H376">
        <v>152227</v>
      </c>
      <c r="I376">
        <v>4164938</v>
      </c>
      <c r="J376">
        <v>4317165</v>
      </c>
      <c r="K376">
        <v>0</v>
      </c>
      <c r="L376">
        <v>0</v>
      </c>
      <c r="M376">
        <v>0</v>
      </c>
      <c r="N376">
        <v>4317165</v>
      </c>
      <c r="O376">
        <v>0</v>
      </c>
      <c r="P376">
        <v>719041</v>
      </c>
    </row>
    <row r="377" spans="1:16" x14ac:dyDescent="0.2">
      <c r="A377">
        <v>860077758</v>
      </c>
      <c r="B377" t="s">
        <v>530</v>
      </c>
      <c r="C377" t="s">
        <v>60</v>
      </c>
      <c r="D377" t="s">
        <v>130</v>
      </c>
      <c r="E377"/>
      <c r="F377"/>
      <c r="G377" t="s">
        <v>509</v>
      </c>
      <c r="H377">
        <v>9861775</v>
      </c>
      <c r="I377">
        <v>35675417</v>
      </c>
      <c r="J377">
        <v>45537192</v>
      </c>
      <c r="K377">
        <v>1996159</v>
      </c>
      <c r="L377">
        <v>2904763</v>
      </c>
      <c r="M377">
        <v>4900922</v>
      </c>
      <c r="N377">
        <v>40636270</v>
      </c>
      <c r="O377">
        <v>256865</v>
      </c>
      <c r="P377">
        <v>-5375855</v>
      </c>
    </row>
    <row r="378" spans="1:16" x14ac:dyDescent="0.2">
      <c r="A378">
        <v>860350566</v>
      </c>
      <c r="B378" t="s">
        <v>531</v>
      </c>
      <c r="C378" t="s">
        <v>60</v>
      </c>
      <c r="D378" t="s">
        <v>130</v>
      </c>
      <c r="E378"/>
      <c r="F378"/>
      <c r="G378" t="s">
        <v>509</v>
      </c>
      <c r="H378">
        <v>100641</v>
      </c>
      <c r="I378">
        <v>10124147</v>
      </c>
      <c r="J378">
        <v>10224788</v>
      </c>
      <c r="K378">
        <v>6652</v>
      </c>
      <c r="L378">
        <v>1606335</v>
      </c>
      <c r="M378">
        <v>1612987</v>
      </c>
      <c r="N378">
        <v>8611801</v>
      </c>
      <c r="O378">
        <v>0</v>
      </c>
      <c r="P378">
        <v>9805</v>
      </c>
    </row>
    <row r="379" spans="1:16" x14ac:dyDescent="0.2">
      <c r="A379">
        <v>860353765</v>
      </c>
      <c r="B379" t="s">
        <v>532</v>
      </c>
      <c r="C379" t="s">
        <v>60</v>
      </c>
      <c r="D379" t="s">
        <v>130</v>
      </c>
      <c r="E379"/>
      <c r="F379"/>
      <c r="G379" t="s">
        <v>509</v>
      </c>
      <c r="H379">
        <v>9326437</v>
      </c>
      <c r="I379">
        <v>1775274</v>
      </c>
      <c r="J379">
        <v>11101711</v>
      </c>
      <c r="K379">
        <v>3878513</v>
      </c>
      <c r="L379">
        <v>3102412</v>
      </c>
      <c r="M379">
        <v>6980925</v>
      </c>
      <c r="N379">
        <v>4120786</v>
      </c>
      <c r="O379">
        <v>199076</v>
      </c>
      <c r="P379">
        <v>2559112</v>
      </c>
    </row>
    <row r="380" spans="1:16" x14ac:dyDescent="0.2">
      <c r="A380">
        <v>860519715</v>
      </c>
      <c r="B380" t="s">
        <v>533</v>
      </c>
      <c r="C380" t="s">
        <v>60</v>
      </c>
      <c r="D380" t="s">
        <v>130</v>
      </c>
      <c r="E380"/>
      <c r="F380"/>
      <c r="G380" t="s">
        <v>509</v>
      </c>
      <c r="H380">
        <v>2481316</v>
      </c>
      <c r="I380">
        <v>25389308</v>
      </c>
      <c r="J380">
        <v>27870624</v>
      </c>
      <c r="K380">
        <v>476834</v>
      </c>
      <c r="L380">
        <v>3465293</v>
      </c>
      <c r="M380">
        <v>3942127</v>
      </c>
      <c r="N380">
        <v>23928497</v>
      </c>
      <c r="O380">
        <v>5987</v>
      </c>
      <c r="P380">
        <v>398418</v>
      </c>
    </row>
    <row r="381" spans="1:16" x14ac:dyDescent="0.2">
      <c r="A381">
        <v>860520741</v>
      </c>
      <c r="B381" t="s">
        <v>534</v>
      </c>
      <c r="C381" t="s">
        <v>60</v>
      </c>
      <c r="D381" t="s">
        <v>130</v>
      </c>
      <c r="E381"/>
      <c r="F381"/>
      <c r="G381" t="s">
        <v>509</v>
      </c>
      <c r="H381">
        <v>3689647</v>
      </c>
      <c r="I381">
        <v>16958184</v>
      </c>
      <c r="J381">
        <v>20647831</v>
      </c>
      <c r="K381">
        <v>1322784</v>
      </c>
      <c r="L381">
        <v>47569</v>
      </c>
      <c r="M381">
        <v>1370353</v>
      </c>
      <c r="N381">
        <v>19277478</v>
      </c>
      <c r="O381">
        <v>21</v>
      </c>
      <c r="P381">
        <v>-816425</v>
      </c>
    </row>
    <row r="382" spans="1:16" x14ac:dyDescent="0.2">
      <c r="A382">
        <v>900039806</v>
      </c>
      <c r="B382" t="s">
        <v>535</v>
      </c>
      <c r="C382" t="s">
        <v>60</v>
      </c>
      <c r="D382" t="s">
        <v>130</v>
      </c>
      <c r="E382"/>
      <c r="F382"/>
      <c r="G382" t="s">
        <v>509</v>
      </c>
      <c r="H382">
        <v>9336606</v>
      </c>
      <c r="I382">
        <v>398482</v>
      </c>
      <c r="J382">
        <v>9735088</v>
      </c>
      <c r="K382">
        <v>3112515</v>
      </c>
      <c r="L382">
        <v>0</v>
      </c>
      <c r="M382">
        <v>3112515</v>
      </c>
      <c r="N382">
        <v>6622573</v>
      </c>
      <c r="O382">
        <v>207255</v>
      </c>
      <c r="P382">
        <v>1996568</v>
      </c>
    </row>
    <row r="383" spans="1:16" x14ac:dyDescent="0.2">
      <c r="A383">
        <v>900059812</v>
      </c>
      <c r="B383" t="s">
        <v>536</v>
      </c>
      <c r="C383" t="s">
        <v>60</v>
      </c>
      <c r="D383" t="s">
        <v>130</v>
      </c>
      <c r="E383"/>
      <c r="F383"/>
      <c r="G383" t="s">
        <v>509</v>
      </c>
      <c r="H383">
        <v>6344320</v>
      </c>
      <c r="I383">
        <v>19156211</v>
      </c>
      <c r="J383">
        <v>25500531</v>
      </c>
      <c r="K383">
        <v>1529905</v>
      </c>
      <c r="L383">
        <v>13525424</v>
      </c>
      <c r="M383">
        <v>15055329</v>
      </c>
      <c r="N383">
        <v>10445202</v>
      </c>
      <c r="O383">
        <v>1009935</v>
      </c>
      <c r="P383">
        <v>1589641</v>
      </c>
    </row>
    <row r="384" spans="1:16" x14ac:dyDescent="0.2">
      <c r="A384">
        <v>900068904</v>
      </c>
      <c r="B384" t="s">
        <v>537</v>
      </c>
      <c r="C384" t="s">
        <v>60</v>
      </c>
      <c r="D384" t="s">
        <v>130</v>
      </c>
      <c r="E384"/>
      <c r="F384"/>
      <c r="G384" t="s">
        <v>509</v>
      </c>
      <c r="H384">
        <v>399423</v>
      </c>
      <c r="I384">
        <v>841981</v>
      </c>
      <c r="J384">
        <v>1241404</v>
      </c>
      <c r="K384">
        <v>98791</v>
      </c>
      <c r="L384">
        <v>1968089</v>
      </c>
      <c r="M384">
        <v>2066880</v>
      </c>
      <c r="N384">
        <v>-825476</v>
      </c>
      <c r="O384">
        <v>0</v>
      </c>
      <c r="P384">
        <v>15501</v>
      </c>
    </row>
    <row r="385" spans="1:16" x14ac:dyDescent="0.2">
      <c r="A385">
        <v>900077164</v>
      </c>
      <c r="B385" t="s">
        <v>538</v>
      </c>
      <c r="C385" t="s">
        <v>217</v>
      </c>
      <c r="D385" t="s">
        <v>130</v>
      </c>
      <c r="E385"/>
      <c r="F385"/>
      <c r="G385" t="s">
        <v>509</v>
      </c>
      <c r="H385">
        <v>1893577</v>
      </c>
      <c r="I385">
        <v>15858193</v>
      </c>
      <c r="J385">
        <v>17751770</v>
      </c>
      <c r="K385">
        <v>1569542</v>
      </c>
      <c r="L385">
        <v>4199210</v>
      </c>
      <c r="M385">
        <v>5768752</v>
      </c>
      <c r="N385">
        <v>11983018</v>
      </c>
      <c r="O385">
        <v>0</v>
      </c>
      <c r="P385">
        <v>473573</v>
      </c>
    </row>
    <row r="386" spans="1:16" x14ac:dyDescent="0.2">
      <c r="A386">
        <v>900111549</v>
      </c>
      <c r="B386" t="s">
        <v>539</v>
      </c>
      <c r="C386" t="s">
        <v>60</v>
      </c>
      <c r="D386" t="s">
        <v>130</v>
      </c>
      <c r="E386"/>
      <c r="F386"/>
      <c r="G386" t="s">
        <v>509</v>
      </c>
      <c r="H386">
        <v>11961636</v>
      </c>
      <c r="I386">
        <v>35174607</v>
      </c>
      <c r="J386">
        <v>47136243</v>
      </c>
      <c r="K386">
        <v>955781</v>
      </c>
      <c r="L386">
        <v>0</v>
      </c>
      <c r="M386">
        <v>955781</v>
      </c>
      <c r="N386">
        <v>46180462</v>
      </c>
      <c r="O386">
        <v>31702</v>
      </c>
      <c r="P386">
        <v>17179046</v>
      </c>
    </row>
    <row r="387" spans="1:16" x14ac:dyDescent="0.2">
      <c r="A387">
        <v>900114663</v>
      </c>
      <c r="B387" t="s">
        <v>540</v>
      </c>
      <c r="C387" t="s">
        <v>60</v>
      </c>
      <c r="D387" t="s">
        <v>130</v>
      </c>
      <c r="E387"/>
      <c r="F387"/>
      <c r="G387" t="s">
        <v>509</v>
      </c>
      <c r="H387">
        <v>1144742</v>
      </c>
      <c r="I387">
        <v>288483462</v>
      </c>
      <c r="J387">
        <v>289628204</v>
      </c>
      <c r="K387">
        <v>158143</v>
      </c>
      <c r="L387">
        <v>11875547</v>
      </c>
      <c r="M387">
        <v>12033690</v>
      </c>
      <c r="N387">
        <v>277594514</v>
      </c>
      <c r="O387">
        <v>1808251</v>
      </c>
      <c r="P387">
        <v>-15114016</v>
      </c>
    </row>
    <row r="388" spans="1:16" x14ac:dyDescent="0.2">
      <c r="A388">
        <v>900150121</v>
      </c>
      <c r="B388" t="s">
        <v>541</v>
      </c>
      <c r="C388" t="s">
        <v>60</v>
      </c>
      <c r="D388" t="s">
        <v>130</v>
      </c>
      <c r="E388"/>
      <c r="F388"/>
      <c r="G388" t="s">
        <v>509</v>
      </c>
      <c r="H388">
        <v>10873627</v>
      </c>
      <c r="I388">
        <v>258074</v>
      </c>
      <c r="J388">
        <v>11131701</v>
      </c>
      <c r="K388">
        <v>4188360</v>
      </c>
      <c r="L388">
        <v>0</v>
      </c>
      <c r="M388">
        <v>4188360</v>
      </c>
      <c r="N388">
        <v>6943341</v>
      </c>
      <c r="O388">
        <v>0</v>
      </c>
      <c r="P388">
        <v>788262</v>
      </c>
    </row>
    <row r="389" spans="1:16" x14ac:dyDescent="0.2">
      <c r="A389">
        <v>900172188</v>
      </c>
      <c r="B389" t="s">
        <v>542</v>
      </c>
      <c r="C389" t="s">
        <v>60</v>
      </c>
      <c r="D389" t="s">
        <v>130</v>
      </c>
      <c r="E389"/>
      <c r="F389"/>
      <c r="G389" t="s">
        <v>509</v>
      </c>
      <c r="H389">
        <v>461497</v>
      </c>
      <c r="I389">
        <v>17601037</v>
      </c>
      <c r="J389">
        <v>18062534</v>
      </c>
      <c r="K389">
        <v>531353</v>
      </c>
      <c r="L389">
        <v>5446014</v>
      </c>
      <c r="M389">
        <v>5977367</v>
      </c>
      <c r="N389">
        <v>12085167</v>
      </c>
      <c r="O389">
        <v>159626</v>
      </c>
      <c r="P389">
        <v>386137</v>
      </c>
    </row>
    <row r="390" spans="1:16" x14ac:dyDescent="0.2">
      <c r="A390">
        <v>900188602</v>
      </c>
      <c r="B390" t="s">
        <v>543</v>
      </c>
      <c r="C390" t="s">
        <v>60</v>
      </c>
      <c r="D390" t="s">
        <v>130</v>
      </c>
      <c r="E390"/>
      <c r="F390"/>
      <c r="G390" t="s">
        <v>509</v>
      </c>
      <c r="H390">
        <v>33998581</v>
      </c>
      <c r="I390">
        <v>6760371</v>
      </c>
      <c r="J390">
        <v>40758952</v>
      </c>
      <c r="K390">
        <v>380171</v>
      </c>
      <c r="L390">
        <v>0</v>
      </c>
      <c r="M390">
        <v>380171</v>
      </c>
      <c r="N390">
        <v>40378781</v>
      </c>
      <c r="O390">
        <v>0</v>
      </c>
      <c r="P390">
        <v>3446580</v>
      </c>
    </row>
    <row r="391" spans="1:16" x14ac:dyDescent="0.2">
      <c r="A391">
        <v>900205090</v>
      </c>
      <c r="B391" t="s">
        <v>544</v>
      </c>
      <c r="C391" t="s">
        <v>60</v>
      </c>
      <c r="D391" t="s">
        <v>130</v>
      </c>
      <c r="E391"/>
      <c r="F391"/>
      <c r="G391" t="s">
        <v>509</v>
      </c>
      <c r="H391">
        <v>5322183</v>
      </c>
      <c r="I391">
        <v>2239111</v>
      </c>
      <c r="J391">
        <v>7561294</v>
      </c>
      <c r="K391">
        <v>3664449</v>
      </c>
      <c r="L391">
        <v>135760</v>
      </c>
      <c r="M391">
        <v>3800209</v>
      </c>
      <c r="N391">
        <v>3761085</v>
      </c>
      <c r="O391">
        <v>1243</v>
      </c>
      <c r="P391">
        <v>-325551</v>
      </c>
    </row>
    <row r="392" spans="1:16" x14ac:dyDescent="0.2">
      <c r="A392">
        <v>900210555</v>
      </c>
      <c r="B392" t="s">
        <v>545</v>
      </c>
      <c r="C392" t="s">
        <v>217</v>
      </c>
      <c r="D392" t="s">
        <v>130</v>
      </c>
      <c r="E392"/>
      <c r="F392"/>
      <c r="G392" t="s">
        <v>509</v>
      </c>
      <c r="H392">
        <v>6097015</v>
      </c>
      <c r="I392">
        <v>15018885</v>
      </c>
      <c r="J392">
        <v>21115900</v>
      </c>
      <c r="K392">
        <v>5078484</v>
      </c>
      <c r="L392">
        <v>4524452</v>
      </c>
      <c r="M392">
        <v>9602936</v>
      </c>
      <c r="N392">
        <v>11512964</v>
      </c>
      <c r="O392">
        <v>0</v>
      </c>
      <c r="P392">
        <v>0</v>
      </c>
    </row>
    <row r="393" spans="1:16" x14ac:dyDescent="0.2">
      <c r="A393">
        <v>900319755</v>
      </c>
      <c r="B393" t="s">
        <v>546</v>
      </c>
      <c r="C393" t="s">
        <v>60</v>
      </c>
      <c r="D393" t="s">
        <v>130</v>
      </c>
      <c r="E393"/>
      <c r="F393"/>
      <c r="G393" t="s">
        <v>509</v>
      </c>
      <c r="H393">
        <v>31570930</v>
      </c>
      <c r="I393">
        <v>8493529</v>
      </c>
      <c r="J393">
        <v>40064459</v>
      </c>
      <c r="K393">
        <v>3511510</v>
      </c>
      <c r="L393">
        <v>378158</v>
      </c>
      <c r="M393">
        <v>3889668</v>
      </c>
      <c r="N393">
        <v>36174791</v>
      </c>
      <c r="O393">
        <v>523</v>
      </c>
      <c r="P393">
        <v>1826097</v>
      </c>
    </row>
    <row r="394" spans="1:16" x14ac:dyDescent="0.2">
      <c r="A394">
        <v>900320098</v>
      </c>
      <c r="B394" t="s">
        <v>547</v>
      </c>
      <c r="C394" t="s">
        <v>60</v>
      </c>
      <c r="D394" t="s">
        <v>130</v>
      </c>
      <c r="E394"/>
      <c r="F394"/>
      <c r="G394" t="s">
        <v>509</v>
      </c>
      <c r="H394">
        <v>2381908</v>
      </c>
      <c r="I394">
        <v>10354446</v>
      </c>
      <c r="J394">
        <v>12736354</v>
      </c>
      <c r="K394">
        <v>2327140</v>
      </c>
      <c r="L394">
        <v>48883</v>
      </c>
      <c r="M394">
        <v>2376023</v>
      </c>
      <c r="N394">
        <v>10360331</v>
      </c>
      <c r="O394">
        <v>1327990</v>
      </c>
      <c r="P394">
        <v>6727552</v>
      </c>
    </row>
    <row r="395" spans="1:16" x14ac:dyDescent="0.2">
      <c r="A395">
        <v>900341322</v>
      </c>
      <c r="B395" t="s">
        <v>548</v>
      </c>
      <c r="C395" t="s">
        <v>60</v>
      </c>
      <c r="D395" t="s">
        <v>130</v>
      </c>
      <c r="E395"/>
      <c r="F395"/>
      <c r="G395" t="s">
        <v>509</v>
      </c>
      <c r="H395">
        <v>5281971</v>
      </c>
      <c r="I395">
        <v>32380800</v>
      </c>
      <c r="J395">
        <v>37662771</v>
      </c>
      <c r="K395">
        <v>2445733</v>
      </c>
      <c r="L395">
        <v>8943310</v>
      </c>
      <c r="M395">
        <v>11389043</v>
      </c>
      <c r="N395">
        <v>26273728</v>
      </c>
      <c r="O395">
        <v>0</v>
      </c>
      <c r="P395">
        <v>6079586</v>
      </c>
    </row>
    <row r="396" spans="1:16" x14ac:dyDescent="0.2">
      <c r="A396">
        <v>900433826</v>
      </c>
      <c r="B396" t="s">
        <v>549</v>
      </c>
      <c r="C396" t="s">
        <v>60</v>
      </c>
      <c r="D396" t="s">
        <v>130</v>
      </c>
      <c r="E396"/>
      <c r="F396"/>
      <c r="G396" t="s">
        <v>509</v>
      </c>
      <c r="H396">
        <v>30719169</v>
      </c>
      <c r="I396">
        <v>8782119</v>
      </c>
      <c r="J396">
        <v>39501288</v>
      </c>
      <c r="K396">
        <v>265718</v>
      </c>
      <c r="L396">
        <v>10027</v>
      </c>
      <c r="M396">
        <v>275745</v>
      </c>
      <c r="N396">
        <v>39225543</v>
      </c>
      <c r="O396">
        <v>4728</v>
      </c>
      <c r="P396">
        <v>512183</v>
      </c>
    </row>
    <row r="397" spans="1:16" x14ac:dyDescent="0.2">
      <c r="A397">
        <v>900447264</v>
      </c>
      <c r="B397" t="s">
        <v>550</v>
      </c>
      <c r="C397" t="s">
        <v>217</v>
      </c>
      <c r="D397" t="s">
        <v>130</v>
      </c>
      <c r="E397"/>
      <c r="F397"/>
      <c r="G397" t="s">
        <v>509</v>
      </c>
      <c r="H397">
        <v>463098</v>
      </c>
      <c r="I397">
        <v>12296232</v>
      </c>
      <c r="J397">
        <v>12759330</v>
      </c>
      <c r="K397">
        <v>11483</v>
      </c>
      <c r="L397">
        <v>1677845</v>
      </c>
      <c r="M397">
        <v>1689328</v>
      </c>
      <c r="N397">
        <v>11070002</v>
      </c>
      <c r="O397">
        <v>1023</v>
      </c>
      <c r="P397">
        <v>3149072</v>
      </c>
    </row>
    <row r="398" spans="1:16" x14ac:dyDescent="0.2">
      <c r="A398">
        <v>900484177</v>
      </c>
      <c r="B398" t="s">
        <v>551</v>
      </c>
      <c r="C398" t="s">
        <v>60</v>
      </c>
      <c r="D398" t="s">
        <v>130</v>
      </c>
      <c r="E398"/>
      <c r="F398"/>
      <c r="G398" t="s">
        <v>509</v>
      </c>
      <c r="H398">
        <v>914736</v>
      </c>
      <c r="I398">
        <v>5278812</v>
      </c>
      <c r="J398">
        <v>6193548</v>
      </c>
      <c r="K398">
        <v>62554</v>
      </c>
      <c r="L398">
        <v>852455</v>
      </c>
      <c r="M398">
        <v>915009</v>
      </c>
      <c r="N398">
        <v>5278539</v>
      </c>
      <c r="O398">
        <v>0</v>
      </c>
      <c r="P398">
        <v>466089</v>
      </c>
    </row>
    <row r="399" spans="1:16" x14ac:dyDescent="0.2">
      <c r="A399">
        <v>900491956</v>
      </c>
      <c r="B399" t="s">
        <v>552</v>
      </c>
      <c r="C399" t="s">
        <v>60</v>
      </c>
      <c r="D399" t="s">
        <v>130</v>
      </c>
      <c r="E399"/>
      <c r="F399"/>
      <c r="G399" t="s">
        <v>509</v>
      </c>
      <c r="H399">
        <v>19997161</v>
      </c>
      <c r="I399">
        <v>4532849</v>
      </c>
      <c r="J399">
        <v>24530010</v>
      </c>
      <c r="K399">
        <v>14282067</v>
      </c>
      <c r="L399">
        <v>9485479</v>
      </c>
      <c r="M399">
        <v>23767546</v>
      </c>
      <c r="N399">
        <v>762464</v>
      </c>
      <c r="O399">
        <v>0</v>
      </c>
      <c r="P399">
        <v>799193</v>
      </c>
    </row>
    <row r="400" spans="1:16" x14ac:dyDescent="0.2">
      <c r="A400">
        <v>900587475</v>
      </c>
      <c r="B400" t="s">
        <v>553</v>
      </c>
      <c r="C400" t="s">
        <v>120</v>
      </c>
      <c r="D400" t="s">
        <v>130</v>
      </c>
      <c r="E400"/>
      <c r="F400"/>
      <c r="G400" t="s">
        <v>509</v>
      </c>
      <c r="H400">
        <v>1352333</v>
      </c>
      <c r="I400">
        <v>10976159</v>
      </c>
      <c r="J400">
        <v>12328492</v>
      </c>
      <c r="K400">
        <v>2364853</v>
      </c>
      <c r="L400">
        <v>3335553</v>
      </c>
      <c r="M400">
        <v>5700406</v>
      </c>
      <c r="N400">
        <v>6628086</v>
      </c>
      <c r="O400">
        <v>471018</v>
      </c>
      <c r="P400">
        <v>3224127</v>
      </c>
    </row>
    <row r="401" spans="1:16" x14ac:dyDescent="0.2">
      <c r="A401">
        <v>900591676</v>
      </c>
      <c r="B401" t="s">
        <v>554</v>
      </c>
      <c r="C401" t="s">
        <v>60</v>
      </c>
      <c r="D401" t="s">
        <v>130</v>
      </c>
      <c r="E401"/>
      <c r="F401"/>
      <c r="G401" t="s">
        <v>509</v>
      </c>
      <c r="H401">
        <v>33886080</v>
      </c>
      <c r="I401">
        <v>140478</v>
      </c>
      <c r="J401">
        <v>34026558</v>
      </c>
      <c r="K401">
        <v>3114677</v>
      </c>
      <c r="L401">
        <v>11737660</v>
      </c>
      <c r="M401">
        <v>14852337</v>
      </c>
      <c r="N401">
        <v>19174221</v>
      </c>
      <c r="O401">
        <v>0</v>
      </c>
      <c r="P401">
        <v>4847219</v>
      </c>
    </row>
    <row r="402" spans="1:16" x14ac:dyDescent="0.2">
      <c r="A402">
        <v>900626402</v>
      </c>
      <c r="B402" t="s">
        <v>555</v>
      </c>
      <c r="C402" t="s">
        <v>60</v>
      </c>
      <c r="D402" t="s">
        <v>130</v>
      </c>
      <c r="E402"/>
      <c r="F402"/>
      <c r="G402" t="s">
        <v>509</v>
      </c>
      <c r="H402">
        <v>5314135</v>
      </c>
      <c r="I402">
        <v>4430526</v>
      </c>
      <c r="J402">
        <v>9744661</v>
      </c>
      <c r="K402">
        <v>2508044</v>
      </c>
      <c r="L402">
        <v>495762</v>
      </c>
      <c r="M402">
        <v>3003806</v>
      </c>
      <c r="N402">
        <v>6740855</v>
      </c>
      <c r="O402">
        <v>0</v>
      </c>
      <c r="P402">
        <v>-300513</v>
      </c>
    </row>
    <row r="403" spans="1:16" x14ac:dyDescent="0.2">
      <c r="A403">
        <v>900678990</v>
      </c>
      <c r="B403" t="s">
        <v>556</v>
      </c>
      <c r="C403" t="s">
        <v>557</v>
      </c>
      <c r="D403" t="s">
        <v>130</v>
      </c>
      <c r="E403"/>
      <c r="F403"/>
      <c r="G403" t="s">
        <v>509</v>
      </c>
      <c r="H403">
        <v>656148</v>
      </c>
      <c r="I403">
        <v>14213176</v>
      </c>
      <c r="J403">
        <v>14869324</v>
      </c>
      <c r="K403">
        <v>462997</v>
      </c>
      <c r="L403">
        <v>0</v>
      </c>
      <c r="M403">
        <v>462997</v>
      </c>
      <c r="N403">
        <v>14406327</v>
      </c>
      <c r="O403">
        <v>2256</v>
      </c>
      <c r="P403">
        <v>-855914</v>
      </c>
    </row>
    <row r="404" spans="1:16" x14ac:dyDescent="0.2">
      <c r="A404">
        <v>900682557</v>
      </c>
      <c r="B404" t="s">
        <v>558</v>
      </c>
      <c r="C404" t="s">
        <v>60</v>
      </c>
      <c r="D404" t="s">
        <v>130</v>
      </c>
      <c r="E404"/>
      <c r="F404"/>
      <c r="G404" t="s">
        <v>509</v>
      </c>
      <c r="H404">
        <v>59077</v>
      </c>
      <c r="I404">
        <v>11019738</v>
      </c>
      <c r="J404">
        <v>11078815</v>
      </c>
      <c r="K404">
        <v>5196306</v>
      </c>
      <c r="L404">
        <v>0</v>
      </c>
      <c r="M404">
        <v>5196306</v>
      </c>
      <c r="N404">
        <v>5882509</v>
      </c>
      <c r="O404">
        <v>16733</v>
      </c>
      <c r="P404">
        <v>21484</v>
      </c>
    </row>
    <row r="405" spans="1:16" x14ac:dyDescent="0.2">
      <c r="A405">
        <v>900734687</v>
      </c>
      <c r="B405" t="s">
        <v>559</v>
      </c>
      <c r="C405" t="s">
        <v>121</v>
      </c>
      <c r="D405" t="s">
        <v>130</v>
      </c>
      <c r="E405"/>
      <c r="F405"/>
      <c r="G405" t="s">
        <v>509</v>
      </c>
      <c r="H405">
        <v>3443657</v>
      </c>
      <c r="I405">
        <v>14855563</v>
      </c>
      <c r="J405">
        <v>18299220</v>
      </c>
      <c r="K405">
        <v>1365260</v>
      </c>
      <c r="L405">
        <v>1546769</v>
      </c>
      <c r="M405">
        <v>2912029</v>
      </c>
      <c r="N405">
        <v>15387191</v>
      </c>
      <c r="O405">
        <v>87274</v>
      </c>
      <c r="P405">
        <v>-332473</v>
      </c>
    </row>
    <row r="406" spans="1:16" x14ac:dyDescent="0.2">
      <c r="A406">
        <v>900772508</v>
      </c>
      <c r="B406" t="s">
        <v>560</v>
      </c>
      <c r="C406" t="s">
        <v>60</v>
      </c>
      <c r="D406" t="s">
        <v>130</v>
      </c>
      <c r="E406"/>
      <c r="F406"/>
      <c r="G406" t="s">
        <v>509</v>
      </c>
      <c r="H406">
        <v>79245</v>
      </c>
      <c r="I406">
        <v>12596390</v>
      </c>
      <c r="J406">
        <v>12675635</v>
      </c>
      <c r="K406">
        <v>2742151</v>
      </c>
      <c r="L406">
        <v>0</v>
      </c>
      <c r="M406">
        <v>2742151</v>
      </c>
      <c r="N406">
        <v>9933484</v>
      </c>
      <c r="O406">
        <v>3612</v>
      </c>
      <c r="P406">
        <v>-664315</v>
      </c>
    </row>
    <row r="407" spans="1:16" x14ac:dyDescent="0.2">
      <c r="A407">
        <v>900924312</v>
      </c>
      <c r="B407" t="s">
        <v>561</v>
      </c>
      <c r="C407" t="s">
        <v>120</v>
      </c>
      <c r="D407" t="s">
        <v>130</v>
      </c>
      <c r="E407"/>
      <c r="F407"/>
      <c r="G407" t="s">
        <v>509</v>
      </c>
      <c r="H407">
        <v>1751783</v>
      </c>
      <c r="I407">
        <v>3677141</v>
      </c>
      <c r="J407">
        <v>5428924</v>
      </c>
      <c r="K407">
        <v>15990</v>
      </c>
      <c r="L407">
        <v>3383738</v>
      </c>
      <c r="M407">
        <v>3399728</v>
      </c>
      <c r="N407">
        <v>2029196</v>
      </c>
      <c r="O407">
        <v>56346</v>
      </c>
      <c r="P407">
        <v>463029</v>
      </c>
    </row>
    <row r="408" spans="1:16" x14ac:dyDescent="0.2">
      <c r="A408">
        <v>901050470</v>
      </c>
      <c r="B408" t="s">
        <v>562</v>
      </c>
      <c r="C408" t="s">
        <v>60</v>
      </c>
      <c r="D408" t="s">
        <v>130</v>
      </c>
      <c r="E408"/>
      <c r="F408"/>
      <c r="G408" t="s">
        <v>509</v>
      </c>
      <c r="H408">
        <v>416598</v>
      </c>
      <c r="I408">
        <v>37604815</v>
      </c>
      <c r="J408">
        <v>38021413</v>
      </c>
      <c r="K408">
        <v>6293127</v>
      </c>
      <c r="L408">
        <v>13699213</v>
      </c>
      <c r="M408">
        <v>19992340</v>
      </c>
      <c r="N408">
        <v>18029073</v>
      </c>
      <c r="O408">
        <v>235143</v>
      </c>
      <c r="P408">
        <v>-19313569</v>
      </c>
    </row>
    <row r="409" spans="1:16" x14ac:dyDescent="0.2">
      <c r="A409">
        <v>901050576</v>
      </c>
      <c r="B409" t="s">
        <v>563</v>
      </c>
      <c r="C409" t="s">
        <v>60</v>
      </c>
      <c r="D409" t="s">
        <v>130</v>
      </c>
      <c r="E409"/>
      <c r="F409"/>
      <c r="G409" t="s">
        <v>509</v>
      </c>
      <c r="H409">
        <v>13022885</v>
      </c>
      <c r="I409">
        <v>61675919</v>
      </c>
      <c r="J409">
        <v>74698804</v>
      </c>
      <c r="K409">
        <v>461259</v>
      </c>
      <c r="L409">
        <v>2008695</v>
      </c>
      <c r="M409">
        <v>2469954</v>
      </c>
      <c r="N409">
        <v>72228850</v>
      </c>
      <c r="O409">
        <v>2756454</v>
      </c>
      <c r="P409">
        <v>-13130304</v>
      </c>
    </row>
    <row r="410" spans="1:16" x14ac:dyDescent="0.2">
      <c r="A410">
        <v>901050730</v>
      </c>
      <c r="B410" t="s">
        <v>564</v>
      </c>
      <c r="C410" t="s">
        <v>60</v>
      </c>
      <c r="D410" t="s">
        <v>130</v>
      </c>
      <c r="E410"/>
      <c r="F410"/>
      <c r="G410" t="s">
        <v>509</v>
      </c>
      <c r="H410">
        <v>6816039</v>
      </c>
      <c r="I410">
        <v>25301438</v>
      </c>
      <c r="J410">
        <v>32117477</v>
      </c>
      <c r="K410">
        <v>205394</v>
      </c>
      <c r="L410">
        <v>836956</v>
      </c>
      <c r="M410">
        <v>1042350</v>
      </c>
      <c r="N410">
        <v>31075127</v>
      </c>
      <c r="O410">
        <v>1837184</v>
      </c>
      <c r="P410">
        <v>-5344193</v>
      </c>
    </row>
    <row r="411" spans="1:16" x14ac:dyDescent="0.2">
      <c r="A411">
        <v>901086439</v>
      </c>
      <c r="B411" t="s">
        <v>565</v>
      </c>
      <c r="C411" t="s">
        <v>121</v>
      </c>
      <c r="D411" t="s">
        <v>130</v>
      </c>
      <c r="E411"/>
      <c r="F411"/>
      <c r="G411" t="s">
        <v>509</v>
      </c>
      <c r="H411">
        <v>1441049</v>
      </c>
      <c r="I411">
        <v>421264377</v>
      </c>
      <c r="J411">
        <v>422705426</v>
      </c>
      <c r="K411">
        <v>9638934</v>
      </c>
      <c r="L411">
        <v>42188879</v>
      </c>
      <c r="M411">
        <v>51827813</v>
      </c>
      <c r="N411">
        <v>370877613</v>
      </c>
      <c r="O411">
        <v>5659441</v>
      </c>
      <c r="P411">
        <v>-24791930</v>
      </c>
    </row>
    <row r="412" spans="1:16" x14ac:dyDescent="0.2">
      <c r="A412">
        <v>901087572</v>
      </c>
      <c r="B412" t="s">
        <v>566</v>
      </c>
      <c r="C412" t="s">
        <v>122</v>
      </c>
      <c r="D412" t="s">
        <v>130</v>
      </c>
      <c r="E412"/>
      <c r="F412"/>
      <c r="G412" t="s">
        <v>509</v>
      </c>
      <c r="H412">
        <v>1026922</v>
      </c>
      <c r="I412">
        <v>1805725</v>
      </c>
      <c r="J412">
        <v>2832647</v>
      </c>
      <c r="K412">
        <v>542045</v>
      </c>
      <c r="L412">
        <v>543756</v>
      </c>
      <c r="M412">
        <v>1085801</v>
      </c>
      <c r="N412">
        <v>1746846</v>
      </c>
      <c r="O412">
        <v>4530</v>
      </c>
      <c r="P412">
        <v>245810</v>
      </c>
    </row>
    <row r="413" spans="1:16" x14ac:dyDescent="0.2">
      <c r="A413">
        <v>901140781</v>
      </c>
      <c r="B413" t="s">
        <v>567</v>
      </c>
      <c r="C413" t="s">
        <v>60</v>
      </c>
      <c r="D413" t="s">
        <v>130</v>
      </c>
      <c r="E413"/>
      <c r="F413"/>
      <c r="G413" t="s">
        <v>509</v>
      </c>
      <c r="H413">
        <v>252284</v>
      </c>
      <c r="I413">
        <v>29672412</v>
      </c>
      <c r="J413">
        <v>29924696</v>
      </c>
      <c r="K413">
        <v>4332734</v>
      </c>
      <c r="L413">
        <v>19119887</v>
      </c>
      <c r="M413">
        <v>23452621</v>
      </c>
      <c r="N413">
        <v>6472075</v>
      </c>
      <c r="O413">
        <v>0</v>
      </c>
      <c r="P413">
        <v>-10315</v>
      </c>
    </row>
    <row r="414" spans="1:16" x14ac:dyDescent="0.2">
      <c r="A414">
        <v>901142671</v>
      </c>
      <c r="B414" t="s">
        <v>568</v>
      </c>
      <c r="C414" t="s">
        <v>60</v>
      </c>
      <c r="D414" t="s">
        <v>130</v>
      </c>
      <c r="E414"/>
      <c r="F414"/>
      <c r="G414" t="s">
        <v>509</v>
      </c>
      <c r="H414">
        <v>287993</v>
      </c>
      <c r="I414">
        <v>29765301</v>
      </c>
      <c r="J414">
        <v>30053294</v>
      </c>
      <c r="K414">
        <v>123702</v>
      </c>
      <c r="L414">
        <v>0</v>
      </c>
      <c r="M414">
        <v>123702</v>
      </c>
      <c r="N414">
        <v>29929592</v>
      </c>
      <c r="O414">
        <v>380</v>
      </c>
      <c r="P414">
        <v>-146982</v>
      </c>
    </row>
    <row r="415" spans="1:16" x14ac:dyDescent="0.2">
      <c r="A415">
        <v>901237819</v>
      </c>
      <c r="B415" t="s">
        <v>569</v>
      </c>
      <c r="C415" t="s">
        <v>570</v>
      </c>
      <c r="D415" t="s">
        <v>130</v>
      </c>
      <c r="E415"/>
      <c r="F415"/>
      <c r="G415" t="s">
        <v>509</v>
      </c>
      <c r="H415">
        <v>5919562</v>
      </c>
      <c r="I415">
        <v>18092641</v>
      </c>
      <c r="J415">
        <v>24012203</v>
      </c>
      <c r="K415">
        <v>366969</v>
      </c>
      <c r="L415">
        <v>0</v>
      </c>
      <c r="M415">
        <v>366969</v>
      </c>
      <c r="N415">
        <v>23645234</v>
      </c>
      <c r="O415">
        <v>925</v>
      </c>
      <c r="P415">
        <v>3038390</v>
      </c>
    </row>
    <row r="416" spans="1:16" x14ac:dyDescent="0.2">
      <c r="A416">
        <v>901286282</v>
      </c>
      <c r="B416" t="s">
        <v>571</v>
      </c>
      <c r="C416" t="s">
        <v>60</v>
      </c>
      <c r="D416" t="s">
        <v>130</v>
      </c>
      <c r="E416"/>
      <c r="F416"/>
      <c r="G416" t="s">
        <v>509</v>
      </c>
      <c r="H416">
        <v>1423285</v>
      </c>
      <c r="I416">
        <v>45233451</v>
      </c>
      <c r="J416">
        <v>46656736</v>
      </c>
      <c r="K416">
        <v>53998</v>
      </c>
      <c r="L416">
        <v>65816756</v>
      </c>
      <c r="M416">
        <v>65870754</v>
      </c>
      <c r="N416">
        <v>-19214018</v>
      </c>
      <c r="O416">
        <v>1001119</v>
      </c>
      <c r="P416">
        <v>-4631041</v>
      </c>
    </row>
    <row r="417" spans="1:16" x14ac:dyDescent="0.2">
      <c r="A417">
        <v>901319693</v>
      </c>
      <c r="B417" t="s">
        <v>572</v>
      </c>
      <c r="C417" t="s">
        <v>60</v>
      </c>
      <c r="D417" t="s">
        <v>130</v>
      </c>
      <c r="E417"/>
      <c r="F417"/>
      <c r="G417" t="s">
        <v>509</v>
      </c>
      <c r="H417">
        <v>150551</v>
      </c>
      <c r="I417">
        <v>32937905</v>
      </c>
      <c r="J417">
        <v>33088456</v>
      </c>
      <c r="K417">
        <v>149191</v>
      </c>
      <c r="L417">
        <v>24841</v>
      </c>
      <c r="M417">
        <v>174032</v>
      </c>
      <c r="N417">
        <v>32914424</v>
      </c>
      <c r="O417">
        <v>16103</v>
      </c>
      <c r="P417">
        <v>4265594</v>
      </c>
    </row>
    <row r="418" spans="1:16" x14ac:dyDescent="0.2">
      <c r="A418">
        <v>901330707</v>
      </c>
      <c r="B418" t="s">
        <v>573</v>
      </c>
      <c r="C418" t="s">
        <v>60</v>
      </c>
      <c r="D418" t="s">
        <v>130</v>
      </c>
      <c r="E418"/>
      <c r="F418"/>
      <c r="G418" t="s">
        <v>509</v>
      </c>
      <c r="H418">
        <v>1427</v>
      </c>
      <c r="I418">
        <v>15716683</v>
      </c>
      <c r="J418">
        <v>15718110</v>
      </c>
      <c r="K418">
        <v>52148</v>
      </c>
      <c r="L418">
        <v>5815041</v>
      </c>
      <c r="M418">
        <v>5867189</v>
      </c>
      <c r="N418">
        <v>9850921</v>
      </c>
      <c r="O418">
        <v>0</v>
      </c>
      <c r="P418">
        <v>-107260</v>
      </c>
    </row>
    <row r="419" spans="1:16" x14ac:dyDescent="0.2">
      <c r="A419">
        <v>901457461</v>
      </c>
      <c r="B419" t="s">
        <v>574</v>
      </c>
      <c r="C419" t="s">
        <v>60</v>
      </c>
      <c r="D419" t="s">
        <v>130</v>
      </c>
      <c r="E419"/>
      <c r="F419"/>
      <c r="G419" t="s">
        <v>509</v>
      </c>
      <c r="H419">
        <v>88229413</v>
      </c>
      <c r="I419">
        <v>5952426</v>
      </c>
      <c r="J419">
        <v>94181839</v>
      </c>
      <c r="K419">
        <v>85007540</v>
      </c>
      <c r="L419">
        <v>786998</v>
      </c>
      <c r="M419">
        <v>85794538</v>
      </c>
      <c r="N419">
        <v>8387301</v>
      </c>
      <c r="O419">
        <v>0</v>
      </c>
      <c r="P419">
        <v>15497735</v>
      </c>
    </row>
    <row r="420" spans="1:16" x14ac:dyDescent="0.2">
      <c r="A420">
        <v>901767763</v>
      </c>
      <c r="B420" t="s">
        <v>575</v>
      </c>
      <c r="C420" t="s">
        <v>121</v>
      </c>
      <c r="D420" t="s">
        <v>130</v>
      </c>
      <c r="E420"/>
      <c r="F420"/>
      <c r="G420" t="s">
        <v>509</v>
      </c>
      <c r="H420">
        <v>22870012</v>
      </c>
      <c r="I420">
        <v>139389185</v>
      </c>
      <c r="J420">
        <v>162259197</v>
      </c>
      <c r="K420">
        <v>6344360</v>
      </c>
      <c r="L420">
        <v>76941211</v>
      </c>
      <c r="M420">
        <v>83285571</v>
      </c>
      <c r="N420">
        <v>78973626</v>
      </c>
      <c r="O420">
        <v>17248</v>
      </c>
      <c r="P420">
        <v>-877873</v>
      </c>
    </row>
  </sheetData>
  <conditionalFormatting sqref="A1">
    <cfRule type="duplicateValues" dxfId="129" priority="21"/>
  </conditionalFormatting>
  <conditionalFormatting sqref="A1 A199:A1048576">
    <cfRule type="duplicateValues" dxfId="128" priority="20"/>
  </conditionalFormatting>
  <conditionalFormatting sqref="F2:F420">
    <cfRule type="colorScale" priority="1774">
      <colorScale>
        <cfvo type="min"/>
        <cfvo type="max"/>
        <color rgb="FFFF7128"/>
        <color rgb="FFFFEF9C"/>
      </colorScale>
    </cfRule>
  </conditionalFormatting>
  <conditionalFormatting sqref="A2:A420">
    <cfRule type="duplicateValues" dxfId="127" priority="1776"/>
  </conditionalFormatting>
  <conditionalFormatting sqref="A2:A420">
    <cfRule type="duplicateValues" dxfId="126" priority="1778"/>
    <cfRule type="duplicateValues" dxfId="125" priority="1779"/>
    <cfRule type="duplicateValues" dxfId="124" priority="1780"/>
    <cfRule type="duplicateValues" dxfId="123" priority="1781"/>
  </conditionalFormatting>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U424"/>
  <sheetViews>
    <sheetView zoomScale="90" zoomScaleNormal="90" workbookViewId="0">
      <pane ySplit="5" topLeftCell="A6" activePane="bottomLeft" state="frozen"/>
      <selection pane="bottomLeft" activeCell="A6" sqref="A6"/>
    </sheetView>
  </sheetViews>
  <sheetFormatPr baseColWidth="10" defaultColWidth="11.33203125" defaultRowHeight="15" x14ac:dyDescent="0.2"/>
  <cols>
    <col min="1" max="1" width="12.33203125" style="54" customWidth="1"/>
    <col min="2" max="2" width="31.33203125" style="54" customWidth="1"/>
    <col min="3" max="3" width="15.83203125" style="54" customWidth="1"/>
    <col min="4" max="4" width="11.33203125" style="54" customWidth="1"/>
    <col min="5" max="5" width="25.33203125" style="54" hidden="1" customWidth="1"/>
    <col min="6" max="6" width="19.6640625" style="54" hidden="1" customWidth="1"/>
    <col min="7" max="7" width="23.5" style="54" hidden="1" customWidth="1"/>
    <col min="8" max="8" width="17.33203125" style="53" customWidth="1"/>
    <col min="9" max="9" width="17.33203125" style="54" customWidth="1"/>
    <col min="10" max="12" width="16" style="54" customWidth="1"/>
    <col min="13" max="13" width="15.6640625" style="54" customWidth="1"/>
    <col min="14" max="14" width="17.1640625" style="54" customWidth="1"/>
    <col min="15" max="15" width="16" style="54" customWidth="1"/>
    <col min="16" max="16" width="14.5" style="54" customWidth="1"/>
    <col min="17" max="17" width="15.33203125" style="54" customWidth="1"/>
    <col min="18" max="18" width="13.1640625" style="54" customWidth="1"/>
    <col min="19" max="19" width="17.1640625" style="54" customWidth="1"/>
    <col min="20" max="20" width="16.33203125" style="54" customWidth="1"/>
    <col min="21" max="21" width="17.33203125" style="54" customWidth="1"/>
    <col min="22" max="22" width="17.33203125" style="38" customWidth="1"/>
    <col min="23" max="16384" width="11.33203125" style="38"/>
  </cols>
  <sheetData>
    <row r="1" spans="1:21" x14ac:dyDescent="0.2">
      <c r="A1" s="50"/>
      <c r="B1" s="50"/>
      <c r="C1" s="50"/>
      <c r="D1" s="50"/>
      <c r="E1" s="50"/>
      <c r="F1" s="50"/>
      <c r="G1" s="50"/>
      <c r="H1" s="50"/>
      <c r="I1" s="50"/>
      <c r="J1" s="50"/>
      <c r="K1" s="50"/>
      <c r="L1" s="50"/>
      <c r="M1" s="50"/>
      <c r="N1" s="50"/>
      <c r="O1" s="50"/>
      <c r="P1" s="50"/>
      <c r="Q1" s="50"/>
      <c r="R1" s="50"/>
      <c r="S1" s="50"/>
      <c r="T1" s="50"/>
      <c r="U1" s="51"/>
    </row>
    <row r="2" spans="1:21" x14ac:dyDescent="0.2">
      <c r="A2" s="50"/>
      <c r="B2" s="50"/>
      <c r="C2" s="50"/>
      <c r="D2" s="50"/>
      <c r="E2" s="50"/>
      <c r="F2" s="50"/>
      <c r="G2" s="50"/>
      <c r="H2" s="50"/>
      <c r="I2" s="50"/>
      <c r="J2" s="50"/>
      <c r="K2" s="50"/>
      <c r="L2" s="50"/>
      <c r="M2" s="50"/>
      <c r="N2" s="50"/>
      <c r="O2" s="50"/>
      <c r="P2" s="50"/>
      <c r="Q2" s="50"/>
      <c r="R2" s="50"/>
      <c r="S2" s="50"/>
      <c r="T2" s="50"/>
      <c r="U2" s="51"/>
    </row>
    <row r="3" spans="1:21" x14ac:dyDescent="0.2">
      <c r="A3" s="50"/>
      <c r="B3" s="50"/>
      <c r="C3" s="50"/>
      <c r="D3" s="50"/>
      <c r="E3" s="50"/>
      <c r="F3" s="50"/>
      <c r="G3" s="50"/>
      <c r="H3" s="50"/>
      <c r="I3" s="50"/>
      <c r="J3" s="50"/>
      <c r="K3" s="50"/>
      <c r="L3" s="50"/>
      <c r="M3" s="50"/>
      <c r="N3" s="50"/>
      <c r="O3" s="50"/>
      <c r="P3" s="50"/>
      <c r="Q3" s="50"/>
      <c r="R3" s="50"/>
      <c r="S3" s="50"/>
      <c r="T3" s="50"/>
      <c r="U3" s="51"/>
    </row>
    <row r="4" spans="1:21" x14ac:dyDescent="0.2">
      <c r="A4" s="50"/>
      <c r="B4" s="50"/>
      <c r="C4" s="50"/>
      <c r="D4" s="50"/>
      <c r="E4" s="50"/>
      <c r="F4" s="50"/>
      <c r="G4" s="50"/>
      <c r="H4" s="50"/>
      <c r="I4" s="50"/>
      <c r="J4" s="50"/>
      <c r="K4" s="50"/>
      <c r="L4" s="50"/>
      <c r="M4" s="50"/>
      <c r="N4" s="50"/>
      <c r="O4" s="50"/>
      <c r="P4" s="50"/>
      <c r="Q4" s="50"/>
      <c r="R4" s="50"/>
      <c r="S4" s="50"/>
      <c r="T4" s="50"/>
      <c r="U4" s="51"/>
    </row>
    <row r="5" spans="1:21" ht="64" x14ac:dyDescent="0.2">
      <c r="A5" s="24" t="s">
        <v>0</v>
      </c>
      <c r="B5" s="24" t="s">
        <v>1</v>
      </c>
      <c r="C5" s="24" t="s">
        <v>2</v>
      </c>
      <c r="D5" s="24" t="s">
        <v>3</v>
      </c>
      <c r="E5" s="57" t="s">
        <v>62</v>
      </c>
      <c r="F5" s="58" t="s">
        <v>48</v>
      </c>
      <c r="G5" s="57" t="s">
        <v>49</v>
      </c>
      <c r="H5" s="24" t="s">
        <v>68</v>
      </c>
      <c r="I5" s="24" t="s">
        <v>67</v>
      </c>
      <c r="J5" s="24" t="s">
        <v>53</v>
      </c>
      <c r="K5" s="24" t="s">
        <v>66</v>
      </c>
      <c r="L5" s="24" t="s">
        <v>65</v>
      </c>
      <c r="M5" s="24" t="s">
        <v>56</v>
      </c>
      <c r="N5" s="24" t="s">
        <v>57</v>
      </c>
      <c r="O5" s="24" t="s">
        <v>63</v>
      </c>
      <c r="P5" s="24" t="s">
        <v>64</v>
      </c>
      <c r="Q5" s="24" t="s">
        <v>4</v>
      </c>
      <c r="R5" s="24" t="s">
        <v>5</v>
      </c>
      <c r="S5" s="24" t="s">
        <v>6</v>
      </c>
      <c r="T5" s="24" t="s">
        <v>7</v>
      </c>
      <c r="U5" s="24" t="s">
        <v>8</v>
      </c>
    </row>
    <row r="6" spans="1:21" x14ac:dyDescent="0.2">
      <c r="A6">
        <v>900269883</v>
      </c>
      <c r="B6" t="s">
        <v>128</v>
      </c>
      <c r="C6" t="s">
        <v>129</v>
      </c>
      <c r="D6" t="s">
        <v>130</v>
      </c>
      <c r="E6"/>
      <c r="F6" s="63"/>
      <c r="G6"/>
      <c r="H6">
        <v>49246397</v>
      </c>
      <c r="I6">
        <v>14576270</v>
      </c>
      <c r="J6">
        <v>63822667</v>
      </c>
      <c r="K6">
        <v>7445253</v>
      </c>
      <c r="L6">
        <v>23523777</v>
      </c>
      <c r="M6">
        <v>30969030</v>
      </c>
      <c r="N6">
        <v>32853637</v>
      </c>
      <c r="O6">
        <v>0</v>
      </c>
      <c r="P6">
        <v>435327</v>
      </c>
      <c r="Q6" s="52">
        <f>+IFERROR(Tabla2[[#This Row],[Activos corrientes ]]/Tabla2[[#This Row],[Pasivos corrientes ]],"")</f>
        <v>6.6144692463775243</v>
      </c>
      <c r="R6" s="52">
        <f>+IFERROR(Tabla2[[#This Row],[Total pasivos]]/Tabla2[[#This Row],[Total de activos]],"")</f>
        <v>0.48523559819272361</v>
      </c>
      <c r="S6" s="52" t="str">
        <f>+IFERROR(Tabla2[[#This Row],[Utilidad operacional]]/Tabla2[[#This Row],[Gasto de intereses]],"")</f>
        <v/>
      </c>
      <c r="T6" s="52">
        <f>+IFERROR(Tabla2[[#This Row],[Utilidad operacional]]/Tabla2[[#This Row],[Patrimonio total]],"")</f>
        <v>1.3250496436665444E-2</v>
      </c>
      <c r="U6" s="52">
        <f>+IFERROR(Tabla2[[#This Row],[Utilidad operacional]]/Tabla2[[#This Row],[Total de activos]],"")</f>
        <v>6.8208838718695347E-3</v>
      </c>
    </row>
    <row r="7" spans="1:21" x14ac:dyDescent="0.2">
      <c r="A7">
        <v>800162612</v>
      </c>
      <c r="B7" t="s">
        <v>131</v>
      </c>
      <c r="C7" t="s">
        <v>122</v>
      </c>
      <c r="D7" t="s">
        <v>130</v>
      </c>
      <c r="E7"/>
      <c r="F7" s="63"/>
      <c r="G7"/>
      <c r="H7">
        <v>25126421</v>
      </c>
      <c r="I7">
        <v>31633593</v>
      </c>
      <c r="J7">
        <v>56760014</v>
      </c>
      <c r="K7">
        <v>18679532</v>
      </c>
      <c r="L7">
        <v>46075946</v>
      </c>
      <c r="M7">
        <v>64755478</v>
      </c>
      <c r="N7">
        <v>-7995464</v>
      </c>
      <c r="O7">
        <v>4565198</v>
      </c>
      <c r="P7">
        <v>-1711364</v>
      </c>
      <c r="Q7" s="52">
        <f>+IFERROR(Tabla2[[#This Row],[Activos corrientes ]]/Tabla2[[#This Row],[Pasivos corrientes ]],"")</f>
        <v>1.3451311842288125</v>
      </c>
      <c r="R7" s="52">
        <f>+IFERROR(Tabla2[[#This Row],[Total pasivos]]/Tabla2[[#This Row],[Total de activos]],"")</f>
        <v>1.1408643768128739</v>
      </c>
      <c r="S7" s="52">
        <f>+IFERROR(Tabla2[[#This Row],[Utilidad operacional]]/Tabla2[[#This Row],[Gasto de intereses]],"")</f>
        <v>-0.37487180183641544</v>
      </c>
      <c r="T7" s="52">
        <f>+IFERROR(Tabla2[[#This Row],[Utilidad operacional]]/Tabla2[[#This Row],[Patrimonio total]],"")</f>
        <v>0.21404186173560408</v>
      </c>
      <c r="U7" s="52">
        <f>+IFERROR(Tabla2[[#This Row],[Utilidad operacional]]/Tabla2[[#This Row],[Total de activos]],"")</f>
        <v>-3.0150873465253199E-2</v>
      </c>
    </row>
    <row r="8" spans="1:21" x14ac:dyDescent="0.2">
      <c r="A8">
        <v>811005246</v>
      </c>
      <c r="B8" t="s">
        <v>132</v>
      </c>
      <c r="C8" t="s">
        <v>121</v>
      </c>
      <c r="D8" t="s">
        <v>130</v>
      </c>
      <c r="E8"/>
      <c r="F8" s="63"/>
      <c r="G8"/>
      <c r="H8">
        <v>39968456</v>
      </c>
      <c r="I8">
        <v>7699559</v>
      </c>
      <c r="J8">
        <v>47668015</v>
      </c>
      <c r="K8">
        <v>32135241</v>
      </c>
      <c r="L8">
        <v>2195525</v>
      </c>
      <c r="M8">
        <v>34330766</v>
      </c>
      <c r="N8">
        <v>13337249</v>
      </c>
      <c r="O8">
        <v>0</v>
      </c>
      <c r="P8">
        <v>3300840</v>
      </c>
      <c r="Q8" s="52">
        <f>+IFERROR(Tabla2[[#This Row],[Activos corrientes ]]/Tabla2[[#This Row],[Pasivos corrientes ]],"")</f>
        <v>1.2437577798156236</v>
      </c>
      <c r="R8" s="52">
        <f>+IFERROR(Tabla2[[#This Row],[Total pasivos]]/Tabla2[[#This Row],[Total de activos]],"")</f>
        <v>0.72020548789371652</v>
      </c>
      <c r="S8" s="52" t="str">
        <f>+IFERROR(Tabla2[[#This Row],[Utilidad operacional]]/Tabla2[[#This Row],[Gasto de intereses]],"")</f>
        <v/>
      </c>
      <c r="T8" s="52">
        <f>+IFERROR(Tabla2[[#This Row],[Utilidad operacional]]/Tabla2[[#This Row],[Patrimonio total]],"")</f>
        <v>0.24749031828077889</v>
      </c>
      <c r="U8" s="52">
        <f>+IFERROR(Tabla2[[#This Row],[Utilidad operacional]]/Tabla2[[#This Row],[Total de activos]],"")</f>
        <v>6.9246432854399326E-2</v>
      </c>
    </row>
    <row r="9" spans="1:21" x14ac:dyDescent="0.2">
      <c r="A9">
        <v>860008207</v>
      </c>
      <c r="B9" t="s">
        <v>133</v>
      </c>
      <c r="C9" t="s">
        <v>60</v>
      </c>
      <c r="D9" t="s">
        <v>130</v>
      </c>
      <c r="E9"/>
      <c r="F9" s="63"/>
      <c r="G9"/>
      <c r="H9">
        <v>62807105</v>
      </c>
      <c r="I9">
        <v>16616707</v>
      </c>
      <c r="J9">
        <v>79423812</v>
      </c>
      <c r="K9">
        <v>40052427</v>
      </c>
      <c r="L9">
        <v>476041</v>
      </c>
      <c r="M9">
        <v>40528468</v>
      </c>
      <c r="N9">
        <v>38895344</v>
      </c>
      <c r="O9">
        <v>0</v>
      </c>
      <c r="P9">
        <v>3567814</v>
      </c>
      <c r="Q9" s="52">
        <f>+IFERROR(Tabla2[[#This Row],[Activos corrientes ]]/Tabla2[[#This Row],[Pasivos corrientes ]],"")</f>
        <v>1.5681223262700161</v>
      </c>
      <c r="R9" s="52">
        <f>+IFERROR(Tabla2[[#This Row],[Total pasivos]]/Tabla2[[#This Row],[Total de activos]],"")</f>
        <v>0.51028107288529545</v>
      </c>
      <c r="S9" s="52" t="str">
        <f>+IFERROR(Tabla2[[#This Row],[Utilidad operacional]]/Tabla2[[#This Row],[Gasto de intereses]],"")</f>
        <v/>
      </c>
      <c r="T9" s="52">
        <f>+IFERROR(Tabla2[[#This Row],[Utilidad operacional]]/Tabla2[[#This Row],[Patrimonio total]],"")</f>
        <v>9.1728562678350389E-2</v>
      </c>
      <c r="U9" s="52">
        <f>+IFERROR(Tabla2[[#This Row],[Utilidad operacional]]/Tabla2[[#This Row],[Total de activos]],"")</f>
        <v>4.4921213300615687E-2</v>
      </c>
    </row>
    <row r="10" spans="1:21" x14ac:dyDescent="0.2">
      <c r="A10">
        <v>900107673</v>
      </c>
      <c r="B10" t="s">
        <v>134</v>
      </c>
      <c r="C10" t="s">
        <v>120</v>
      </c>
      <c r="D10" t="s">
        <v>130</v>
      </c>
      <c r="E10"/>
      <c r="F10" s="63"/>
      <c r="G10"/>
      <c r="H10">
        <v>20767392</v>
      </c>
      <c r="I10">
        <v>13206207</v>
      </c>
      <c r="J10">
        <v>33973599</v>
      </c>
      <c r="K10">
        <v>2329281</v>
      </c>
      <c r="L10">
        <v>5017844</v>
      </c>
      <c r="M10">
        <v>7347125</v>
      </c>
      <c r="N10">
        <v>26626474</v>
      </c>
      <c r="O10">
        <v>302678</v>
      </c>
      <c r="P10">
        <v>2486318</v>
      </c>
      <c r="Q10" s="52">
        <f>+IFERROR(Tabla2[[#This Row],[Activos corrientes ]]/Tabla2[[#This Row],[Pasivos corrientes ]],"")</f>
        <v>8.9157950457673412</v>
      </c>
      <c r="R10" s="52">
        <f>+IFERROR(Tabla2[[#This Row],[Total pasivos]]/Tabla2[[#This Row],[Total de activos]],"")</f>
        <v>0.2162598375285468</v>
      </c>
      <c r="S10" s="52">
        <f>+IFERROR(Tabla2[[#This Row],[Utilidad operacional]]/Tabla2[[#This Row],[Gasto de intereses]],"")</f>
        <v>8.2143994608131408</v>
      </c>
      <c r="T10" s="52">
        <f>+IFERROR(Tabla2[[#This Row],[Utilidad operacional]]/Tabla2[[#This Row],[Patrimonio total]],"")</f>
        <v>9.3377666152867259E-2</v>
      </c>
      <c r="U10" s="52">
        <f>+IFERROR(Tabla2[[#This Row],[Utilidad operacional]]/Tabla2[[#This Row],[Total de activos]],"")</f>
        <v>7.3183827241853294E-2</v>
      </c>
    </row>
    <row r="11" spans="1:21" x14ac:dyDescent="0.2">
      <c r="A11">
        <v>900157541</v>
      </c>
      <c r="B11" t="s">
        <v>135</v>
      </c>
      <c r="C11" t="s">
        <v>60</v>
      </c>
      <c r="D11" t="s">
        <v>130</v>
      </c>
      <c r="E11"/>
      <c r="F11" s="63"/>
      <c r="G11"/>
      <c r="H11">
        <v>8388848</v>
      </c>
      <c r="I11">
        <v>5114094</v>
      </c>
      <c r="J11">
        <v>13502942</v>
      </c>
      <c r="K11">
        <v>4205818</v>
      </c>
      <c r="L11">
        <v>5476033</v>
      </c>
      <c r="M11">
        <v>9681851</v>
      </c>
      <c r="N11">
        <v>3821091</v>
      </c>
      <c r="O11">
        <v>350088</v>
      </c>
      <c r="P11">
        <v>1663583</v>
      </c>
      <c r="Q11" s="52">
        <f>+IFERROR(Tabla2[[#This Row],[Activos corrientes ]]/Tabla2[[#This Row],[Pasivos corrientes ]],"")</f>
        <v>1.9945817912234909</v>
      </c>
      <c r="R11" s="52">
        <f>+IFERROR(Tabla2[[#This Row],[Total pasivos]]/Tabla2[[#This Row],[Total de activos]],"")</f>
        <v>0.71701789136026806</v>
      </c>
      <c r="S11" s="52">
        <f>+IFERROR(Tabla2[[#This Row],[Utilidad operacional]]/Tabla2[[#This Row],[Gasto de intereses]],"")</f>
        <v>4.7518995224057949</v>
      </c>
      <c r="T11" s="52">
        <f>+IFERROR(Tabla2[[#This Row],[Utilidad operacional]]/Tabla2[[#This Row],[Patrimonio total]],"")</f>
        <v>0.43536858975617171</v>
      </c>
      <c r="U11" s="52">
        <f>+IFERROR(Tabla2[[#This Row],[Utilidad operacional]]/Tabla2[[#This Row],[Total de activos]],"")</f>
        <v>0.1232015215647079</v>
      </c>
    </row>
    <row r="12" spans="1:21" ht="32.25" customHeight="1" x14ac:dyDescent="0.2">
      <c r="A12">
        <v>900213423</v>
      </c>
      <c r="B12" t="s">
        <v>136</v>
      </c>
      <c r="C12" t="s">
        <v>121</v>
      </c>
      <c r="D12" t="s">
        <v>130</v>
      </c>
      <c r="E12"/>
      <c r="F12" s="63"/>
      <c r="G12"/>
      <c r="H12">
        <v>4644441</v>
      </c>
      <c r="I12">
        <v>2066798</v>
      </c>
      <c r="J12">
        <v>6711239</v>
      </c>
      <c r="K12">
        <v>1534935</v>
      </c>
      <c r="L12">
        <v>1798591</v>
      </c>
      <c r="M12">
        <v>3333526</v>
      </c>
      <c r="N12">
        <v>3377713</v>
      </c>
      <c r="O12">
        <v>300847</v>
      </c>
      <c r="P12">
        <v>-1369106</v>
      </c>
      <c r="Q12" s="52">
        <f>+IFERROR(Tabla2[[#This Row],[Activos corrientes ]]/Tabla2[[#This Row],[Pasivos corrientes ]],"")</f>
        <v>3.0258225918361363</v>
      </c>
      <c r="R12" s="52">
        <f>+IFERROR(Tabla2[[#This Row],[Total pasivos]]/Tabla2[[#This Row],[Total de activos]],"")</f>
        <v>0.49670798491902912</v>
      </c>
      <c r="S12" s="52">
        <f>+IFERROR(Tabla2[[#This Row],[Utilidad operacional]]/Tabla2[[#This Row],[Gasto de intereses]],"")</f>
        <v>-4.5508381336692736</v>
      </c>
      <c r="T12" s="52">
        <f>+IFERROR(Tabla2[[#This Row],[Utilidad operacional]]/Tabla2[[#This Row],[Patrimonio total]],"")</f>
        <v>-0.40533520757980324</v>
      </c>
      <c r="U12" s="52">
        <f>+IFERROR(Tabla2[[#This Row],[Utilidad operacional]]/Tabla2[[#This Row],[Total de activos]],"")</f>
        <v>-0.20400197340610282</v>
      </c>
    </row>
    <row r="13" spans="1:21" x14ac:dyDescent="0.2">
      <c r="A13">
        <v>900275441</v>
      </c>
      <c r="B13" t="s">
        <v>137</v>
      </c>
      <c r="C13" t="s">
        <v>138</v>
      </c>
      <c r="D13" t="s">
        <v>130</v>
      </c>
      <c r="E13"/>
      <c r="F13" s="63"/>
      <c r="G13"/>
      <c r="H13">
        <v>4187869</v>
      </c>
      <c r="I13">
        <v>3482173</v>
      </c>
      <c r="J13">
        <v>7670042</v>
      </c>
      <c r="K13">
        <v>3246085</v>
      </c>
      <c r="L13">
        <v>0</v>
      </c>
      <c r="M13">
        <v>3246085</v>
      </c>
      <c r="N13">
        <v>4423957</v>
      </c>
      <c r="O13">
        <v>386381</v>
      </c>
      <c r="P13">
        <v>253530</v>
      </c>
      <c r="Q13" s="52">
        <f>+IFERROR(Tabla2[[#This Row],[Activos corrientes ]]/Tabla2[[#This Row],[Pasivos corrientes ]],"")</f>
        <v>1.2901291863891426</v>
      </c>
      <c r="R13" s="52">
        <f>+IFERROR(Tabla2[[#This Row],[Total pasivos]]/Tabla2[[#This Row],[Total de activos]],"")</f>
        <v>0.42321606583119104</v>
      </c>
      <c r="S13" s="52">
        <f>+IFERROR(Tabla2[[#This Row],[Utilidad operacional]]/Tabla2[[#This Row],[Gasto de intereses]],"")</f>
        <v>0.65616580525439916</v>
      </c>
      <c r="T13" s="52">
        <f>+IFERROR(Tabla2[[#This Row],[Utilidad operacional]]/Tabla2[[#This Row],[Patrimonio total]],"")</f>
        <v>5.7308423205740922E-2</v>
      </c>
      <c r="U13" s="52">
        <f>+IFERROR(Tabla2[[#This Row],[Utilidad operacional]]/Tabla2[[#This Row],[Total de activos]],"")</f>
        <v>3.305457779761832E-2</v>
      </c>
    </row>
    <row r="14" spans="1:21" x14ac:dyDescent="0.2">
      <c r="A14">
        <v>900283591</v>
      </c>
      <c r="B14" t="s">
        <v>139</v>
      </c>
      <c r="C14" t="s">
        <v>140</v>
      </c>
      <c r="D14" t="s">
        <v>130</v>
      </c>
      <c r="E14"/>
      <c r="F14" s="63"/>
      <c r="G14"/>
      <c r="H14">
        <v>22566831</v>
      </c>
      <c r="I14">
        <v>282722650</v>
      </c>
      <c r="J14">
        <v>305289481</v>
      </c>
      <c r="K14">
        <v>8444073</v>
      </c>
      <c r="L14">
        <v>94463316</v>
      </c>
      <c r="M14">
        <v>102907389</v>
      </c>
      <c r="N14">
        <v>202382092</v>
      </c>
      <c r="O14">
        <v>8264</v>
      </c>
      <c r="P14">
        <v>-201898</v>
      </c>
      <c r="Q14" s="52">
        <f>+IFERROR(Tabla2[[#This Row],[Activos corrientes ]]/Tabla2[[#This Row],[Pasivos corrientes ]],"")</f>
        <v>2.6725054366536147</v>
      </c>
      <c r="R14" s="52">
        <f>+IFERROR(Tabla2[[#This Row],[Total pasivos]]/Tabla2[[#This Row],[Total de activos]],"")</f>
        <v>0.3370813454263758</v>
      </c>
      <c r="S14" s="52">
        <f>+IFERROR(Tabla2[[#This Row],[Utilidad operacional]]/Tabla2[[#This Row],[Gasto de intereses]],"")</f>
        <v>-24.431026137463697</v>
      </c>
      <c r="T14" s="52">
        <f>+IFERROR(Tabla2[[#This Row],[Utilidad operacional]]/Tabla2[[#This Row],[Patrimonio total]],"")</f>
        <v>-9.9760802946932681E-4</v>
      </c>
      <c r="U14" s="52">
        <f>+IFERROR(Tabla2[[#This Row],[Utilidad operacional]]/Tabla2[[#This Row],[Total de activos]],"")</f>
        <v>-6.6133297268765052E-4</v>
      </c>
    </row>
    <row r="15" spans="1:21" x14ac:dyDescent="0.2">
      <c r="A15">
        <v>900317030</v>
      </c>
      <c r="B15" t="s">
        <v>141</v>
      </c>
      <c r="C15" t="s">
        <v>60</v>
      </c>
      <c r="D15" t="s">
        <v>130</v>
      </c>
      <c r="E15"/>
      <c r="F15" s="63"/>
      <c r="G15"/>
      <c r="H15">
        <v>10012741</v>
      </c>
      <c r="I15">
        <v>5866351</v>
      </c>
      <c r="J15">
        <v>15879092</v>
      </c>
      <c r="K15">
        <v>9602987</v>
      </c>
      <c r="L15">
        <v>381812</v>
      </c>
      <c r="M15">
        <v>9984799</v>
      </c>
      <c r="N15">
        <v>5894293</v>
      </c>
      <c r="O15">
        <v>307026</v>
      </c>
      <c r="P15">
        <v>1832531</v>
      </c>
      <c r="Q15" s="52">
        <f>+IFERROR(Tabla2[[#This Row],[Activos corrientes ]]/Tabla2[[#This Row],[Pasivos corrientes ]],"")</f>
        <v>1.0426694319173815</v>
      </c>
      <c r="R15" s="52">
        <f>+IFERROR(Tabla2[[#This Row],[Total pasivos]]/Tabla2[[#This Row],[Total de activos]],"")</f>
        <v>0.62880163424961577</v>
      </c>
      <c r="S15" s="52">
        <f>+IFERROR(Tabla2[[#This Row],[Utilidad operacional]]/Tabla2[[#This Row],[Gasto de intereses]],"")</f>
        <v>5.9686508634447897</v>
      </c>
      <c r="T15" s="52">
        <f>+IFERROR(Tabla2[[#This Row],[Utilidad operacional]]/Tabla2[[#This Row],[Patrimonio total]],"")</f>
        <v>0.31089920368736335</v>
      </c>
      <c r="U15" s="52">
        <f>+IFERROR(Tabla2[[#This Row],[Utilidad operacional]]/Tabla2[[#This Row],[Total de activos]],"")</f>
        <v>0.11540527632184511</v>
      </c>
    </row>
    <row r="16" spans="1:21" x14ac:dyDescent="0.2">
      <c r="A16">
        <v>900362408</v>
      </c>
      <c r="B16" t="s">
        <v>142</v>
      </c>
      <c r="C16" t="s">
        <v>60</v>
      </c>
      <c r="D16" t="s">
        <v>130</v>
      </c>
      <c r="E16"/>
      <c r="F16" s="63"/>
      <c r="G16"/>
      <c r="H16">
        <v>3143866</v>
      </c>
      <c r="I16">
        <v>17240174</v>
      </c>
      <c r="J16">
        <v>20384040</v>
      </c>
      <c r="K16">
        <v>1075677</v>
      </c>
      <c r="L16">
        <v>4223972</v>
      </c>
      <c r="M16">
        <v>5299649</v>
      </c>
      <c r="N16">
        <v>15084391</v>
      </c>
      <c r="O16">
        <v>1284888</v>
      </c>
      <c r="P16">
        <v>1194712</v>
      </c>
      <c r="Q16" s="52">
        <f>+IFERROR(Tabla2[[#This Row],[Activos corrientes ]]/Tabla2[[#This Row],[Pasivos corrientes ]],"")</f>
        <v>2.9226858992058027</v>
      </c>
      <c r="R16" s="52">
        <f>+IFERROR(Tabla2[[#This Row],[Total pasivos]]/Tabla2[[#This Row],[Total de activos]],"")</f>
        <v>0.25999011972111513</v>
      </c>
      <c r="S16" s="52">
        <f>+IFERROR(Tabla2[[#This Row],[Utilidad operacional]]/Tabla2[[#This Row],[Gasto de intereses]],"")</f>
        <v>0.92981800748392074</v>
      </c>
      <c r="T16" s="52">
        <f>+IFERROR(Tabla2[[#This Row],[Utilidad operacional]]/Tabla2[[#This Row],[Patrimonio total]],"")</f>
        <v>7.9201871656601849E-2</v>
      </c>
      <c r="U16" s="52">
        <f>+IFERROR(Tabla2[[#This Row],[Utilidad operacional]]/Tabla2[[#This Row],[Total de activos]],"")</f>
        <v>5.8610167562465537E-2</v>
      </c>
    </row>
    <row r="17" spans="1:21" x14ac:dyDescent="0.2">
      <c r="A17">
        <v>900366754</v>
      </c>
      <c r="B17" t="s">
        <v>143</v>
      </c>
      <c r="C17" t="s">
        <v>60</v>
      </c>
      <c r="D17" t="s">
        <v>130</v>
      </c>
      <c r="E17"/>
      <c r="F17" s="63"/>
      <c r="G17"/>
      <c r="H17">
        <v>49085</v>
      </c>
      <c r="I17">
        <v>29999163</v>
      </c>
      <c r="J17">
        <v>30048248</v>
      </c>
      <c r="K17">
        <v>219</v>
      </c>
      <c r="L17">
        <v>1064808</v>
      </c>
      <c r="M17">
        <v>1065027</v>
      </c>
      <c r="N17">
        <v>28983221</v>
      </c>
      <c r="O17">
        <v>0</v>
      </c>
      <c r="P17">
        <v>473798</v>
      </c>
      <c r="Q17" s="52">
        <f>+IFERROR(Tabla2[[#This Row],[Activos corrientes ]]/Tabla2[[#This Row],[Pasivos corrientes ]],"")</f>
        <v>224.13242009132421</v>
      </c>
      <c r="R17" s="52">
        <f>+IFERROR(Tabla2[[#This Row],[Total pasivos]]/Tabla2[[#This Row],[Total de activos]],"")</f>
        <v>3.544389676230042E-2</v>
      </c>
      <c r="S17" s="52" t="str">
        <f>+IFERROR(Tabla2[[#This Row],[Utilidad operacional]]/Tabla2[[#This Row],[Gasto de intereses]],"")</f>
        <v/>
      </c>
      <c r="T17" s="52">
        <f>+IFERROR(Tabla2[[#This Row],[Utilidad operacional]]/Tabla2[[#This Row],[Patrimonio total]],"")</f>
        <v>1.6347320403070454E-2</v>
      </c>
      <c r="U17" s="52">
        <f>+IFERROR(Tabla2[[#This Row],[Utilidad operacional]]/Tabla2[[#This Row],[Total de activos]],"")</f>
        <v>1.5767907666363774E-2</v>
      </c>
    </row>
    <row r="18" spans="1:21" ht="42" customHeight="1" x14ac:dyDescent="0.2">
      <c r="A18">
        <v>900450412</v>
      </c>
      <c r="B18" t="s">
        <v>144</v>
      </c>
      <c r="C18" t="s">
        <v>121</v>
      </c>
      <c r="D18" t="s">
        <v>130</v>
      </c>
      <c r="E18"/>
      <c r="F18" s="63"/>
      <c r="G18"/>
      <c r="H18">
        <v>51621</v>
      </c>
      <c r="I18">
        <v>36339568</v>
      </c>
      <c r="J18">
        <v>36391189</v>
      </c>
      <c r="K18">
        <v>16550973</v>
      </c>
      <c r="L18">
        <v>0</v>
      </c>
      <c r="M18">
        <v>16550973</v>
      </c>
      <c r="N18">
        <v>19840216</v>
      </c>
      <c r="O18">
        <v>146</v>
      </c>
      <c r="P18">
        <v>940709</v>
      </c>
      <c r="Q18" s="52">
        <f>+IFERROR(Tabla2[[#This Row],[Activos corrientes ]]/Tabla2[[#This Row],[Pasivos corrientes ]],"")</f>
        <v>3.1189102900476004E-3</v>
      </c>
      <c r="R18" s="52">
        <f>+IFERROR(Tabla2[[#This Row],[Total pasivos]]/Tabla2[[#This Row],[Total de activos]],"")</f>
        <v>0.45480715125850929</v>
      </c>
      <c r="S18" s="52">
        <f>+IFERROR(Tabla2[[#This Row],[Utilidad operacional]]/Tabla2[[#This Row],[Gasto de intereses]],"")</f>
        <v>6443.2123287671229</v>
      </c>
      <c r="T18" s="52">
        <f>+IFERROR(Tabla2[[#This Row],[Utilidad operacional]]/Tabla2[[#This Row],[Patrimonio total]],"")</f>
        <v>4.7414251941611925E-2</v>
      </c>
      <c r="U18" s="52">
        <f>+IFERROR(Tabla2[[#This Row],[Utilidad operacional]]/Tabla2[[#This Row],[Total de activos]],"")</f>
        <v>2.5849911086994162E-2</v>
      </c>
    </row>
    <row r="19" spans="1:21" ht="47.25" customHeight="1" x14ac:dyDescent="0.2">
      <c r="A19">
        <v>900452881</v>
      </c>
      <c r="B19" t="s">
        <v>145</v>
      </c>
      <c r="C19" t="s">
        <v>60</v>
      </c>
      <c r="D19" t="s">
        <v>130</v>
      </c>
      <c r="E19"/>
      <c r="F19" s="63"/>
      <c r="G19"/>
      <c r="H19">
        <v>555507</v>
      </c>
      <c r="I19">
        <v>30815834</v>
      </c>
      <c r="J19">
        <v>31371341</v>
      </c>
      <c r="K19">
        <v>277843</v>
      </c>
      <c r="L19">
        <v>0</v>
      </c>
      <c r="M19">
        <v>277843</v>
      </c>
      <c r="N19">
        <v>31093498</v>
      </c>
      <c r="O19">
        <v>0</v>
      </c>
      <c r="P19">
        <v>2380250</v>
      </c>
      <c r="Q19" s="52">
        <f>+IFERROR(Tabla2[[#This Row],[Activos corrientes ]]/Tabla2[[#This Row],[Pasivos corrientes ]],"")</f>
        <v>1.9993557512696019</v>
      </c>
      <c r="R19" s="52">
        <f>+IFERROR(Tabla2[[#This Row],[Total pasivos]]/Tabla2[[#This Row],[Total de activos]],"")</f>
        <v>8.8565866534044552E-3</v>
      </c>
      <c r="S19" s="52" t="str">
        <f>+IFERROR(Tabla2[[#This Row],[Utilidad operacional]]/Tabla2[[#This Row],[Gasto de intereses]],"")</f>
        <v/>
      </c>
      <c r="T19" s="52">
        <f>+IFERROR(Tabla2[[#This Row],[Utilidad operacional]]/Tabla2[[#This Row],[Patrimonio total]],"")</f>
        <v>7.6551374181187334E-2</v>
      </c>
      <c r="U19" s="52">
        <f>+IFERROR(Tabla2[[#This Row],[Utilidad operacional]]/Tabla2[[#This Row],[Total de activos]],"")</f>
        <v>7.5873390302314464E-2</v>
      </c>
    </row>
    <row r="20" spans="1:21" x14ac:dyDescent="0.2">
      <c r="A20">
        <v>900462228</v>
      </c>
      <c r="B20" t="s">
        <v>146</v>
      </c>
      <c r="C20" t="s">
        <v>60</v>
      </c>
      <c r="D20" t="s">
        <v>130</v>
      </c>
      <c r="E20"/>
      <c r="F20" s="63"/>
      <c r="G20"/>
      <c r="H20">
        <v>13679808</v>
      </c>
      <c r="I20">
        <v>12714858</v>
      </c>
      <c r="J20">
        <v>26394666</v>
      </c>
      <c r="K20">
        <v>12164890</v>
      </c>
      <c r="L20">
        <v>3191687</v>
      </c>
      <c r="M20">
        <v>15356577</v>
      </c>
      <c r="N20">
        <v>11038089</v>
      </c>
      <c r="O20">
        <v>771161</v>
      </c>
      <c r="P20">
        <v>1047750</v>
      </c>
      <c r="Q20" s="52">
        <f>+IFERROR(Tabla2[[#This Row],[Activos corrientes ]]/Tabla2[[#This Row],[Pasivos corrientes ]],"")</f>
        <v>1.1245319933020357</v>
      </c>
      <c r="R20" s="52">
        <f>+IFERROR(Tabla2[[#This Row],[Total pasivos]]/Tabla2[[#This Row],[Total de activos]],"")</f>
        <v>0.58180607399995132</v>
      </c>
      <c r="S20" s="52">
        <f>+IFERROR(Tabla2[[#This Row],[Utilidad operacional]]/Tabla2[[#This Row],[Gasto de intereses]],"")</f>
        <v>1.358665700158592</v>
      </c>
      <c r="T20" s="52">
        <f>+IFERROR(Tabla2[[#This Row],[Utilidad operacional]]/Tabla2[[#This Row],[Patrimonio total]],"")</f>
        <v>9.4921321978831658E-2</v>
      </c>
      <c r="U20" s="52">
        <f>+IFERROR(Tabla2[[#This Row],[Utilidad operacional]]/Tabla2[[#This Row],[Total de activos]],"")</f>
        <v>3.9695520299442316E-2</v>
      </c>
    </row>
    <row r="21" spans="1:21" ht="41.25" customHeight="1" x14ac:dyDescent="0.2">
      <c r="A21">
        <v>900468560</v>
      </c>
      <c r="B21" t="s">
        <v>147</v>
      </c>
      <c r="C21" t="s">
        <v>125</v>
      </c>
      <c r="D21" t="s">
        <v>130</v>
      </c>
      <c r="E21"/>
      <c r="F21" s="63"/>
      <c r="G21"/>
      <c r="H21">
        <v>5443075</v>
      </c>
      <c r="I21">
        <v>1844099</v>
      </c>
      <c r="J21">
        <v>7287174</v>
      </c>
      <c r="K21">
        <v>3908721</v>
      </c>
      <c r="L21">
        <v>1558015</v>
      </c>
      <c r="M21">
        <v>5466736</v>
      </c>
      <c r="N21">
        <v>1820438</v>
      </c>
      <c r="O21">
        <v>637867</v>
      </c>
      <c r="P21">
        <v>504414</v>
      </c>
      <c r="Q21" s="52">
        <f>+IFERROR(Tabla2[[#This Row],[Activos corrientes ]]/Tabla2[[#This Row],[Pasivos corrientes ]],"")</f>
        <v>1.3925463086262744</v>
      </c>
      <c r="R21" s="52">
        <f>+IFERROR(Tabla2[[#This Row],[Total pasivos]]/Tabla2[[#This Row],[Total de activos]],"")</f>
        <v>0.75018601175160626</v>
      </c>
      <c r="S21" s="52">
        <f>+IFERROR(Tabla2[[#This Row],[Utilidad operacional]]/Tabla2[[#This Row],[Gasto de intereses]],"")</f>
        <v>0.79078240448243908</v>
      </c>
      <c r="T21" s="52">
        <f>+IFERROR(Tabla2[[#This Row],[Utilidad operacional]]/Tabla2[[#This Row],[Patrimonio total]],"")</f>
        <v>0.27708386662989898</v>
      </c>
      <c r="U21" s="52">
        <f>+IFERROR(Tabla2[[#This Row],[Utilidad operacional]]/Tabla2[[#This Row],[Total de activos]],"")</f>
        <v>6.9219425802101067E-2</v>
      </c>
    </row>
    <row r="22" spans="1:21" x14ac:dyDescent="0.2">
      <c r="A22">
        <v>900484037</v>
      </c>
      <c r="B22" t="s">
        <v>148</v>
      </c>
      <c r="C22" t="s">
        <v>60</v>
      </c>
      <c r="D22" t="s">
        <v>130</v>
      </c>
      <c r="E22"/>
      <c r="F22" s="63"/>
      <c r="G22"/>
      <c r="H22">
        <v>770606</v>
      </c>
      <c r="I22">
        <v>18205619</v>
      </c>
      <c r="J22">
        <v>18976225</v>
      </c>
      <c r="K22">
        <v>3859186</v>
      </c>
      <c r="L22">
        <v>0</v>
      </c>
      <c r="M22">
        <v>3859186</v>
      </c>
      <c r="N22">
        <v>15117039</v>
      </c>
      <c r="O22">
        <v>166487</v>
      </c>
      <c r="P22">
        <v>-3194390</v>
      </c>
      <c r="Q22" s="52">
        <f>+IFERROR(Tabla2[[#This Row],[Activos corrientes ]]/Tabla2[[#This Row],[Pasivos corrientes ]],"")</f>
        <v>0.19968096899190657</v>
      </c>
      <c r="R22" s="52">
        <f>+IFERROR(Tabla2[[#This Row],[Total pasivos]]/Tabla2[[#This Row],[Total de activos]],"")</f>
        <v>0.20336953213824141</v>
      </c>
      <c r="S22" s="52">
        <f>+IFERROR(Tabla2[[#This Row],[Utilidad operacional]]/Tabla2[[#This Row],[Gasto de intereses]],"")</f>
        <v>-19.187023611453146</v>
      </c>
      <c r="T22" s="52">
        <f>+IFERROR(Tabla2[[#This Row],[Utilidad operacional]]/Tabla2[[#This Row],[Patrimonio total]],"")</f>
        <v>-0.21131056154581596</v>
      </c>
      <c r="U22" s="52">
        <f>+IFERROR(Tabla2[[#This Row],[Utilidad operacional]]/Tabla2[[#This Row],[Total de activos]],"")</f>
        <v>-0.1683364315083743</v>
      </c>
    </row>
    <row r="23" spans="1:21" x14ac:dyDescent="0.2">
      <c r="A23">
        <v>900491651</v>
      </c>
      <c r="B23" t="s">
        <v>149</v>
      </c>
      <c r="C23" t="s">
        <v>60</v>
      </c>
      <c r="D23" t="s">
        <v>130</v>
      </c>
      <c r="E23"/>
      <c r="F23" s="63"/>
      <c r="G23"/>
      <c r="H23">
        <v>74954633</v>
      </c>
      <c r="I23">
        <v>1069266</v>
      </c>
      <c r="J23">
        <v>76023899</v>
      </c>
      <c r="K23">
        <v>56179310</v>
      </c>
      <c r="L23">
        <v>3400067</v>
      </c>
      <c r="M23">
        <v>59579377</v>
      </c>
      <c r="N23">
        <v>16444522</v>
      </c>
      <c r="O23">
        <v>0</v>
      </c>
      <c r="P23">
        <v>1777290</v>
      </c>
      <c r="Q23" s="52">
        <f>+IFERROR(Tabla2[[#This Row],[Activos corrientes ]]/Tabla2[[#This Row],[Pasivos corrientes ]],"")</f>
        <v>1.33420351727353</v>
      </c>
      <c r="R23" s="52">
        <f>+IFERROR(Tabla2[[#This Row],[Total pasivos]]/Tabla2[[#This Row],[Total de activos]],"")</f>
        <v>0.78369273062408962</v>
      </c>
      <c r="S23" s="52" t="str">
        <f>+IFERROR(Tabla2[[#This Row],[Utilidad operacional]]/Tabla2[[#This Row],[Gasto de intereses]],"")</f>
        <v/>
      </c>
      <c r="T23" s="52">
        <f>+IFERROR(Tabla2[[#This Row],[Utilidad operacional]]/Tabla2[[#This Row],[Patrimonio total]],"")</f>
        <v>0.10807793622703049</v>
      </c>
      <c r="U23" s="52">
        <f>+IFERROR(Tabla2[[#This Row],[Utilidad operacional]]/Tabla2[[#This Row],[Total de activos]],"")</f>
        <v>2.3378043265052745E-2</v>
      </c>
    </row>
    <row r="24" spans="1:21" x14ac:dyDescent="0.2">
      <c r="A24">
        <v>900541101</v>
      </c>
      <c r="B24" t="s">
        <v>150</v>
      </c>
      <c r="C24" t="s">
        <v>60</v>
      </c>
      <c r="D24" t="s">
        <v>130</v>
      </c>
      <c r="E24"/>
      <c r="F24" s="63"/>
      <c r="G24"/>
      <c r="H24">
        <v>38522070</v>
      </c>
      <c r="I24">
        <v>4585812</v>
      </c>
      <c r="J24">
        <v>43107882</v>
      </c>
      <c r="K24">
        <v>11813713</v>
      </c>
      <c r="L24">
        <v>8529534</v>
      </c>
      <c r="M24">
        <v>20343247</v>
      </c>
      <c r="N24">
        <v>22764635</v>
      </c>
      <c r="O24">
        <v>5174247</v>
      </c>
      <c r="P24">
        <v>15449482</v>
      </c>
      <c r="Q24" s="52">
        <f>+IFERROR(Tabla2[[#This Row],[Activos corrientes ]]/Tabla2[[#This Row],[Pasivos corrientes ]],"")</f>
        <v>3.2607927753111996</v>
      </c>
      <c r="R24" s="52">
        <f>+IFERROR(Tabla2[[#This Row],[Total pasivos]]/Tabla2[[#This Row],[Total de activos]],"")</f>
        <v>0.47191478811229925</v>
      </c>
      <c r="S24" s="52">
        <f>+IFERROR(Tabla2[[#This Row],[Utilidad operacional]]/Tabla2[[#This Row],[Gasto de intereses]],"")</f>
        <v>2.9858416113494388</v>
      </c>
      <c r="T24" s="52">
        <f>+IFERROR(Tabla2[[#This Row],[Utilidad operacional]]/Tabla2[[#This Row],[Patrimonio total]],"")</f>
        <v>0.67866152916574329</v>
      </c>
      <c r="U24" s="52">
        <f>+IFERROR(Tabla2[[#This Row],[Utilidad operacional]]/Tabla2[[#This Row],[Total de activos]],"")</f>
        <v>0.35839111742952251</v>
      </c>
    </row>
    <row r="25" spans="1:21" x14ac:dyDescent="0.2">
      <c r="A25">
        <v>900569143</v>
      </c>
      <c r="B25" t="s">
        <v>151</v>
      </c>
      <c r="C25" t="s">
        <v>60</v>
      </c>
      <c r="D25" t="s">
        <v>130</v>
      </c>
      <c r="E25"/>
      <c r="F25" s="63"/>
      <c r="G25"/>
      <c r="H25">
        <v>111008172</v>
      </c>
      <c r="I25">
        <v>13900427</v>
      </c>
      <c r="J25">
        <v>124908599</v>
      </c>
      <c r="K25">
        <v>76197931</v>
      </c>
      <c r="L25">
        <v>758545</v>
      </c>
      <c r="M25">
        <v>76956476</v>
      </c>
      <c r="N25">
        <v>47952123</v>
      </c>
      <c r="O25">
        <v>306988</v>
      </c>
      <c r="P25">
        <v>3373741</v>
      </c>
      <c r="Q25" s="52">
        <f>+IFERROR(Tabla2[[#This Row],[Activos corrientes ]]/Tabla2[[#This Row],[Pasivos corrientes ]],"")</f>
        <v>1.4568397139287155</v>
      </c>
      <c r="R25" s="52">
        <f>+IFERROR(Tabla2[[#This Row],[Total pasivos]]/Tabla2[[#This Row],[Total de activos]],"")</f>
        <v>0.61610230693564982</v>
      </c>
      <c r="S25" s="52">
        <f>+IFERROR(Tabla2[[#This Row],[Utilidad operacional]]/Tabla2[[#This Row],[Gasto de intereses]],"")</f>
        <v>10.989813934095144</v>
      </c>
      <c r="T25" s="52">
        <f>+IFERROR(Tabla2[[#This Row],[Utilidad operacional]]/Tabla2[[#This Row],[Patrimonio total]],"")</f>
        <v>7.0356446991929847E-2</v>
      </c>
      <c r="U25" s="52">
        <f>+IFERROR(Tabla2[[#This Row],[Utilidad operacional]]/Tabla2[[#This Row],[Total de activos]],"")</f>
        <v>2.7009677692406107E-2</v>
      </c>
    </row>
    <row r="26" spans="1:21" x14ac:dyDescent="0.2">
      <c r="A26">
        <v>900582115</v>
      </c>
      <c r="B26" t="s">
        <v>152</v>
      </c>
      <c r="C26" t="s">
        <v>60</v>
      </c>
      <c r="D26" t="s">
        <v>130</v>
      </c>
      <c r="E26"/>
      <c r="F26" s="63"/>
      <c r="G26"/>
      <c r="H26">
        <v>36733113</v>
      </c>
      <c r="I26">
        <v>3222218</v>
      </c>
      <c r="J26">
        <v>39955331</v>
      </c>
      <c r="K26">
        <v>20029348</v>
      </c>
      <c r="L26">
        <v>0</v>
      </c>
      <c r="M26">
        <v>20029348</v>
      </c>
      <c r="N26">
        <v>19925983</v>
      </c>
      <c r="O26">
        <v>111049</v>
      </c>
      <c r="P26">
        <v>13881410</v>
      </c>
      <c r="Q26" s="52">
        <f>+IFERROR(Tabla2[[#This Row],[Activos corrientes ]]/Tabla2[[#This Row],[Pasivos corrientes ]],"")</f>
        <v>1.8339644905066306</v>
      </c>
      <c r="R26" s="52">
        <f>+IFERROR(Tabla2[[#This Row],[Total pasivos]]/Tabla2[[#This Row],[Total de activos]],"")</f>
        <v>0.50129350699159514</v>
      </c>
      <c r="S26" s="52">
        <f>+IFERROR(Tabla2[[#This Row],[Utilidad operacional]]/Tabla2[[#This Row],[Gasto de intereses]],"")</f>
        <v>125.00256643463696</v>
      </c>
      <c r="T26" s="52">
        <f>+IFERROR(Tabla2[[#This Row],[Utilidad operacional]]/Tabla2[[#This Row],[Patrimonio total]],"")</f>
        <v>0.69664869231294635</v>
      </c>
      <c r="U26" s="52">
        <f>+IFERROR(Tabla2[[#This Row],[Utilidad operacional]]/Tabla2[[#This Row],[Total de activos]],"")</f>
        <v>0.34742322620228072</v>
      </c>
    </row>
    <row r="27" spans="1:21" x14ac:dyDescent="0.2">
      <c r="A27">
        <v>900612118</v>
      </c>
      <c r="B27" t="s">
        <v>153</v>
      </c>
      <c r="C27" t="s">
        <v>122</v>
      </c>
      <c r="D27" t="s">
        <v>130</v>
      </c>
      <c r="E27"/>
      <c r="F27" s="63"/>
      <c r="G27"/>
      <c r="H27">
        <v>32050107</v>
      </c>
      <c r="I27">
        <v>823106</v>
      </c>
      <c r="J27">
        <v>32873213</v>
      </c>
      <c r="K27">
        <v>25334037</v>
      </c>
      <c r="L27">
        <v>573</v>
      </c>
      <c r="M27">
        <v>25334610</v>
      </c>
      <c r="N27">
        <v>7538603</v>
      </c>
      <c r="O27">
        <v>0</v>
      </c>
      <c r="P27">
        <v>-285440</v>
      </c>
      <c r="Q27" s="52">
        <f>+IFERROR(Tabla2[[#This Row],[Activos corrientes ]]/Tabla2[[#This Row],[Pasivos corrientes ]],"")</f>
        <v>1.2651006627960637</v>
      </c>
      <c r="R27" s="52">
        <f>+IFERROR(Tabla2[[#This Row],[Total pasivos]]/Tabla2[[#This Row],[Total de activos]],"")</f>
        <v>0.77067641669221687</v>
      </c>
      <c r="S27" s="52" t="str">
        <f>+IFERROR(Tabla2[[#This Row],[Utilidad operacional]]/Tabla2[[#This Row],[Gasto de intereses]],"")</f>
        <v/>
      </c>
      <c r="T27" s="52">
        <f>+IFERROR(Tabla2[[#This Row],[Utilidad operacional]]/Tabla2[[#This Row],[Patrimonio total]],"")</f>
        <v>-3.7863779270509407E-2</v>
      </c>
      <c r="U27" s="52">
        <f>+IFERROR(Tabla2[[#This Row],[Utilidad operacional]]/Tabla2[[#This Row],[Total de activos]],"")</f>
        <v>-8.6830575398881751E-3</v>
      </c>
    </row>
    <row r="28" spans="1:21" x14ac:dyDescent="0.2">
      <c r="A28">
        <v>900670754</v>
      </c>
      <c r="B28" t="s">
        <v>154</v>
      </c>
      <c r="C28" t="s">
        <v>155</v>
      </c>
      <c r="D28" t="s">
        <v>130</v>
      </c>
      <c r="E28"/>
      <c r="F28" s="63"/>
      <c r="G28"/>
      <c r="H28">
        <v>8073843</v>
      </c>
      <c r="I28">
        <v>1294985</v>
      </c>
      <c r="J28">
        <v>9368828</v>
      </c>
      <c r="K28">
        <v>7095557</v>
      </c>
      <c r="L28">
        <v>434133</v>
      </c>
      <c r="M28">
        <v>7529690</v>
      </c>
      <c r="N28">
        <v>1839138</v>
      </c>
      <c r="O28">
        <v>1102549</v>
      </c>
      <c r="P28">
        <v>62689</v>
      </c>
      <c r="Q28" s="52">
        <f>+IFERROR(Tabla2[[#This Row],[Activos corrientes ]]/Tabla2[[#This Row],[Pasivos corrientes ]],"")</f>
        <v>1.1378730380151973</v>
      </c>
      <c r="R28" s="52">
        <f>+IFERROR(Tabla2[[#This Row],[Total pasivos]]/Tabla2[[#This Row],[Total de activos]],"")</f>
        <v>0.80369604394487759</v>
      </c>
      <c r="S28" s="52">
        <f>+IFERROR(Tabla2[[#This Row],[Utilidad operacional]]/Tabla2[[#This Row],[Gasto de intereses]],"")</f>
        <v>5.6858243941992598E-2</v>
      </c>
      <c r="T28" s="52">
        <f>+IFERROR(Tabla2[[#This Row],[Utilidad operacional]]/Tabla2[[#This Row],[Patrimonio total]],"")</f>
        <v>3.4086077281857044E-2</v>
      </c>
      <c r="U28" s="52">
        <f>+IFERROR(Tabla2[[#This Row],[Utilidad operacional]]/Tabla2[[#This Row],[Total de activos]],"")</f>
        <v>6.69123181682917E-3</v>
      </c>
    </row>
    <row r="29" spans="1:21" ht="47.25" customHeight="1" x14ac:dyDescent="0.2">
      <c r="A29">
        <v>900676165</v>
      </c>
      <c r="B29" t="s">
        <v>156</v>
      </c>
      <c r="C29" t="s">
        <v>60</v>
      </c>
      <c r="D29" t="s">
        <v>130</v>
      </c>
      <c r="E29"/>
      <c r="F29" s="63"/>
      <c r="G29"/>
      <c r="H29">
        <v>48626316</v>
      </c>
      <c r="I29">
        <v>8693096</v>
      </c>
      <c r="J29">
        <v>57319412</v>
      </c>
      <c r="K29">
        <v>15257692</v>
      </c>
      <c r="L29">
        <v>25430250</v>
      </c>
      <c r="M29">
        <v>40687942</v>
      </c>
      <c r="N29">
        <v>16631470</v>
      </c>
      <c r="O29">
        <v>552442</v>
      </c>
      <c r="P29">
        <v>305611</v>
      </c>
      <c r="Q29" s="52">
        <f>+IFERROR(Tabla2[[#This Row],[Activos corrientes ]]/Tabla2[[#This Row],[Pasivos corrientes ]],"")</f>
        <v>3.1870033816385859</v>
      </c>
      <c r="R29" s="52">
        <f>+IFERROR(Tabla2[[#This Row],[Total pasivos]]/Tabla2[[#This Row],[Total de activos]],"")</f>
        <v>0.70984576743390182</v>
      </c>
      <c r="S29" s="52">
        <f>+IFERROR(Tabla2[[#This Row],[Utilidad operacional]]/Tabla2[[#This Row],[Gasto de intereses]],"")</f>
        <v>0.55320015494839281</v>
      </c>
      <c r="T29" s="52">
        <f>+IFERROR(Tabla2[[#This Row],[Utilidad operacional]]/Tabla2[[#This Row],[Patrimonio total]],"")</f>
        <v>1.8375465307636667E-2</v>
      </c>
      <c r="U29" s="52">
        <f>+IFERROR(Tabla2[[#This Row],[Utilidad operacional]]/Tabla2[[#This Row],[Total de activos]],"")</f>
        <v>5.3317190343822787E-3</v>
      </c>
    </row>
    <row r="30" spans="1:21" x14ac:dyDescent="0.2">
      <c r="A30">
        <v>900707908</v>
      </c>
      <c r="B30" t="s">
        <v>157</v>
      </c>
      <c r="C30" t="s">
        <v>60</v>
      </c>
      <c r="D30" t="s">
        <v>130</v>
      </c>
      <c r="E30"/>
      <c r="F30" s="63"/>
      <c r="G30"/>
      <c r="H30">
        <v>25517943</v>
      </c>
      <c r="I30">
        <v>33805022</v>
      </c>
      <c r="J30">
        <v>59322965</v>
      </c>
      <c r="K30">
        <v>9227776</v>
      </c>
      <c r="L30">
        <v>43141035</v>
      </c>
      <c r="M30">
        <v>52368811</v>
      </c>
      <c r="N30">
        <v>6954154</v>
      </c>
      <c r="O30">
        <v>0</v>
      </c>
      <c r="P30">
        <v>-8861075</v>
      </c>
      <c r="Q30" s="52">
        <f>+IFERROR(Tabla2[[#This Row],[Activos corrientes ]]/Tabla2[[#This Row],[Pasivos corrientes ]],"")</f>
        <v>2.7653405327567553</v>
      </c>
      <c r="R30" s="52">
        <f>+IFERROR(Tabla2[[#This Row],[Total pasivos]]/Tabla2[[#This Row],[Total de activos]],"")</f>
        <v>0.88277467250667596</v>
      </c>
      <c r="S30" s="52" t="str">
        <f>+IFERROR(Tabla2[[#This Row],[Utilidad operacional]]/Tabla2[[#This Row],[Gasto de intereses]],"")</f>
        <v/>
      </c>
      <c r="T30" s="52">
        <f>+IFERROR(Tabla2[[#This Row],[Utilidad operacional]]/Tabla2[[#This Row],[Patrimonio total]],"")</f>
        <v>-1.2742132256490151</v>
      </c>
      <c r="U30" s="52">
        <f>+IFERROR(Tabla2[[#This Row],[Utilidad operacional]]/Tabla2[[#This Row],[Total de activos]],"")</f>
        <v>-0.1493700626730306</v>
      </c>
    </row>
    <row r="31" spans="1:21" x14ac:dyDescent="0.2">
      <c r="A31">
        <v>900822643</v>
      </c>
      <c r="B31" t="s">
        <v>158</v>
      </c>
      <c r="C31" t="s">
        <v>60</v>
      </c>
      <c r="D31" t="s">
        <v>130</v>
      </c>
      <c r="E31"/>
      <c r="F31" s="63"/>
      <c r="G31"/>
      <c r="H31">
        <v>13002158</v>
      </c>
      <c r="I31">
        <v>23166834</v>
      </c>
      <c r="J31">
        <v>36168992</v>
      </c>
      <c r="K31">
        <v>13107930</v>
      </c>
      <c r="L31">
        <v>11640869</v>
      </c>
      <c r="M31">
        <v>24748799</v>
      </c>
      <c r="N31">
        <v>11420193</v>
      </c>
      <c r="O31">
        <v>3917832</v>
      </c>
      <c r="P31">
        <v>2441577</v>
      </c>
      <c r="Q31" s="52">
        <f>+IFERROR(Tabla2[[#This Row],[Activos corrientes ]]/Tabla2[[#This Row],[Pasivos corrientes ]],"")</f>
        <v>0.99193068623344804</v>
      </c>
      <c r="R31" s="52">
        <f>+IFERROR(Tabla2[[#This Row],[Total pasivos]]/Tabla2[[#This Row],[Total de activos]],"")</f>
        <v>0.68425459575981551</v>
      </c>
      <c r="S31" s="52">
        <f>+IFERROR(Tabla2[[#This Row],[Utilidad operacional]]/Tabla2[[#This Row],[Gasto de intereses]],"")</f>
        <v>0.62319594102044196</v>
      </c>
      <c r="T31" s="52">
        <f>+IFERROR(Tabla2[[#This Row],[Utilidad operacional]]/Tabla2[[#This Row],[Patrimonio total]],"")</f>
        <v>0.21379472308392686</v>
      </c>
      <c r="U31" s="52">
        <f>+IFERROR(Tabla2[[#This Row],[Utilidad operacional]]/Tabla2[[#This Row],[Total de activos]],"")</f>
        <v>6.7504701264552797E-2</v>
      </c>
    </row>
    <row r="32" spans="1:21" x14ac:dyDescent="0.2">
      <c r="A32">
        <v>900874145</v>
      </c>
      <c r="B32" t="s">
        <v>159</v>
      </c>
      <c r="C32" t="s">
        <v>60</v>
      </c>
      <c r="D32" t="s">
        <v>130</v>
      </c>
      <c r="E32"/>
      <c r="F32" s="63"/>
      <c r="G32"/>
      <c r="H32">
        <v>2327684</v>
      </c>
      <c r="I32">
        <v>32270552</v>
      </c>
      <c r="J32">
        <v>34598236</v>
      </c>
      <c r="K32">
        <v>818834</v>
      </c>
      <c r="L32">
        <v>27089</v>
      </c>
      <c r="M32">
        <v>845923</v>
      </c>
      <c r="N32">
        <v>33752313</v>
      </c>
      <c r="O32">
        <v>958</v>
      </c>
      <c r="P32">
        <v>3097852</v>
      </c>
      <c r="Q32" s="52">
        <f>+IFERROR(Tabla2[[#This Row],[Activos corrientes ]]/Tabla2[[#This Row],[Pasivos corrientes ]],"")</f>
        <v>2.8426811783584953</v>
      </c>
      <c r="R32" s="52">
        <f>+IFERROR(Tabla2[[#This Row],[Total pasivos]]/Tabla2[[#This Row],[Total de activos]],"")</f>
        <v>2.4449888138805689E-2</v>
      </c>
      <c r="S32" s="52">
        <f>+IFERROR(Tabla2[[#This Row],[Utilidad operacional]]/Tabla2[[#This Row],[Gasto de intereses]],"")</f>
        <v>3233.6659707724425</v>
      </c>
      <c r="T32" s="52">
        <f>+IFERROR(Tabla2[[#This Row],[Utilidad operacional]]/Tabla2[[#This Row],[Patrimonio total]],"")</f>
        <v>9.1781917286676021E-2</v>
      </c>
      <c r="U32" s="52">
        <f>+IFERROR(Tabla2[[#This Row],[Utilidad operacional]]/Tabla2[[#This Row],[Total de activos]],"")</f>
        <v>8.9537859675851678E-2</v>
      </c>
    </row>
    <row r="33" spans="1:21" ht="35.25" customHeight="1" x14ac:dyDescent="0.2">
      <c r="A33">
        <v>901008454</v>
      </c>
      <c r="B33" t="s">
        <v>160</v>
      </c>
      <c r="C33" t="s">
        <v>120</v>
      </c>
      <c r="D33" t="s">
        <v>130</v>
      </c>
      <c r="E33"/>
      <c r="F33" s="63"/>
      <c r="G33"/>
      <c r="H33">
        <v>506243</v>
      </c>
      <c r="I33">
        <v>10443345</v>
      </c>
      <c r="J33">
        <v>10949588</v>
      </c>
      <c r="K33">
        <v>3164033</v>
      </c>
      <c r="L33">
        <v>4000052</v>
      </c>
      <c r="M33">
        <v>7164085</v>
      </c>
      <c r="N33">
        <v>3785503</v>
      </c>
      <c r="O33">
        <v>0</v>
      </c>
      <c r="P33">
        <v>762893</v>
      </c>
      <c r="Q33" s="52">
        <f>+IFERROR(Tabla2[[#This Row],[Activos corrientes ]]/Tabla2[[#This Row],[Pasivos corrientes ]],"")</f>
        <v>0.15999927940068892</v>
      </c>
      <c r="R33" s="52">
        <f>+IFERROR(Tabla2[[#This Row],[Total pasivos]]/Tabla2[[#This Row],[Total de activos]],"")</f>
        <v>0.65427895551869164</v>
      </c>
      <c r="S33" s="52" t="str">
        <f>+IFERROR(Tabla2[[#This Row],[Utilidad operacional]]/Tabla2[[#This Row],[Gasto de intereses]],"")</f>
        <v/>
      </c>
      <c r="T33" s="52">
        <f>+IFERROR(Tabla2[[#This Row],[Utilidad operacional]]/Tabla2[[#This Row],[Patrimonio total]],"")</f>
        <v>0.2015301533244063</v>
      </c>
      <c r="U33" s="52">
        <f>+IFERROR(Tabla2[[#This Row],[Utilidad operacional]]/Tabla2[[#This Row],[Total de activos]],"")</f>
        <v>6.967321510179196E-2</v>
      </c>
    </row>
    <row r="34" spans="1:21" x14ac:dyDescent="0.2">
      <c r="A34">
        <v>901033369</v>
      </c>
      <c r="B34" t="s">
        <v>161</v>
      </c>
      <c r="C34" t="s">
        <v>121</v>
      </c>
      <c r="D34" t="s">
        <v>130</v>
      </c>
      <c r="E34"/>
      <c r="F34" s="63"/>
      <c r="G34"/>
      <c r="H34">
        <v>35223267</v>
      </c>
      <c r="I34">
        <v>12619341</v>
      </c>
      <c r="J34">
        <v>47842608</v>
      </c>
      <c r="K34">
        <v>43322883</v>
      </c>
      <c r="L34">
        <v>1019035</v>
      </c>
      <c r="M34">
        <v>44341918</v>
      </c>
      <c r="N34">
        <v>3500690</v>
      </c>
      <c r="O34">
        <v>0</v>
      </c>
      <c r="P34">
        <v>-6384229</v>
      </c>
      <c r="Q34" s="52">
        <f>+IFERROR(Tabla2[[#This Row],[Activos corrientes ]]/Tabla2[[#This Row],[Pasivos corrientes ]],"")</f>
        <v>0.81304069722229699</v>
      </c>
      <c r="R34" s="52">
        <f>+IFERROR(Tabla2[[#This Row],[Total pasivos]]/Tabla2[[#This Row],[Total de activos]],"")</f>
        <v>0.92682903072508083</v>
      </c>
      <c r="S34" s="52" t="str">
        <f>+IFERROR(Tabla2[[#This Row],[Utilidad operacional]]/Tabla2[[#This Row],[Gasto de intereses]],"")</f>
        <v/>
      </c>
      <c r="T34" s="52">
        <f>+IFERROR(Tabla2[[#This Row],[Utilidad operacional]]/Tabla2[[#This Row],[Patrimonio total]],"")</f>
        <v>-1.8237058979801124</v>
      </c>
      <c r="U34" s="52">
        <f>+IFERROR(Tabla2[[#This Row],[Utilidad operacional]]/Tabla2[[#This Row],[Total de activos]],"")</f>
        <v>-0.13344232822759161</v>
      </c>
    </row>
    <row r="35" spans="1:21" x14ac:dyDescent="0.2">
      <c r="A35">
        <v>901087745</v>
      </c>
      <c r="B35" t="s">
        <v>162</v>
      </c>
      <c r="C35" t="s">
        <v>60</v>
      </c>
      <c r="D35" t="s">
        <v>130</v>
      </c>
      <c r="E35"/>
      <c r="F35" s="63"/>
      <c r="G35"/>
      <c r="H35">
        <v>7926020</v>
      </c>
      <c r="I35">
        <v>20276160</v>
      </c>
      <c r="J35">
        <v>28202180</v>
      </c>
      <c r="K35">
        <v>4346376</v>
      </c>
      <c r="L35">
        <v>163284</v>
      </c>
      <c r="M35">
        <v>4509660</v>
      </c>
      <c r="N35">
        <v>23692520</v>
      </c>
      <c r="O35">
        <v>9196</v>
      </c>
      <c r="P35">
        <v>1766763</v>
      </c>
      <c r="Q35" s="52">
        <f>+IFERROR(Tabla2[[#This Row],[Activos corrientes ]]/Tabla2[[#This Row],[Pasivos corrientes ]],"")</f>
        <v>1.8235928046722143</v>
      </c>
      <c r="R35" s="52">
        <f>+IFERROR(Tabla2[[#This Row],[Total pasivos]]/Tabla2[[#This Row],[Total de activos]],"")</f>
        <v>0.15990465985253621</v>
      </c>
      <c r="S35" s="52">
        <f>+IFERROR(Tabla2[[#This Row],[Utilidad operacional]]/Tabla2[[#This Row],[Gasto de intereses]],"")</f>
        <v>192.12298825576337</v>
      </c>
      <c r="T35" s="52">
        <f>+IFERROR(Tabla2[[#This Row],[Utilidad operacional]]/Tabla2[[#This Row],[Patrimonio total]],"")</f>
        <v>7.4570497355283441E-2</v>
      </c>
      <c r="U35" s="52">
        <f>+IFERROR(Tabla2[[#This Row],[Utilidad operacional]]/Tabla2[[#This Row],[Total de activos]],"")</f>
        <v>6.2646327340652383E-2</v>
      </c>
    </row>
    <row r="36" spans="1:21" ht="44.25" customHeight="1" x14ac:dyDescent="0.2">
      <c r="A36">
        <v>901096939</v>
      </c>
      <c r="B36" t="s">
        <v>163</v>
      </c>
      <c r="C36" t="s">
        <v>122</v>
      </c>
      <c r="D36" t="s">
        <v>130</v>
      </c>
      <c r="E36"/>
      <c r="F36" s="63"/>
      <c r="G36"/>
      <c r="H36">
        <v>151185</v>
      </c>
      <c r="I36">
        <v>16679333</v>
      </c>
      <c r="J36">
        <v>16830518</v>
      </c>
      <c r="K36">
        <v>5493414</v>
      </c>
      <c r="L36">
        <v>0</v>
      </c>
      <c r="M36">
        <v>5493414</v>
      </c>
      <c r="N36">
        <v>11337104</v>
      </c>
      <c r="O36">
        <v>1410020</v>
      </c>
      <c r="P36">
        <v>71586</v>
      </c>
      <c r="Q36" s="52">
        <f>+IFERROR(Tabla2[[#This Row],[Activos corrientes ]]/Tabla2[[#This Row],[Pasivos corrientes ]],"")</f>
        <v>2.7521137128932938E-2</v>
      </c>
      <c r="R36" s="52">
        <f>+IFERROR(Tabla2[[#This Row],[Total pasivos]]/Tabla2[[#This Row],[Total de activos]],"")</f>
        <v>0.32639601466811657</v>
      </c>
      <c r="S36" s="52">
        <f>+IFERROR(Tabla2[[#This Row],[Utilidad operacional]]/Tabla2[[#This Row],[Gasto de intereses]],"")</f>
        <v>5.0769492631310191E-2</v>
      </c>
      <c r="T36" s="52">
        <f>+IFERROR(Tabla2[[#This Row],[Utilidad operacional]]/Tabla2[[#This Row],[Patrimonio total]],"")</f>
        <v>6.3143109563077128E-3</v>
      </c>
      <c r="U36" s="52">
        <f>+IFERROR(Tabla2[[#This Row],[Utilidad operacional]]/Tabla2[[#This Row],[Total de activos]],"")</f>
        <v>4.2533450247936519E-3</v>
      </c>
    </row>
    <row r="37" spans="1:21" x14ac:dyDescent="0.2">
      <c r="A37">
        <v>901109174</v>
      </c>
      <c r="B37" t="s">
        <v>164</v>
      </c>
      <c r="C37" t="s">
        <v>60</v>
      </c>
      <c r="D37" t="s">
        <v>130</v>
      </c>
      <c r="E37"/>
      <c r="F37" s="63"/>
      <c r="G37"/>
      <c r="H37">
        <v>18923557</v>
      </c>
      <c r="I37">
        <v>92406</v>
      </c>
      <c r="J37">
        <v>19015963</v>
      </c>
      <c r="K37">
        <v>1354961</v>
      </c>
      <c r="L37">
        <v>0</v>
      </c>
      <c r="M37">
        <v>1354961</v>
      </c>
      <c r="N37">
        <v>17661002</v>
      </c>
      <c r="O37">
        <v>1069</v>
      </c>
      <c r="P37">
        <v>11824336</v>
      </c>
      <c r="Q37" s="52">
        <f>+IFERROR(Tabla2[[#This Row],[Activos corrientes ]]/Tabla2[[#This Row],[Pasivos corrientes ]],"")</f>
        <v>13.966126700325692</v>
      </c>
      <c r="R37" s="52">
        <f>+IFERROR(Tabla2[[#This Row],[Total pasivos]]/Tabla2[[#This Row],[Total de activos]],"")</f>
        <v>7.1253872338729304E-2</v>
      </c>
      <c r="S37" s="52">
        <f>+IFERROR(Tabla2[[#This Row],[Utilidad operacional]]/Tabla2[[#This Row],[Gasto de intereses]],"")</f>
        <v>11061.11880261927</v>
      </c>
      <c r="T37" s="52">
        <f>+IFERROR(Tabla2[[#This Row],[Utilidad operacional]]/Tabla2[[#This Row],[Patrimonio total]],"")</f>
        <v>0.66951671258516365</v>
      </c>
      <c r="U37" s="52">
        <f>+IFERROR(Tabla2[[#This Row],[Utilidad operacional]]/Tabla2[[#This Row],[Total de activos]],"")</f>
        <v>0.62181105421797467</v>
      </c>
    </row>
    <row r="38" spans="1:21" x14ac:dyDescent="0.2">
      <c r="A38">
        <v>901139964</v>
      </c>
      <c r="B38" t="s">
        <v>165</v>
      </c>
      <c r="C38" t="s">
        <v>60</v>
      </c>
      <c r="D38" t="s">
        <v>130</v>
      </c>
      <c r="E38"/>
      <c r="F38" s="63"/>
      <c r="G38"/>
      <c r="H38">
        <v>11960871</v>
      </c>
      <c r="I38">
        <v>1015589</v>
      </c>
      <c r="J38">
        <v>12976460</v>
      </c>
      <c r="K38">
        <v>6051806</v>
      </c>
      <c r="L38">
        <v>652315</v>
      </c>
      <c r="M38">
        <v>6704121</v>
      </c>
      <c r="N38">
        <v>6272339</v>
      </c>
      <c r="O38">
        <v>601005</v>
      </c>
      <c r="P38">
        <v>845113</v>
      </c>
      <c r="Q38" s="52">
        <f>+IFERROR(Tabla2[[#This Row],[Activos corrientes ]]/Tabla2[[#This Row],[Pasivos corrientes ]],"")</f>
        <v>1.976413487147473</v>
      </c>
      <c r="R38" s="52">
        <f>+IFERROR(Tabla2[[#This Row],[Total pasivos]]/Tabla2[[#This Row],[Total de activos]],"")</f>
        <v>0.51663712599584166</v>
      </c>
      <c r="S38" s="52">
        <f>+IFERROR(Tabla2[[#This Row],[Utilidad operacional]]/Tabla2[[#This Row],[Gasto de intereses]],"")</f>
        <v>1.4061663380504321</v>
      </c>
      <c r="T38" s="52">
        <f>+IFERROR(Tabla2[[#This Row],[Utilidad operacional]]/Tabla2[[#This Row],[Patrimonio total]],"")</f>
        <v>0.1347364994143333</v>
      </c>
      <c r="U38" s="52">
        <f>+IFERROR(Tabla2[[#This Row],[Utilidad operacional]]/Tabla2[[#This Row],[Total de activos]],"")</f>
        <v>6.512662159017174E-2</v>
      </c>
    </row>
    <row r="39" spans="1:21" x14ac:dyDescent="0.2">
      <c r="A39">
        <v>901144536</v>
      </c>
      <c r="B39" t="s">
        <v>166</v>
      </c>
      <c r="C39" t="s">
        <v>60</v>
      </c>
      <c r="D39" t="s">
        <v>130</v>
      </c>
      <c r="E39"/>
      <c r="F39" s="63"/>
      <c r="G39"/>
      <c r="H39">
        <v>62015235</v>
      </c>
      <c r="I39">
        <v>60799609</v>
      </c>
      <c r="J39">
        <v>122814844</v>
      </c>
      <c r="K39">
        <v>31901793</v>
      </c>
      <c r="L39">
        <v>139827772</v>
      </c>
      <c r="M39">
        <v>171729565</v>
      </c>
      <c r="N39">
        <v>-48914721</v>
      </c>
      <c r="O39">
        <v>0</v>
      </c>
      <c r="P39">
        <v>-7146518</v>
      </c>
      <c r="Q39" s="52">
        <f>+IFERROR(Tabla2[[#This Row],[Activos corrientes ]]/Tabla2[[#This Row],[Pasivos corrientes ]],"")</f>
        <v>1.9439419909721061</v>
      </c>
      <c r="R39" s="52">
        <f>+IFERROR(Tabla2[[#This Row],[Total pasivos]]/Tabla2[[#This Row],[Total de activos]],"")</f>
        <v>1.3982802030021713</v>
      </c>
      <c r="S39" s="52" t="str">
        <f>+IFERROR(Tabla2[[#This Row],[Utilidad operacional]]/Tabla2[[#This Row],[Gasto de intereses]],"")</f>
        <v/>
      </c>
      <c r="T39" s="52">
        <f>+IFERROR(Tabla2[[#This Row],[Utilidad operacional]]/Tabla2[[#This Row],[Patrimonio total]],"")</f>
        <v>0.14610157952245093</v>
      </c>
      <c r="U39" s="52">
        <f>+IFERROR(Tabla2[[#This Row],[Utilidad operacional]]/Tabla2[[#This Row],[Total de activos]],"")</f>
        <v>-5.8189366751139629E-2</v>
      </c>
    </row>
    <row r="40" spans="1:21" x14ac:dyDescent="0.2">
      <c r="A40">
        <v>901178795</v>
      </c>
      <c r="B40" t="s">
        <v>167</v>
      </c>
      <c r="C40" t="s">
        <v>60</v>
      </c>
      <c r="D40" t="s">
        <v>130</v>
      </c>
      <c r="E40"/>
      <c r="F40" s="63"/>
      <c r="G40"/>
      <c r="H40">
        <v>7343170</v>
      </c>
      <c r="I40">
        <v>65100</v>
      </c>
      <c r="J40">
        <v>7408270</v>
      </c>
      <c r="K40">
        <v>165903</v>
      </c>
      <c r="L40">
        <v>0</v>
      </c>
      <c r="M40">
        <v>165903</v>
      </c>
      <c r="N40">
        <v>7242367</v>
      </c>
      <c r="O40">
        <v>12983</v>
      </c>
      <c r="P40">
        <v>-871218</v>
      </c>
      <c r="Q40" s="52">
        <f>+IFERROR(Tabla2[[#This Row],[Activos corrientes ]]/Tabla2[[#This Row],[Pasivos corrientes ]],"")</f>
        <v>44.261827694496183</v>
      </c>
      <c r="R40" s="52">
        <f>+IFERROR(Tabla2[[#This Row],[Total pasivos]]/Tabla2[[#This Row],[Total de activos]],"")</f>
        <v>2.2394297184092912E-2</v>
      </c>
      <c r="S40" s="52">
        <f>+IFERROR(Tabla2[[#This Row],[Utilidad operacional]]/Tabla2[[#This Row],[Gasto de intereses]],"")</f>
        <v>-67.104521297080794</v>
      </c>
      <c r="T40" s="52">
        <f>+IFERROR(Tabla2[[#This Row],[Utilidad operacional]]/Tabla2[[#This Row],[Patrimonio total]],"")</f>
        <v>-0.12029464952549353</v>
      </c>
      <c r="U40" s="52">
        <f>+IFERROR(Tabla2[[#This Row],[Utilidad operacional]]/Tabla2[[#This Row],[Total de activos]],"")</f>
        <v>-0.11760073539436333</v>
      </c>
    </row>
    <row r="41" spans="1:21" x14ac:dyDescent="0.2">
      <c r="A41">
        <v>901303671</v>
      </c>
      <c r="B41" t="s">
        <v>168</v>
      </c>
      <c r="C41" t="s">
        <v>60</v>
      </c>
      <c r="D41" t="s">
        <v>130</v>
      </c>
      <c r="E41"/>
      <c r="F41" s="63"/>
      <c r="G41"/>
      <c r="H41">
        <v>19951453</v>
      </c>
      <c r="I41">
        <v>48271</v>
      </c>
      <c r="J41">
        <v>19999724</v>
      </c>
      <c r="K41">
        <v>3875865</v>
      </c>
      <c r="L41">
        <v>0</v>
      </c>
      <c r="M41">
        <v>3875865</v>
      </c>
      <c r="N41">
        <v>16123859</v>
      </c>
      <c r="O41">
        <v>0</v>
      </c>
      <c r="P41">
        <v>8874726</v>
      </c>
      <c r="Q41" s="52">
        <f>+IFERROR(Tabla2[[#This Row],[Activos corrientes ]]/Tabla2[[#This Row],[Pasivos corrientes ]],"")</f>
        <v>5.1476129844563729</v>
      </c>
      <c r="R41" s="52">
        <f>+IFERROR(Tabla2[[#This Row],[Total pasivos]]/Tabla2[[#This Row],[Total de activos]],"")</f>
        <v>0.19379592438375651</v>
      </c>
      <c r="S41" s="52" t="str">
        <f>+IFERROR(Tabla2[[#This Row],[Utilidad operacional]]/Tabla2[[#This Row],[Gasto de intereses]],"")</f>
        <v/>
      </c>
      <c r="T41" s="52">
        <f>+IFERROR(Tabla2[[#This Row],[Utilidad operacional]]/Tabla2[[#This Row],[Patrimonio total]],"")</f>
        <v>0.55040955146035453</v>
      </c>
      <c r="U41" s="52">
        <f>+IFERROR(Tabla2[[#This Row],[Utilidad operacional]]/Tabla2[[#This Row],[Total de activos]],"")</f>
        <v>0.4437424236454463</v>
      </c>
    </row>
    <row r="42" spans="1:21" ht="36" customHeight="1" x14ac:dyDescent="0.2">
      <c r="A42">
        <v>901334761</v>
      </c>
      <c r="B42" t="s">
        <v>169</v>
      </c>
      <c r="C42" t="s">
        <v>121</v>
      </c>
      <c r="D42" t="s">
        <v>130</v>
      </c>
      <c r="E42"/>
      <c r="F42" s="63"/>
      <c r="G42"/>
      <c r="H42">
        <v>6056927</v>
      </c>
      <c r="I42">
        <v>14834517</v>
      </c>
      <c r="J42">
        <v>20891444</v>
      </c>
      <c r="K42">
        <v>11335919</v>
      </c>
      <c r="L42">
        <v>859378</v>
      </c>
      <c r="M42">
        <v>12195297</v>
      </c>
      <c r="N42">
        <v>8696147</v>
      </c>
      <c r="O42">
        <v>0</v>
      </c>
      <c r="P42">
        <v>2600941</v>
      </c>
      <c r="Q42" s="52">
        <f>+IFERROR(Tabla2[[#This Row],[Activos corrientes ]]/Tabla2[[#This Row],[Pasivos corrientes ]],"")</f>
        <v>0.53431283339268743</v>
      </c>
      <c r="R42" s="52">
        <f>+IFERROR(Tabla2[[#This Row],[Total pasivos]]/Tabla2[[#This Row],[Total de activos]],"")</f>
        <v>0.58374600625978745</v>
      </c>
      <c r="S42" s="52" t="str">
        <f>+IFERROR(Tabla2[[#This Row],[Utilidad operacional]]/Tabla2[[#This Row],[Gasto de intereses]],"")</f>
        <v/>
      </c>
      <c r="T42" s="52">
        <f>+IFERROR(Tabla2[[#This Row],[Utilidad operacional]]/Tabla2[[#This Row],[Patrimonio total]],"")</f>
        <v>0.29909119521553629</v>
      </c>
      <c r="U42" s="52">
        <f>+IFERROR(Tabla2[[#This Row],[Utilidad operacional]]/Tabla2[[#This Row],[Total de activos]],"")</f>
        <v>0.12449790450100051</v>
      </c>
    </row>
    <row r="43" spans="1:21" x14ac:dyDescent="0.2">
      <c r="A43">
        <v>901399739</v>
      </c>
      <c r="B43" t="s">
        <v>170</v>
      </c>
      <c r="C43" t="s">
        <v>60</v>
      </c>
      <c r="D43" t="s">
        <v>130</v>
      </c>
      <c r="E43"/>
      <c r="F43" s="63"/>
      <c r="G43"/>
      <c r="H43">
        <v>20408186</v>
      </c>
      <c r="I43">
        <v>2106122</v>
      </c>
      <c r="J43">
        <v>22514308</v>
      </c>
      <c r="K43">
        <v>2346548</v>
      </c>
      <c r="L43">
        <v>0</v>
      </c>
      <c r="M43">
        <v>2346548</v>
      </c>
      <c r="N43">
        <v>20167760</v>
      </c>
      <c r="O43">
        <v>970978</v>
      </c>
      <c r="P43">
        <v>1414480</v>
      </c>
      <c r="Q43" s="52">
        <f>+IFERROR(Tabla2[[#This Row],[Activos corrientes ]]/Tabla2[[#This Row],[Pasivos corrientes ]],"")</f>
        <v>8.6971099674926737</v>
      </c>
      <c r="R43" s="52">
        <f>+IFERROR(Tabla2[[#This Row],[Total pasivos]]/Tabla2[[#This Row],[Total de activos]],"")</f>
        <v>0.10422474454911072</v>
      </c>
      <c r="S43" s="52">
        <f>+IFERROR(Tabla2[[#This Row],[Utilidad operacional]]/Tabla2[[#This Row],[Gasto de intereses]],"")</f>
        <v>1.4567580315928887</v>
      </c>
      <c r="T43" s="52">
        <f>+IFERROR(Tabla2[[#This Row],[Utilidad operacional]]/Tabla2[[#This Row],[Patrimonio total]],"")</f>
        <v>7.0135701733856415E-2</v>
      </c>
      <c r="U43" s="52">
        <f>+IFERROR(Tabla2[[#This Row],[Utilidad operacional]]/Tabla2[[#This Row],[Total de activos]],"")</f>
        <v>6.2825826136872612E-2</v>
      </c>
    </row>
    <row r="44" spans="1:21" x14ac:dyDescent="0.2">
      <c r="A44">
        <v>901530043</v>
      </c>
      <c r="B44" t="s">
        <v>171</v>
      </c>
      <c r="C44" t="s">
        <v>60</v>
      </c>
      <c r="D44" t="s">
        <v>130</v>
      </c>
      <c r="E44"/>
      <c r="F44" s="63"/>
      <c r="G44"/>
      <c r="H44">
        <v>29486770</v>
      </c>
      <c r="I44">
        <v>77547875</v>
      </c>
      <c r="J44">
        <v>107034645</v>
      </c>
      <c r="K44">
        <v>15082653</v>
      </c>
      <c r="L44">
        <v>71034762</v>
      </c>
      <c r="M44">
        <v>86117415</v>
      </c>
      <c r="N44">
        <v>20917230</v>
      </c>
      <c r="O44">
        <v>7804342</v>
      </c>
      <c r="P44">
        <v>1236242</v>
      </c>
      <c r="Q44" s="52">
        <f>+IFERROR(Tabla2[[#This Row],[Activos corrientes ]]/Tabla2[[#This Row],[Pasivos corrientes ]],"")</f>
        <v>1.9550121586699634</v>
      </c>
      <c r="R44" s="52">
        <f>+IFERROR(Tabla2[[#This Row],[Total pasivos]]/Tabla2[[#This Row],[Total de activos]],"")</f>
        <v>0.8045751448047499</v>
      </c>
      <c r="S44" s="52">
        <f>+IFERROR(Tabla2[[#This Row],[Utilidad operacional]]/Tabla2[[#This Row],[Gasto de intereses]],"")</f>
        <v>0.1584043856612127</v>
      </c>
      <c r="T44" s="52">
        <f>+IFERROR(Tabla2[[#This Row],[Utilidad operacional]]/Tabla2[[#This Row],[Patrimonio total]],"")</f>
        <v>5.9101611446639925E-2</v>
      </c>
      <c r="U44" s="52">
        <f>+IFERROR(Tabla2[[#This Row],[Utilidad operacional]]/Tabla2[[#This Row],[Total de activos]],"")</f>
        <v>1.1549923858765543E-2</v>
      </c>
    </row>
    <row r="45" spans="1:21" x14ac:dyDescent="0.2">
      <c r="A45">
        <v>901570012</v>
      </c>
      <c r="B45" t="s">
        <v>172</v>
      </c>
      <c r="C45" t="s">
        <v>60</v>
      </c>
      <c r="D45" t="s">
        <v>130</v>
      </c>
      <c r="E45"/>
      <c r="F45" s="63"/>
      <c r="G45"/>
      <c r="H45">
        <v>18666059</v>
      </c>
      <c r="I45">
        <v>15331580</v>
      </c>
      <c r="J45">
        <v>33997639</v>
      </c>
      <c r="K45">
        <v>15038492</v>
      </c>
      <c r="L45">
        <v>8051754</v>
      </c>
      <c r="M45">
        <v>23090246</v>
      </c>
      <c r="N45">
        <v>10907393</v>
      </c>
      <c r="O45">
        <v>1308378</v>
      </c>
      <c r="P45">
        <v>3541327</v>
      </c>
      <c r="Q45" s="52">
        <f>+IFERROR(Tabla2[[#This Row],[Activos corrientes ]]/Tabla2[[#This Row],[Pasivos corrientes ]],"")</f>
        <v>1.2412188003956779</v>
      </c>
      <c r="R45" s="52">
        <f>+IFERROR(Tabla2[[#This Row],[Total pasivos]]/Tabla2[[#This Row],[Total de activos]],"")</f>
        <v>0.67917204485876215</v>
      </c>
      <c r="S45" s="52">
        <f>+IFERROR(Tabla2[[#This Row],[Utilidad operacional]]/Tabla2[[#This Row],[Gasto de intereses]],"")</f>
        <v>2.7066543460681851</v>
      </c>
      <c r="T45" s="52">
        <f>+IFERROR(Tabla2[[#This Row],[Utilidad operacional]]/Tabla2[[#This Row],[Patrimonio total]],"")</f>
        <v>0.32467217418497712</v>
      </c>
      <c r="U45" s="52">
        <f>+IFERROR(Tabla2[[#This Row],[Utilidad operacional]]/Tabla2[[#This Row],[Total de activos]],"")</f>
        <v>0.10416390973502601</v>
      </c>
    </row>
    <row r="46" spans="1:21" x14ac:dyDescent="0.2">
      <c r="A46">
        <v>901610775</v>
      </c>
      <c r="B46" t="s">
        <v>173</v>
      </c>
      <c r="C46" t="s">
        <v>60</v>
      </c>
      <c r="D46" t="s">
        <v>130</v>
      </c>
      <c r="E46"/>
      <c r="F46" s="63"/>
      <c r="G46"/>
      <c r="H46">
        <v>51636313</v>
      </c>
      <c r="I46">
        <v>19119847</v>
      </c>
      <c r="J46">
        <v>70756160</v>
      </c>
      <c r="K46">
        <v>20763519</v>
      </c>
      <c r="L46">
        <v>23955904</v>
      </c>
      <c r="M46">
        <v>44719423</v>
      </c>
      <c r="N46">
        <v>26036737</v>
      </c>
      <c r="O46">
        <v>5015975</v>
      </c>
      <c r="P46">
        <v>-31493485</v>
      </c>
      <c r="Q46" s="52">
        <f>+IFERROR(Tabla2[[#This Row],[Activos corrientes ]]/Tabla2[[#This Row],[Pasivos corrientes ]],"")</f>
        <v>2.4868767668910072</v>
      </c>
      <c r="R46" s="52">
        <f>+IFERROR(Tabla2[[#This Row],[Total pasivos]]/Tabla2[[#This Row],[Total de activos]],"")</f>
        <v>0.63202162186302935</v>
      </c>
      <c r="S46" s="52">
        <f>+IFERROR(Tabla2[[#This Row],[Utilidad operacional]]/Tabla2[[#This Row],[Gasto de intereses]],"")</f>
        <v>-6.2786367555659668</v>
      </c>
      <c r="T46" s="52">
        <f>+IFERROR(Tabla2[[#This Row],[Utilidad operacional]]/Tabla2[[#This Row],[Patrimonio total]],"")</f>
        <v>-1.2095787962984763</v>
      </c>
      <c r="U46" s="52">
        <f>+IFERROR(Tabla2[[#This Row],[Utilidad operacional]]/Tabla2[[#This Row],[Total de activos]],"")</f>
        <v>-0.44509884369078256</v>
      </c>
    </row>
    <row r="47" spans="1:21" x14ac:dyDescent="0.2">
      <c r="A47">
        <v>800185347</v>
      </c>
      <c r="B47" t="s">
        <v>174</v>
      </c>
      <c r="C47" t="s">
        <v>60</v>
      </c>
      <c r="D47" t="s">
        <v>130</v>
      </c>
      <c r="E47"/>
      <c r="F47" s="63"/>
      <c r="G47"/>
      <c r="H47">
        <v>7392744</v>
      </c>
      <c r="I47">
        <v>91668130</v>
      </c>
      <c r="J47">
        <v>99060874</v>
      </c>
      <c r="K47">
        <v>8283151</v>
      </c>
      <c r="L47">
        <v>53429376</v>
      </c>
      <c r="M47">
        <v>61712527</v>
      </c>
      <c r="N47">
        <v>37348347</v>
      </c>
      <c r="O47">
        <v>2723405</v>
      </c>
      <c r="P47">
        <v>6263346</v>
      </c>
      <c r="Q47" s="52">
        <f>+IFERROR(Tabla2[[#This Row],[Activos corrientes ]]/Tabla2[[#This Row],[Pasivos corrientes ]],"")</f>
        <v>0.89250383096963948</v>
      </c>
      <c r="R47" s="52">
        <f>+IFERROR(Tabla2[[#This Row],[Total pasivos]]/Tabla2[[#This Row],[Total de activos]],"")</f>
        <v>0.62297579768981248</v>
      </c>
      <c r="S47" s="52">
        <f>+IFERROR(Tabla2[[#This Row],[Utilidad operacional]]/Tabla2[[#This Row],[Gasto de intereses]],"")</f>
        <v>2.2998217305174955</v>
      </c>
      <c r="T47" s="52">
        <f>+IFERROR(Tabla2[[#This Row],[Utilidad operacional]]/Tabla2[[#This Row],[Patrimonio total]],"")</f>
        <v>0.16770075527037381</v>
      </c>
      <c r="U47" s="52">
        <f>+IFERROR(Tabla2[[#This Row],[Utilidad operacional]]/Tabla2[[#This Row],[Total de activos]],"")</f>
        <v>6.3227243482628676E-2</v>
      </c>
    </row>
    <row r="48" spans="1:21" x14ac:dyDescent="0.2">
      <c r="A48">
        <v>830002181</v>
      </c>
      <c r="B48" t="s">
        <v>175</v>
      </c>
      <c r="C48" t="s">
        <v>60</v>
      </c>
      <c r="D48" t="s">
        <v>130</v>
      </c>
      <c r="E48"/>
      <c r="F48" s="63"/>
      <c r="G48"/>
      <c r="H48">
        <v>49096580</v>
      </c>
      <c r="I48">
        <v>12413752</v>
      </c>
      <c r="J48">
        <v>61510332</v>
      </c>
      <c r="K48">
        <v>38423514</v>
      </c>
      <c r="L48">
        <v>3803428</v>
      </c>
      <c r="M48">
        <v>42226942</v>
      </c>
      <c r="N48">
        <v>19283390</v>
      </c>
      <c r="O48">
        <v>2718509</v>
      </c>
      <c r="P48">
        <v>4372661</v>
      </c>
      <c r="Q48" s="52">
        <f>+IFERROR(Tabla2[[#This Row],[Activos corrientes ]]/Tabla2[[#This Row],[Pasivos corrientes ]],"")</f>
        <v>1.277774333706178</v>
      </c>
      <c r="R48" s="52">
        <f>+IFERROR(Tabla2[[#This Row],[Total pasivos]]/Tabla2[[#This Row],[Total de activos]],"")</f>
        <v>0.68650161081881333</v>
      </c>
      <c r="S48" s="52">
        <f>+IFERROR(Tabla2[[#This Row],[Utilidad operacional]]/Tabla2[[#This Row],[Gasto de intereses]],"")</f>
        <v>1.6084776618359549</v>
      </c>
      <c r="T48" s="52">
        <f>+IFERROR(Tabla2[[#This Row],[Utilidad operacional]]/Tabla2[[#This Row],[Patrimonio total]],"")</f>
        <v>0.22675789889640774</v>
      </c>
      <c r="U48" s="52">
        <f>+IFERROR(Tabla2[[#This Row],[Utilidad operacional]]/Tabla2[[#This Row],[Total de activos]],"")</f>
        <v>7.1088236038134217E-2</v>
      </c>
    </row>
    <row r="49" spans="1:21" x14ac:dyDescent="0.2">
      <c r="A49">
        <v>830012157</v>
      </c>
      <c r="B49" t="s">
        <v>176</v>
      </c>
      <c r="C49" t="s">
        <v>60</v>
      </c>
      <c r="D49" t="s">
        <v>130</v>
      </c>
      <c r="E49"/>
      <c r="F49" s="63"/>
      <c r="G49"/>
      <c r="H49">
        <v>729107671</v>
      </c>
      <c r="I49">
        <v>407292580</v>
      </c>
      <c r="J49">
        <v>1136400251</v>
      </c>
      <c r="K49">
        <v>478631343</v>
      </c>
      <c r="L49">
        <v>10350691</v>
      </c>
      <c r="M49">
        <v>488982034</v>
      </c>
      <c r="N49">
        <v>647418217</v>
      </c>
      <c r="O49">
        <v>0</v>
      </c>
      <c r="P49">
        <v>27648352</v>
      </c>
      <c r="Q49" s="52">
        <f>+IFERROR(Tabla2[[#This Row],[Activos corrientes ]]/Tabla2[[#This Row],[Pasivos corrientes ]],"")</f>
        <v>1.5233178555128597</v>
      </c>
      <c r="R49" s="52">
        <f>+IFERROR(Tabla2[[#This Row],[Total pasivos]]/Tabla2[[#This Row],[Total de activos]],"")</f>
        <v>0.4302903255870541</v>
      </c>
      <c r="S49" s="52" t="str">
        <f>+IFERROR(Tabla2[[#This Row],[Utilidad operacional]]/Tabla2[[#This Row],[Gasto de intereses]],"")</f>
        <v/>
      </c>
      <c r="T49" s="52">
        <f>+IFERROR(Tabla2[[#This Row],[Utilidad operacional]]/Tabla2[[#This Row],[Patrimonio total]],"")</f>
        <v>4.270555148743984E-2</v>
      </c>
      <c r="U49" s="52">
        <f>+IFERROR(Tabla2[[#This Row],[Utilidad operacional]]/Tabla2[[#This Row],[Total de activos]],"")</f>
        <v>2.4329765833534651E-2</v>
      </c>
    </row>
    <row r="50" spans="1:21" x14ac:dyDescent="0.2">
      <c r="A50">
        <v>830146338</v>
      </c>
      <c r="B50" t="s">
        <v>177</v>
      </c>
      <c r="C50" t="s">
        <v>60</v>
      </c>
      <c r="D50" t="s">
        <v>130</v>
      </c>
      <c r="E50"/>
      <c r="F50" s="63"/>
      <c r="G50"/>
      <c r="H50">
        <v>498953</v>
      </c>
      <c r="I50">
        <v>72199559</v>
      </c>
      <c r="J50">
        <v>72698512</v>
      </c>
      <c r="K50">
        <v>500</v>
      </c>
      <c r="L50">
        <v>0</v>
      </c>
      <c r="M50">
        <v>500</v>
      </c>
      <c r="N50">
        <v>72698012</v>
      </c>
      <c r="O50">
        <v>0</v>
      </c>
      <c r="P50">
        <v>11242134</v>
      </c>
      <c r="Q50" s="52">
        <f>+IFERROR(Tabla2[[#This Row],[Activos corrientes ]]/Tabla2[[#This Row],[Pasivos corrientes ]],"")</f>
        <v>997.90599999999995</v>
      </c>
      <c r="R50" s="52">
        <f>+IFERROR(Tabla2[[#This Row],[Total pasivos]]/Tabla2[[#This Row],[Total de activos]],"")</f>
        <v>6.8777198630970606E-6</v>
      </c>
      <c r="S50" s="52" t="str">
        <f>+IFERROR(Tabla2[[#This Row],[Utilidad operacional]]/Tabla2[[#This Row],[Gasto de intereses]],"")</f>
        <v/>
      </c>
      <c r="T50" s="52">
        <f>+IFERROR(Tabla2[[#This Row],[Utilidad operacional]]/Tabla2[[#This Row],[Patrimonio total]],"")</f>
        <v>0.15464156021212794</v>
      </c>
      <c r="U50" s="52">
        <f>+IFERROR(Tabla2[[#This Row],[Utilidad operacional]]/Tabla2[[#This Row],[Total de activos]],"")</f>
        <v>0.15464049663079762</v>
      </c>
    </row>
    <row r="51" spans="1:21" x14ac:dyDescent="0.2">
      <c r="A51">
        <v>860451192</v>
      </c>
      <c r="B51" t="s">
        <v>178</v>
      </c>
      <c r="C51" t="s">
        <v>60</v>
      </c>
      <c r="D51" t="s">
        <v>130</v>
      </c>
      <c r="E51"/>
      <c r="F51" s="63"/>
      <c r="G51"/>
      <c r="H51">
        <v>20640682</v>
      </c>
      <c r="I51">
        <v>27345077</v>
      </c>
      <c r="J51">
        <v>47985759</v>
      </c>
      <c r="K51">
        <v>9850392</v>
      </c>
      <c r="L51">
        <v>296957</v>
      </c>
      <c r="M51">
        <v>10147349</v>
      </c>
      <c r="N51">
        <v>37838410</v>
      </c>
      <c r="O51">
        <v>0</v>
      </c>
      <c r="P51">
        <v>6093304</v>
      </c>
      <c r="Q51" s="52">
        <f>+IFERROR(Tabla2[[#This Row],[Activos corrientes ]]/Tabla2[[#This Row],[Pasivos corrientes ]],"")</f>
        <v>2.0954173194325669</v>
      </c>
      <c r="R51" s="52">
        <f>+IFERROR(Tabla2[[#This Row],[Total pasivos]]/Tabla2[[#This Row],[Total de activos]],"")</f>
        <v>0.211465843439092</v>
      </c>
      <c r="S51" s="52" t="str">
        <f>+IFERROR(Tabla2[[#This Row],[Utilidad operacional]]/Tabla2[[#This Row],[Gasto de intereses]],"")</f>
        <v/>
      </c>
      <c r="T51" s="52">
        <f>+IFERROR(Tabla2[[#This Row],[Utilidad operacional]]/Tabla2[[#This Row],[Patrimonio total]],"")</f>
        <v>0.16103488492249013</v>
      </c>
      <c r="U51" s="52">
        <f>+IFERROR(Tabla2[[#This Row],[Utilidad operacional]]/Tabla2[[#This Row],[Total de activos]],"")</f>
        <v>0.12698150715923864</v>
      </c>
    </row>
    <row r="52" spans="1:21" x14ac:dyDescent="0.2">
      <c r="A52">
        <v>891855089</v>
      </c>
      <c r="B52" t="s">
        <v>179</v>
      </c>
      <c r="C52" t="s">
        <v>60</v>
      </c>
      <c r="D52" t="s">
        <v>130</v>
      </c>
      <c r="E52"/>
      <c r="F52" s="63"/>
      <c r="G52"/>
      <c r="H52">
        <v>17913302</v>
      </c>
      <c r="I52">
        <v>244191522</v>
      </c>
      <c r="J52">
        <v>262104824</v>
      </c>
      <c r="K52">
        <v>13322756</v>
      </c>
      <c r="L52">
        <v>19586117</v>
      </c>
      <c r="M52">
        <v>32908873</v>
      </c>
      <c r="N52">
        <v>229195951</v>
      </c>
      <c r="O52">
        <v>1741628</v>
      </c>
      <c r="P52">
        <v>10488206</v>
      </c>
      <c r="Q52" s="52">
        <f>+IFERROR(Tabla2[[#This Row],[Activos corrientes ]]/Tabla2[[#This Row],[Pasivos corrientes ]],"")</f>
        <v>1.3445642928535206</v>
      </c>
      <c r="R52" s="52">
        <f>+IFERROR(Tabla2[[#This Row],[Total pasivos]]/Tabla2[[#This Row],[Total de activos]],"")</f>
        <v>0.12555615153424265</v>
      </c>
      <c r="S52" s="52">
        <f>+IFERROR(Tabla2[[#This Row],[Utilidad operacional]]/Tabla2[[#This Row],[Gasto de intereses]],"")</f>
        <v>6.0220701550503319</v>
      </c>
      <c r="T52" s="52">
        <f>+IFERROR(Tabla2[[#This Row],[Utilidad operacional]]/Tabla2[[#This Row],[Patrimonio total]],"")</f>
        <v>4.5760869484121038E-2</v>
      </c>
      <c r="U52" s="52">
        <f>+IFERROR(Tabla2[[#This Row],[Utilidad operacional]]/Tabla2[[#This Row],[Total de activos]],"")</f>
        <v>4.0015310820834031E-2</v>
      </c>
    </row>
    <row r="53" spans="1:21" x14ac:dyDescent="0.2">
      <c r="A53">
        <v>900169754</v>
      </c>
      <c r="B53" t="s">
        <v>180</v>
      </c>
      <c r="C53" t="s">
        <v>60</v>
      </c>
      <c r="D53" t="s">
        <v>130</v>
      </c>
      <c r="E53"/>
      <c r="F53" s="63"/>
      <c r="G53"/>
      <c r="H53">
        <v>3367246</v>
      </c>
      <c r="I53">
        <v>35144184</v>
      </c>
      <c r="J53">
        <v>38511430</v>
      </c>
      <c r="K53">
        <v>4516085</v>
      </c>
      <c r="L53">
        <v>155734</v>
      </c>
      <c r="M53">
        <v>4671819</v>
      </c>
      <c r="N53">
        <v>33839611</v>
      </c>
      <c r="O53">
        <v>134813</v>
      </c>
      <c r="P53">
        <v>1508757</v>
      </c>
      <c r="Q53" s="52">
        <f>+IFERROR(Tabla2[[#This Row],[Activos corrientes ]]/Tabla2[[#This Row],[Pasivos corrientes ]],"")</f>
        <v>0.74561174114304762</v>
      </c>
      <c r="R53" s="52">
        <f>+IFERROR(Tabla2[[#This Row],[Total pasivos]]/Tabla2[[#This Row],[Total de activos]],"")</f>
        <v>0.12130993318087643</v>
      </c>
      <c r="S53" s="52">
        <f>+IFERROR(Tabla2[[#This Row],[Utilidad operacional]]/Tabla2[[#This Row],[Gasto de intereses]],"")</f>
        <v>11.191480050143532</v>
      </c>
      <c r="T53" s="52">
        <f>+IFERROR(Tabla2[[#This Row],[Utilidad operacional]]/Tabla2[[#This Row],[Patrimonio total]],"")</f>
        <v>4.4585530253288076E-2</v>
      </c>
      <c r="U53" s="52">
        <f>+IFERROR(Tabla2[[#This Row],[Utilidad operacional]]/Tabla2[[#This Row],[Total de activos]],"")</f>
        <v>3.9176862557427757E-2</v>
      </c>
    </row>
    <row r="54" spans="1:21" x14ac:dyDescent="0.2">
      <c r="A54">
        <v>900311215</v>
      </c>
      <c r="B54" t="s">
        <v>181</v>
      </c>
      <c r="C54" t="s">
        <v>123</v>
      </c>
      <c r="D54" t="s">
        <v>130</v>
      </c>
      <c r="E54"/>
      <c r="F54" s="63"/>
      <c r="G54"/>
      <c r="H54">
        <v>13917075</v>
      </c>
      <c r="I54">
        <v>13239941</v>
      </c>
      <c r="J54">
        <v>27157016</v>
      </c>
      <c r="K54">
        <v>588845</v>
      </c>
      <c r="L54">
        <v>13901229</v>
      </c>
      <c r="M54">
        <v>14490074</v>
      </c>
      <c r="N54">
        <v>12666942</v>
      </c>
      <c r="O54">
        <v>151315</v>
      </c>
      <c r="P54">
        <v>223996</v>
      </c>
      <c r="Q54" s="52">
        <f>+IFERROR(Tabla2[[#This Row],[Activos corrientes ]]/Tabla2[[#This Row],[Pasivos corrientes ]],"")</f>
        <v>23.634530309334377</v>
      </c>
      <c r="R54" s="52">
        <f>+IFERROR(Tabla2[[#This Row],[Total pasivos]]/Tabla2[[#This Row],[Total de activos]],"")</f>
        <v>0.53356650082615853</v>
      </c>
      <c r="S54" s="52">
        <f>+IFERROR(Tabla2[[#This Row],[Utilidad operacional]]/Tabla2[[#This Row],[Gasto de intereses]],"")</f>
        <v>1.4803291147605988</v>
      </c>
      <c r="T54" s="52">
        <f>+IFERROR(Tabla2[[#This Row],[Utilidad operacional]]/Tabla2[[#This Row],[Patrimonio total]],"")</f>
        <v>1.7683510353169691E-2</v>
      </c>
      <c r="U54" s="52">
        <f>+IFERROR(Tabla2[[#This Row],[Utilidad operacional]]/Tabla2[[#This Row],[Total de activos]],"")</f>
        <v>8.2481816117057922E-3</v>
      </c>
    </row>
    <row r="55" spans="1:21" x14ac:dyDescent="0.2">
      <c r="A55">
        <v>900369069</v>
      </c>
      <c r="B55" t="s">
        <v>182</v>
      </c>
      <c r="C55" t="s">
        <v>60</v>
      </c>
      <c r="D55" t="s">
        <v>130</v>
      </c>
      <c r="E55"/>
      <c r="F55" s="63"/>
      <c r="G55"/>
      <c r="H55">
        <v>13936705</v>
      </c>
      <c r="I55">
        <v>11414888</v>
      </c>
      <c r="J55">
        <v>25351593</v>
      </c>
      <c r="K55">
        <v>6556888</v>
      </c>
      <c r="L55">
        <v>13363921</v>
      </c>
      <c r="M55">
        <v>19920809</v>
      </c>
      <c r="N55">
        <v>5430784</v>
      </c>
      <c r="O55">
        <v>399653</v>
      </c>
      <c r="P55">
        <v>1325302</v>
      </c>
      <c r="Q55" s="52">
        <f>+IFERROR(Tabla2[[#This Row],[Activos corrientes ]]/Tabla2[[#This Row],[Pasivos corrientes ]],"")</f>
        <v>2.1255060327399216</v>
      </c>
      <c r="R55" s="52">
        <f>+IFERROR(Tabla2[[#This Row],[Total pasivos]]/Tabla2[[#This Row],[Total de activos]],"")</f>
        <v>0.7857813510969508</v>
      </c>
      <c r="S55" s="52">
        <f>+IFERROR(Tabla2[[#This Row],[Utilidad operacional]]/Tabla2[[#This Row],[Gasto de intereses]],"")</f>
        <v>3.3161317442881701</v>
      </c>
      <c r="T55" s="52">
        <f>+IFERROR(Tabla2[[#This Row],[Utilidad operacional]]/Tabla2[[#This Row],[Patrimonio total]],"")</f>
        <v>0.24403511537192421</v>
      </c>
      <c r="U55" s="52">
        <f>+IFERROR(Tabla2[[#This Row],[Utilidad operacional]]/Tabla2[[#This Row],[Total de activos]],"")</f>
        <v>5.2276872699873335E-2</v>
      </c>
    </row>
    <row r="56" spans="1:21" x14ac:dyDescent="0.2">
      <c r="A56">
        <v>900439474</v>
      </c>
      <c r="B56" t="s">
        <v>183</v>
      </c>
      <c r="C56" t="s">
        <v>60</v>
      </c>
      <c r="D56" t="s">
        <v>130</v>
      </c>
      <c r="E56"/>
      <c r="F56" s="63"/>
      <c r="G56"/>
      <c r="H56">
        <v>14855772</v>
      </c>
      <c r="I56">
        <v>15719704</v>
      </c>
      <c r="J56">
        <v>30575476</v>
      </c>
      <c r="K56">
        <v>124335993</v>
      </c>
      <c r="L56">
        <v>0</v>
      </c>
      <c r="M56">
        <v>124335993</v>
      </c>
      <c r="N56">
        <v>-93760517</v>
      </c>
      <c r="O56">
        <v>288223</v>
      </c>
      <c r="P56">
        <v>-6514447</v>
      </c>
      <c r="Q56" s="52">
        <f>+IFERROR(Tabla2[[#This Row],[Activos corrientes ]]/Tabla2[[#This Row],[Pasivos corrientes ]],"")</f>
        <v>0.11948086504605307</v>
      </c>
      <c r="R56" s="52">
        <f>+IFERROR(Tabla2[[#This Row],[Total pasivos]]/Tabla2[[#This Row],[Total de activos]],"")</f>
        <v>4.0665268138425708</v>
      </c>
      <c r="S56" s="52">
        <f>+IFERROR(Tabla2[[#This Row],[Utilidad operacional]]/Tabla2[[#This Row],[Gasto de intereses]],"")</f>
        <v>-22.602106702102191</v>
      </c>
      <c r="T56" s="52">
        <f>+IFERROR(Tabla2[[#This Row],[Utilidad operacional]]/Tabla2[[#This Row],[Patrimonio total]],"")</f>
        <v>6.947964034797291E-2</v>
      </c>
      <c r="U56" s="52">
        <f>+IFERROR(Tabla2[[#This Row],[Utilidad operacional]]/Tabla2[[#This Row],[Total de activos]],"")</f>
        <v>-0.21306118014319711</v>
      </c>
    </row>
    <row r="57" spans="1:21" x14ac:dyDescent="0.2">
      <c r="A57">
        <v>900488587</v>
      </c>
      <c r="B57" t="s">
        <v>184</v>
      </c>
      <c r="C57" t="s">
        <v>185</v>
      </c>
      <c r="D57" t="s">
        <v>130</v>
      </c>
      <c r="E57"/>
      <c r="F57" s="63"/>
      <c r="G57"/>
      <c r="H57">
        <v>44873869</v>
      </c>
      <c r="I57">
        <v>110340251</v>
      </c>
      <c r="J57">
        <v>155214120</v>
      </c>
      <c r="K57">
        <v>50582908</v>
      </c>
      <c r="L57">
        <v>0</v>
      </c>
      <c r="M57">
        <v>50582908</v>
      </c>
      <c r="N57">
        <v>104631212</v>
      </c>
      <c r="O57">
        <v>540343</v>
      </c>
      <c r="P57">
        <v>-1242870</v>
      </c>
      <c r="Q57" s="52">
        <f>+IFERROR(Tabla2[[#This Row],[Activos corrientes ]]/Tabla2[[#This Row],[Pasivos corrientes ]],"")</f>
        <v>0.88713501801833927</v>
      </c>
      <c r="R57" s="52">
        <f>+IFERROR(Tabla2[[#This Row],[Total pasivos]]/Tabla2[[#This Row],[Total de activos]],"")</f>
        <v>0.32589114959386428</v>
      </c>
      <c r="S57" s="52">
        <f>+IFERROR(Tabla2[[#This Row],[Utilidad operacional]]/Tabla2[[#This Row],[Gasto de intereses]],"")</f>
        <v>-2.300150089850336</v>
      </c>
      <c r="T57" s="52">
        <f>+IFERROR(Tabla2[[#This Row],[Utilidad operacional]]/Tabla2[[#This Row],[Patrimonio total]],"")</f>
        <v>-1.1878577875978345E-2</v>
      </c>
      <c r="U57" s="52">
        <f>+IFERROR(Tabla2[[#This Row],[Utilidad operacional]]/Tabla2[[#This Row],[Total de activos]],"")</f>
        <v>-8.0074544764355202E-3</v>
      </c>
    </row>
    <row r="58" spans="1:21" x14ac:dyDescent="0.2">
      <c r="A58">
        <v>900490623</v>
      </c>
      <c r="B58" t="s">
        <v>186</v>
      </c>
      <c r="C58" t="s">
        <v>60</v>
      </c>
      <c r="D58" t="s">
        <v>130</v>
      </c>
      <c r="E58"/>
      <c r="F58" s="63"/>
      <c r="G58"/>
      <c r="H58">
        <v>9009767</v>
      </c>
      <c r="I58">
        <v>74324630</v>
      </c>
      <c r="J58">
        <v>83334397</v>
      </c>
      <c r="K58">
        <v>1101483</v>
      </c>
      <c r="L58">
        <v>363614</v>
      </c>
      <c r="M58">
        <v>1465097</v>
      </c>
      <c r="N58">
        <v>81869300</v>
      </c>
      <c r="O58">
        <v>201355</v>
      </c>
      <c r="P58">
        <v>3708037</v>
      </c>
      <c r="Q58" s="52">
        <f>+IFERROR(Tabla2[[#This Row],[Activos corrientes ]]/Tabla2[[#This Row],[Pasivos corrientes ]],"")</f>
        <v>8.1796695909060784</v>
      </c>
      <c r="R58" s="52">
        <f>+IFERROR(Tabla2[[#This Row],[Total pasivos]]/Tabla2[[#This Row],[Total de activos]],"")</f>
        <v>1.7580939596886985E-2</v>
      </c>
      <c r="S58" s="52">
        <f>+IFERROR(Tabla2[[#This Row],[Utilidad operacional]]/Tabla2[[#This Row],[Gasto de intereses]],"")</f>
        <v>18.415420525936778</v>
      </c>
      <c r="T58" s="52">
        <f>+IFERROR(Tabla2[[#This Row],[Utilidad operacional]]/Tabla2[[#This Row],[Patrimonio total]],"")</f>
        <v>4.5292154690463944E-2</v>
      </c>
      <c r="U58" s="52">
        <f>+IFERROR(Tabla2[[#This Row],[Utilidad operacional]]/Tabla2[[#This Row],[Total de activos]],"")</f>
        <v>4.4495876054638041E-2</v>
      </c>
    </row>
    <row r="59" spans="1:21" x14ac:dyDescent="0.2">
      <c r="A59">
        <v>900604884</v>
      </c>
      <c r="B59" t="s">
        <v>187</v>
      </c>
      <c r="C59" t="s">
        <v>60</v>
      </c>
      <c r="D59" t="s">
        <v>130</v>
      </c>
      <c r="E59"/>
      <c r="F59" s="63"/>
      <c r="G59"/>
      <c r="H59">
        <v>3984588</v>
      </c>
      <c r="I59">
        <v>341141887</v>
      </c>
      <c r="J59">
        <v>345126475</v>
      </c>
      <c r="K59">
        <v>7350602</v>
      </c>
      <c r="L59">
        <v>186554009</v>
      </c>
      <c r="M59">
        <v>193904611</v>
      </c>
      <c r="N59">
        <v>151221864</v>
      </c>
      <c r="O59">
        <v>34805865</v>
      </c>
      <c r="P59">
        <v>11719395</v>
      </c>
      <c r="Q59" s="52">
        <f>+IFERROR(Tabla2[[#This Row],[Activos corrientes ]]/Tabla2[[#This Row],[Pasivos corrientes ]],"")</f>
        <v>0.54207641768660575</v>
      </c>
      <c r="R59" s="52">
        <f>+IFERROR(Tabla2[[#This Row],[Total pasivos]]/Tabla2[[#This Row],[Total de activos]],"")</f>
        <v>0.56183638476300612</v>
      </c>
      <c r="S59" s="52">
        <f>+IFERROR(Tabla2[[#This Row],[Utilidad operacional]]/Tabla2[[#This Row],[Gasto de intereses]],"")</f>
        <v>0.33670747731740036</v>
      </c>
      <c r="T59" s="52">
        <f>+IFERROR(Tabla2[[#This Row],[Utilidad operacional]]/Tabla2[[#This Row],[Patrimonio total]],"")</f>
        <v>7.749801973079766E-2</v>
      </c>
      <c r="U59" s="52">
        <f>+IFERROR(Tabla2[[#This Row],[Utilidad operacional]]/Tabla2[[#This Row],[Total de activos]],"")</f>
        <v>3.3956812498954186E-2</v>
      </c>
    </row>
    <row r="60" spans="1:21" x14ac:dyDescent="0.2">
      <c r="A60">
        <v>900770349</v>
      </c>
      <c r="B60" t="s">
        <v>188</v>
      </c>
      <c r="C60" t="s">
        <v>60</v>
      </c>
      <c r="D60" t="s">
        <v>130</v>
      </c>
      <c r="E60"/>
      <c r="F60" s="63"/>
      <c r="G60"/>
      <c r="H60">
        <v>1455645</v>
      </c>
      <c r="I60">
        <v>75471944</v>
      </c>
      <c r="J60">
        <v>76927589</v>
      </c>
      <c r="K60">
        <v>8825</v>
      </c>
      <c r="L60">
        <v>74876154</v>
      </c>
      <c r="M60">
        <v>74884979</v>
      </c>
      <c r="N60">
        <v>2042610</v>
      </c>
      <c r="O60">
        <v>4900414</v>
      </c>
      <c r="P60">
        <v>-170133</v>
      </c>
      <c r="Q60" s="52">
        <f>+IFERROR(Tabla2[[#This Row],[Activos corrientes ]]/Tabla2[[#This Row],[Pasivos corrientes ]],"")</f>
        <v>164.94560906515582</v>
      </c>
      <c r="R60" s="52">
        <f>+IFERROR(Tabla2[[#This Row],[Total pasivos]]/Tabla2[[#This Row],[Total de activos]],"")</f>
        <v>0.97344762748251479</v>
      </c>
      <c r="S60" s="52">
        <f>+IFERROR(Tabla2[[#This Row],[Utilidad operacional]]/Tabla2[[#This Row],[Gasto de intereses]],"")</f>
        <v>-3.4718087084070856E-2</v>
      </c>
      <c r="T60" s="52">
        <f>+IFERROR(Tabla2[[#This Row],[Utilidad operacional]]/Tabla2[[#This Row],[Patrimonio total]],"")</f>
        <v>-8.3291964692232004E-2</v>
      </c>
      <c r="U60" s="52">
        <f>+IFERROR(Tabla2[[#This Row],[Utilidad operacional]]/Tabla2[[#This Row],[Total de activos]],"")</f>
        <v>-2.211599274221372E-3</v>
      </c>
    </row>
    <row r="61" spans="1:21" x14ac:dyDescent="0.2">
      <c r="A61">
        <v>900796125</v>
      </c>
      <c r="B61" t="s">
        <v>189</v>
      </c>
      <c r="C61" t="s">
        <v>121</v>
      </c>
      <c r="D61" t="s">
        <v>130</v>
      </c>
      <c r="E61"/>
      <c r="F61" s="63"/>
      <c r="G61"/>
      <c r="H61">
        <v>40165795</v>
      </c>
      <c r="I61">
        <v>12073141</v>
      </c>
      <c r="J61">
        <v>52238936</v>
      </c>
      <c r="K61">
        <v>498359</v>
      </c>
      <c r="L61">
        <v>29800</v>
      </c>
      <c r="M61">
        <v>528159</v>
      </c>
      <c r="N61">
        <v>51710777</v>
      </c>
      <c r="O61">
        <v>182886</v>
      </c>
      <c r="P61">
        <v>17173601</v>
      </c>
      <c r="Q61" s="52">
        <f>+IFERROR(Tabla2[[#This Row],[Activos corrientes ]]/Tabla2[[#This Row],[Pasivos corrientes ]],"")</f>
        <v>80.596106421274627</v>
      </c>
      <c r="R61" s="52">
        <f>+IFERROR(Tabla2[[#This Row],[Total pasivos]]/Tabla2[[#This Row],[Total de activos]],"")</f>
        <v>1.0110447119367056E-2</v>
      </c>
      <c r="S61" s="52">
        <f>+IFERROR(Tabla2[[#This Row],[Utilidad operacional]]/Tabla2[[#This Row],[Gasto de intereses]],"")</f>
        <v>93.903311352427195</v>
      </c>
      <c r="T61" s="52">
        <f>+IFERROR(Tabla2[[#This Row],[Utilidad operacional]]/Tabla2[[#This Row],[Patrimonio total]],"")</f>
        <v>0.33210874011813823</v>
      </c>
      <c r="U61" s="52">
        <f>+IFERROR(Tabla2[[#This Row],[Utilidad operacional]]/Tabla2[[#This Row],[Total de activos]],"")</f>
        <v>0.32875097226329419</v>
      </c>
    </row>
    <row r="62" spans="1:21" x14ac:dyDescent="0.2">
      <c r="A62">
        <v>901134755</v>
      </c>
      <c r="B62" t="s">
        <v>190</v>
      </c>
      <c r="C62" t="s">
        <v>122</v>
      </c>
      <c r="D62" t="s">
        <v>130</v>
      </c>
      <c r="E62"/>
      <c r="F62" s="63"/>
      <c r="G62"/>
      <c r="H62">
        <v>1756205</v>
      </c>
      <c r="I62">
        <v>50049735</v>
      </c>
      <c r="J62">
        <v>51805940</v>
      </c>
      <c r="K62">
        <v>4109262</v>
      </c>
      <c r="L62">
        <v>10906684</v>
      </c>
      <c r="M62">
        <v>15015946</v>
      </c>
      <c r="N62">
        <v>36789994</v>
      </c>
      <c r="O62">
        <v>2793</v>
      </c>
      <c r="P62">
        <v>10292196</v>
      </c>
      <c r="Q62" s="52">
        <f>+IFERROR(Tabla2[[#This Row],[Activos corrientes ]]/Tabla2[[#This Row],[Pasivos corrientes ]],"")</f>
        <v>0.42737722734641892</v>
      </c>
      <c r="R62" s="52">
        <f>+IFERROR(Tabla2[[#This Row],[Total pasivos]]/Tabla2[[#This Row],[Total de activos]],"")</f>
        <v>0.28984988980028159</v>
      </c>
      <c r="S62" s="52">
        <f>+IFERROR(Tabla2[[#This Row],[Utilidad operacional]]/Tabla2[[#This Row],[Gasto de intereses]],"")</f>
        <v>3684.9967776584317</v>
      </c>
      <c r="T62" s="52">
        <f>+IFERROR(Tabla2[[#This Row],[Utilidad operacional]]/Tabla2[[#This Row],[Patrimonio total]],"")</f>
        <v>0.27975530520608405</v>
      </c>
      <c r="U62" s="52">
        <f>+IFERROR(Tabla2[[#This Row],[Utilidad operacional]]/Tabla2[[#This Row],[Total de activos]],"")</f>
        <v>0.19866826082105643</v>
      </c>
    </row>
    <row r="63" spans="1:21" x14ac:dyDescent="0.2">
      <c r="A63">
        <v>901449735</v>
      </c>
      <c r="B63" t="s">
        <v>191</v>
      </c>
      <c r="C63" t="s">
        <v>60</v>
      </c>
      <c r="D63" t="s">
        <v>130</v>
      </c>
      <c r="E63"/>
      <c r="F63" s="63"/>
      <c r="G63"/>
      <c r="H63">
        <v>121921</v>
      </c>
      <c r="I63">
        <v>59950558</v>
      </c>
      <c r="J63">
        <v>60072479</v>
      </c>
      <c r="K63">
        <v>1447027</v>
      </c>
      <c r="L63">
        <v>15099108</v>
      </c>
      <c r="M63">
        <v>16546135</v>
      </c>
      <c r="N63">
        <v>43526344</v>
      </c>
      <c r="O63">
        <v>382975</v>
      </c>
      <c r="P63">
        <v>4411511</v>
      </c>
      <c r="Q63" s="52">
        <f>+IFERROR(Tabla2[[#This Row],[Activos corrientes ]]/Tabla2[[#This Row],[Pasivos corrientes ]],"")</f>
        <v>8.4256202544942149E-2</v>
      </c>
      <c r="R63" s="52">
        <f>+IFERROR(Tabla2[[#This Row],[Total pasivos]]/Tabla2[[#This Row],[Total de activos]],"")</f>
        <v>0.27543619433451383</v>
      </c>
      <c r="S63" s="52">
        <f>+IFERROR(Tabla2[[#This Row],[Utilidad operacional]]/Tabla2[[#This Row],[Gasto de intereses]],"")</f>
        <v>11.519057379724526</v>
      </c>
      <c r="T63" s="52">
        <f>+IFERROR(Tabla2[[#This Row],[Utilidad operacional]]/Tabla2[[#This Row],[Patrimonio total]],"")</f>
        <v>0.10135266587058174</v>
      </c>
      <c r="U63" s="52">
        <f>+IFERROR(Tabla2[[#This Row],[Utilidad operacional]]/Tabla2[[#This Row],[Total de activos]],"")</f>
        <v>7.3436473297531141E-2</v>
      </c>
    </row>
    <row r="64" spans="1:21" x14ac:dyDescent="0.2">
      <c r="A64">
        <v>901562062</v>
      </c>
      <c r="B64" t="s">
        <v>192</v>
      </c>
      <c r="C64" t="s">
        <v>60</v>
      </c>
      <c r="D64" t="s">
        <v>130</v>
      </c>
      <c r="E64"/>
      <c r="F64" s="63"/>
      <c r="G64"/>
      <c r="H64">
        <v>1128331</v>
      </c>
      <c r="I64">
        <v>592682085</v>
      </c>
      <c r="J64">
        <v>593810416</v>
      </c>
      <c r="K64">
        <v>26065</v>
      </c>
      <c r="L64">
        <v>0</v>
      </c>
      <c r="M64">
        <v>26065</v>
      </c>
      <c r="N64">
        <v>593784351</v>
      </c>
      <c r="O64">
        <v>0</v>
      </c>
      <c r="P64">
        <v>353886</v>
      </c>
      <c r="Q64" s="52">
        <f>+IFERROR(Tabla2[[#This Row],[Activos corrientes ]]/Tabla2[[#This Row],[Pasivos corrientes ]],"")</f>
        <v>43.289123345482444</v>
      </c>
      <c r="R64" s="52">
        <f>+IFERROR(Tabla2[[#This Row],[Total pasivos]]/Tabla2[[#This Row],[Total de activos]],"")</f>
        <v>4.3894480961748574E-5</v>
      </c>
      <c r="S64" s="52" t="str">
        <f>+IFERROR(Tabla2[[#This Row],[Utilidad operacional]]/Tabla2[[#This Row],[Gasto de intereses]],"")</f>
        <v/>
      </c>
      <c r="T64" s="52">
        <f>+IFERROR(Tabla2[[#This Row],[Utilidad operacional]]/Tabla2[[#This Row],[Patrimonio total]],"")</f>
        <v>5.9598404606658287E-4</v>
      </c>
      <c r="U64" s="52">
        <f>+IFERROR(Tabla2[[#This Row],[Utilidad operacional]]/Tabla2[[#This Row],[Total de activos]],"")</f>
        <v>5.959578856562193E-4</v>
      </c>
    </row>
    <row r="65" spans="1:21" x14ac:dyDescent="0.2">
      <c r="A65">
        <v>901580112</v>
      </c>
      <c r="B65" t="s">
        <v>193</v>
      </c>
      <c r="C65" t="s">
        <v>60</v>
      </c>
      <c r="D65" t="s">
        <v>130</v>
      </c>
      <c r="E65"/>
      <c r="F65" s="63"/>
      <c r="G65"/>
      <c r="H65">
        <v>28906867</v>
      </c>
      <c r="I65">
        <v>241979427</v>
      </c>
      <c r="J65">
        <v>270886294</v>
      </c>
      <c r="K65">
        <v>46793689</v>
      </c>
      <c r="L65">
        <v>27308097</v>
      </c>
      <c r="M65">
        <v>74101786</v>
      </c>
      <c r="N65">
        <v>196784508</v>
      </c>
      <c r="O65">
        <v>11514083</v>
      </c>
      <c r="P65">
        <v>1175599</v>
      </c>
      <c r="Q65" s="52">
        <f>+IFERROR(Tabla2[[#This Row],[Activos corrientes ]]/Tabla2[[#This Row],[Pasivos corrientes ]],"")</f>
        <v>0.61775140233119896</v>
      </c>
      <c r="R65" s="52">
        <f>+IFERROR(Tabla2[[#This Row],[Total pasivos]]/Tabla2[[#This Row],[Total de activos]],"")</f>
        <v>0.2735531019520685</v>
      </c>
      <c r="S65" s="52">
        <f>+IFERROR(Tabla2[[#This Row],[Utilidad operacional]]/Tabla2[[#This Row],[Gasto de intereses]],"")</f>
        <v>0.10210096626887265</v>
      </c>
      <c r="T65" s="52">
        <f>+IFERROR(Tabla2[[#This Row],[Utilidad operacional]]/Tabla2[[#This Row],[Patrimonio total]],"")</f>
        <v>5.974042428177324E-3</v>
      </c>
      <c r="U65" s="52">
        <f>+IFERROR(Tabla2[[#This Row],[Utilidad operacional]]/Tabla2[[#This Row],[Total de activos]],"")</f>
        <v>4.3398245907561497E-3</v>
      </c>
    </row>
    <row r="66" spans="1:21" x14ac:dyDescent="0.2">
      <c r="A66">
        <v>901592009</v>
      </c>
      <c r="B66" t="s">
        <v>194</v>
      </c>
      <c r="C66" t="s">
        <v>60</v>
      </c>
      <c r="D66" t="s">
        <v>130</v>
      </c>
      <c r="E66"/>
      <c r="F66" s="63"/>
      <c r="G66"/>
      <c r="H66">
        <v>19842272</v>
      </c>
      <c r="I66">
        <v>19210602</v>
      </c>
      <c r="J66">
        <v>39052874</v>
      </c>
      <c r="K66">
        <v>15058268</v>
      </c>
      <c r="L66">
        <v>6444851</v>
      </c>
      <c r="M66">
        <v>21503119</v>
      </c>
      <c r="N66">
        <v>17549755</v>
      </c>
      <c r="O66">
        <v>379646</v>
      </c>
      <c r="P66">
        <v>15006220</v>
      </c>
      <c r="Q66" s="52">
        <f>+IFERROR(Tabla2[[#This Row],[Activos corrientes ]]/Tabla2[[#This Row],[Pasivos corrientes ]],"")</f>
        <v>1.3176994857575919</v>
      </c>
      <c r="R66" s="52">
        <f>+IFERROR(Tabla2[[#This Row],[Total pasivos]]/Tabla2[[#This Row],[Total de activos]],"")</f>
        <v>0.5506155321628825</v>
      </c>
      <c r="S66" s="52">
        <f>+IFERROR(Tabla2[[#This Row],[Utilidad operacional]]/Tabla2[[#This Row],[Gasto de intereses]],"")</f>
        <v>39.526875036217952</v>
      </c>
      <c r="T66" s="52">
        <f>+IFERROR(Tabla2[[#This Row],[Utilidad operacional]]/Tabla2[[#This Row],[Patrimonio total]],"")</f>
        <v>0.85506720749093079</v>
      </c>
      <c r="U66" s="52">
        <f>+IFERROR(Tabla2[[#This Row],[Utilidad operacional]]/Tabla2[[#This Row],[Total de activos]],"")</f>
        <v>0.38425392200328201</v>
      </c>
    </row>
    <row r="67" spans="1:21" x14ac:dyDescent="0.2">
      <c r="A67">
        <v>830112413</v>
      </c>
      <c r="B67" t="s">
        <v>196</v>
      </c>
      <c r="C67" t="s">
        <v>60</v>
      </c>
      <c r="D67" t="s">
        <v>130</v>
      </c>
      <c r="E67"/>
      <c r="F67" s="63"/>
      <c r="G67"/>
      <c r="H67">
        <v>6222524</v>
      </c>
      <c r="I67">
        <v>1212697</v>
      </c>
      <c r="J67">
        <v>7435221</v>
      </c>
      <c r="K67">
        <v>5952244</v>
      </c>
      <c r="L67">
        <v>0</v>
      </c>
      <c r="M67">
        <v>5952244</v>
      </c>
      <c r="N67">
        <v>1482977</v>
      </c>
      <c r="O67">
        <v>3434403</v>
      </c>
      <c r="P67">
        <v>95321</v>
      </c>
      <c r="Q67" s="52">
        <f>+IFERROR(Tabla2[[#This Row],[Activos corrientes ]]/Tabla2[[#This Row],[Pasivos corrientes ]],"")</f>
        <v>1.045408084749214</v>
      </c>
      <c r="R67" s="52">
        <f>+IFERROR(Tabla2[[#This Row],[Total pasivos]]/Tabla2[[#This Row],[Total de activos]],"")</f>
        <v>0.80054701803752704</v>
      </c>
      <c r="S67" s="52">
        <f>+IFERROR(Tabla2[[#This Row],[Utilidad operacional]]/Tabla2[[#This Row],[Gasto de intereses]],"")</f>
        <v>2.7754750971275065E-2</v>
      </c>
      <c r="T67" s="52">
        <f>+IFERROR(Tabla2[[#This Row],[Utilidad operacional]]/Tabla2[[#This Row],[Patrimonio total]],"")</f>
        <v>6.4276789188234207E-2</v>
      </c>
      <c r="U67" s="52">
        <f>+IFERROR(Tabla2[[#This Row],[Utilidad operacional]]/Tabla2[[#This Row],[Total de activos]],"")</f>
        <v>1.2820197274566554E-2</v>
      </c>
    </row>
    <row r="68" spans="1:21" x14ac:dyDescent="0.2">
      <c r="A68">
        <v>860522381</v>
      </c>
      <c r="B68" t="s">
        <v>197</v>
      </c>
      <c r="C68" t="s">
        <v>60</v>
      </c>
      <c r="D68" t="s">
        <v>130</v>
      </c>
      <c r="E68"/>
      <c r="F68" s="63"/>
      <c r="G68"/>
      <c r="H68">
        <v>32512160</v>
      </c>
      <c r="I68">
        <v>1415062</v>
      </c>
      <c r="J68">
        <v>33927222</v>
      </c>
      <c r="K68">
        <v>28768605</v>
      </c>
      <c r="L68">
        <v>0</v>
      </c>
      <c r="M68">
        <v>28768605</v>
      </c>
      <c r="N68">
        <v>5158617</v>
      </c>
      <c r="O68">
        <v>2754138</v>
      </c>
      <c r="P68">
        <v>-1377705</v>
      </c>
      <c r="Q68" s="52">
        <f>+IFERROR(Tabla2[[#This Row],[Activos corrientes ]]/Tabla2[[#This Row],[Pasivos corrientes ]],"")</f>
        <v>1.1301263999418811</v>
      </c>
      <c r="R68" s="52">
        <f>+IFERROR(Tabla2[[#This Row],[Total pasivos]]/Tabla2[[#This Row],[Total de activos]],"")</f>
        <v>0.84795050417036799</v>
      </c>
      <c r="S68" s="52">
        <f>+IFERROR(Tabla2[[#This Row],[Utilidad operacional]]/Tabla2[[#This Row],[Gasto de intereses]],"")</f>
        <v>-0.50023092524775448</v>
      </c>
      <c r="T68" s="52">
        <f>+IFERROR(Tabla2[[#This Row],[Utilidad operacional]]/Tabla2[[#This Row],[Patrimonio total]],"")</f>
        <v>-0.26706867363869036</v>
      </c>
      <c r="U68" s="52">
        <f>+IFERROR(Tabla2[[#This Row],[Utilidad operacional]]/Tabla2[[#This Row],[Total de activos]],"")</f>
        <v>-4.0607657178651412E-2</v>
      </c>
    </row>
    <row r="69" spans="1:21" x14ac:dyDescent="0.2">
      <c r="A69">
        <v>800176602</v>
      </c>
      <c r="B69" t="s">
        <v>198</v>
      </c>
      <c r="C69" t="s">
        <v>60</v>
      </c>
      <c r="D69" t="s">
        <v>130</v>
      </c>
      <c r="E69"/>
      <c r="F69" s="63"/>
      <c r="G69"/>
      <c r="H69">
        <v>4466943</v>
      </c>
      <c r="I69">
        <v>10665766</v>
      </c>
      <c r="J69">
        <v>15132709</v>
      </c>
      <c r="K69">
        <v>9735</v>
      </c>
      <c r="L69">
        <v>0</v>
      </c>
      <c r="M69">
        <v>9735</v>
      </c>
      <c r="N69">
        <v>15122974</v>
      </c>
      <c r="O69">
        <v>0</v>
      </c>
      <c r="P69">
        <v>4713419</v>
      </c>
      <c r="Q69" s="52">
        <f>+IFERROR(Tabla2[[#This Row],[Activos corrientes ]]/Tabla2[[#This Row],[Pasivos corrientes ]],"")</f>
        <v>458.85392912172574</v>
      </c>
      <c r="R69" s="52">
        <f>+IFERROR(Tabla2[[#This Row],[Total pasivos]]/Tabla2[[#This Row],[Total de activos]],"")</f>
        <v>6.433084783431704E-4</v>
      </c>
      <c r="S69" s="52" t="str">
        <f>+IFERROR(Tabla2[[#This Row],[Utilidad operacional]]/Tabla2[[#This Row],[Gasto de intereses]],"")</f>
        <v/>
      </c>
      <c r="T69" s="52">
        <f>+IFERROR(Tabla2[[#This Row],[Utilidad operacional]]/Tabla2[[#This Row],[Patrimonio total]],"")</f>
        <v>0.31167275695904789</v>
      </c>
      <c r="U69" s="52">
        <f>+IFERROR(Tabla2[[#This Row],[Utilidad operacional]]/Tabla2[[#This Row],[Total de activos]],"")</f>
        <v>0.31147225523202754</v>
      </c>
    </row>
    <row r="70" spans="1:21" x14ac:dyDescent="0.2">
      <c r="A70">
        <v>800024261</v>
      </c>
      <c r="B70" t="s">
        <v>199</v>
      </c>
      <c r="C70" t="s">
        <v>60</v>
      </c>
      <c r="D70" t="s">
        <v>130</v>
      </c>
      <c r="E70"/>
      <c r="F70" s="63"/>
      <c r="G70"/>
      <c r="H70">
        <v>791966</v>
      </c>
      <c r="I70">
        <v>1733408</v>
      </c>
      <c r="J70">
        <v>2525374</v>
      </c>
      <c r="K70">
        <v>195805</v>
      </c>
      <c r="L70">
        <v>1379881</v>
      </c>
      <c r="M70">
        <v>1575686</v>
      </c>
      <c r="N70">
        <v>949688</v>
      </c>
      <c r="O70">
        <v>99768</v>
      </c>
      <c r="P70">
        <v>317022</v>
      </c>
      <c r="Q70" s="52">
        <f>+IFERROR(Tabla2[[#This Row],[Activos corrientes ]]/Tabla2[[#This Row],[Pasivos corrientes ]],"")</f>
        <v>4.0446668879752812</v>
      </c>
      <c r="R70" s="52">
        <f>+IFERROR(Tabla2[[#This Row],[Total pasivos]]/Tabla2[[#This Row],[Total de activos]],"")</f>
        <v>0.62394164191125745</v>
      </c>
      <c r="S70" s="52">
        <f>+IFERROR(Tabla2[[#This Row],[Utilidad operacional]]/Tabla2[[#This Row],[Gasto de intereses]],"")</f>
        <v>3.1775920134712532</v>
      </c>
      <c r="T70" s="52">
        <f>+IFERROR(Tabla2[[#This Row],[Utilidad operacional]]/Tabla2[[#This Row],[Patrimonio total]],"")</f>
        <v>0.3338170009518916</v>
      </c>
      <c r="U70" s="52">
        <f>+IFERROR(Tabla2[[#This Row],[Utilidad operacional]]/Tabla2[[#This Row],[Total de activos]],"")</f>
        <v>0.12553467328007653</v>
      </c>
    </row>
    <row r="71" spans="1:21" x14ac:dyDescent="0.2">
      <c r="A71">
        <v>800033256</v>
      </c>
      <c r="B71" t="s">
        <v>200</v>
      </c>
      <c r="C71" t="s">
        <v>60</v>
      </c>
      <c r="D71" t="s">
        <v>130</v>
      </c>
      <c r="E71"/>
      <c r="F71" s="63"/>
      <c r="G71"/>
      <c r="H71">
        <v>1589666</v>
      </c>
      <c r="I71">
        <v>512126</v>
      </c>
      <c r="J71">
        <v>2101792</v>
      </c>
      <c r="K71">
        <v>494364</v>
      </c>
      <c r="L71">
        <v>123854</v>
      </c>
      <c r="M71">
        <v>618218</v>
      </c>
      <c r="N71">
        <v>1483574</v>
      </c>
      <c r="O71">
        <v>10182</v>
      </c>
      <c r="P71">
        <v>-184885</v>
      </c>
      <c r="Q71" s="52">
        <f>+IFERROR(Tabla2[[#This Row],[Activos corrientes ]]/Tabla2[[#This Row],[Pasivos corrientes ]],"")</f>
        <v>3.21557799516146</v>
      </c>
      <c r="R71" s="52">
        <f>+IFERROR(Tabla2[[#This Row],[Total pasivos]]/Tabla2[[#This Row],[Total de activos]],"")</f>
        <v>0.29413852560101095</v>
      </c>
      <c r="S71" s="52">
        <f>+IFERROR(Tabla2[[#This Row],[Utilidad operacional]]/Tabla2[[#This Row],[Gasto de intereses]],"")</f>
        <v>-18.158023963857786</v>
      </c>
      <c r="T71" s="52">
        <f>+IFERROR(Tabla2[[#This Row],[Utilidad operacional]]/Tabla2[[#This Row],[Patrimonio total]],"")</f>
        <v>-0.12462135356915126</v>
      </c>
      <c r="U71" s="52">
        <f>+IFERROR(Tabla2[[#This Row],[Utilidad operacional]]/Tabla2[[#This Row],[Total de activos]],"")</f>
        <v>-8.7965412371918822E-2</v>
      </c>
    </row>
    <row r="72" spans="1:21" x14ac:dyDescent="0.2">
      <c r="A72">
        <v>800054669</v>
      </c>
      <c r="B72" t="s">
        <v>201</v>
      </c>
      <c r="C72" t="s">
        <v>60</v>
      </c>
      <c r="D72" t="s">
        <v>130</v>
      </c>
      <c r="E72"/>
      <c r="F72" s="63"/>
      <c r="G72"/>
      <c r="H72">
        <v>1062933</v>
      </c>
      <c r="I72">
        <v>0</v>
      </c>
      <c r="J72">
        <v>1062933</v>
      </c>
      <c r="K72">
        <v>149788</v>
      </c>
      <c r="L72">
        <v>0</v>
      </c>
      <c r="M72">
        <v>149788</v>
      </c>
      <c r="N72">
        <v>913145</v>
      </c>
      <c r="O72">
        <v>575861</v>
      </c>
      <c r="P72">
        <v>-915551</v>
      </c>
      <c r="Q72" s="52">
        <f>+IFERROR(Tabla2[[#This Row],[Activos corrientes ]]/Tabla2[[#This Row],[Pasivos corrientes ]],"")</f>
        <v>7.096249365770289</v>
      </c>
      <c r="R72" s="52">
        <f>+IFERROR(Tabla2[[#This Row],[Total pasivos]]/Tabla2[[#This Row],[Total de activos]],"")</f>
        <v>0.14091951233050437</v>
      </c>
      <c r="S72" s="52">
        <f>+IFERROR(Tabla2[[#This Row],[Utilidad operacional]]/Tabla2[[#This Row],[Gasto de intereses]],"")</f>
        <v>-1.5898819333137684</v>
      </c>
      <c r="T72" s="52">
        <f>+IFERROR(Tabla2[[#This Row],[Utilidad operacional]]/Tabla2[[#This Row],[Patrimonio total]],"")</f>
        <v>-1.0026348498869293</v>
      </c>
      <c r="U72" s="52">
        <f>+IFERROR(Tabla2[[#This Row],[Utilidad operacional]]/Tabla2[[#This Row],[Total de activos]],"")</f>
        <v>-0.86134403579529473</v>
      </c>
    </row>
    <row r="73" spans="1:21" x14ac:dyDescent="0.2">
      <c r="A73">
        <v>800063969</v>
      </c>
      <c r="B73" t="s">
        <v>202</v>
      </c>
      <c r="C73" t="s">
        <v>122</v>
      </c>
      <c r="D73" t="s">
        <v>130</v>
      </c>
      <c r="E73"/>
      <c r="F73" s="63"/>
      <c r="G73"/>
      <c r="H73">
        <v>8655595</v>
      </c>
      <c r="I73">
        <v>40104686</v>
      </c>
      <c r="J73">
        <v>48760281</v>
      </c>
      <c r="K73">
        <v>818009</v>
      </c>
      <c r="L73">
        <v>61644</v>
      </c>
      <c r="M73">
        <v>879653</v>
      </c>
      <c r="N73">
        <v>47880628</v>
      </c>
      <c r="O73">
        <v>15203</v>
      </c>
      <c r="P73">
        <v>2695226</v>
      </c>
      <c r="Q73" s="52">
        <f>+IFERROR(Tabla2[[#This Row],[Activos corrientes ]]/Tabla2[[#This Row],[Pasivos corrientes ]],"")</f>
        <v>10.581295560317797</v>
      </c>
      <c r="R73" s="52">
        <f>+IFERROR(Tabla2[[#This Row],[Total pasivos]]/Tabla2[[#This Row],[Total de activos]],"")</f>
        <v>1.8040359529511326E-2</v>
      </c>
      <c r="S73" s="52">
        <f>+IFERROR(Tabla2[[#This Row],[Utilidad operacional]]/Tabla2[[#This Row],[Gasto de intereses]],"")</f>
        <v>177.28251003091495</v>
      </c>
      <c r="T73" s="52">
        <f>+IFERROR(Tabla2[[#This Row],[Utilidad operacional]]/Tabla2[[#This Row],[Patrimonio total]],"")</f>
        <v>5.6290531527698424E-2</v>
      </c>
      <c r="U73" s="52">
        <f>+IFERROR(Tabla2[[#This Row],[Utilidad operacional]]/Tabla2[[#This Row],[Total de activos]],"")</f>
        <v>5.527503010083145E-2</v>
      </c>
    </row>
    <row r="74" spans="1:21" x14ac:dyDescent="0.2">
      <c r="A74">
        <v>800065758</v>
      </c>
      <c r="B74" t="s">
        <v>203</v>
      </c>
      <c r="C74" t="s">
        <v>60</v>
      </c>
      <c r="D74" t="s">
        <v>130</v>
      </c>
      <c r="E74"/>
      <c r="F74" s="63"/>
      <c r="G74"/>
      <c r="H74">
        <v>144820</v>
      </c>
      <c r="I74">
        <v>602640</v>
      </c>
      <c r="J74">
        <v>747460</v>
      </c>
      <c r="K74">
        <v>81226</v>
      </c>
      <c r="L74">
        <v>320982</v>
      </c>
      <c r="M74">
        <v>402208</v>
      </c>
      <c r="N74">
        <v>345252</v>
      </c>
      <c r="O74">
        <v>0</v>
      </c>
      <c r="P74">
        <v>864</v>
      </c>
      <c r="Q74" s="52">
        <f>+IFERROR(Tabla2[[#This Row],[Activos corrientes ]]/Tabla2[[#This Row],[Pasivos corrientes ]],"")</f>
        <v>1.7829266491025042</v>
      </c>
      <c r="R74" s="52">
        <f>+IFERROR(Tabla2[[#This Row],[Total pasivos]]/Tabla2[[#This Row],[Total de activos]],"")</f>
        <v>0.53809969764268317</v>
      </c>
      <c r="S74" s="52" t="str">
        <f>+IFERROR(Tabla2[[#This Row],[Utilidad operacional]]/Tabla2[[#This Row],[Gasto de intereses]],"")</f>
        <v/>
      </c>
      <c r="T74" s="52">
        <f>+IFERROR(Tabla2[[#This Row],[Utilidad operacional]]/Tabla2[[#This Row],[Patrimonio total]],"")</f>
        <v>2.5025198985089152E-3</v>
      </c>
      <c r="U74" s="52">
        <f>+IFERROR(Tabla2[[#This Row],[Utilidad operacional]]/Tabla2[[#This Row],[Total de activos]],"")</f>
        <v>1.1559146977764697E-3</v>
      </c>
    </row>
    <row r="75" spans="1:21" x14ac:dyDescent="0.2">
      <c r="A75">
        <v>800081707</v>
      </c>
      <c r="B75" t="s">
        <v>204</v>
      </c>
      <c r="C75" t="s">
        <v>60</v>
      </c>
      <c r="D75" t="s">
        <v>130</v>
      </c>
      <c r="E75"/>
      <c r="F75" s="63"/>
      <c r="G75"/>
      <c r="H75">
        <v>352510</v>
      </c>
      <c r="I75">
        <v>3230341</v>
      </c>
      <c r="J75">
        <v>3582851</v>
      </c>
      <c r="K75">
        <v>790</v>
      </c>
      <c r="L75">
        <v>14572</v>
      </c>
      <c r="M75">
        <v>15362</v>
      </c>
      <c r="N75">
        <v>3567489</v>
      </c>
      <c r="O75">
        <v>0</v>
      </c>
      <c r="P75">
        <v>-170633</v>
      </c>
      <c r="Q75" s="52">
        <f>+IFERROR(Tabla2[[#This Row],[Activos corrientes ]]/Tabla2[[#This Row],[Pasivos corrientes ]],"")</f>
        <v>446.21518987341773</v>
      </c>
      <c r="R75" s="52">
        <f>+IFERROR(Tabla2[[#This Row],[Total pasivos]]/Tabla2[[#This Row],[Total de activos]],"")</f>
        <v>4.2876469046577714E-3</v>
      </c>
      <c r="S75" s="52" t="str">
        <f>+IFERROR(Tabla2[[#This Row],[Utilidad operacional]]/Tabla2[[#This Row],[Gasto de intereses]],"")</f>
        <v/>
      </c>
      <c r="T75" s="52">
        <f>+IFERROR(Tabla2[[#This Row],[Utilidad operacional]]/Tabla2[[#This Row],[Patrimonio total]],"")</f>
        <v>-4.7830000316749402E-2</v>
      </c>
      <c r="U75" s="52">
        <f>+IFERROR(Tabla2[[#This Row],[Utilidad operacional]]/Tabla2[[#This Row],[Total de activos]],"")</f>
        <v>-4.7624922163941506E-2</v>
      </c>
    </row>
    <row r="76" spans="1:21" x14ac:dyDescent="0.2">
      <c r="A76">
        <v>800091140</v>
      </c>
      <c r="B76" t="s">
        <v>205</v>
      </c>
      <c r="C76" t="s">
        <v>120</v>
      </c>
      <c r="D76" t="s">
        <v>130</v>
      </c>
      <c r="E76"/>
      <c r="F76" s="63"/>
      <c r="G76"/>
      <c r="H76">
        <v>759909404</v>
      </c>
      <c r="I76">
        <v>14121114</v>
      </c>
      <c r="J76">
        <v>774030518</v>
      </c>
      <c r="K76">
        <v>625656509</v>
      </c>
      <c r="L76">
        <v>134163547</v>
      </c>
      <c r="M76">
        <v>759820056</v>
      </c>
      <c r="N76">
        <v>14210462</v>
      </c>
      <c r="O76">
        <v>0</v>
      </c>
      <c r="P76">
        <v>1373560</v>
      </c>
      <c r="Q76" s="52">
        <f>+IFERROR(Tabla2[[#This Row],[Activos corrientes ]]/Tabla2[[#This Row],[Pasivos corrientes ]],"")</f>
        <v>1.2145792348817392</v>
      </c>
      <c r="R76" s="52">
        <f>+IFERROR(Tabla2[[#This Row],[Total pasivos]]/Tabla2[[#This Row],[Total de activos]],"")</f>
        <v>0.98164095385189964</v>
      </c>
      <c r="S76" s="52" t="str">
        <f>+IFERROR(Tabla2[[#This Row],[Utilidad operacional]]/Tabla2[[#This Row],[Gasto de intereses]],"")</f>
        <v/>
      </c>
      <c r="T76" s="52">
        <f>+IFERROR(Tabla2[[#This Row],[Utilidad operacional]]/Tabla2[[#This Row],[Patrimonio total]],"")</f>
        <v>9.6658363394518776E-2</v>
      </c>
      <c r="U76" s="52">
        <f>+IFERROR(Tabla2[[#This Row],[Utilidad operacional]]/Tabla2[[#This Row],[Total de activos]],"")</f>
        <v>1.7745553541598214E-3</v>
      </c>
    </row>
    <row r="77" spans="1:21" x14ac:dyDescent="0.2">
      <c r="A77">
        <v>800091162</v>
      </c>
      <c r="B77" t="s">
        <v>206</v>
      </c>
      <c r="C77" t="s">
        <v>121</v>
      </c>
      <c r="D77" t="s">
        <v>130</v>
      </c>
      <c r="E77"/>
      <c r="F77" s="63"/>
      <c r="G77"/>
      <c r="H77">
        <v>4852577</v>
      </c>
      <c r="I77">
        <v>3861672</v>
      </c>
      <c r="J77">
        <v>8714249</v>
      </c>
      <c r="K77">
        <v>664995</v>
      </c>
      <c r="L77">
        <v>351461</v>
      </c>
      <c r="M77">
        <v>1016456</v>
      </c>
      <c r="N77">
        <v>7697793</v>
      </c>
      <c r="O77">
        <v>1311456</v>
      </c>
      <c r="P77">
        <v>518446</v>
      </c>
      <c r="Q77" s="52">
        <f>+IFERROR(Tabla2[[#This Row],[Activos corrientes ]]/Tabla2[[#This Row],[Pasivos corrientes ]],"")</f>
        <v>7.2971631365649365</v>
      </c>
      <c r="R77" s="52">
        <f>+IFERROR(Tabla2[[#This Row],[Total pasivos]]/Tabla2[[#This Row],[Total de activos]],"")</f>
        <v>0.11664298323355231</v>
      </c>
      <c r="S77" s="52">
        <f>+IFERROR(Tabla2[[#This Row],[Utilidad operacional]]/Tabla2[[#This Row],[Gasto de intereses]],"")</f>
        <v>0.39532092574970107</v>
      </c>
      <c r="T77" s="52">
        <f>+IFERROR(Tabla2[[#This Row],[Utilidad operacional]]/Tabla2[[#This Row],[Patrimonio total]],"")</f>
        <v>6.7349953421714515E-2</v>
      </c>
      <c r="U77" s="52">
        <f>+IFERROR(Tabla2[[#This Row],[Utilidad operacional]]/Tabla2[[#This Row],[Total de activos]],"")</f>
        <v>5.9494053933964938E-2</v>
      </c>
    </row>
    <row r="78" spans="1:21" x14ac:dyDescent="0.2">
      <c r="A78">
        <v>800115234</v>
      </c>
      <c r="B78" t="s">
        <v>207</v>
      </c>
      <c r="C78" t="s">
        <v>60</v>
      </c>
      <c r="D78" t="s">
        <v>130</v>
      </c>
      <c r="E78"/>
      <c r="F78" s="63"/>
      <c r="G78"/>
      <c r="H78">
        <v>713309</v>
      </c>
      <c r="I78">
        <v>8131671</v>
      </c>
      <c r="J78">
        <v>8844980</v>
      </c>
      <c r="K78">
        <v>43390</v>
      </c>
      <c r="L78">
        <v>2640159</v>
      </c>
      <c r="M78">
        <v>2683549</v>
      </c>
      <c r="N78">
        <v>6161431</v>
      </c>
      <c r="O78">
        <v>21635</v>
      </c>
      <c r="P78">
        <v>-5432</v>
      </c>
      <c r="Q78" s="52">
        <f>+IFERROR(Tabla2[[#This Row],[Activos corrientes ]]/Tabla2[[#This Row],[Pasivos corrientes ]],"")</f>
        <v>16.4394791426596</v>
      </c>
      <c r="R78" s="52">
        <f>+IFERROR(Tabla2[[#This Row],[Total pasivos]]/Tabla2[[#This Row],[Total de activos]],"")</f>
        <v>0.30339797263532536</v>
      </c>
      <c r="S78" s="52">
        <f>+IFERROR(Tabla2[[#This Row],[Utilidad operacional]]/Tabla2[[#This Row],[Gasto de intereses]],"")</f>
        <v>-0.25107464756182113</v>
      </c>
      <c r="T78" s="52">
        <f>+IFERROR(Tabla2[[#This Row],[Utilidad operacional]]/Tabla2[[#This Row],[Patrimonio total]],"")</f>
        <v>-8.8161337845055795E-4</v>
      </c>
      <c r="U78" s="52">
        <f>+IFERROR(Tabla2[[#This Row],[Utilidad operacional]]/Tabla2[[#This Row],[Total de activos]],"")</f>
        <v>-6.1413366678047892E-4</v>
      </c>
    </row>
    <row r="79" spans="1:21" x14ac:dyDescent="0.2">
      <c r="A79">
        <v>800131690</v>
      </c>
      <c r="B79" t="s">
        <v>208</v>
      </c>
      <c r="C79" t="s">
        <v>60</v>
      </c>
      <c r="D79" t="s">
        <v>130</v>
      </c>
      <c r="E79"/>
      <c r="F79" s="63"/>
      <c r="G79"/>
      <c r="H79">
        <v>2613984</v>
      </c>
      <c r="I79">
        <v>1292258</v>
      </c>
      <c r="J79">
        <v>3906242</v>
      </c>
      <c r="K79">
        <v>224447</v>
      </c>
      <c r="L79">
        <v>255837</v>
      </c>
      <c r="M79">
        <v>480284</v>
      </c>
      <c r="N79">
        <v>3425958</v>
      </c>
      <c r="O79">
        <v>50896</v>
      </c>
      <c r="P79">
        <v>429299</v>
      </c>
      <c r="Q79" s="52">
        <f>+IFERROR(Tabla2[[#This Row],[Activos corrientes ]]/Tabla2[[#This Row],[Pasivos corrientes ]],"")</f>
        <v>11.646330759600263</v>
      </c>
      <c r="R79" s="52">
        <f>+IFERROR(Tabla2[[#This Row],[Total pasivos]]/Tabla2[[#This Row],[Total de activos]],"")</f>
        <v>0.12295295580765349</v>
      </c>
      <c r="S79" s="52">
        <f>+IFERROR(Tabla2[[#This Row],[Utilidad operacional]]/Tabla2[[#This Row],[Gasto de intereses]],"")</f>
        <v>8.4348278843131084</v>
      </c>
      <c r="T79" s="52">
        <f>+IFERROR(Tabla2[[#This Row],[Utilidad operacional]]/Tabla2[[#This Row],[Patrimonio total]],"")</f>
        <v>0.12530772414606367</v>
      </c>
      <c r="U79" s="52">
        <f>+IFERROR(Tabla2[[#This Row],[Utilidad operacional]]/Tabla2[[#This Row],[Total de activos]],"")</f>
        <v>0.10990076907677507</v>
      </c>
    </row>
    <row r="80" spans="1:21" x14ac:dyDescent="0.2">
      <c r="A80">
        <v>800137716</v>
      </c>
      <c r="B80" t="s">
        <v>209</v>
      </c>
      <c r="C80" t="s">
        <v>60</v>
      </c>
      <c r="D80" t="s">
        <v>130</v>
      </c>
      <c r="E80"/>
      <c r="F80" s="63"/>
      <c r="G80"/>
      <c r="H80">
        <v>568370</v>
      </c>
      <c r="I80">
        <v>347865</v>
      </c>
      <c r="J80">
        <v>916235</v>
      </c>
      <c r="K80">
        <v>804145</v>
      </c>
      <c r="L80">
        <v>0</v>
      </c>
      <c r="M80">
        <v>804145</v>
      </c>
      <c r="N80">
        <v>112090</v>
      </c>
      <c r="O80">
        <v>56181</v>
      </c>
      <c r="P80">
        <v>37264</v>
      </c>
      <c r="Q80" s="52">
        <f>+IFERROR(Tabla2[[#This Row],[Activos corrientes ]]/Tabla2[[#This Row],[Pasivos corrientes ]],"")</f>
        <v>0.70680039047684184</v>
      </c>
      <c r="R80" s="52">
        <f>+IFERROR(Tabla2[[#This Row],[Total pasivos]]/Tabla2[[#This Row],[Total de activos]],"")</f>
        <v>0.87766239010734148</v>
      </c>
      <c r="S80" s="52">
        <f>+IFERROR(Tabla2[[#This Row],[Utilidad operacional]]/Tabla2[[#This Row],[Gasto de intereses]],"")</f>
        <v>0.66328474039265939</v>
      </c>
      <c r="T80" s="52">
        <f>+IFERROR(Tabla2[[#This Row],[Utilidad operacional]]/Tabla2[[#This Row],[Patrimonio total]],"")</f>
        <v>0.33244714069051656</v>
      </c>
      <c r="U80" s="52">
        <f>+IFERROR(Tabla2[[#This Row],[Utilidad operacional]]/Tabla2[[#This Row],[Total de activos]],"")</f>
        <v>4.0670788607726181E-2</v>
      </c>
    </row>
    <row r="81" spans="1:21" x14ac:dyDescent="0.2">
      <c r="A81">
        <v>800147361</v>
      </c>
      <c r="B81" t="s">
        <v>210</v>
      </c>
      <c r="C81" t="s">
        <v>60</v>
      </c>
      <c r="D81" t="s">
        <v>130</v>
      </c>
      <c r="E81"/>
      <c r="F81" s="63"/>
      <c r="G81"/>
      <c r="H81">
        <v>529612</v>
      </c>
      <c r="I81">
        <v>3871358</v>
      </c>
      <c r="J81">
        <v>4400970</v>
      </c>
      <c r="K81">
        <v>185746</v>
      </c>
      <c r="L81">
        <v>102943</v>
      </c>
      <c r="M81">
        <v>288689</v>
      </c>
      <c r="N81">
        <v>4112281</v>
      </c>
      <c r="O81">
        <v>9281</v>
      </c>
      <c r="P81">
        <v>39932</v>
      </c>
      <c r="Q81" s="52">
        <f>+IFERROR(Tabla2[[#This Row],[Activos corrientes ]]/Tabla2[[#This Row],[Pasivos corrientes ]],"")</f>
        <v>2.8512700138899358</v>
      </c>
      <c r="R81" s="52">
        <f>+IFERROR(Tabla2[[#This Row],[Total pasivos]]/Tabla2[[#This Row],[Total de activos]],"")</f>
        <v>6.5596675278404529E-2</v>
      </c>
      <c r="S81" s="52">
        <f>+IFERROR(Tabla2[[#This Row],[Utilidad operacional]]/Tabla2[[#This Row],[Gasto de intereses]],"")</f>
        <v>4.3025536041374854</v>
      </c>
      <c r="T81" s="52">
        <f>+IFERROR(Tabla2[[#This Row],[Utilidad operacional]]/Tabla2[[#This Row],[Patrimonio total]],"")</f>
        <v>9.7104259169059695E-3</v>
      </c>
      <c r="U81" s="52">
        <f>+IFERROR(Tabla2[[#This Row],[Utilidad operacional]]/Tabla2[[#This Row],[Total de activos]],"")</f>
        <v>9.0734542612196864E-3</v>
      </c>
    </row>
    <row r="82" spans="1:21" x14ac:dyDescent="0.2">
      <c r="A82">
        <v>800162163</v>
      </c>
      <c r="B82" t="s">
        <v>211</v>
      </c>
      <c r="C82" t="s">
        <v>60</v>
      </c>
      <c r="D82" t="s">
        <v>130</v>
      </c>
      <c r="E82"/>
      <c r="F82" s="63"/>
      <c r="G82"/>
      <c r="H82">
        <v>398370</v>
      </c>
      <c r="I82">
        <v>87411335</v>
      </c>
      <c r="J82">
        <v>87809705</v>
      </c>
      <c r="K82">
        <v>323903</v>
      </c>
      <c r="L82">
        <v>5165102</v>
      </c>
      <c r="M82">
        <v>5489005</v>
      </c>
      <c r="N82">
        <v>82320700</v>
      </c>
      <c r="O82">
        <v>0</v>
      </c>
      <c r="P82">
        <v>-314335</v>
      </c>
      <c r="Q82" s="52">
        <f>+IFERROR(Tabla2[[#This Row],[Activos corrientes ]]/Tabla2[[#This Row],[Pasivos corrientes ]],"")</f>
        <v>1.2299052494110891</v>
      </c>
      <c r="R82" s="52">
        <f>+IFERROR(Tabla2[[#This Row],[Total pasivos]]/Tabla2[[#This Row],[Total de activos]],"")</f>
        <v>6.2510231642390779E-2</v>
      </c>
      <c r="S82" s="52" t="str">
        <f>+IFERROR(Tabla2[[#This Row],[Utilidad operacional]]/Tabla2[[#This Row],[Gasto de intereses]],"")</f>
        <v/>
      </c>
      <c r="T82" s="52">
        <f>+IFERROR(Tabla2[[#This Row],[Utilidad operacional]]/Tabla2[[#This Row],[Patrimonio total]],"")</f>
        <v>-3.8184199113953112E-3</v>
      </c>
      <c r="U82" s="52">
        <f>+IFERROR(Tabla2[[#This Row],[Utilidad operacional]]/Tabla2[[#This Row],[Total de activos]],"")</f>
        <v>-3.5797295982260731E-3</v>
      </c>
    </row>
    <row r="83" spans="1:21" x14ac:dyDescent="0.2">
      <c r="A83">
        <v>800167347</v>
      </c>
      <c r="B83" t="s">
        <v>212</v>
      </c>
      <c r="C83" t="s">
        <v>60</v>
      </c>
      <c r="D83" t="s">
        <v>130</v>
      </c>
      <c r="E83"/>
      <c r="F83" s="63"/>
      <c r="G83"/>
      <c r="H83">
        <v>14659911</v>
      </c>
      <c r="I83">
        <v>2262934</v>
      </c>
      <c r="J83">
        <v>16922845</v>
      </c>
      <c r="K83">
        <v>6721445</v>
      </c>
      <c r="L83">
        <v>3666965</v>
      </c>
      <c r="M83">
        <v>10388410</v>
      </c>
      <c r="N83">
        <v>6534435</v>
      </c>
      <c r="O83">
        <v>0</v>
      </c>
      <c r="P83">
        <v>555414</v>
      </c>
      <c r="Q83" s="52">
        <f>+IFERROR(Tabla2[[#This Row],[Activos corrientes ]]/Tabla2[[#This Row],[Pasivos corrientes ]],"")</f>
        <v>2.1810653810304181</v>
      </c>
      <c r="R83" s="52">
        <f>+IFERROR(Tabla2[[#This Row],[Total pasivos]]/Tabla2[[#This Row],[Total de activos]],"")</f>
        <v>0.61386900370475528</v>
      </c>
      <c r="S83" s="52" t="str">
        <f>+IFERROR(Tabla2[[#This Row],[Utilidad operacional]]/Tabla2[[#This Row],[Gasto de intereses]],"")</f>
        <v/>
      </c>
      <c r="T83" s="52">
        <f>+IFERROR(Tabla2[[#This Row],[Utilidad operacional]]/Tabla2[[#This Row],[Patrimonio total]],"")</f>
        <v>8.4998014365434804E-2</v>
      </c>
      <c r="U83" s="52">
        <f>+IFERROR(Tabla2[[#This Row],[Utilidad operacional]]/Tabla2[[#This Row],[Total de activos]],"")</f>
        <v>3.2820367970042862E-2</v>
      </c>
    </row>
    <row r="84" spans="1:21" x14ac:dyDescent="0.2">
      <c r="A84">
        <v>800170373</v>
      </c>
      <c r="B84" t="s">
        <v>213</v>
      </c>
      <c r="C84" t="s">
        <v>60</v>
      </c>
      <c r="D84" t="s">
        <v>130</v>
      </c>
      <c r="E84"/>
      <c r="F84" s="63"/>
      <c r="G84"/>
      <c r="H84">
        <v>143079</v>
      </c>
      <c r="I84">
        <v>3060529</v>
      </c>
      <c r="J84">
        <v>3203608</v>
      </c>
      <c r="K84">
        <v>41943</v>
      </c>
      <c r="L84">
        <v>0</v>
      </c>
      <c r="M84">
        <v>41943</v>
      </c>
      <c r="N84">
        <v>3161665</v>
      </c>
      <c r="O84">
        <v>0</v>
      </c>
      <c r="P84">
        <v>8234</v>
      </c>
      <c r="Q84" s="52">
        <f>+IFERROR(Tabla2[[#This Row],[Activos corrientes ]]/Tabla2[[#This Row],[Pasivos corrientes ]],"")</f>
        <v>3.4112724411701594</v>
      </c>
      <c r="R84" s="52">
        <f>+IFERROR(Tabla2[[#This Row],[Total pasivos]]/Tabla2[[#This Row],[Total de activos]],"")</f>
        <v>1.3092425789921864E-2</v>
      </c>
      <c r="S84" s="52" t="str">
        <f>+IFERROR(Tabla2[[#This Row],[Utilidad operacional]]/Tabla2[[#This Row],[Gasto de intereses]],"")</f>
        <v/>
      </c>
      <c r="T84" s="52">
        <f>+IFERROR(Tabla2[[#This Row],[Utilidad operacional]]/Tabla2[[#This Row],[Patrimonio total]],"")</f>
        <v>2.6043239875192343E-3</v>
      </c>
      <c r="U84" s="52">
        <f>+IFERROR(Tabla2[[#This Row],[Utilidad operacional]]/Tabla2[[#This Row],[Total de activos]],"")</f>
        <v>2.5702270689797252E-3</v>
      </c>
    </row>
    <row r="85" spans="1:21" x14ac:dyDescent="0.2">
      <c r="A85">
        <v>800173565</v>
      </c>
      <c r="B85" t="s">
        <v>214</v>
      </c>
      <c r="C85" t="s">
        <v>138</v>
      </c>
      <c r="D85" t="s">
        <v>130</v>
      </c>
      <c r="E85"/>
      <c r="F85" s="63"/>
      <c r="G85"/>
      <c r="H85">
        <v>10929941</v>
      </c>
      <c r="I85">
        <v>3829541</v>
      </c>
      <c r="J85">
        <v>14759482</v>
      </c>
      <c r="K85">
        <v>4344659</v>
      </c>
      <c r="L85">
        <v>268874</v>
      </c>
      <c r="M85">
        <v>4613533</v>
      </c>
      <c r="N85">
        <v>10145949</v>
      </c>
      <c r="O85">
        <v>162602</v>
      </c>
      <c r="P85">
        <v>3136794</v>
      </c>
      <c r="Q85" s="52">
        <f>+IFERROR(Tabla2[[#This Row],[Activos corrientes ]]/Tabla2[[#This Row],[Pasivos corrientes ]],"")</f>
        <v>2.5157189551585062</v>
      </c>
      <c r="R85" s="52">
        <f>+IFERROR(Tabla2[[#This Row],[Total pasivos]]/Tabla2[[#This Row],[Total de activos]],"")</f>
        <v>0.31258095643193984</v>
      </c>
      <c r="S85" s="52">
        <f>+IFERROR(Tabla2[[#This Row],[Utilidad operacional]]/Tabla2[[#This Row],[Gasto de intereses]],"")</f>
        <v>19.291238730150919</v>
      </c>
      <c r="T85" s="52">
        <f>+IFERROR(Tabla2[[#This Row],[Utilidad operacional]]/Tabla2[[#This Row],[Patrimonio total]],"")</f>
        <v>0.30916713655864031</v>
      </c>
      <c r="U85" s="52">
        <f>+IFERROR(Tabla2[[#This Row],[Utilidad operacional]]/Tabla2[[#This Row],[Total de activos]],"")</f>
        <v>0.21252737731581636</v>
      </c>
    </row>
    <row r="86" spans="1:21" x14ac:dyDescent="0.2">
      <c r="A86">
        <v>800177551</v>
      </c>
      <c r="B86" t="s">
        <v>215</v>
      </c>
      <c r="C86" t="s">
        <v>60</v>
      </c>
      <c r="D86" t="s">
        <v>130</v>
      </c>
      <c r="E86"/>
      <c r="F86" s="63"/>
      <c r="G86"/>
      <c r="H86">
        <v>16912611</v>
      </c>
      <c r="I86">
        <v>1090442</v>
      </c>
      <c r="J86">
        <v>18003053</v>
      </c>
      <c r="K86">
        <v>2999846</v>
      </c>
      <c r="L86">
        <v>103935</v>
      </c>
      <c r="M86">
        <v>3103781</v>
      </c>
      <c r="N86">
        <v>14899272</v>
      </c>
      <c r="O86">
        <v>714222</v>
      </c>
      <c r="P86">
        <v>93232</v>
      </c>
      <c r="Q86" s="52">
        <f>+IFERROR(Tabla2[[#This Row],[Activos corrientes ]]/Tabla2[[#This Row],[Pasivos corrientes ]],"")</f>
        <v>5.6378264084222991</v>
      </c>
      <c r="R86" s="52">
        <f>+IFERROR(Tabla2[[#This Row],[Total pasivos]]/Tabla2[[#This Row],[Total de activos]],"")</f>
        <v>0.17240303630723078</v>
      </c>
      <c r="S86" s="52">
        <f>+IFERROR(Tabla2[[#This Row],[Utilidad operacional]]/Tabla2[[#This Row],[Gasto de intereses]],"")</f>
        <v>0.13053644385079149</v>
      </c>
      <c r="T86" s="52">
        <f>+IFERROR(Tabla2[[#This Row],[Utilidad operacional]]/Tabla2[[#This Row],[Patrimonio total]],"")</f>
        <v>6.2574869429862078E-3</v>
      </c>
      <c r="U86" s="52">
        <f>+IFERROR(Tabla2[[#This Row],[Utilidad operacional]]/Tabla2[[#This Row],[Total de activos]],"")</f>
        <v>5.1786771943625343E-3</v>
      </c>
    </row>
    <row r="87" spans="1:21" x14ac:dyDescent="0.2">
      <c r="A87">
        <v>800178052</v>
      </c>
      <c r="B87" t="s">
        <v>216</v>
      </c>
      <c r="C87" t="s">
        <v>217</v>
      </c>
      <c r="D87" t="s">
        <v>130</v>
      </c>
      <c r="E87"/>
      <c r="F87" s="63"/>
      <c r="G87"/>
      <c r="H87">
        <v>10644419</v>
      </c>
      <c r="I87">
        <v>10708814</v>
      </c>
      <c r="J87">
        <v>21353233</v>
      </c>
      <c r="K87">
        <v>3003095</v>
      </c>
      <c r="L87">
        <v>104947</v>
      </c>
      <c r="M87">
        <v>3108042</v>
      </c>
      <c r="N87">
        <v>18245191</v>
      </c>
      <c r="O87">
        <v>83181</v>
      </c>
      <c r="P87">
        <v>4281638</v>
      </c>
      <c r="Q87" s="52">
        <f>+IFERROR(Tabla2[[#This Row],[Activos corrientes ]]/Tabla2[[#This Row],[Pasivos corrientes ]],"")</f>
        <v>3.5444829417650792</v>
      </c>
      <c r="R87" s="52">
        <f>+IFERROR(Tabla2[[#This Row],[Total pasivos]]/Tabla2[[#This Row],[Total de activos]],"")</f>
        <v>0.1455536967165581</v>
      </c>
      <c r="S87" s="52">
        <f>+IFERROR(Tabla2[[#This Row],[Utilidad operacional]]/Tabla2[[#This Row],[Gasto de intereses]],"")</f>
        <v>51.47375001502747</v>
      </c>
      <c r="T87" s="52">
        <f>+IFERROR(Tabla2[[#This Row],[Utilidad operacional]]/Tabla2[[#This Row],[Patrimonio total]],"")</f>
        <v>0.23467213908585555</v>
      </c>
      <c r="U87" s="52">
        <f>+IFERROR(Tabla2[[#This Row],[Utilidad operacional]]/Tabla2[[#This Row],[Total de activos]],"")</f>
        <v>0.200514741725527</v>
      </c>
    </row>
    <row r="88" spans="1:21" x14ac:dyDescent="0.2">
      <c r="A88">
        <v>800186284</v>
      </c>
      <c r="B88" t="s">
        <v>218</v>
      </c>
      <c r="C88" t="s">
        <v>120</v>
      </c>
      <c r="D88" t="s">
        <v>130</v>
      </c>
      <c r="E88"/>
      <c r="F88" s="63"/>
      <c r="G88"/>
      <c r="H88">
        <v>71652389</v>
      </c>
      <c r="I88">
        <v>119258439</v>
      </c>
      <c r="J88">
        <v>190910828</v>
      </c>
      <c r="K88">
        <v>15601544</v>
      </c>
      <c r="L88">
        <v>58492608</v>
      </c>
      <c r="M88">
        <v>74094152</v>
      </c>
      <c r="N88">
        <v>116816676</v>
      </c>
      <c r="O88">
        <v>6849495</v>
      </c>
      <c r="P88">
        <v>12553205</v>
      </c>
      <c r="Q88" s="52">
        <f>+IFERROR(Tabla2[[#This Row],[Activos corrientes ]]/Tabla2[[#This Row],[Pasivos corrientes ]],"")</f>
        <v>4.5926473046513854</v>
      </c>
      <c r="R88" s="52">
        <f>+IFERROR(Tabla2[[#This Row],[Total pasivos]]/Tabla2[[#This Row],[Total de activos]],"")</f>
        <v>0.38810869334242265</v>
      </c>
      <c r="S88" s="52">
        <f>+IFERROR(Tabla2[[#This Row],[Utilidad operacional]]/Tabla2[[#This Row],[Gasto de intereses]],"")</f>
        <v>1.8327197844512624</v>
      </c>
      <c r="T88" s="52">
        <f>+IFERROR(Tabla2[[#This Row],[Utilidad operacional]]/Tabla2[[#This Row],[Patrimonio total]],"")</f>
        <v>0.10746072761049973</v>
      </c>
      <c r="U88" s="52">
        <f>+IFERROR(Tabla2[[#This Row],[Utilidad operacional]]/Tabla2[[#This Row],[Total de activos]],"")</f>
        <v>6.5754285031962664E-2</v>
      </c>
    </row>
    <row r="89" spans="1:21" x14ac:dyDescent="0.2">
      <c r="A89">
        <v>800191603</v>
      </c>
      <c r="B89" t="s">
        <v>219</v>
      </c>
      <c r="C89" t="s">
        <v>60</v>
      </c>
      <c r="D89" t="s">
        <v>130</v>
      </c>
      <c r="E89"/>
      <c r="F89" s="63"/>
      <c r="G89"/>
      <c r="H89">
        <v>13832812</v>
      </c>
      <c r="I89">
        <v>3153433</v>
      </c>
      <c r="J89">
        <v>16986245</v>
      </c>
      <c r="K89">
        <v>4151727</v>
      </c>
      <c r="L89">
        <v>2422776</v>
      </c>
      <c r="M89">
        <v>6574503</v>
      </c>
      <c r="N89">
        <v>10411742</v>
      </c>
      <c r="O89">
        <v>288317</v>
      </c>
      <c r="P89">
        <v>2058217</v>
      </c>
      <c r="Q89" s="52">
        <f>+IFERROR(Tabla2[[#This Row],[Activos corrientes ]]/Tabla2[[#This Row],[Pasivos corrientes ]],"")</f>
        <v>3.331821191518614</v>
      </c>
      <c r="R89" s="52">
        <f>+IFERROR(Tabla2[[#This Row],[Total pasivos]]/Tabla2[[#This Row],[Total de activos]],"")</f>
        <v>0.38704863847189297</v>
      </c>
      <c r="S89" s="52">
        <f>+IFERROR(Tabla2[[#This Row],[Utilidad operacional]]/Tabla2[[#This Row],[Gasto de intereses]],"")</f>
        <v>7.1387292459341625</v>
      </c>
      <c r="T89" s="52">
        <f>+IFERROR(Tabla2[[#This Row],[Utilidad operacional]]/Tabla2[[#This Row],[Patrimonio total]],"")</f>
        <v>0.1976822898608129</v>
      </c>
      <c r="U89" s="52">
        <f>+IFERROR(Tabla2[[#This Row],[Utilidad operacional]]/Tabla2[[#This Row],[Total de activos]],"")</f>
        <v>0.12116962872017918</v>
      </c>
    </row>
    <row r="90" spans="1:21" x14ac:dyDescent="0.2">
      <c r="A90">
        <v>800194632</v>
      </c>
      <c r="B90" t="s">
        <v>220</v>
      </c>
      <c r="C90" t="s">
        <v>221</v>
      </c>
      <c r="D90" t="s">
        <v>130</v>
      </c>
      <c r="E90"/>
      <c r="F90" s="63"/>
      <c r="G90"/>
      <c r="H90">
        <v>21602679</v>
      </c>
      <c r="I90">
        <v>5216259</v>
      </c>
      <c r="J90">
        <v>26818938</v>
      </c>
      <c r="K90">
        <v>3317801</v>
      </c>
      <c r="L90">
        <v>9758675</v>
      </c>
      <c r="M90">
        <v>13076476</v>
      </c>
      <c r="N90">
        <v>13742462</v>
      </c>
      <c r="O90">
        <v>120619</v>
      </c>
      <c r="P90">
        <v>4160323</v>
      </c>
      <c r="Q90" s="52">
        <f>+IFERROR(Tabla2[[#This Row],[Activos corrientes ]]/Tabla2[[#This Row],[Pasivos corrientes ]],"")</f>
        <v>6.5111436761879329</v>
      </c>
      <c r="R90" s="52">
        <f>+IFERROR(Tabla2[[#This Row],[Total pasivos]]/Tabla2[[#This Row],[Total de activos]],"")</f>
        <v>0.48758366196305014</v>
      </c>
      <c r="S90" s="52">
        <f>+IFERROR(Tabla2[[#This Row],[Utilidad operacional]]/Tabla2[[#This Row],[Gasto de intereses]],"")</f>
        <v>34.491439988724828</v>
      </c>
      <c r="T90" s="52">
        <f>+IFERROR(Tabla2[[#This Row],[Utilidad operacional]]/Tabla2[[#This Row],[Patrimonio total]],"")</f>
        <v>0.30273491023660826</v>
      </c>
      <c r="U90" s="52">
        <f>+IFERROR(Tabla2[[#This Row],[Utilidad operacional]]/Tabla2[[#This Row],[Total de activos]],"")</f>
        <v>0.15512631409938754</v>
      </c>
    </row>
    <row r="91" spans="1:21" x14ac:dyDescent="0.2">
      <c r="A91">
        <v>800214959</v>
      </c>
      <c r="B91" t="s">
        <v>222</v>
      </c>
      <c r="C91" t="s">
        <v>60</v>
      </c>
      <c r="D91" t="s">
        <v>130</v>
      </c>
      <c r="E91"/>
      <c r="F91" s="63"/>
      <c r="G91"/>
      <c r="H91">
        <v>6676907</v>
      </c>
      <c r="I91">
        <v>10225789</v>
      </c>
      <c r="J91">
        <v>16902696</v>
      </c>
      <c r="K91">
        <v>5760943</v>
      </c>
      <c r="L91">
        <v>1016167</v>
      </c>
      <c r="M91">
        <v>6777110</v>
      </c>
      <c r="N91">
        <v>10125586</v>
      </c>
      <c r="O91">
        <v>519435</v>
      </c>
      <c r="P91">
        <v>342011</v>
      </c>
      <c r="Q91" s="52">
        <f>+IFERROR(Tabla2[[#This Row],[Activos corrientes ]]/Tabla2[[#This Row],[Pasivos corrientes ]],"")</f>
        <v>1.1589954977856924</v>
      </c>
      <c r="R91" s="52">
        <f>+IFERROR(Tabla2[[#This Row],[Total pasivos]]/Tabla2[[#This Row],[Total de activos]],"")</f>
        <v>0.40094846407933976</v>
      </c>
      <c r="S91" s="52">
        <f>+IFERROR(Tabla2[[#This Row],[Utilidad operacional]]/Tabla2[[#This Row],[Gasto de intereses]],"")</f>
        <v>0.65842886982971882</v>
      </c>
      <c r="T91" s="52">
        <f>+IFERROR(Tabla2[[#This Row],[Utilidad operacional]]/Tabla2[[#This Row],[Patrimonio total]],"")</f>
        <v>3.3776909306779873E-2</v>
      </c>
      <c r="U91" s="52">
        <f>+IFERROR(Tabla2[[#This Row],[Utilidad operacional]]/Tabla2[[#This Row],[Total de activos]],"")</f>
        <v>2.0234109398879326E-2</v>
      </c>
    </row>
    <row r="92" spans="1:21" x14ac:dyDescent="0.2">
      <c r="A92">
        <v>800215583</v>
      </c>
      <c r="B92" t="s">
        <v>223</v>
      </c>
      <c r="C92" t="s">
        <v>138</v>
      </c>
      <c r="D92" t="s">
        <v>130</v>
      </c>
      <c r="E92"/>
      <c r="F92" s="63"/>
      <c r="G92"/>
      <c r="H92">
        <v>18928901</v>
      </c>
      <c r="I92">
        <v>2199758</v>
      </c>
      <c r="J92">
        <v>21128659</v>
      </c>
      <c r="K92">
        <v>1743627</v>
      </c>
      <c r="L92">
        <v>9110204</v>
      </c>
      <c r="M92">
        <v>10853831</v>
      </c>
      <c r="N92">
        <v>10274828</v>
      </c>
      <c r="O92">
        <v>11060</v>
      </c>
      <c r="P92">
        <v>2805871</v>
      </c>
      <c r="Q92" s="52">
        <f>+IFERROR(Tabla2[[#This Row],[Activos corrientes ]]/Tabla2[[#This Row],[Pasivos corrientes ]],"")</f>
        <v>10.856049487648448</v>
      </c>
      <c r="R92" s="52">
        <f>+IFERROR(Tabla2[[#This Row],[Total pasivos]]/Tabla2[[#This Row],[Total de activos]],"")</f>
        <v>0.51370183976181361</v>
      </c>
      <c r="S92" s="52">
        <f>+IFERROR(Tabla2[[#This Row],[Utilidad operacional]]/Tabla2[[#This Row],[Gasto de intereses]],"")</f>
        <v>253.69538878842675</v>
      </c>
      <c r="T92" s="52">
        <f>+IFERROR(Tabla2[[#This Row],[Utilidad operacional]]/Tabla2[[#This Row],[Patrimonio total]],"")</f>
        <v>0.2730820408867185</v>
      </c>
      <c r="U92" s="52">
        <f>+IFERROR(Tabla2[[#This Row],[Utilidad operacional]]/Tabla2[[#This Row],[Total de activos]],"")</f>
        <v>0.1327992940773004</v>
      </c>
    </row>
    <row r="93" spans="1:21" x14ac:dyDescent="0.2">
      <c r="A93">
        <v>800228026</v>
      </c>
      <c r="B93" t="s">
        <v>224</v>
      </c>
      <c r="C93" t="s">
        <v>60</v>
      </c>
      <c r="D93" t="s">
        <v>130</v>
      </c>
      <c r="E93"/>
      <c r="F93" s="63"/>
      <c r="G93"/>
      <c r="H93">
        <v>611837030</v>
      </c>
      <c r="I93">
        <v>43848284</v>
      </c>
      <c r="J93">
        <v>655685314</v>
      </c>
      <c r="K93">
        <v>49156446</v>
      </c>
      <c r="L93">
        <v>79332049</v>
      </c>
      <c r="M93">
        <v>128488495</v>
      </c>
      <c r="N93">
        <v>527196819</v>
      </c>
      <c r="O93">
        <v>0</v>
      </c>
      <c r="P93">
        <v>5098676</v>
      </c>
      <c r="Q93" s="52">
        <f>+IFERROR(Tabla2[[#This Row],[Activos corrientes ]]/Tabla2[[#This Row],[Pasivos corrientes ]],"")</f>
        <v>12.446730384047699</v>
      </c>
      <c r="R93" s="52">
        <f>+IFERROR(Tabla2[[#This Row],[Total pasivos]]/Tabla2[[#This Row],[Total de activos]],"")</f>
        <v>0.19596061137340037</v>
      </c>
      <c r="S93" s="52" t="str">
        <f>+IFERROR(Tabla2[[#This Row],[Utilidad operacional]]/Tabla2[[#This Row],[Gasto de intereses]],"")</f>
        <v/>
      </c>
      <c r="T93" s="52">
        <f>+IFERROR(Tabla2[[#This Row],[Utilidad operacional]]/Tabla2[[#This Row],[Patrimonio total]],"")</f>
        <v>9.6712950766116058E-3</v>
      </c>
      <c r="U93" s="52">
        <f>+IFERROR(Tabla2[[#This Row],[Utilidad operacional]]/Tabla2[[#This Row],[Total de activos]],"")</f>
        <v>7.7761021806262388E-3</v>
      </c>
    </row>
    <row r="94" spans="1:21" x14ac:dyDescent="0.2">
      <c r="A94">
        <v>800232717</v>
      </c>
      <c r="B94" t="s">
        <v>225</v>
      </c>
      <c r="C94" t="s">
        <v>60</v>
      </c>
      <c r="D94" t="s">
        <v>130</v>
      </c>
      <c r="E94"/>
      <c r="F94" s="63"/>
      <c r="G94"/>
      <c r="H94">
        <v>167506</v>
      </c>
      <c r="I94">
        <v>4097439</v>
      </c>
      <c r="J94">
        <v>4264945</v>
      </c>
      <c r="K94">
        <v>983991</v>
      </c>
      <c r="L94">
        <v>1267777</v>
      </c>
      <c r="M94">
        <v>2251768</v>
      </c>
      <c r="N94">
        <v>2013177</v>
      </c>
      <c r="O94">
        <v>8080</v>
      </c>
      <c r="P94">
        <v>-158647</v>
      </c>
      <c r="Q94" s="52">
        <f>+IFERROR(Tabla2[[#This Row],[Activos corrientes ]]/Tabla2[[#This Row],[Pasivos corrientes ]],"")</f>
        <v>0.17023123178972166</v>
      </c>
      <c r="R94" s="52">
        <f>+IFERROR(Tabla2[[#This Row],[Total pasivos]]/Tabla2[[#This Row],[Total de activos]],"")</f>
        <v>0.52797116961648982</v>
      </c>
      <c r="S94" s="52">
        <f>+IFERROR(Tabla2[[#This Row],[Utilidad operacional]]/Tabla2[[#This Row],[Gasto de intereses]],"")</f>
        <v>-19.634529702970298</v>
      </c>
      <c r="T94" s="52">
        <f>+IFERROR(Tabla2[[#This Row],[Utilidad operacional]]/Tabla2[[#This Row],[Patrimonio total]],"")</f>
        <v>-7.8804297883395255E-2</v>
      </c>
      <c r="U94" s="52">
        <f>+IFERROR(Tabla2[[#This Row],[Utilidad operacional]]/Tabla2[[#This Row],[Total de activos]],"")</f>
        <v>-3.7197900559092792E-2</v>
      </c>
    </row>
    <row r="95" spans="1:21" x14ac:dyDescent="0.2">
      <c r="A95">
        <v>800241577</v>
      </c>
      <c r="B95" t="s">
        <v>226</v>
      </c>
      <c r="C95" t="s">
        <v>60</v>
      </c>
      <c r="D95" t="s">
        <v>130</v>
      </c>
      <c r="E95"/>
      <c r="F95" s="63"/>
      <c r="G95"/>
      <c r="H95">
        <v>22040676</v>
      </c>
      <c r="I95">
        <v>21431</v>
      </c>
      <c r="J95">
        <v>22062107</v>
      </c>
      <c r="K95">
        <v>2384825</v>
      </c>
      <c r="L95">
        <v>15454669</v>
      </c>
      <c r="M95">
        <v>17839494</v>
      </c>
      <c r="N95">
        <v>4222613</v>
      </c>
      <c r="O95">
        <v>322745</v>
      </c>
      <c r="P95">
        <v>203073</v>
      </c>
      <c r="Q95" s="52">
        <f>+IFERROR(Tabla2[[#This Row],[Activos corrientes ]]/Tabla2[[#This Row],[Pasivos corrientes ]],"")</f>
        <v>9.2420517228727483</v>
      </c>
      <c r="R95" s="52">
        <f>+IFERROR(Tabla2[[#This Row],[Total pasivos]]/Tabla2[[#This Row],[Total de activos]],"")</f>
        <v>0.80860336684977552</v>
      </c>
      <c r="S95" s="52">
        <f>+IFERROR(Tabla2[[#This Row],[Utilidad operacional]]/Tabla2[[#This Row],[Gasto de intereses]],"")</f>
        <v>0.62920571968582006</v>
      </c>
      <c r="T95" s="52">
        <f>+IFERROR(Tabla2[[#This Row],[Utilidad operacional]]/Tabla2[[#This Row],[Patrimonio total]],"")</f>
        <v>4.8091785820770221E-2</v>
      </c>
      <c r="U95" s="52">
        <f>+IFERROR(Tabla2[[#This Row],[Utilidad operacional]]/Tabla2[[#This Row],[Total de activos]],"")</f>
        <v>9.2046058882771266E-3</v>
      </c>
    </row>
    <row r="96" spans="1:21" x14ac:dyDescent="0.2">
      <c r="A96">
        <v>800244080</v>
      </c>
      <c r="B96" t="s">
        <v>227</v>
      </c>
      <c r="C96" t="s">
        <v>60</v>
      </c>
      <c r="D96" t="s">
        <v>130</v>
      </c>
      <c r="E96"/>
      <c r="F96" s="63"/>
      <c r="G96"/>
      <c r="H96">
        <v>4126263</v>
      </c>
      <c r="I96">
        <v>6433357</v>
      </c>
      <c r="J96">
        <v>10559620</v>
      </c>
      <c r="K96">
        <v>185081</v>
      </c>
      <c r="L96">
        <v>3222168</v>
      </c>
      <c r="M96">
        <v>3407249</v>
      </c>
      <c r="N96">
        <v>7152371</v>
      </c>
      <c r="O96">
        <v>0</v>
      </c>
      <c r="P96">
        <v>258530</v>
      </c>
      <c r="Q96" s="52">
        <f>+IFERROR(Tabla2[[#This Row],[Activos corrientes ]]/Tabla2[[#This Row],[Pasivos corrientes ]],"")</f>
        <v>22.294363008628654</v>
      </c>
      <c r="R96" s="52">
        <f>+IFERROR(Tabla2[[#This Row],[Total pasivos]]/Tabla2[[#This Row],[Total de activos]],"")</f>
        <v>0.32266776645371709</v>
      </c>
      <c r="S96" s="52" t="str">
        <f>+IFERROR(Tabla2[[#This Row],[Utilidad operacional]]/Tabla2[[#This Row],[Gasto de intereses]],"")</f>
        <v/>
      </c>
      <c r="T96" s="52">
        <f>+IFERROR(Tabla2[[#This Row],[Utilidad operacional]]/Tabla2[[#This Row],[Patrimonio total]],"")</f>
        <v>3.6146055622673937E-2</v>
      </c>
      <c r="U96" s="52">
        <f>+IFERROR(Tabla2[[#This Row],[Utilidad operacional]]/Tabla2[[#This Row],[Total de activos]],"")</f>
        <v>2.4482888588793914E-2</v>
      </c>
    </row>
    <row r="97" spans="1:21" x14ac:dyDescent="0.2">
      <c r="A97">
        <v>800244082</v>
      </c>
      <c r="B97" t="s">
        <v>228</v>
      </c>
      <c r="C97" t="s">
        <v>60</v>
      </c>
      <c r="D97" t="s">
        <v>130</v>
      </c>
      <c r="E97"/>
      <c r="F97" s="63"/>
      <c r="G97"/>
      <c r="H97">
        <v>5318624</v>
      </c>
      <c r="I97">
        <v>9127505</v>
      </c>
      <c r="J97">
        <v>14446129</v>
      </c>
      <c r="K97">
        <v>11678</v>
      </c>
      <c r="L97">
        <v>1599153</v>
      </c>
      <c r="M97">
        <v>1610831</v>
      </c>
      <c r="N97">
        <v>12835298</v>
      </c>
      <c r="O97">
        <v>0</v>
      </c>
      <c r="P97">
        <v>945482</v>
      </c>
      <c r="Q97" s="52">
        <f>+IFERROR(Tabla2[[#This Row],[Activos corrientes ]]/Tabla2[[#This Row],[Pasivos corrientes ]],"")</f>
        <v>455.43963007364277</v>
      </c>
      <c r="R97" s="52">
        <f>+IFERROR(Tabla2[[#This Row],[Total pasivos]]/Tabla2[[#This Row],[Total de activos]],"")</f>
        <v>0.11150606505036748</v>
      </c>
      <c r="S97" s="52" t="str">
        <f>+IFERROR(Tabla2[[#This Row],[Utilidad operacional]]/Tabla2[[#This Row],[Gasto de intereses]],"")</f>
        <v/>
      </c>
      <c r="T97" s="52">
        <f>+IFERROR(Tabla2[[#This Row],[Utilidad operacional]]/Tabla2[[#This Row],[Patrimonio total]],"")</f>
        <v>7.3662644996633497E-2</v>
      </c>
      <c r="U97" s="52">
        <f>+IFERROR(Tabla2[[#This Row],[Utilidad operacional]]/Tabla2[[#This Row],[Total de activos]],"")</f>
        <v>6.5448813311856757E-2</v>
      </c>
    </row>
    <row r="98" spans="1:21" x14ac:dyDescent="0.2">
      <c r="A98">
        <v>802005584</v>
      </c>
      <c r="B98" t="s">
        <v>229</v>
      </c>
      <c r="C98" t="s">
        <v>120</v>
      </c>
      <c r="D98" t="s">
        <v>130</v>
      </c>
      <c r="E98"/>
      <c r="F98" s="63"/>
      <c r="G98"/>
      <c r="H98">
        <v>3547694</v>
      </c>
      <c r="I98">
        <v>1822171</v>
      </c>
      <c r="J98">
        <v>5369865</v>
      </c>
      <c r="K98">
        <v>3638550</v>
      </c>
      <c r="L98">
        <v>816785</v>
      </c>
      <c r="M98">
        <v>4455335</v>
      </c>
      <c r="N98">
        <v>914530</v>
      </c>
      <c r="O98">
        <v>323786</v>
      </c>
      <c r="P98">
        <v>29711</v>
      </c>
      <c r="Q98" s="52">
        <f>+IFERROR(Tabla2[[#This Row],[Activos corrientes ]]/Tabla2[[#This Row],[Pasivos corrientes ]],"")</f>
        <v>0.97502961344491623</v>
      </c>
      <c r="R98" s="52">
        <f>+IFERROR(Tabla2[[#This Row],[Total pasivos]]/Tabla2[[#This Row],[Total de activos]],"")</f>
        <v>0.82969218034345371</v>
      </c>
      <c r="S98" s="52">
        <f>+IFERROR(Tabla2[[#This Row],[Utilidad operacional]]/Tabla2[[#This Row],[Gasto de intereses]],"")</f>
        <v>9.176122500664019E-2</v>
      </c>
      <c r="T98" s="52">
        <f>+IFERROR(Tabla2[[#This Row],[Utilidad operacional]]/Tabla2[[#This Row],[Patrimonio total]],"")</f>
        <v>3.2487725935726547E-2</v>
      </c>
      <c r="U98" s="52">
        <f>+IFERROR(Tabla2[[#This Row],[Utilidad operacional]]/Tabla2[[#This Row],[Total de activos]],"")</f>
        <v>5.5329137697130186E-3</v>
      </c>
    </row>
    <row r="99" spans="1:21" x14ac:dyDescent="0.2">
      <c r="A99">
        <v>802010467</v>
      </c>
      <c r="B99" t="s">
        <v>230</v>
      </c>
      <c r="C99" t="s">
        <v>120</v>
      </c>
      <c r="D99" t="s">
        <v>130</v>
      </c>
      <c r="E99"/>
      <c r="F99" s="63"/>
      <c r="G99"/>
      <c r="H99">
        <v>6535386</v>
      </c>
      <c r="I99">
        <v>12933251</v>
      </c>
      <c r="J99">
        <v>19468637</v>
      </c>
      <c r="K99">
        <v>1269665</v>
      </c>
      <c r="L99">
        <v>9552564</v>
      </c>
      <c r="M99">
        <v>10822229</v>
      </c>
      <c r="N99">
        <v>8646408</v>
      </c>
      <c r="O99">
        <v>83089</v>
      </c>
      <c r="P99">
        <v>15193</v>
      </c>
      <c r="Q99" s="52">
        <f>+IFERROR(Tabla2[[#This Row],[Activos corrientes ]]/Tabla2[[#This Row],[Pasivos corrientes ]],"")</f>
        <v>5.147330988882894</v>
      </c>
      <c r="R99" s="52">
        <f>+IFERROR(Tabla2[[#This Row],[Total pasivos]]/Tabla2[[#This Row],[Total de activos]],"")</f>
        <v>0.55588015740393126</v>
      </c>
      <c r="S99" s="52">
        <f>+IFERROR(Tabla2[[#This Row],[Utilidad operacional]]/Tabla2[[#This Row],[Gasto de intereses]],"")</f>
        <v>0.18285212242294407</v>
      </c>
      <c r="T99" s="52">
        <f>+IFERROR(Tabla2[[#This Row],[Utilidad operacional]]/Tabla2[[#This Row],[Patrimonio total]],"")</f>
        <v>1.7571458575630482E-3</v>
      </c>
      <c r="U99" s="52">
        <f>+IFERROR(Tabla2[[#This Row],[Utilidad operacional]]/Tabla2[[#This Row],[Total de activos]],"")</f>
        <v>7.803833416792352E-4</v>
      </c>
    </row>
    <row r="100" spans="1:21" x14ac:dyDescent="0.2">
      <c r="A100">
        <v>802015649</v>
      </c>
      <c r="B100" t="s">
        <v>231</v>
      </c>
      <c r="C100" t="s">
        <v>120</v>
      </c>
      <c r="D100" t="s">
        <v>130</v>
      </c>
      <c r="E100"/>
      <c r="F100" s="63"/>
      <c r="G100"/>
      <c r="H100">
        <v>522203</v>
      </c>
      <c r="I100">
        <v>7731550</v>
      </c>
      <c r="J100">
        <v>8253753</v>
      </c>
      <c r="K100">
        <v>2509354</v>
      </c>
      <c r="L100">
        <v>176532</v>
      </c>
      <c r="M100">
        <v>2685886</v>
      </c>
      <c r="N100">
        <v>5567867</v>
      </c>
      <c r="O100">
        <v>187100</v>
      </c>
      <c r="P100">
        <v>516328</v>
      </c>
      <c r="Q100" s="52">
        <f>+IFERROR(Tabla2[[#This Row],[Activos corrientes ]]/Tabla2[[#This Row],[Pasivos corrientes ]],"")</f>
        <v>0.2081025634486007</v>
      </c>
      <c r="R100" s="52">
        <f>+IFERROR(Tabla2[[#This Row],[Total pasivos]]/Tabla2[[#This Row],[Total de activos]],"")</f>
        <v>0.32541390564995099</v>
      </c>
      <c r="S100" s="52">
        <f>+IFERROR(Tabla2[[#This Row],[Utilidad operacional]]/Tabla2[[#This Row],[Gasto de intereses]],"")</f>
        <v>2.7596365579903797</v>
      </c>
      <c r="T100" s="52">
        <f>+IFERROR(Tabla2[[#This Row],[Utilidad operacional]]/Tabla2[[#This Row],[Patrimonio total]],"")</f>
        <v>9.2733536918177109E-2</v>
      </c>
      <c r="U100" s="52">
        <f>+IFERROR(Tabla2[[#This Row],[Utilidad operacional]]/Tabla2[[#This Row],[Total de activos]],"")</f>
        <v>6.2556754484899169E-2</v>
      </c>
    </row>
    <row r="101" spans="1:21" x14ac:dyDescent="0.2">
      <c r="A101">
        <v>802019215</v>
      </c>
      <c r="B101" t="s">
        <v>232</v>
      </c>
      <c r="C101" t="s">
        <v>120</v>
      </c>
      <c r="D101" t="s">
        <v>130</v>
      </c>
      <c r="E101"/>
      <c r="F101" s="63"/>
      <c r="G101"/>
      <c r="H101">
        <v>200676</v>
      </c>
      <c r="I101">
        <v>837682</v>
      </c>
      <c r="J101">
        <v>1038358</v>
      </c>
      <c r="K101">
        <v>10743</v>
      </c>
      <c r="L101">
        <v>1124525</v>
      </c>
      <c r="M101">
        <v>1135268</v>
      </c>
      <c r="N101">
        <v>-96910</v>
      </c>
      <c r="O101">
        <v>28863</v>
      </c>
      <c r="P101">
        <v>-173866</v>
      </c>
      <c r="Q101" s="52">
        <f>+IFERROR(Tabla2[[#This Row],[Activos corrientes ]]/Tabla2[[#This Row],[Pasivos corrientes ]],"")</f>
        <v>18.679698408265846</v>
      </c>
      <c r="R101" s="52">
        <f>+IFERROR(Tabla2[[#This Row],[Total pasivos]]/Tabla2[[#This Row],[Total de activos]],"")</f>
        <v>1.093330046092003</v>
      </c>
      <c r="S101" s="52">
        <f>+IFERROR(Tabla2[[#This Row],[Utilidad operacional]]/Tabla2[[#This Row],[Gasto de intereses]],"")</f>
        <v>-6.0238367460069986</v>
      </c>
      <c r="T101" s="52">
        <f>+IFERROR(Tabla2[[#This Row],[Utilidad operacional]]/Tabla2[[#This Row],[Patrimonio total]],"")</f>
        <v>1.7940976163450624</v>
      </c>
      <c r="U101" s="52">
        <f>+IFERROR(Tabla2[[#This Row],[Utilidad operacional]]/Tabla2[[#This Row],[Total de activos]],"")</f>
        <v>-0.16744321322703731</v>
      </c>
    </row>
    <row r="102" spans="1:21" x14ac:dyDescent="0.2">
      <c r="A102">
        <v>802021384</v>
      </c>
      <c r="B102" t="s">
        <v>233</v>
      </c>
      <c r="C102" t="s">
        <v>120</v>
      </c>
      <c r="D102" t="s">
        <v>130</v>
      </c>
      <c r="E102"/>
      <c r="F102" s="63"/>
      <c r="G102"/>
      <c r="H102">
        <v>5594211</v>
      </c>
      <c r="I102">
        <v>4756424</v>
      </c>
      <c r="J102">
        <v>10350635</v>
      </c>
      <c r="K102">
        <v>0</v>
      </c>
      <c r="L102">
        <v>233152</v>
      </c>
      <c r="M102">
        <v>233152</v>
      </c>
      <c r="N102">
        <v>10117483</v>
      </c>
      <c r="O102">
        <v>25337</v>
      </c>
      <c r="P102">
        <v>785649</v>
      </c>
      <c r="Q102" s="52" t="str">
        <f>+IFERROR(Tabla2[[#This Row],[Activos corrientes ]]/Tabla2[[#This Row],[Pasivos corrientes ]],"")</f>
        <v/>
      </c>
      <c r="R102" s="52">
        <f>+IFERROR(Tabla2[[#This Row],[Total pasivos]]/Tabla2[[#This Row],[Total de activos]],"")</f>
        <v>2.252538129303178E-2</v>
      </c>
      <c r="S102" s="52">
        <f>+IFERROR(Tabla2[[#This Row],[Utilidad operacional]]/Tabla2[[#This Row],[Gasto de intereses]],"")</f>
        <v>31.007972530291667</v>
      </c>
      <c r="T102" s="52">
        <f>+IFERROR(Tabla2[[#This Row],[Utilidad operacional]]/Tabla2[[#This Row],[Patrimonio total]],"")</f>
        <v>7.7652613797324882E-2</v>
      </c>
      <c r="U102" s="52">
        <f>+IFERROR(Tabla2[[#This Row],[Utilidad operacional]]/Tabla2[[#This Row],[Total de activos]],"")</f>
        <v>7.5903459063139611E-2</v>
      </c>
    </row>
    <row r="103" spans="1:21" x14ac:dyDescent="0.2">
      <c r="A103">
        <v>804011280</v>
      </c>
      <c r="B103" t="s">
        <v>234</v>
      </c>
      <c r="C103" t="s">
        <v>235</v>
      </c>
      <c r="D103" t="s">
        <v>130</v>
      </c>
      <c r="E103"/>
      <c r="F103" s="63"/>
      <c r="G103"/>
      <c r="H103">
        <v>5781</v>
      </c>
      <c r="I103">
        <v>5399134</v>
      </c>
      <c r="J103">
        <v>5404915</v>
      </c>
      <c r="K103">
        <v>8443</v>
      </c>
      <c r="L103">
        <v>2516680</v>
      </c>
      <c r="M103">
        <v>2525123</v>
      </c>
      <c r="N103">
        <v>2879792</v>
      </c>
      <c r="O103">
        <v>0</v>
      </c>
      <c r="P103">
        <v>3864</v>
      </c>
      <c r="Q103" s="52">
        <f>+IFERROR(Tabla2[[#This Row],[Activos corrientes ]]/Tabla2[[#This Row],[Pasivos corrientes ]],"")</f>
        <v>0.68470922657823052</v>
      </c>
      <c r="R103" s="52">
        <f>+IFERROR(Tabla2[[#This Row],[Total pasivos]]/Tabla2[[#This Row],[Total de activos]],"")</f>
        <v>0.4671901408255264</v>
      </c>
      <c r="S103" s="52" t="str">
        <f>+IFERROR(Tabla2[[#This Row],[Utilidad operacional]]/Tabla2[[#This Row],[Gasto de intereses]],"")</f>
        <v/>
      </c>
      <c r="T103" s="52">
        <f>+IFERROR(Tabla2[[#This Row],[Utilidad operacional]]/Tabla2[[#This Row],[Patrimonio total]],"")</f>
        <v>1.3417635718135199E-3</v>
      </c>
      <c r="U103" s="52">
        <f>+IFERROR(Tabla2[[#This Row],[Utilidad operacional]]/Tabla2[[#This Row],[Total de activos]],"")</f>
        <v>7.1490485974340021E-4</v>
      </c>
    </row>
    <row r="104" spans="1:21" x14ac:dyDescent="0.2">
      <c r="A104">
        <v>804013213</v>
      </c>
      <c r="B104" t="s">
        <v>236</v>
      </c>
      <c r="C104" t="s">
        <v>235</v>
      </c>
      <c r="D104" t="s">
        <v>130</v>
      </c>
      <c r="E104"/>
      <c r="F104" s="63"/>
      <c r="G104"/>
      <c r="H104">
        <v>4160883</v>
      </c>
      <c r="I104">
        <v>13711329</v>
      </c>
      <c r="J104">
        <v>17872212</v>
      </c>
      <c r="K104">
        <v>799612</v>
      </c>
      <c r="L104">
        <v>7475971</v>
      </c>
      <c r="M104">
        <v>8275583</v>
      </c>
      <c r="N104">
        <v>9596629</v>
      </c>
      <c r="O104">
        <v>0</v>
      </c>
      <c r="P104">
        <v>593598</v>
      </c>
      <c r="Q104" s="52">
        <f>+IFERROR(Tabla2[[#This Row],[Activos corrientes ]]/Tabla2[[#This Row],[Pasivos corrientes ]],"")</f>
        <v>5.2036275093420308</v>
      </c>
      <c r="R104" s="52">
        <f>+IFERROR(Tabla2[[#This Row],[Total pasivos]]/Tabla2[[#This Row],[Total de activos]],"")</f>
        <v>0.46304189990584266</v>
      </c>
      <c r="S104" s="52" t="str">
        <f>+IFERROR(Tabla2[[#This Row],[Utilidad operacional]]/Tabla2[[#This Row],[Gasto de intereses]],"")</f>
        <v/>
      </c>
      <c r="T104" s="52">
        <f>+IFERROR(Tabla2[[#This Row],[Utilidad operacional]]/Tabla2[[#This Row],[Patrimonio total]],"")</f>
        <v>6.18548450711182E-2</v>
      </c>
      <c r="U104" s="52">
        <f>+IFERROR(Tabla2[[#This Row],[Utilidad operacional]]/Tabla2[[#This Row],[Total de activos]],"")</f>
        <v>3.3213460091006085E-2</v>
      </c>
    </row>
    <row r="105" spans="1:21" x14ac:dyDescent="0.2">
      <c r="A105">
        <v>805009280</v>
      </c>
      <c r="B105" t="s">
        <v>237</v>
      </c>
      <c r="C105" t="s">
        <v>60</v>
      </c>
      <c r="D105" t="s">
        <v>130</v>
      </c>
      <c r="E105"/>
      <c r="F105" s="63"/>
      <c r="G105"/>
      <c r="H105">
        <v>2856532</v>
      </c>
      <c r="I105">
        <v>921048</v>
      </c>
      <c r="J105">
        <v>3777580</v>
      </c>
      <c r="K105">
        <v>1051093</v>
      </c>
      <c r="L105">
        <v>1829655</v>
      </c>
      <c r="M105">
        <v>2880748</v>
      </c>
      <c r="N105">
        <v>896832</v>
      </c>
      <c r="O105">
        <v>55456</v>
      </c>
      <c r="P105">
        <v>-252560</v>
      </c>
      <c r="Q105" s="52">
        <f>+IFERROR(Tabla2[[#This Row],[Activos corrientes ]]/Tabla2[[#This Row],[Pasivos corrientes ]],"")</f>
        <v>2.7176776936008515</v>
      </c>
      <c r="R105" s="52">
        <f>+IFERROR(Tabla2[[#This Row],[Total pasivos]]/Tabla2[[#This Row],[Total de activos]],"")</f>
        <v>0.76259086505117035</v>
      </c>
      <c r="S105" s="52">
        <f>+IFERROR(Tabla2[[#This Row],[Utilidad operacional]]/Tabla2[[#This Row],[Gasto de intereses]],"")</f>
        <v>-4.5542412002308135</v>
      </c>
      <c r="T105" s="52">
        <f>+IFERROR(Tabla2[[#This Row],[Utilidad operacional]]/Tabla2[[#This Row],[Patrimonio total]],"")</f>
        <v>-0.28161350174837652</v>
      </c>
      <c r="U105" s="52">
        <f>+IFERROR(Tabla2[[#This Row],[Utilidad operacional]]/Tabla2[[#This Row],[Total de activos]],"")</f>
        <v>-6.6857617839992806E-2</v>
      </c>
    </row>
    <row r="106" spans="1:21" x14ac:dyDescent="0.2">
      <c r="A106">
        <v>805018115</v>
      </c>
      <c r="B106" t="s">
        <v>238</v>
      </c>
      <c r="C106" t="s">
        <v>122</v>
      </c>
      <c r="D106" t="s">
        <v>130</v>
      </c>
      <c r="E106"/>
      <c r="F106" s="63"/>
      <c r="G106"/>
      <c r="H106">
        <v>791106</v>
      </c>
      <c r="I106">
        <v>10868323</v>
      </c>
      <c r="J106">
        <v>11659429</v>
      </c>
      <c r="K106">
        <v>374103</v>
      </c>
      <c r="L106">
        <v>1746702</v>
      </c>
      <c r="M106">
        <v>2120805</v>
      </c>
      <c r="N106">
        <v>9538624</v>
      </c>
      <c r="O106">
        <v>56725</v>
      </c>
      <c r="P106">
        <v>1405342</v>
      </c>
      <c r="Q106" s="52">
        <f>+IFERROR(Tabla2[[#This Row],[Activos corrientes ]]/Tabla2[[#This Row],[Pasivos corrientes ]],"")</f>
        <v>2.1146743009278195</v>
      </c>
      <c r="R106" s="52">
        <f>+IFERROR(Tabla2[[#This Row],[Total pasivos]]/Tabla2[[#This Row],[Total de activos]],"")</f>
        <v>0.18189612887560788</v>
      </c>
      <c r="S106" s="52">
        <f>+IFERROR(Tabla2[[#This Row],[Utilidad operacional]]/Tabla2[[#This Row],[Gasto de intereses]],"")</f>
        <v>24.774649625385631</v>
      </c>
      <c r="T106" s="52">
        <f>+IFERROR(Tabla2[[#This Row],[Utilidad operacional]]/Tabla2[[#This Row],[Patrimonio total]],"")</f>
        <v>0.1473317325433941</v>
      </c>
      <c r="U106" s="52">
        <f>+IFERROR(Tabla2[[#This Row],[Utilidad operacional]]/Tabla2[[#This Row],[Total de activos]],"")</f>
        <v>0.12053266073321429</v>
      </c>
    </row>
    <row r="107" spans="1:21" x14ac:dyDescent="0.2">
      <c r="A107">
        <v>805018570</v>
      </c>
      <c r="B107" t="s">
        <v>239</v>
      </c>
      <c r="C107" t="s">
        <v>60</v>
      </c>
      <c r="D107" t="s">
        <v>130</v>
      </c>
      <c r="E107"/>
      <c r="F107" s="63"/>
      <c r="G107"/>
      <c r="H107">
        <v>3193213</v>
      </c>
      <c r="I107">
        <v>2241</v>
      </c>
      <c r="J107">
        <v>3195454</v>
      </c>
      <c r="K107">
        <v>1895384</v>
      </c>
      <c r="L107">
        <v>153029</v>
      </c>
      <c r="M107">
        <v>2048413</v>
      </c>
      <c r="N107">
        <v>1147041</v>
      </c>
      <c r="O107">
        <v>0</v>
      </c>
      <c r="P107">
        <v>-70514</v>
      </c>
      <c r="Q107" s="52">
        <f>+IFERROR(Tabla2[[#This Row],[Activos corrientes ]]/Tabla2[[#This Row],[Pasivos corrientes ]],"")</f>
        <v>1.6847314317309843</v>
      </c>
      <c r="R107" s="52">
        <f>+IFERROR(Tabla2[[#This Row],[Total pasivos]]/Tabla2[[#This Row],[Total de activos]],"")</f>
        <v>0.6410397395800409</v>
      </c>
      <c r="S107" s="52" t="str">
        <f>+IFERROR(Tabla2[[#This Row],[Utilidad operacional]]/Tabla2[[#This Row],[Gasto de intereses]],"")</f>
        <v/>
      </c>
      <c r="T107" s="52">
        <f>+IFERROR(Tabla2[[#This Row],[Utilidad operacional]]/Tabla2[[#This Row],[Patrimonio total]],"")</f>
        <v>-6.1474698811986667E-2</v>
      </c>
      <c r="U107" s="52">
        <f>+IFERROR(Tabla2[[#This Row],[Utilidad operacional]]/Tabla2[[#This Row],[Total de activos]],"")</f>
        <v>-2.2066973894789284E-2</v>
      </c>
    </row>
    <row r="108" spans="1:21" x14ac:dyDescent="0.2">
      <c r="A108">
        <v>805030655</v>
      </c>
      <c r="B108" t="s">
        <v>240</v>
      </c>
      <c r="C108" t="s">
        <v>122</v>
      </c>
      <c r="D108" t="s">
        <v>241</v>
      </c>
      <c r="E108"/>
      <c r="F108" s="63"/>
      <c r="G108"/>
      <c r="H108">
        <v>6259347</v>
      </c>
      <c r="I108">
        <v>1216322</v>
      </c>
      <c r="J108">
        <v>7475669</v>
      </c>
      <c r="K108">
        <v>3710150</v>
      </c>
      <c r="L108">
        <v>0</v>
      </c>
      <c r="M108">
        <v>3710150</v>
      </c>
      <c r="N108">
        <v>3765519</v>
      </c>
      <c r="O108">
        <v>0</v>
      </c>
      <c r="P108">
        <v>-981300</v>
      </c>
      <c r="Q108" s="52">
        <f>+IFERROR(Tabla2[[#This Row],[Activos corrientes ]]/Tabla2[[#This Row],[Pasivos corrientes ]],"")</f>
        <v>1.6870873145290621</v>
      </c>
      <c r="R108" s="52">
        <f>+IFERROR(Tabla2[[#This Row],[Total pasivos]]/Tabla2[[#This Row],[Total de activos]],"")</f>
        <v>0.49629671939728737</v>
      </c>
      <c r="S108" s="52" t="str">
        <f>+IFERROR(Tabla2[[#This Row],[Utilidad operacional]]/Tabla2[[#This Row],[Gasto de intereses]],"")</f>
        <v/>
      </c>
      <c r="T108" s="52">
        <f>+IFERROR(Tabla2[[#This Row],[Utilidad operacional]]/Tabla2[[#This Row],[Patrimonio total]],"")</f>
        <v>-0.26060152664214414</v>
      </c>
      <c r="U108" s="52">
        <f>+IFERROR(Tabla2[[#This Row],[Utilidad operacional]]/Tabla2[[#This Row],[Total de activos]],"")</f>
        <v>-0.13126584389972323</v>
      </c>
    </row>
    <row r="109" spans="1:21" x14ac:dyDescent="0.2">
      <c r="A109">
        <v>809012157</v>
      </c>
      <c r="B109" t="s">
        <v>242</v>
      </c>
      <c r="C109" t="s">
        <v>60</v>
      </c>
      <c r="D109" t="s">
        <v>130</v>
      </c>
      <c r="E109"/>
      <c r="F109" s="63"/>
      <c r="G109"/>
      <c r="H109">
        <v>15901618</v>
      </c>
      <c r="I109">
        <v>691663</v>
      </c>
      <c r="J109">
        <v>16593281</v>
      </c>
      <c r="K109">
        <v>16108976</v>
      </c>
      <c r="L109">
        <v>21353</v>
      </c>
      <c r="M109">
        <v>16130329</v>
      </c>
      <c r="N109">
        <v>462952</v>
      </c>
      <c r="O109">
        <v>752457</v>
      </c>
      <c r="P109">
        <v>300934</v>
      </c>
      <c r="Q109" s="52">
        <f>+IFERROR(Tabla2[[#This Row],[Activos corrientes ]]/Tabla2[[#This Row],[Pasivos corrientes ]],"")</f>
        <v>0.98712779757074565</v>
      </c>
      <c r="R109" s="52">
        <f>+IFERROR(Tabla2[[#This Row],[Total pasivos]]/Tabla2[[#This Row],[Total de activos]],"")</f>
        <v>0.97210003253726618</v>
      </c>
      <c r="S109" s="52">
        <f>+IFERROR(Tabla2[[#This Row],[Utilidad operacional]]/Tabla2[[#This Row],[Gasto de intereses]],"")</f>
        <v>0.3999351457957066</v>
      </c>
      <c r="T109" s="52">
        <f>+IFERROR(Tabla2[[#This Row],[Utilidad operacional]]/Tabla2[[#This Row],[Patrimonio total]],"")</f>
        <v>0.65003283277748014</v>
      </c>
      <c r="U109" s="52">
        <f>+IFERROR(Tabla2[[#This Row],[Utilidad operacional]]/Tabla2[[#This Row],[Total de activos]],"")</f>
        <v>1.8135894884200417E-2</v>
      </c>
    </row>
    <row r="110" spans="1:21" x14ac:dyDescent="0.2">
      <c r="A110">
        <v>811001644</v>
      </c>
      <c r="B110" t="s">
        <v>243</v>
      </c>
      <c r="C110" t="s">
        <v>121</v>
      </c>
      <c r="D110" t="s">
        <v>130</v>
      </c>
      <c r="E110"/>
      <c r="F110" s="63"/>
      <c r="G110"/>
      <c r="H110">
        <v>1918729</v>
      </c>
      <c r="I110">
        <v>3491602</v>
      </c>
      <c r="J110">
        <v>5410331</v>
      </c>
      <c r="K110">
        <v>564936</v>
      </c>
      <c r="L110">
        <v>0</v>
      </c>
      <c r="M110">
        <v>564936</v>
      </c>
      <c r="N110">
        <v>4845395</v>
      </c>
      <c r="O110">
        <v>0</v>
      </c>
      <c r="P110">
        <v>384253</v>
      </c>
      <c r="Q110" s="52">
        <f>+IFERROR(Tabla2[[#This Row],[Activos corrientes ]]/Tabla2[[#This Row],[Pasivos corrientes ]],"")</f>
        <v>3.3963652519931462</v>
      </c>
      <c r="R110" s="52">
        <f>+IFERROR(Tabla2[[#This Row],[Total pasivos]]/Tabla2[[#This Row],[Total de activos]],"")</f>
        <v>0.10441801065406164</v>
      </c>
      <c r="S110" s="52" t="str">
        <f>+IFERROR(Tabla2[[#This Row],[Utilidad operacional]]/Tabla2[[#This Row],[Gasto de intereses]],"")</f>
        <v/>
      </c>
      <c r="T110" s="52">
        <f>+IFERROR(Tabla2[[#This Row],[Utilidad operacional]]/Tabla2[[#This Row],[Patrimonio total]],"")</f>
        <v>7.9302719386138795E-2</v>
      </c>
      <c r="U110" s="52">
        <f>+IFERROR(Tabla2[[#This Row],[Utilidad operacional]]/Tabla2[[#This Row],[Total de activos]],"")</f>
        <v>7.1022087188380892E-2</v>
      </c>
    </row>
    <row r="111" spans="1:21" x14ac:dyDescent="0.2">
      <c r="A111">
        <v>811008976</v>
      </c>
      <c r="B111" t="s">
        <v>244</v>
      </c>
      <c r="C111" t="s">
        <v>121</v>
      </c>
      <c r="D111" t="s">
        <v>130</v>
      </c>
      <c r="E111"/>
      <c r="F111" s="63"/>
      <c r="G111"/>
      <c r="H111">
        <v>8129055</v>
      </c>
      <c r="I111">
        <v>114101355</v>
      </c>
      <c r="J111">
        <v>122230410</v>
      </c>
      <c r="K111">
        <v>8938774</v>
      </c>
      <c r="L111">
        <v>28014339</v>
      </c>
      <c r="M111">
        <v>36953113</v>
      </c>
      <c r="N111">
        <v>85277297</v>
      </c>
      <c r="O111">
        <v>18543</v>
      </c>
      <c r="P111">
        <v>5888131</v>
      </c>
      <c r="Q111" s="52">
        <f>+IFERROR(Tabla2[[#This Row],[Activos corrientes ]]/Tabla2[[#This Row],[Pasivos corrientes ]],"")</f>
        <v>0.9094149824125769</v>
      </c>
      <c r="R111" s="52">
        <f>+IFERROR(Tabla2[[#This Row],[Total pasivos]]/Tabla2[[#This Row],[Total de activos]],"")</f>
        <v>0.30232339889885013</v>
      </c>
      <c r="S111" s="52">
        <f>+IFERROR(Tabla2[[#This Row],[Utilidad operacional]]/Tabla2[[#This Row],[Gasto de intereses]],"")</f>
        <v>317.53928706250338</v>
      </c>
      <c r="T111" s="52">
        <f>+IFERROR(Tabla2[[#This Row],[Utilidad operacional]]/Tabla2[[#This Row],[Patrimonio total]],"")</f>
        <v>6.9046876567863069E-2</v>
      </c>
      <c r="U111" s="52">
        <f>+IFERROR(Tabla2[[#This Row],[Utilidad operacional]]/Tabla2[[#This Row],[Total de activos]],"")</f>
        <v>4.8172390160517338E-2</v>
      </c>
    </row>
    <row r="112" spans="1:21" x14ac:dyDescent="0.2">
      <c r="A112">
        <v>811022703</v>
      </c>
      <c r="B112" t="s">
        <v>245</v>
      </c>
      <c r="C112" t="s">
        <v>121</v>
      </c>
      <c r="D112" t="s">
        <v>241</v>
      </c>
      <c r="E112"/>
      <c r="F112" s="63"/>
      <c r="G112"/>
      <c r="H112">
        <v>3989305</v>
      </c>
      <c r="I112">
        <v>1004417</v>
      </c>
      <c r="J112">
        <v>4993722</v>
      </c>
      <c r="K112">
        <v>791624</v>
      </c>
      <c r="L112">
        <v>1513350</v>
      </c>
      <c r="M112">
        <v>2304974</v>
      </c>
      <c r="N112">
        <v>2688748</v>
      </c>
      <c r="O112">
        <v>48993</v>
      </c>
      <c r="P112">
        <v>400272</v>
      </c>
      <c r="Q112" s="52">
        <f>+IFERROR(Tabla2[[#This Row],[Activos corrientes ]]/Tabla2[[#This Row],[Pasivos corrientes ]],"")</f>
        <v>5.0393937020605746</v>
      </c>
      <c r="R112" s="52">
        <f>+IFERROR(Tabla2[[#This Row],[Total pasivos]]/Tabla2[[#This Row],[Total de activos]],"")</f>
        <v>0.46157435275732211</v>
      </c>
      <c r="S112" s="52">
        <f>+IFERROR(Tabla2[[#This Row],[Utilidad operacional]]/Tabla2[[#This Row],[Gasto de intereses]],"")</f>
        <v>8.1699834670259008</v>
      </c>
      <c r="T112" s="52">
        <f>+IFERROR(Tabla2[[#This Row],[Utilidad operacional]]/Tabla2[[#This Row],[Patrimonio total]],"")</f>
        <v>0.14886928786185988</v>
      </c>
      <c r="U112" s="52">
        <f>+IFERROR(Tabla2[[#This Row],[Utilidad operacional]]/Tabla2[[#This Row],[Total de activos]],"")</f>
        <v>8.0155042671578428E-2</v>
      </c>
    </row>
    <row r="113" spans="1:21" x14ac:dyDescent="0.2">
      <c r="A113">
        <v>811042842</v>
      </c>
      <c r="B113" t="s">
        <v>246</v>
      </c>
      <c r="C113" t="s">
        <v>121</v>
      </c>
      <c r="D113" t="s">
        <v>130</v>
      </c>
      <c r="E113"/>
      <c r="F113" s="63"/>
      <c r="G113"/>
      <c r="H113">
        <v>21320526</v>
      </c>
      <c r="I113">
        <v>2390003</v>
      </c>
      <c r="J113">
        <v>23710529</v>
      </c>
      <c r="K113">
        <v>3762735</v>
      </c>
      <c r="L113">
        <v>6576939</v>
      </c>
      <c r="M113">
        <v>10339674</v>
      </c>
      <c r="N113">
        <v>13370855</v>
      </c>
      <c r="O113">
        <v>0</v>
      </c>
      <c r="P113">
        <v>676417</v>
      </c>
      <c r="Q113" s="52">
        <f>+IFERROR(Tabla2[[#This Row],[Activos corrientes ]]/Tabla2[[#This Row],[Pasivos corrientes ]],"")</f>
        <v>5.6662310792548505</v>
      </c>
      <c r="R113" s="52">
        <f>+IFERROR(Tabla2[[#This Row],[Total pasivos]]/Tabla2[[#This Row],[Total de activos]],"")</f>
        <v>0.43607943120965376</v>
      </c>
      <c r="S113" s="52" t="str">
        <f>+IFERROR(Tabla2[[#This Row],[Utilidad operacional]]/Tabla2[[#This Row],[Gasto de intereses]],"")</f>
        <v/>
      </c>
      <c r="T113" s="52">
        <f>+IFERROR(Tabla2[[#This Row],[Utilidad operacional]]/Tabla2[[#This Row],[Patrimonio total]],"")</f>
        <v>5.0588911479482801E-2</v>
      </c>
      <c r="U113" s="52">
        <f>+IFERROR(Tabla2[[#This Row],[Utilidad operacional]]/Tabla2[[#This Row],[Total de activos]],"")</f>
        <v>2.8528127735994419E-2</v>
      </c>
    </row>
    <row r="114" spans="1:21" x14ac:dyDescent="0.2">
      <c r="A114">
        <v>816001309</v>
      </c>
      <c r="B114" t="s">
        <v>247</v>
      </c>
      <c r="C114" t="s">
        <v>123</v>
      </c>
      <c r="D114" t="s">
        <v>130</v>
      </c>
      <c r="E114"/>
      <c r="F114" s="63"/>
      <c r="G114"/>
      <c r="H114">
        <v>7679619</v>
      </c>
      <c r="I114">
        <v>9657438</v>
      </c>
      <c r="J114">
        <v>17337057</v>
      </c>
      <c r="K114">
        <v>4194293</v>
      </c>
      <c r="L114">
        <v>545456</v>
      </c>
      <c r="M114">
        <v>4739749</v>
      </c>
      <c r="N114">
        <v>12597308</v>
      </c>
      <c r="O114">
        <v>287337</v>
      </c>
      <c r="P114">
        <v>204774</v>
      </c>
      <c r="Q114" s="52">
        <f>+IFERROR(Tabla2[[#This Row],[Activos corrientes ]]/Tabla2[[#This Row],[Pasivos corrientes ]],"")</f>
        <v>1.8309686519277504</v>
      </c>
      <c r="R114" s="52">
        <f>+IFERROR(Tabla2[[#This Row],[Total pasivos]]/Tabla2[[#This Row],[Total de activos]],"")</f>
        <v>0.27338832651931638</v>
      </c>
      <c r="S114" s="52">
        <f>+IFERROR(Tabla2[[#This Row],[Utilidad operacional]]/Tabla2[[#This Row],[Gasto de intereses]],"")</f>
        <v>0.71266143935518222</v>
      </c>
      <c r="T114" s="52">
        <f>+IFERROR(Tabla2[[#This Row],[Utilidad operacional]]/Tabla2[[#This Row],[Patrimonio total]],"")</f>
        <v>1.6255377736259208E-2</v>
      </c>
      <c r="U114" s="52">
        <f>+IFERROR(Tabla2[[#This Row],[Utilidad operacional]]/Tabla2[[#This Row],[Total de activos]],"")</f>
        <v>1.1811347220003949E-2</v>
      </c>
    </row>
    <row r="115" spans="1:21" x14ac:dyDescent="0.2">
      <c r="A115">
        <v>824006265</v>
      </c>
      <c r="B115" t="s">
        <v>248</v>
      </c>
      <c r="C115" t="s">
        <v>249</v>
      </c>
      <c r="D115" t="s">
        <v>130</v>
      </c>
      <c r="E115"/>
      <c r="F115" s="63"/>
      <c r="G115"/>
      <c r="H115">
        <v>3637321</v>
      </c>
      <c r="I115">
        <v>475717</v>
      </c>
      <c r="J115">
        <v>4113038</v>
      </c>
      <c r="K115">
        <v>245046</v>
      </c>
      <c r="L115">
        <v>5061001</v>
      </c>
      <c r="M115">
        <v>5306047</v>
      </c>
      <c r="N115">
        <v>-1193009</v>
      </c>
      <c r="O115">
        <v>8255</v>
      </c>
      <c r="P115">
        <v>238536</v>
      </c>
      <c r="Q115" s="52">
        <f>+IFERROR(Tabla2[[#This Row],[Activos corrientes ]]/Tabla2[[#This Row],[Pasivos corrientes ]],"")</f>
        <v>14.843421235196656</v>
      </c>
      <c r="R115" s="52">
        <f>+IFERROR(Tabla2[[#This Row],[Total pasivos]]/Tabla2[[#This Row],[Total de activos]],"")</f>
        <v>1.290055428615053</v>
      </c>
      <c r="S115" s="52">
        <f>+IFERROR(Tabla2[[#This Row],[Utilidad operacional]]/Tabla2[[#This Row],[Gasto de intereses]],"")</f>
        <v>28.895941853422169</v>
      </c>
      <c r="T115" s="52">
        <f>+IFERROR(Tabla2[[#This Row],[Utilidad operacional]]/Tabla2[[#This Row],[Patrimonio total]],"")</f>
        <v>-0.19994484534483814</v>
      </c>
      <c r="U115" s="52">
        <f>+IFERROR(Tabla2[[#This Row],[Utilidad operacional]]/Tabla2[[#This Row],[Total de activos]],"")</f>
        <v>5.7995087815867492E-2</v>
      </c>
    </row>
    <row r="116" spans="1:21" x14ac:dyDescent="0.2">
      <c r="A116">
        <v>830006777</v>
      </c>
      <c r="B116" t="s">
        <v>250</v>
      </c>
      <c r="C116" t="s">
        <v>60</v>
      </c>
      <c r="D116" t="s">
        <v>130</v>
      </c>
      <c r="E116"/>
      <c r="F116" s="63"/>
      <c r="G116"/>
      <c r="H116">
        <v>11268883</v>
      </c>
      <c r="I116">
        <v>2247500</v>
      </c>
      <c r="J116">
        <v>13516383</v>
      </c>
      <c r="K116">
        <v>581558</v>
      </c>
      <c r="L116">
        <v>711533</v>
      </c>
      <c r="M116">
        <v>1293091</v>
      </c>
      <c r="N116">
        <v>12223292</v>
      </c>
      <c r="O116">
        <v>126411</v>
      </c>
      <c r="P116">
        <v>-21658</v>
      </c>
      <c r="Q116" s="52">
        <f>+IFERROR(Tabla2[[#This Row],[Activos corrientes ]]/Tabla2[[#This Row],[Pasivos corrientes ]],"")</f>
        <v>19.377057834300278</v>
      </c>
      <c r="R116" s="52">
        <f>+IFERROR(Tabla2[[#This Row],[Total pasivos]]/Tabla2[[#This Row],[Total de activos]],"")</f>
        <v>9.5668419576450295E-2</v>
      </c>
      <c r="S116" s="52">
        <f>+IFERROR(Tabla2[[#This Row],[Utilidad operacional]]/Tabla2[[#This Row],[Gasto de intereses]],"")</f>
        <v>-0.1713300266590724</v>
      </c>
      <c r="T116" s="52">
        <f>+IFERROR(Tabla2[[#This Row],[Utilidad operacional]]/Tabla2[[#This Row],[Patrimonio total]],"")</f>
        <v>-1.7718630954737889E-3</v>
      </c>
      <c r="U116" s="52">
        <f>+IFERROR(Tabla2[[#This Row],[Utilidad operacional]]/Tabla2[[#This Row],[Total de activos]],"")</f>
        <v>-1.6023517534239744E-3</v>
      </c>
    </row>
    <row r="117" spans="1:21" x14ac:dyDescent="0.2">
      <c r="A117">
        <v>830008196</v>
      </c>
      <c r="B117" t="s">
        <v>251</v>
      </c>
      <c r="C117" t="s">
        <v>60</v>
      </c>
      <c r="D117" t="s">
        <v>130</v>
      </c>
      <c r="E117"/>
      <c r="F117" s="63"/>
      <c r="G117"/>
      <c r="H117">
        <v>10839683</v>
      </c>
      <c r="I117">
        <v>7675428</v>
      </c>
      <c r="J117">
        <v>18515111</v>
      </c>
      <c r="K117">
        <v>526143</v>
      </c>
      <c r="L117">
        <v>0</v>
      </c>
      <c r="M117">
        <v>526143</v>
      </c>
      <c r="N117">
        <v>17988968</v>
      </c>
      <c r="O117">
        <v>0</v>
      </c>
      <c r="P117">
        <v>3018835</v>
      </c>
      <c r="Q117" s="52">
        <f>+IFERROR(Tabla2[[#This Row],[Activos corrientes ]]/Tabla2[[#This Row],[Pasivos corrientes ]],"")</f>
        <v>20.6021613895842</v>
      </c>
      <c r="R117" s="52">
        <f>+IFERROR(Tabla2[[#This Row],[Total pasivos]]/Tabla2[[#This Row],[Total de activos]],"")</f>
        <v>2.8416950889465366E-2</v>
      </c>
      <c r="S117" s="52" t="str">
        <f>+IFERROR(Tabla2[[#This Row],[Utilidad operacional]]/Tabla2[[#This Row],[Gasto de intereses]],"")</f>
        <v/>
      </c>
      <c r="T117" s="52">
        <f>+IFERROR(Tabla2[[#This Row],[Utilidad operacional]]/Tabla2[[#This Row],[Patrimonio total]],"")</f>
        <v>0.16781590806098493</v>
      </c>
      <c r="U117" s="52">
        <f>+IFERROR(Tabla2[[#This Row],[Utilidad operacional]]/Tabla2[[#This Row],[Total de activos]],"")</f>
        <v>0.16304709164314488</v>
      </c>
    </row>
    <row r="118" spans="1:21" x14ac:dyDescent="0.2">
      <c r="A118">
        <v>830013136</v>
      </c>
      <c r="B118" t="s">
        <v>252</v>
      </c>
      <c r="C118" t="s">
        <v>60</v>
      </c>
      <c r="D118" t="s">
        <v>130</v>
      </c>
      <c r="E118"/>
      <c r="F118" s="63"/>
      <c r="G118"/>
      <c r="H118">
        <v>365993</v>
      </c>
      <c r="I118">
        <v>2669852</v>
      </c>
      <c r="J118">
        <v>3035845</v>
      </c>
      <c r="K118">
        <v>2119418</v>
      </c>
      <c r="L118">
        <v>0</v>
      </c>
      <c r="M118">
        <v>2119418</v>
      </c>
      <c r="N118">
        <v>916427</v>
      </c>
      <c r="O118">
        <v>0</v>
      </c>
      <c r="P118">
        <v>66348</v>
      </c>
      <c r="Q118" s="52">
        <f>+IFERROR(Tabla2[[#This Row],[Activos corrientes ]]/Tabla2[[#This Row],[Pasivos corrientes ]],"")</f>
        <v>0.17268561463571602</v>
      </c>
      <c r="R118" s="52">
        <f>+IFERROR(Tabla2[[#This Row],[Total pasivos]]/Tabla2[[#This Row],[Total de activos]],"")</f>
        <v>0.69813116282287135</v>
      </c>
      <c r="S118" s="52" t="str">
        <f>+IFERROR(Tabla2[[#This Row],[Utilidad operacional]]/Tabla2[[#This Row],[Gasto de intereses]],"")</f>
        <v/>
      </c>
      <c r="T118" s="52">
        <f>+IFERROR(Tabla2[[#This Row],[Utilidad operacional]]/Tabla2[[#This Row],[Patrimonio total]],"")</f>
        <v>7.2398565297617817E-2</v>
      </c>
      <c r="U118" s="52">
        <f>+IFERROR(Tabla2[[#This Row],[Utilidad operacional]]/Tabla2[[#This Row],[Total de activos]],"")</f>
        <v>2.1854870719684304E-2</v>
      </c>
    </row>
    <row r="119" spans="1:21" x14ac:dyDescent="0.2">
      <c r="A119">
        <v>830015601</v>
      </c>
      <c r="B119" t="s">
        <v>253</v>
      </c>
      <c r="C119" t="s">
        <v>60</v>
      </c>
      <c r="D119" t="s">
        <v>130</v>
      </c>
      <c r="E119"/>
      <c r="F119" s="63"/>
      <c r="G119"/>
      <c r="H119">
        <v>195523</v>
      </c>
      <c r="I119">
        <v>12939381</v>
      </c>
      <c r="J119">
        <v>13134904</v>
      </c>
      <c r="K119">
        <v>166120</v>
      </c>
      <c r="L119">
        <v>3884</v>
      </c>
      <c r="M119">
        <v>170004</v>
      </c>
      <c r="N119">
        <v>12964900</v>
      </c>
      <c r="O119">
        <v>9569</v>
      </c>
      <c r="P119">
        <v>-1025818</v>
      </c>
      <c r="Q119" s="52">
        <f>+IFERROR(Tabla2[[#This Row],[Activos corrientes ]]/Tabla2[[#This Row],[Pasivos corrientes ]],"")</f>
        <v>1.176998555261257</v>
      </c>
      <c r="R119" s="52">
        <f>+IFERROR(Tabla2[[#This Row],[Total pasivos]]/Tabla2[[#This Row],[Total de activos]],"")</f>
        <v>1.2942919110790608E-2</v>
      </c>
      <c r="S119" s="52">
        <f>+IFERROR(Tabla2[[#This Row],[Utilidad operacional]]/Tabla2[[#This Row],[Gasto de intereses]],"")</f>
        <v>-107.20221548751175</v>
      </c>
      <c r="T119" s="52">
        <f>+IFERROR(Tabla2[[#This Row],[Utilidad operacional]]/Tabla2[[#This Row],[Patrimonio total]],"")</f>
        <v>-7.912270823531227E-2</v>
      </c>
      <c r="U119" s="52">
        <f>+IFERROR(Tabla2[[#This Row],[Utilidad operacional]]/Tabla2[[#This Row],[Total de activos]],"")</f>
        <v>-7.809862942279594E-2</v>
      </c>
    </row>
    <row r="120" spans="1:21" x14ac:dyDescent="0.2">
      <c r="A120">
        <v>830021790</v>
      </c>
      <c r="B120" t="s">
        <v>254</v>
      </c>
      <c r="C120" t="s">
        <v>60</v>
      </c>
      <c r="D120" t="s">
        <v>130</v>
      </c>
      <c r="E120"/>
      <c r="F120" s="63"/>
      <c r="G120"/>
      <c r="H120">
        <v>17241055</v>
      </c>
      <c r="I120">
        <v>75649</v>
      </c>
      <c r="J120">
        <v>17316704</v>
      </c>
      <c r="K120">
        <v>11530096</v>
      </c>
      <c r="L120">
        <v>71716</v>
      </c>
      <c r="M120">
        <v>11601812</v>
      </c>
      <c r="N120">
        <v>5714892</v>
      </c>
      <c r="O120">
        <v>0</v>
      </c>
      <c r="P120">
        <v>3417131</v>
      </c>
      <c r="Q120" s="52">
        <f>+IFERROR(Tabla2[[#This Row],[Activos corrientes ]]/Tabla2[[#This Row],[Pasivos corrientes ]],"")</f>
        <v>1.4953088855461394</v>
      </c>
      <c r="R120" s="52">
        <f>+IFERROR(Tabla2[[#This Row],[Total pasivos]]/Tabla2[[#This Row],[Total de activos]],"")</f>
        <v>0.66997807434948364</v>
      </c>
      <c r="S120" s="52" t="str">
        <f>+IFERROR(Tabla2[[#This Row],[Utilidad operacional]]/Tabla2[[#This Row],[Gasto de intereses]],"")</f>
        <v/>
      </c>
      <c r="T120" s="52">
        <f>+IFERROR(Tabla2[[#This Row],[Utilidad operacional]]/Tabla2[[#This Row],[Patrimonio total]],"")</f>
        <v>0.59793448415123152</v>
      </c>
      <c r="U120" s="52">
        <f>+IFERROR(Tabla2[[#This Row],[Utilidad operacional]]/Tabla2[[#This Row],[Total de activos]],"")</f>
        <v>0.19733148987243762</v>
      </c>
    </row>
    <row r="121" spans="1:21" x14ac:dyDescent="0.2">
      <c r="A121">
        <v>830023481</v>
      </c>
      <c r="B121" t="s">
        <v>255</v>
      </c>
      <c r="C121" t="s">
        <v>60</v>
      </c>
      <c r="D121" t="s">
        <v>130</v>
      </c>
      <c r="E121"/>
      <c r="F121" s="63"/>
      <c r="G121"/>
      <c r="H121">
        <v>112205</v>
      </c>
      <c r="I121">
        <v>9629417</v>
      </c>
      <c r="J121">
        <v>9741622</v>
      </c>
      <c r="K121">
        <v>60258</v>
      </c>
      <c r="L121">
        <v>462982</v>
      </c>
      <c r="M121">
        <v>523240</v>
      </c>
      <c r="N121">
        <v>9218382</v>
      </c>
      <c r="O121">
        <v>11076</v>
      </c>
      <c r="P121">
        <v>67444</v>
      </c>
      <c r="Q121" s="52">
        <f>+IFERROR(Tabla2[[#This Row],[Activos corrientes ]]/Tabla2[[#This Row],[Pasivos corrientes ]],"")</f>
        <v>1.8620764047927245</v>
      </c>
      <c r="R121" s="52">
        <f>+IFERROR(Tabla2[[#This Row],[Total pasivos]]/Tabla2[[#This Row],[Total de activos]],"")</f>
        <v>5.3711794606688699E-2</v>
      </c>
      <c r="S121" s="52">
        <f>+IFERROR(Tabla2[[#This Row],[Utilidad operacional]]/Tabla2[[#This Row],[Gasto de intereses]],"")</f>
        <v>6.089201877934272</v>
      </c>
      <c r="T121" s="52">
        <f>+IFERROR(Tabla2[[#This Row],[Utilidad operacional]]/Tabla2[[#This Row],[Patrimonio total]],"")</f>
        <v>7.3162513768685218E-3</v>
      </c>
      <c r="U121" s="52">
        <f>+IFERROR(Tabla2[[#This Row],[Utilidad operacional]]/Tabla2[[#This Row],[Total de activos]],"")</f>
        <v>6.9232823856232566E-3</v>
      </c>
    </row>
    <row r="122" spans="1:21" x14ac:dyDescent="0.2">
      <c r="A122">
        <v>830042614</v>
      </c>
      <c r="B122" t="s">
        <v>256</v>
      </c>
      <c r="C122" t="s">
        <v>60</v>
      </c>
      <c r="D122" t="s">
        <v>130</v>
      </c>
      <c r="E122"/>
      <c r="F122" s="63"/>
      <c r="G122"/>
      <c r="H122">
        <v>5213947</v>
      </c>
      <c r="I122">
        <v>3660628</v>
      </c>
      <c r="J122">
        <v>8874575</v>
      </c>
      <c r="K122">
        <v>1435265</v>
      </c>
      <c r="L122">
        <v>931317</v>
      </c>
      <c r="M122">
        <v>2366582</v>
      </c>
      <c r="N122">
        <v>6507993</v>
      </c>
      <c r="O122">
        <v>310106</v>
      </c>
      <c r="P122">
        <v>545317</v>
      </c>
      <c r="Q122" s="52">
        <f>+IFERROR(Tabla2[[#This Row],[Activos corrientes ]]/Tabla2[[#This Row],[Pasivos corrientes ]],"")</f>
        <v>3.6327416888170476</v>
      </c>
      <c r="R122" s="52">
        <f>+IFERROR(Tabla2[[#This Row],[Total pasivos]]/Tabla2[[#This Row],[Total de activos]],"")</f>
        <v>0.26666989686830073</v>
      </c>
      <c r="S122" s="52">
        <f>+IFERROR(Tabla2[[#This Row],[Utilidad operacional]]/Tabla2[[#This Row],[Gasto de intereses]],"")</f>
        <v>1.7584858080785279</v>
      </c>
      <c r="T122" s="52">
        <f>+IFERROR(Tabla2[[#This Row],[Utilidad operacional]]/Tabla2[[#This Row],[Patrimonio total]],"")</f>
        <v>8.3791884840687447E-2</v>
      </c>
      <c r="U122" s="52">
        <f>+IFERROR(Tabla2[[#This Row],[Utilidad operacional]]/Tabla2[[#This Row],[Total de activos]],"")</f>
        <v>6.1447111551820789E-2</v>
      </c>
    </row>
    <row r="123" spans="1:21" x14ac:dyDescent="0.2">
      <c r="A123">
        <v>830046136</v>
      </c>
      <c r="B123" t="s">
        <v>257</v>
      </c>
      <c r="C123" t="s">
        <v>60</v>
      </c>
      <c r="D123" t="s">
        <v>130</v>
      </c>
      <c r="E123"/>
      <c r="F123" s="63"/>
      <c r="G123"/>
      <c r="H123">
        <v>5967681</v>
      </c>
      <c r="I123">
        <v>458022</v>
      </c>
      <c r="J123">
        <v>6425703</v>
      </c>
      <c r="K123">
        <v>5627623</v>
      </c>
      <c r="L123">
        <v>1127624</v>
      </c>
      <c r="M123">
        <v>6755247</v>
      </c>
      <c r="N123">
        <v>-329544</v>
      </c>
      <c r="O123">
        <v>1</v>
      </c>
      <c r="P123">
        <v>-554087</v>
      </c>
      <c r="Q123" s="52">
        <f>+IFERROR(Tabla2[[#This Row],[Activos corrientes ]]/Tabla2[[#This Row],[Pasivos corrientes ]],"")</f>
        <v>1.0604265779708413</v>
      </c>
      <c r="R123" s="52">
        <f>+IFERROR(Tabla2[[#This Row],[Total pasivos]]/Tabla2[[#This Row],[Total de activos]],"")</f>
        <v>1.0512852834934947</v>
      </c>
      <c r="S123" s="52">
        <f>+IFERROR(Tabla2[[#This Row],[Utilidad operacional]]/Tabla2[[#This Row],[Gasto de intereses]],"")</f>
        <v>-554087</v>
      </c>
      <c r="T123" s="52">
        <f>+IFERROR(Tabla2[[#This Row],[Utilidad operacional]]/Tabla2[[#This Row],[Patrimonio total]],"")</f>
        <v>1.6813748695166655</v>
      </c>
      <c r="U123" s="52">
        <f>+IFERROR(Tabla2[[#This Row],[Utilidad operacional]]/Tabla2[[#This Row],[Total de activos]],"")</f>
        <v>-8.6229786842000014E-2</v>
      </c>
    </row>
    <row r="124" spans="1:21" x14ac:dyDescent="0.2">
      <c r="A124">
        <v>830047991</v>
      </c>
      <c r="B124" t="s">
        <v>258</v>
      </c>
      <c r="C124" t="s">
        <v>60</v>
      </c>
      <c r="D124" t="s">
        <v>130</v>
      </c>
      <c r="E124"/>
      <c r="F124" s="63"/>
      <c r="G124"/>
      <c r="H124">
        <v>12075963</v>
      </c>
      <c r="I124">
        <v>803254</v>
      </c>
      <c r="J124">
        <v>12879217</v>
      </c>
      <c r="K124">
        <v>2974971</v>
      </c>
      <c r="L124">
        <v>1360</v>
      </c>
      <c r="M124">
        <v>2976331</v>
      </c>
      <c r="N124">
        <v>9902886</v>
      </c>
      <c r="O124">
        <v>64786</v>
      </c>
      <c r="P124">
        <v>756926</v>
      </c>
      <c r="Q124" s="52">
        <f>+IFERROR(Tabla2[[#This Row],[Activos corrientes ]]/Tabla2[[#This Row],[Pasivos corrientes ]],"")</f>
        <v>4.0591867954343082</v>
      </c>
      <c r="R124" s="52">
        <f>+IFERROR(Tabla2[[#This Row],[Total pasivos]]/Tabla2[[#This Row],[Total de activos]],"")</f>
        <v>0.23109564812829847</v>
      </c>
      <c r="S124" s="52">
        <f>+IFERROR(Tabla2[[#This Row],[Utilidad operacional]]/Tabla2[[#This Row],[Gasto de intereses]],"")</f>
        <v>11.683480998981262</v>
      </c>
      <c r="T124" s="52">
        <f>+IFERROR(Tabla2[[#This Row],[Utilidad operacional]]/Tabla2[[#This Row],[Patrimonio total]],"")</f>
        <v>7.6434889788693922E-2</v>
      </c>
      <c r="U124" s="52">
        <f>+IFERROR(Tabla2[[#This Row],[Utilidad operacional]]/Tabla2[[#This Row],[Total de activos]],"")</f>
        <v>5.8771119393360639E-2</v>
      </c>
    </row>
    <row r="125" spans="1:21" x14ac:dyDescent="0.2">
      <c r="A125">
        <v>830048751</v>
      </c>
      <c r="B125" t="s">
        <v>259</v>
      </c>
      <c r="C125" t="s">
        <v>60</v>
      </c>
      <c r="D125" t="s">
        <v>130</v>
      </c>
      <c r="E125"/>
      <c r="F125" s="63"/>
      <c r="G125"/>
      <c r="H125">
        <v>2542137</v>
      </c>
      <c r="I125">
        <v>27204</v>
      </c>
      <c r="J125">
        <v>2569341</v>
      </c>
      <c r="K125">
        <v>245827</v>
      </c>
      <c r="L125">
        <v>0</v>
      </c>
      <c r="M125">
        <v>245827</v>
      </c>
      <c r="N125">
        <v>2323514</v>
      </c>
      <c r="O125">
        <v>77468</v>
      </c>
      <c r="P125">
        <v>143215</v>
      </c>
      <c r="Q125" s="52">
        <f>+IFERROR(Tabla2[[#This Row],[Activos corrientes ]]/Tabla2[[#This Row],[Pasivos corrientes ]],"")</f>
        <v>10.341162687581104</v>
      </c>
      <c r="R125" s="52">
        <f>+IFERROR(Tabla2[[#This Row],[Total pasivos]]/Tabla2[[#This Row],[Total de activos]],"")</f>
        <v>9.5677062717638497E-2</v>
      </c>
      <c r="S125" s="52">
        <f>+IFERROR(Tabla2[[#This Row],[Utilidad operacional]]/Tabla2[[#This Row],[Gasto de intereses]],"")</f>
        <v>1.8486988175762895</v>
      </c>
      <c r="T125" s="52">
        <f>+IFERROR(Tabla2[[#This Row],[Utilidad operacional]]/Tabla2[[#This Row],[Patrimonio total]],"")</f>
        <v>6.1637244277417735E-2</v>
      </c>
      <c r="U125" s="52">
        <f>+IFERROR(Tabla2[[#This Row],[Utilidad operacional]]/Tabla2[[#This Row],[Total de activos]],"")</f>
        <v>5.5739973790944836E-2</v>
      </c>
    </row>
    <row r="126" spans="1:21" x14ac:dyDescent="0.2">
      <c r="A126">
        <v>830055049</v>
      </c>
      <c r="B126" t="s">
        <v>260</v>
      </c>
      <c r="C126" t="s">
        <v>60</v>
      </c>
      <c r="D126" t="s">
        <v>130</v>
      </c>
      <c r="E126"/>
      <c r="F126" s="63"/>
      <c r="G126"/>
      <c r="H126">
        <v>17404575</v>
      </c>
      <c r="I126">
        <v>54961</v>
      </c>
      <c r="J126">
        <v>17459536</v>
      </c>
      <c r="K126">
        <v>10499650</v>
      </c>
      <c r="L126">
        <v>0</v>
      </c>
      <c r="M126">
        <v>10499650</v>
      </c>
      <c r="N126">
        <v>6959886</v>
      </c>
      <c r="O126">
        <v>0</v>
      </c>
      <c r="P126">
        <v>2872644</v>
      </c>
      <c r="Q126" s="52">
        <f>+IFERROR(Tabla2[[#This Row],[Activos corrientes ]]/Tabla2[[#This Row],[Pasivos corrientes ]],"")</f>
        <v>1.6576338258894343</v>
      </c>
      <c r="R126" s="52">
        <f>+IFERROR(Tabla2[[#This Row],[Total pasivos]]/Tabla2[[#This Row],[Total de activos]],"")</f>
        <v>0.60137050606614062</v>
      </c>
      <c r="S126" s="52" t="str">
        <f>+IFERROR(Tabla2[[#This Row],[Utilidad operacional]]/Tabla2[[#This Row],[Gasto de intereses]],"")</f>
        <v/>
      </c>
      <c r="T126" s="52">
        <f>+IFERROR(Tabla2[[#This Row],[Utilidad operacional]]/Tabla2[[#This Row],[Patrimonio total]],"")</f>
        <v>0.41274296734170646</v>
      </c>
      <c r="U126" s="52">
        <f>+IFERROR(Tabla2[[#This Row],[Utilidad operacional]]/Tabla2[[#This Row],[Total de activos]],"")</f>
        <v>0.16453152019618392</v>
      </c>
    </row>
    <row r="127" spans="1:21" x14ac:dyDescent="0.2">
      <c r="A127">
        <v>830059789</v>
      </c>
      <c r="B127" t="s">
        <v>261</v>
      </c>
      <c r="C127" t="s">
        <v>60</v>
      </c>
      <c r="D127" t="s">
        <v>130</v>
      </c>
      <c r="E127"/>
      <c r="F127" s="63"/>
      <c r="G127"/>
      <c r="H127">
        <v>1189628</v>
      </c>
      <c r="I127">
        <v>535471</v>
      </c>
      <c r="J127">
        <v>1725099</v>
      </c>
      <c r="K127">
        <v>136085</v>
      </c>
      <c r="L127">
        <v>0</v>
      </c>
      <c r="M127">
        <v>136085</v>
      </c>
      <c r="N127">
        <v>1589014</v>
      </c>
      <c r="O127">
        <v>0</v>
      </c>
      <c r="P127">
        <v>-5689</v>
      </c>
      <c r="Q127" s="52">
        <f>+IFERROR(Tabla2[[#This Row],[Activos corrientes ]]/Tabla2[[#This Row],[Pasivos corrientes ]],"")</f>
        <v>8.7418010802072228</v>
      </c>
      <c r="R127" s="52">
        <f>+IFERROR(Tabla2[[#This Row],[Total pasivos]]/Tabla2[[#This Row],[Total de activos]],"")</f>
        <v>7.8885327740610828E-2</v>
      </c>
      <c r="S127" s="52" t="str">
        <f>+IFERROR(Tabla2[[#This Row],[Utilidad operacional]]/Tabla2[[#This Row],[Gasto de intereses]],"")</f>
        <v/>
      </c>
      <c r="T127" s="52">
        <f>+IFERROR(Tabla2[[#This Row],[Utilidad operacional]]/Tabla2[[#This Row],[Patrimonio total]],"")</f>
        <v>-3.5802076004364971E-3</v>
      </c>
      <c r="U127" s="52">
        <f>+IFERROR(Tabla2[[#This Row],[Utilidad operacional]]/Tabla2[[#This Row],[Total de activos]],"")</f>
        <v>-3.297781750496638E-3</v>
      </c>
    </row>
    <row r="128" spans="1:21" x14ac:dyDescent="0.2">
      <c r="A128">
        <v>830063028</v>
      </c>
      <c r="B128" t="s">
        <v>262</v>
      </c>
      <c r="C128" t="s">
        <v>60</v>
      </c>
      <c r="D128" t="s">
        <v>241</v>
      </c>
      <c r="E128"/>
      <c r="F128" s="63"/>
      <c r="G128"/>
      <c r="H128">
        <v>151600685</v>
      </c>
      <c r="I128">
        <v>9432775</v>
      </c>
      <c r="J128">
        <v>161033460</v>
      </c>
      <c r="K128">
        <v>14047059</v>
      </c>
      <c r="L128">
        <v>26055966</v>
      </c>
      <c r="M128">
        <v>40103025</v>
      </c>
      <c r="N128">
        <v>120930435</v>
      </c>
      <c r="O128">
        <v>514646</v>
      </c>
      <c r="P128">
        <v>37246795</v>
      </c>
      <c r="Q128" s="52">
        <f>+IFERROR(Tabla2[[#This Row],[Activos corrientes ]]/Tabla2[[#This Row],[Pasivos corrientes ]],"")</f>
        <v>10.792343436444597</v>
      </c>
      <c r="R128" s="52">
        <f>+IFERROR(Tabla2[[#This Row],[Total pasivos]]/Tabla2[[#This Row],[Total de activos]],"")</f>
        <v>0.24903535575774127</v>
      </c>
      <c r="S128" s="52">
        <f>+IFERROR(Tabla2[[#This Row],[Utilidad operacional]]/Tabla2[[#This Row],[Gasto de intereses]],"")</f>
        <v>72.373621868235645</v>
      </c>
      <c r="T128" s="52">
        <f>+IFERROR(Tabla2[[#This Row],[Utilidad operacional]]/Tabla2[[#This Row],[Patrimonio total]],"")</f>
        <v>0.30800182766232503</v>
      </c>
      <c r="U128" s="52">
        <f>+IFERROR(Tabla2[[#This Row],[Utilidad operacional]]/Tabla2[[#This Row],[Total de activos]],"")</f>
        <v>0.2312984829364034</v>
      </c>
    </row>
    <row r="129" spans="1:21" x14ac:dyDescent="0.2">
      <c r="A129">
        <v>830069752</v>
      </c>
      <c r="B129" t="s">
        <v>263</v>
      </c>
      <c r="C129" t="s">
        <v>60</v>
      </c>
      <c r="D129" t="s">
        <v>130</v>
      </c>
      <c r="E129"/>
      <c r="F129" s="63"/>
      <c r="G129"/>
      <c r="H129">
        <v>8100671</v>
      </c>
      <c r="I129">
        <v>662608</v>
      </c>
      <c r="J129">
        <v>8763279</v>
      </c>
      <c r="K129">
        <v>3743268</v>
      </c>
      <c r="L129">
        <v>33144</v>
      </c>
      <c r="M129">
        <v>3776412</v>
      </c>
      <c r="N129">
        <v>4986867</v>
      </c>
      <c r="O129">
        <v>84085</v>
      </c>
      <c r="P129">
        <v>1099593</v>
      </c>
      <c r="Q129" s="52">
        <f>+IFERROR(Tabla2[[#This Row],[Activos corrientes ]]/Tabla2[[#This Row],[Pasivos corrientes ]],"")</f>
        <v>2.1640638607761988</v>
      </c>
      <c r="R129" s="52">
        <f>+IFERROR(Tabla2[[#This Row],[Total pasivos]]/Tabla2[[#This Row],[Total de activos]],"")</f>
        <v>0.43093595445266547</v>
      </c>
      <c r="S129" s="52">
        <f>+IFERROR(Tabla2[[#This Row],[Utilidad operacional]]/Tabla2[[#This Row],[Gasto de intereses]],"")</f>
        <v>13.077160016649819</v>
      </c>
      <c r="T129" s="52">
        <f>+IFERROR(Tabla2[[#This Row],[Utilidad operacional]]/Tabla2[[#This Row],[Patrimonio total]],"")</f>
        <v>0.22049775941487912</v>
      </c>
      <c r="U129" s="52">
        <f>+IFERROR(Tabla2[[#This Row],[Utilidad operacional]]/Tabla2[[#This Row],[Total de activos]],"")</f>
        <v>0.12547734700675398</v>
      </c>
    </row>
    <row r="130" spans="1:21" x14ac:dyDescent="0.2">
      <c r="A130">
        <v>830071539</v>
      </c>
      <c r="B130" t="s">
        <v>264</v>
      </c>
      <c r="C130" t="s">
        <v>60</v>
      </c>
      <c r="D130" t="s">
        <v>130</v>
      </c>
      <c r="E130"/>
      <c r="F130" s="63"/>
      <c r="G130"/>
      <c r="H130">
        <v>3964655</v>
      </c>
      <c r="I130">
        <v>1531901</v>
      </c>
      <c r="J130">
        <v>5496556</v>
      </c>
      <c r="K130">
        <v>2446771</v>
      </c>
      <c r="L130">
        <v>0</v>
      </c>
      <c r="M130">
        <v>2446771</v>
      </c>
      <c r="N130">
        <v>3049785</v>
      </c>
      <c r="O130">
        <v>7323</v>
      </c>
      <c r="P130">
        <v>253573</v>
      </c>
      <c r="Q130" s="52">
        <f>+IFERROR(Tabla2[[#This Row],[Activos corrientes ]]/Tabla2[[#This Row],[Pasivos corrientes ]],"")</f>
        <v>1.62036210172509</v>
      </c>
      <c r="R130" s="52">
        <f>+IFERROR(Tabla2[[#This Row],[Total pasivos]]/Tabla2[[#This Row],[Total de activos]],"")</f>
        <v>0.445146197000449</v>
      </c>
      <c r="S130" s="52">
        <f>+IFERROR(Tabla2[[#This Row],[Utilidad operacional]]/Tabla2[[#This Row],[Gasto de intereses]],"")</f>
        <v>34.62692885429469</v>
      </c>
      <c r="T130" s="52">
        <f>+IFERROR(Tabla2[[#This Row],[Utilidad operacional]]/Tabla2[[#This Row],[Patrimonio total]],"")</f>
        <v>8.3144549533819598E-2</v>
      </c>
      <c r="U130" s="52">
        <f>+IFERROR(Tabla2[[#This Row],[Utilidad operacional]]/Tabla2[[#This Row],[Total de activos]],"")</f>
        <v>4.6133069507524348E-2</v>
      </c>
    </row>
    <row r="131" spans="1:21" x14ac:dyDescent="0.2">
      <c r="A131">
        <v>830073115</v>
      </c>
      <c r="B131" t="s">
        <v>265</v>
      </c>
      <c r="C131" t="s">
        <v>60</v>
      </c>
      <c r="D131" t="s">
        <v>130</v>
      </c>
      <c r="E131"/>
      <c r="F131" s="63"/>
      <c r="G131"/>
      <c r="H131">
        <v>19668638</v>
      </c>
      <c r="I131">
        <v>872195</v>
      </c>
      <c r="J131">
        <v>20540833</v>
      </c>
      <c r="K131">
        <v>8233589</v>
      </c>
      <c r="L131">
        <v>0</v>
      </c>
      <c r="M131">
        <v>8233589</v>
      </c>
      <c r="N131">
        <v>12307244</v>
      </c>
      <c r="O131">
        <v>821010</v>
      </c>
      <c r="P131">
        <v>3417397</v>
      </c>
      <c r="Q131" s="52">
        <f>+IFERROR(Tabla2[[#This Row],[Activos corrientes ]]/Tabla2[[#This Row],[Pasivos corrientes ]],"")</f>
        <v>2.3888292213760001</v>
      </c>
      <c r="R131" s="52">
        <f>+IFERROR(Tabla2[[#This Row],[Total pasivos]]/Tabla2[[#This Row],[Total de activos]],"")</f>
        <v>0.40084007303890745</v>
      </c>
      <c r="S131" s="52">
        <f>+IFERROR(Tabla2[[#This Row],[Utilidad operacional]]/Tabla2[[#This Row],[Gasto de intereses]],"")</f>
        <v>4.1624304210667349</v>
      </c>
      <c r="T131" s="52">
        <f>+IFERROR(Tabla2[[#This Row],[Utilidad operacional]]/Tabla2[[#This Row],[Patrimonio total]],"")</f>
        <v>0.27767362051162714</v>
      </c>
      <c r="U131" s="52">
        <f>+IFERROR(Tabla2[[#This Row],[Utilidad operacional]]/Tabla2[[#This Row],[Total de activos]],"")</f>
        <v>0.16637090618476866</v>
      </c>
    </row>
    <row r="132" spans="1:21" x14ac:dyDescent="0.2">
      <c r="A132">
        <v>830073835</v>
      </c>
      <c r="B132" t="s">
        <v>266</v>
      </c>
      <c r="C132" t="s">
        <v>60</v>
      </c>
      <c r="D132" t="s">
        <v>130</v>
      </c>
      <c r="E132"/>
      <c r="F132" s="63"/>
      <c r="G132"/>
      <c r="H132">
        <v>696960</v>
      </c>
      <c r="I132">
        <v>18633</v>
      </c>
      <c r="J132">
        <v>715593</v>
      </c>
      <c r="K132">
        <v>465997</v>
      </c>
      <c r="L132">
        <v>0</v>
      </c>
      <c r="M132">
        <v>465997</v>
      </c>
      <c r="N132">
        <v>249596</v>
      </c>
      <c r="O132">
        <v>0</v>
      </c>
      <c r="P132">
        <v>79187</v>
      </c>
      <c r="Q132" s="52">
        <f>+IFERROR(Tabla2[[#This Row],[Activos corrientes ]]/Tabla2[[#This Row],[Pasivos corrientes ]],"")</f>
        <v>1.4956319461284087</v>
      </c>
      <c r="R132" s="52">
        <f>+IFERROR(Tabla2[[#This Row],[Total pasivos]]/Tabla2[[#This Row],[Total de activos]],"")</f>
        <v>0.65120396650051071</v>
      </c>
      <c r="S132" s="52" t="str">
        <f>+IFERROR(Tabla2[[#This Row],[Utilidad operacional]]/Tabla2[[#This Row],[Gasto de intereses]],"")</f>
        <v/>
      </c>
      <c r="T132" s="52">
        <f>+IFERROR(Tabla2[[#This Row],[Utilidad operacional]]/Tabla2[[#This Row],[Patrimonio total]],"")</f>
        <v>0.31726069328034101</v>
      </c>
      <c r="U132" s="52">
        <f>+IFERROR(Tabla2[[#This Row],[Utilidad operacional]]/Tabla2[[#This Row],[Total de activos]],"")</f>
        <v>0.110659271401481</v>
      </c>
    </row>
    <row r="133" spans="1:21" x14ac:dyDescent="0.2">
      <c r="A133">
        <v>830076606</v>
      </c>
      <c r="B133" t="s">
        <v>267</v>
      </c>
      <c r="C133" t="s">
        <v>60</v>
      </c>
      <c r="D133" t="s">
        <v>130</v>
      </c>
      <c r="E133"/>
      <c r="F133" s="63"/>
      <c r="G133"/>
      <c r="H133">
        <v>5962635</v>
      </c>
      <c r="I133">
        <v>1411120</v>
      </c>
      <c r="J133">
        <v>7373755</v>
      </c>
      <c r="K133">
        <v>1299842</v>
      </c>
      <c r="L133">
        <v>169578</v>
      </c>
      <c r="M133">
        <v>1469420</v>
      </c>
      <c r="N133">
        <v>5904335</v>
      </c>
      <c r="O133">
        <v>669</v>
      </c>
      <c r="P133">
        <v>780245</v>
      </c>
      <c r="Q133" s="52">
        <f>+IFERROR(Tabla2[[#This Row],[Activos corrientes ]]/Tabla2[[#This Row],[Pasivos corrientes ]],"")</f>
        <v>4.587199828902282</v>
      </c>
      <c r="R133" s="52">
        <f>+IFERROR(Tabla2[[#This Row],[Total pasivos]]/Tabla2[[#This Row],[Total de activos]],"")</f>
        <v>0.1992770304953175</v>
      </c>
      <c r="S133" s="52">
        <f>+IFERROR(Tabla2[[#This Row],[Utilidad operacional]]/Tabla2[[#This Row],[Gasto de intereses]],"")</f>
        <v>1166.285500747384</v>
      </c>
      <c r="T133" s="52">
        <f>+IFERROR(Tabla2[[#This Row],[Utilidad operacional]]/Tabla2[[#This Row],[Patrimonio total]],"")</f>
        <v>0.1321478202032913</v>
      </c>
      <c r="U133" s="52">
        <f>+IFERROR(Tabla2[[#This Row],[Utilidad operacional]]/Tabla2[[#This Row],[Total de activos]],"")</f>
        <v>0.1058137950067503</v>
      </c>
    </row>
    <row r="134" spans="1:21" x14ac:dyDescent="0.2">
      <c r="A134">
        <v>830078829</v>
      </c>
      <c r="B134" t="s">
        <v>268</v>
      </c>
      <c r="C134" t="s">
        <v>60</v>
      </c>
      <c r="D134" t="s">
        <v>130</v>
      </c>
      <c r="E134"/>
      <c r="F134" s="63"/>
      <c r="G134"/>
      <c r="H134">
        <v>12273881</v>
      </c>
      <c r="I134">
        <v>3078624</v>
      </c>
      <c r="J134">
        <v>15352505</v>
      </c>
      <c r="K134">
        <v>8623596</v>
      </c>
      <c r="L134">
        <v>1030000</v>
      </c>
      <c r="M134">
        <v>9653596</v>
      </c>
      <c r="N134">
        <v>5698909</v>
      </c>
      <c r="O134">
        <v>36265</v>
      </c>
      <c r="P134">
        <v>5338917</v>
      </c>
      <c r="Q134" s="52">
        <f>+IFERROR(Tabla2[[#This Row],[Activos corrientes ]]/Tabla2[[#This Row],[Pasivos corrientes ]],"")</f>
        <v>1.4232903535833543</v>
      </c>
      <c r="R134" s="52">
        <f>+IFERROR(Tabla2[[#This Row],[Total pasivos]]/Tabla2[[#This Row],[Total de activos]],"")</f>
        <v>0.62879614759936575</v>
      </c>
      <c r="S134" s="52">
        <f>+IFERROR(Tabla2[[#This Row],[Utilidad operacional]]/Tabla2[[#This Row],[Gasto de intereses]],"")</f>
        <v>147.21955053081484</v>
      </c>
      <c r="T134" s="52">
        <f>+IFERROR(Tabla2[[#This Row],[Utilidad operacional]]/Tabla2[[#This Row],[Patrimonio total]],"")</f>
        <v>0.93683141808370685</v>
      </c>
      <c r="U134" s="52">
        <f>+IFERROR(Tabla2[[#This Row],[Utilidad operacional]]/Tabla2[[#This Row],[Total de activos]],"")</f>
        <v>0.34775543144262128</v>
      </c>
    </row>
    <row r="135" spans="1:21" x14ac:dyDescent="0.2">
      <c r="A135">
        <v>830082275</v>
      </c>
      <c r="B135" t="s">
        <v>269</v>
      </c>
      <c r="C135" t="s">
        <v>60</v>
      </c>
      <c r="D135" t="s">
        <v>130</v>
      </c>
      <c r="E135"/>
      <c r="F135" s="63"/>
      <c r="G135"/>
      <c r="H135">
        <v>1179133</v>
      </c>
      <c r="I135">
        <v>3489646</v>
      </c>
      <c r="J135">
        <v>4668779</v>
      </c>
      <c r="K135">
        <v>1701548</v>
      </c>
      <c r="L135">
        <v>3082562</v>
      </c>
      <c r="M135">
        <v>4784110</v>
      </c>
      <c r="N135">
        <v>-115331</v>
      </c>
      <c r="O135">
        <v>0</v>
      </c>
      <c r="P135">
        <v>658655</v>
      </c>
      <c r="Q135" s="52">
        <f>+IFERROR(Tabla2[[#This Row],[Activos corrientes ]]/Tabla2[[#This Row],[Pasivos corrientes ]],"")</f>
        <v>0.692976630691582</v>
      </c>
      <c r="R135" s="52">
        <f>+IFERROR(Tabla2[[#This Row],[Total pasivos]]/Tabla2[[#This Row],[Total de activos]],"")</f>
        <v>1.0247026042569161</v>
      </c>
      <c r="S135" s="52" t="str">
        <f>+IFERROR(Tabla2[[#This Row],[Utilidad operacional]]/Tabla2[[#This Row],[Gasto de intereses]],"")</f>
        <v/>
      </c>
      <c r="T135" s="52">
        <f>+IFERROR(Tabla2[[#This Row],[Utilidad operacional]]/Tabla2[[#This Row],[Patrimonio total]],"")</f>
        <v>-5.7109970432927835</v>
      </c>
      <c r="U135" s="52">
        <f>+IFERROR(Tabla2[[#This Row],[Utilidad operacional]]/Tabla2[[#This Row],[Total de activos]],"")</f>
        <v>0.14107649987287896</v>
      </c>
    </row>
    <row r="136" spans="1:21" x14ac:dyDescent="0.2">
      <c r="A136">
        <v>830085084</v>
      </c>
      <c r="B136" t="s">
        <v>270</v>
      </c>
      <c r="C136" t="s">
        <v>60</v>
      </c>
      <c r="D136" t="s">
        <v>130</v>
      </c>
      <c r="E136"/>
      <c r="F136" s="63"/>
      <c r="G136"/>
      <c r="H136">
        <v>853189</v>
      </c>
      <c r="I136">
        <v>4473839</v>
      </c>
      <c r="J136">
        <v>5327028</v>
      </c>
      <c r="K136">
        <v>749911</v>
      </c>
      <c r="L136">
        <v>1768854</v>
      </c>
      <c r="M136">
        <v>2518765</v>
      </c>
      <c r="N136">
        <v>2808263</v>
      </c>
      <c r="O136">
        <v>127774</v>
      </c>
      <c r="P136">
        <v>7198</v>
      </c>
      <c r="Q136" s="52">
        <f>+IFERROR(Tabla2[[#This Row],[Activos corrientes ]]/Tabla2[[#This Row],[Pasivos corrientes ]],"")</f>
        <v>1.1377203428140139</v>
      </c>
      <c r="R136" s="52">
        <f>+IFERROR(Tabla2[[#This Row],[Total pasivos]]/Tabla2[[#This Row],[Total de activos]],"")</f>
        <v>0.47282743773826608</v>
      </c>
      <c r="S136" s="52">
        <f>+IFERROR(Tabla2[[#This Row],[Utilidad operacional]]/Tabla2[[#This Row],[Gasto de intereses]],"")</f>
        <v>5.6333839435252865E-2</v>
      </c>
      <c r="T136" s="52">
        <f>+IFERROR(Tabla2[[#This Row],[Utilidad operacional]]/Tabla2[[#This Row],[Patrimonio total]],"")</f>
        <v>2.5631502462554255E-3</v>
      </c>
      <c r="U136" s="52">
        <f>+IFERROR(Tabla2[[#This Row],[Utilidad operacional]]/Tabla2[[#This Row],[Total de activos]],"")</f>
        <v>1.3512224827802669E-3</v>
      </c>
    </row>
    <row r="137" spans="1:21" x14ac:dyDescent="0.2">
      <c r="A137">
        <v>830087330</v>
      </c>
      <c r="B137" t="s">
        <v>271</v>
      </c>
      <c r="C137" t="s">
        <v>60</v>
      </c>
      <c r="D137" t="s">
        <v>241</v>
      </c>
      <c r="E137"/>
      <c r="F137" s="63"/>
      <c r="G137"/>
      <c r="H137">
        <v>6492393</v>
      </c>
      <c r="I137">
        <v>633422</v>
      </c>
      <c r="J137">
        <v>7125815</v>
      </c>
      <c r="K137">
        <v>5473366</v>
      </c>
      <c r="L137">
        <v>417889</v>
      </c>
      <c r="M137">
        <v>5891255</v>
      </c>
      <c r="N137">
        <v>1234560</v>
      </c>
      <c r="O137">
        <v>250400</v>
      </c>
      <c r="P137">
        <v>13916</v>
      </c>
      <c r="Q137" s="52">
        <f>+IFERROR(Tabla2[[#This Row],[Activos corrientes ]]/Tabla2[[#This Row],[Pasivos corrientes ]],"")</f>
        <v>1.1861792176879822</v>
      </c>
      <c r="R137" s="52">
        <f>+IFERROR(Tabla2[[#This Row],[Total pasivos]]/Tabla2[[#This Row],[Total de activos]],"")</f>
        <v>0.82674823862252944</v>
      </c>
      <c r="S137" s="52">
        <f>+IFERROR(Tabla2[[#This Row],[Utilidad operacional]]/Tabla2[[#This Row],[Gasto de intereses]],"")</f>
        <v>5.5575079872204475E-2</v>
      </c>
      <c r="T137" s="52">
        <f>+IFERROR(Tabla2[[#This Row],[Utilidad operacional]]/Tabla2[[#This Row],[Patrimonio total]],"")</f>
        <v>1.1272032141005703E-2</v>
      </c>
      <c r="U137" s="52">
        <f>+IFERROR(Tabla2[[#This Row],[Utilidad operacional]]/Tabla2[[#This Row],[Total de activos]],"")</f>
        <v>1.9528994227326979E-3</v>
      </c>
    </row>
    <row r="138" spans="1:21" x14ac:dyDescent="0.2">
      <c r="A138">
        <v>830090315</v>
      </c>
      <c r="B138" t="s">
        <v>272</v>
      </c>
      <c r="C138" t="s">
        <v>60</v>
      </c>
      <c r="D138" t="s">
        <v>130</v>
      </c>
      <c r="E138"/>
      <c r="F138" s="63"/>
      <c r="G138"/>
      <c r="H138">
        <v>6108324</v>
      </c>
      <c r="I138">
        <v>41529631</v>
      </c>
      <c r="J138">
        <v>47637955</v>
      </c>
      <c r="K138">
        <v>2045557</v>
      </c>
      <c r="L138">
        <v>6164856</v>
      </c>
      <c r="M138">
        <v>8210413</v>
      </c>
      <c r="N138">
        <v>39427542</v>
      </c>
      <c r="O138">
        <v>683614</v>
      </c>
      <c r="P138">
        <v>317835</v>
      </c>
      <c r="Q138" s="52">
        <f>+IFERROR(Tabla2[[#This Row],[Activos corrientes ]]/Tabla2[[#This Row],[Pasivos corrientes ]],"")</f>
        <v>2.9861421607904353</v>
      </c>
      <c r="R138" s="52">
        <f>+IFERROR(Tabla2[[#This Row],[Total pasivos]]/Tabla2[[#This Row],[Total de activos]],"")</f>
        <v>0.17235024047526809</v>
      </c>
      <c r="S138" s="52">
        <f>+IFERROR(Tabla2[[#This Row],[Utilidad operacional]]/Tabla2[[#This Row],[Gasto de intereses]],"")</f>
        <v>0.46493342734350085</v>
      </c>
      <c r="T138" s="52">
        <f>+IFERROR(Tabla2[[#This Row],[Utilidad operacional]]/Tabla2[[#This Row],[Patrimonio total]],"")</f>
        <v>8.0612430772377345E-3</v>
      </c>
      <c r="U138" s="52">
        <f>+IFERROR(Tabla2[[#This Row],[Utilidad operacional]]/Tabla2[[#This Row],[Total de activos]],"")</f>
        <v>6.6718858943462201E-3</v>
      </c>
    </row>
    <row r="139" spans="1:21" x14ac:dyDescent="0.2">
      <c r="A139">
        <v>830095352</v>
      </c>
      <c r="B139" t="s">
        <v>273</v>
      </c>
      <c r="C139" t="s">
        <v>60</v>
      </c>
      <c r="D139" t="s">
        <v>130</v>
      </c>
      <c r="E139"/>
      <c r="F139" s="63"/>
      <c r="G139"/>
      <c r="H139">
        <v>6939981</v>
      </c>
      <c r="I139">
        <v>9466842</v>
      </c>
      <c r="J139">
        <v>16406823</v>
      </c>
      <c r="K139">
        <v>808673</v>
      </c>
      <c r="L139">
        <v>4261455</v>
      </c>
      <c r="M139">
        <v>5070128</v>
      </c>
      <c r="N139">
        <v>11336695</v>
      </c>
      <c r="O139">
        <v>471164</v>
      </c>
      <c r="P139">
        <v>-876893</v>
      </c>
      <c r="Q139" s="52">
        <f>+IFERROR(Tabla2[[#This Row],[Activos corrientes ]]/Tabla2[[#This Row],[Pasivos corrientes ]],"")</f>
        <v>8.5819373220077839</v>
      </c>
      <c r="R139" s="52">
        <f>+IFERROR(Tabla2[[#This Row],[Total pasivos]]/Tabla2[[#This Row],[Total de activos]],"")</f>
        <v>0.30902558039420552</v>
      </c>
      <c r="S139" s="52">
        <f>+IFERROR(Tabla2[[#This Row],[Utilidad operacional]]/Tabla2[[#This Row],[Gasto de intereses]],"")</f>
        <v>-1.8611205440143983</v>
      </c>
      <c r="T139" s="52">
        <f>+IFERROR(Tabla2[[#This Row],[Utilidad operacional]]/Tabla2[[#This Row],[Patrimonio total]],"")</f>
        <v>-7.7349968399079275E-2</v>
      </c>
      <c r="U139" s="52">
        <f>+IFERROR(Tabla2[[#This Row],[Utilidad operacional]]/Tabla2[[#This Row],[Total de activos]],"")</f>
        <v>-5.3446849521080343E-2</v>
      </c>
    </row>
    <row r="140" spans="1:21" x14ac:dyDescent="0.2">
      <c r="A140">
        <v>830096917</v>
      </c>
      <c r="B140" t="s">
        <v>274</v>
      </c>
      <c r="C140" t="s">
        <v>60</v>
      </c>
      <c r="D140" t="s">
        <v>241</v>
      </c>
      <c r="E140"/>
      <c r="F140" s="63"/>
      <c r="G140"/>
      <c r="H140">
        <v>3471495</v>
      </c>
      <c r="I140">
        <v>2103355</v>
      </c>
      <c r="J140">
        <v>5574850</v>
      </c>
      <c r="K140">
        <v>1477011</v>
      </c>
      <c r="L140">
        <v>870210</v>
      </c>
      <c r="M140">
        <v>2347221</v>
      </c>
      <c r="N140">
        <v>3227629</v>
      </c>
      <c r="O140">
        <v>179541</v>
      </c>
      <c r="P140">
        <v>516610</v>
      </c>
      <c r="Q140" s="52">
        <f>+IFERROR(Tabla2[[#This Row],[Activos corrientes ]]/Tabla2[[#This Row],[Pasivos corrientes ]],"")</f>
        <v>2.3503514868880462</v>
      </c>
      <c r="R140" s="52">
        <f>+IFERROR(Tabla2[[#This Row],[Total pasivos]]/Tabla2[[#This Row],[Total de activos]],"")</f>
        <v>0.4210375167044853</v>
      </c>
      <c r="S140" s="52">
        <f>+IFERROR(Tabla2[[#This Row],[Utilidad operacional]]/Tabla2[[#This Row],[Gasto de intereses]],"")</f>
        <v>2.877392907469603</v>
      </c>
      <c r="T140" s="52">
        <f>+IFERROR(Tabla2[[#This Row],[Utilidad operacional]]/Tabla2[[#This Row],[Patrimonio total]],"")</f>
        <v>0.16005866845291078</v>
      </c>
      <c r="U140" s="52">
        <f>+IFERROR(Tabla2[[#This Row],[Utilidad operacional]]/Tabla2[[#This Row],[Total de activos]],"")</f>
        <v>9.2667964160470684E-2</v>
      </c>
    </row>
    <row r="141" spans="1:21" x14ac:dyDescent="0.2">
      <c r="A141">
        <v>830098590</v>
      </c>
      <c r="B141" t="s">
        <v>275</v>
      </c>
      <c r="C141" t="s">
        <v>60</v>
      </c>
      <c r="D141" t="s">
        <v>130</v>
      </c>
      <c r="E141"/>
      <c r="F141" s="63"/>
      <c r="G141"/>
      <c r="H141">
        <v>16116631</v>
      </c>
      <c r="I141">
        <v>31090521</v>
      </c>
      <c r="J141">
        <v>47207152</v>
      </c>
      <c r="K141">
        <v>14425246</v>
      </c>
      <c r="L141">
        <v>10105867</v>
      </c>
      <c r="M141">
        <v>24531113</v>
      </c>
      <c r="N141">
        <v>22676039</v>
      </c>
      <c r="O141">
        <v>3176132</v>
      </c>
      <c r="P141">
        <v>1250717</v>
      </c>
      <c r="Q141" s="52">
        <f>+IFERROR(Tabla2[[#This Row],[Activos corrientes ]]/Tabla2[[#This Row],[Pasivos corrientes ]],"")</f>
        <v>1.1172517265910058</v>
      </c>
      <c r="R141" s="52">
        <f>+IFERROR(Tabla2[[#This Row],[Total pasivos]]/Tabla2[[#This Row],[Total de activos]],"")</f>
        <v>0.51964823042067865</v>
      </c>
      <c r="S141" s="52">
        <f>+IFERROR(Tabla2[[#This Row],[Utilidad operacional]]/Tabla2[[#This Row],[Gasto de intereses]],"")</f>
        <v>0.39378621543437109</v>
      </c>
      <c r="T141" s="52">
        <f>+IFERROR(Tabla2[[#This Row],[Utilidad operacional]]/Tabla2[[#This Row],[Patrimonio total]],"")</f>
        <v>5.5155885029127001E-2</v>
      </c>
      <c r="U141" s="52">
        <f>+IFERROR(Tabla2[[#This Row],[Utilidad operacional]]/Tabla2[[#This Row],[Total de activos]],"")</f>
        <v>2.6494226976454753E-2</v>
      </c>
    </row>
    <row r="142" spans="1:21" x14ac:dyDescent="0.2">
      <c r="A142">
        <v>830101571</v>
      </c>
      <c r="B142" t="s">
        <v>276</v>
      </c>
      <c r="C142" t="s">
        <v>60</v>
      </c>
      <c r="D142" t="s">
        <v>130</v>
      </c>
      <c r="E142"/>
      <c r="F142" s="63"/>
      <c r="G142"/>
      <c r="H142">
        <v>8712639</v>
      </c>
      <c r="I142">
        <v>8817517</v>
      </c>
      <c r="J142">
        <v>17530156</v>
      </c>
      <c r="K142">
        <v>6965587</v>
      </c>
      <c r="L142">
        <v>184561</v>
      </c>
      <c r="M142">
        <v>7150148</v>
      </c>
      <c r="N142">
        <v>10380008</v>
      </c>
      <c r="O142">
        <v>0</v>
      </c>
      <c r="P142">
        <v>4031152</v>
      </c>
      <c r="Q142" s="52">
        <f>+IFERROR(Tabla2[[#This Row],[Activos corrientes ]]/Tabla2[[#This Row],[Pasivos corrientes ]],"")</f>
        <v>1.2508118841958331</v>
      </c>
      <c r="R142" s="52">
        <f>+IFERROR(Tabla2[[#This Row],[Total pasivos]]/Tabla2[[#This Row],[Total de activos]],"")</f>
        <v>0.40787703201272141</v>
      </c>
      <c r="S142" s="52" t="str">
        <f>+IFERROR(Tabla2[[#This Row],[Utilidad operacional]]/Tabla2[[#This Row],[Gasto de intereses]],"")</f>
        <v/>
      </c>
      <c r="T142" s="52">
        <f>+IFERROR(Tabla2[[#This Row],[Utilidad operacional]]/Tabla2[[#This Row],[Patrimonio total]],"")</f>
        <v>0.3883573114779873</v>
      </c>
      <c r="U142" s="52">
        <f>+IFERROR(Tabla2[[#This Row],[Utilidad operacional]]/Tabla2[[#This Row],[Total de activos]],"")</f>
        <v>0.22995528391190587</v>
      </c>
    </row>
    <row r="143" spans="1:21" x14ac:dyDescent="0.2">
      <c r="A143">
        <v>830102369</v>
      </c>
      <c r="B143" t="s">
        <v>277</v>
      </c>
      <c r="C143" t="s">
        <v>60</v>
      </c>
      <c r="D143" t="s">
        <v>130</v>
      </c>
      <c r="E143"/>
      <c r="F143" s="63"/>
      <c r="G143"/>
      <c r="H143">
        <v>11255963</v>
      </c>
      <c r="I143">
        <v>8741</v>
      </c>
      <c r="J143">
        <v>11264704</v>
      </c>
      <c r="K143">
        <v>4307624</v>
      </c>
      <c r="L143">
        <v>1056912</v>
      </c>
      <c r="M143">
        <v>5364536</v>
      </c>
      <c r="N143">
        <v>5900168</v>
      </c>
      <c r="O143">
        <v>1119</v>
      </c>
      <c r="P143">
        <v>2587852</v>
      </c>
      <c r="Q143" s="52">
        <f>+IFERROR(Tabla2[[#This Row],[Activos corrientes ]]/Tabla2[[#This Row],[Pasivos corrientes ]],"")</f>
        <v>2.6130328459494145</v>
      </c>
      <c r="R143" s="52">
        <f>+IFERROR(Tabla2[[#This Row],[Total pasivos]]/Tabla2[[#This Row],[Total de activos]],"")</f>
        <v>0.4762252075154394</v>
      </c>
      <c r="S143" s="52">
        <f>+IFERROR(Tabla2[[#This Row],[Utilidad operacional]]/Tabla2[[#This Row],[Gasto de intereses]],"")</f>
        <v>2312.6470062555854</v>
      </c>
      <c r="T143" s="52">
        <f>+IFERROR(Tabla2[[#This Row],[Utilidad operacional]]/Tabla2[[#This Row],[Patrimonio total]],"")</f>
        <v>0.43860649391678341</v>
      </c>
      <c r="U143" s="52">
        <f>+IFERROR(Tabla2[[#This Row],[Utilidad operacional]]/Tabla2[[#This Row],[Total de activos]],"")</f>
        <v>0.22973102533364392</v>
      </c>
    </row>
    <row r="144" spans="1:21" x14ac:dyDescent="0.2">
      <c r="A144">
        <v>830107139</v>
      </c>
      <c r="B144" t="s">
        <v>278</v>
      </c>
      <c r="C144" t="s">
        <v>60</v>
      </c>
      <c r="D144" t="s">
        <v>130</v>
      </c>
      <c r="E144"/>
      <c r="F144" s="63"/>
      <c r="G144"/>
      <c r="H144">
        <v>4323438</v>
      </c>
      <c r="I144">
        <v>20026422</v>
      </c>
      <c r="J144">
        <v>24349860</v>
      </c>
      <c r="K144">
        <v>1514839</v>
      </c>
      <c r="L144">
        <v>4904726</v>
      </c>
      <c r="M144">
        <v>6419565</v>
      </c>
      <c r="N144">
        <v>17930295</v>
      </c>
      <c r="O144">
        <v>325913</v>
      </c>
      <c r="P144">
        <v>57385</v>
      </c>
      <c r="Q144" s="52">
        <f>+IFERROR(Tabla2[[#This Row],[Activos corrientes ]]/Tabla2[[#This Row],[Pasivos corrientes ]],"")</f>
        <v>2.8540577579531554</v>
      </c>
      <c r="R144" s="52">
        <f>+IFERROR(Tabla2[[#This Row],[Total pasivos]]/Tabla2[[#This Row],[Total de activos]],"")</f>
        <v>0.26363868211151931</v>
      </c>
      <c r="S144" s="52">
        <f>+IFERROR(Tabla2[[#This Row],[Utilidad operacional]]/Tabla2[[#This Row],[Gasto de intereses]],"")</f>
        <v>0.17607459659479677</v>
      </c>
      <c r="T144" s="52">
        <f>+IFERROR(Tabla2[[#This Row],[Utilidad operacional]]/Tabla2[[#This Row],[Patrimonio total]],"")</f>
        <v>3.2004492954521941E-3</v>
      </c>
      <c r="U144" s="52">
        <f>+IFERROR(Tabla2[[#This Row],[Utilidad operacional]]/Tabla2[[#This Row],[Total de activos]],"")</f>
        <v>2.3566870610344372E-3</v>
      </c>
    </row>
    <row r="145" spans="1:21" x14ac:dyDescent="0.2">
      <c r="A145">
        <v>830110905</v>
      </c>
      <c r="B145" t="s">
        <v>279</v>
      </c>
      <c r="C145" t="s">
        <v>60</v>
      </c>
      <c r="D145" t="s">
        <v>130</v>
      </c>
      <c r="E145"/>
      <c r="F145" s="63"/>
      <c r="G145"/>
      <c r="H145">
        <v>359692</v>
      </c>
      <c r="I145">
        <v>4495714</v>
      </c>
      <c r="J145">
        <v>4855406</v>
      </c>
      <c r="K145">
        <v>314768</v>
      </c>
      <c r="L145">
        <v>1097523</v>
      </c>
      <c r="M145">
        <v>1412291</v>
      </c>
      <c r="N145">
        <v>3443115</v>
      </c>
      <c r="O145">
        <v>0</v>
      </c>
      <c r="P145">
        <v>-91346</v>
      </c>
      <c r="Q145" s="52">
        <f>+IFERROR(Tabla2[[#This Row],[Activos corrientes ]]/Tabla2[[#This Row],[Pasivos corrientes ]],"")</f>
        <v>1.1427209881563565</v>
      </c>
      <c r="R145" s="52">
        <f>+IFERROR(Tabla2[[#This Row],[Total pasivos]]/Tabla2[[#This Row],[Total de activos]],"")</f>
        <v>0.29086980573818133</v>
      </c>
      <c r="S145" s="52" t="str">
        <f>+IFERROR(Tabla2[[#This Row],[Utilidad operacional]]/Tabla2[[#This Row],[Gasto de intereses]],"")</f>
        <v/>
      </c>
      <c r="T145" s="52">
        <f>+IFERROR(Tabla2[[#This Row],[Utilidad operacional]]/Tabla2[[#This Row],[Patrimonio total]],"")</f>
        <v>-2.6530046193635706E-2</v>
      </c>
      <c r="U145" s="52">
        <f>+IFERROR(Tabla2[[#This Row],[Utilidad operacional]]/Tabla2[[#This Row],[Total de activos]],"")</f>
        <v>-1.8813256811067911E-2</v>
      </c>
    </row>
    <row r="146" spans="1:21" x14ac:dyDescent="0.2">
      <c r="A146">
        <v>830112039</v>
      </c>
      <c r="B146" t="s">
        <v>280</v>
      </c>
      <c r="C146" t="s">
        <v>281</v>
      </c>
      <c r="D146" t="s">
        <v>130</v>
      </c>
      <c r="E146"/>
      <c r="F146" s="63"/>
      <c r="G146"/>
      <c r="H146">
        <v>12748862</v>
      </c>
      <c r="I146">
        <v>55615375</v>
      </c>
      <c r="J146">
        <v>68364237</v>
      </c>
      <c r="K146">
        <v>28705476</v>
      </c>
      <c r="L146">
        <v>0</v>
      </c>
      <c r="M146">
        <v>28705476</v>
      </c>
      <c r="N146">
        <v>39658761</v>
      </c>
      <c r="O146">
        <v>0</v>
      </c>
      <c r="P146">
        <v>100812</v>
      </c>
      <c r="Q146" s="52">
        <f>+IFERROR(Tabla2[[#This Row],[Activos corrientes ]]/Tabla2[[#This Row],[Pasivos corrientes ]],"")</f>
        <v>0.44412647956090329</v>
      </c>
      <c r="R146" s="52">
        <f>+IFERROR(Tabla2[[#This Row],[Total pasivos]]/Tabla2[[#This Row],[Total de activos]],"")</f>
        <v>0.41989024173560219</v>
      </c>
      <c r="S146" s="52" t="str">
        <f>+IFERROR(Tabla2[[#This Row],[Utilidad operacional]]/Tabla2[[#This Row],[Gasto de intereses]],"")</f>
        <v/>
      </c>
      <c r="T146" s="52">
        <f>+IFERROR(Tabla2[[#This Row],[Utilidad operacional]]/Tabla2[[#This Row],[Patrimonio total]],"")</f>
        <v>2.5419856157382222E-3</v>
      </c>
      <c r="U146" s="52">
        <f>+IFERROR(Tabla2[[#This Row],[Utilidad operacional]]/Tabla2[[#This Row],[Total de activos]],"")</f>
        <v>1.4746306610574765E-3</v>
      </c>
    </row>
    <row r="147" spans="1:21" x14ac:dyDescent="0.2">
      <c r="A147">
        <v>830113072</v>
      </c>
      <c r="B147" t="s">
        <v>282</v>
      </c>
      <c r="C147" t="s">
        <v>60</v>
      </c>
      <c r="D147" t="s">
        <v>130</v>
      </c>
      <c r="E147"/>
      <c r="F147" s="63"/>
      <c r="G147"/>
      <c r="H147">
        <v>18106501</v>
      </c>
      <c r="I147">
        <v>64616</v>
      </c>
      <c r="J147">
        <v>18171117</v>
      </c>
      <c r="K147">
        <v>568539</v>
      </c>
      <c r="L147">
        <v>0</v>
      </c>
      <c r="M147">
        <v>568539</v>
      </c>
      <c r="N147">
        <v>17602578</v>
      </c>
      <c r="O147">
        <v>3335904</v>
      </c>
      <c r="P147">
        <v>119856</v>
      </c>
      <c r="Q147" s="52">
        <f>+IFERROR(Tabla2[[#This Row],[Activos corrientes ]]/Tabla2[[#This Row],[Pasivos corrientes ]],"")</f>
        <v>31.84742119713863</v>
      </c>
      <c r="R147" s="52">
        <f>+IFERROR(Tabla2[[#This Row],[Total pasivos]]/Tabla2[[#This Row],[Total de activos]],"")</f>
        <v>3.1288060057067489E-2</v>
      </c>
      <c r="S147" s="52">
        <f>+IFERROR(Tabla2[[#This Row],[Utilidad operacional]]/Tabla2[[#This Row],[Gasto de intereses]],"")</f>
        <v>3.5929091484647041E-2</v>
      </c>
      <c r="T147" s="52">
        <f>+IFERROR(Tabla2[[#This Row],[Utilidad operacional]]/Tabla2[[#This Row],[Patrimonio total]],"")</f>
        <v>6.8090026358639056E-3</v>
      </c>
      <c r="U147" s="52">
        <f>+IFERROR(Tabla2[[#This Row],[Utilidad operacional]]/Tabla2[[#This Row],[Total de activos]],"")</f>
        <v>6.5959621524642655E-3</v>
      </c>
    </row>
    <row r="148" spans="1:21" x14ac:dyDescent="0.2">
      <c r="A148">
        <v>830115469</v>
      </c>
      <c r="B148" t="s">
        <v>283</v>
      </c>
      <c r="C148" t="s">
        <v>60</v>
      </c>
      <c r="D148" t="s">
        <v>130</v>
      </c>
      <c r="E148"/>
      <c r="F148" s="63"/>
      <c r="G148"/>
      <c r="H148">
        <v>4331868</v>
      </c>
      <c r="I148">
        <v>470169</v>
      </c>
      <c r="J148">
        <v>4802037</v>
      </c>
      <c r="K148">
        <v>1790159</v>
      </c>
      <c r="L148">
        <v>0</v>
      </c>
      <c r="M148">
        <v>1790159</v>
      </c>
      <c r="N148">
        <v>3011878</v>
      </c>
      <c r="O148">
        <v>2033</v>
      </c>
      <c r="P148">
        <v>24264</v>
      </c>
      <c r="Q148" s="52">
        <f>+IFERROR(Tabla2[[#This Row],[Activos corrientes ]]/Tabla2[[#This Row],[Pasivos corrientes ]],"")</f>
        <v>2.4198230436514296</v>
      </c>
      <c r="R148" s="52">
        <f>+IFERROR(Tabla2[[#This Row],[Total pasivos]]/Tabla2[[#This Row],[Total de activos]],"")</f>
        <v>0.37279158823640884</v>
      </c>
      <c r="S148" s="52">
        <f>+IFERROR(Tabla2[[#This Row],[Utilidad operacional]]/Tabla2[[#This Row],[Gasto de intereses]],"")</f>
        <v>11.935071323167733</v>
      </c>
      <c r="T148" s="52">
        <f>+IFERROR(Tabla2[[#This Row],[Utilidad operacional]]/Tabla2[[#This Row],[Patrimonio total]],"")</f>
        <v>8.0561032020553293E-3</v>
      </c>
      <c r="U148" s="52">
        <f>+IFERROR(Tabla2[[#This Row],[Utilidad operacional]]/Tabla2[[#This Row],[Total de activos]],"")</f>
        <v>5.0528556943647039E-3</v>
      </c>
    </row>
    <row r="149" spans="1:21" x14ac:dyDescent="0.2">
      <c r="A149">
        <v>830119307</v>
      </c>
      <c r="B149" t="s">
        <v>284</v>
      </c>
      <c r="C149" t="s">
        <v>60</v>
      </c>
      <c r="D149" t="s">
        <v>130</v>
      </c>
      <c r="E149"/>
      <c r="F149" s="63"/>
      <c r="G149"/>
      <c r="H149">
        <v>3856530</v>
      </c>
      <c r="I149">
        <v>44460673</v>
      </c>
      <c r="J149">
        <v>48317203</v>
      </c>
      <c r="K149">
        <v>6236143</v>
      </c>
      <c r="L149">
        <v>31074697</v>
      </c>
      <c r="M149">
        <v>37310840</v>
      </c>
      <c r="N149">
        <v>11006363</v>
      </c>
      <c r="O149">
        <v>1288214</v>
      </c>
      <c r="P149">
        <v>342917</v>
      </c>
      <c r="Q149" s="52">
        <f>+IFERROR(Tabla2[[#This Row],[Activos corrientes ]]/Tabla2[[#This Row],[Pasivos corrientes ]],"")</f>
        <v>0.61841590226523024</v>
      </c>
      <c r="R149" s="52">
        <f>+IFERROR(Tabla2[[#This Row],[Total pasivos]]/Tabla2[[#This Row],[Total de activos]],"")</f>
        <v>0.77220612294134661</v>
      </c>
      <c r="S149" s="52">
        <f>+IFERROR(Tabla2[[#This Row],[Utilidad operacional]]/Tabla2[[#This Row],[Gasto de intereses]],"")</f>
        <v>0.2661956786682958</v>
      </c>
      <c r="T149" s="52">
        <f>+IFERROR(Tabla2[[#This Row],[Utilidad operacional]]/Tabla2[[#This Row],[Patrimonio total]],"")</f>
        <v>3.1156250252694737E-2</v>
      </c>
      <c r="U149" s="52">
        <f>+IFERROR(Tabla2[[#This Row],[Utilidad operacional]]/Tabla2[[#This Row],[Total de activos]],"")</f>
        <v>7.0972030396709842E-3</v>
      </c>
    </row>
    <row r="150" spans="1:21" x14ac:dyDescent="0.2">
      <c r="A150">
        <v>830121597</v>
      </c>
      <c r="B150" t="s">
        <v>285</v>
      </c>
      <c r="C150" t="s">
        <v>60</v>
      </c>
      <c r="D150" t="s">
        <v>130</v>
      </c>
      <c r="E150"/>
      <c r="F150" s="63"/>
      <c r="G150"/>
      <c r="H150">
        <v>5518200</v>
      </c>
      <c r="I150">
        <v>319396</v>
      </c>
      <c r="J150">
        <v>5837596</v>
      </c>
      <c r="K150">
        <v>2257263</v>
      </c>
      <c r="L150">
        <v>36600</v>
      </c>
      <c r="M150">
        <v>2293863</v>
      </c>
      <c r="N150">
        <v>3543733</v>
      </c>
      <c r="O150">
        <v>63711</v>
      </c>
      <c r="P150">
        <v>486323</v>
      </c>
      <c r="Q150" s="52">
        <f>+IFERROR(Tabla2[[#This Row],[Activos corrientes ]]/Tabla2[[#This Row],[Pasivos corrientes ]],"")</f>
        <v>2.4446420288641599</v>
      </c>
      <c r="R150" s="52">
        <f>+IFERROR(Tabla2[[#This Row],[Total pasivos]]/Tabla2[[#This Row],[Total de activos]],"")</f>
        <v>0.39294651428430472</v>
      </c>
      <c r="S150" s="52">
        <f>+IFERROR(Tabla2[[#This Row],[Utilidad operacional]]/Tabla2[[#This Row],[Gasto de intereses]],"")</f>
        <v>7.6332658410635528</v>
      </c>
      <c r="T150" s="52">
        <f>+IFERROR(Tabla2[[#This Row],[Utilidad operacional]]/Tabla2[[#This Row],[Patrimonio total]],"")</f>
        <v>0.13723466186645553</v>
      </c>
      <c r="U150" s="52">
        <f>+IFERROR(Tabla2[[#This Row],[Utilidad operacional]]/Tabla2[[#This Row],[Total de activos]],"")</f>
        <v>8.3308779847046627E-2</v>
      </c>
    </row>
    <row r="151" spans="1:21" x14ac:dyDescent="0.2">
      <c r="A151">
        <v>830126310</v>
      </c>
      <c r="B151" t="s">
        <v>286</v>
      </c>
      <c r="C151" t="s">
        <v>60</v>
      </c>
      <c r="D151" t="s">
        <v>130</v>
      </c>
      <c r="E151"/>
      <c r="F151" s="63"/>
      <c r="G151"/>
      <c r="H151">
        <v>32772597</v>
      </c>
      <c r="I151">
        <v>1136447</v>
      </c>
      <c r="J151">
        <v>33909044</v>
      </c>
      <c r="K151">
        <v>15240061</v>
      </c>
      <c r="L151">
        <v>8138956</v>
      </c>
      <c r="M151">
        <v>23379017</v>
      </c>
      <c r="N151">
        <v>10530027</v>
      </c>
      <c r="O151">
        <v>2895648</v>
      </c>
      <c r="P151">
        <v>2096169</v>
      </c>
      <c r="Q151" s="52">
        <f>+IFERROR(Tabla2[[#This Row],[Activos corrientes ]]/Tabla2[[#This Row],[Pasivos corrientes ]],"")</f>
        <v>2.150424266674523</v>
      </c>
      <c r="R151" s="52">
        <f>+IFERROR(Tabla2[[#This Row],[Total pasivos]]/Tabla2[[#This Row],[Total de activos]],"")</f>
        <v>0.68946258113322212</v>
      </c>
      <c r="S151" s="52">
        <f>+IFERROR(Tabla2[[#This Row],[Utilidad operacional]]/Tabla2[[#This Row],[Gasto de intereses]],"")</f>
        <v>0.72390325067135231</v>
      </c>
      <c r="T151" s="52">
        <f>+IFERROR(Tabla2[[#This Row],[Utilidad operacional]]/Tabla2[[#This Row],[Patrimonio total]],"")</f>
        <v>0.19906587134107065</v>
      </c>
      <c r="U151" s="52">
        <f>+IFERROR(Tabla2[[#This Row],[Utilidad operacional]]/Tabla2[[#This Row],[Total de activos]],"")</f>
        <v>6.1817401870722162E-2</v>
      </c>
    </row>
    <row r="152" spans="1:21" x14ac:dyDescent="0.2">
      <c r="A152">
        <v>830129215</v>
      </c>
      <c r="B152" t="s">
        <v>287</v>
      </c>
      <c r="C152" t="s">
        <v>60</v>
      </c>
      <c r="D152" t="s">
        <v>130</v>
      </c>
      <c r="E152"/>
      <c r="F152" s="63"/>
      <c r="G152"/>
      <c r="H152">
        <v>3781912</v>
      </c>
      <c r="I152">
        <v>2531711</v>
      </c>
      <c r="J152">
        <v>6313623</v>
      </c>
      <c r="K152">
        <v>3913832</v>
      </c>
      <c r="L152">
        <v>5515</v>
      </c>
      <c r="M152">
        <v>3919347</v>
      </c>
      <c r="N152">
        <v>2394276</v>
      </c>
      <c r="O152">
        <v>16639</v>
      </c>
      <c r="P152">
        <v>-4007</v>
      </c>
      <c r="Q152" s="52">
        <f>+IFERROR(Tabla2[[#This Row],[Activos corrientes ]]/Tabla2[[#This Row],[Pasivos corrientes ]],"")</f>
        <v>0.96629390326411557</v>
      </c>
      <c r="R152" s="52">
        <f>+IFERROR(Tabla2[[#This Row],[Total pasivos]]/Tabla2[[#This Row],[Total de activos]],"")</f>
        <v>0.62077621676175465</v>
      </c>
      <c r="S152" s="52">
        <f>+IFERROR(Tabla2[[#This Row],[Utilidad operacional]]/Tabla2[[#This Row],[Gasto de intereses]],"")</f>
        <v>-0.24081976080293288</v>
      </c>
      <c r="T152" s="52">
        <f>+IFERROR(Tabla2[[#This Row],[Utilidad operacional]]/Tabla2[[#This Row],[Patrimonio total]],"")</f>
        <v>-1.6735748092534027E-3</v>
      </c>
      <c r="U152" s="52">
        <f>+IFERROR(Tabla2[[#This Row],[Utilidad operacional]]/Tabla2[[#This Row],[Total de activos]],"")</f>
        <v>-6.346593706973001E-4</v>
      </c>
    </row>
    <row r="153" spans="1:21" x14ac:dyDescent="0.2">
      <c r="A153">
        <v>830129869</v>
      </c>
      <c r="B153" t="s">
        <v>288</v>
      </c>
      <c r="C153" t="s">
        <v>60</v>
      </c>
      <c r="D153" t="s">
        <v>130</v>
      </c>
      <c r="E153"/>
      <c r="F153" s="63"/>
      <c r="G153"/>
      <c r="H153">
        <v>24358704</v>
      </c>
      <c r="I153">
        <v>86947614</v>
      </c>
      <c r="J153">
        <v>111306318</v>
      </c>
      <c r="K153">
        <v>7865943</v>
      </c>
      <c r="L153">
        <v>56758369</v>
      </c>
      <c r="M153">
        <v>64624312</v>
      </c>
      <c r="N153">
        <v>46682006</v>
      </c>
      <c r="O153">
        <v>0</v>
      </c>
      <c r="P153">
        <v>418884</v>
      </c>
      <c r="Q153" s="52">
        <f>+IFERROR(Tabla2[[#This Row],[Activos corrientes ]]/Tabla2[[#This Row],[Pasivos corrientes ]],"")</f>
        <v>3.0967302966726304</v>
      </c>
      <c r="R153" s="52">
        <f>+IFERROR(Tabla2[[#This Row],[Total pasivos]]/Tabla2[[#This Row],[Total de activos]],"")</f>
        <v>0.58059877607307075</v>
      </c>
      <c r="S153" s="52" t="str">
        <f>+IFERROR(Tabla2[[#This Row],[Utilidad operacional]]/Tabla2[[#This Row],[Gasto de intereses]],"")</f>
        <v/>
      </c>
      <c r="T153" s="52">
        <f>+IFERROR(Tabla2[[#This Row],[Utilidad operacional]]/Tabla2[[#This Row],[Patrimonio total]],"")</f>
        <v>8.9731362444021787E-3</v>
      </c>
      <c r="U153" s="52">
        <f>+IFERROR(Tabla2[[#This Row],[Utilidad operacional]]/Tabla2[[#This Row],[Total de activos]],"")</f>
        <v>3.7633443233653636E-3</v>
      </c>
    </row>
    <row r="154" spans="1:21" x14ac:dyDescent="0.2">
      <c r="A154">
        <v>830133597</v>
      </c>
      <c r="B154" t="s">
        <v>289</v>
      </c>
      <c r="C154" t="s">
        <v>60</v>
      </c>
      <c r="D154" t="s">
        <v>130</v>
      </c>
      <c r="E154"/>
      <c r="F154" s="63"/>
      <c r="G154"/>
      <c r="H154">
        <v>10324020</v>
      </c>
      <c r="I154">
        <v>1152413</v>
      </c>
      <c r="J154">
        <v>11476433</v>
      </c>
      <c r="K154">
        <v>339947</v>
      </c>
      <c r="L154">
        <v>3020469</v>
      </c>
      <c r="M154">
        <v>3360416</v>
      </c>
      <c r="N154">
        <v>8116017</v>
      </c>
      <c r="O154">
        <v>0</v>
      </c>
      <c r="P154">
        <v>825461</v>
      </c>
      <c r="Q154" s="52">
        <f>+IFERROR(Tabla2[[#This Row],[Activos corrientes ]]/Tabla2[[#This Row],[Pasivos corrientes ]],"")</f>
        <v>30.369498774809013</v>
      </c>
      <c r="R154" s="52">
        <f>+IFERROR(Tabla2[[#This Row],[Total pasivos]]/Tabla2[[#This Row],[Total de activos]],"")</f>
        <v>0.29281014405782702</v>
      </c>
      <c r="S154" s="52" t="str">
        <f>+IFERROR(Tabla2[[#This Row],[Utilidad operacional]]/Tabla2[[#This Row],[Gasto de intereses]],"")</f>
        <v/>
      </c>
      <c r="T154" s="52">
        <f>+IFERROR(Tabla2[[#This Row],[Utilidad operacional]]/Tabla2[[#This Row],[Patrimonio total]],"")</f>
        <v>0.10170764797560182</v>
      </c>
      <c r="U154" s="52">
        <f>+IFERROR(Tabla2[[#This Row],[Utilidad operacional]]/Tabla2[[#This Row],[Total de activos]],"")</f>
        <v>7.1926616920083092E-2</v>
      </c>
    </row>
    <row r="155" spans="1:21" x14ac:dyDescent="0.2">
      <c r="A155">
        <v>830137892</v>
      </c>
      <c r="B155" t="s">
        <v>290</v>
      </c>
      <c r="C155" t="s">
        <v>60</v>
      </c>
      <c r="D155" t="s">
        <v>130</v>
      </c>
      <c r="E155"/>
      <c r="F155" s="63"/>
      <c r="G155"/>
      <c r="H155">
        <v>1502582</v>
      </c>
      <c r="I155">
        <v>3099096</v>
      </c>
      <c r="J155">
        <v>4601678</v>
      </c>
      <c r="K155">
        <v>416007</v>
      </c>
      <c r="L155">
        <v>1308287</v>
      </c>
      <c r="M155">
        <v>1724294</v>
      </c>
      <c r="N155">
        <v>2877384</v>
      </c>
      <c r="O155">
        <v>0</v>
      </c>
      <c r="P155">
        <v>24842</v>
      </c>
      <c r="Q155" s="52">
        <f>+IFERROR(Tabla2[[#This Row],[Activos corrientes ]]/Tabla2[[#This Row],[Pasivos corrientes ]],"")</f>
        <v>3.6119151841194981</v>
      </c>
      <c r="R155" s="52">
        <f>+IFERROR(Tabla2[[#This Row],[Total pasivos]]/Tabla2[[#This Row],[Total de activos]],"")</f>
        <v>0.37470983410834047</v>
      </c>
      <c r="S155" s="52" t="str">
        <f>+IFERROR(Tabla2[[#This Row],[Utilidad operacional]]/Tabla2[[#This Row],[Gasto de intereses]],"")</f>
        <v/>
      </c>
      <c r="T155" s="52">
        <f>+IFERROR(Tabla2[[#This Row],[Utilidad operacional]]/Tabla2[[#This Row],[Patrimonio total]],"")</f>
        <v>8.6335365734987058E-3</v>
      </c>
      <c r="U155" s="52">
        <f>+IFERROR(Tabla2[[#This Row],[Utilidad operacional]]/Tabla2[[#This Row],[Total de activos]],"")</f>
        <v>5.3984655162747155E-3</v>
      </c>
    </row>
    <row r="156" spans="1:21" x14ac:dyDescent="0.2">
      <c r="A156">
        <v>830137998</v>
      </c>
      <c r="B156" t="s">
        <v>291</v>
      </c>
      <c r="C156" t="s">
        <v>60</v>
      </c>
      <c r="D156" t="s">
        <v>130</v>
      </c>
      <c r="E156"/>
      <c r="F156" s="63"/>
      <c r="G156"/>
      <c r="H156">
        <v>2964978</v>
      </c>
      <c r="I156">
        <v>2733729</v>
      </c>
      <c r="J156">
        <v>5698707</v>
      </c>
      <c r="K156">
        <v>53270</v>
      </c>
      <c r="L156">
        <v>770000</v>
      </c>
      <c r="M156">
        <v>823270</v>
      </c>
      <c r="N156">
        <v>4875437</v>
      </c>
      <c r="O156">
        <v>0</v>
      </c>
      <c r="P156">
        <v>2535</v>
      </c>
      <c r="Q156" s="52">
        <f>+IFERROR(Tabla2[[#This Row],[Activos corrientes ]]/Tabla2[[#This Row],[Pasivos corrientes ]],"")</f>
        <v>55.659433076778676</v>
      </c>
      <c r="R156" s="52">
        <f>+IFERROR(Tabla2[[#This Row],[Total pasivos]]/Tabla2[[#This Row],[Total de activos]],"")</f>
        <v>0.1444661043285784</v>
      </c>
      <c r="S156" s="52" t="str">
        <f>+IFERROR(Tabla2[[#This Row],[Utilidad operacional]]/Tabla2[[#This Row],[Gasto de intereses]],"")</f>
        <v/>
      </c>
      <c r="T156" s="52">
        <f>+IFERROR(Tabla2[[#This Row],[Utilidad operacional]]/Tabla2[[#This Row],[Patrimonio total]],"")</f>
        <v>5.199533908447592E-4</v>
      </c>
      <c r="U156" s="52">
        <f>+IFERROR(Tabla2[[#This Row],[Utilidad operacional]]/Tabla2[[#This Row],[Total de activos]],"")</f>
        <v>4.4483775003698208E-4</v>
      </c>
    </row>
    <row r="157" spans="1:21" x14ac:dyDescent="0.2">
      <c r="A157">
        <v>830139152</v>
      </c>
      <c r="B157" t="s">
        <v>292</v>
      </c>
      <c r="C157" t="s">
        <v>60</v>
      </c>
      <c r="D157" t="s">
        <v>130</v>
      </c>
      <c r="E157"/>
      <c r="F157" s="63"/>
      <c r="G157"/>
      <c r="H157">
        <v>462155</v>
      </c>
      <c r="I157">
        <v>2540764</v>
      </c>
      <c r="J157">
        <v>3002919</v>
      </c>
      <c r="K157">
        <v>319187</v>
      </c>
      <c r="L157">
        <v>396968</v>
      </c>
      <c r="M157">
        <v>716155</v>
      </c>
      <c r="N157">
        <v>2286764</v>
      </c>
      <c r="O157">
        <v>3139</v>
      </c>
      <c r="P157">
        <v>6255</v>
      </c>
      <c r="Q157" s="52">
        <f>+IFERROR(Tabla2[[#This Row],[Activos corrientes ]]/Tabla2[[#This Row],[Pasivos corrientes ]],"")</f>
        <v>1.4479129789120484</v>
      </c>
      <c r="R157" s="52">
        <f>+IFERROR(Tabla2[[#This Row],[Total pasivos]]/Tabla2[[#This Row],[Total de activos]],"")</f>
        <v>0.23848628617688322</v>
      </c>
      <c r="S157" s="52">
        <f>+IFERROR(Tabla2[[#This Row],[Utilidad operacional]]/Tabla2[[#This Row],[Gasto de intereses]],"")</f>
        <v>1.9926728257406818</v>
      </c>
      <c r="T157" s="52">
        <f>+IFERROR(Tabla2[[#This Row],[Utilidad operacional]]/Tabla2[[#This Row],[Patrimonio total]],"")</f>
        <v>2.7353063105768675E-3</v>
      </c>
      <c r="U157" s="52">
        <f>+IFERROR(Tabla2[[#This Row],[Utilidad operacional]]/Tabla2[[#This Row],[Total de activos]],"")</f>
        <v>2.082973267011198E-3</v>
      </c>
    </row>
    <row r="158" spans="1:21" x14ac:dyDescent="0.2">
      <c r="A158">
        <v>830143051</v>
      </c>
      <c r="B158" t="s">
        <v>293</v>
      </c>
      <c r="C158" t="s">
        <v>60</v>
      </c>
      <c r="D158" t="s">
        <v>130</v>
      </c>
      <c r="E158"/>
      <c r="F158" s="63"/>
      <c r="G158"/>
      <c r="H158">
        <v>6333915</v>
      </c>
      <c r="I158">
        <v>2593433</v>
      </c>
      <c r="J158">
        <v>8927348</v>
      </c>
      <c r="K158">
        <v>850305</v>
      </c>
      <c r="L158">
        <v>0</v>
      </c>
      <c r="M158">
        <v>850305</v>
      </c>
      <c r="N158">
        <v>8077043</v>
      </c>
      <c r="O158">
        <v>68972</v>
      </c>
      <c r="P158">
        <v>210475</v>
      </c>
      <c r="Q158" s="52">
        <f>+IFERROR(Tabla2[[#This Row],[Activos corrientes ]]/Tabla2[[#This Row],[Pasivos corrientes ]],"")</f>
        <v>7.4489918323425126</v>
      </c>
      <c r="R158" s="52">
        <f>+IFERROR(Tabla2[[#This Row],[Total pasivos]]/Tabla2[[#This Row],[Total de activos]],"")</f>
        <v>9.5247211153861144E-2</v>
      </c>
      <c r="S158" s="52">
        <f>+IFERROR(Tabla2[[#This Row],[Utilidad operacional]]/Tabla2[[#This Row],[Gasto de intereses]],"")</f>
        <v>3.0516006495389432</v>
      </c>
      <c r="T158" s="52">
        <f>+IFERROR(Tabla2[[#This Row],[Utilidad operacional]]/Tabla2[[#This Row],[Patrimonio total]],"")</f>
        <v>2.6058422618277507E-2</v>
      </c>
      <c r="U158" s="52">
        <f>+IFERROR(Tabla2[[#This Row],[Utilidad operacional]]/Tabla2[[#This Row],[Total de activos]],"")</f>
        <v>2.3576430536817877E-2</v>
      </c>
    </row>
    <row r="159" spans="1:21" x14ac:dyDescent="0.2">
      <c r="A159">
        <v>830501482</v>
      </c>
      <c r="B159" t="s">
        <v>294</v>
      </c>
      <c r="C159" t="s">
        <v>122</v>
      </c>
      <c r="D159" t="s">
        <v>130</v>
      </c>
      <c r="E159"/>
      <c r="F159" s="63"/>
      <c r="G159"/>
      <c r="H159">
        <v>2172234</v>
      </c>
      <c r="I159">
        <v>2732349</v>
      </c>
      <c r="J159">
        <v>4904583</v>
      </c>
      <c r="K159">
        <v>74271</v>
      </c>
      <c r="L159">
        <v>5097436</v>
      </c>
      <c r="M159">
        <v>5171707</v>
      </c>
      <c r="N159">
        <v>-267124</v>
      </c>
      <c r="O159">
        <v>0</v>
      </c>
      <c r="P159">
        <v>458865</v>
      </c>
      <c r="Q159" s="52">
        <f>+IFERROR(Tabla2[[#This Row],[Activos corrientes ]]/Tabla2[[#This Row],[Pasivos corrientes ]],"")</f>
        <v>29.24740477440724</v>
      </c>
      <c r="R159" s="52">
        <f>+IFERROR(Tabla2[[#This Row],[Total pasivos]]/Tabla2[[#This Row],[Total de activos]],"")</f>
        <v>1.0544641613772261</v>
      </c>
      <c r="S159" s="52" t="str">
        <f>+IFERROR(Tabla2[[#This Row],[Utilidad operacional]]/Tabla2[[#This Row],[Gasto de intereses]],"")</f>
        <v/>
      </c>
      <c r="T159" s="52">
        <f>+IFERROR(Tabla2[[#This Row],[Utilidad operacional]]/Tabla2[[#This Row],[Patrimonio total]],"")</f>
        <v>-1.7177977268983693</v>
      </c>
      <c r="U159" s="52">
        <f>+IFERROR(Tabla2[[#This Row],[Utilidad operacional]]/Tabla2[[#This Row],[Total de activos]],"")</f>
        <v>9.355841261122505E-2</v>
      </c>
    </row>
    <row r="160" spans="1:21" x14ac:dyDescent="0.2">
      <c r="A160">
        <v>830512616</v>
      </c>
      <c r="B160" t="s">
        <v>295</v>
      </c>
      <c r="C160" t="s">
        <v>60</v>
      </c>
      <c r="D160" t="s">
        <v>130</v>
      </c>
      <c r="E160"/>
      <c r="F160" s="63"/>
      <c r="G160"/>
      <c r="H160">
        <v>732617</v>
      </c>
      <c r="I160">
        <v>609196</v>
      </c>
      <c r="J160">
        <v>1341813</v>
      </c>
      <c r="K160">
        <v>200928</v>
      </c>
      <c r="L160">
        <v>1860</v>
      </c>
      <c r="M160">
        <v>202788</v>
      </c>
      <c r="N160">
        <v>1139025</v>
      </c>
      <c r="O160">
        <v>168792</v>
      </c>
      <c r="P160">
        <v>-67825</v>
      </c>
      <c r="Q160" s="52">
        <f>+IFERROR(Tabla2[[#This Row],[Activos corrientes ]]/Tabla2[[#This Row],[Pasivos corrientes ]],"")</f>
        <v>3.6461667861124383</v>
      </c>
      <c r="R160" s="52">
        <f>+IFERROR(Tabla2[[#This Row],[Total pasivos]]/Tabla2[[#This Row],[Total de activos]],"")</f>
        <v>0.1511298519242249</v>
      </c>
      <c r="S160" s="52">
        <f>+IFERROR(Tabla2[[#This Row],[Utilidad operacional]]/Tabla2[[#This Row],[Gasto de intereses]],"")</f>
        <v>-0.40182591592018579</v>
      </c>
      <c r="T160" s="52">
        <f>+IFERROR(Tabla2[[#This Row],[Utilidad operacional]]/Tabla2[[#This Row],[Patrimonio total]],"")</f>
        <v>-5.9546541998639187E-2</v>
      </c>
      <c r="U160" s="52">
        <f>+IFERROR(Tabla2[[#This Row],[Utilidad operacional]]/Tabla2[[#This Row],[Total de activos]],"")</f>
        <v>-5.0547281923785208E-2</v>
      </c>
    </row>
    <row r="161" spans="1:21" x14ac:dyDescent="0.2">
      <c r="A161">
        <v>830514854</v>
      </c>
      <c r="B161" t="s">
        <v>296</v>
      </c>
      <c r="C161" t="s">
        <v>297</v>
      </c>
      <c r="D161" t="s">
        <v>130</v>
      </c>
      <c r="E161"/>
      <c r="F161" s="63"/>
      <c r="G161"/>
      <c r="H161">
        <v>3019440</v>
      </c>
      <c r="I161">
        <v>1120616</v>
      </c>
      <c r="J161">
        <v>4140056</v>
      </c>
      <c r="K161">
        <v>1365994</v>
      </c>
      <c r="L161">
        <v>839985</v>
      </c>
      <c r="M161">
        <v>2205979</v>
      </c>
      <c r="N161">
        <v>1934077</v>
      </c>
      <c r="O161">
        <v>70</v>
      </c>
      <c r="P161">
        <v>414</v>
      </c>
      <c r="Q161" s="52">
        <f>+IFERROR(Tabla2[[#This Row],[Activos corrientes ]]/Tabla2[[#This Row],[Pasivos corrientes ]],"")</f>
        <v>2.2104343064464413</v>
      </c>
      <c r="R161" s="52">
        <f>+IFERROR(Tabla2[[#This Row],[Total pasivos]]/Tabla2[[#This Row],[Total de activos]],"")</f>
        <v>0.5328379616121135</v>
      </c>
      <c r="S161" s="52">
        <f>+IFERROR(Tabla2[[#This Row],[Utilidad operacional]]/Tabla2[[#This Row],[Gasto de intereses]],"")</f>
        <v>5.9142857142857146</v>
      </c>
      <c r="T161" s="52">
        <f>+IFERROR(Tabla2[[#This Row],[Utilidad operacional]]/Tabla2[[#This Row],[Patrimonio total]],"")</f>
        <v>2.1405559344328071E-4</v>
      </c>
      <c r="U161" s="52">
        <f>+IFERROR(Tabla2[[#This Row],[Utilidad operacional]]/Tabla2[[#This Row],[Total de activos]],"")</f>
        <v>9.9998647361291729E-5</v>
      </c>
    </row>
    <row r="162" spans="1:21" x14ac:dyDescent="0.2">
      <c r="A162">
        <v>860010029</v>
      </c>
      <c r="B162" t="s">
        <v>298</v>
      </c>
      <c r="C162" t="s">
        <v>60</v>
      </c>
      <c r="D162" t="s">
        <v>130</v>
      </c>
      <c r="E162"/>
      <c r="F162" s="63"/>
      <c r="G162"/>
      <c r="H162">
        <v>2954556</v>
      </c>
      <c r="I162">
        <v>0</v>
      </c>
      <c r="J162">
        <v>2954556</v>
      </c>
      <c r="K162">
        <v>116271</v>
      </c>
      <c r="L162">
        <v>1354059</v>
      </c>
      <c r="M162">
        <v>1470330</v>
      </c>
      <c r="N162">
        <v>1484226</v>
      </c>
      <c r="O162">
        <v>0</v>
      </c>
      <c r="P162">
        <v>-112061</v>
      </c>
      <c r="Q162" s="52">
        <f>+IFERROR(Tabla2[[#This Row],[Activos corrientes ]]/Tabla2[[#This Row],[Pasivos corrientes ]],"")</f>
        <v>25.4109451195913</v>
      </c>
      <c r="R162" s="52">
        <f>+IFERROR(Tabla2[[#This Row],[Total pasivos]]/Tabla2[[#This Row],[Total de activos]],"")</f>
        <v>0.49764837762425218</v>
      </c>
      <c r="S162" s="52" t="str">
        <f>+IFERROR(Tabla2[[#This Row],[Utilidad operacional]]/Tabla2[[#This Row],[Gasto de intereses]],"")</f>
        <v/>
      </c>
      <c r="T162" s="52">
        <f>+IFERROR(Tabla2[[#This Row],[Utilidad operacional]]/Tabla2[[#This Row],[Patrimonio total]],"")</f>
        <v>-7.5501305057316073E-2</v>
      </c>
      <c r="U162" s="52">
        <f>+IFERROR(Tabla2[[#This Row],[Utilidad operacional]]/Tabla2[[#This Row],[Total de activos]],"")</f>
        <v>-3.7928203087028982E-2</v>
      </c>
    </row>
    <row r="163" spans="1:21" x14ac:dyDescent="0.2">
      <c r="A163">
        <v>860023029</v>
      </c>
      <c r="B163" t="s">
        <v>299</v>
      </c>
      <c r="C163" t="s">
        <v>60</v>
      </c>
      <c r="D163" t="s">
        <v>130</v>
      </c>
      <c r="E163"/>
      <c r="F163" s="63"/>
      <c r="G163"/>
      <c r="H163">
        <v>2330079</v>
      </c>
      <c r="I163">
        <v>23916869</v>
      </c>
      <c r="J163">
        <v>26246948</v>
      </c>
      <c r="K163">
        <v>122783</v>
      </c>
      <c r="L163">
        <v>1013277</v>
      </c>
      <c r="M163">
        <v>1136060</v>
      </c>
      <c r="N163">
        <v>25110888</v>
      </c>
      <c r="O163">
        <v>0</v>
      </c>
      <c r="P163">
        <v>480901</v>
      </c>
      <c r="Q163" s="52">
        <f>+IFERROR(Tabla2[[#This Row],[Activos corrientes ]]/Tabla2[[#This Row],[Pasivos corrientes ]],"")</f>
        <v>18.977211828999128</v>
      </c>
      <c r="R163" s="52">
        <f>+IFERROR(Tabla2[[#This Row],[Total pasivos]]/Tabla2[[#This Row],[Total de activos]],"")</f>
        <v>4.3283508619745045E-2</v>
      </c>
      <c r="S163" s="52" t="str">
        <f>+IFERROR(Tabla2[[#This Row],[Utilidad operacional]]/Tabla2[[#This Row],[Gasto de intereses]],"")</f>
        <v/>
      </c>
      <c r="T163" s="52">
        <f>+IFERROR(Tabla2[[#This Row],[Utilidad operacional]]/Tabla2[[#This Row],[Patrimonio total]],"")</f>
        <v>1.915109493539217E-2</v>
      </c>
      <c r="U163" s="52">
        <f>+IFERROR(Tabla2[[#This Row],[Utilidad operacional]]/Tabla2[[#This Row],[Total de activos]],"")</f>
        <v>1.8322168352678567E-2</v>
      </c>
    </row>
    <row r="164" spans="1:21" x14ac:dyDescent="0.2">
      <c r="A164">
        <v>860023796</v>
      </c>
      <c r="B164" t="s">
        <v>300</v>
      </c>
      <c r="C164" t="s">
        <v>60</v>
      </c>
      <c r="D164" t="s">
        <v>130</v>
      </c>
      <c r="E164"/>
      <c r="F164" s="63"/>
      <c r="G164"/>
      <c r="H164">
        <v>6619647</v>
      </c>
      <c r="I164">
        <v>680957</v>
      </c>
      <c r="J164">
        <v>7300604</v>
      </c>
      <c r="K164">
        <v>11640</v>
      </c>
      <c r="L164">
        <v>388082</v>
      </c>
      <c r="M164">
        <v>399722</v>
      </c>
      <c r="N164">
        <v>6900882</v>
      </c>
      <c r="O164">
        <v>12860</v>
      </c>
      <c r="P164">
        <v>69626</v>
      </c>
      <c r="Q164" s="52">
        <f>+IFERROR(Tabla2[[#This Row],[Activos corrientes ]]/Tabla2[[#This Row],[Pasivos corrientes ]],"")</f>
        <v>568.69819587628865</v>
      </c>
      <c r="R164" s="52">
        <f>+IFERROR(Tabla2[[#This Row],[Total pasivos]]/Tabla2[[#This Row],[Total de activos]],"")</f>
        <v>5.4751908198280581E-2</v>
      </c>
      <c r="S164" s="52">
        <f>+IFERROR(Tabla2[[#This Row],[Utilidad operacional]]/Tabla2[[#This Row],[Gasto de intereses]],"")</f>
        <v>5.4141524105754275</v>
      </c>
      <c r="T164" s="52">
        <f>+IFERROR(Tabla2[[#This Row],[Utilidad operacional]]/Tabla2[[#This Row],[Patrimonio total]],"")</f>
        <v>1.0089434944692577E-2</v>
      </c>
      <c r="U164" s="52">
        <f>+IFERROR(Tabla2[[#This Row],[Utilidad operacional]]/Tabla2[[#This Row],[Total de activos]],"")</f>
        <v>9.5370191288282457E-3</v>
      </c>
    </row>
    <row r="165" spans="1:21" x14ac:dyDescent="0.2">
      <c r="A165">
        <v>860042134</v>
      </c>
      <c r="B165" t="s">
        <v>301</v>
      </c>
      <c r="C165" t="s">
        <v>60</v>
      </c>
      <c r="D165" t="s">
        <v>130</v>
      </c>
      <c r="E165"/>
      <c r="F165" s="63"/>
      <c r="G165"/>
      <c r="H165">
        <v>1107971</v>
      </c>
      <c r="I165">
        <v>2668926</v>
      </c>
      <c r="J165">
        <v>3776897</v>
      </c>
      <c r="K165">
        <v>1452525</v>
      </c>
      <c r="L165">
        <v>0</v>
      </c>
      <c r="M165">
        <v>1452525</v>
      </c>
      <c r="N165">
        <v>2324372</v>
      </c>
      <c r="O165">
        <v>0</v>
      </c>
      <c r="P165">
        <v>-77006</v>
      </c>
      <c r="Q165" s="52">
        <f>+IFERROR(Tabla2[[#This Row],[Activos corrientes ]]/Tabla2[[#This Row],[Pasivos corrientes ]],"")</f>
        <v>0.76278962496342573</v>
      </c>
      <c r="R165" s="52">
        <f>+IFERROR(Tabla2[[#This Row],[Total pasivos]]/Tabla2[[#This Row],[Total de activos]],"")</f>
        <v>0.38458157582798791</v>
      </c>
      <c r="S165" s="52" t="str">
        <f>+IFERROR(Tabla2[[#This Row],[Utilidad operacional]]/Tabla2[[#This Row],[Gasto de intereses]],"")</f>
        <v/>
      </c>
      <c r="T165" s="52">
        <f>+IFERROR(Tabla2[[#This Row],[Utilidad operacional]]/Tabla2[[#This Row],[Patrimonio total]],"")</f>
        <v>-3.3129808825781759E-2</v>
      </c>
      <c r="U165" s="52">
        <f>+IFERROR(Tabla2[[#This Row],[Utilidad operacional]]/Tabla2[[#This Row],[Total de activos]],"")</f>
        <v>-2.0388694740682629E-2</v>
      </c>
    </row>
    <row r="166" spans="1:21" x14ac:dyDescent="0.2">
      <c r="A166">
        <v>860043017</v>
      </c>
      <c r="B166" t="s">
        <v>302</v>
      </c>
      <c r="C166" t="s">
        <v>60</v>
      </c>
      <c r="D166" t="s">
        <v>130</v>
      </c>
      <c r="E166"/>
      <c r="F166" s="63"/>
      <c r="G166"/>
      <c r="H166">
        <v>876164</v>
      </c>
      <c r="I166">
        <v>4763225</v>
      </c>
      <c r="J166">
        <v>5639389</v>
      </c>
      <c r="K166">
        <v>214844</v>
      </c>
      <c r="L166">
        <v>447728</v>
      </c>
      <c r="M166">
        <v>662572</v>
      </c>
      <c r="N166">
        <v>4976817</v>
      </c>
      <c r="O166">
        <v>69894</v>
      </c>
      <c r="P166">
        <v>348584</v>
      </c>
      <c r="Q166" s="52">
        <f>+IFERROR(Tabla2[[#This Row],[Activos corrientes ]]/Tabla2[[#This Row],[Pasivos corrientes ]],"")</f>
        <v>4.0781404181638772</v>
      </c>
      <c r="R166" s="52">
        <f>+IFERROR(Tabla2[[#This Row],[Total pasivos]]/Tabla2[[#This Row],[Total de activos]],"")</f>
        <v>0.11749003305145292</v>
      </c>
      <c r="S166" s="52">
        <f>+IFERROR(Tabla2[[#This Row],[Utilidad operacional]]/Tabla2[[#This Row],[Gasto de intereses]],"")</f>
        <v>4.9873236615446244</v>
      </c>
      <c r="T166" s="52">
        <f>+IFERROR(Tabla2[[#This Row],[Utilidad operacional]]/Tabla2[[#This Row],[Patrimonio total]],"")</f>
        <v>7.0041554672394021E-2</v>
      </c>
      <c r="U166" s="52">
        <f>+IFERROR(Tabla2[[#This Row],[Utilidad operacional]]/Tabla2[[#This Row],[Total de activos]],"")</f>
        <v>6.1812370098959304E-2</v>
      </c>
    </row>
    <row r="167" spans="1:21" x14ac:dyDescent="0.2">
      <c r="A167">
        <v>860065102</v>
      </c>
      <c r="B167" t="s">
        <v>303</v>
      </c>
      <c r="C167" t="s">
        <v>60</v>
      </c>
      <c r="D167" t="s">
        <v>130</v>
      </c>
      <c r="E167"/>
      <c r="F167" s="63"/>
      <c r="G167"/>
      <c r="H167">
        <v>8435155</v>
      </c>
      <c r="I167">
        <v>4222308</v>
      </c>
      <c r="J167">
        <v>12657463</v>
      </c>
      <c r="K167">
        <v>2828212</v>
      </c>
      <c r="L167">
        <v>799756</v>
      </c>
      <c r="M167">
        <v>3627968</v>
      </c>
      <c r="N167">
        <v>9029495</v>
      </c>
      <c r="O167">
        <v>18739</v>
      </c>
      <c r="P167">
        <v>977450</v>
      </c>
      <c r="Q167" s="52">
        <f>+IFERROR(Tabla2[[#This Row],[Activos corrientes ]]/Tabla2[[#This Row],[Pasivos corrientes ]],"")</f>
        <v>2.9825044940053997</v>
      </c>
      <c r="R167" s="52">
        <f>+IFERROR(Tabla2[[#This Row],[Total pasivos]]/Tabla2[[#This Row],[Total de activos]],"")</f>
        <v>0.28662679085058357</v>
      </c>
      <c r="S167" s="52">
        <f>+IFERROR(Tabla2[[#This Row],[Utilidad operacional]]/Tabla2[[#This Row],[Gasto de intereses]],"")</f>
        <v>52.161267943860395</v>
      </c>
      <c r="T167" s="52">
        <f>+IFERROR(Tabla2[[#This Row],[Utilidad operacional]]/Tabla2[[#This Row],[Patrimonio total]],"")</f>
        <v>0.10825079364903574</v>
      </c>
      <c r="U167" s="52">
        <f>+IFERROR(Tabla2[[#This Row],[Utilidad operacional]]/Tabla2[[#This Row],[Total de activos]],"")</f>
        <v>7.7223216058383892E-2</v>
      </c>
    </row>
    <row r="168" spans="1:21" x14ac:dyDescent="0.2">
      <c r="A168">
        <v>860073010</v>
      </c>
      <c r="B168" t="s">
        <v>304</v>
      </c>
      <c r="C168" t="s">
        <v>60</v>
      </c>
      <c r="D168" t="s">
        <v>130</v>
      </c>
      <c r="E168"/>
      <c r="F168" s="63"/>
      <c r="G168"/>
      <c r="H168">
        <v>2583073</v>
      </c>
      <c r="I168">
        <v>98769</v>
      </c>
      <c r="J168">
        <v>2681842</v>
      </c>
      <c r="K168">
        <v>728423</v>
      </c>
      <c r="L168">
        <v>0</v>
      </c>
      <c r="M168">
        <v>728423</v>
      </c>
      <c r="N168">
        <v>1953419</v>
      </c>
      <c r="O168">
        <v>0</v>
      </c>
      <c r="P168">
        <v>328163</v>
      </c>
      <c r="Q168" s="52">
        <f>+IFERROR(Tabla2[[#This Row],[Activos corrientes ]]/Tabla2[[#This Row],[Pasivos corrientes ]],"")</f>
        <v>3.5461167480982891</v>
      </c>
      <c r="R168" s="52">
        <f>+IFERROR(Tabla2[[#This Row],[Total pasivos]]/Tabla2[[#This Row],[Total de activos]],"")</f>
        <v>0.2716129436409751</v>
      </c>
      <c r="S168" s="52" t="str">
        <f>+IFERROR(Tabla2[[#This Row],[Utilidad operacional]]/Tabla2[[#This Row],[Gasto de intereses]],"")</f>
        <v/>
      </c>
      <c r="T168" s="52">
        <f>+IFERROR(Tabla2[[#This Row],[Utilidad operacional]]/Tabla2[[#This Row],[Patrimonio total]],"")</f>
        <v>0.16799416817385313</v>
      </c>
      <c r="U168" s="52">
        <f>+IFERROR(Tabla2[[#This Row],[Utilidad operacional]]/Tabla2[[#This Row],[Total de activos]],"")</f>
        <v>0.12236477764163586</v>
      </c>
    </row>
    <row r="169" spans="1:21" x14ac:dyDescent="0.2">
      <c r="A169">
        <v>860075821</v>
      </c>
      <c r="B169" t="s">
        <v>305</v>
      </c>
      <c r="C169" t="s">
        <v>60</v>
      </c>
      <c r="D169" t="s">
        <v>130</v>
      </c>
      <c r="E169"/>
      <c r="F169" s="63"/>
      <c r="G169"/>
      <c r="H169">
        <v>23086081</v>
      </c>
      <c r="I169">
        <v>1388976</v>
      </c>
      <c r="J169">
        <v>24475057</v>
      </c>
      <c r="K169">
        <v>16696</v>
      </c>
      <c r="L169">
        <v>150576</v>
      </c>
      <c r="M169">
        <v>167272</v>
      </c>
      <c r="N169">
        <v>24307785</v>
      </c>
      <c r="O169">
        <v>0</v>
      </c>
      <c r="P169">
        <v>-1081440</v>
      </c>
      <c r="Q169" s="52">
        <f>+IFERROR(Tabla2[[#This Row],[Activos corrientes ]]/Tabla2[[#This Row],[Pasivos corrientes ]],"")</f>
        <v>1382.7312529947292</v>
      </c>
      <c r="R169" s="52">
        <f>+IFERROR(Tabla2[[#This Row],[Total pasivos]]/Tabla2[[#This Row],[Total de activos]],"")</f>
        <v>6.8343865348301338E-3</v>
      </c>
      <c r="S169" s="52" t="str">
        <f>+IFERROR(Tabla2[[#This Row],[Utilidad operacional]]/Tabla2[[#This Row],[Gasto de intereses]],"")</f>
        <v/>
      </c>
      <c r="T169" s="52">
        <f>+IFERROR(Tabla2[[#This Row],[Utilidad operacional]]/Tabla2[[#This Row],[Patrimonio total]],"")</f>
        <v>-4.4489450601936785E-2</v>
      </c>
      <c r="U169" s="52">
        <f>+IFERROR(Tabla2[[#This Row],[Utilidad operacional]]/Tabla2[[#This Row],[Total de activos]],"")</f>
        <v>-4.418539249980092E-2</v>
      </c>
    </row>
    <row r="170" spans="1:21" x14ac:dyDescent="0.2">
      <c r="A170">
        <v>860400765</v>
      </c>
      <c r="B170" t="s">
        <v>306</v>
      </c>
      <c r="C170" t="s">
        <v>60</v>
      </c>
      <c r="D170" t="s">
        <v>130</v>
      </c>
      <c r="E170"/>
      <c r="F170" s="63"/>
      <c r="G170"/>
      <c r="H170">
        <v>1102595</v>
      </c>
      <c r="I170">
        <v>2586652</v>
      </c>
      <c r="J170">
        <v>3689247</v>
      </c>
      <c r="K170">
        <v>796688</v>
      </c>
      <c r="L170">
        <v>982242</v>
      </c>
      <c r="M170">
        <v>1778930</v>
      </c>
      <c r="N170">
        <v>1910317</v>
      </c>
      <c r="O170">
        <v>243469</v>
      </c>
      <c r="P170">
        <v>50731</v>
      </c>
      <c r="Q170" s="52">
        <f>+IFERROR(Tabla2[[#This Row],[Activos corrientes ]]/Tabla2[[#This Row],[Pasivos corrientes ]],"")</f>
        <v>1.3839733998754844</v>
      </c>
      <c r="R170" s="52">
        <f>+IFERROR(Tabla2[[#This Row],[Total pasivos]]/Tabla2[[#This Row],[Total de activos]],"")</f>
        <v>0.48219324973361771</v>
      </c>
      <c r="S170" s="52">
        <f>+IFERROR(Tabla2[[#This Row],[Utilidad operacional]]/Tabla2[[#This Row],[Gasto de intereses]],"")</f>
        <v>0.20836738968821492</v>
      </c>
      <c r="T170" s="52">
        <f>+IFERROR(Tabla2[[#This Row],[Utilidad operacional]]/Tabla2[[#This Row],[Patrimonio total]],"")</f>
        <v>2.6556325468495543E-2</v>
      </c>
      <c r="U170" s="52">
        <f>+IFERROR(Tabla2[[#This Row],[Utilidad operacional]]/Tabla2[[#This Row],[Total de activos]],"")</f>
        <v>1.375104458985804E-2</v>
      </c>
    </row>
    <row r="171" spans="1:21" x14ac:dyDescent="0.2">
      <c r="A171">
        <v>860503184</v>
      </c>
      <c r="B171" t="s">
        <v>307</v>
      </c>
      <c r="C171" t="s">
        <v>60</v>
      </c>
      <c r="D171" t="s">
        <v>130</v>
      </c>
      <c r="E171"/>
      <c r="F171" s="63"/>
      <c r="G171"/>
      <c r="H171">
        <v>20276529</v>
      </c>
      <c r="I171">
        <v>8414766</v>
      </c>
      <c r="J171">
        <v>28691295</v>
      </c>
      <c r="K171">
        <v>7797737</v>
      </c>
      <c r="L171">
        <v>7368879</v>
      </c>
      <c r="M171">
        <v>15166616</v>
      </c>
      <c r="N171">
        <v>13524679</v>
      </c>
      <c r="O171">
        <v>565333</v>
      </c>
      <c r="P171">
        <v>739125</v>
      </c>
      <c r="Q171" s="52">
        <f>+IFERROR(Tabla2[[#This Row],[Activos corrientes ]]/Tabla2[[#This Row],[Pasivos corrientes ]],"")</f>
        <v>2.6003094231057036</v>
      </c>
      <c r="R171" s="52">
        <f>+IFERROR(Tabla2[[#This Row],[Total pasivos]]/Tabla2[[#This Row],[Total de activos]],"")</f>
        <v>0.52861385308679865</v>
      </c>
      <c r="S171" s="52">
        <f>+IFERROR(Tabla2[[#This Row],[Utilidad operacional]]/Tabla2[[#This Row],[Gasto de intereses]],"")</f>
        <v>1.3074152755986295</v>
      </c>
      <c r="T171" s="52">
        <f>+IFERROR(Tabla2[[#This Row],[Utilidad operacional]]/Tabla2[[#This Row],[Patrimonio total]],"")</f>
        <v>5.4650095577129777E-2</v>
      </c>
      <c r="U171" s="52">
        <f>+IFERROR(Tabla2[[#This Row],[Utilidad operacional]]/Tabla2[[#This Row],[Total de activos]],"")</f>
        <v>2.5761297982541394E-2</v>
      </c>
    </row>
    <row r="172" spans="1:21" x14ac:dyDescent="0.2">
      <c r="A172">
        <v>860519556</v>
      </c>
      <c r="B172" t="s">
        <v>308</v>
      </c>
      <c r="C172" t="s">
        <v>60</v>
      </c>
      <c r="D172" t="s">
        <v>130</v>
      </c>
      <c r="E172"/>
      <c r="F172" s="63"/>
      <c r="G172"/>
      <c r="H172">
        <v>101830056</v>
      </c>
      <c r="I172">
        <v>22616701</v>
      </c>
      <c r="J172">
        <v>124446757</v>
      </c>
      <c r="K172">
        <v>35748289</v>
      </c>
      <c r="L172">
        <v>30793772</v>
      </c>
      <c r="M172">
        <v>66542061</v>
      </c>
      <c r="N172">
        <v>57904696</v>
      </c>
      <c r="O172">
        <v>3308481</v>
      </c>
      <c r="P172">
        <v>209826</v>
      </c>
      <c r="Q172" s="52">
        <f>+IFERROR(Tabla2[[#This Row],[Activos corrientes ]]/Tabla2[[#This Row],[Pasivos corrientes ]],"")</f>
        <v>2.8485295058457205</v>
      </c>
      <c r="R172" s="52">
        <f>+IFERROR(Tabla2[[#This Row],[Total pasivos]]/Tabla2[[#This Row],[Total de activos]],"")</f>
        <v>0.53470305377262661</v>
      </c>
      <c r="S172" s="52">
        <f>+IFERROR(Tabla2[[#This Row],[Utilidad operacional]]/Tabla2[[#This Row],[Gasto de intereses]],"")</f>
        <v>6.3420645305202E-2</v>
      </c>
      <c r="T172" s="52">
        <f>+IFERROR(Tabla2[[#This Row],[Utilidad operacional]]/Tabla2[[#This Row],[Patrimonio total]],"")</f>
        <v>3.623643926910522E-3</v>
      </c>
      <c r="U172" s="52">
        <f>+IFERROR(Tabla2[[#This Row],[Utilidad operacional]]/Tabla2[[#This Row],[Total de activos]],"")</f>
        <v>1.6860704534068331E-3</v>
      </c>
    </row>
    <row r="173" spans="1:21" x14ac:dyDescent="0.2">
      <c r="A173">
        <v>860535512</v>
      </c>
      <c r="B173" t="s">
        <v>309</v>
      </c>
      <c r="C173" t="s">
        <v>60</v>
      </c>
      <c r="D173" t="s">
        <v>130</v>
      </c>
      <c r="E173"/>
      <c r="F173" s="63"/>
      <c r="G173"/>
      <c r="H173">
        <v>2794163</v>
      </c>
      <c r="I173">
        <v>14221611</v>
      </c>
      <c r="J173">
        <v>17015774</v>
      </c>
      <c r="K173">
        <v>59685</v>
      </c>
      <c r="L173">
        <v>3946904</v>
      </c>
      <c r="M173">
        <v>4006589</v>
      </c>
      <c r="N173">
        <v>13009185</v>
      </c>
      <c r="O173">
        <v>0</v>
      </c>
      <c r="P173">
        <v>1083973</v>
      </c>
      <c r="Q173" s="52">
        <f>+IFERROR(Tabla2[[#This Row],[Activos corrientes ]]/Tabla2[[#This Row],[Pasivos corrientes ]],"")</f>
        <v>46.81516293876183</v>
      </c>
      <c r="R173" s="52">
        <f>+IFERROR(Tabla2[[#This Row],[Total pasivos]]/Tabla2[[#This Row],[Total de activos]],"")</f>
        <v>0.23546322371230366</v>
      </c>
      <c r="S173" s="52" t="str">
        <f>+IFERROR(Tabla2[[#This Row],[Utilidad operacional]]/Tabla2[[#This Row],[Gasto de intereses]],"")</f>
        <v/>
      </c>
      <c r="T173" s="52">
        <f>+IFERROR(Tabla2[[#This Row],[Utilidad operacional]]/Tabla2[[#This Row],[Patrimonio total]],"")</f>
        <v>8.3323667085985792E-2</v>
      </c>
      <c r="U173" s="52">
        <f>+IFERROR(Tabla2[[#This Row],[Utilidad operacional]]/Tabla2[[#This Row],[Total de activos]],"")</f>
        <v>6.3704007822388803E-2</v>
      </c>
    </row>
    <row r="174" spans="1:21" x14ac:dyDescent="0.2">
      <c r="A174">
        <v>890207031</v>
      </c>
      <c r="B174" t="s">
        <v>310</v>
      </c>
      <c r="C174" t="s">
        <v>235</v>
      </c>
      <c r="D174" t="s">
        <v>130</v>
      </c>
      <c r="E174"/>
      <c r="F174" s="63"/>
      <c r="G174"/>
      <c r="H174">
        <v>1313677</v>
      </c>
      <c r="I174">
        <v>4009488</v>
      </c>
      <c r="J174">
        <v>5323165</v>
      </c>
      <c r="K174">
        <v>344339</v>
      </c>
      <c r="L174">
        <v>0</v>
      </c>
      <c r="M174">
        <v>344339</v>
      </c>
      <c r="N174">
        <v>4978826</v>
      </c>
      <c r="O174">
        <v>10832</v>
      </c>
      <c r="P174">
        <v>188775</v>
      </c>
      <c r="Q174" s="52">
        <f>+IFERROR(Tabla2[[#This Row],[Activos corrientes ]]/Tabla2[[#This Row],[Pasivos corrientes ]],"")</f>
        <v>3.815068871083438</v>
      </c>
      <c r="R174" s="52">
        <f>+IFERROR(Tabla2[[#This Row],[Total pasivos]]/Tabla2[[#This Row],[Total de activos]],"")</f>
        <v>6.4686892102724602E-2</v>
      </c>
      <c r="S174" s="52">
        <f>+IFERROR(Tabla2[[#This Row],[Utilidad operacional]]/Tabla2[[#This Row],[Gasto de intereses]],"")</f>
        <v>17.427529542097489</v>
      </c>
      <c r="T174" s="52">
        <f>+IFERROR(Tabla2[[#This Row],[Utilidad operacional]]/Tabla2[[#This Row],[Patrimonio total]],"")</f>
        <v>3.7915564833958852E-2</v>
      </c>
      <c r="U174" s="52">
        <f>+IFERROR(Tabla2[[#This Row],[Utilidad operacional]]/Tabla2[[#This Row],[Total de activos]],"")</f>
        <v>3.5462924782530693E-2</v>
      </c>
    </row>
    <row r="175" spans="1:21" x14ac:dyDescent="0.2">
      <c r="A175">
        <v>890308756</v>
      </c>
      <c r="B175" t="s">
        <v>311</v>
      </c>
      <c r="C175" t="s">
        <v>122</v>
      </c>
      <c r="D175" t="s">
        <v>130</v>
      </c>
      <c r="E175"/>
      <c r="F175" s="63"/>
      <c r="G175"/>
      <c r="H175">
        <v>73187</v>
      </c>
      <c r="I175">
        <v>13882507</v>
      </c>
      <c r="J175">
        <v>13955694</v>
      </c>
      <c r="K175">
        <v>96156</v>
      </c>
      <c r="L175">
        <v>92675</v>
      </c>
      <c r="M175">
        <v>188831</v>
      </c>
      <c r="N175">
        <v>13766863</v>
      </c>
      <c r="O175">
        <v>9257</v>
      </c>
      <c r="P175">
        <v>190757</v>
      </c>
      <c r="Q175" s="52">
        <f>+IFERROR(Tabla2[[#This Row],[Activos corrientes ]]/Tabla2[[#This Row],[Pasivos corrientes ]],"")</f>
        <v>0.76112775073838346</v>
      </c>
      <c r="R175" s="52">
        <f>+IFERROR(Tabla2[[#This Row],[Total pasivos]]/Tabla2[[#This Row],[Total de activos]],"")</f>
        <v>1.3530749527755482E-2</v>
      </c>
      <c r="S175" s="52">
        <f>+IFERROR(Tabla2[[#This Row],[Utilidad operacional]]/Tabla2[[#This Row],[Gasto de intereses]],"")</f>
        <v>20.606784055309497</v>
      </c>
      <c r="T175" s="52">
        <f>+IFERROR(Tabla2[[#This Row],[Utilidad operacional]]/Tabla2[[#This Row],[Patrimonio total]],"")</f>
        <v>1.3856243067138825E-2</v>
      </c>
      <c r="U175" s="52">
        <f>+IFERROR(Tabla2[[#This Row],[Utilidad operacional]]/Tabla2[[#This Row],[Total de activos]],"")</f>
        <v>1.366875771280167E-2</v>
      </c>
    </row>
    <row r="176" spans="1:21" x14ac:dyDescent="0.2">
      <c r="A176">
        <v>890331037</v>
      </c>
      <c r="B176" t="s">
        <v>312</v>
      </c>
      <c r="C176" t="s">
        <v>122</v>
      </c>
      <c r="D176" t="s">
        <v>130</v>
      </c>
      <c r="E176"/>
      <c r="F176" s="63"/>
      <c r="G176"/>
      <c r="H176">
        <v>6076218</v>
      </c>
      <c r="I176">
        <v>38068190</v>
      </c>
      <c r="J176">
        <v>44144408</v>
      </c>
      <c r="K176">
        <v>893949</v>
      </c>
      <c r="L176">
        <v>291545</v>
      </c>
      <c r="M176">
        <v>1185494</v>
      </c>
      <c r="N176">
        <v>42958914</v>
      </c>
      <c r="O176">
        <v>18486</v>
      </c>
      <c r="P176">
        <v>3118692</v>
      </c>
      <c r="Q176" s="52">
        <f>+IFERROR(Tabla2[[#This Row],[Activos corrientes ]]/Tabla2[[#This Row],[Pasivos corrientes ]],"")</f>
        <v>6.797052180829108</v>
      </c>
      <c r="R176" s="52">
        <f>+IFERROR(Tabla2[[#This Row],[Total pasivos]]/Tabla2[[#This Row],[Total de activos]],"")</f>
        <v>2.6854907647645882E-2</v>
      </c>
      <c r="S176" s="52">
        <f>+IFERROR(Tabla2[[#This Row],[Utilidad operacional]]/Tabla2[[#This Row],[Gasto de intereses]],"")</f>
        <v>168.70561506004543</v>
      </c>
      <c r="T176" s="52">
        <f>+IFERROR(Tabla2[[#This Row],[Utilidad operacional]]/Tabla2[[#This Row],[Patrimonio total]],"")</f>
        <v>7.2597086602328914E-2</v>
      </c>
      <c r="U176" s="52">
        <f>+IFERROR(Tabla2[[#This Row],[Utilidad operacional]]/Tabla2[[#This Row],[Total de activos]],"")</f>
        <v>7.0647498546135223E-2</v>
      </c>
    </row>
    <row r="177" spans="1:21" x14ac:dyDescent="0.2">
      <c r="A177">
        <v>890403077</v>
      </c>
      <c r="B177" t="s">
        <v>313</v>
      </c>
      <c r="C177" t="s">
        <v>217</v>
      </c>
      <c r="D177" t="s">
        <v>130</v>
      </c>
      <c r="E177"/>
      <c r="F177" s="63"/>
      <c r="G177"/>
      <c r="H177">
        <v>37676876</v>
      </c>
      <c r="I177">
        <v>9630259</v>
      </c>
      <c r="J177">
        <v>47307135</v>
      </c>
      <c r="K177">
        <v>27088921</v>
      </c>
      <c r="L177">
        <v>2367290</v>
      </c>
      <c r="M177">
        <v>29456211</v>
      </c>
      <c r="N177">
        <v>17850924</v>
      </c>
      <c r="O177">
        <v>896790</v>
      </c>
      <c r="P177">
        <v>3411702</v>
      </c>
      <c r="Q177" s="52">
        <f>+IFERROR(Tabla2[[#This Row],[Activos corrientes ]]/Tabla2[[#This Row],[Pasivos corrientes ]],"")</f>
        <v>1.3908592372505351</v>
      </c>
      <c r="R177" s="52">
        <f>+IFERROR(Tabla2[[#This Row],[Total pasivos]]/Tabla2[[#This Row],[Total de activos]],"")</f>
        <v>0.62265894986031178</v>
      </c>
      <c r="S177" s="52">
        <f>+IFERROR(Tabla2[[#This Row],[Utilidad operacional]]/Tabla2[[#This Row],[Gasto de intereses]],"")</f>
        <v>3.8043488442110194</v>
      </c>
      <c r="T177" s="52">
        <f>+IFERROR(Tabla2[[#This Row],[Utilidad operacional]]/Tabla2[[#This Row],[Patrimonio total]],"")</f>
        <v>0.19112187133842484</v>
      </c>
      <c r="U177" s="52">
        <f>+IFERROR(Tabla2[[#This Row],[Utilidad operacional]]/Tabla2[[#This Row],[Total de activos]],"")</f>
        <v>7.2118127635503612E-2</v>
      </c>
    </row>
    <row r="178" spans="1:21" x14ac:dyDescent="0.2">
      <c r="A178">
        <v>890404619</v>
      </c>
      <c r="B178" t="s">
        <v>314</v>
      </c>
      <c r="C178" t="s">
        <v>217</v>
      </c>
      <c r="D178" t="s">
        <v>130</v>
      </c>
      <c r="E178"/>
      <c r="F178" s="63"/>
      <c r="G178"/>
      <c r="H178">
        <v>13886490</v>
      </c>
      <c r="I178">
        <v>7444364</v>
      </c>
      <c r="J178">
        <v>21330854</v>
      </c>
      <c r="K178">
        <v>10407464</v>
      </c>
      <c r="L178">
        <v>4224026</v>
      </c>
      <c r="M178">
        <v>14631490</v>
      </c>
      <c r="N178">
        <v>6699364</v>
      </c>
      <c r="O178">
        <v>803290</v>
      </c>
      <c r="P178">
        <v>812342</v>
      </c>
      <c r="Q178" s="52">
        <f>+IFERROR(Tabla2[[#This Row],[Activos corrientes ]]/Tabla2[[#This Row],[Pasivos corrientes ]],"")</f>
        <v>1.334281819278933</v>
      </c>
      <c r="R178" s="52">
        <f>+IFERROR(Tabla2[[#This Row],[Total pasivos]]/Tabla2[[#This Row],[Total de activos]],"")</f>
        <v>0.68593081177153059</v>
      </c>
      <c r="S178" s="52">
        <f>+IFERROR(Tabla2[[#This Row],[Utilidad operacional]]/Tabla2[[#This Row],[Gasto de intereses]],"")</f>
        <v>1.0112686576454331</v>
      </c>
      <c r="T178" s="52">
        <f>+IFERROR(Tabla2[[#This Row],[Utilidad operacional]]/Tabla2[[#This Row],[Patrimonio total]],"")</f>
        <v>0.12125658495343737</v>
      </c>
      <c r="U178" s="52">
        <f>+IFERROR(Tabla2[[#This Row],[Utilidad operacional]]/Tabla2[[#This Row],[Total de activos]],"")</f>
        <v>3.8082957203682516E-2</v>
      </c>
    </row>
    <row r="179" spans="1:21" x14ac:dyDescent="0.2">
      <c r="A179">
        <v>890918527</v>
      </c>
      <c r="B179" t="s">
        <v>315</v>
      </c>
      <c r="C179" t="s">
        <v>316</v>
      </c>
      <c r="D179" t="s">
        <v>130</v>
      </c>
      <c r="E179"/>
      <c r="F179" s="63"/>
      <c r="G179"/>
      <c r="H179">
        <v>35247048</v>
      </c>
      <c r="I179">
        <v>25688833</v>
      </c>
      <c r="J179">
        <v>60935881</v>
      </c>
      <c r="K179">
        <v>25659796</v>
      </c>
      <c r="L179">
        <v>7235879</v>
      </c>
      <c r="M179">
        <v>32895675</v>
      </c>
      <c r="N179">
        <v>28040206</v>
      </c>
      <c r="O179">
        <v>1150784</v>
      </c>
      <c r="P179">
        <v>-2811629</v>
      </c>
      <c r="Q179" s="52">
        <f>+IFERROR(Tabla2[[#This Row],[Activos corrientes ]]/Tabla2[[#This Row],[Pasivos corrientes ]],"")</f>
        <v>1.373629314901802</v>
      </c>
      <c r="R179" s="52">
        <f>+IFERROR(Tabla2[[#This Row],[Total pasivos]]/Tabla2[[#This Row],[Total de activos]],"")</f>
        <v>0.5398408041396825</v>
      </c>
      <c r="S179" s="52">
        <f>+IFERROR(Tabla2[[#This Row],[Utilidad operacional]]/Tabla2[[#This Row],[Gasto de intereses]],"")</f>
        <v>-2.4432291377009063</v>
      </c>
      <c r="T179" s="52">
        <f>+IFERROR(Tabla2[[#This Row],[Utilidad operacional]]/Tabla2[[#This Row],[Patrimonio total]],"")</f>
        <v>-0.10027133894808048</v>
      </c>
      <c r="U179" s="52">
        <f>+IFERROR(Tabla2[[#This Row],[Utilidad operacional]]/Tabla2[[#This Row],[Total de activos]],"")</f>
        <v>-4.6140778698186051E-2</v>
      </c>
    </row>
    <row r="180" spans="1:21" x14ac:dyDescent="0.2">
      <c r="A180">
        <v>890940364</v>
      </c>
      <c r="B180" t="s">
        <v>317</v>
      </c>
      <c r="C180" t="s">
        <v>121</v>
      </c>
      <c r="D180" t="s">
        <v>130</v>
      </c>
      <c r="E180"/>
      <c r="F180" s="63"/>
      <c r="G180"/>
      <c r="H180">
        <v>2561850</v>
      </c>
      <c r="I180">
        <v>4682220</v>
      </c>
      <c r="J180">
        <v>7244070</v>
      </c>
      <c r="K180">
        <v>1631056</v>
      </c>
      <c r="L180">
        <v>0</v>
      </c>
      <c r="M180">
        <v>1631056</v>
      </c>
      <c r="N180">
        <v>5613014</v>
      </c>
      <c r="O180">
        <v>0</v>
      </c>
      <c r="P180">
        <v>119731</v>
      </c>
      <c r="Q180" s="52">
        <f>+IFERROR(Tabla2[[#This Row],[Activos corrientes ]]/Tabla2[[#This Row],[Pasivos corrientes ]],"")</f>
        <v>1.5706695539576814</v>
      </c>
      <c r="R180" s="52">
        <f>+IFERROR(Tabla2[[#This Row],[Total pasivos]]/Tabla2[[#This Row],[Total de activos]],"")</f>
        <v>0.22515740460818298</v>
      </c>
      <c r="S180" s="52" t="str">
        <f>+IFERROR(Tabla2[[#This Row],[Utilidad operacional]]/Tabla2[[#This Row],[Gasto de intereses]],"")</f>
        <v/>
      </c>
      <c r="T180" s="52">
        <f>+IFERROR(Tabla2[[#This Row],[Utilidad operacional]]/Tabla2[[#This Row],[Patrimonio total]],"")</f>
        <v>2.1330964077410104E-2</v>
      </c>
      <c r="U180" s="52">
        <f>+IFERROR(Tabla2[[#This Row],[Utilidad operacional]]/Tabla2[[#This Row],[Total de activos]],"")</f>
        <v>1.6528139567950063E-2</v>
      </c>
    </row>
    <row r="181" spans="1:21" x14ac:dyDescent="0.2">
      <c r="A181">
        <v>900013256</v>
      </c>
      <c r="B181" t="s">
        <v>318</v>
      </c>
      <c r="C181" t="s">
        <v>60</v>
      </c>
      <c r="D181" t="s">
        <v>130</v>
      </c>
      <c r="E181"/>
      <c r="F181" s="63"/>
      <c r="G181"/>
      <c r="H181">
        <v>17602257</v>
      </c>
      <c r="I181">
        <v>2433184</v>
      </c>
      <c r="J181">
        <v>20035441</v>
      </c>
      <c r="K181">
        <v>8280121</v>
      </c>
      <c r="L181">
        <v>1401890</v>
      </c>
      <c r="M181">
        <v>9682011</v>
      </c>
      <c r="N181">
        <v>10353430</v>
      </c>
      <c r="O181">
        <v>1578790</v>
      </c>
      <c r="P181">
        <v>1416059</v>
      </c>
      <c r="Q181" s="52">
        <f>+IFERROR(Tabla2[[#This Row],[Activos corrientes ]]/Tabla2[[#This Row],[Pasivos corrientes ]],"")</f>
        <v>2.1258453831773716</v>
      </c>
      <c r="R181" s="52">
        <f>+IFERROR(Tabla2[[#This Row],[Total pasivos]]/Tabla2[[#This Row],[Total de activos]],"")</f>
        <v>0.48324421708511434</v>
      </c>
      <c r="S181" s="52">
        <f>+IFERROR(Tabla2[[#This Row],[Utilidad operacional]]/Tabla2[[#This Row],[Gasto de intereses]],"")</f>
        <v>0.8969267603671166</v>
      </c>
      <c r="T181" s="52">
        <f>+IFERROR(Tabla2[[#This Row],[Utilidad operacional]]/Tabla2[[#This Row],[Patrimonio total]],"")</f>
        <v>0.13677196832354108</v>
      </c>
      <c r="U181" s="52">
        <f>+IFERROR(Tabla2[[#This Row],[Utilidad operacional]]/Tabla2[[#This Row],[Total de activos]],"")</f>
        <v>7.0677705571841415E-2</v>
      </c>
    </row>
    <row r="182" spans="1:21" x14ac:dyDescent="0.2">
      <c r="A182">
        <v>900053140</v>
      </c>
      <c r="B182" t="s">
        <v>319</v>
      </c>
      <c r="C182" t="s">
        <v>122</v>
      </c>
      <c r="D182" t="s">
        <v>130</v>
      </c>
      <c r="E182"/>
      <c r="F182" s="63"/>
      <c r="G182"/>
      <c r="H182">
        <v>6426562</v>
      </c>
      <c r="I182">
        <v>113395</v>
      </c>
      <c r="J182">
        <v>6539957</v>
      </c>
      <c r="K182">
        <v>12416</v>
      </c>
      <c r="L182">
        <v>3631790</v>
      </c>
      <c r="M182">
        <v>3644206</v>
      </c>
      <c r="N182">
        <v>2895751</v>
      </c>
      <c r="O182">
        <v>0</v>
      </c>
      <c r="P182">
        <v>40028</v>
      </c>
      <c r="Q182" s="52">
        <f>+IFERROR(Tabla2[[#This Row],[Activos corrientes ]]/Tabla2[[#This Row],[Pasivos corrientes ]],"")</f>
        <v>517.60325386597935</v>
      </c>
      <c r="R182" s="52">
        <f>+IFERROR(Tabla2[[#This Row],[Total pasivos]]/Tabla2[[#This Row],[Total de activos]],"")</f>
        <v>0.55722170650357483</v>
      </c>
      <c r="S182" s="52" t="str">
        <f>+IFERROR(Tabla2[[#This Row],[Utilidad operacional]]/Tabla2[[#This Row],[Gasto de intereses]],"")</f>
        <v/>
      </c>
      <c r="T182" s="52">
        <f>+IFERROR(Tabla2[[#This Row],[Utilidad operacional]]/Tabla2[[#This Row],[Patrimonio total]],"")</f>
        <v>1.3823011716131671E-2</v>
      </c>
      <c r="U182" s="52">
        <f>+IFERROR(Tabla2[[#This Row],[Utilidad operacional]]/Tabla2[[#This Row],[Total de activos]],"")</f>
        <v>6.1205295386498717E-3</v>
      </c>
    </row>
    <row r="183" spans="1:21" x14ac:dyDescent="0.2">
      <c r="A183">
        <v>900055091</v>
      </c>
      <c r="B183" t="s">
        <v>320</v>
      </c>
      <c r="C183" t="s">
        <v>60</v>
      </c>
      <c r="D183" t="s">
        <v>130</v>
      </c>
      <c r="E183"/>
      <c r="F183" s="63"/>
      <c r="G183"/>
      <c r="H183">
        <v>1025324</v>
      </c>
      <c r="I183">
        <v>25788</v>
      </c>
      <c r="J183">
        <v>1051112</v>
      </c>
      <c r="K183">
        <v>419327</v>
      </c>
      <c r="L183">
        <v>2871360</v>
      </c>
      <c r="M183">
        <v>3290687</v>
      </c>
      <c r="N183">
        <v>-2239575</v>
      </c>
      <c r="O183">
        <v>0</v>
      </c>
      <c r="P183">
        <v>-616861</v>
      </c>
      <c r="Q183" s="52">
        <f>+IFERROR(Tabla2[[#This Row],[Activos corrientes ]]/Tabla2[[#This Row],[Pasivos corrientes ]],"")</f>
        <v>2.4451657060003291</v>
      </c>
      <c r="R183" s="52">
        <f>+IFERROR(Tabla2[[#This Row],[Total pasivos]]/Tabla2[[#This Row],[Total de activos]],"")</f>
        <v>3.130672088226564</v>
      </c>
      <c r="S183" s="52" t="str">
        <f>+IFERROR(Tabla2[[#This Row],[Utilidad operacional]]/Tabla2[[#This Row],[Gasto de intereses]],"")</f>
        <v/>
      </c>
      <c r="T183" s="52">
        <f>+IFERROR(Tabla2[[#This Row],[Utilidad operacional]]/Tabla2[[#This Row],[Patrimonio total]],"")</f>
        <v>0.27543663418282488</v>
      </c>
      <c r="U183" s="52">
        <f>+IFERROR(Tabla2[[#This Row],[Utilidad operacional]]/Tabla2[[#This Row],[Total de activos]],"")</f>
        <v>-0.58686514852841565</v>
      </c>
    </row>
    <row r="184" spans="1:21" x14ac:dyDescent="0.2">
      <c r="A184">
        <v>900055537</v>
      </c>
      <c r="B184" t="s">
        <v>321</v>
      </c>
      <c r="C184" t="s">
        <v>60</v>
      </c>
      <c r="D184" t="s">
        <v>130</v>
      </c>
      <c r="E184"/>
      <c r="F184" s="63"/>
      <c r="G184"/>
      <c r="H184">
        <v>3610424</v>
      </c>
      <c r="I184">
        <v>10289825</v>
      </c>
      <c r="J184">
        <v>13900249</v>
      </c>
      <c r="K184">
        <v>313681</v>
      </c>
      <c r="L184">
        <v>6469927</v>
      </c>
      <c r="M184">
        <v>6783608</v>
      </c>
      <c r="N184">
        <v>7116641</v>
      </c>
      <c r="O184">
        <v>0</v>
      </c>
      <c r="P184">
        <v>905610</v>
      </c>
      <c r="Q184" s="52">
        <f>+IFERROR(Tabla2[[#This Row],[Activos corrientes ]]/Tabla2[[#This Row],[Pasivos corrientes ]],"")</f>
        <v>11.509858741842828</v>
      </c>
      <c r="R184" s="52">
        <f>+IFERROR(Tabla2[[#This Row],[Total pasivos]]/Tabla2[[#This Row],[Total de activos]],"")</f>
        <v>0.48802061027827631</v>
      </c>
      <c r="S184" s="52" t="str">
        <f>+IFERROR(Tabla2[[#This Row],[Utilidad operacional]]/Tabla2[[#This Row],[Gasto de intereses]],"")</f>
        <v/>
      </c>
      <c r="T184" s="52">
        <f>+IFERROR(Tabla2[[#This Row],[Utilidad operacional]]/Tabla2[[#This Row],[Patrimonio total]],"")</f>
        <v>0.12725244957557927</v>
      </c>
      <c r="U184" s="52">
        <f>+IFERROR(Tabla2[[#This Row],[Utilidad operacional]]/Tabla2[[#This Row],[Total de activos]],"")</f>
        <v>6.5150631474299489E-2</v>
      </c>
    </row>
    <row r="185" spans="1:21" x14ac:dyDescent="0.2">
      <c r="A185">
        <v>900058416</v>
      </c>
      <c r="B185" t="s">
        <v>322</v>
      </c>
      <c r="C185" t="s">
        <v>60</v>
      </c>
      <c r="D185" t="s">
        <v>130</v>
      </c>
      <c r="E185"/>
      <c r="F185" s="63"/>
      <c r="G185"/>
      <c r="H185">
        <v>3337748</v>
      </c>
      <c r="I185">
        <v>1883126</v>
      </c>
      <c r="J185">
        <v>5220874</v>
      </c>
      <c r="K185">
        <v>352516</v>
      </c>
      <c r="L185">
        <v>0</v>
      </c>
      <c r="M185">
        <v>352516</v>
      </c>
      <c r="N185">
        <v>4868358</v>
      </c>
      <c r="O185">
        <v>0</v>
      </c>
      <c r="P185">
        <v>224515</v>
      </c>
      <c r="Q185" s="52">
        <f>+IFERROR(Tabla2[[#This Row],[Activos corrientes ]]/Tabla2[[#This Row],[Pasivos corrientes ]],"")</f>
        <v>9.4683588830010557</v>
      </c>
      <c r="R185" s="52">
        <f>+IFERROR(Tabla2[[#This Row],[Total pasivos]]/Tabla2[[#This Row],[Total de activos]],"")</f>
        <v>6.7520495610505063E-2</v>
      </c>
      <c r="S185" s="52" t="str">
        <f>+IFERROR(Tabla2[[#This Row],[Utilidad operacional]]/Tabla2[[#This Row],[Gasto de intereses]],"")</f>
        <v/>
      </c>
      <c r="T185" s="52">
        <f>+IFERROR(Tabla2[[#This Row],[Utilidad operacional]]/Tabla2[[#This Row],[Patrimonio total]],"")</f>
        <v>4.61171918745499E-2</v>
      </c>
      <c r="U185" s="52">
        <f>+IFERROR(Tabla2[[#This Row],[Utilidad operacional]]/Tabla2[[#This Row],[Total de activos]],"")</f>
        <v>4.3003336223015533E-2</v>
      </c>
    </row>
    <row r="186" spans="1:21" x14ac:dyDescent="0.2">
      <c r="A186">
        <v>900061628</v>
      </c>
      <c r="B186" t="s">
        <v>323</v>
      </c>
      <c r="C186" t="s">
        <v>60</v>
      </c>
      <c r="D186" t="s">
        <v>130</v>
      </c>
      <c r="E186"/>
      <c r="F186" s="63"/>
      <c r="G186"/>
      <c r="H186">
        <v>16678940</v>
      </c>
      <c r="I186">
        <v>1613416</v>
      </c>
      <c r="J186">
        <v>18292356</v>
      </c>
      <c r="K186">
        <v>11457649</v>
      </c>
      <c r="L186">
        <v>0</v>
      </c>
      <c r="M186">
        <v>11457649</v>
      </c>
      <c r="N186">
        <v>6834707</v>
      </c>
      <c r="O186">
        <v>0</v>
      </c>
      <c r="P186">
        <v>1562864</v>
      </c>
      <c r="Q186" s="52">
        <f>+IFERROR(Tabla2[[#This Row],[Activos corrientes ]]/Tabla2[[#This Row],[Pasivos corrientes ]],"")</f>
        <v>1.4557035217259666</v>
      </c>
      <c r="R186" s="52">
        <f>+IFERROR(Tabla2[[#This Row],[Total pasivos]]/Tabla2[[#This Row],[Total de activos]],"")</f>
        <v>0.62636267302035886</v>
      </c>
      <c r="S186" s="52" t="str">
        <f>+IFERROR(Tabla2[[#This Row],[Utilidad operacional]]/Tabla2[[#This Row],[Gasto de intereses]],"")</f>
        <v/>
      </c>
      <c r="T186" s="52">
        <f>+IFERROR(Tabla2[[#This Row],[Utilidad operacional]]/Tabla2[[#This Row],[Patrimonio total]],"")</f>
        <v>0.22866583746750227</v>
      </c>
      <c r="U186" s="52">
        <f>+IFERROR(Tabla2[[#This Row],[Utilidad operacional]]/Tabla2[[#This Row],[Total de activos]],"")</f>
        <v>8.5438092282918612E-2</v>
      </c>
    </row>
    <row r="187" spans="1:21" x14ac:dyDescent="0.2">
      <c r="A187">
        <v>900068796</v>
      </c>
      <c r="B187" t="s">
        <v>324</v>
      </c>
      <c r="C187" t="s">
        <v>60</v>
      </c>
      <c r="D187" t="s">
        <v>130</v>
      </c>
      <c r="E187"/>
      <c r="F187" s="63"/>
      <c r="G187"/>
      <c r="H187">
        <v>73945202</v>
      </c>
      <c r="I187">
        <v>10964975</v>
      </c>
      <c r="J187">
        <v>84910177</v>
      </c>
      <c r="K187">
        <v>44750183</v>
      </c>
      <c r="L187">
        <v>12034576</v>
      </c>
      <c r="M187">
        <v>56784759</v>
      </c>
      <c r="N187">
        <v>28125418</v>
      </c>
      <c r="O187">
        <v>244935</v>
      </c>
      <c r="P187">
        <v>9855572</v>
      </c>
      <c r="Q187" s="52">
        <f>+IFERROR(Tabla2[[#This Row],[Activos corrientes ]]/Tabla2[[#This Row],[Pasivos corrientes ]],"")</f>
        <v>1.6523999913028289</v>
      </c>
      <c r="R187" s="52">
        <f>+IFERROR(Tabla2[[#This Row],[Total pasivos]]/Tabla2[[#This Row],[Total de activos]],"")</f>
        <v>0.66876269731483429</v>
      </c>
      <c r="S187" s="52">
        <f>+IFERROR(Tabla2[[#This Row],[Utilidad operacional]]/Tabla2[[#This Row],[Gasto de intereses]],"")</f>
        <v>40.237499744830259</v>
      </c>
      <c r="T187" s="52">
        <f>+IFERROR(Tabla2[[#This Row],[Utilidad operacional]]/Tabla2[[#This Row],[Patrimonio total]],"")</f>
        <v>0.3504151298302482</v>
      </c>
      <c r="U187" s="52">
        <f>+IFERROR(Tabla2[[#This Row],[Utilidad operacional]]/Tabla2[[#This Row],[Total de activos]],"")</f>
        <v>0.11607056242504359</v>
      </c>
    </row>
    <row r="188" spans="1:21" x14ac:dyDescent="0.2">
      <c r="A188">
        <v>900070851</v>
      </c>
      <c r="B188" t="s">
        <v>325</v>
      </c>
      <c r="C188" t="s">
        <v>60</v>
      </c>
      <c r="D188" t="s">
        <v>130</v>
      </c>
      <c r="E188"/>
      <c r="F188" s="63"/>
      <c r="G188"/>
      <c r="H188">
        <v>2092021</v>
      </c>
      <c r="I188">
        <v>924383</v>
      </c>
      <c r="J188">
        <v>3016404</v>
      </c>
      <c r="K188">
        <v>1375412</v>
      </c>
      <c r="L188">
        <v>1315504</v>
      </c>
      <c r="M188">
        <v>2690916</v>
      </c>
      <c r="N188">
        <v>325488</v>
      </c>
      <c r="O188">
        <v>148255</v>
      </c>
      <c r="P188">
        <v>86441</v>
      </c>
      <c r="Q188" s="52">
        <f>+IFERROR(Tabla2[[#This Row],[Activos corrientes ]]/Tabla2[[#This Row],[Pasivos corrientes ]],"")</f>
        <v>1.5210140670577252</v>
      </c>
      <c r="R188" s="52">
        <f>+IFERROR(Tabla2[[#This Row],[Total pasivos]]/Tabla2[[#This Row],[Total de activos]],"")</f>
        <v>0.89209402984480857</v>
      </c>
      <c r="S188" s="52">
        <f>+IFERROR(Tabla2[[#This Row],[Utilidad operacional]]/Tabla2[[#This Row],[Gasto de intereses]],"")</f>
        <v>0.58305622070081953</v>
      </c>
      <c r="T188" s="52">
        <f>+IFERROR(Tabla2[[#This Row],[Utilidad operacional]]/Tabla2[[#This Row],[Patrimonio total]],"")</f>
        <v>0.26557353880941847</v>
      </c>
      <c r="U188" s="52">
        <f>+IFERROR(Tabla2[[#This Row],[Utilidad operacional]]/Tabla2[[#This Row],[Total de activos]],"")</f>
        <v>2.8656970352777679E-2</v>
      </c>
    </row>
    <row r="189" spans="1:21" x14ac:dyDescent="0.2">
      <c r="A189">
        <v>900077452</v>
      </c>
      <c r="B189" t="s">
        <v>326</v>
      </c>
      <c r="C189" t="s">
        <v>129</v>
      </c>
      <c r="D189" t="s">
        <v>130</v>
      </c>
      <c r="E189"/>
      <c r="F189" s="63"/>
      <c r="G189"/>
      <c r="H189">
        <v>8271029</v>
      </c>
      <c r="I189">
        <v>14781056</v>
      </c>
      <c r="J189">
        <v>23052085</v>
      </c>
      <c r="K189">
        <v>3971920</v>
      </c>
      <c r="L189">
        <v>1721579</v>
      </c>
      <c r="M189">
        <v>5693499</v>
      </c>
      <c r="N189">
        <v>17358586</v>
      </c>
      <c r="O189">
        <v>296129</v>
      </c>
      <c r="P189">
        <v>4484030</v>
      </c>
      <c r="Q189" s="52">
        <f>+IFERROR(Tabla2[[#This Row],[Activos corrientes ]]/Tabla2[[#This Row],[Pasivos corrientes ]],"")</f>
        <v>2.0823755261938812</v>
      </c>
      <c r="R189" s="52">
        <f>+IFERROR(Tabla2[[#This Row],[Total pasivos]]/Tabla2[[#This Row],[Total de activos]],"")</f>
        <v>0.24698412312812484</v>
      </c>
      <c r="S189" s="52">
        <f>+IFERROR(Tabla2[[#This Row],[Utilidad operacional]]/Tabla2[[#This Row],[Gasto de intereses]],"")</f>
        <v>15.142150886944542</v>
      </c>
      <c r="T189" s="52">
        <f>+IFERROR(Tabla2[[#This Row],[Utilidad operacional]]/Tabla2[[#This Row],[Patrimonio total]],"")</f>
        <v>0.258317699379431</v>
      </c>
      <c r="U189" s="52">
        <f>+IFERROR(Tabla2[[#This Row],[Utilidad operacional]]/Tabla2[[#This Row],[Total de activos]],"")</f>
        <v>0.1945173289097277</v>
      </c>
    </row>
    <row r="190" spans="1:21" x14ac:dyDescent="0.2">
      <c r="A190">
        <v>900084548</v>
      </c>
      <c r="B190" t="s">
        <v>327</v>
      </c>
      <c r="C190" t="s">
        <v>60</v>
      </c>
      <c r="D190" t="s">
        <v>130</v>
      </c>
      <c r="E190"/>
      <c r="F190" s="63"/>
      <c r="G190"/>
      <c r="H190">
        <v>886669</v>
      </c>
      <c r="I190">
        <v>2187941</v>
      </c>
      <c r="J190">
        <v>3074610</v>
      </c>
      <c r="K190">
        <v>36444</v>
      </c>
      <c r="L190">
        <v>0</v>
      </c>
      <c r="M190">
        <v>36444</v>
      </c>
      <c r="N190">
        <v>3038166</v>
      </c>
      <c r="O190">
        <v>30573</v>
      </c>
      <c r="P190">
        <v>-176730</v>
      </c>
      <c r="Q190" s="52"/>
      <c r="R190" s="52"/>
      <c r="S190" s="52"/>
      <c r="T190" s="52"/>
      <c r="U190" s="52"/>
    </row>
    <row r="191" spans="1:21" x14ac:dyDescent="0.2">
      <c r="A191">
        <v>900085838</v>
      </c>
      <c r="B191" t="s">
        <v>328</v>
      </c>
      <c r="C191" t="s">
        <v>60</v>
      </c>
      <c r="D191" t="s">
        <v>130</v>
      </c>
      <c r="E191"/>
      <c r="F191" s="63"/>
      <c r="G191"/>
      <c r="H191">
        <v>4567499</v>
      </c>
      <c r="I191">
        <v>4840771</v>
      </c>
      <c r="J191">
        <v>9408270</v>
      </c>
      <c r="K191">
        <v>2051429</v>
      </c>
      <c r="L191">
        <v>1412364</v>
      </c>
      <c r="M191">
        <v>3463793</v>
      </c>
      <c r="N191">
        <v>5944477</v>
      </c>
      <c r="O191">
        <v>63979</v>
      </c>
      <c r="P191">
        <v>-875954</v>
      </c>
      <c r="Q191" s="52"/>
      <c r="R191" s="52"/>
      <c r="S191" s="52"/>
      <c r="T191" s="52"/>
      <c r="U191" s="52"/>
    </row>
    <row r="192" spans="1:21" x14ac:dyDescent="0.2">
      <c r="A192">
        <v>900086212</v>
      </c>
      <c r="B192" t="s">
        <v>329</v>
      </c>
      <c r="C192" t="s">
        <v>60</v>
      </c>
      <c r="D192" t="s">
        <v>130</v>
      </c>
      <c r="E192"/>
      <c r="F192" s="63"/>
      <c r="G192"/>
      <c r="H192">
        <v>136534</v>
      </c>
      <c r="I192">
        <v>5984841</v>
      </c>
      <c r="J192">
        <v>6121375</v>
      </c>
      <c r="K192">
        <v>1151311</v>
      </c>
      <c r="L192">
        <v>1047783</v>
      </c>
      <c r="M192">
        <v>2199094</v>
      </c>
      <c r="N192">
        <v>3922281</v>
      </c>
      <c r="O192">
        <v>0</v>
      </c>
      <c r="P192">
        <v>-293190</v>
      </c>
      <c r="Q192" s="52"/>
      <c r="R192" s="52"/>
      <c r="S192" s="52"/>
      <c r="T192" s="52"/>
      <c r="U192" s="52"/>
    </row>
    <row r="193" spans="1:21" x14ac:dyDescent="0.2">
      <c r="A193">
        <v>900093943</v>
      </c>
      <c r="B193" t="s">
        <v>330</v>
      </c>
      <c r="C193" t="s">
        <v>123</v>
      </c>
      <c r="D193" t="s">
        <v>130</v>
      </c>
      <c r="E193"/>
      <c r="F193" s="63"/>
      <c r="G193"/>
      <c r="H193">
        <v>1401428</v>
      </c>
      <c r="I193">
        <v>1147094</v>
      </c>
      <c r="J193">
        <v>2548522</v>
      </c>
      <c r="K193">
        <v>922355</v>
      </c>
      <c r="L193">
        <v>1098788</v>
      </c>
      <c r="M193">
        <v>2021143</v>
      </c>
      <c r="N193">
        <v>527379</v>
      </c>
      <c r="O193">
        <v>0</v>
      </c>
      <c r="P193">
        <v>37101</v>
      </c>
      <c r="Q193" s="52"/>
      <c r="R193" s="52"/>
      <c r="S193" s="52"/>
      <c r="T193" s="52"/>
      <c r="U193" s="52"/>
    </row>
    <row r="194" spans="1:21" x14ac:dyDescent="0.2">
      <c r="A194">
        <v>900098858</v>
      </c>
      <c r="B194" t="s">
        <v>331</v>
      </c>
      <c r="C194" t="s">
        <v>332</v>
      </c>
      <c r="D194" t="s">
        <v>130</v>
      </c>
      <c r="E194"/>
      <c r="F194" s="63"/>
      <c r="G194"/>
      <c r="H194">
        <v>6536931</v>
      </c>
      <c r="I194">
        <v>1835409</v>
      </c>
      <c r="J194">
        <v>8372340</v>
      </c>
      <c r="K194">
        <v>3218171</v>
      </c>
      <c r="L194">
        <v>1654245</v>
      </c>
      <c r="M194">
        <v>4872416</v>
      </c>
      <c r="N194">
        <v>3499924</v>
      </c>
      <c r="O194">
        <v>546189</v>
      </c>
      <c r="P194">
        <v>363426</v>
      </c>
      <c r="Q194" s="52"/>
      <c r="R194" s="52"/>
      <c r="S194" s="52"/>
      <c r="T194" s="52"/>
      <c r="U194" s="52"/>
    </row>
    <row r="195" spans="1:21" x14ac:dyDescent="0.2">
      <c r="A195">
        <v>900104821</v>
      </c>
      <c r="B195" t="s">
        <v>333</v>
      </c>
      <c r="C195" t="s">
        <v>60</v>
      </c>
      <c r="D195" t="s">
        <v>130</v>
      </c>
      <c r="E195"/>
      <c r="F195" s="63"/>
      <c r="G195"/>
      <c r="H195">
        <v>3452588</v>
      </c>
      <c r="I195">
        <v>154263</v>
      </c>
      <c r="J195">
        <v>3606851</v>
      </c>
      <c r="K195">
        <v>547132</v>
      </c>
      <c r="L195">
        <v>0</v>
      </c>
      <c r="M195">
        <v>547132</v>
      </c>
      <c r="N195">
        <v>3059719</v>
      </c>
      <c r="O195">
        <v>33163</v>
      </c>
      <c r="P195">
        <v>443373</v>
      </c>
      <c r="Q195" s="52"/>
      <c r="R195" s="52"/>
      <c r="S195" s="52"/>
      <c r="T195" s="52"/>
      <c r="U195" s="52"/>
    </row>
    <row r="196" spans="1:21" x14ac:dyDescent="0.2">
      <c r="A196">
        <v>900106666</v>
      </c>
      <c r="B196" t="s">
        <v>334</v>
      </c>
      <c r="C196" t="s">
        <v>60</v>
      </c>
      <c r="D196" t="s">
        <v>130</v>
      </c>
      <c r="E196"/>
      <c r="F196" s="63"/>
      <c r="G196"/>
      <c r="H196">
        <v>16339744</v>
      </c>
      <c r="I196">
        <v>1091968</v>
      </c>
      <c r="J196">
        <v>17431712</v>
      </c>
      <c r="K196">
        <v>18843</v>
      </c>
      <c r="L196">
        <v>8625684</v>
      </c>
      <c r="M196">
        <v>8644527</v>
      </c>
      <c r="N196">
        <v>8787185</v>
      </c>
      <c r="O196">
        <v>5250</v>
      </c>
      <c r="P196">
        <v>-257928</v>
      </c>
      <c r="Q196" s="52"/>
      <c r="R196" s="52"/>
      <c r="S196" s="52"/>
      <c r="T196" s="52"/>
      <c r="U196" s="52"/>
    </row>
    <row r="197" spans="1:21" x14ac:dyDescent="0.2">
      <c r="A197">
        <v>900113762</v>
      </c>
      <c r="B197" t="s">
        <v>335</v>
      </c>
      <c r="C197" t="s">
        <v>122</v>
      </c>
      <c r="D197" t="s">
        <v>130</v>
      </c>
      <c r="E197"/>
      <c r="F197" s="63"/>
      <c r="G197"/>
      <c r="H197">
        <v>1259965</v>
      </c>
      <c r="I197">
        <v>15234454</v>
      </c>
      <c r="J197">
        <v>16494419</v>
      </c>
      <c r="K197">
        <v>17</v>
      </c>
      <c r="L197">
        <v>2779017</v>
      </c>
      <c r="M197">
        <v>2779034</v>
      </c>
      <c r="N197">
        <v>13715385</v>
      </c>
      <c r="O197">
        <v>0</v>
      </c>
      <c r="P197">
        <v>-76380</v>
      </c>
      <c r="Q197" s="52"/>
      <c r="R197" s="52"/>
      <c r="S197" s="52"/>
      <c r="T197" s="52"/>
      <c r="U197" s="52"/>
    </row>
    <row r="198" spans="1:21" x14ac:dyDescent="0.2">
      <c r="A198">
        <v>900116938</v>
      </c>
      <c r="B198" t="s">
        <v>336</v>
      </c>
      <c r="C198" t="s">
        <v>60</v>
      </c>
      <c r="D198" t="s">
        <v>130</v>
      </c>
      <c r="E198"/>
      <c r="F198" s="63"/>
      <c r="G198"/>
      <c r="H198">
        <v>10787159</v>
      </c>
      <c r="I198">
        <v>2097766</v>
      </c>
      <c r="J198">
        <v>12884925</v>
      </c>
      <c r="K198">
        <v>361196</v>
      </c>
      <c r="L198">
        <v>6426559</v>
      </c>
      <c r="M198">
        <v>6787755</v>
      </c>
      <c r="N198">
        <v>6097170</v>
      </c>
      <c r="O198">
        <v>92650</v>
      </c>
      <c r="P198">
        <v>742750</v>
      </c>
      <c r="Q198" s="52"/>
      <c r="R198" s="52"/>
      <c r="S198" s="52"/>
      <c r="T198" s="52"/>
      <c r="U198" s="52"/>
    </row>
    <row r="199" spans="1:21" x14ac:dyDescent="0.2">
      <c r="A199">
        <v>900127801</v>
      </c>
      <c r="B199" t="s">
        <v>337</v>
      </c>
      <c r="C199" t="s">
        <v>60</v>
      </c>
      <c r="D199" t="s">
        <v>130</v>
      </c>
      <c r="E199"/>
      <c r="F199" s="63"/>
      <c r="G199"/>
      <c r="H199">
        <v>2325665</v>
      </c>
      <c r="I199">
        <v>157066</v>
      </c>
      <c r="J199">
        <v>2482731</v>
      </c>
      <c r="K199">
        <v>896739</v>
      </c>
      <c r="L199">
        <v>74544</v>
      </c>
      <c r="M199">
        <v>971283</v>
      </c>
      <c r="N199">
        <v>1511448</v>
      </c>
      <c r="O199">
        <v>3468</v>
      </c>
      <c r="P199">
        <v>746165</v>
      </c>
      <c r="Q199" s="52">
        <f>+IFERROR(Tabla2[[#This Row],[Activos corrientes ]]/Tabla2[[#This Row],[Pasivos corrientes ]],"")</f>
        <v>2.5934692257167358</v>
      </c>
      <c r="R199" s="52">
        <f>+IFERROR(Tabla2[[#This Row],[Total pasivos]]/Tabla2[[#This Row],[Total de activos]],"")</f>
        <v>0.39121556060644508</v>
      </c>
      <c r="S199" s="52">
        <f>+IFERROR(Tabla2[[#This Row],[Utilidad operacional]]/Tabla2[[#This Row],[Gasto de intereses]],"")</f>
        <v>215.15715109573242</v>
      </c>
      <c r="T199" s="52">
        <f>+IFERROR(Tabla2[[#This Row],[Utilidad operacional]]/Tabla2[[#This Row],[Patrimonio total]],"")</f>
        <v>0.49367560114539172</v>
      </c>
      <c r="U199" s="52">
        <f>+IFERROR(Tabla2[[#This Row],[Utilidad operacional]]/Tabla2[[#This Row],[Total de activos]],"")</f>
        <v>0.30054202408557351</v>
      </c>
    </row>
    <row r="200" spans="1:21" x14ac:dyDescent="0.2">
      <c r="A200">
        <v>900134635</v>
      </c>
      <c r="B200" t="s">
        <v>338</v>
      </c>
      <c r="C200" t="s">
        <v>60</v>
      </c>
      <c r="D200" t="s">
        <v>130</v>
      </c>
      <c r="E200"/>
      <c r="F200" s="63"/>
      <c r="G200"/>
      <c r="H200">
        <v>3489110</v>
      </c>
      <c r="I200">
        <v>1586923</v>
      </c>
      <c r="J200">
        <v>5076033</v>
      </c>
      <c r="K200">
        <v>2421428</v>
      </c>
      <c r="L200">
        <v>656645</v>
      </c>
      <c r="M200">
        <v>3078073</v>
      </c>
      <c r="N200">
        <v>1997960</v>
      </c>
      <c r="O200">
        <v>154758</v>
      </c>
      <c r="P200">
        <v>109463</v>
      </c>
      <c r="Q200" s="52">
        <f>+IFERROR(Tabla2[[#This Row],[Activos corrientes ]]/Tabla2[[#This Row],[Pasivos corrientes ]],"")</f>
        <v>1.4409307235234745</v>
      </c>
      <c r="R200" s="52">
        <f>+IFERROR(Tabla2[[#This Row],[Total pasivos]]/Tabla2[[#This Row],[Total de activos]],"")</f>
        <v>0.60639341785209044</v>
      </c>
      <c r="S200" s="52">
        <f>+IFERROR(Tabla2[[#This Row],[Utilidad operacional]]/Tabla2[[#This Row],[Gasto de intereses]],"")</f>
        <v>0.70731723077320718</v>
      </c>
      <c r="T200" s="52">
        <f>+IFERROR(Tabla2[[#This Row],[Utilidad operacional]]/Tabla2[[#This Row],[Patrimonio total]],"")</f>
        <v>5.4787383130793406E-2</v>
      </c>
      <c r="U200" s="52">
        <f>+IFERROR(Tabla2[[#This Row],[Utilidad operacional]]/Tabla2[[#This Row],[Total de activos]],"")</f>
        <v>2.1564674618939631E-2</v>
      </c>
    </row>
    <row r="201" spans="1:21" x14ac:dyDescent="0.2">
      <c r="A201">
        <v>900160063</v>
      </c>
      <c r="B201" t="s">
        <v>339</v>
      </c>
      <c r="C201" t="s">
        <v>60</v>
      </c>
      <c r="D201" t="s">
        <v>130</v>
      </c>
      <c r="E201"/>
      <c r="F201" s="63"/>
      <c r="G201"/>
      <c r="H201">
        <v>11797013</v>
      </c>
      <c r="I201">
        <v>2425690</v>
      </c>
      <c r="J201">
        <v>14222703</v>
      </c>
      <c r="K201">
        <v>3330997</v>
      </c>
      <c r="L201">
        <v>1254707</v>
      </c>
      <c r="M201">
        <v>4585704</v>
      </c>
      <c r="N201">
        <v>9636999</v>
      </c>
      <c r="O201">
        <v>0</v>
      </c>
      <c r="P201">
        <v>315021</v>
      </c>
      <c r="Q201" s="52">
        <f>+IFERROR(Tabla2[[#This Row],[Activos corrientes ]]/Tabla2[[#This Row],[Pasivos corrientes ]],"")</f>
        <v>3.5415861977660144</v>
      </c>
      <c r="R201" s="52">
        <f>+IFERROR(Tabla2[[#This Row],[Total pasivos]]/Tabla2[[#This Row],[Total de activos]],"")</f>
        <v>0.32242141314488532</v>
      </c>
      <c r="S201" s="52" t="str">
        <f>+IFERROR(Tabla2[[#This Row],[Utilidad operacional]]/Tabla2[[#This Row],[Gasto de intereses]],"")</f>
        <v/>
      </c>
      <c r="T201" s="52">
        <f>+IFERROR(Tabla2[[#This Row],[Utilidad operacional]]/Tabla2[[#This Row],[Patrimonio total]],"")</f>
        <v>3.2688703194843127E-2</v>
      </c>
      <c r="U201" s="52">
        <f>+IFERROR(Tabla2[[#This Row],[Utilidad operacional]]/Tabla2[[#This Row],[Total de activos]],"")</f>
        <v>2.2149165316888077E-2</v>
      </c>
    </row>
    <row r="202" spans="1:21" x14ac:dyDescent="0.2">
      <c r="A202">
        <v>900170122</v>
      </c>
      <c r="B202" t="s">
        <v>340</v>
      </c>
      <c r="C202" t="s">
        <v>60</v>
      </c>
      <c r="D202" t="s">
        <v>130</v>
      </c>
      <c r="E202"/>
      <c r="F202" s="63"/>
      <c r="G202"/>
      <c r="H202">
        <v>6630455</v>
      </c>
      <c r="I202">
        <v>139990</v>
      </c>
      <c r="J202">
        <v>6770445</v>
      </c>
      <c r="K202">
        <v>7613987</v>
      </c>
      <c r="L202">
        <v>0</v>
      </c>
      <c r="M202">
        <v>7613987</v>
      </c>
      <c r="N202">
        <v>-843542</v>
      </c>
      <c r="O202">
        <v>0</v>
      </c>
      <c r="P202">
        <v>-22276</v>
      </c>
      <c r="Q202" s="52">
        <f>+IFERROR(Tabla2[[#This Row],[Activos corrientes ]]/Tabla2[[#This Row],[Pasivos corrientes ]],"")</f>
        <v>0.87082562657383056</v>
      </c>
      <c r="R202" s="52">
        <f>+IFERROR(Tabla2[[#This Row],[Total pasivos]]/Tabla2[[#This Row],[Total de activos]],"")</f>
        <v>1.1245918104349124</v>
      </c>
      <c r="S202" s="52" t="str">
        <f>+IFERROR(Tabla2[[#This Row],[Utilidad operacional]]/Tabla2[[#This Row],[Gasto de intereses]],"")</f>
        <v/>
      </c>
      <c r="T202" s="52">
        <f>+IFERROR(Tabla2[[#This Row],[Utilidad operacional]]/Tabla2[[#This Row],[Patrimonio total]],"")</f>
        <v>2.6407695171076249E-2</v>
      </c>
      <c r="U202" s="52">
        <f>+IFERROR(Tabla2[[#This Row],[Utilidad operacional]]/Tabla2[[#This Row],[Total de activos]],"")</f>
        <v>-3.2901825507776817E-3</v>
      </c>
    </row>
    <row r="203" spans="1:21" x14ac:dyDescent="0.2">
      <c r="A203">
        <v>900175879</v>
      </c>
      <c r="B203" t="s">
        <v>341</v>
      </c>
      <c r="C203" t="s">
        <v>155</v>
      </c>
      <c r="D203" t="s">
        <v>130</v>
      </c>
      <c r="E203"/>
      <c r="F203" s="63"/>
      <c r="G203"/>
      <c r="H203">
        <v>629980</v>
      </c>
      <c r="I203">
        <v>9733673</v>
      </c>
      <c r="J203">
        <v>10363653</v>
      </c>
      <c r="K203">
        <v>811271</v>
      </c>
      <c r="L203">
        <v>1288810</v>
      </c>
      <c r="M203">
        <v>2100081</v>
      </c>
      <c r="N203">
        <v>8263572</v>
      </c>
      <c r="O203">
        <v>3114</v>
      </c>
      <c r="P203">
        <v>85021</v>
      </c>
      <c r="Q203" s="52">
        <f>+IFERROR(Tabla2[[#This Row],[Activos corrientes ]]/Tabla2[[#This Row],[Pasivos corrientes ]],"")</f>
        <v>0.77653459817989301</v>
      </c>
      <c r="R203" s="52">
        <f>+IFERROR(Tabla2[[#This Row],[Total pasivos]]/Tabla2[[#This Row],[Total de activos]],"")</f>
        <v>0.20263906944780957</v>
      </c>
      <c r="S203" s="52">
        <f>+IFERROR(Tabla2[[#This Row],[Utilidad operacional]]/Tabla2[[#This Row],[Gasto de intereses]],"")</f>
        <v>27.302825947334618</v>
      </c>
      <c r="T203" s="52">
        <f>+IFERROR(Tabla2[[#This Row],[Utilidad operacional]]/Tabla2[[#This Row],[Patrimonio total]],"")</f>
        <v>1.0288649993005446E-2</v>
      </c>
      <c r="U203" s="52">
        <f>+IFERROR(Tabla2[[#This Row],[Utilidad operacional]]/Tabla2[[#This Row],[Total de activos]],"")</f>
        <v>8.2037675325486101E-3</v>
      </c>
    </row>
    <row r="204" spans="1:21" x14ac:dyDescent="0.2">
      <c r="A204">
        <v>900191089</v>
      </c>
      <c r="B204" t="s">
        <v>342</v>
      </c>
      <c r="C204" t="s">
        <v>121</v>
      </c>
      <c r="D204" t="s">
        <v>130</v>
      </c>
      <c r="E204"/>
      <c r="F204" s="63"/>
      <c r="G204"/>
      <c r="H204">
        <v>11993187</v>
      </c>
      <c r="I204">
        <v>166048</v>
      </c>
      <c r="J204">
        <v>12159235</v>
      </c>
      <c r="K204">
        <v>0</v>
      </c>
      <c r="L204">
        <v>1499446</v>
      </c>
      <c r="M204">
        <v>1499446</v>
      </c>
      <c r="N204">
        <v>10659789</v>
      </c>
      <c r="O204">
        <v>6805</v>
      </c>
      <c r="P204">
        <v>491969</v>
      </c>
      <c r="Q204" s="52" t="str">
        <f>+IFERROR(Tabla2[[#This Row],[Activos corrientes ]]/Tabla2[[#This Row],[Pasivos corrientes ]],"")</f>
        <v/>
      </c>
      <c r="R204" s="52">
        <f>+IFERROR(Tabla2[[#This Row],[Total pasivos]]/Tabla2[[#This Row],[Total de activos]],"")</f>
        <v>0.12331746199493636</v>
      </c>
      <c r="S204" s="52">
        <f>+IFERROR(Tabla2[[#This Row],[Utilidad operacional]]/Tabla2[[#This Row],[Gasto de intereses]],"")</f>
        <v>72.295224099926529</v>
      </c>
      <c r="T204" s="52">
        <f>+IFERROR(Tabla2[[#This Row],[Utilidad operacional]]/Tabla2[[#This Row],[Patrimonio total]],"")</f>
        <v>4.615185159856354E-2</v>
      </c>
      <c r="U204" s="52">
        <f>+IFERROR(Tabla2[[#This Row],[Utilidad operacional]]/Tabla2[[#This Row],[Total de activos]],"")</f>
        <v>4.0460522393061735E-2</v>
      </c>
    </row>
    <row r="205" spans="1:21" x14ac:dyDescent="0.2">
      <c r="A205">
        <v>900192871</v>
      </c>
      <c r="B205" t="s">
        <v>343</v>
      </c>
      <c r="C205" t="s">
        <v>60</v>
      </c>
      <c r="D205" t="s">
        <v>130</v>
      </c>
      <c r="E205"/>
      <c r="F205" s="63"/>
      <c r="G205"/>
      <c r="H205">
        <v>1527189</v>
      </c>
      <c r="I205">
        <v>13500</v>
      </c>
      <c r="J205">
        <v>1540689</v>
      </c>
      <c r="K205">
        <v>67737</v>
      </c>
      <c r="L205">
        <v>0</v>
      </c>
      <c r="M205">
        <v>67737</v>
      </c>
      <c r="N205">
        <v>1472952</v>
      </c>
      <c r="O205">
        <v>12629</v>
      </c>
      <c r="P205">
        <v>117227</v>
      </c>
      <c r="Q205" s="52">
        <f>+IFERROR(Tabla2[[#This Row],[Activos corrientes ]]/Tabla2[[#This Row],[Pasivos corrientes ]],"")</f>
        <v>22.545861198458745</v>
      </c>
      <c r="R205" s="52">
        <f>+IFERROR(Tabla2[[#This Row],[Total pasivos]]/Tabla2[[#This Row],[Total de activos]],"")</f>
        <v>4.3965394703278857E-2</v>
      </c>
      <c r="S205" s="52">
        <f>+IFERROR(Tabla2[[#This Row],[Utilidad operacional]]/Tabla2[[#This Row],[Gasto de intereses]],"")</f>
        <v>9.2823659830548735</v>
      </c>
      <c r="T205" s="52">
        <f>+IFERROR(Tabla2[[#This Row],[Utilidad operacional]]/Tabla2[[#This Row],[Patrimonio total]],"")</f>
        <v>7.9586435946317327E-2</v>
      </c>
      <c r="U205" s="52">
        <f>+IFERROR(Tabla2[[#This Row],[Utilidad operacional]]/Tabla2[[#This Row],[Total de activos]],"")</f>
        <v>7.608738687691026E-2</v>
      </c>
    </row>
    <row r="206" spans="1:21" x14ac:dyDescent="0.2">
      <c r="A206">
        <v>900192981</v>
      </c>
      <c r="B206" t="s">
        <v>344</v>
      </c>
      <c r="C206" t="s">
        <v>60</v>
      </c>
      <c r="D206" t="s">
        <v>130</v>
      </c>
      <c r="E206"/>
      <c r="F206" s="63"/>
      <c r="G206"/>
      <c r="H206">
        <v>8469290</v>
      </c>
      <c r="I206">
        <v>3077935</v>
      </c>
      <c r="J206">
        <v>11547225</v>
      </c>
      <c r="K206">
        <v>472922</v>
      </c>
      <c r="L206">
        <v>106886</v>
      </c>
      <c r="M206">
        <v>579808</v>
      </c>
      <c r="N206">
        <v>10967417</v>
      </c>
      <c r="O206">
        <v>14319</v>
      </c>
      <c r="P206">
        <v>63887</v>
      </c>
      <c r="Q206" s="52">
        <f>+IFERROR(Tabla2[[#This Row],[Activos corrientes ]]/Tabla2[[#This Row],[Pasivos corrientes ]],"")</f>
        <v>17.90842887410609</v>
      </c>
      <c r="R206" s="52">
        <f>+IFERROR(Tabla2[[#This Row],[Total pasivos]]/Tabla2[[#This Row],[Total de activos]],"")</f>
        <v>5.0211890735652936E-2</v>
      </c>
      <c r="S206" s="52">
        <f>+IFERROR(Tabla2[[#This Row],[Utilidad operacional]]/Tabla2[[#This Row],[Gasto de intereses]],"")</f>
        <v>4.4616942523919265</v>
      </c>
      <c r="T206" s="52">
        <f>+IFERROR(Tabla2[[#This Row],[Utilidad operacional]]/Tabla2[[#This Row],[Patrimonio total]],"")</f>
        <v>5.8251637555132626E-3</v>
      </c>
      <c r="U206" s="52">
        <f>+IFERROR(Tabla2[[#This Row],[Utilidad operacional]]/Tabla2[[#This Row],[Total de activos]],"")</f>
        <v>5.532671269504145E-3</v>
      </c>
    </row>
    <row r="207" spans="1:21" x14ac:dyDescent="0.2">
      <c r="A207">
        <v>900195403</v>
      </c>
      <c r="B207" t="s">
        <v>345</v>
      </c>
      <c r="C207" t="s">
        <v>60</v>
      </c>
      <c r="D207" t="s">
        <v>130</v>
      </c>
      <c r="E207"/>
      <c r="F207" s="63"/>
      <c r="G207"/>
      <c r="H207">
        <v>1008298</v>
      </c>
      <c r="I207">
        <v>1961274</v>
      </c>
      <c r="J207">
        <v>2969572</v>
      </c>
      <c r="K207">
        <v>464988</v>
      </c>
      <c r="L207">
        <v>407019</v>
      </c>
      <c r="M207">
        <v>872007</v>
      </c>
      <c r="N207">
        <v>2097565</v>
      </c>
      <c r="O207">
        <v>84196</v>
      </c>
      <c r="P207">
        <v>-44166</v>
      </c>
      <c r="Q207" s="52">
        <f>+IFERROR(Tabla2[[#This Row],[Activos corrientes ]]/Tabla2[[#This Row],[Pasivos corrientes ]],"")</f>
        <v>2.1684387554087419</v>
      </c>
      <c r="R207" s="52">
        <f>+IFERROR(Tabla2[[#This Row],[Total pasivos]]/Tabla2[[#This Row],[Total de activos]],"")</f>
        <v>0.29364736736472463</v>
      </c>
      <c r="S207" s="52">
        <f>+IFERROR(Tabla2[[#This Row],[Utilidad operacional]]/Tabla2[[#This Row],[Gasto de intereses]],"")</f>
        <v>-0.52456173689961516</v>
      </c>
      <c r="T207" s="52">
        <f>+IFERROR(Tabla2[[#This Row],[Utilidad operacional]]/Tabla2[[#This Row],[Patrimonio total]],"")</f>
        <v>-2.1055843323091298E-2</v>
      </c>
      <c r="U207" s="52">
        <f>+IFERROR(Tabla2[[#This Row],[Utilidad operacional]]/Tabla2[[#This Row],[Total de activos]],"")</f>
        <v>-1.4872850363621425E-2</v>
      </c>
    </row>
    <row r="208" spans="1:21" x14ac:dyDescent="0.2">
      <c r="A208">
        <v>900200493</v>
      </c>
      <c r="B208" t="s">
        <v>346</v>
      </c>
      <c r="C208" t="s">
        <v>60</v>
      </c>
      <c r="D208" t="s">
        <v>130</v>
      </c>
      <c r="E208"/>
      <c r="F208" s="63"/>
      <c r="G208"/>
      <c r="H208">
        <v>2421970</v>
      </c>
      <c r="I208">
        <v>3174825</v>
      </c>
      <c r="J208">
        <v>5596795</v>
      </c>
      <c r="K208">
        <v>820376</v>
      </c>
      <c r="L208">
        <v>2494493</v>
      </c>
      <c r="M208">
        <v>3314869</v>
      </c>
      <c r="N208">
        <v>2281926</v>
      </c>
      <c r="O208">
        <v>156746</v>
      </c>
      <c r="P208">
        <v>81222</v>
      </c>
      <c r="Q208" s="52">
        <f>+IFERROR(Tabla2[[#This Row],[Activos corrientes ]]/Tabla2[[#This Row],[Pasivos corrientes ]],"")</f>
        <v>2.9522682282270569</v>
      </c>
      <c r="R208" s="52">
        <f>+IFERROR(Tabla2[[#This Row],[Total pasivos]]/Tabla2[[#This Row],[Total de activos]],"")</f>
        <v>0.59227986731691973</v>
      </c>
      <c r="S208" s="52">
        <f>+IFERROR(Tabla2[[#This Row],[Utilidad operacional]]/Tabla2[[#This Row],[Gasto de intereses]],"")</f>
        <v>0.51817590241537259</v>
      </c>
      <c r="T208" s="52">
        <f>+IFERROR(Tabla2[[#This Row],[Utilidad operacional]]/Tabla2[[#This Row],[Patrimonio total]],"")</f>
        <v>3.5593616970927187E-2</v>
      </c>
      <c r="U208" s="52">
        <f>+IFERROR(Tabla2[[#This Row],[Utilidad operacional]]/Tabla2[[#This Row],[Total de activos]],"")</f>
        <v>1.451223423405717E-2</v>
      </c>
    </row>
    <row r="209" spans="1:21" x14ac:dyDescent="0.2">
      <c r="A209">
        <v>900212743</v>
      </c>
      <c r="B209" t="s">
        <v>347</v>
      </c>
      <c r="C209" t="s">
        <v>348</v>
      </c>
      <c r="D209" t="s">
        <v>130</v>
      </c>
      <c r="E209"/>
      <c r="F209" s="63"/>
      <c r="G209"/>
      <c r="H209">
        <v>27536629</v>
      </c>
      <c r="I209">
        <v>37292792</v>
      </c>
      <c r="J209">
        <v>64829421</v>
      </c>
      <c r="K209">
        <v>10418998</v>
      </c>
      <c r="L209">
        <v>22743886</v>
      </c>
      <c r="M209">
        <v>33162884</v>
      </c>
      <c r="N209">
        <v>31666537</v>
      </c>
      <c r="O209">
        <v>3197523</v>
      </c>
      <c r="P209">
        <v>2639347</v>
      </c>
      <c r="Q209" s="52">
        <f>+IFERROR(Tabla2[[#This Row],[Activos corrientes ]]/Tabla2[[#This Row],[Pasivos corrientes ]],"")</f>
        <v>2.6429248762692921</v>
      </c>
      <c r="R209" s="52">
        <f>+IFERROR(Tabla2[[#This Row],[Total pasivos]]/Tabla2[[#This Row],[Total de activos]],"")</f>
        <v>0.51154064757110818</v>
      </c>
      <c r="S209" s="52">
        <f>+IFERROR(Tabla2[[#This Row],[Utilidad operacional]]/Tabla2[[#This Row],[Gasto de intereses]],"")</f>
        <v>0.82543487568345875</v>
      </c>
      <c r="T209" s="52">
        <f>+IFERROR(Tabla2[[#This Row],[Utilidad operacional]]/Tabla2[[#This Row],[Patrimonio total]],"")</f>
        <v>8.3348141288704852E-2</v>
      </c>
      <c r="U209" s="52">
        <f>+IFERROR(Tabla2[[#This Row],[Utilidad operacional]]/Tabla2[[#This Row],[Total de activos]],"")</f>
        <v>4.0712179120032554E-2</v>
      </c>
    </row>
    <row r="210" spans="1:21" x14ac:dyDescent="0.2">
      <c r="A210">
        <v>900217376</v>
      </c>
      <c r="B210" t="s">
        <v>349</v>
      </c>
      <c r="C210" t="s">
        <v>60</v>
      </c>
      <c r="D210" t="s">
        <v>130</v>
      </c>
      <c r="E210"/>
      <c r="F210" s="63"/>
      <c r="G210"/>
      <c r="H210">
        <v>2799679</v>
      </c>
      <c r="I210">
        <v>4982073</v>
      </c>
      <c r="J210">
        <v>7781752</v>
      </c>
      <c r="K210">
        <v>7072424</v>
      </c>
      <c r="L210">
        <v>0</v>
      </c>
      <c r="M210">
        <v>7072424</v>
      </c>
      <c r="N210">
        <v>709328</v>
      </c>
      <c r="O210">
        <v>0</v>
      </c>
      <c r="P210">
        <v>77990</v>
      </c>
      <c r="Q210" s="52">
        <f>+IFERROR(Tabla2[[#This Row],[Activos corrientes ]]/Tabla2[[#This Row],[Pasivos corrientes ]],"")</f>
        <v>0.39585847794193335</v>
      </c>
      <c r="R210" s="52">
        <f>+IFERROR(Tabla2[[#This Row],[Total pasivos]]/Tabla2[[#This Row],[Total de activos]],"")</f>
        <v>0.9088472621589585</v>
      </c>
      <c r="S210" s="52" t="str">
        <f>+IFERROR(Tabla2[[#This Row],[Utilidad operacional]]/Tabla2[[#This Row],[Gasto de intereses]],"")</f>
        <v/>
      </c>
      <c r="T210" s="52">
        <f>+IFERROR(Tabla2[[#This Row],[Utilidad operacional]]/Tabla2[[#This Row],[Patrimonio total]],"")</f>
        <v>0.10994913495590193</v>
      </c>
      <c r="U210" s="52">
        <f>+IFERROR(Tabla2[[#This Row],[Utilidad operacional]]/Tabla2[[#This Row],[Total de activos]],"")</f>
        <v>1.0022164674484614E-2</v>
      </c>
    </row>
    <row r="211" spans="1:21" x14ac:dyDescent="0.2">
      <c r="A211">
        <v>900222586</v>
      </c>
      <c r="B211" t="s">
        <v>350</v>
      </c>
      <c r="C211" t="s">
        <v>297</v>
      </c>
      <c r="D211" t="s">
        <v>130</v>
      </c>
      <c r="E211"/>
      <c r="F211" s="63"/>
      <c r="G211"/>
      <c r="H211">
        <v>9378442</v>
      </c>
      <c r="I211">
        <v>187239</v>
      </c>
      <c r="J211">
        <v>9565681</v>
      </c>
      <c r="K211">
        <v>132679</v>
      </c>
      <c r="L211">
        <v>0</v>
      </c>
      <c r="M211">
        <v>132679</v>
      </c>
      <c r="N211">
        <v>9433002</v>
      </c>
      <c r="O211">
        <v>0</v>
      </c>
      <c r="P211">
        <v>-3924307</v>
      </c>
      <c r="Q211" s="52">
        <f>+IFERROR(Tabla2[[#This Row],[Activos corrientes ]]/Tabla2[[#This Row],[Pasivos corrientes ]],"")</f>
        <v>70.685202631916127</v>
      </c>
      <c r="R211" s="52">
        <f>+IFERROR(Tabla2[[#This Row],[Total pasivos]]/Tabla2[[#This Row],[Total de activos]],"")</f>
        <v>1.3870314094730945E-2</v>
      </c>
      <c r="S211" s="52" t="str">
        <f>+IFERROR(Tabla2[[#This Row],[Utilidad operacional]]/Tabla2[[#This Row],[Gasto de intereses]],"")</f>
        <v/>
      </c>
      <c r="T211" s="52">
        <f>+IFERROR(Tabla2[[#This Row],[Utilidad operacional]]/Tabla2[[#This Row],[Patrimonio total]],"")</f>
        <v>-0.4160188877305443</v>
      </c>
      <c r="U211" s="52">
        <f>+IFERROR(Tabla2[[#This Row],[Utilidad operacional]]/Tabla2[[#This Row],[Total de activos]],"")</f>
        <v>-0.41024857508838108</v>
      </c>
    </row>
    <row r="212" spans="1:21" x14ac:dyDescent="0.2">
      <c r="A212">
        <v>900228513</v>
      </c>
      <c r="B212" t="s">
        <v>351</v>
      </c>
      <c r="C212" t="s">
        <v>124</v>
      </c>
      <c r="D212" t="s">
        <v>130</v>
      </c>
      <c r="E212"/>
      <c r="F212" s="63"/>
      <c r="G212"/>
      <c r="H212">
        <v>16839148</v>
      </c>
      <c r="I212">
        <v>18093116</v>
      </c>
      <c r="J212">
        <v>34932264</v>
      </c>
      <c r="K212">
        <v>6281071</v>
      </c>
      <c r="L212">
        <v>316397</v>
      </c>
      <c r="M212">
        <v>6597468</v>
      </c>
      <c r="N212">
        <v>28334796</v>
      </c>
      <c r="O212">
        <v>69835</v>
      </c>
      <c r="P212">
        <v>1827021</v>
      </c>
      <c r="Q212" s="52">
        <f>+IFERROR(Tabla2[[#This Row],[Activos corrientes ]]/Tabla2[[#This Row],[Pasivos corrientes ]],"")</f>
        <v>2.6809357830854004</v>
      </c>
      <c r="R212" s="52">
        <f>+IFERROR(Tabla2[[#This Row],[Total pasivos]]/Tabla2[[#This Row],[Total de activos]],"")</f>
        <v>0.18886459806899433</v>
      </c>
      <c r="S212" s="52">
        <f>+IFERROR(Tabla2[[#This Row],[Utilidad operacional]]/Tabla2[[#This Row],[Gasto de intereses]],"")</f>
        <v>26.161967494809193</v>
      </c>
      <c r="T212" s="52">
        <f>+IFERROR(Tabla2[[#This Row],[Utilidad operacional]]/Tabla2[[#This Row],[Patrimonio total]],"")</f>
        <v>6.4479765444579173E-2</v>
      </c>
      <c r="U212" s="52">
        <f>+IFERROR(Tabla2[[#This Row],[Utilidad operacional]]/Tabla2[[#This Row],[Total de activos]],"")</f>
        <v>5.2301820460305695E-2</v>
      </c>
    </row>
    <row r="213" spans="1:21" x14ac:dyDescent="0.2">
      <c r="A213">
        <v>900238954</v>
      </c>
      <c r="B213" t="s">
        <v>352</v>
      </c>
      <c r="C213" t="s">
        <v>60</v>
      </c>
      <c r="D213" t="s">
        <v>130</v>
      </c>
      <c r="E213"/>
      <c r="F213" s="63"/>
      <c r="G213"/>
      <c r="H213">
        <v>3853766</v>
      </c>
      <c r="I213">
        <v>855101</v>
      </c>
      <c r="J213">
        <v>4708867</v>
      </c>
      <c r="K213">
        <v>240645</v>
      </c>
      <c r="L213">
        <v>3830</v>
      </c>
      <c r="M213">
        <v>244475</v>
      </c>
      <c r="N213">
        <v>4464392</v>
      </c>
      <c r="O213">
        <v>50782</v>
      </c>
      <c r="P213">
        <v>561959</v>
      </c>
      <c r="Q213" s="52">
        <f>+IFERROR(Tabla2[[#This Row],[Activos corrientes ]]/Tabla2[[#This Row],[Pasivos corrientes ]],"")</f>
        <v>16.014319848739845</v>
      </c>
      <c r="R213" s="52">
        <f>+IFERROR(Tabla2[[#This Row],[Total pasivos]]/Tabla2[[#This Row],[Total de activos]],"")</f>
        <v>5.191800915167067E-2</v>
      </c>
      <c r="S213" s="52">
        <f>+IFERROR(Tabla2[[#This Row],[Utilidad operacional]]/Tabla2[[#This Row],[Gasto de intereses]],"")</f>
        <v>11.066106100586822</v>
      </c>
      <c r="T213" s="52">
        <f>+IFERROR(Tabla2[[#This Row],[Utilidad operacional]]/Tabla2[[#This Row],[Patrimonio total]],"")</f>
        <v>0.12587581914849771</v>
      </c>
      <c r="U213" s="52">
        <f>+IFERROR(Tabla2[[#This Row],[Utilidad operacional]]/Tabla2[[#This Row],[Total de activos]],"")</f>
        <v>0.11934059721797197</v>
      </c>
    </row>
    <row r="214" spans="1:21" x14ac:dyDescent="0.2">
      <c r="A214">
        <v>900245215</v>
      </c>
      <c r="B214" t="s">
        <v>353</v>
      </c>
      <c r="C214" t="s">
        <v>60</v>
      </c>
      <c r="D214" t="s">
        <v>130</v>
      </c>
      <c r="E214"/>
      <c r="F214" s="63"/>
      <c r="G214"/>
      <c r="H214">
        <v>7679998</v>
      </c>
      <c r="I214">
        <v>205</v>
      </c>
      <c r="J214">
        <v>7680203</v>
      </c>
      <c r="K214">
        <v>101389</v>
      </c>
      <c r="L214">
        <v>0</v>
      </c>
      <c r="M214">
        <v>101389</v>
      </c>
      <c r="N214">
        <v>7578814</v>
      </c>
      <c r="O214">
        <v>2085</v>
      </c>
      <c r="P214">
        <v>-92259</v>
      </c>
      <c r="Q214" s="52">
        <f>+IFERROR(Tabla2[[#This Row],[Activos corrientes ]]/Tabla2[[#This Row],[Pasivos corrientes ]],"")</f>
        <v>75.747842468117838</v>
      </c>
      <c r="R214" s="52">
        <f>+IFERROR(Tabla2[[#This Row],[Total pasivos]]/Tabla2[[#This Row],[Total de activos]],"")</f>
        <v>1.3201343766564504E-2</v>
      </c>
      <c r="S214" s="52">
        <f>+IFERROR(Tabla2[[#This Row],[Utilidad operacional]]/Tabla2[[#This Row],[Gasto de intereses]],"")</f>
        <v>-44.248920863309351</v>
      </c>
      <c r="T214" s="52">
        <f>+IFERROR(Tabla2[[#This Row],[Utilidad operacional]]/Tabla2[[#This Row],[Patrimonio total]],"")</f>
        <v>-1.2173276715855542E-2</v>
      </c>
      <c r="U214" s="52">
        <f>+IFERROR(Tabla2[[#This Row],[Utilidad operacional]]/Tabla2[[#This Row],[Total de activos]],"")</f>
        <v>-1.2012573105164017E-2</v>
      </c>
    </row>
    <row r="215" spans="1:21" x14ac:dyDescent="0.2">
      <c r="A215">
        <v>900245246</v>
      </c>
      <c r="B215" t="s">
        <v>354</v>
      </c>
      <c r="C215" t="s">
        <v>355</v>
      </c>
      <c r="D215" t="s">
        <v>130</v>
      </c>
      <c r="E215"/>
      <c r="F215" s="63"/>
      <c r="G215"/>
      <c r="H215">
        <v>3324158</v>
      </c>
      <c r="I215">
        <v>4333078</v>
      </c>
      <c r="J215">
        <v>7657236</v>
      </c>
      <c r="K215">
        <v>544924</v>
      </c>
      <c r="L215">
        <v>1311750</v>
      </c>
      <c r="M215">
        <v>1856674</v>
      </c>
      <c r="N215">
        <v>5800562</v>
      </c>
      <c r="O215">
        <v>3245</v>
      </c>
      <c r="P215">
        <v>-34481</v>
      </c>
      <c r="Q215" s="52">
        <f>+IFERROR(Tabla2[[#This Row],[Activos corrientes ]]/Tabla2[[#This Row],[Pasivos corrientes ]],"")</f>
        <v>6.1002231503842737</v>
      </c>
      <c r="R215" s="52">
        <f>+IFERROR(Tabla2[[#This Row],[Total pasivos]]/Tabla2[[#This Row],[Total de activos]],"")</f>
        <v>0.24247313260293923</v>
      </c>
      <c r="S215" s="52">
        <f>+IFERROR(Tabla2[[#This Row],[Utilidad operacional]]/Tabla2[[#This Row],[Gasto de intereses]],"")</f>
        <v>-10.625885978428352</v>
      </c>
      <c r="T215" s="52">
        <f>+IFERROR(Tabla2[[#This Row],[Utilidad operacional]]/Tabla2[[#This Row],[Patrimonio total]],"")</f>
        <v>-5.9444240058118504E-3</v>
      </c>
      <c r="U215" s="52">
        <f>+IFERROR(Tabla2[[#This Row],[Utilidad operacional]]/Tabla2[[#This Row],[Total de activos]],"")</f>
        <v>-4.5030608956025389E-3</v>
      </c>
    </row>
    <row r="216" spans="1:21" x14ac:dyDescent="0.2">
      <c r="A216">
        <v>900249138</v>
      </c>
      <c r="B216" t="s">
        <v>356</v>
      </c>
      <c r="C216" t="s">
        <v>121</v>
      </c>
      <c r="D216" t="s">
        <v>130</v>
      </c>
      <c r="E216"/>
      <c r="F216" s="63"/>
      <c r="G216"/>
      <c r="H216">
        <v>1553943</v>
      </c>
      <c r="I216">
        <v>11222198</v>
      </c>
      <c r="J216">
        <v>12776141</v>
      </c>
      <c r="K216">
        <v>28423</v>
      </c>
      <c r="L216">
        <v>84516</v>
      </c>
      <c r="M216">
        <v>112939</v>
      </c>
      <c r="N216">
        <v>12663202</v>
      </c>
      <c r="O216">
        <v>28663</v>
      </c>
      <c r="P216">
        <v>554462</v>
      </c>
      <c r="Q216" s="52">
        <f>+IFERROR(Tabla2[[#This Row],[Activos corrientes ]]/Tabla2[[#This Row],[Pasivos corrientes ]],"")</f>
        <v>54.672026175984236</v>
      </c>
      <c r="R216" s="52">
        <f>+IFERROR(Tabla2[[#This Row],[Total pasivos]]/Tabla2[[#This Row],[Total de activos]],"")</f>
        <v>8.8398366924723193E-3</v>
      </c>
      <c r="S216" s="52">
        <f>+IFERROR(Tabla2[[#This Row],[Utilidad operacional]]/Tabla2[[#This Row],[Gasto de intereses]],"")</f>
        <v>19.344171928967658</v>
      </c>
      <c r="T216" s="52">
        <f>+IFERROR(Tabla2[[#This Row],[Utilidad operacional]]/Tabla2[[#This Row],[Patrimonio total]],"")</f>
        <v>4.3785292219140154E-2</v>
      </c>
      <c r="U216" s="52">
        <f>+IFERROR(Tabla2[[#This Row],[Utilidad operacional]]/Tabla2[[#This Row],[Total de activos]],"")</f>
        <v>4.3398237386390773E-2</v>
      </c>
    </row>
    <row r="217" spans="1:21" x14ac:dyDescent="0.2">
      <c r="A217">
        <v>900249234</v>
      </c>
      <c r="B217" t="s">
        <v>357</v>
      </c>
      <c r="C217" t="s">
        <v>121</v>
      </c>
      <c r="D217" t="s">
        <v>130</v>
      </c>
      <c r="E217"/>
      <c r="F217" s="63"/>
      <c r="G217"/>
      <c r="H217">
        <v>983926</v>
      </c>
      <c r="I217">
        <v>6885699</v>
      </c>
      <c r="J217">
        <v>7869625</v>
      </c>
      <c r="K217">
        <v>36904</v>
      </c>
      <c r="L217">
        <v>51121</v>
      </c>
      <c r="M217">
        <v>88025</v>
      </c>
      <c r="N217">
        <v>7781600</v>
      </c>
      <c r="O217">
        <v>0</v>
      </c>
      <c r="P217">
        <v>388341</v>
      </c>
      <c r="Q217" s="52">
        <f>+IFERROR(Tabla2[[#This Row],[Activos corrientes ]]/Tabla2[[#This Row],[Pasivos corrientes ]],"")</f>
        <v>26.661771081725558</v>
      </c>
      <c r="R217" s="52">
        <f>+IFERROR(Tabla2[[#This Row],[Total pasivos]]/Tabla2[[#This Row],[Total de activos]],"")</f>
        <v>1.1185412265514557E-2</v>
      </c>
      <c r="S217" s="52" t="str">
        <f>+IFERROR(Tabla2[[#This Row],[Utilidad operacional]]/Tabla2[[#This Row],[Gasto de intereses]],"")</f>
        <v/>
      </c>
      <c r="T217" s="52">
        <f>+IFERROR(Tabla2[[#This Row],[Utilidad operacional]]/Tabla2[[#This Row],[Patrimonio total]],"")</f>
        <v>4.9905032384085536E-2</v>
      </c>
      <c r="U217" s="52">
        <f>+IFERROR(Tabla2[[#This Row],[Utilidad operacional]]/Tabla2[[#This Row],[Total de activos]],"")</f>
        <v>4.9346824022745685E-2</v>
      </c>
    </row>
    <row r="218" spans="1:21" x14ac:dyDescent="0.2">
      <c r="A218">
        <v>900252726</v>
      </c>
      <c r="B218" t="s">
        <v>358</v>
      </c>
      <c r="C218" t="s">
        <v>359</v>
      </c>
      <c r="D218" t="s">
        <v>130</v>
      </c>
      <c r="E218"/>
      <c r="F218" s="63"/>
      <c r="G218"/>
      <c r="H218">
        <v>6257961</v>
      </c>
      <c r="I218">
        <v>7471460</v>
      </c>
      <c r="J218">
        <v>13729421</v>
      </c>
      <c r="K218">
        <v>1761907</v>
      </c>
      <c r="L218">
        <v>0</v>
      </c>
      <c r="M218">
        <v>1761907</v>
      </c>
      <c r="N218">
        <v>11967514</v>
      </c>
      <c r="O218">
        <v>0</v>
      </c>
      <c r="P218">
        <v>703326</v>
      </c>
      <c r="Q218" s="52">
        <f>+IFERROR(Tabla2[[#This Row],[Activos corrientes ]]/Tabla2[[#This Row],[Pasivos corrientes ]],"")</f>
        <v>3.5518111909425412</v>
      </c>
      <c r="R218" s="52">
        <f>+IFERROR(Tabla2[[#This Row],[Total pasivos]]/Tabla2[[#This Row],[Total de activos]],"")</f>
        <v>0.12833075772095559</v>
      </c>
      <c r="S218" s="52" t="str">
        <f>+IFERROR(Tabla2[[#This Row],[Utilidad operacional]]/Tabla2[[#This Row],[Gasto de intereses]],"")</f>
        <v/>
      </c>
      <c r="T218" s="52">
        <f>+IFERROR(Tabla2[[#This Row],[Utilidad operacional]]/Tabla2[[#This Row],[Patrimonio total]],"")</f>
        <v>5.8769599099696063E-2</v>
      </c>
      <c r="U218" s="52">
        <f>+IFERROR(Tabla2[[#This Row],[Utilidad operacional]]/Tabla2[[#This Row],[Total de activos]],"")</f>
        <v>5.1227651916275277E-2</v>
      </c>
    </row>
    <row r="219" spans="1:21" x14ac:dyDescent="0.2">
      <c r="A219">
        <v>900253062</v>
      </c>
      <c r="B219" t="s">
        <v>360</v>
      </c>
      <c r="C219" t="s">
        <v>60</v>
      </c>
      <c r="D219" t="s">
        <v>130</v>
      </c>
      <c r="E219"/>
      <c r="F219" s="63"/>
      <c r="G219"/>
      <c r="H219">
        <v>21399422</v>
      </c>
      <c r="I219">
        <v>109755</v>
      </c>
      <c r="J219">
        <v>21509177</v>
      </c>
      <c r="K219">
        <v>1065904</v>
      </c>
      <c r="L219">
        <v>0</v>
      </c>
      <c r="M219">
        <v>1065904</v>
      </c>
      <c r="N219">
        <v>20443273</v>
      </c>
      <c r="O219">
        <v>0</v>
      </c>
      <c r="P219">
        <v>3704166</v>
      </c>
      <c r="Q219" s="52">
        <f>+IFERROR(Tabla2[[#This Row],[Activos corrientes ]]/Tabla2[[#This Row],[Pasivos corrientes ]],"")</f>
        <v>20.07631268857233</v>
      </c>
      <c r="R219" s="52">
        <f>+IFERROR(Tabla2[[#This Row],[Total pasivos]]/Tabla2[[#This Row],[Total de activos]],"")</f>
        <v>4.9555777982579249E-2</v>
      </c>
      <c r="S219" s="52" t="str">
        <f>+IFERROR(Tabla2[[#This Row],[Utilidad operacional]]/Tabla2[[#This Row],[Gasto de intereses]],"")</f>
        <v/>
      </c>
      <c r="T219" s="52">
        <f>+IFERROR(Tabla2[[#This Row],[Utilidad operacional]]/Tabla2[[#This Row],[Patrimonio total]],"")</f>
        <v>0.18119241473711181</v>
      </c>
      <c r="U219" s="52">
        <f>+IFERROR(Tabla2[[#This Row],[Utilidad operacional]]/Tabla2[[#This Row],[Total de activos]],"")</f>
        <v>0.17221328366027208</v>
      </c>
    </row>
    <row r="220" spans="1:21" x14ac:dyDescent="0.2">
      <c r="A220">
        <v>900258307</v>
      </c>
      <c r="B220" t="s">
        <v>361</v>
      </c>
      <c r="C220" t="s">
        <v>60</v>
      </c>
      <c r="D220" t="s">
        <v>130</v>
      </c>
      <c r="E220"/>
      <c r="F220" s="63"/>
      <c r="G220"/>
      <c r="H220">
        <v>2104693</v>
      </c>
      <c r="I220">
        <v>30462260</v>
      </c>
      <c r="J220">
        <v>32566953</v>
      </c>
      <c r="K220">
        <v>31061</v>
      </c>
      <c r="L220">
        <v>0</v>
      </c>
      <c r="M220">
        <v>31061</v>
      </c>
      <c r="N220">
        <v>32535892</v>
      </c>
      <c r="O220">
        <v>18557</v>
      </c>
      <c r="P220">
        <v>13502250</v>
      </c>
      <c r="Q220" s="52">
        <f>+IFERROR(Tabla2[[#This Row],[Activos corrientes ]]/Tabla2[[#This Row],[Pasivos corrientes ]],"")</f>
        <v>67.759988409903087</v>
      </c>
      <c r="R220" s="52">
        <f>+IFERROR(Tabla2[[#This Row],[Total pasivos]]/Tabla2[[#This Row],[Total de activos]],"")</f>
        <v>9.5375824689524988E-4</v>
      </c>
      <c r="S220" s="52">
        <f>+IFERROR(Tabla2[[#This Row],[Utilidad operacional]]/Tabla2[[#This Row],[Gasto de intereses]],"")</f>
        <v>727.60952740205857</v>
      </c>
      <c r="T220" s="52">
        <f>+IFERROR(Tabla2[[#This Row],[Utilidad operacional]]/Tabla2[[#This Row],[Patrimonio total]],"")</f>
        <v>0.41499553785093707</v>
      </c>
      <c r="U220" s="52">
        <f>+IFERROR(Tabla2[[#This Row],[Utilidad operacional]]/Tabla2[[#This Row],[Total de activos]],"")</f>
        <v>0.41459973243428699</v>
      </c>
    </row>
    <row r="221" spans="1:21" x14ac:dyDescent="0.2">
      <c r="A221">
        <v>900261680</v>
      </c>
      <c r="B221" t="s">
        <v>362</v>
      </c>
      <c r="C221" t="s">
        <v>60</v>
      </c>
      <c r="D221" t="s">
        <v>130</v>
      </c>
      <c r="E221"/>
      <c r="F221" s="63"/>
      <c r="G221"/>
      <c r="H221">
        <v>2756739</v>
      </c>
      <c r="I221">
        <v>1726</v>
      </c>
      <c r="J221">
        <v>2758465</v>
      </c>
      <c r="K221">
        <v>1105635</v>
      </c>
      <c r="L221">
        <v>0</v>
      </c>
      <c r="M221">
        <v>1105635</v>
      </c>
      <c r="N221">
        <v>1652830</v>
      </c>
      <c r="O221">
        <v>149145</v>
      </c>
      <c r="P221">
        <v>-1103078</v>
      </c>
      <c r="Q221" s="52">
        <f>+IFERROR(Tabla2[[#This Row],[Activos corrientes ]]/Tabla2[[#This Row],[Pasivos corrientes ]],"")</f>
        <v>2.4933535931840072</v>
      </c>
      <c r="R221" s="52">
        <f>+IFERROR(Tabla2[[#This Row],[Total pasivos]]/Tabla2[[#This Row],[Total de activos]],"")</f>
        <v>0.40081530851397423</v>
      </c>
      <c r="S221" s="52">
        <f>+IFERROR(Tabla2[[#This Row],[Utilidad operacional]]/Tabla2[[#This Row],[Gasto de intereses]],"")</f>
        <v>-7.3960105937175236</v>
      </c>
      <c r="T221" s="52">
        <f>+IFERROR(Tabla2[[#This Row],[Utilidad operacional]]/Tabla2[[#This Row],[Patrimonio total]],"")</f>
        <v>-0.66738745061500582</v>
      </c>
      <c r="U221" s="52">
        <f>+IFERROR(Tabla2[[#This Row],[Utilidad operacional]]/Tabla2[[#This Row],[Total de activos]],"")</f>
        <v>-0.39988834369839749</v>
      </c>
    </row>
    <row r="222" spans="1:21" x14ac:dyDescent="0.2">
      <c r="A222">
        <v>900262290</v>
      </c>
      <c r="B222" t="s">
        <v>363</v>
      </c>
      <c r="C222" t="s">
        <v>60</v>
      </c>
      <c r="D222" t="s">
        <v>241</v>
      </c>
      <c r="E222"/>
      <c r="F222" s="63"/>
      <c r="G222"/>
      <c r="H222">
        <v>713389</v>
      </c>
      <c r="I222">
        <v>3289599</v>
      </c>
      <c r="J222">
        <v>4002988</v>
      </c>
      <c r="K222">
        <v>1981402</v>
      </c>
      <c r="L222">
        <v>0</v>
      </c>
      <c r="M222">
        <v>1981402</v>
      </c>
      <c r="N222">
        <v>2021586</v>
      </c>
      <c r="O222">
        <v>0</v>
      </c>
      <c r="P222">
        <v>0</v>
      </c>
      <c r="Q222" s="52">
        <f>+IFERROR(Tabla2[[#This Row],[Activos corrientes ]]/Tabla2[[#This Row],[Pasivos corrientes ]],"")</f>
        <v>0.36004253553796756</v>
      </c>
      <c r="R222" s="52">
        <f>+IFERROR(Tabla2[[#This Row],[Total pasivos]]/Tabla2[[#This Row],[Total de activos]],"")</f>
        <v>0.49498074938021297</v>
      </c>
      <c r="S222" s="52" t="str">
        <f>+IFERROR(Tabla2[[#This Row],[Utilidad operacional]]/Tabla2[[#This Row],[Gasto de intereses]],"")</f>
        <v/>
      </c>
      <c r="T222" s="52">
        <f>+IFERROR(Tabla2[[#This Row],[Utilidad operacional]]/Tabla2[[#This Row],[Patrimonio total]],"")</f>
        <v>0</v>
      </c>
      <c r="U222" s="52">
        <f>+IFERROR(Tabla2[[#This Row],[Utilidad operacional]]/Tabla2[[#This Row],[Total de activos]],"")</f>
        <v>0</v>
      </c>
    </row>
    <row r="223" spans="1:21" x14ac:dyDescent="0.2">
      <c r="A223">
        <v>900278019</v>
      </c>
      <c r="B223" t="s">
        <v>364</v>
      </c>
      <c r="C223" t="s">
        <v>365</v>
      </c>
      <c r="D223" t="s">
        <v>130</v>
      </c>
      <c r="E223"/>
      <c r="F223" s="63"/>
      <c r="G223"/>
      <c r="H223">
        <v>12037950</v>
      </c>
      <c r="I223">
        <v>2383651</v>
      </c>
      <c r="J223">
        <v>14421601</v>
      </c>
      <c r="K223">
        <v>6857091</v>
      </c>
      <c r="L223">
        <v>0</v>
      </c>
      <c r="M223">
        <v>6857091</v>
      </c>
      <c r="N223">
        <v>7564510</v>
      </c>
      <c r="O223">
        <v>278236</v>
      </c>
      <c r="P223">
        <v>5300083</v>
      </c>
      <c r="Q223" s="52">
        <f>+IFERROR(Tabla2[[#This Row],[Activos corrientes ]]/Tabla2[[#This Row],[Pasivos corrientes ]],"")</f>
        <v>1.7555476513291133</v>
      </c>
      <c r="R223" s="52">
        <f>+IFERROR(Tabla2[[#This Row],[Total pasivos]]/Tabla2[[#This Row],[Total de activos]],"")</f>
        <v>0.47547363153369726</v>
      </c>
      <c r="S223" s="52">
        <f>+IFERROR(Tabla2[[#This Row],[Utilidad operacional]]/Tabla2[[#This Row],[Gasto de intereses]],"")</f>
        <v>19.048875774522347</v>
      </c>
      <c r="T223" s="52">
        <f>+IFERROR(Tabla2[[#This Row],[Utilidad operacional]]/Tabla2[[#This Row],[Patrimonio total]],"")</f>
        <v>0.70065119882186688</v>
      </c>
      <c r="U223" s="52">
        <f>+IFERROR(Tabla2[[#This Row],[Utilidad operacional]]/Tabla2[[#This Row],[Total de activos]],"")</f>
        <v>0.36751002887959527</v>
      </c>
    </row>
    <row r="224" spans="1:21" x14ac:dyDescent="0.2">
      <c r="A224">
        <v>900291838</v>
      </c>
      <c r="B224" t="s">
        <v>366</v>
      </c>
      <c r="C224" t="s">
        <v>60</v>
      </c>
      <c r="D224" t="s">
        <v>130</v>
      </c>
      <c r="E224"/>
      <c r="F224" s="63"/>
      <c r="G224"/>
      <c r="H224">
        <v>37353712</v>
      </c>
      <c r="I224">
        <v>1876311</v>
      </c>
      <c r="J224">
        <v>39230023</v>
      </c>
      <c r="K224">
        <v>7372572</v>
      </c>
      <c r="L224">
        <v>11068867</v>
      </c>
      <c r="M224">
        <v>18441439</v>
      </c>
      <c r="N224">
        <v>20788584</v>
      </c>
      <c r="O224">
        <v>0</v>
      </c>
      <c r="P224">
        <v>0</v>
      </c>
      <c r="Q224" s="52">
        <f>+IFERROR(Tabla2[[#This Row],[Activos corrientes ]]/Tabla2[[#This Row],[Pasivos corrientes ]],"")</f>
        <v>5.0665781222618103</v>
      </c>
      <c r="R224" s="52">
        <f>+IFERROR(Tabla2[[#This Row],[Total pasivos]]/Tabla2[[#This Row],[Total de activos]],"")</f>
        <v>0.47008483782943489</v>
      </c>
      <c r="S224" s="52" t="str">
        <f>+IFERROR(Tabla2[[#This Row],[Utilidad operacional]]/Tabla2[[#This Row],[Gasto de intereses]],"")</f>
        <v/>
      </c>
      <c r="T224" s="52">
        <f>+IFERROR(Tabla2[[#This Row],[Utilidad operacional]]/Tabla2[[#This Row],[Patrimonio total]],"")</f>
        <v>0</v>
      </c>
      <c r="U224" s="52">
        <f>+IFERROR(Tabla2[[#This Row],[Utilidad operacional]]/Tabla2[[#This Row],[Total de activos]],"")</f>
        <v>0</v>
      </c>
    </row>
    <row r="225" spans="1:21" x14ac:dyDescent="0.2">
      <c r="A225">
        <v>900308871</v>
      </c>
      <c r="B225" t="s">
        <v>367</v>
      </c>
      <c r="C225" t="s">
        <v>368</v>
      </c>
      <c r="D225" t="s">
        <v>130</v>
      </c>
      <c r="E225"/>
      <c r="F225" s="63"/>
      <c r="G225"/>
      <c r="H225">
        <v>104067</v>
      </c>
      <c r="I225">
        <v>23511852</v>
      </c>
      <c r="J225">
        <v>23615919</v>
      </c>
      <c r="K225">
        <v>13961655</v>
      </c>
      <c r="L225">
        <v>275</v>
      </c>
      <c r="M225">
        <v>13961930</v>
      </c>
      <c r="N225">
        <v>9653989</v>
      </c>
      <c r="O225">
        <v>75551</v>
      </c>
      <c r="P225">
        <v>-237589</v>
      </c>
      <c r="Q225" s="52">
        <f>+IFERROR(Tabla2[[#This Row],[Activos corrientes ]]/Tabla2[[#This Row],[Pasivos corrientes ]],"")</f>
        <v>7.4537724933039819E-3</v>
      </c>
      <c r="R225" s="52">
        <f>+IFERROR(Tabla2[[#This Row],[Total pasivos]]/Tabla2[[#This Row],[Total de activos]],"")</f>
        <v>0.591208413274114</v>
      </c>
      <c r="S225" s="52">
        <f>+IFERROR(Tabla2[[#This Row],[Utilidad operacional]]/Tabla2[[#This Row],[Gasto de intereses]],"")</f>
        <v>-3.1447499040383318</v>
      </c>
      <c r="T225" s="52">
        <f>+IFERROR(Tabla2[[#This Row],[Utilidad operacional]]/Tabla2[[#This Row],[Patrimonio total]],"")</f>
        <v>-2.4610448592804486E-2</v>
      </c>
      <c r="U225" s="52">
        <f>+IFERROR(Tabla2[[#This Row],[Utilidad operacional]]/Tabla2[[#This Row],[Total de activos]],"")</f>
        <v>-1.0060544330288395E-2</v>
      </c>
    </row>
    <row r="226" spans="1:21" x14ac:dyDescent="0.2">
      <c r="A226">
        <v>900310033</v>
      </c>
      <c r="B226" t="s">
        <v>369</v>
      </c>
      <c r="C226" t="s">
        <v>60</v>
      </c>
      <c r="D226" t="s">
        <v>130</v>
      </c>
      <c r="E226"/>
      <c r="F226" s="63"/>
      <c r="G226"/>
      <c r="H226">
        <v>6515034</v>
      </c>
      <c r="I226">
        <v>224528</v>
      </c>
      <c r="J226">
        <v>6739562</v>
      </c>
      <c r="K226">
        <v>5398477</v>
      </c>
      <c r="L226">
        <v>15016</v>
      </c>
      <c r="M226">
        <v>5413493</v>
      </c>
      <c r="N226">
        <v>1326069</v>
      </c>
      <c r="O226">
        <v>253124</v>
      </c>
      <c r="P226">
        <v>324755</v>
      </c>
      <c r="Q226" s="52">
        <f>+IFERROR(Tabla2[[#This Row],[Activos corrientes ]]/Tabla2[[#This Row],[Pasivos corrientes ]],"")</f>
        <v>1.2068281480128562</v>
      </c>
      <c r="R226" s="52">
        <f>+IFERROR(Tabla2[[#This Row],[Total pasivos]]/Tabla2[[#This Row],[Total de activos]],"")</f>
        <v>0.80324107115566268</v>
      </c>
      <c r="S226" s="52">
        <f>+IFERROR(Tabla2[[#This Row],[Utilidad operacional]]/Tabla2[[#This Row],[Gasto de intereses]],"")</f>
        <v>1.2829877846430999</v>
      </c>
      <c r="T226" s="52">
        <f>+IFERROR(Tabla2[[#This Row],[Utilidad operacional]]/Tabla2[[#This Row],[Patrimonio total]],"")</f>
        <v>0.24490052930880671</v>
      </c>
      <c r="U226" s="52">
        <f>+IFERROR(Tabla2[[#This Row],[Utilidad operacional]]/Tabla2[[#This Row],[Total de activos]],"")</f>
        <v>4.8186365820212053E-2</v>
      </c>
    </row>
    <row r="227" spans="1:21" x14ac:dyDescent="0.2">
      <c r="A227">
        <v>900313043</v>
      </c>
      <c r="B227" t="s">
        <v>370</v>
      </c>
      <c r="C227" t="s">
        <v>60</v>
      </c>
      <c r="D227" t="s">
        <v>130</v>
      </c>
      <c r="E227"/>
      <c r="F227" s="63"/>
      <c r="G227"/>
      <c r="H227">
        <v>2338474</v>
      </c>
      <c r="I227">
        <v>19585539</v>
      </c>
      <c r="J227">
        <v>21924013</v>
      </c>
      <c r="K227">
        <v>141553</v>
      </c>
      <c r="L227">
        <v>136016</v>
      </c>
      <c r="M227">
        <v>277569</v>
      </c>
      <c r="N227">
        <v>21646444</v>
      </c>
      <c r="O227">
        <v>113513</v>
      </c>
      <c r="P227">
        <v>1049116</v>
      </c>
      <c r="Q227" s="52">
        <f>+IFERROR(Tabla2[[#This Row],[Activos corrientes ]]/Tabla2[[#This Row],[Pasivos corrientes ]],"")</f>
        <v>16.520130269227781</v>
      </c>
      <c r="R227" s="52">
        <f>+IFERROR(Tabla2[[#This Row],[Total pasivos]]/Tabla2[[#This Row],[Total de activos]],"")</f>
        <v>1.2660501524059486E-2</v>
      </c>
      <c r="S227" s="52">
        <f>+IFERROR(Tabla2[[#This Row],[Utilidad operacional]]/Tabla2[[#This Row],[Gasto de intereses]],"")</f>
        <v>9.2422541911499128</v>
      </c>
      <c r="T227" s="52">
        <f>+IFERROR(Tabla2[[#This Row],[Utilidad operacional]]/Tabla2[[#This Row],[Patrimonio total]],"")</f>
        <v>4.8465974365119742E-2</v>
      </c>
      <c r="U227" s="52">
        <f>+IFERROR(Tabla2[[#This Row],[Utilidad operacional]]/Tabla2[[#This Row],[Total de activos]],"")</f>
        <v>4.7852370822805114E-2</v>
      </c>
    </row>
    <row r="228" spans="1:21" x14ac:dyDescent="0.2">
      <c r="A228">
        <v>900314685</v>
      </c>
      <c r="B228" t="s">
        <v>371</v>
      </c>
      <c r="C228" t="s">
        <v>60</v>
      </c>
      <c r="D228" t="s">
        <v>130</v>
      </c>
      <c r="E228"/>
      <c r="F228" s="63"/>
      <c r="G228"/>
      <c r="H228">
        <v>4760285</v>
      </c>
      <c r="I228">
        <v>3880461</v>
      </c>
      <c r="J228">
        <v>8640746</v>
      </c>
      <c r="K228">
        <v>64165</v>
      </c>
      <c r="L228">
        <v>5020409</v>
      </c>
      <c r="M228">
        <v>5084574</v>
      </c>
      <c r="N228">
        <v>3556172</v>
      </c>
      <c r="O228">
        <v>215181</v>
      </c>
      <c r="P228">
        <v>206237</v>
      </c>
      <c r="Q228" s="52">
        <f>+IFERROR(Tabla2[[#This Row],[Activos corrientes ]]/Tabla2[[#This Row],[Pasivos corrientes ]],"")</f>
        <v>74.188186706148215</v>
      </c>
      <c r="R228" s="52">
        <f>+IFERROR(Tabla2[[#This Row],[Total pasivos]]/Tabla2[[#This Row],[Total de activos]],"")</f>
        <v>0.58844155354178906</v>
      </c>
      <c r="S228" s="52">
        <f>+IFERROR(Tabla2[[#This Row],[Utilidad operacional]]/Tabla2[[#This Row],[Gasto de intereses]],"")</f>
        <v>0.95843499193702042</v>
      </c>
      <c r="T228" s="52">
        <f>+IFERROR(Tabla2[[#This Row],[Utilidad operacional]]/Tabla2[[#This Row],[Patrimonio total]],"")</f>
        <v>5.7994101522648514E-2</v>
      </c>
      <c r="U228" s="52">
        <f>+IFERROR(Tabla2[[#This Row],[Utilidad operacional]]/Tabla2[[#This Row],[Total de activos]],"")</f>
        <v>2.3867962326400986E-2</v>
      </c>
    </row>
    <row r="229" spans="1:21" x14ac:dyDescent="0.2">
      <c r="A229">
        <v>900317973</v>
      </c>
      <c r="B229" t="s">
        <v>372</v>
      </c>
      <c r="C229" t="s">
        <v>60</v>
      </c>
      <c r="D229" t="s">
        <v>130</v>
      </c>
      <c r="E229"/>
      <c r="F229" s="63"/>
      <c r="G229"/>
      <c r="H229">
        <v>8865830</v>
      </c>
      <c r="I229">
        <v>5299521</v>
      </c>
      <c r="J229">
        <v>14165351</v>
      </c>
      <c r="K229">
        <v>6822034</v>
      </c>
      <c r="L229">
        <v>1456980</v>
      </c>
      <c r="M229">
        <v>8279014</v>
      </c>
      <c r="N229">
        <v>5886337</v>
      </c>
      <c r="O229">
        <v>861151</v>
      </c>
      <c r="P229">
        <v>135515</v>
      </c>
      <c r="Q229" s="52">
        <f>+IFERROR(Tabla2[[#This Row],[Activos corrientes ]]/Tabla2[[#This Row],[Pasivos corrientes ]],"")</f>
        <v>1.2995874837328574</v>
      </c>
      <c r="R229" s="52">
        <f>+IFERROR(Tabla2[[#This Row],[Total pasivos]]/Tabla2[[#This Row],[Total de activos]],"")</f>
        <v>0.58445526693973204</v>
      </c>
      <c r="S229" s="52">
        <f>+IFERROR(Tabla2[[#This Row],[Utilidad operacional]]/Tabla2[[#This Row],[Gasto de intereses]],"")</f>
        <v>0.15736496851307147</v>
      </c>
      <c r="T229" s="52">
        <f>+IFERROR(Tabla2[[#This Row],[Utilidad operacional]]/Tabla2[[#This Row],[Patrimonio total]],"")</f>
        <v>2.3021957458432978E-2</v>
      </c>
      <c r="U229" s="52">
        <f>+IFERROR(Tabla2[[#This Row],[Utilidad operacional]]/Tabla2[[#This Row],[Total de activos]],"")</f>
        <v>9.5666531665893773E-3</v>
      </c>
    </row>
    <row r="230" spans="1:21" x14ac:dyDescent="0.2">
      <c r="A230">
        <v>900320562</v>
      </c>
      <c r="B230" t="s">
        <v>373</v>
      </c>
      <c r="C230" t="s">
        <v>60</v>
      </c>
      <c r="D230" t="s">
        <v>130</v>
      </c>
      <c r="E230"/>
      <c r="F230" s="63"/>
      <c r="G230"/>
      <c r="H230">
        <v>17680983</v>
      </c>
      <c r="I230">
        <v>0</v>
      </c>
      <c r="J230">
        <v>17680983</v>
      </c>
      <c r="K230">
        <v>6246023</v>
      </c>
      <c r="L230">
        <v>0</v>
      </c>
      <c r="M230">
        <v>6246023</v>
      </c>
      <c r="N230">
        <v>11434960</v>
      </c>
      <c r="O230">
        <v>0</v>
      </c>
      <c r="P230">
        <v>2439536</v>
      </c>
      <c r="Q230" s="52">
        <f>+IFERROR(Tabla2[[#This Row],[Activos corrientes ]]/Tabla2[[#This Row],[Pasivos corrientes ]],"")</f>
        <v>2.8307585482794413</v>
      </c>
      <c r="R230" s="52">
        <f>+IFERROR(Tabla2[[#This Row],[Total pasivos]]/Tabla2[[#This Row],[Total de activos]],"")</f>
        <v>0.35326220267278124</v>
      </c>
      <c r="S230" s="52" t="str">
        <f>+IFERROR(Tabla2[[#This Row],[Utilidad operacional]]/Tabla2[[#This Row],[Gasto de intereses]],"")</f>
        <v/>
      </c>
      <c r="T230" s="52">
        <f>+IFERROR(Tabla2[[#This Row],[Utilidad operacional]]/Tabla2[[#This Row],[Patrimonio total]],"")</f>
        <v>0.21334014286014119</v>
      </c>
      <c r="U230" s="52">
        <f>+IFERROR(Tabla2[[#This Row],[Utilidad operacional]]/Tabla2[[#This Row],[Total de activos]],"")</f>
        <v>0.13797513407484188</v>
      </c>
    </row>
    <row r="231" spans="1:21" x14ac:dyDescent="0.2">
      <c r="A231">
        <v>900332869</v>
      </c>
      <c r="B231" t="s">
        <v>374</v>
      </c>
      <c r="C231" t="s">
        <v>60</v>
      </c>
      <c r="D231" t="s">
        <v>130</v>
      </c>
      <c r="E231"/>
      <c r="F231" s="63"/>
      <c r="G231"/>
      <c r="H231">
        <v>5039192</v>
      </c>
      <c r="I231">
        <v>164302</v>
      </c>
      <c r="J231">
        <v>5203494</v>
      </c>
      <c r="K231">
        <v>1252985</v>
      </c>
      <c r="L231">
        <v>53656</v>
      </c>
      <c r="M231">
        <v>1306641</v>
      </c>
      <c r="N231">
        <v>3896853</v>
      </c>
      <c r="O231">
        <v>645066</v>
      </c>
      <c r="P231">
        <v>-3354</v>
      </c>
      <c r="Q231" s="52">
        <f>+IFERROR(Tabla2[[#This Row],[Activos corrientes ]]/Tabla2[[#This Row],[Pasivos corrientes ]],"")</f>
        <v>4.0217496618076032</v>
      </c>
      <c r="R231" s="52">
        <f>+IFERROR(Tabla2[[#This Row],[Total pasivos]]/Tabla2[[#This Row],[Total de activos]],"")</f>
        <v>0.25110838986265765</v>
      </c>
      <c r="S231" s="52">
        <f>+IFERROR(Tabla2[[#This Row],[Utilidad operacional]]/Tabla2[[#This Row],[Gasto de intereses]],"")</f>
        <v>-5.1994679614179012E-3</v>
      </c>
      <c r="T231" s="52">
        <f>+IFERROR(Tabla2[[#This Row],[Utilidad operacional]]/Tabla2[[#This Row],[Patrimonio total]],"")</f>
        <v>-8.6069451426574214E-4</v>
      </c>
      <c r="U231" s="52">
        <f>+IFERROR(Tabla2[[#This Row],[Utilidad operacional]]/Tabla2[[#This Row],[Total de activos]],"")</f>
        <v>-6.4456690062484939E-4</v>
      </c>
    </row>
    <row r="232" spans="1:21" x14ac:dyDescent="0.2">
      <c r="A232">
        <v>900333566</v>
      </c>
      <c r="B232" t="s">
        <v>375</v>
      </c>
      <c r="C232" t="s">
        <v>60</v>
      </c>
      <c r="D232" t="s">
        <v>130</v>
      </c>
      <c r="E232"/>
      <c r="F232" s="63"/>
      <c r="G232"/>
      <c r="H232">
        <v>2840327</v>
      </c>
      <c r="I232">
        <v>281636</v>
      </c>
      <c r="J232">
        <v>3121963</v>
      </c>
      <c r="K232">
        <v>2246688</v>
      </c>
      <c r="L232">
        <v>37880</v>
      </c>
      <c r="M232">
        <v>2284568</v>
      </c>
      <c r="N232">
        <v>837395</v>
      </c>
      <c r="O232">
        <v>357530</v>
      </c>
      <c r="P232">
        <v>294339</v>
      </c>
      <c r="Q232" s="52">
        <f>+IFERROR(Tabla2[[#This Row],[Activos corrientes ]]/Tabla2[[#This Row],[Pasivos corrientes ]],"")</f>
        <v>1.2642284999074194</v>
      </c>
      <c r="R232" s="52">
        <f>+IFERROR(Tabla2[[#This Row],[Total pasivos]]/Tabla2[[#This Row],[Total de activos]],"")</f>
        <v>0.73177292620059875</v>
      </c>
      <c r="S232" s="52">
        <f>+IFERROR(Tabla2[[#This Row],[Utilidad operacional]]/Tabla2[[#This Row],[Gasto de intereses]],"")</f>
        <v>0.82325678964003024</v>
      </c>
      <c r="T232" s="52">
        <f>+IFERROR(Tabla2[[#This Row],[Utilidad operacional]]/Tabla2[[#This Row],[Patrimonio total]],"")</f>
        <v>0.35149362009565377</v>
      </c>
      <c r="U232" s="52">
        <f>+IFERROR(Tabla2[[#This Row],[Utilidad operacional]]/Tabla2[[#This Row],[Total de activos]],"")</f>
        <v>9.4280105177415613E-2</v>
      </c>
    </row>
    <row r="233" spans="1:21" x14ac:dyDescent="0.2">
      <c r="A233">
        <v>900338983</v>
      </c>
      <c r="B233" t="s">
        <v>376</v>
      </c>
      <c r="C233" t="s">
        <v>121</v>
      </c>
      <c r="D233" t="s">
        <v>130</v>
      </c>
      <c r="E233"/>
      <c r="F233" s="63"/>
      <c r="G233"/>
      <c r="H233">
        <v>5195155</v>
      </c>
      <c r="I233">
        <v>2888901</v>
      </c>
      <c r="J233">
        <v>8084056</v>
      </c>
      <c r="K233">
        <v>5450911</v>
      </c>
      <c r="L233">
        <v>0</v>
      </c>
      <c r="M233">
        <v>5450911</v>
      </c>
      <c r="N233">
        <v>2633145</v>
      </c>
      <c r="O233">
        <v>181789</v>
      </c>
      <c r="P233">
        <v>171224</v>
      </c>
      <c r="Q233" s="52">
        <f>+IFERROR(Tabla2[[#This Row],[Activos corrientes ]]/Tabla2[[#This Row],[Pasivos corrientes ]],"")</f>
        <v>0.95308013651296086</v>
      </c>
      <c r="R233" s="52">
        <f>+IFERROR(Tabla2[[#This Row],[Total pasivos]]/Tabla2[[#This Row],[Total de activos]],"")</f>
        <v>0.67427922320181854</v>
      </c>
      <c r="S233" s="52">
        <f>+IFERROR(Tabla2[[#This Row],[Utilidad operacional]]/Tabla2[[#This Row],[Gasto de intereses]],"")</f>
        <v>0.94188317224914597</v>
      </c>
      <c r="T233" s="52">
        <f>+IFERROR(Tabla2[[#This Row],[Utilidad operacional]]/Tabla2[[#This Row],[Patrimonio total]],"")</f>
        <v>6.5026422775806114E-2</v>
      </c>
      <c r="U233" s="52">
        <f>+IFERROR(Tabla2[[#This Row],[Utilidad operacional]]/Tabla2[[#This Row],[Total de activos]],"")</f>
        <v>2.1180456938942532E-2</v>
      </c>
    </row>
    <row r="234" spans="1:21" x14ac:dyDescent="0.2">
      <c r="A234">
        <v>900343234</v>
      </c>
      <c r="B234" t="s">
        <v>377</v>
      </c>
      <c r="C234" t="s">
        <v>60</v>
      </c>
      <c r="D234" t="s">
        <v>130</v>
      </c>
      <c r="E234"/>
      <c r="F234" s="63"/>
      <c r="G234"/>
      <c r="H234">
        <v>2694143</v>
      </c>
      <c r="I234">
        <v>541660</v>
      </c>
      <c r="J234">
        <v>3235803</v>
      </c>
      <c r="K234">
        <v>412223</v>
      </c>
      <c r="L234">
        <v>387287</v>
      </c>
      <c r="M234">
        <v>799510</v>
      </c>
      <c r="N234">
        <v>2436293</v>
      </c>
      <c r="O234">
        <v>0</v>
      </c>
      <c r="P234">
        <v>164341</v>
      </c>
      <c r="Q234" s="52">
        <f>+IFERROR(Tabla2[[#This Row],[Activos corrientes ]]/Tabla2[[#This Row],[Pasivos corrientes ]],"")</f>
        <v>6.5356445419105675</v>
      </c>
      <c r="R234" s="52">
        <f>+IFERROR(Tabla2[[#This Row],[Total pasivos]]/Tabla2[[#This Row],[Total de activos]],"")</f>
        <v>0.2470824089105548</v>
      </c>
      <c r="S234" s="52" t="str">
        <f>+IFERROR(Tabla2[[#This Row],[Utilidad operacional]]/Tabla2[[#This Row],[Gasto de intereses]],"")</f>
        <v/>
      </c>
      <c r="T234" s="52">
        <f>+IFERROR(Tabla2[[#This Row],[Utilidad operacional]]/Tabla2[[#This Row],[Patrimonio total]],"")</f>
        <v>6.7455351224175411E-2</v>
      </c>
      <c r="U234" s="52">
        <f>+IFERROR(Tabla2[[#This Row],[Utilidad operacional]]/Tabla2[[#This Row],[Total de activos]],"")</f>
        <v>5.0788320549798614E-2</v>
      </c>
    </row>
    <row r="235" spans="1:21" x14ac:dyDescent="0.2">
      <c r="A235">
        <v>900346569</v>
      </c>
      <c r="B235" t="s">
        <v>378</v>
      </c>
      <c r="C235" t="s">
        <v>125</v>
      </c>
      <c r="D235" t="s">
        <v>130</v>
      </c>
      <c r="E235"/>
      <c r="F235" s="63"/>
      <c r="G235"/>
      <c r="H235">
        <v>3991611</v>
      </c>
      <c r="I235">
        <v>3819889</v>
      </c>
      <c r="J235">
        <v>7811500</v>
      </c>
      <c r="K235">
        <v>1077975</v>
      </c>
      <c r="L235">
        <v>10604211</v>
      </c>
      <c r="M235">
        <v>11682186</v>
      </c>
      <c r="N235">
        <v>-3870686</v>
      </c>
      <c r="O235">
        <v>110752</v>
      </c>
      <c r="P235">
        <v>-1575817</v>
      </c>
      <c r="Q235" s="52">
        <f>+IFERROR(Tabla2[[#This Row],[Activos corrientes ]]/Tabla2[[#This Row],[Pasivos corrientes ]],"")</f>
        <v>3.7028790092534614</v>
      </c>
      <c r="R235" s="52">
        <f>+IFERROR(Tabla2[[#This Row],[Total pasivos]]/Tabla2[[#This Row],[Total de activos]],"")</f>
        <v>1.4955112334378799</v>
      </c>
      <c r="S235" s="52">
        <f>+IFERROR(Tabla2[[#This Row],[Utilidad operacional]]/Tabla2[[#This Row],[Gasto de intereses]],"")</f>
        <v>-14.22833899162092</v>
      </c>
      <c r="T235" s="52">
        <f>+IFERROR(Tabla2[[#This Row],[Utilidad operacional]]/Tabla2[[#This Row],[Patrimonio total]],"")</f>
        <v>0.40711568957027255</v>
      </c>
      <c r="U235" s="52">
        <f>+IFERROR(Tabla2[[#This Row],[Utilidad operacional]]/Tabla2[[#This Row],[Total de activos]],"")</f>
        <v>-0.20173039749087884</v>
      </c>
    </row>
    <row r="236" spans="1:21" x14ac:dyDescent="0.2">
      <c r="A236">
        <v>900352035</v>
      </c>
      <c r="B236" t="s">
        <v>379</v>
      </c>
      <c r="C236" t="s">
        <v>60</v>
      </c>
      <c r="D236" t="s">
        <v>130</v>
      </c>
      <c r="E236"/>
      <c r="F236" s="63"/>
      <c r="G236"/>
      <c r="H236">
        <v>22813455</v>
      </c>
      <c r="I236">
        <v>2466454</v>
      </c>
      <c r="J236">
        <v>25279909</v>
      </c>
      <c r="K236">
        <v>21074790</v>
      </c>
      <c r="L236">
        <v>19157407</v>
      </c>
      <c r="M236">
        <v>40232197</v>
      </c>
      <c r="N236">
        <v>-14952288</v>
      </c>
      <c r="O236">
        <v>395220</v>
      </c>
      <c r="P236">
        <v>-1205595</v>
      </c>
      <c r="Q236" s="52">
        <f>+IFERROR(Tabla2[[#This Row],[Activos corrientes ]]/Tabla2[[#This Row],[Pasivos corrientes ]],"")</f>
        <v>1.0824997544459518</v>
      </c>
      <c r="R236" s="52">
        <f>+IFERROR(Tabla2[[#This Row],[Total pasivos]]/Tabla2[[#This Row],[Total de activos]],"")</f>
        <v>1.5914692177096048</v>
      </c>
      <c r="S236" s="52">
        <f>+IFERROR(Tabla2[[#This Row],[Utilidad operacional]]/Tabla2[[#This Row],[Gasto de intereses]],"")</f>
        <v>-3.0504402611203885</v>
      </c>
      <c r="T236" s="52">
        <f>+IFERROR(Tabla2[[#This Row],[Utilidad operacional]]/Tabla2[[#This Row],[Patrimonio total]],"")</f>
        <v>8.0629466206108391E-2</v>
      </c>
      <c r="U236" s="52">
        <f>+IFERROR(Tabla2[[#This Row],[Utilidad operacional]]/Tabla2[[#This Row],[Total de activos]],"")</f>
        <v>-4.7689847301269954E-2</v>
      </c>
    </row>
    <row r="237" spans="1:21" x14ac:dyDescent="0.2">
      <c r="A237">
        <v>900360052</v>
      </c>
      <c r="B237" t="s">
        <v>380</v>
      </c>
      <c r="C237" t="s">
        <v>60</v>
      </c>
      <c r="D237" t="s">
        <v>130</v>
      </c>
      <c r="E237"/>
      <c r="F237" s="63"/>
      <c r="G237"/>
      <c r="H237">
        <v>29768645</v>
      </c>
      <c r="I237">
        <v>14809264</v>
      </c>
      <c r="J237">
        <v>44577909</v>
      </c>
      <c r="K237">
        <v>5088540</v>
      </c>
      <c r="L237">
        <v>44886966</v>
      </c>
      <c r="M237">
        <v>49975506</v>
      </c>
      <c r="N237">
        <v>-5397597</v>
      </c>
      <c r="O237">
        <v>7247730</v>
      </c>
      <c r="P237">
        <v>-7631029</v>
      </c>
      <c r="Q237" s="52">
        <f>+IFERROR(Tabla2[[#This Row],[Activos corrientes ]]/Tabla2[[#This Row],[Pasivos corrientes ]],"")</f>
        <v>5.8501348127360693</v>
      </c>
      <c r="R237" s="52">
        <f>+IFERROR(Tabla2[[#This Row],[Total pasivos]]/Tabla2[[#This Row],[Total de activos]],"")</f>
        <v>1.1210823280203654</v>
      </c>
      <c r="S237" s="52">
        <f>+IFERROR(Tabla2[[#This Row],[Utilidad operacional]]/Tabla2[[#This Row],[Gasto de intereses]],"")</f>
        <v>-1.0528853861829841</v>
      </c>
      <c r="T237" s="52">
        <f>+IFERROR(Tabla2[[#This Row],[Utilidad operacional]]/Tabla2[[#This Row],[Patrimonio total]],"")</f>
        <v>1.413782651798569</v>
      </c>
      <c r="U237" s="52">
        <f>+IFERROR(Tabla2[[#This Row],[Utilidad operacional]]/Tabla2[[#This Row],[Total de activos]],"")</f>
        <v>-0.17118409479457639</v>
      </c>
    </row>
    <row r="238" spans="1:21" x14ac:dyDescent="0.2">
      <c r="A238">
        <v>900361866</v>
      </c>
      <c r="B238" t="s">
        <v>381</v>
      </c>
      <c r="C238" t="s">
        <v>60</v>
      </c>
      <c r="D238" t="s">
        <v>130</v>
      </c>
      <c r="E238"/>
      <c r="F238" s="63"/>
      <c r="G238"/>
      <c r="H238">
        <v>759272</v>
      </c>
      <c r="I238">
        <v>24486679</v>
      </c>
      <c r="J238">
        <v>25245951</v>
      </c>
      <c r="K238">
        <v>442103</v>
      </c>
      <c r="L238">
        <v>466056</v>
      </c>
      <c r="M238">
        <v>908159</v>
      </c>
      <c r="N238">
        <v>24337792</v>
      </c>
      <c r="O238">
        <v>0</v>
      </c>
      <c r="P238">
        <v>147820</v>
      </c>
      <c r="Q238" s="52">
        <f>+IFERROR(Tabla2[[#This Row],[Activos corrientes ]]/Tabla2[[#This Row],[Pasivos corrientes ]],"")</f>
        <v>1.7174097438832128</v>
      </c>
      <c r="R238" s="52">
        <f>+IFERROR(Tabla2[[#This Row],[Total pasivos]]/Tabla2[[#This Row],[Total de activos]],"")</f>
        <v>3.5972461485011993E-2</v>
      </c>
      <c r="S238" s="52" t="str">
        <f>+IFERROR(Tabla2[[#This Row],[Utilidad operacional]]/Tabla2[[#This Row],[Gasto de intereses]],"")</f>
        <v/>
      </c>
      <c r="T238" s="52">
        <f>+IFERROR(Tabla2[[#This Row],[Utilidad operacional]]/Tabla2[[#This Row],[Patrimonio total]],"")</f>
        <v>6.0736816223920399E-3</v>
      </c>
      <c r="U238" s="52">
        <f>+IFERROR(Tabla2[[#This Row],[Utilidad operacional]]/Tabla2[[#This Row],[Total de activos]],"")</f>
        <v>5.8551963441583164E-3</v>
      </c>
    </row>
    <row r="239" spans="1:21" x14ac:dyDescent="0.2">
      <c r="A239">
        <v>900368050</v>
      </c>
      <c r="B239" t="s">
        <v>382</v>
      </c>
      <c r="C239" t="s">
        <v>383</v>
      </c>
      <c r="D239" t="s">
        <v>130</v>
      </c>
      <c r="E239"/>
      <c r="F239" s="63"/>
      <c r="G239"/>
      <c r="H239">
        <v>2159651</v>
      </c>
      <c r="I239">
        <v>291110</v>
      </c>
      <c r="J239">
        <v>2450761</v>
      </c>
      <c r="K239">
        <v>283698</v>
      </c>
      <c r="L239">
        <v>1011231</v>
      </c>
      <c r="M239">
        <v>1294929</v>
      </c>
      <c r="N239">
        <v>1155832</v>
      </c>
      <c r="O239">
        <v>178483</v>
      </c>
      <c r="P239">
        <v>-100330</v>
      </c>
      <c r="Q239" s="52">
        <f>+IFERROR(Tabla2[[#This Row],[Activos corrientes ]]/Tabla2[[#This Row],[Pasivos corrientes ]],"")</f>
        <v>7.6124999118781238</v>
      </c>
      <c r="R239" s="52">
        <f>+IFERROR(Tabla2[[#This Row],[Total pasivos]]/Tabla2[[#This Row],[Total de activos]],"")</f>
        <v>0.5283783282009139</v>
      </c>
      <c r="S239" s="52">
        <f>+IFERROR(Tabla2[[#This Row],[Utilidad operacional]]/Tabla2[[#This Row],[Gasto de intereses]],"")</f>
        <v>-0.56212636497593604</v>
      </c>
      <c r="T239" s="52">
        <f>+IFERROR(Tabla2[[#This Row],[Utilidad operacional]]/Tabla2[[#This Row],[Patrimonio total]],"")</f>
        <v>-8.6803272447898996E-2</v>
      </c>
      <c r="U239" s="52">
        <f>+IFERROR(Tabla2[[#This Row],[Utilidad operacional]]/Tabla2[[#This Row],[Total de activos]],"")</f>
        <v>-4.0938304469509676E-2</v>
      </c>
    </row>
    <row r="240" spans="1:21" x14ac:dyDescent="0.2">
      <c r="A240">
        <v>900373104</v>
      </c>
      <c r="B240" t="s">
        <v>384</v>
      </c>
      <c r="C240" t="s">
        <v>60</v>
      </c>
      <c r="D240" t="s">
        <v>130</v>
      </c>
      <c r="E240"/>
      <c r="F240" s="63"/>
      <c r="G240"/>
      <c r="H240">
        <v>220501</v>
      </c>
      <c r="I240">
        <v>134713</v>
      </c>
      <c r="J240">
        <v>355214</v>
      </c>
      <c r="K240">
        <v>483016</v>
      </c>
      <c r="L240">
        <v>0</v>
      </c>
      <c r="M240">
        <v>483016</v>
      </c>
      <c r="N240">
        <v>-127802</v>
      </c>
      <c r="O240">
        <v>15248</v>
      </c>
      <c r="P240">
        <v>-5339</v>
      </c>
      <c r="Q240" s="52">
        <f>+IFERROR(Tabla2[[#This Row],[Activos corrientes ]]/Tabla2[[#This Row],[Pasivos corrientes ]],"")</f>
        <v>0.45650868708282955</v>
      </c>
      <c r="R240" s="52">
        <f>+IFERROR(Tabla2[[#This Row],[Total pasivos]]/Tabla2[[#This Row],[Total de activos]],"")</f>
        <v>1.3597887470651495</v>
      </c>
      <c r="S240" s="52">
        <f>+IFERROR(Tabla2[[#This Row],[Utilidad operacional]]/Tabla2[[#This Row],[Gasto de intereses]],"")</f>
        <v>-0.35014428121720881</v>
      </c>
      <c r="T240" s="52">
        <f>+IFERROR(Tabla2[[#This Row],[Utilidad operacional]]/Tabla2[[#This Row],[Patrimonio total]],"")</f>
        <v>4.1775559067933211E-2</v>
      </c>
      <c r="U240" s="52">
        <f>+IFERROR(Tabla2[[#This Row],[Utilidad operacional]]/Tabla2[[#This Row],[Total de activos]],"")</f>
        <v>-1.5030376054997832E-2</v>
      </c>
    </row>
    <row r="241" spans="1:21" x14ac:dyDescent="0.2">
      <c r="A241">
        <v>900377897</v>
      </c>
      <c r="B241" t="s">
        <v>385</v>
      </c>
      <c r="C241" t="s">
        <v>60</v>
      </c>
      <c r="D241" t="s">
        <v>130</v>
      </c>
      <c r="E241"/>
      <c r="F241" s="63"/>
      <c r="G241"/>
      <c r="H241">
        <v>4748944</v>
      </c>
      <c r="I241">
        <v>160821</v>
      </c>
      <c r="J241">
        <v>4909765</v>
      </c>
      <c r="K241">
        <v>4012923</v>
      </c>
      <c r="L241">
        <v>0</v>
      </c>
      <c r="M241">
        <v>4012923</v>
      </c>
      <c r="N241">
        <v>896842</v>
      </c>
      <c r="O241">
        <v>273595</v>
      </c>
      <c r="P241">
        <v>806842</v>
      </c>
      <c r="Q241" s="52">
        <f>+IFERROR(Tabla2[[#This Row],[Activos corrientes ]]/Tabla2[[#This Row],[Pasivos corrientes ]],"")</f>
        <v>1.1834126894535479</v>
      </c>
      <c r="R241" s="52">
        <f>+IFERROR(Tabla2[[#This Row],[Total pasivos]]/Tabla2[[#This Row],[Total de activos]],"")</f>
        <v>0.81733504556735403</v>
      </c>
      <c r="S241" s="52">
        <f>+IFERROR(Tabla2[[#This Row],[Utilidad operacional]]/Tabla2[[#This Row],[Gasto de intereses]],"")</f>
        <v>2.9490378113635116</v>
      </c>
      <c r="T241" s="52">
        <f>+IFERROR(Tabla2[[#This Row],[Utilidad operacional]]/Tabla2[[#This Row],[Patrimonio total]],"")</f>
        <v>0.89964787554552528</v>
      </c>
      <c r="U241" s="52">
        <f>+IFERROR(Tabla2[[#This Row],[Utilidad operacional]]/Tabla2[[#This Row],[Total de activos]],"")</f>
        <v>0.16433413819195011</v>
      </c>
    </row>
    <row r="242" spans="1:21" x14ac:dyDescent="0.2">
      <c r="A242">
        <v>900393176</v>
      </c>
      <c r="B242" t="s">
        <v>386</v>
      </c>
      <c r="C242" t="s">
        <v>60</v>
      </c>
      <c r="D242" t="s">
        <v>130</v>
      </c>
      <c r="E242"/>
      <c r="F242" s="63"/>
      <c r="G242"/>
      <c r="H242">
        <v>7733350</v>
      </c>
      <c r="I242">
        <v>11126984</v>
      </c>
      <c r="J242">
        <v>18860334</v>
      </c>
      <c r="K242">
        <v>165378</v>
      </c>
      <c r="L242">
        <v>2155525</v>
      </c>
      <c r="M242">
        <v>2320903</v>
      </c>
      <c r="N242">
        <v>16539431</v>
      </c>
      <c r="O242">
        <v>17148</v>
      </c>
      <c r="P242">
        <v>1527835</v>
      </c>
      <c r="Q242" s="52">
        <f>+IFERROR(Tabla2[[#This Row],[Activos corrientes ]]/Tabla2[[#This Row],[Pasivos corrientes ]],"")</f>
        <v>46.76166116412098</v>
      </c>
      <c r="R242" s="52">
        <f>+IFERROR(Tabla2[[#This Row],[Total pasivos]]/Tabla2[[#This Row],[Total de activos]],"")</f>
        <v>0.12305736473171684</v>
      </c>
      <c r="S242" s="52">
        <f>+IFERROR(Tabla2[[#This Row],[Utilidad operacional]]/Tabla2[[#This Row],[Gasto de intereses]],"")</f>
        <v>89.096979239561463</v>
      </c>
      <c r="T242" s="52">
        <f>+IFERROR(Tabla2[[#This Row],[Utilidad operacional]]/Tabla2[[#This Row],[Patrimonio total]],"")</f>
        <v>9.2375306018689513E-2</v>
      </c>
      <c r="U242" s="52">
        <f>+IFERROR(Tabla2[[#This Row],[Utilidad operacional]]/Tabla2[[#This Row],[Total de activos]],"")</f>
        <v>8.1007844293743678E-2</v>
      </c>
    </row>
    <row r="243" spans="1:21" x14ac:dyDescent="0.2">
      <c r="A243">
        <v>900393177</v>
      </c>
      <c r="B243" t="s">
        <v>387</v>
      </c>
      <c r="C243" t="s">
        <v>60</v>
      </c>
      <c r="D243" t="s">
        <v>241</v>
      </c>
      <c r="E243"/>
      <c r="F243" s="63"/>
      <c r="G243"/>
      <c r="H243">
        <v>3796846</v>
      </c>
      <c r="I243">
        <v>45445717</v>
      </c>
      <c r="J243">
        <v>49242563</v>
      </c>
      <c r="K243">
        <v>3804764</v>
      </c>
      <c r="L243">
        <v>11602524</v>
      </c>
      <c r="M243">
        <v>15407288</v>
      </c>
      <c r="N243">
        <v>33835275</v>
      </c>
      <c r="O243">
        <v>13945</v>
      </c>
      <c r="P243">
        <v>3587100</v>
      </c>
      <c r="Q243" s="52">
        <f>+IFERROR(Tabla2[[#This Row],[Activos corrientes ]]/Tabla2[[#This Row],[Pasivos corrientes ]],"")</f>
        <v>0.99791892480059208</v>
      </c>
      <c r="R243" s="52">
        <f>+IFERROR(Tabla2[[#This Row],[Total pasivos]]/Tabla2[[#This Row],[Total de activos]],"")</f>
        <v>0.31288558233656522</v>
      </c>
      <c r="S243" s="52">
        <f>+IFERROR(Tabla2[[#This Row],[Utilidad operacional]]/Tabla2[[#This Row],[Gasto de intereses]],"")</f>
        <v>257.23198278953032</v>
      </c>
      <c r="T243" s="52">
        <f>+IFERROR(Tabla2[[#This Row],[Utilidad operacional]]/Tabla2[[#This Row],[Patrimonio total]],"")</f>
        <v>0.10601657589601385</v>
      </c>
      <c r="U243" s="52">
        <f>+IFERROR(Tabla2[[#This Row],[Utilidad operacional]]/Tabla2[[#This Row],[Total de activos]],"")</f>
        <v>7.2845517809460886E-2</v>
      </c>
    </row>
    <row r="244" spans="1:21" x14ac:dyDescent="0.2">
      <c r="A244">
        <v>900393843</v>
      </c>
      <c r="B244" t="s">
        <v>388</v>
      </c>
      <c r="C244" t="s">
        <v>122</v>
      </c>
      <c r="D244" t="s">
        <v>130</v>
      </c>
      <c r="E244"/>
      <c r="F244" s="63"/>
      <c r="G244"/>
      <c r="H244">
        <v>5259649</v>
      </c>
      <c r="I244">
        <v>5431097</v>
      </c>
      <c r="J244">
        <v>10690746</v>
      </c>
      <c r="K244">
        <v>5353326</v>
      </c>
      <c r="L244">
        <v>679941</v>
      </c>
      <c r="M244">
        <v>6033267</v>
      </c>
      <c r="N244">
        <v>4657479</v>
      </c>
      <c r="O244">
        <v>715334</v>
      </c>
      <c r="P244">
        <v>155894</v>
      </c>
      <c r="Q244" s="52">
        <f>+IFERROR(Tabla2[[#This Row],[Activos corrientes ]]/Tabla2[[#This Row],[Pasivos corrientes ]],"")</f>
        <v>0.98250115909249691</v>
      </c>
      <c r="R244" s="52">
        <f>+IFERROR(Tabla2[[#This Row],[Total pasivos]]/Tabla2[[#This Row],[Total de activos]],"")</f>
        <v>0.56434480811722587</v>
      </c>
      <c r="S244" s="52">
        <f>+IFERROR(Tabla2[[#This Row],[Utilidad operacional]]/Tabla2[[#This Row],[Gasto de intereses]],"")</f>
        <v>0.21793176334411618</v>
      </c>
      <c r="T244" s="52">
        <f>+IFERROR(Tabla2[[#This Row],[Utilidad operacional]]/Tabla2[[#This Row],[Patrimonio total]],"")</f>
        <v>3.3471755857621688E-2</v>
      </c>
      <c r="U244" s="52">
        <f>+IFERROR(Tabla2[[#This Row],[Utilidad operacional]]/Tabla2[[#This Row],[Total de activos]],"")</f>
        <v>1.4582144220805546E-2</v>
      </c>
    </row>
    <row r="245" spans="1:21" x14ac:dyDescent="0.2">
      <c r="A245">
        <v>900393932</v>
      </c>
      <c r="B245" t="s">
        <v>389</v>
      </c>
      <c r="C245" t="s">
        <v>60</v>
      </c>
      <c r="D245" t="s">
        <v>130</v>
      </c>
      <c r="E245"/>
      <c r="F245" s="63"/>
      <c r="G245"/>
      <c r="H245">
        <v>6314307</v>
      </c>
      <c r="I245">
        <v>2840897</v>
      </c>
      <c r="J245">
        <v>9155204</v>
      </c>
      <c r="K245">
        <v>86245</v>
      </c>
      <c r="L245">
        <v>3421041</v>
      </c>
      <c r="M245">
        <v>3507286</v>
      </c>
      <c r="N245">
        <v>5647918</v>
      </c>
      <c r="O245">
        <v>203824</v>
      </c>
      <c r="P245">
        <v>349663</v>
      </c>
      <c r="Q245" s="52">
        <f>+IFERROR(Tabla2[[#This Row],[Activos corrientes ]]/Tabla2[[#This Row],[Pasivos corrientes ]],"")</f>
        <v>73.213600788451501</v>
      </c>
      <c r="R245" s="52">
        <f>+IFERROR(Tabla2[[#This Row],[Total pasivos]]/Tabla2[[#This Row],[Total de activos]],"")</f>
        <v>0.38309206436033538</v>
      </c>
      <c r="S245" s="52">
        <f>+IFERROR(Tabla2[[#This Row],[Utilidad operacional]]/Tabla2[[#This Row],[Gasto de intereses]],"")</f>
        <v>1.7155143653347986</v>
      </c>
      <c r="T245" s="52">
        <f>+IFERROR(Tabla2[[#This Row],[Utilidad operacional]]/Tabla2[[#This Row],[Patrimonio total]],"")</f>
        <v>6.1910070224107362E-2</v>
      </c>
      <c r="U245" s="52">
        <f>+IFERROR(Tabla2[[#This Row],[Utilidad operacional]]/Tabla2[[#This Row],[Total de activos]],"")</f>
        <v>3.8192813617260742E-2</v>
      </c>
    </row>
    <row r="246" spans="1:21" x14ac:dyDescent="0.2">
      <c r="A246">
        <v>900396542</v>
      </c>
      <c r="B246" t="s">
        <v>390</v>
      </c>
      <c r="C246" t="s">
        <v>60</v>
      </c>
      <c r="D246" t="s">
        <v>130</v>
      </c>
      <c r="E246"/>
      <c r="F246" s="63"/>
      <c r="G246"/>
      <c r="H246">
        <v>18803029</v>
      </c>
      <c r="I246">
        <v>9630302</v>
      </c>
      <c r="J246">
        <v>28433331</v>
      </c>
      <c r="K246">
        <v>3007581</v>
      </c>
      <c r="L246">
        <v>0</v>
      </c>
      <c r="M246">
        <v>3007581</v>
      </c>
      <c r="N246">
        <v>25425750</v>
      </c>
      <c r="O246">
        <v>0</v>
      </c>
      <c r="P246">
        <v>-968786</v>
      </c>
      <c r="Q246" s="52">
        <f>+IFERROR(Tabla2[[#This Row],[Activos corrientes ]]/Tabla2[[#This Row],[Pasivos corrientes ]],"")</f>
        <v>6.2518778380366147</v>
      </c>
      <c r="R246" s="52">
        <f>+IFERROR(Tabla2[[#This Row],[Total pasivos]]/Tabla2[[#This Row],[Total de activos]],"")</f>
        <v>0.10577659719151443</v>
      </c>
      <c r="S246" s="52" t="str">
        <f>+IFERROR(Tabla2[[#This Row],[Utilidad operacional]]/Tabla2[[#This Row],[Gasto de intereses]],"")</f>
        <v/>
      </c>
      <c r="T246" s="52">
        <f>+IFERROR(Tabla2[[#This Row],[Utilidad operacional]]/Tabla2[[#This Row],[Patrimonio total]],"")</f>
        <v>-3.8102553513662332E-2</v>
      </c>
      <c r="U246" s="52">
        <f>+IFERROR(Tabla2[[#This Row],[Utilidad operacional]]/Tabla2[[#This Row],[Total de activos]],"")</f>
        <v>-3.4072195058679547E-2</v>
      </c>
    </row>
    <row r="247" spans="1:21" x14ac:dyDescent="0.2">
      <c r="A247">
        <v>900399076</v>
      </c>
      <c r="B247" t="s">
        <v>391</v>
      </c>
      <c r="C247" t="s">
        <v>60</v>
      </c>
      <c r="D247" t="s">
        <v>130</v>
      </c>
      <c r="E247"/>
      <c r="F247" s="63"/>
      <c r="G247"/>
      <c r="H247">
        <v>12135675</v>
      </c>
      <c r="I247">
        <v>160154</v>
      </c>
      <c r="J247">
        <v>12295829</v>
      </c>
      <c r="K247">
        <v>471760</v>
      </c>
      <c r="L247">
        <v>2331994</v>
      </c>
      <c r="M247">
        <v>2803754</v>
      </c>
      <c r="N247">
        <v>9492075</v>
      </c>
      <c r="O247">
        <v>0</v>
      </c>
      <c r="P247">
        <v>898370</v>
      </c>
      <c r="Q247" s="52">
        <f>+IFERROR(Tabla2[[#This Row],[Activos corrientes ]]/Tabla2[[#This Row],[Pasivos corrientes ]],"")</f>
        <v>25.724255977615737</v>
      </c>
      <c r="R247" s="52">
        <f>+IFERROR(Tabla2[[#This Row],[Total pasivos]]/Tabla2[[#This Row],[Total de activos]],"")</f>
        <v>0.22802480418359755</v>
      </c>
      <c r="S247" s="52" t="str">
        <f>+IFERROR(Tabla2[[#This Row],[Utilidad operacional]]/Tabla2[[#This Row],[Gasto de intereses]],"")</f>
        <v/>
      </c>
      <c r="T247" s="52">
        <f>+IFERROR(Tabla2[[#This Row],[Utilidad operacional]]/Tabla2[[#This Row],[Patrimonio total]],"")</f>
        <v>9.4644216359436692E-2</v>
      </c>
      <c r="U247" s="52">
        <f>+IFERROR(Tabla2[[#This Row],[Utilidad operacional]]/Tabla2[[#This Row],[Total de activos]],"")</f>
        <v>7.30629874569661E-2</v>
      </c>
    </row>
    <row r="248" spans="1:21" x14ac:dyDescent="0.2">
      <c r="A248">
        <v>900399393</v>
      </c>
      <c r="B248" t="s">
        <v>392</v>
      </c>
      <c r="C248" t="s">
        <v>60</v>
      </c>
      <c r="D248" t="s">
        <v>130</v>
      </c>
      <c r="E248"/>
      <c r="F248" s="63"/>
      <c r="G248"/>
      <c r="H248">
        <v>213146</v>
      </c>
      <c r="I248">
        <v>3356562</v>
      </c>
      <c r="J248">
        <v>3569708</v>
      </c>
      <c r="K248">
        <v>100257</v>
      </c>
      <c r="L248">
        <v>294492</v>
      </c>
      <c r="M248">
        <v>394749</v>
      </c>
      <c r="N248">
        <v>3174959</v>
      </c>
      <c r="O248">
        <v>57069</v>
      </c>
      <c r="P248">
        <v>707050</v>
      </c>
      <c r="Q248" s="52">
        <f>+IFERROR(Tabla2[[#This Row],[Activos corrientes ]]/Tabla2[[#This Row],[Pasivos corrientes ]],"")</f>
        <v>2.1259961897922341</v>
      </c>
      <c r="R248" s="52">
        <f>+IFERROR(Tabla2[[#This Row],[Total pasivos]]/Tabla2[[#This Row],[Total de activos]],"")</f>
        <v>0.11058299446341269</v>
      </c>
      <c r="S248" s="52">
        <f>+IFERROR(Tabla2[[#This Row],[Utilidad operacional]]/Tabla2[[#This Row],[Gasto de intereses]],"")</f>
        <v>12.389388284357532</v>
      </c>
      <c r="T248" s="52">
        <f>+IFERROR(Tabla2[[#This Row],[Utilidad operacional]]/Tabla2[[#This Row],[Patrimonio total]],"")</f>
        <v>0.22269578914247395</v>
      </c>
      <c r="U248" s="52">
        <f>+IFERROR(Tabla2[[#This Row],[Utilidad operacional]]/Tabla2[[#This Row],[Total de activos]],"")</f>
        <v>0.19806942192470645</v>
      </c>
    </row>
    <row r="249" spans="1:21" x14ac:dyDescent="0.2">
      <c r="A249">
        <v>900402652</v>
      </c>
      <c r="B249" t="s">
        <v>393</v>
      </c>
      <c r="C249" t="s">
        <v>120</v>
      </c>
      <c r="D249" t="s">
        <v>130</v>
      </c>
      <c r="E249"/>
      <c r="F249" s="63"/>
      <c r="G249"/>
      <c r="H249">
        <v>5062495</v>
      </c>
      <c r="I249">
        <v>3200418</v>
      </c>
      <c r="J249">
        <v>8262913</v>
      </c>
      <c r="K249">
        <v>944532</v>
      </c>
      <c r="L249">
        <v>0</v>
      </c>
      <c r="M249">
        <v>944532</v>
      </c>
      <c r="N249">
        <v>7318381</v>
      </c>
      <c r="O249">
        <v>0</v>
      </c>
      <c r="P249">
        <v>376906</v>
      </c>
      <c r="Q249" s="52">
        <f>+IFERROR(Tabla2[[#This Row],[Activos corrientes ]]/Tabla2[[#This Row],[Pasivos corrientes ]],"")</f>
        <v>5.3597919392884519</v>
      </c>
      <c r="R249" s="52">
        <f>+IFERROR(Tabla2[[#This Row],[Total pasivos]]/Tabla2[[#This Row],[Total de activos]],"")</f>
        <v>0.11430980817539771</v>
      </c>
      <c r="S249" s="52" t="str">
        <f>+IFERROR(Tabla2[[#This Row],[Utilidad operacional]]/Tabla2[[#This Row],[Gasto de intereses]],"")</f>
        <v/>
      </c>
      <c r="T249" s="52">
        <f>+IFERROR(Tabla2[[#This Row],[Utilidad operacional]]/Tabla2[[#This Row],[Patrimonio total]],"")</f>
        <v>5.1501281499282424E-2</v>
      </c>
      <c r="U249" s="52">
        <f>+IFERROR(Tabla2[[#This Row],[Utilidad operacional]]/Tabla2[[#This Row],[Total de activos]],"")</f>
        <v>4.5614179890312294E-2</v>
      </c>
    </row>
    <row r="250" spans="1:21" x14ac:dyDescent="0.2">
      <c r="A250">
        <v>900404862</v>
      </c>
      <c r="B250" t="s">
        <v>394</v>
      </c>
      <c r="C250" t="s">
        <v>60</v>
      </c>
      <c r="D250" t="s">
        <v>130</v>
      </c>
      <c r="E250"/>
      <c r="F250" s="63"/>
      <c r="G250"/>
      <c r="H250">
        <v>6179807</v>
      </c>
      <c r="I250">
        <v>32250</v>
      </c>
      <c r="J250">
        <v>6212057</v>
      </c>
      <c r="K250">
        <v>183470</v>
      </c>
      <c r="L250">
        <v>0</v>
      </c>
      <c r="M250">
        <v>183470</v>
      </c>
      <c r="N250">
        <v>6028587</v>
      </c>
      <c r="O250">
        <v>9941</v>
      </c>
      <c r="P250">
        <v>911985</v>
      </c>
      <c r="Q250" s="52">
        <f>+IFERROR(Tabla2[[#This Row],[Activos corrientes ]]/Tabla2[[#This Row],[Pasivos corrientes ]],"")</f>
        <v>33.682929089224395</v>
      </c>
      <c r="R250" s="52">
        <f>+IFERROR(Tabla2[[#This Row],[Total pasivos]]/Tabla2[[#This Row],[Total de activos]],"")</f>
        <v>2.9534500407835923E-2</v>
      </c>
      <c r="S250" s="52">
        <f>+IFERROR(Tabla2[[#This Row],[Utilidad operacional]]/Tabla2[[#This Row],[Gasto de intereses]],"")</f>
        <v>91.739764611206112</v>
      </c>
      <c r="T250" s="52">
        <f>+IFERROR(Tabla2[[#This Row],[Utilidad operacional]]/Tabla2[[#This Row],[Patrimonio total]],"")</f>
        <v>0.15127674196291768</v>
      </c>
      <c r="U250" s="52">
        <f>+IFERROR(Tabla2[[#This Row],[Utilidad operacional]]/Tabla2[[#This Row],[Total de activos]],"")</f>
        <v>0.1468088589657178</v>
      </c>
    </row>
    <row r="251" spans="1:21" x14ac:dyDescent="0.2">
      <c r="A251">
        <v>900409971</v>
      </c>
      <c r="B251" t="s">
        <v>395</v>
      </c>
      <c r="C251" t="s">
        <v>235</v>
      </c>
      <c r="D251" t="s">
        <v>130</v>
      </c>
      <c r="E251"/>
      <c r="F251" s="63"/>
      <c r="G251"/>
      <c r="H251">
        <v>1392028</v>
      </c>
      <c r="I251">
        <v>556963</v>
      </c>
      <c r="J251">
        <v>1948991</v>
      </c>
      <c r="K251">
        <v>403410</v>
      </c>
      <c r="L251">
        <v>141303</v>
      </c>
      <c r="M251">
        <v>544713</v>
      </c>
      <c r="N251">
        <v>1404278</v>
      </c>
      <c r="O251">
        <v>68634</v>
      </c>
      <c r="P251">
        <v>65134</v>
      </c>
      <c r="Q251" s="52">
        <f>+IFERROR(Tabla2[[#This Row],[Activos corrientes ]]/Tabla2[[#This Row],[Pasivos corrientes ]],"")</f>
        <v>3.4506531816266328</v>
      </c>
      <c r="R251" s="52">
        <f>+IFERROR(Tabla2[[#This Row],[Total pasivos]]/Tabla2[[#This Row],[Total de activos]],"")</f>
        <v>0.27948461537277491</v>
      </c>
      <c r="S251" s="52">
        <f>+IFERROR(Tabla2[[#This Row],[Utilidad operacional]]/Tabla2[[#This Row],[Gasto de intereses]],"")</f>
        <v>0.94900486639274995</v>
      </c>
      <c r="T251" s="52">
        <f>+IFERROR(Tabla2[[#This Row],[Utilidad operacional]]/Tabla2[[#This Row],[Patrimonio total]],"")</f>
        <v>4.6382553881781245E-2</v>
      </c>
      <c r="U251" s="52">
        <f>+IFERROR(Tabla2[[#This Row],[Utilidad operacional]]/Tabla2[[#This Row],[Total de activos]],"")</f>
        <v>3.3419343650124604E-2</v>
      </c>
    </row>
    <row r="252" spans="1:21" x14ac:dyDescent="0.2">
      <c r="A252">
        <v>900410098</v>
      </c>
      <c r="B252" t="s">
        <v>396</v>
      </c>
      <c r="C252" t="s">
        <v>121</v>
      </c>
      <c r="D252" t="s">
        <v>130</v>
      </c>
      <c r="E252"/>
      <c r="F252" s="63"/>
      <c r="G252"/>
      <c r="H252">
        <v>1235080</v>
      </c>
      <c r="I252">
        <v>1893384</v>
      </c>
      <c r="J252">
        <v>3128464</v>
      </c>
      <c r="K252">
        <v>2779376</v>
      </c>
      <c r="L252">
        <v>0</v>
      </c>
      <c r="M252">
        <v>2779376</v>
      </c>
      <c r="N252">
        <v>349088</v>
      </c>
      <c r="O252">
        <v>31968</v>
      </c>
      <c r="P252">
        <v>42826</v>
      </c>
      <c r="Q252" s="52">
        <f>+IFERROR(Tabla2[[#This Row],[Activos corrientes ]]/Tabla2[[#This Row],[Pasivos corrientes ]],"")</f>
        <v>0.4443731254785247</v>
      </c>
      <c r="R252" s="52">
        <f>+IFERROR(Tabla2[[#This Row],[Total pasivos]]/Tabla2[[#This Row],[Total de activos]],"")</f>
        <v>0.88841552915424316</v>
      </c>
      <c r="S252" s="52">
        <f>+IFERROR(Tabla2[[#This Row],[Utilidad operacional]]/Tabla2[[#This Row],[Gasto de intereses]],"")</f>
        <v>1.3396521521521521</v>
      </c>
      <c r="T252" s="52">
        <f>+IFERROR(Tabla2[[#This Row],[Utilidad operacional]]/Tabla2[[#This Row],[Patrimonio total]],"")</f>
        <v>0.12267966816390137</v>
      </c>
      <c r="U252" s="52">
        <f>+IFERROR(Tabla2[[#This Row],[Utilidad operacional]]/Tabla2[[#This Row],[Total de activos]],"")</f>
        <v>1.3689145855601983E-2</v>
      </c>
    </row>
    <row r="253" spans="1:21" x14ac:dyDescent="0.2">
      <c r="A253">
        <v>900415139</v>
      </c>
      <c r="B253" t="s">
        <v>397</v>
      </c>
      <c r="C253" t="s">
        <v>60</v>
      </c>
      <c r="D253" t="s">
        <v>130</v>
      </c>
      <c r="E253"/>
      <c r="F253" s="63"/>
      <c r="G253"/>
      <c r="H253">
        <v>5859397</v>
      </c>
      <c r="I253">
        <v>182699</v>
      </c>
      <c r="J253">
        <v>6042096</v>
      </c>
      <c r="K253">
        <v>2029188</v>
      </c>
      <c r="L253">
        <v>458</v>
      </c>
      <c r="M253">
        <v>2029646</v>
      </c>
      <c r="N253">
        <v>4012450</v>
      </c>
      <c r="O253">
        <v>91790</v>
      </c>
      <c r="P253">
        <v>588742</v>
      </c>
      <c r="Q253" s="52">
        <f>+IFERROR(Tabla2[[#This Row],[Activos corrientes ]]/Tabla2[[#This Row],[Pasivos corrientes ]],"")</f>
        <v>2.8875574860486068</v>
      </c>
      <c r="R253" s="52">
        <f>+IFERROR(Tabla2[[#This Row],[Total pasivos]]/Tabla2[[#This Row],[Total de activos]],"")</f>
        <v>0.33591753590144879</v>
      </c>
      <c r="S253" s="52">
        <f>+IFERROR(Tabla2[[#This Row],[Utilidad operacional]]/Tabla2[[#This Row],[Gasto de intereses]],"")</f>
        <v>6.4140102407669684</v>
      </c>
      <c r="T253" s="52">
        <f>+IFERROR(Tabla2[[#This Row],[Utilidad operacional]]/Tabla2[[#This Row],[Patrimonio total]],"")</f>
        <v>0.14672880658949022</v>
      </c>
      <c r="U253" s="52">
        <f>+IFERROR(Tabla2[[#This Row],[Utilidad operacional]]/Tabla2[[#This Row],[Total de activos]],"")</f>
        <v>9.7440027434188406E-2</v>
      </c>
    </row>
    <row r="254" spans="1:21" x14ac:dyDescent="0.2">
      <c r="A254">
        <v>900428526</v>
      </c>
      <c r="B254" t="s">
        <v>398</v>
      </c>
      <c r="C254" t="s">
        <v>60</v>
      </c>
      <c r="D254" t="s">
        <v>130</v>
      </c>
      <c r="E254"/>
      <c r="F254" s="63"/>
      <c r="G254"/>
      <c r="H254">
        <v>6672352</v>
      </c>
      <c r="I254">
        <v>13324695</v>
      </c>
      <c r="J254">
        <v>19997047</v>
      </c>
      <c r="K254">
        <v>45114</v>
      </c>
      <c r="L254">
        <v>3281960</v>
      </c>
      <c r="M254">
        <v>3327074</v>
      </c>
      <c r="N254">
        <v>16669973</v>
      </c>
      <c r="O254">
        <v>0</v>
      </c>
      <c r="P254">
        <v>4086527</v>
      </c>
      <c r="Q254" s="52">
        <f>+IFERROR(Tabla2[[#This Row],[Activos corrientes ]]/Tabla2[[#This Row],[Pasivos corrientes ]],"")</f>
        <v>147.89980937181363</v>
      </c>
      <c r="R254" s="52">
        <f>+IFERROR(Tabla2[[#This Row],[Total pasivos]]/Tabla2[[#This Row],[Total de activos]],"")</f>
        <v>0.16637826575093811</v>
      </c>
      <c r="S254" s="52" t="str">
        <f>+IFERROR(Tabla2[[#This Row],[Utilidad operacional]]/Tabla2[[#This Row],[Gasto de intereses]],"")</f>
        <v/>
      </c>
      <c r="T254" s="52">
        <f>+IFERROR(Tabla2[[#This Row],[Utilidad operacional]]/Tabla2[[#This Row],[Patrimonio total]],"")</f>
        <v>0.24514298853393462</v>
      </c>
      <c r="U254" s="52">
        <f>+IFERROR(Tabla2[[#This Row],[Utilidad operacional]]/Tabla2[[#This Row],[Total de activos]],"")</f>
        <v>0.20435652324065648</v>
      </c>
    </row>
    <row r="255" spans="1:21" x14ac:dyDescent="0.2">
      <c r="A255">
        <v>900429938</v>
      </c>
      <c r="B255" t="s">
        <v>399</v>
      </c>
      <c r="C255" t="s">
        <v>60</v>
      </c>
      <c r="D255" t="s">
        <v>130</v>
      </c>
      <c r="E255"/>
      <c r="F255" s="63"/>
      <c r="G255"/>
      <c r="H255">
        <v>4503117</v>
      </c>
      <c r="I255">
        <v>3002379</v>
      </c>
      <c r="J255">
        <v>7505496</v>
      </c>
      <c r="K255">
        <v>1783066</v>
      </c>
      <c r="L255">
        <v>2766289</v>
      </c>
      <c r="M255">
        <v>4549355</v>
      </c>
      <c r="N255">
        <v>2956141</v>
      </c>
      <c r="O255">
        <v>658196</v>
      </c>
      <c r="P255">
        <v>955636</v>
      </c>
      <c r="Q255" s="52">
        <f>+IFERROR(Tabla2[[#This Row],[Activos corrientes ]]/Tabla2[[#This Row],[Pasivos corrientes ]],"")</f>
        <v>2.5254909240600178</v>
      </c>
      <c r="R255" s="52">
        <f>+IFERROR(Tabla2[[#This Row],[Total pasivos]]/Tabla2[[#This Row],[Total de activos]],"")</f>
        <v>0.60613648984690682</v>
      </c>
      <c r="S255" s="52">
        <f>+IFERROR(Tabla2[[#This Row],[Utilidad operacional]]/Tabla2[[#This Row],[Gasto de intereses]],"")</f>
        <v>1.4519018650979343</v>
      </c>
      <c r="T255" s="52">
        <f>+IFERROR(Tabla2[[#This Row],[Utilidad operacional]]/Tabla2[[#This Row],[Patrimonio total]],"")</f>
        <v>0.32327145423712872</v>
      </c>
      <c r="U255" s="52">
        <f>+IFERROR(Tabla2[[#This Row],[Utilidad operacional]]/Tabla2[[#This Row],[Total de activos]],"")</f>
        <v>0.12732482969813055</v>
      </c>
    </row>
    <row r="256" spans="1:21" x14ac:dyDescent="0.2">
      <c r="A256">
        <v>900430128</v>
      </c>
      <c r="B256" t="s">
        <v>400</v>
      </c>
      <c r="C256" t="s">
        <v>60</v>
      </c>
      <c r="D256" t="s">
        <v>130</v>
      </c>
      <c r="E256"/>
      <c r="F256" s="63"/>
      <c r="G256"/>
      <c r="H256">
        <v>14163632</v>
      </c>
      <c r="I256">
        <v>40077</v>
      </c>
      <c r="J256">
        <v>14203709</v>
      </c>
      <c r="K256">
        <v>13659326</v>
      </c>
      <c r="L256">
        <v>0</v>
      </c>
      <c r="M256">
        <v>13659326</v>
      </c>
      <c r="N256">
        <v>544383</v>
      </c>
      <c r="O256">
        <v>0</v>
      </c>
      <c r="P256">
        <v>92166</v>
      </c>
      <c r="Q256" s="52">
        <f>+IFERROR(Tabla2[[#This Row],[Activos corrientes ]]/Tabla2[[#This Row],[Pasivos corrientes ]],"")</f>
        <v>1.0369202697116973</v>
      </c>
      <c r="R256" s="52">
        <f>+IFERROR(Tabla2[[#This Row],[Total pasivos]]/Tabla2[[#This Row],[Total de activos]],"")</f>
        <v>0.96167317987153922</v>
      </c>
      <c r="S256" s="52" t="str">
        <f>+IFERROR(Tabla2[[#This Row],[Utilidad operacional]]/Tabla2[[#This Row],[Gasto de intereses]],"")</f>
        <v/>
      </c>
      <c r="T256" s="52">
        <f>+IFERROR(Tabla2[[#This Row],[Utilidad operacional]]/Tabla2[[#This Row],[Patrimonio total]],"")</f>
        <v>0.16930359691614177</v>
      </c>
      <c r="U256" s="52">
        <f>+IFERROR(Tabla2[[#This Row],[Utilidad operacional]]/Tabla2[[#This Row],[Total de activos]],"")</f>
        <v>6.4888685061063982E-3</v>
      </c>
    </row>
    <row r="257" spans="1:21" x14ac:dyDescent="0.2">
      <c r="A257">
        <v>900430682</v>
      </c>
      <c r="B257" t="s">
        <v>401</v>
      </c>
      <c r="C257" t="s">
        <v>120</v>
      </c>
      <c r="D257" t="s">
        <v>130</v>
      </c>
      <c r="E257"/>
      <c r="F257" s="63"/>
      <c r="G257"/>
      <c r="H257">
        <v>2569826</v>
      </c>
      <c r="I257">
        <v>2304719</v>
      </c>
      <c r="J257">
        <v>4874545</v>
      </c>
      <c r="K257">
        <v>540592</v>
      </c>
      <c r="L257">
        <v>0</v>
      </c>
      <c r="M257">
        <v>540592</v>
      </c>
      <c r="N257">
        <v>4333953</v>
      </c>
      <c r="O257">
        <v>2453</v>
      </c>
      <c r="P257">
        <v>412214</v>
      </c>
      <c r="Q257" s="52">
        <f>+IFERROR(Tabla2[[#This Row],[Activos corrientes ]]/Tabla2[[#This Row],[Pasivos corrientes ]],"")</f>
        <v>4.7537255453280851</v>
      </c>
      <c r="R257" s="52">
        <f>+IFERROR(Tabla2[[#This Row],[Total pasivos]]/Tabla2[[#This Row],[Total de activos]],"")</f>
        <v>0.11090101742829331</v>
      </c>
      <c r="S257" s="52">
        <f>+IFERROR(Tabla2[[#This Row],[Utilidad operacional]]/Tabla2[[#This Row],[Gasto de intereses]],"")</f>
        <v>168.04484304932734</v>
      </c>
      <c r="T257" s="52">
        <f>+IFERROR(Tabla2[[#This Row],[Utilidad operacional]]/Tabla2[[#This Row],[Patrimonio total]],"")</f>
        <v>9.5112706575267422E-2</v>
      </c>
      <c r="U257" s="52">
        <f>+IFERROR(Tabla2[[#This Row],[Utilidad operacional]]/Tabla2[[#This Row],[Total de activos]],"")</f>
        <v>8.4564610645711552E-2</v>
      </c>
    </row>
    <row r="258" spans="1:21" x14ac:dyDescent="0.2">
      <c r="A258">
        <v>900435537</v>
      </c>
      <c r="B258" t="s">
        <v>402</v>
      </c>
      <c r="C258" t="s">
        <v>60</v>
      </c>
      <c r="D258" t="s">
        <v>130</v>
      </c>
      <c r="E258"/>
      <c r="F258" s="63"/>
      <c r="G258"/>
      <c r="H258">
        <v>5475413</v>
      </c>
      <c r="I258">
        <v>1219885</v>
      </c>
      <c r="J258">
        <v>6695298</v>
      </c>
      <c r="K258">
        <v>1146796</v>
      </c>
      <c r="L258">
        <v>0</v>
      </c>
      <c r="M258">
        <v>1146796</v>
      </c>
      <c r="N258">
        <v>5548502</v>
      </c>
      <c r="O258">
        <v>1412</v>
      </c>
      <c r="P258">
        <v>-1218964</v>
      </c>
      <c r="Q258" s="52">
        <f>+IFERROR(Tabla2[[#This Row],[Activos corrientes ]]/Tabla2[[#This Row],[Pasivos corrientes ]],"")</f>
        <v>4.7745309540668091</v>
      </c>
      <c r="R258" s="52">
        <f>+IFERROR(Tabla2[[#This Row],[Total pasivos]]/Tabla2[[#This Row],[Total de activos]],"")</f>
        <v>0.17128378751774753</v>
      </c>
      <c r="S258" s="52">
        <f>+IFERROR(Tabla2[[#This Row],[Utilidad operacional]]/Tabla2[[#This Row],[Gasto de intereses]],"")</f>
        <v>-863.28895184135979</v>
      </c>
      <c r="T258" s="52">
        <f>+IFERROR(Tabla2[[#This Row],[Utilidad operacional]]/Tabla2[[#This Row],[Patrimonio total]],"")</f>
        <v>-0.21969245032262763</v>
      </c>
      <c r="U258" s="52">
        <f>+IFERROR(Tabla2[[#This Row],[Utilidad operacional]]/Tabla2[[#This Row],[Total de activos]],"")</f>
        <v>-0.18206269534231337</v>
      </c>
    </row>
    <row r="259" spans="1:21" x14ac:dyDescent="0.2">
      <c r="A259">
        <v>900438367</v>
      </c>
      <c r="B259" t="s">
        <v>403</v>
      </c>
      <c r="C259" t="s">
        <v>60</v>
      </c>
      <c r="D259" t="s">
        <v>130</v>
      </c>
      <c r="E259"/>
      <c r="F259" s="63"/>
      <c r="G259"/>
      <c r="H259">
        <v>1174913</v>
      </c>
      <c r="I259">
        <v>1599888</v>
      </c>
      <c r="J259">
        <v>2774801</v>
      </c>
      <c r="K259">
        <v>1509992</v>
      </c>
      <c r="L259">
        <v>466080</v>
      </c>
      <c r="M259">
        <v>1976072</v>
      </c>
      <c r="N259">
        <v>798729</v>
      </c>
      <c r="O259">
        <v>342020</v>
      </c>
      <c r="P259">
        <v>-180676</v>
      </c>
      <c r="Q259" s="52">
        <f>+IFERROR(Tabla2[[#This Row],[Activos corrientes ]]/Tabla2[[#This Row],[Pasivos corrientes ]],"")</f>
        <v>0.77809220181298977</v>
      </c>
      <c r="R259" s="52">
        <f>+IFERROR(Tabla2[[#This Row],[Total pasivos]]/Tabla2[[#This Row],[Total de activos]],"")</f>
        <v>0.71214908744807282</v>
      </c>
      <c r="S259" s="52">
        <f>+IFERROR(Tabla2[[#This Row],[Utilidad operacional]]/Tabla2[[#This Row],[Gasto de intereses]],"")</f>
        <v>-0.52826150517513593</v>
      </c>
      <c r="T259" s="52">
        <f>+IFERROR(Tabla2[[#This Row],[Utilidad operacional]]/Tabla2[[#This Row],[Patrimonio total]],"")</f>
        <v>-0.22620438221223971</v>
      </c>
      <c r="U259" s="52">
        <f>+IFERROR(Tabla2[[#This Row],[Utilidad operacional]]/Tabla2[[#This Row],[Total de activos]],"")</f>
        <v>-6.5113137843038113E-2</v>
      </c>
    </row>
    <row r="260" spans="1:21" x14ac:dyDescent="0.2">
      <c r="A260">
        <v>900446724</v>
      </c>
      <c r="B260" t="s">
        <v>404</v>
      </c>
      <c r="C260" t="s">
        <v>122</v>
      </c>
      <c r="D260" t="s">
        <v>130</v>
      </c>
      <c r="E260"/>
      <c r="F260" s="63"/>
      <c r="G260"/>
      <c r="H260">
        <v>637348</v>
      </c>
      <c r="I260">
        <v>6568976</v>
      </c>
      <c r="J260">
        <v>7206324</v>
      </c>
      <c r="K260">
        <v>975403</v>
      </c>
      <c r="L260">
        <v>1989953</v>
      </c>
      <c r="M260">
        <v>2965356</v>
      </c>
      <c r="N260">
        <v>4240968</v>
      </c>
      <c r="O260">
        <v>264</v>
      </c>
      <c r="P260">
        <v>-88278</v>
      </c>
      <c r="Q260" s="52">
        <f>+IFERROR(Tabla2[[#This Row],[Activos corrientes ]]/Tabla2[[#This Row],[Pasivos corrientes ]],"")</f>
        <v>0.65342017607081382</v>
      </c>
      <c r="R260" s="52">
        <f>+IFERROR(Tabla2[[#This Row],[Total pasivos]]/Tabla2[[#This Row],[Total de activos]],"")</f>
        <v>0.41149357147971699</v>
      </c>
      <c r="S260" s="52">
        <f>+IFERROR(Tabla2[[#This Row],[Utilidad operacional]]/Tabla2[[#This Row],[Gasto de intereses]],"")</f>
        <v>-334.38636363636363</v>
      </c>
      <c r="T260" s="52">
        <f>+IFERROR(Tabla2[[#This Row],[Utilidad operacional]]/Tabla2[[#This Row],[Patrimonio total]],"")</f>
        <v>-2.0815530793913087E-2</v>
      </c>
      <c r="U260" s="52">
        <f>+IFERROR(Tabla2[[#This Row],[Utilidad operacional]]/Tabla2[[#This Row],[Total de activos]],"")</f>
        <v>-1.2250073685279762E-2</v>
      </c>
    </row>
    <row r="261" spans="1:21" x14ac:dyDescent="0.2">
      <c r="A261">
        <v>900451102</v>
      </c>
      <c r="B261" t="s">
        <v>405</v>
      </c>
      <c r="C261" t="s">
        <v>60</v>
      </c>
      <c r="D261" t="s">
        <v>130</v>
      </c>
      <c r="E261"/>
      <c r="F261" s="63"/>
      <c r="G261"/>
      <c r="H261">
        <v>3916578</v>
      </c>
      <c r="I261">
        <v>3054114</v>
      </c>
      <c r="J261">
        <v>6970692</v>
      </c>
      <c r="K261">
        <v>175575</v>
      </c>
      <c r="L261">
        <v>602903</v>
      </c>
      <c r="M261">
        <v>778478</v>
      </c>
      <c r="N261">
        <v>6192214</v>
      </c>
      <c r="O261">
        <v>0</v>
      </c>
      <c r="P261">
        <v>413210</v>
      </c>
      <c r="Q261" s="52">
        <f>+IFERROR(Tabla2[[#This Row],[Activos corrientes ]]/Tabla2[[#This Row],[Pasivos corrientes ]],"")</f>
        <v>22.307150790260572</v>
      </c>
      <c r="R261" s="52">
        <f>+IFERROR(Tabla2[[#This Row],[Total pasivos]]/Tabla2[[#This Row],[Total de activos]],"")</f>
        <v>0.1116787257276609</v>
      </c>
      <c r="S261" s="52" t="str">
        <f>+IFERROR(Tabla2[[#This Row],[Utilidad operacional]]/Tabla2[[#This Row],[Gasto de intereses]],"")</f>
        <v/>
      </c>
      <c r="T261" s="52">
        <f>+IFERROR(Tabla2[[#This Row],[Utilidad operacional]]/Tabla2[[#This Row],[Patrimonio total]],"")</f>
        <v>6.673057488000253E-2</v>
      </c>
      <c r="U261" s="52">
        <f>+IFERROR(Tabla2[[#This Row],[Utilidad operacional]]/Tabla2[[#This Row],[Total de activos]],"")</f>
        <v>5.927818931032959E-2</v>
      </c>
    </row>
    <row r="262" spans="1:21" x14ac:dyDescent="0.2">
      <c r="A262">
        <v>900459888</v>
      </c>
      <c r="B262" t="s">
        <v>406</v>
      </c>
      <c r="C262" t="s">
        <v>60</v>
      </c>
      <c r="D262" t="s">
        <v>241</v>
      </c>
      <c r="E262"/>
      <c r="F262" s="63"/>
      <c r="G262"/>
      <c r="H262">
        <v>11738450</v>
      </c>
      <c r="I262">
        <v>17636882</v>
      </c>
      <c r="J262">
        <v>29375332</v>
      </c>
      <c r="K262">
        <v>1881991</v>
      </c>
      <c r="L262">
        <v>26309676</v>
      </c>
      <c r="M262">
        <v>28191667</v>
      </c>
      <c r="N262">
        <v>1183665</v>
      </c>
      <c r="O262">
        <v>0</v>
      </c>
      <c r="P262">
        <v>359237</v>
      </c>
      <c r="Q262" s="52">
        <f>+IFERROR(Tabla2[[#This Row],[Activos corrientes ]]/Tabla2[[#This Row],[Pasivos corrientes ]],"")</f>
        <v>6.2372508688936348</v>
      </c>
      <c r="R262" s="52">
        <f>+IFERROR(Tabla2[[#This Row],[Total pasivos]]/Tabla2[[#This Row],[Total de activos]],"")</f>
        <v>0.95970547669044215</v>
      </c>
      <c r="S262" s="52" t="str">
        <f>+IFERROR(Tabla2[[#This Row],[Utilidad operacional]]/Tabla2[[#This Row],[Gasto de intereses]],"")</f>
        <v/>
      </c>
      <c r="T262" s="52">
        <f>+IFERROR(Tabla2[[#This Row],[Utilidad operacional]]/Tabla2[[#This Row],[Patrimonio total]],"")</f>
        <v>0.30349549914883012</v>
      </c>
      <c r="U262" s="52">
        <f>+IFERROR(Tabla2[[#This Row],[Utilidad operacional]]/Tabla2[[#This Row],[Total de activos]],"")</f>
        <v>1.2229206464798423E-2</v>
      </c>
    </row>
    <row r="263" spans="1:21" x14ac:dyDescent="0.2">
      <c r="A263">
        <v>900460699</v>
      </c>
      <c r="B263" t="s">
        <v>407</v>
      </c>
      <c r="C263" t="s">
        <v>121</v>
      </c>
      <c r="D263" t="s">
        <v>130</v>
      </c>
      <c r="E263"/>
      <c r="F263" s="63"/>
      <c r="G263"/>
      <c r="H263">
        <v>973138</v>
      </c>
      <c r="I263">
        <v>4242367</v>
      </c>
      <c r="J263">
        <v>5215505</v>
      </c>
      <c r="K263">
        <v>1725385</v>
      </c>
      <c r="L263">
        <v>1740632</v>
      </c>
      <c r="M263">
        <v>3466017</v>
      </c>
      <c r="N263">
        <v>1749488</v>
      </c>
      <c r="O263">
        <v>0</v>
      </c>
      <c r="P263">
        <v>-333597</v>
      </c>
      <c r="Q263" s="52">
        <f>+IFERROR(Tabla2[[#This Row],[Activos corrientes ]]/Tabla2[[#This Row],[Pasivos corrientes ]],"")</f>
        <v>0.56401209005526298</v>
      </c>
      <c r="R263" s="52">
        <f>+IFERROR(Tabla2[[#This Row],[Total pasivos]]/Tabla2[[#This Row],[Total de activos]],"")</f>
        <v>0.66456019119912646</v>
      </c>
      <c r="S263" s="52" t="str">
        <f>+IFERROR(Tabla2[[#This Row],[Utilidad operacional]]/Tabla2[[#This Row],[Gasto de intereses]],"")</f>
        <v/>
      </c>
      <c r="T263" s="52">
        <f>+IFERROR(Tabla2[[#This Row],[Utilidad operacional]]/Tabla2[[#This Row],[Patrimonio total]],"")</f>
        <v>-0.19068264543683638</v>
      </c>
      <c r="U263" s="52">
        <f>+IFERROR(Tabla2[[#This Row],[Utilidad operacional]]/Tabla2[[#This Row],[Total de activos]],"")</f>
        <v>-6.3962550126977158E-2</v>
      </c>
    </row>
    <row r="264" spans="1:21" x14ac:dyDescent="0.2">
      <c r="A264">
        <v>900467696</v>
      </c>
      <c r="B264" t="s">
        <v>408</v>
      </c>
      <c r="C264" t="s">
        <v>60</v>
      </c>
      <c r="D264" t="s">
        <v>130</v>
      </c>
      <c r="E264"/>
      <c r="F264" s="63"/>
      <c r="G264"/>
      <c r="H264">
        <v>866970</v>
      </c>
      <c r="I264">
        <v>100777</v>
      </c>
      <c r="J264">
        <v>967747</v>
      </c>
      <c r="K264">
        <v>521736</v>
      </c>
      <c r="L264">
        <v>0</v>
      </c>
      <c r="M264">
        <v>521736</v>
      </c>
      <c r="N264">
        <v>446011</v>
      </c>
      <c r="O264">
        <v>19675</v>
      </c>
      <c r="P264">
        <v>-81906</v>
      </c>
      <c r="Q264" s="52">
        <f>+IFERROR(Tabla2[[#This Row],[Activos corrientes ]]/Tabla2[[#This Row],[Pasivos corrientes ]],"")</f>
        <v>1.6617024702148213</v>
      </c>
      <c r="R264" s="52">
        <f>+IFERROR(Tabla2[[#This Row],[Total pasivos]]/Tabla2[[#This Row],[Total de activos]],"")</f>
        <v>0.5391243785824188</v>
      </c>
      <c r="S264" s="52">
        <f>+IFERROR(Tabla2[[#This Row],[Utilidad operacional]]/Tabla2[[#This Row],[Gasto de intereses]],"")</f>
        <v>-4.1629479034307497</v>
      </c>
      <c r="T264" s="52">
        <f>+IFERROR(Tabla2[[#This Row],[Utilidad operacional]]/Tabla2[[#This Row],[Patrimonio total]],"")</f>
        <v>-0.18364121064278685</v>
      </c>
      <c r="U264" s="52">
        <f>+IFERROR(Tabla2[[#This Row],[Utilidad operacional]]/Tabla2[[#This Row],[Total de activos]],"")</f>
        <v>-8.4635757072871312E-2</v>
      </c>
    </row>
    <row r="265" spans="1:21" x14ac:dyDescent="0.2">
      <c r="A265">
        <v>900468288</v>
      </c>
      <c r="B265" t="s">
        <v>409</v>
      </c>
      <c r="C265" t="s">
        <v>60</v>
      </c>
      <c r="D265" t="s">
        <v>130</v>
      </c>
      <c r="E265"/>
      <c r="F265" s="63"/>
      <c r="G265"/>
      <c r="H265">
        <v>3382320</v>
      </c>
      <c r="I265">
        <v>5962556</v>
      </c>
      <c r="J265">
        <v>9344876</v>
      </c>
      <c r="K265">
        <v>800388</v>
      </c>
      <c r="L265">
        <v>0</v>
      </c>
      <c r="M265">
        <v>800388</v>
      </c>
      <c r="N265">
        <v>8544488</v>
      </c>
      <c r="O265">
        <v>8472</v>
      </c>
      <c r="P265">
        <v>652112</v>
      </c>
      <c r="Q265" s="52">
        <f>+IFERROR(Tabla2[[#This Row],[Activos corrientes ]]/Tabla2[[#This Row],[Pasivos corrientes ]],"")</f>
        <v>4.225850462525675</v>
      </c>
      <c r="R265" s="52">
        <f>+IFERROR(Tabla2[[#This Row],[Total pasivos]]/Tabla2[[#This Row],[Total de activos]],"")</f>
        <v>8.5649932647581417E-2</v>
      </c>
      <c r="S265" s="52">
        <f>+IFERROR(Tabla2[[#This Row],[Utilidad operacional]]/Tabla2[[#This Row],[Gasto de intereses]],"")</f>
        <v>76.972615675165244</v>
      </c>
      <c r="T265" s="52">
        <f>+IFERROR(Tabla2[[#This Row],[Utilidad operacional]]/Tabla2[[#This Row],[Patrimonio total]],"")</f>
        <v>7.6319610958550124E-2</v>
      </c>
      <c r="U265" s="52">
        <f>+IFERROR(Tabla2[[#This Row],[Utilidad operacional]]/Tabla2[[#This Row],[Total de activos]],"")</f>
        <v>6.9782841420260686E-2</v>
      </c>
    </row>
    <row r="266" spans="1:21" x14ac:dyDescent="0.2">
      <c r="A266">
        <v>900473191</v>
      </c>
      <c r="B266" t="s">
        <v>410</v>
      </c>
      <c r="C266" t="s">
        <v>121</v>
      </c>
      <c r="D266" t="s">
        <v>130</v>
      </c>
      <c r="E266"/>
      <c r="F266" s="63"/>
      <c r="G266"/>
      <c r="H266">
        <v>994659</v>
      </c>
      <c r="I266">
        <v>9998330</v>
      </c>
      <c r="J266">
        <v>10992989</v>
      </c>
      <c r="K266">
        <v>996647</v>
      </c>
      <c r="L266">
        <v>3106334</v>
      </c>
      <c r="M266">
        <v>4102981</v>
      </c>
      <c r="N266">
        <v>6890008</v>
      </c>
      <c r="O266">
        <v>0</v>
      </c>
      <c r="P266">
        <v>57126</v>
      </c>
      <c r="Q266" s="52">
        <f>+IFERROR(Tabla2[[#This Row],[Activos corrientes ]]/Tabla2[[#This Row],[Pasivos corrientes ]],"")</f>
        <v>0.99800531181050056</v>
      </c>
      <c r="R266" s="52">
        <f>+IFERROR(Tabla2[[#This Row],[Total pasivos]]/Tabla2[[#This Row],[Total de activos]],"")</f>
        <v>0.3732361598833584</v>
      </c>
      <c r="S266" s="52" t="str">
        <f>+IFERROR(Tabla2[[#This Row],[Utilidad operacional]]/Tabla2[[#This Row],[Gasto de intereses]],"")</f>
        <v/>
      </c>
      <c r="T266" s="52">
        <f>+IFERROR(Tabla2[[#This Row],[Utilidad operacional]]/Tabla2[[#This Row],[Patrimonio total]],"")</f>
        <v>8.2911369623953988E-3</v>
      </c>
      <c r="U266" s="52">
        <f>+IFERROR(Tabla2[[#This Row],[Utilidad operacional]]/Tabla2[[#This Row],[Total de activos]],"")</f>
        <v>5.1965848414839673E-3</v>
      </c>
    </row>
    <row r="267" spans="1:21" x14ac:dyDescent="0.2">
      <c r="A267">
        <v>900477020</v>
      </c>
      <c r="B267" t="s">
        <v>411</v>
      </c>
      <c r="C267" t="s">
        <v>60</v>
      </c>
      <c r="D267" t="s">
        <v>130</v>
      </c>
      <c r="E267"/>
      <c r="F267" s="63"/>
      <c r="G267"/>
      <c r="H267">
        <v>1512951</v>
      </c>
      <c r="I267">
        <v>21573</v>
      </c>
      <c r="J267">
        <v>1534524</v>
      </c>
      <c r="K267">
        <v>470471</v>
      </c>
      <c r="L267">
        <v>0</v>
      </c>
      <c r="M267">
        <v>470471</v>
      </c>
      <c r="N267">
        <v>1064053</v>
      </c>
      <c r="O267">
        <v>4099</v>
      </c>
      <c r="P267">
        <v>101574</v>
      </c>
      <c r="Q267" s="52">
        <f>+IFERROR(Tabla2[[#This Row],[Activos corrientes ]]/Tabla2[[#This Row],[Pasivos corrientes ]],"")</f>
        <v>3.2158220166599003</v>
      </c>
      <c r="R267" s="52">
        <f>+IFERROR(Tabla2[[#This Row],[Total pasivos]]/Tabla2[[#This Row],[Total de activos]],"")</f>
        <v>0.30659083859229314</v>
      </c>
      <c r="S267" s="52">
        <f>+IFERROR(Tabla2[[#This Row],[Utilidad operacional]]/Tabla2[[#This Row],[Gasto de intereses]],"")</f>
        <v>24.78019029031471</v>
      </c>
      <c r="T267" s="52">
        <f>+IFERROR(Tabla2[[#This Row],[Utilidad operacional]]/Tabla2[[#This Row],[Patrimonio total]],"")</f>
        <v>9.5459530681272456E-2</v>
      </c>
      <c r="U267" s="52">
        <f>+IFERROR(Tabla2[[#This Row],[Utilidad operacional]]/Tabla2[[#This Row],[Total de activos]],"")</f>
        <v>6.6192513118074406E-2</v>
      </c>
    </row>
    <row r="268" spans="1:21" x14ac:dyDescent="0.2">
      <c r="A268">
        <v>900481102</v>
      </c>
      <c r="B268" t="s">
        <v>412</v>
      </c>
      <c r="C268" t="s">
        <v>60</v>
      </c>
      <c r="D268" t="s">
        <v>130</v>
      </c>
      <c r="E268"/>
      <c r="F268" s="63"/>
      <c r="G268"/>
      <c r="H268">
        <v>1429253</v>
      </c>
      <c r="I268">
        <v>18187849</v>
      </c>
      <c r="J268">
        <v>19617102</v>
      </c>
      <c r="K268">
        <v>195632</v>
      </c>
      <c r="L268">
        <v>2017831</v>
      </c>
      <c r="M268">
        <v>2213463</v>
      </c>
      <c r="N268">
        <v>17403639</v>
      </c>
      <c r="O268">
        <v>1512</v>
      </c>
      <c r="P268">
        <v>544124</v>
      </c>
      <c r="Q268" s="52">
        <f>+IFERROR(Tabla2[[#This Row],[Activos corrientes ]]/Tabla2[[#This Row],[Pasivos corrientes ]],"")</f>
        <v>7.3058242005397886</v>
      </c>
      <c r="R268" s="52">
        <f>+IFERROR(Tabla2[[#This Row],[Total pasivos]]/Tabla2[[#This Row],[Total de activos]],"")</f>
        <v>0.11283333287454997</v>
      </c>
      <c r="S268" s="52">
        <f>+IFERROR(Tabla2[[#This Row],[Utilidad operacional]]/Tabla2[[#This Row],[Gasto de intereses]],"")</f>
        <v>359.87037037037038</v>
      </c>
      <c r="T268" s="52">
        <f>+IFERROR(Tabla2[[#This Row],[Utilidad operacional]]/Tabla2[[#This Row],[Patrimonio total]],"")</f>
        <v>3.1264955564752867E-2</v>
      </c>
      <c r="U268" s="52">
        <f>+IFERROR(Tabla2[[#This Row],[Utilidad operacional]]/Tabla2[[#This Row],[Total de activos]],"")</f>
        <v>2.7737226426207091E-2</v>
      </c>
    </row>
    <row r="269" spans="1:21" x14ac:dyDescent="0.2">
      <c r="A269">
        <v>900483105</v>
      </c>
      <c r="B269" t="s">
        <v>413</v>
      </c>
      <c r="C269" t="s">
        <v>60</v>
      </c>
      <c r="D269" t="s">
        <v>130</v>
      </c>
      <c r="E269"/>
      <c r="F269" s="63"/>
      <c r="G269"/>
      <c r="H269">
        <v>5864810</v>
      </c>
      <c r="I269">
        <v>513453</v>
      </c>
      <c r="J269">
        <v>6378263</v>
      </c>
      <c r="K269">
        <v>1488221</v>
      </c>
      <c r="L269">
        <v>0</v>
      </c>
      <c r="M269">
        <v>1488221</v>
      </c>
      <c r="N269">
        <v>4890042</v>
      </c>
      <c r="O269">
        <v>46929</v>
      </c>
      <c r="P269">
        <v>697619</v>
      </c>
      <c r="Q269" s="52">
        <f>+IFERROR(Tabla2[[#This Row],[Activos corrientes ]]/Tabla2[[#This Row],[Pasivos corrientes ]],"")</f>
        <v>3.9408192734815595</v>
      </c>
      <c r="R269" s="52">
        <f>+IFERROR(Tabla2[[#This Row],[Total pasivos]]/Tabla2[[#This Row],[Total de activos]],"")</f>
        <v>0.23332700454653563</v>
      </c>
      <c r="S269" s="52">
        <f>+IFERROR(Tabla2[[#This Row],[Utilidad operacional]]/Tabla2[[#This Row],[Gasto de intereses]],"")</f>
        <v>14.865413710072662</v>
      </c>
      <c r="T269" s="52">
        <f>+IFERROR(Tabla2[[#This Row],[Utilidad operacional]]/Tabla2[[#This Row],[Patrimonio total]],"")</f>
        <v>0.14266114687767509</v>
      </c>
      <c r="U269" s="52">
        <f>+IFERROR(Tabla2[[#This Row],[Utilidad operacional]]/Tabla2[[#This Row],[Total de activos]],"")</f>
        <v>0.1093744488115338</v>
      </c>
    </row>
    <row r="270" spans="1:21" x14ac:dyDescent="0.2">
      <c r="A270">
        <v>900487011</v>
      </c>
      <c r="B270" t="s">
        <v>414</v>
      </c>
      <c r="C270" t="s">
        <v>60</v>
      </c>
      <c r="D270" t="s">
        <v>130</v>
      </c>
      <c r="E270"/>
      <c r="F270" s="63"/>
      <c r="G270"/>
      <c r="H270">
        <v>25913217</v>
      </c>
      <c r="I270">
        <v>16778056</v>
      </c>
      <c r="J270">
        <v>42691273</v>
      </c>
      <c r="K270">
        <v>6296821</v>
      </c>
      <c r="L270">
        <v>370939</v>
      </c>
      <c r="M270">
        <v>6667760</v>
      </c>
      <c r="N270">
        <v>36023513</v>
      </c>
      <c r="O270">
        <v>88438</v>
      </c>
      <c r="P270">
        <v>4767640</v>
      </c>
      <c r="Q270" s="52">
        <f>+IFERROR(Tabla2[[#This Row],[Activos corrientes ]]/Tabla2[[#This Row],[Pasivos corrientes ]],"")</f>
        <v>4.1152856338142687</v>
      </c>
      <c r="R270" s="52">
        <f>+IFERROR(Tabla2[[#This Row],[Total pasivos]]/Tabla2[[#This Row],[Total de activos]],"")</f>
        <v>0.15618555108441015</v>
      </c>
      <c r="S270" s="52">
        <f>+IFERROR(Tabla2[[#This Row],[Utilidad operacional]]/Tabla2[[#This Row],[Gasto de intereses]],"")</f>
        <v>53.909405459191753</v>
      </c>
      <c r="T270" s="52">
        <f>+IFERROR(Tabla2[[#This Row],[Utilidad operacional]]/Tabla2[[#This Row],[Patrimonio total]],"")</f>
        <v>0.13234800281693793</v>
      </c>
      <c r="U270" s="52">
        <f>+IFERROR(Tabla2[[#This Row],[Utilidad operacional]]/Tabla2[[#This Row],[Total de activos]],"")</f>
        <v>0.1116771570620534</v>
      </c>
    </row>
    <row r="271" spans="1:21" x14ac:dyDescent="0.2">
      <c r="A271">
        <v>900487594</v>
      </c>
      <c r="B271" t="s">
        <v>415</v>
      </c>
      <c r="C271" t="s">
        <v>416</v>
      </c>
      <c r="D271" t="s">
        <v>130</v>
      </c>
      <c r="E271"/>
      <c r="F271" s="63"/>
      <c r="G271"/>
      <c r="H271">
        <v>6987965</v>
      </c>
      <c r="I271">
        <v>421858</v>
      </c>
      <c r="J271">
        <v>7409823</v>
      </c>
      <c r="K271">
        <v>2227371</v>
      </c>
      <c r="L271">
        <v>0</v>
      </c>
      <c r="M271">
        <v>2227371</v>
      </c>
      <c r="N271">
        <v>5182452</v>
      </c>
      <c r="O271">
        <v>7417</v>
      </c>
      <c r="P271">
        <v>2348780</v>
      </c>
      <c r="Q271" s="52">
        <f>+IFERROR(Tabla2[[#This Row],[Activos corrientes ]]/Tabla2[[#This Row],[Pasivos corrientes ]],"")</f>
        <v>3.1373152474374497</v>
      </c>
      <c r="R271" s="52">
        <f>+IFERROR(Tabla2[[#This Row],[Total pasivos]]/Tabla2[[#This Row],[Total de activos]],"")</f>
        <v>0.30059705879614129</v>
      </c>
      <c r="S271" s="52">
        <f>+IFERROR(Tabla2[[#This Row],[Utilidad operacional]]/Tabla2[[#This Row],[Gasto de intereses]],"")</f>
        <v>316.67520560873669</v>
      </c>
      <c r="T271" s="52">
        <f>+IFERROR(Tabla2[[#This Row],[Utilidad operacional]]/Tabla2[[#This Row],[Patrimonio total]],"")</f>
        <v>0.45321789762838133</v>
      </c>
      <c r="U271" s="52">
        <f>+IFERROR(Tabla2[[#This Row],[Utilidad operacional]]/Tabla2[[#This Row],[Total de activos]],"")</f>
        <v>0.31698193060751922</v>
      </c>
    </row>
    <row r="272" spans="1:21" x14ac:dyDescent="0.2">
      <c r="A272">
        <v>900498415</v>
      </c>
      <c r="B272" t="s">
        <v>417</v>
      </c>
      <c r="C272" t="s">
        <v>60</v>
      </c>
      <c r="D272" t="s">
        <v>130</v>
      </c>
      <c r="E272"/>
      <c r="F272" s="63"/>
      <c r="G272"/>
      <c r="H272">
        <v>206823576</v>
      </c>
      <c r="I272">
        <v>5149668</v>
      </c>
      <c r="J272">
        <v>211973244</v>
      </c>
      <c r="K272">
        <v>199900210</v>
      </c>
      <c r="L272">
        <v>0</v>
      </c>
      <c r="M272">
        <v>199900210</v>
      </c>
      <c r="N272">
        <v>12073034</v>
      </c>
      <c r="O272">
        <v>447309</v>
      </c>
      <c r="P272">
        <v>451558</v>
      </c>
      <c r="Q272" s="52">
        <f>+IFERROR(Tabla2[[#This Row],[Activos corrientes ]]/Tabla2[[#This Row],[Pasivos corrientes ]],"")</f>
        <v>1.0346341106895285</v>
      </c>
      <c r="R272" s="52">
        <f>+IFERROR(Tabla2[[#This Row],[Total pasivos]]/Tabla2[[#This Row],[Total de activos]],"")</f>
        <v>0.94304453820596335</v>
      </c>
      <c r="S272" s="52">
        <f>+IFERROR(Tabla2[[#This Row],[Utilidad operacional]]/Tabla2[[#This Row],[Gasto de intereses]],"")</f>
        <v>1.0094990264000947</v>
      </c>
      <c r="T272" s="52">
        <f>+IFERROR(Tabla2[[#This Row],[Utilidad operacional]]/Tabla2[[#This Row],[Patrimonio total]],"")</f>
        <v>3.7402197326703461E-2</v>
      </c>
      <c r="U272" s="52">
        <f>+IFERROR(Tabla2[[#This Row],[Utilidad operacional]]/Tabla2[[#This Row],[Total de activos]],"")</f>
        <v>2.1302594208540771E-3</v>
      </c>
    </row>
    <row r="273" spans="1:21" x14ac:dyDescent="0.2">
      <c r="A273">
        <v>900502749</v>
      </c>
      <c r="B273" t="s">
        <v>418</v>
      </c>
      <c r="C273" t="s">
        <v>121</v>
      </c>
      <c r="D273" t="s">
        <v>130</v>
      </c>
      <c r="E273"/>
      <c r="F273" s="63"/>
      <c r="G273"/>
      <c r="H273">
        <v>1452179</v>
      </c>
      <c r="I273">
        <v>3766328</v>
      </c>
      <c r="J273">
        <v>5218507</v>
      </c>
      <c r="K273">
        <v>552779</v>
      </c>
      <c r="L273">
        <v>4940976</v>
      </c>
      <c r="M273">
        <v>5493755</v>
      </c>
      <c r="N273">
        <v>-275248</v>
      </c>
      <c r="O273">
        <v>103074</v>
      </c>
      <c r="P273">
        <v>73017</v>
      </c>
      <c r="Q273" s="52">
        <f>+IFERROR(Tabla2[[#This Row],[Activos corrientes ]]/Tabla2[[#This Row],[Pasivos corrientes ]],"")</f>
        <v>2.6270516788807101</v>
      </c>
      <c r="R273" s="52">
        <f>+IFERROR(Tabla2[[#This Row],[Total pasivos]]/Tabla2[[#This Row],[Total de activos]],"")</f>
        <v>1.0527445876761303</v>
      </c>
      <c r="S273" s="52">
        <f>+IFERROR(Tabla2[[#This Row],[Utilidad operacional]]/Tabla2[[#This Row],[Gasto de intereses]],"")</f>
        <v>0.70839396938122123</v>
      </c>
      <c r="T273" s="52">
        <f>+IFERROR(Tabla2[[#This Row],[Utilidad operacional]]/Tabla2[[#This Row],[Patrimonio total]],"")</f>
        <v>-0.26527713189559959</v>
      </c>
      <c r="U273" s="52">
        <f>+IFERROR(Tabla2[[#This Row],[Utilidad operacional]]/Tabla2[[#This Row],[Total de activos]],"")</f>
        <v>1.399193294173985E-2</v>
      </c>
    </row>
    <row r="274" spans="1:21" x14ac:dyDescent="0.2">
      <c r="A274">
        <v>900516335</v>
      </c>
      <c r="B274" t="s">
        <v>419</v>
      </c>
      <c r="C274" t="s">
        <v>60</v>
      </c>
      <c r="D274" t="s">
        <v>130</v>
      </c>
      <c r="E274"/>
      <c r="F274" s="63"/>
      <c r="G274"/>
      <c r="H274">
        <v>23435050</v>
      </c>
      <c r="I274">
        <v>5421882</v>
      </c>
      <c r="J274">
        <v>28856932</v>
      </c>
      <c r="K274">
        <v>14323340</v>
      </c>
      <c r="L274">
        <v>0</v>
      </c>
      <c r="M274">
        <v>14323340</v>
      </c>
      <c r="N274">
        <v>14533592</v>
      </c>
      <c r="O274">
        <v>0</v>
      </c>
      <c r="P274">
        <v>3492374</v>
      </c>
      <c r="Q274" s="52">
        <f>+IFERROR(Tabla2[[#This Row],[Activos corrientes ]]/Tabla2[[#This Row],[Pasivos corrientes ]],"")</f>
        <v>1.6361442233445551</v>
      </c>
      <c r="R274" s="52">
        <f>+IFERROR(Tabla2[[#This Row],[Total pasivos]]/Tabla2[[#This Row],[Total de activos]],"")</f>
        <v>0.49635699318278187</v>
      </c>
      <c r="S274" s="52" t="str">
        <f>+IFERROR(Tabla2[[#This Row],[Utilidad operacional]]/Tabla2[[#This Row],[Gasto de intereses]],"")</f>
        <v/>
      </c>
      <c r="T274" s="52">
        <f>+IFERROR(Tabla2[[#This Row],[Utilidad operacional]]/Tabla2[[#This Row],[Patrimonio total]],"")</f>
        <v>0.2402966864626446</v>
      </c>
      <c r="U274" s="52">
        <f>+IFERROR(Tabla2[[#This Row],[Utilidad operacional]]/Tabla2[[#This Row],[Total de activos]],"")</f>
        <v>0.12102374569826065</v>
      </c>
    </row>
    <row r="275" spans="1:21" x14ac:dyDescent="0.2">
      <c r="A275">
        <v>900524213</v>
      </c>
      <c r="B275" t="s">
        <v>420</v>
      </c>
      <c r="C275" t="s">
        <v>60</v>
      </c>
      <c r="D275" t="s">
        <v>130</v>
      </c>
      <c r="E275"/>
      <c r="F275" s="63"/>
      <c r="G275"/>
      <c r="H275">
        <v>3132895</v>
      </c>
      <c r="I275">
        <v>124326</v>
      </c>
      <c r="J275">
        <v>3257221</v>
      </c>
      <c r="K275">
        <v>1367556</v>
      </c>
      <c r="L275">
        <v>635449</v>
      </c>
      <c r="M275">
        <v>2003005</v>
      </c>
      <c r="N275">
        <v>1254216</v>
      </c>
      <c r="O275">
        <v>143300</v>
      </c>
      <c r="P275">
        <v>181666</v>
      </c>
      <c r="Q275" s="52">
        <f>+IFERROR(Tabla2[[#This Row],[Activos corrientes ]]/Tabla2[[#This Row],[Pasivos corrientes ]],"")</f>
        <v>2.2908714524304674</v>
      </c>
      <c r="R275" s="52">
        <f>+IFERROR(Tabla2[[#This Row],[Total pasivos]]/Tabla2[[#This Row],[Total de activos]],"")</f>
        <v>0.61494292220269975</v>
      </c>
      <c r="S275" s="52">
        <f>+IFERROR(Tabla2[[#This Row],[Utilidad operacional]]/Tabla2[[#This Row],[Gasto de intereses]],"")</f>
        <v>1.267732030704815</v>
      </c>
      <c r="T275" s="52">
        <f>+IFERROR(Tabla2[[#This Row],[Utilidad operacional]]/Tabla2[[#This Row],[Patrimonio total]],"")</f>
        <v>0.14484426924867805</v>
      </c>
      <c r="U275" s="52">
        <f>+IFERROR(Tabla2[[#This Row],[Utilidad operacional]]/Tabla2[[#This Row],[Total de activos]],"")</f>
        <v>5.5773311052581327E-2</v>
      </c>
    </row>
    <row r="276" spans="1:21" x14ac:dyDescent="0.2">
      <c r="A276">
        <v>900525472</v>
      </c>
      <c r="B276" t="s">
        <v>421</v>
      </c>
      <c r="C276" t="s">
        <v>60</v>
      </c>
      <c r="D276" t="s">
        <v>130</v>
      </c>
      <c r="E276"/>
      <c r="F276" s="63"/>
      <c r="G276"/>
      <c r="H276">
        <v>892257</v>
      </c>
      <c r="I276">
        <v>0</v>
      </c>
      <c r="J276">
        <v>892257</v>
      </c>
      <c r="K276">
        <v>881458</v>
      </c>
      <c r="L276">
        <v>0</v>
      </c>
      <c r="M276">
        <v>881458</v>
      </c>
      <c r="N276">
        <v>10799</v>
      </c>
      <c r="O276">
        <v>438250</v>
      </c>
      <c r="P276">
        <v>-233007</v>
      </c>
      <c r="Q276" s="52">
        <f>+IFERROR(Tabla2[[#This Row],[Activos corrientes ]]/Tabla2[[#This Row],[Pasivos corrientes ]],"")</f>
        <v>1.0122512927445211</v>
      </c>
      <c r="R276" s="52">
        <f>+IFERROR(Tabla2[[#This Row],[Total pasivos]]/Tabla2[[#This Row],[Total de activos]],"")</f>
        <v>0.98789698483732824</v>
      </c>
      <c r="S276" s="52">
        <f>+IFERROR(Tabla2[[#This Row],[Utilidad operacional]]/Tabla2[[#This Row],[Gasto de intereses]],"")</f>
        <v>-0.53167598402738159</v>
      </c>
      <c r="T276" s="52">
        <f>+IFERROR(Tabla2[[#This Row],[Utilidad operacional]]/Tabla2[[#This Row],[Patrimonio total]],"")</f>
        <v>-21.576720066672841</v>
      </c>
      <c r="U276" s="52">
        <f>+IFERROR(Tabla2[[#This Row],[Utilidad operacional]]/Tabla2[[#This Row],[Total de activos]],"")</f>
        <v>-0.26114337012766503</v>
      </c>
    </row>
    <row r="277" spans="1:21" x14ac:dyDescent="0.2">
      <c r="A277">
        <v>900527810</v>
      </c>
      <c r="B277" t="s">
        <v>422</v>
      </c>
      <c r="C277" t="s">
        <v>60</v>
      </c>
      <c r="D277" t="s">
        <v>241</v>
      </c>
      <c r="E277"/>
      <c r="F277" s="63"/>
      <c r="G277"/>
      <c r="H277">
        <v>2914095</v>
      </c>
      <c r="I277">
        <v>629226</v>
      </c>
      <c r="J277">
        <v>3543321</v>
      </c>
      <c r="K277">
        <v>963792</v>
      </c>
      <c r="L277">
        <v>0</v>
      </c>
      <c r="M277">
        <v>963792</v>
      </c>
      <c r="N277">
        <v>2579529</v>
      </c>
      <c r="O277">
        <v>0</v>
      </c>
      <c r="P277">
        <v>386207</v>
      </c>
      <c r="Q277" s="52">
        <f>+IFERROR(Tabla2[[#This Row],[Activos corrientes ]]/Tabla2[[#This Row],[Pasivos corrientes ]],"")</f>
        <v>3.0235725135713931</v>
      </c>
      <c r="R277" s="52">
        <f>+IFERROR(Tabla2[[#This Row],[Total pasivos]]/Tabla2[[#This Row],[Total de activos]],"")</f>
        <v>0.2720024519370387</v>
      </c>
      <c r="S277" s="52" t="str">
        <f>+IFERROR(Tabla2[[#This Row],[Utilidad operacional]]/Tabla2[[#This Row],[Gasto de intereses]],"")</f>
        <v/>
      </c>
      <c r="T277" s="52">
        <f>+IFERROR(Tabla2[[#This Row],[Utilidad operacional]]/Tabla2[[#This Row],[Patrimonio total]],"")</f>
        <v>0.14971996825777109</v>
      </c>
      <c r="U277" s="52">
        <f>+IFERROR(Tabla2[[#This Row],[Utilidad operacional]]/Tabla2[[#This Row],[Total de activos]],"")</f>
        <v>0.10899576978772174</v>
      </c>
    </row>
    <row r="278" spans="1:21" x14ac:dyDescent="0.2">
      <c r="A278">
        <v>900534188</v>
      </c>
      <c r="B278" t="s">
        <v>423</v>
      </c>
      <c r="C278" t="s">
        <v>60</v>
      </c>
      <c r="D278" t="s">
        <v>130</v>
      </c>
      <c r="E278"/>
      <c r="F278" s="63"/>
      <c r="G278"/>
      <c r="H278">
        <v>2131276</v>
      </c>
      <c r="I278">
        <v>5826314</v>
      </c>
      <c r="J278">
        <v>7957590</v>
      </c>
      <c r="K278">
        <v>6143892</v>
      </c>
      <c r="L278">
        <v>1600000</v>
      </c>
      <c r="M278">
        <v>7743892</v>
      </c>
      <c r="N278">
        <v>213698</v>
      </c>
      <c r="O278">
        <v>345</v>
      </c>
      <c r="P278">
        <v>3465</v>
      </c>
      <c r="Q278" s="52">
        <f>+IFERROR(Tabla2[[#This Row],[Activos corrientes ]]/Tabla2[[#This Row],[Pasivos corrientes ]],"")</f>
        <v>0.34689346752840056</v>
      </c>
      <c r="R278" s="52">
        <f>+IFERROR(Tabla2[[#This Row],[Total pasivos]]/Tabla2[[#This Row],[Total de activos]],"")</f>
        <v>0.97314538698274222</v>
      </c>
      <c r="S278" s="52">
        <f>+IFERROR(Tabla2[[#This Row],[Utilidad operacional]]/Tabla2[[#This Row],[Gasto de intereses]],"")</f>
        <v>10.043478260869565</v>
      </c>
      <c r="T278" s="52">
        <f>+IFERROR(Tabla2[[#This Row],[Utilidad operacional]]/Tabla2[[#This Row],[Patrimonio total]],"")</f>
        <v>1.6214470888824415E-2</v>
      </c>
      <c r="U278" s="52">
        <f>+IFERROR(Tabla2[[#This Row],[Utilidad operacional]]/Tabla2[[#This Row],[Total de activos]],"")</f>
        <v>4.354333409989708E-4</v>
      </c>
    </row>
    <row r="279" spans="1:21" x14ac:dyDescent="0.2">
      <c r="A279">
        <v>900538327</v>
      </c>
      <c r="B279" t="s">
        <v>424</v>
      </c>
      <c r="C279" t="s">
        <v>122</v>
      </c>
      <c r="D279" t="s">
        <v>130</v>
      </c>
      <c r="E279"/>
      <c r="F279" s="63"/>
      <c r="G279"/>
      <c r="H279">
        <v>1255899</v>
      </c>
      <c r="I279">
        <v>1135978</v>
      </c>
      <c r="J279">
        <v>2391877</v>
      </c>
      <c r="K279">
        <v>959880</v>
      </c>
      <c r="L279">
        <v>445095</v>
      </c>
      <c r="M279">
        <v>1404975</v>
      </c>
      <c r="N279">
        <v>986902</v>
      </c>
      <c r="O279">
        <v>130173</v>
      </c>
      <c r="P279">
        <v>322089</v>
      </c>
      <c r="Q279" s="52">
        <f>+IFERROR(Tabla2[[#This Row],[Activos corrientes ]]/Tabla2[[#This Row],[Pasivos corrientes ]],"")</f>
        <v>1.3083916739592449</v>
      </c>
      <c r="R279" s="52">
        <f>+IFERROR(Tabla2[[#This Row],[Total pasivos]]/Tabla2[[#This Row],[Total de activos]],"")</f>
        <v>0.58739433507659466</v>
      </c>
      <c r="S279" s="52">
        <f>+IFERROR(Tabla2[[#This Row],[Utilidad operacional]]/Tabla2[[#This Row],[Gasto de intereses]],"")</f>
        <v>2.4743149501048602</v>
      </c>
      <c r="T279" s="52">
        <f>+IFERROR(Tabla2[[#This Row],[Utilidad operacional]]/Tabla2[[#This Row],[Patrimonio total]],"")</f>
        <v>0.32636371189844582</v>
      </c>
      <c r="U279" s="52">
        <f>+IFERROR(Tabla2[[#This Row],[Utilidad operacional]]/Tabla2[[#This Row],[Total de activos]],"")</f>
        <v>0.13465951635472895</v>
      </c>
    </row>
    <row r="280" spans="1:21" x14ac:dyDescent="0.2">
      <c r="A280">
        <v>900541023</v>
      </c>
      <c r="B280" t="s">
        <v>425</v>
      </c>
      <c r="C280" t="s">
        <v>121</v>
      </c>
      <c r="D280" t="s">
        <v>130</v>
      </c>
      <c r="E280"/>
      <c r="F280" s="63"/>
      <c r="G280"/>
      <c r="H280">
        <v>6190498</v>
      </c>
      <c r="I280">
        <v>41469</v>
      </c>
      <c r="J280">
        <v>6231967</v>
      </c>
      <c r="K280">
        <v>615251</v>
      </c>
      <c r="L280">
        <v>0</v>
      </c>
      <c r="M280">
        <v>615251</v>
      </c>
      <c r="N280">
        <v>5616716</v>
      </c>
      <c r="O280">
        <v>19991</v>
      </c>
      <c r="P280">
        <v>851084</v>
      </c>
      <c r="Q280" s="52">
        <f>+IFERROR(Tabla2[[#This Row],[Activos corrientes ]]/Tabla2[[#This Row],[Pasivos corrientes ]],"")</f>
        <v>10.061743906145622</v>
      </c>
      <c r="R280" s="52">
        <f>+IFERROR(Tabla2[[#This Row],[Total pasivos]]/Tabla2[[#This Row],[Total de activos]],"")</f>
        <v>9.8725009294818158E-2</v>
      </c>
      <c r="S280" s="52">
        <f>+IFERROR(Tabla2[[#This Row],[Utilidad operacional]]/Tabla2[[#This Row],[Gasto de intereses]],"")</f>
        <v>42.573358011105</v>
      </c>
      <c r="T280" s="52">
        <f>+IFERROR(Tabla2[[#This Row],[Utilidad operacional]]/Tabla2[[#This Row],[Patrimonio total]],"")</f>
        <v>0.15152697768589332</v>
      </c>
      <c r="U280" s="52">
        <f>+IFERROR(Tabla2[[#This Row],[Utilidad operacional]]/Tabla2[[#This Row],[Total de activos]],"")</f>
        <v>0.13656747540543779</v>
      </c>
    </row>
    <row r="281" spans="1:21" x14ac:dyDescent="0.2">
      <c r="A281">
        <v>900541599</v>
      </c>
      <c r="B281" t="s">
        <v>426</v>
      </c>
      <c r="C281" t="s">
        <v>427</v>
      </c>
      <c r="D281" t="s">
        <v>130</v>
      </c>
      <c r="E281"/>
      <c r="F281" s="63"/>
      <c r="G281"/>
      <c r="H281">
        <v>488282</v>
      </c>
      <c r="I281">
        <v>5046565</v>
      </c>
      <c r="J281">
        <v>5534847</v>
      </c>
      <c r="K281">
        <v>332492</v>
      </c>
      <c r="L281">
        <v>648863</v>
      </c>
      <c r="M281">
        <v>981355</v>
      </c>
      <c r="N281">
        <v>4553492</v>
      </c>
      <c r="O281">
        <v>33550</v>
      </c>
      <c r="P281">
        <v>194946</v>
      </c>
      <c r="Q281" s="52">
        <f>+IFERROR(Tabla2[[#This Row],[Activos corrientes ]]/Tabla2[[#This Row],[Pasivos corrientes ]],"")</f>
        <v>1.4685526268301192</v>
      </c>
      <c r="R281" s="52">
        <f>+IFERROR(Tabla2[[#This Row],[Total pasivos]]/Tabla2[[#This Row],[Total de activos]],"")</f>
        <v>0.17730481077435384</v>
      </c>
      <c r="S281" s="52">
        <f>+IFERROR(Tabla2[[#This Row],[Utilidad operacional]]/Tabla2[[#This Row],[Gasto de intereses]],"")</f>
        <v>5.8106110283159467</v>
      </c>
      <c r="T281" s="52">
        <f>+IFERROR(Tabla2[[#This Row],[Utilidad operacional]]/Tabla2[[#This Row],[Patrimonio total]],"")</f>
        <v>4.2812417371107712E-2</v>
      </c>
      <c r="U281" s="52">
        <f>+IFERROR(Tabla2[[#This Row],[Utilidad operacional]]/Tabla2[[#This Row],[Total de activos]],"")</f>
        <v>3.5221569810330804E-2</v>
      </c>
    </row>
    <row r="282" spans="1:21" x14ac:dyDescent="0.2">
      <c r="A282">
        <v>900546638</v>
      </c>
      <c r="B282" t="s">
        <v>428</v>
      </c>
      <c r="C282" t="s">
        <v>60</v>
      </c>
      <c r="D282" t="s">
        <v>130</v>
      </c>
      <c r="E282"/>
      <c r="F282" s="63"/>
      <c r="G282"/>
      <c r="H282">
        <v>6621500</v>
      </c>
      <c r="I282">
        <v>32357819</v>
      </c>
      <c r="J282">
        <v>38979319</v>
      </c>
      <c r="K282">
        <v>4663279</v>
      </c>
      <c r="L282">
        <v>17205483</v>
      </c>
      <c r="M282">
        <v>21868762</v>
      </c>
      <c r="N282">
        <v>17110557</v>
      </c>
      <c r="O282">
        <v>1315653</v>
      </c>
      <c r="P282">
        <v>827440</v>
      </c>
      <c r="Q282" s="52">
        <f>+IFERROR(Tabla2[[#This Row],[Activos corrientes ]]/Tabla2[[#This Row],[Pasivos corrientes ]],"")</f>
        <v>1.4199236202680561</v>
      </c>
      <c r="R282" s="52">
        <f>+IFERROR(Tabla2[[#This Row],[Total pasivos]]/Tabla2[[#This Row],[Total de activos]],"")</f>
        <v>0.56103499396692902</v>
      </c>
      <c r="S282" s="52">
        <f>+IFERROR(Tabla2[[#This Row],[Utilidad operacional]]/Tabla2[[#This Row],[Gasto de intereses]],"")</f>
        <v>0.62891963154418373</v>
      </c>
      <c r="T282" s="52">
        <f>+IFERROR(Tabla2[[#This Row],[Utilidad operacional]]/Tabla2[[#This Row],[Patrimonio total]],"")</f>
        <v>4.8358449114193069E-2</v>
      </c>
      <c r="U282" s="52">
        <f>+IFERROR(Tabla2[[#This Row],[Utilidad operacional]]/Tabla2[[#This Row],[Total de activos]],"")</f>
        <v>2.122766690716172E-2</v>
      </c>
    </row>
    <row r="283" spans="1:21" x14ac:dyDescent="0.2">
      <c r="A283">
        <v>900555513</v>
      </c>
      <c r="B283" t="s">
        <v>429</v>
      </c>
      <c r="C283" t="s">
        <v>60</v>
      </c>
      <c r="D283" t="s">
        <v>130</v>
      </c>
      <c r="E283"/>
      <c r="F283" s="63"/>
      <c r="G283"/>
      <c r="H283">
        <v>16650473</v>
      </c>
      <c r="I283">
        <v>4249214</v>
      </c>
      <c r="J283">
        <v>20899687</v>
      </c>
      <c r="K283">
        <v>2875455</v>
      </c>
      <c r="L283">
        <v>241755</v>
      </c>
      <c r="M283">
        <v>3117210</v>
      </c>
      <c r="N283">
        <v>17782477</v>
      </c>
      <c r="O283">
        <v>49479</v>
      </c>
      <c r="P283">
        <v>387604</v>
      </c>
      <c r="Q283" s="52">
        <f>+IFERROR(Tabla2[[#This Row],[Activos corrientes ]]/Tabla2[[#This Row],[Pasivos corrientes ]],"")</f>
        <v>5.7905524516989484</v>
      </c>
      <c r="R283" s="52">
        <f>+IFERROR(Tabla2[[#This Row],[Total pasivos]]/Tabla2[[#This Row],[Total de activos]],"")</f>
        <v>0.14915103752510744</v>
      </c>
      <c r="S283" s="52">
        <f>+IFERROR(Tabla2[[#This Row],[Utilidad operacional]]/Tabla2[[#This Row],[Gasto de intereses]],"")</f>
        <v>7.8337072293296144</v>
      </c>
      <c r="T283" s="52">
        <f>+IFERROR(Tabla2[[#This Row],[Utilidad operacional]]/Tabla2[[#This Row],[Patrimonio total]],"")</f>
        <v>2.1796963381423184E-2</v>
      </c>
      <c r="U283" s="52">
        <f>+IFERROR(Tabla2[[#This Row],[Utilidad operacional]]/Tabla2[[#This Row],[Total de activos]],"")</f>
        <v>1.8545923678187141E-2</v>
      </c>
    </row>
    <row r="284" spans="1:21" x14ac:dyDescent="0.2">
      <c r="A284">
        <v>900562737</v>
      </c>
      <c r="B284" t="s">
        <v>430</v>
      </c>
      <c r="C284" t="s">
        <v>121</v>
      </c>
      <c r="D284" t="s">
        <v>130</v>
      </c>
      <c r="E284"/>
      <c r="F284" s="63"/>
      <c r="G284"/>
      <c r="H284">
        <v>1235112</v>
      </c>
      <c r="I284">
        <v>380360</v>
      </c>
      <c r="J284">
        <v>1615472</v>
      </c>
      <c r="K284">
        <v>614581</v>
      </c>
      <c r="L284">
        <v>146342</v>
      </c>
      <c r="M284">
        <v>760923</v>
      </c>
      <c r="N284">
        <v>854549</v>
      </c>
      <c r="O284">
        <v>67551</v>
      </c>
      <c r="P284">
        <v>-51092</v>
      </c>
      <c r="Q284" s="52">
        <f>+IFERROR(Tabla2[[#This Row],[Activos corrientes ]]/Tabla2[[#This Row],[Pasivos corrientes ]],"")</f>
        <v>2.0096813926886772</v>
      </c>
      <c r="R284" s="52">
        <f>+IFERROR(Tabla2[[#This Row],[Total pasivos]]/Tabla2[[#This Row],[Total de activos]],"")</f>
        <v>0.47102209137639028</v>
      </c>
      <c r="S284" s="52">
        <f>+IFERROR(Tabla2[[#This Row],[Utilidad operacional]]/Tabla2[[#This Row],[Gasto de intereses]],"")</f>
        <v>-0.75634705629820431</v>
      </c>
      <c r="T284" s="52">
        <f>+IFERROR(Tabla2[[#This Row],[Utilidad operacional]]/Tabla2[[#This Row],[Patrimonio total]],"")</f>
        <v>-5.9788262580612699E-2</v>
      </c>
      <c r="U284" s="52">
        <f>+IFERROR(Tabla2[[#This Row],[Utilidad operacional]]/Tabla2[[#This Row],[Total de activos]],"")</f>
        <v>-3.1626670100131725E-2</v>
      </c>
    </row>
    <row r="285" spans="1:21" x14ac:dyDescent="0.2">
      <c r="A285">
        <v>900562962</v>
      </c>
      <c r="B285" t="s">
        <v>431</v>
      </c>
      <c r="C285" t="s">
        <v>60</v>
      </c>
      <c r="D285" t="s">
        <v>130</v>
      </c>
      <c r="E285"/>
      <c r="F285" s="63"/>
      <c r="G285"/>
      <c r="H285">
        <v>9899545</v>
      </c>
      <c r="I285">
        <v>5134</v>
      </c>
      <c r="J285">
        <v>9904679</v>
      </c>
      <c r="K285">
        <v>7843065</v>
      </c>
      <c r="L285">
        <v>292457</v>
      </c>
      <c r="M285">
        <v>8135522</v>
      </c>
      <c r="N285">
        <v>1769157</v>
      </c>
      <c r="O285">
        <v>43340</v>
      </c>
      <c r="P285">
        <v>775442</v>
      </c>
      <c r="Q285" s="52">
        <f>+IFERROR(Tabla2[[#This Row],[Activos corrientes ]]/Tabla2[[#This Row],[Pasivos corrientes ]],"")</f>
        <v>1.2622036155508083</v>
      </c>
      <c r="R285" s="52">
        <f>+IFERROR(Tabla2[[#This Row],[Total pasivos]]/Tabla2[[#This Row],[Total de activos]],"")</f>
        <v>0.82138169243041592</v>
      </c>
      <c r="S285" s="52">
        <f>+IFERROR(Tabla2[[#This Row],[Utilidad operacional]]/Tabla2[[#This Row],[Gasto de intereses]],"")</f>
        <v>17.892062759575449</v>
      </c>
      <c r="T285" s="52">
        <f>+IFERROR(Tabla2[[#This Row],[Utilidad operacional]]/Tabla2[[#This Row],[Patrimonio total]],"")</f>
        <v>0.43831158003501103</v>
      </c>
      <c r="U285" s="52">
        <f>+IFERROR(Tabla2[[#This Row],[Utilidad operacional]]/Tabla2[[#This Row],[Total de activos]],"")</f>
        <v>7.8290472614003945E-2</v>
      </c>
    </row>
    <row r="286" spans="1:21" x14ac:dyDescent="0.2">
      <c r="A286">
        <v>900567855</v>
      </c>
      <c r="B286" t="s">
        <v>432</v>
      </c>
      <c r="C286" t="s">
        <v>121</v>
      </c>
      <c r="D286" t="s">
        <v>130</v>
      </c>
      <c r="E286"/>
      <c r="F286" s="63"/>
      <c r="G286"/>
      <c r="H286">
        <v>10691546</v>
      </c>
      <c r="I286">
        <v>5245421</v>
      </c>
      <c r="J286">
        <v>15936967</v>
      </c>
      <c r="K286">
        <v>1339460</v>
      </c>
      <c r="L286">
        <v>154362</v>
      </c>
      <c r="M286">
        <v>1493822</v>
      </c>
      <c r="N286">
        <v>14443145</v>
      </c>
      <c r="O286">
        <v>54798</v>
      </c>
      <c r="P286">
        <v>3187767</v>
      </c>
      <c r="Q286" s="52">
        <f>+IFERROR(Tabla2[[#This Row],[Activos corrientes ]]/Tabla2[[#This Row],[Pasivos corrientes ]],"")</f>
        <v>7.9819822913711498</v>
      </c>
      <c r="R286" s="52">
        <f>+IFERROR(Tabla2[[#This Row],[Total pasivos]]/Tabla2[[#This Row],[Total de activos]],"")</f>
        <v>9.3733142573489678E-2</v>
      </c>
      <c r="S286" s="52">
        <f>+IFERROR(Tabla2[[#This Row],[Utilidad operacional]]/Tabla2[[#This Row],[Gasto de intereses]],"")</f>
        <v>58.173053761086173</v>
      </c>
      <c r="T286" s="52">
        <f>+IFERROR(Tabla2[[#This Row],[Utilidad operacional]]/Tabla2[[#This Row],[Patrimonio total]],"")</f>
        <v>0.22071141707709782</v>
      </c>
      <c r="U286" s="52">
        <f>+IFERROR(Tabla2[[#This Row],[Utilidad operacional]]/Tabla2[[#This Row],[Total de activos]],"")</f>
        <v>0.20002344235261327</v>
      </c>
    </row>
    <row r="287" spans="1:21" x14ac:dyDescent="0.2">
      <c r="A287">
        <v>900572756</v>
      </c>
      <c r="B287" t="s">
        <v>433</v>
      </c>
      <c r="C287" t="s">
        <v>60</v>
      </c>
      <c r="D287" t="s">
        <v>130</v>
      </c>
      <c r="E287"/>
      <c r="F287" s="63"/>
      <c r="G287"/>
      <c r="H287">
        <v>17080920</v>
      </c>
      <c r="I287">
        <v>9491292</v>
      </c>
      <c r="J287">
        <v>26572212</v>
      </c>
      <c r="K287">
        <v>4616168</v>
      </c>
      <c r="L287">
        <v>0</v>
      </c>
      <c r="M287">
        <v>4616168</v>
      </c>
      <c r="N287">
        <v>21956044</v>
      </c>
      <c r="O287">
        <v>5801112</v>
      </c>
      <c r="P287">
        <v>2248743</v>
      </c>
      <c r="Q287" s="52">
        <f>+IFERROR(Tabla2[[#This Row],[Activos corrientes ]]/Tabla2[[#This Row],[Pasivos corrientes ]],"")</f>
        <v>3.7002379462792514</v>
      </c>
      <c r="R287" s="52">
        <f>+IFERROR(Tabla2[[#This Row],[Total pasivos]]/Tabla2[[#This Row],[Total de activos]],"")</f>
        <v>0.17372163070202812</v>
      </c>
      <c r="S287" s="52">
        <f>+IFERROR(Tabla2[[#This Row],[Utilidad operacional]]/Tabla2[[#This Row],[Gasto de intereses]],"")</f>
        <v>0.38763999040184022</v>
      </c>
      <c r="T287" s="52">
        <f>+IFERROR(Tabla2[[#This Row],[Utilidad operacional]]/Tabla2[[#This Row],[Patrimonio total]],"")</f>
        <v>0.10242022652168123</v>
      </c>
      <c r="U287" s="52">
        <f>+IFERROR(Tabla2[[#This Row],[Utilidad operacional]]/Tabla2[[#This Row],[Total de activos]],"")</f>
        <v>8.4627617753463655E-2</v>
      </c>
    </row>
    <row r="288" spans="1:21" x14ac:dyDescent="0.2">
      <c r="A288">
        <v>900573802</v>
      </c>
      <c r="B288" t="s">
        <v>434</v>
      </c>
      <c r="C288" t="s">
        <v>60</v>
      </c>
      <c r="D288" t="s">
        <v>130</v>
      </c>
      <c r="E288"/>
      <c r="F288" s="63"/>
      <c r="G288"/>
      <c r="H288">
        <v>4494030</v>
      </c>
      <c r="I288">
        <v>396813</v>
      </c>
      <c r="J288">
        <v>4890843</v>
      </c>
      <c r="K288">
        <v>2460509</v>
      </c>
      <c r="L288">
        <v>0</v>
      </c>
      <c r="M288">
        <v>2460509</v>
      </c>
      <c r="N288">
        <v>2430334</v>
      </c>
      <c r="O288">
        <v>153574</v>
      </c>
      <c r="P288">
        <v>906757</v>
      </c>
      <c r="Q288" s="52">
        <f>+IFERROR(Tabla2[[#This Row],[Activos corrientes ]]/Tabla2[[#This Row],[Pasivos corrientes ]],"")</f>
        <v>1.8264635488023007</v>
      </c>
      <c r="R288" s="52">
        <f>+IFERROR(Tabla2[[#This Row],[Total pasivos]]/Tabla2[[#This Row],[Total de activos]],"")</f>
        <v>0.50308484651827912</v>
      </c>
      <c r="S288" s="52">
        <f>+IFERROR(Tabla2[[#This Row],[Utilidad operacional]]/Tabla2[[#This Row],[Gasto de intereses]],"")</f>
        <v>5.9043653222550692</v>
      </c>
      <c r="T288" s="52">
        <f>+IFERROR(Tabla2[[#This Row],[Utilidad operacional]]/Tabla2[[#This Row],[Patrimonio total]],"")</f>
        <v>0.37309974678377539</v>
      </c>
      <c r="U288" s="52">
        <f>+IFERROR(Tabla2[[#This Row],[Utilidad operacional]]/Tabla2[[#This Row],[Total de activos]],"")</f>
        <v>0.18539891793705093</v>
      </c>
    </row>
    <row r="289" spans="1:21" x14ac:dyDescent="0.2">
      <c r="A289">
        <v>900577058</v>
      </c>
      <c r="B289" t="s">
        <v>435</v>
      </c>
      <c r="C289" t="s">
        <v>120</v>
      </c>
      <c r="D289" t="s">
        <v>130</v>
      </c>
      <c r="E289"/>
      <c r="F289" s="63"/>
      <c r="G289"/>
      <c r="H289">
        <v>35468112</v>
      </c>
      <c r="I289">
        <v>43623100</v>
      </c>
      <c r="J289">
        <v>79091212</v>
      </c>
      <c r="K289">
        <v>3776122</v>
      </c>
      <c r="L289">
        <v>213702</v>
      </c>
      <c r="M289">
        <v>3989824</v>
      </c>
      <c r="N289">
        <v>75101388</v>
      </c>
      <c r="O289">
        <v>0</v>
      </c>
      <c r="P289">
        <v>7735232</v>
      </c>
      <c r="Q289" s="52">
        <f>+IFERROR(Tabla2[[#This Row],[Activos corrientes ]]/Tabla2[[#This Row],[Pasivos corrientes ]],"")</f>
        <v>9.3927346627042247</v>
      </c>
      <c r="R289" s="52">
        <f>+IFERROR(Tabla2[[#This Row],[Total pasivos]]/Tabla2[[#This Row],[Total de activos]],"")</f>
        <v>5.0445857372877281E-2</v>
      </c>
      <c r="S289" s="52" t="str">
        <f>+IFERROR(Tabla2[[#This Row],[Utilidad operacional]]/Tabla2[[#This Row],[Gasto de intereses]],"")</f>
        <v/>
      </c>
      <c r="T289" s="52">
        <f>+IFERROR(Tabla2[[#This Row],[Utilidad operacional]]/Tabla2[[#This Row],[Patrimonio total]],"")</f>
        <v>0.10299719094406085</v>
      </c>
      <c r="U289" s="52">
        <f>+IFERROR(Tabla2[[#This Row],[Utilidad operacional]]/Tabla2[[#This Row],[Total de activos]],"")</f>
        <v>9.7801409339889747E-2</v>
      </c>
    </row>
    <row r="290" spans="1:21" x14ac:dyDescent="0.2">
      <c r="A290">
        <v>900579107</v>
      </c>
      <c r="B290" t="s">
        <v>436</v>
      </c>
      <c r="C290" t="s">
        <v>60</v>
      </c>
      <c r="D290" t="s">
        <v>130</v>
      </c>
      <c r="E290"/>
      <c r="F290" s="63"/>
      <c r="G290"/>
      <c r="H290">
        <v>82666</v>
      </c>
      <c r="I290">
        <v>9738175</v>
      </c>
      <c r="J290">
        <v>9820841</v>
      </c>
      <c r="K290">
        <v>1047401</v>
      </c>
      <c r="L290">
        <v>2756498</v>
      </c>
      <c r="M290">
        <v>3803899</v>
      </c>
      <c r="N290">
        <v>6016942</v>
      </c>
      <c r="O290">
        <v>0</v>
      </c>
      <c r="P290">
        <v>-1323374</v>
      </c>
      <c r="Q290" s="52">
        <f>+IFERROR(Tabla2[[#This Row],[Activos corrientes ]]/Tabla2[[#This Row],[Pasivos corrientes ]],"")</f>
        <v>7.8924881683328549E-2</v>
      </c>
      <c r="R290" s="52">
        <f>+IFERROR(Tabla2[[#This Row],[Total pasivos]]/Tabla2[[#This Row],[Total de activos]],"")</f>
        <v>0.38732925214856856</v>
      </c>
      <c r="S290" s="52" t="str">
        <f>+IFERROR(Tabla2[[#This Row],[Utilidad operacional]]/Tabla2[[#This Row],[Gasto de intereses]],"")</f>
        <v/>
      </c>
      <c r="T290" s="52">
        <f>+IFERROR(Tabla2[[#This Row],[Utilidad operacional]]/Tabla2[[#This Row],[Patrimonio total]],"")</f>
        <v>-0.21994129243725466</v>
      </c>
      <c r="U290" s="52">
        <f>+IFERROR(Tabla2[[#This Row],[Utilidad operacional]]/Tabla2[[#This Row],[Total de activos]],"")</f>
        <v>-0.1347515961209432</v>
      </c>
    </row>
    <row r="291" spans="1:21" x14ac:dyDescent="0.2">
      <c r="A291">
        <v>900587884</v>
      </c>
      <c r="B291" t="s">
        <v>437</v>
      </c>
      <c r="C291" t="s">
        <v>122</v>
      </c>
      <c r="D291" t="s">
        <v>130</v>
      </c>
      <c r="E291"/>
      <c r="F291" s="63"/>
      <c r="G291"/>
      <c r="H291">
        <v>6731974</v>
      </c>
      <c r="I291">
        <v>951021</v>
      </c>
      <c r="J291">
        <v>7682995</v>
      </c>
      <c r="K291">
        <v>108439</v>
      </c>
      <c r="L291">
        <v>475025</v>
      </c>
      <c r="M291">
        <v>583464</v>
      </c>
      <c r="N291">
        <v>7099531</v>
      </c>
      <c r="O291">
        <v>0</v>
      </c>
      <c r="P291">
        <v>-1565898</v>
      </c>
      <c r="Q291" s="52">
        <f>+IFERROR(Tabla2[[#This Row],[Activos corrientes ]]/Tabla2[[#This Row],[Pasivos corrientes ]],"")</f>
        <v>62.080745857117826</v>
      </c>
      <c r="R291" s="52">
        <f>+IFERROR(Tabla2[[#This Row],[Total pasivos]]/Tabla2[[#This Row],[Total de activos]],"")</f>
        <v>7.5942259496459386E-2</v>
      </c>
      <c r="S291" s="52" t="str">
        <f>+IFERROR(Tabla2[[#This Row],[Utilidad operacional]]/Tabla2[[#This Row],[Gasto de intereses]],"")</f>
        <v/>
      </c>
      <c r="T291" s="52">
        <f>+IFERROR(Tabla2[[#This Row],[Utilidad operacional]]/Tabla2[[#This Row],[Patrimonio total]],"")</f>
        <v>-0.2205635837071491</v>
      </c>
      <c r="U291" s="52">
        <f>+IFERROR(Tabla2[[#This Row],[Utilidad operacional]]/Tabla2[[#This Row],[Total de activos]],"")</f>
        <v>-0.20381348679779174</v>
      </c>
    </row>
    <row r="292" spans="1:21" x14ac:dyDescent="0.2">
      <c r="A292">
        <v>900590132</v>
      </c>
      <c r="B292" t="s">
        <v>438</v>
      </c>
      <c r="C292" t="s">
        <v>60</v>
      </c>
      <c r="D292" t="s">
        <v>130</v>
      </c>
      <c r="E292"/>
      <c r="F292" s="63"/>
      <c r="G292"/>
      <c r="H292">
        <v>2507989</v>
      </c>
      <c r="I292">
        <v>423187</v>
      </c>
      <c r="J292">
        <v>2931176</v>
      </c>
      <c r="K292">
        <v>1541536</v>
      </c>
      <c r="L292">
        <v>699239</v>
      </c>
      <c r="M292">
        <v>2240775</v>
      </c>
      <c r="N292">
        <v>690401</v>
      </c>
      <c r="O292">
        <v>62826</v>
      </c>
      <c r="P292">
        <v>604751</v>
      </c>
      <c r="Q292" s="52">
        <f>+IFERROR(Tabla2[[#This Row],[Activos corrientes ]]/Tabla2[[#This Row],[Pasivos corrientes ]],"")</f>
        <v>1.6269415699665788</v>
      </c>
      <c r="R292" s="52">
        <f>+IFERROR(Tabla2[[#This Row],[Total pasivos]]/Tabla2[[#This Row],[Total de activos]],"")</f>
        <v>0.76446279581983478</v>
      </c>
      <c r="S292" s="52">
        <f>+IFERROR(Tabla2[[#This Row],[Utilidad operacional]]/Tabla2[[#This Row],[Gasto de intereses]],"")</f>
        <v>9.6258077865851721</v>
      </c>
      <c r="T292" s="52">
        <f>+IFERROR(Tabla2[[#This Row],[Utilidad operacional]]/Tabla2[[#This Row],[Patrimonio total]],"")</f>
        <v>0.87594166288866904</v>
      </c>
      <c r="U292" s="52">
        <f>+IFERROR(Tabla2[[#This Row],[Utilidad operacional]]/Tabla2[[#This Row],[Total de activos]],"")</f>
        <v>0.20631685030172189</v>
      </c>
    </row>
    <row r="293" spans="1:21" x14ac:dyDescent="0.2">
      <c r="A293">
        <v>900591508</v>
      </c>
      <c r="B293" t="s">
        <v>439</v>
      </c>
      <c r="C293" t="s">
        <v>121</v>
      </c>
      <c r="D293" t="s">
        <v>130</v>
      </c>
      <c r="E293"/>
      <c r="F293" s="63"/>
      <c r="G293"/>
      <c r="H293">
        <v>6263989</v>
      </c>
      <c r="I293">
        <v>417056</v>
      </c>
      <c r="J293">
        <v>6681045</v>
      </c>
      <c r="K293">
        <v>1906691</v>
      </c>
      <c r="L293">
        <v>0</v>
      </c>
      <c r="M293">
        <v>1906691</v>
      </c>
      <c r="N293">
        <v>4774354</v>
      </c>
      <c r="O293">
        <v>2417298</v>
      </c>
      <c r="P293">
        <v>542184</v>
      </c>
      <c r="Q293" s="52">
        <f>+IFERROR(Tabla2[[#This Row],[Activos corrientes ]]/Tabla2[[#This Row],[Pasivos corrientes ]],"")</f>
        <v>3.2852669887254935</v>
      </c>
      <c r="R293" s="52">
        <f>+IFERROR(Tabla2[[#This Row],[Total pasivos]]/Tabla2[[#This Row],[Total de activos]],"")</f>
        <v>0.28538813913092936</v>
      </c>
      <c r="S293" s="52">
        <f>+IFERROR(Tabla2[[#This Row],[Utilidad operacional]]/Tabla2[[#This Row],[Gasto de intereses]],"")</f>
        <v>0.22429340528143407</v>
      </c>
      <c r="T293" s="52">
        <f>+IFERROR(Tabla2[[#This Row],[Utilidad operacional]]/Tabla2[[#This Row],[Patrimonio total]],"")</f>
        <v>0.11356175097196396</v>
      </c>
      <c r="U293" s="52">
        <f>+IFERROR(Tabla2[[#This Row],[Utilidad operacional]]/Tabla2[[#This Row],[Total de activos]],"")</f>
        <v>8.1152574185625159E-2</v>
      </c>
    </row>
    <row r="294" spans="1:21" x14ac:dyDescent="0.2">
      <c r="A294">
        <v>900609187</v>
      </c>
      <c r="B294" t="s">
        <v>440</v>
      </c>
      <c r="C294" t="s">
        <v>121</v>
      </c>
      <c r="D294" t="s">
        <v>130</v>
      </c>
      <c r="E294"/>
      <c r="F294" s="63"/>
      <c r="G294"/>
      <c r="H294">
        <v>1638692</v>
      </c>
      <c r="I294">
        <v>73739</v>
      </c>
      <c r="J294">
        <v>1712431</v>
      </c>
      <c r="K294">
        <v>537540</v>
      </c>
      <c r="L294">
        <v>0</v>
      </c>
      <c r="M294">
        <v>537540</v>
      </c>
      <c r="N294">
        <v>1174891</v>
      </c>
      <c r="O294">
        <v>0</v>
      </c>
      <c r="P294">
        <v>278083</v>
      </c>
      <c r="Q294" s="52">
        <f>+IFERROR(Tabla2[[#This Row],[Activos corrientes ]]/Tabla2[[#This Row],[Pasivos corrientes ]],"")</f>
        <v>3.0485024370279423</v>
      </c>
      <c r="R294" s="52">
        <f>+IFERROR(Tabla2[[#This Row],[Total pasivos]]/Tabla2[[#This Row],[Total de activos]],"")</f>
        <v>0.31390461863864882</v>
      </c>
      <c r="S294" s="52" t="str">
        <f>+IFERROR(Tabla2[[#This Row],[Utilidad operacional]]/Tabla2[[#This Row],[Gasto de intereses]],"")</f>
        <v/>
      </c>
      <c r="T294" s="52">
        <f>+IFERROR(Tabla2[[#This Row],[Utilidad operacional]]/Tabla2[[#This Row],[Patrimonio total]],"")</f>
        <v>0.23668833959916283</v>
      </c>
      <c r="U294" s="52">
        <f>+IFERROR(Tabla2[[#This Row],[Utilidad operacional]]/Tabla2[[#This Row],[Total de activos]],"")</f>
        <v>0.16239077662107262</v>
      </c>
    </row>
    <row r="295" spans="1:21" x14ac:dyDescent="0.2">
      <c r="A295">
        <v>900610855</v>
      </c>
      <c r="B295" t="s">
        <v>441</v>
      </c>
      <c r="C295" t="s">
        <v>442</v>
      </c>
      <c r="D295" t="s">
        <v>130</v>
      </c>
      <c r="E295"/>
      <c r="F295" s="63"/>
      <c r="G295"/>
      <c r="H295">
        <v>5180409</v>
      </c>
      <c r="I295">
        <v>10364</v>
      </c>
      <c r="J295">
        <v>5190773</v>
      </c>
      <c r="K295">
        <v>3419355</v>
      </c>
      <c r="L295">
        <v>0</v>
      </c>
      <c r="M295">
        <v>3419355</v>
      </c>
      <c r="N295">
        <v>1771418</v>
      </c>
      <c r="O295">
        <v>94675</v>
      </c>
      <c r="P295">
        <v>2112</v>
      </c>
      <c r="Q295" s="52">
        <f>+IFERROR(Tabla2[[#This Row],[Activos corrientes ]]/Tabla2[[#This Row],[Pasivos corrientes ]],"")</f>
        <v>1.5150252021214528</v>
      </c>
      <c r="R295" s="52">
        <f>+IFERROR(Tabla2[[#This Row],[Total pasivos]]/Tabla2[[#This Row],[Total de activos]],"")</f>
        <v>0.6587371476271453</v>
      </c>
      <c r="S295" s="52">
        <f>+IFERROR(Tabla2[[#This Row],[Utilidad operacional]]/Tabla2[[#This Row],[Gasto de intereses]],"")</f>
        <v>2.2307895431740162E-2</v>
      </c>
      <c r="T295" s="52">
        <f>+IFERROR(Tabla2[[#This Row],[Utilidad operacional]]/Tabla2[[#This Row],[Patrimonio total]],"")</f>
        <v>1.1922651796470397E-3</v>
      </c>
      <c r="U295" s="52">
        <f>+IFERROR(Tabla2[[#This Row],[Utilidad operacional]]/Tabla2[[#This Row],[Total de activos]],"")</f>
        <v>4.0687581599118284E-4</v>
      </c>
    </row>
    <row r="296" spans="1:21" x14ac:dyDescent="0.2">
      <c r="A296">
        <v>900632038</v>
      </c>
      <c r="B296" t="s">
        <v>443</v>
      </c>
      <c r="C296" t="s">
        <v>60</v>
      </c>
      <c r="D296" t="s">
        <v>130</v>
      </c>
      <c r="E296"/>
      <c r="F296" s="63"/>
      <c r="G296"/>
      <c r="H296">
        <v>10053634</v>
      </c>
      <c r="I296">
        <v>6564634</v>
      </c>
      <c r="J296">
        <v>16618268</v>
      </c>
      <c r="K296">
        <v>10086408</v>
      </c>
      <c r="L296">
        <v>10420177</v>
      </c>
      <c r="M296">
        <v>20506585</v>
      </c>
      <c r="N296">
        <v>-3888317</v>
      </c>
      <c r="O296">
        <v>0</v>
      </c>
      <c r="P296">
        <v>345923</v>
      </c>
      <c r="Q296" s="52">
        <f>+IFERROR(Tabla2[[#This Row],[Activos corrientes ]]/Tabla2[[#This Row],[Pasivos corrientes ]],"")</f>
        <v>0.99675067675231854</v>
      </c>
      <c r="R296" s="52">
        <f>+IFERROR(Tabla2[[#This Row],[Total pasivos]]/Tabla2[[#This Row],[Total de activos]],"")</f>
        <v>1.2339784747724611</v>
      </c>
      <c r="S296" s="52" t="str">
        <f>+IFERROR(Tabla2[[#This Row],[Utilidad operacional]]/Tabla2[[#This Row],[Gasto de intereses]],"")</f>
        <v/>
      </c>
      <c r="T296" s="52">
        <f>+IFERROR(Tabla2[[#This Row],[Utilidad operacional]]/Tabla2[[#This Row],[Patrimonio total]],"")</f>
        <v>-8.8964711467712121E-2</v>
      </c>
      <c r="U296" s="52">
        <f>+IFERROR(Tabla2[[#This Row],[Utilidad operacional]]/Tabla2[[#This Row],[Total de activos]],"")</f>
        <v>2.0815827497787376E-2</v>
      </c>
    </row>
    <row r="297" spans="1:21" x14ac:dyDescent="0.2">
      <c r="A297">
        <v>900638422</v>
      </c>
      <c r="B297" t="s">
        <v>444</v>
      </c>
      <c r="C297" t="s">
        <v>60</v>
      </c>
      <c r="D297" t="s">
        <v>130</v>
      </c>
      <c r="E297"/>
      <c r="F297" s="63"/>
      <c r="G297"/>
      <c r="H297">
        <v>14859332</v>
      </c>
      <c r="I297">
        <v>1055246</v>
      </c>
      <c r="J297">
        <v>15914578</v>
      </c>
      <c r="K297">
        <v>10990441</v>
      </c>
      <c r="L297">
        <v>781379</v>
      </c>
      <c r="M297">
        <v>11771820</v>
      </c>
      <c r="N297">
        <v>4142758</v>
      </c>
      <c r="O297">
        <v>457674</v>
      </c>
      <c r="P297">
        <v>208499</v>
      </c>
      <c r="Q297" s="52">
        <f>+IFERROR(Tabla2[[#This Row],[Activos corrientes ]]/Tabla2[[#This Row],[Pasivos corrientes ]],"")</f>
        <v>1.3520232718596097</v>
      </c>
      <c r="R297" s="52">
        <f>+IFERROR(Tabla2[[#This Row],[Total pasivos]]/Tabla2[[#This Row],[Total de activos]],"")</f>
        <v>0.73968785097537615</v>
      </c>
      <c r="S297" s="52">
        <f>+IFERROR(Tabla2[[#This Row],[Utilidad operacional]]/Tabla2[[#This Row],[Gasto de intereses]],"")</f>
        <v>0.4555622561036895</v>
      </c>
      <c r="T297" s="52">
        <f>+IFERROR(Tabla2[[#This Row],[Utilidad operacional]]/Tabla2[[#This Row],[Patrimonio total]],"")</f>
        <v>5.0328549241833581E-2</v>
      </c>
      <c r="U297" s="52">
        <f>+IFERROR(Tabla2[[#This Row],[Utilidad operacional]]/Tabla2[[#This Row],[Total de activos]],"")</f>
        <v>1.3101132810433302E-2</v>
      </c>
    </row>
    <row r="298" spans="1:21" x14ac:dyDescent="0.2">
      <c r="A298">
        <v>900641744</v>
      </c>
      <c r="B298" t="s">
        <v>445</v>
      </c>
      <c r="C298" t="s">
        <v>368</v>
      </c>
      <c r="D298" t="s">
        <v>130</v>
      </c>
      <c r="E298"/>
      <c r="F298" s="63"/>
      <c r="G298"/>
      <c r="H298">
        <v>1405814</v>
      </c>
      <c r="I298">
        <v>62891613</v>
      </c>
      <c r="J298">
        <v>64297427</v>
      </c>
      <c r="K298">
        <v>1878279</v>
      </c>
      <c r="L298">
        <v>20596513</v>
      </c>
      <c r="M298">
        <v>22474792</v>
      </c>
      <c r="N298">
        <v>41822635</v>
      </c>
      <c r="O298">
        <v>452489</v>
      </c>
      <c r="P298">
        <v>1100259</v>
      </c>
      <c r="Q298" s="52">
        <f>+IFERROR(Tabla2[[#This Row],[Activos corrientes ]]/Tabla2[[#This Row],[Pasivos corrientes ]],"")</f>
        <v>0.74845856233285901</v>
      </c>
      <c r="R298" s="52">
        <f>+IFERROR(Tabla2[[#This Row],[Total pasivos]]/Tabla2[[#This Row],[Total de activos]],"")</f>
        <v>0.34954418938101522</v>
      </c>
      <c r="S298" s="52">
        <f>+IFERROR(Tabla2[[#This Row],[Utilidad operacional]]/Tabla2[[#This Row],[Gasto de intereses]],"")</f>
        <v>2.4315707122162085</v>
      </c>
      <c r="T298" s="52">
        <f>+IFERROR(Tabla2[[#This Row],[Utilidad operacional]]/Tabla2[[#This Row],[Patrimonio total]],"")</f>
        <v>2.6307739816011113E-2</v>
      </c>
      <c r="U298" s="52">
        <f>+IFERROR(Tabla2[[#This Row],[Utilidad operacional]]/Tabla2[[#This Row],[Total de activos]],"")</f>
        <v>1.7112022227576851E-2</v>
      </c>
    </row>
    <row r="299" spans="1:21" x14ac:dyDescent="0.2">
      <c r="A299">
        <v>900643886</v>
      </c>
      <c r="B299" t="s">
        <v>446</v>
      </c>
      <c r="C299" t="s">
        <v>60</v>
      </c>
      <c r="D299" t="s">
        <v>130</v>
      </c>
      <c r="E299"/>
      <c r="F299" s="63"/>
      <c r="G299"/>
      <c r="H299">
        <v>1948245</v>
      </c>
      <c r="I299">
        <v>73133</v>
      </c>
      <c r="J299">
        <v>2021378</v>
      </c>
      <c r="K299">
        <v>522137</v>
      </c>
      <c r="L299">
        <v>2357512</v>
      </c>
      <c r="M299">
        <v>2879649</v>
      </c>
      <c r="N299">
        <v>-858271</v>
      </c>
      <c r="O299">
        <v>262433</v>
      </c>
      <c r="P299">
        <v>316173</v>
      </c>
      <c r="Q299" s="52">
        <f>+IFERROR(Tabla2[[#This Row],[Activos corrientes ]]/Tabla2[[#This Row],[Pasivos corrientes ]],"")</f>
        <v>3.7312908298013738</v>
      </c>
      <c r="R299" s="52">
        <f>+IFERROR(Tabla2[[#This Row],[Total pasivos]]/Tabla2[[#This Row],[Total de activos]],"")</f>
        <v>1.4245969828503131</v>
      </c>
      <c r="S299" s="52">
        <f>+IFERROR(Tabla2[[#This Row],[Utilidad operacional]]/Tabla2[[#This Row],[Gasto de intereses]],"")</f>
        <v>1.2047760761794439</v>
      </c>
      <c r="T299" s="52">
        <f>+IFERROR(Tabla2[[#This Row],[Utilidad operacional]]/Tabla2[[#This Row],[Patrimonio total]],"")</f>
        <v>-0.36838364572495169</v>
      </c>
      <c r="U299" s="52">
        <f>+IFERROR(Tabla2[[#This Row],[Utilidad operacional]]/Tabla2[[#This Row],[Total de activos]],"")</f>
        <v>0.15641458450621309</v>
      </c>
    </row>
    <row r="300" spans="1:21" x14ac:dyDescent="0.2">
      <c r="A300">
        <v>900646364</v>
      </c>
      <c r="B300" t="s">
        <v>447</v>
      </c>
      <c r="C300" t="s">
        <v>60</v>
      </c>
      <c r="D300" t="s">
        <v>130</v>
      </c>
      <c r="E300"/>
      <c r="F300" s="63"/>
      <c r="G300"/>
      <c r="H300">
        <v>5756793</v>
      </c>
      <c r="I300">
        <v>16270286</v>
      </c>
      <c r="J300">
        <v>22027079</v>
      </c>
      <c r="K300">
        <v>1128720</v>
      </c>
      <c r="L300">
        <v>0</v>
      </c>
      <c r="M300">
        <v>1128720</v>
      </c>
      <c r="N300">
        <v>20898359</v>
      </c>
      <c r="O300">
        <v>12965</v>
      </c>
      <c r="P300">
        <v>498405</v>
      </c>
      <c r="Q300" s="52">
        <f>+IFERROR(Tabla2[[#This Row],[Activos corrientes ]]/Tabla2[[#This Row],[Pasivos corrientes ]],"")</f>
        <v>5.1002843929406758</v>
      </c>
      <c r="R300" s="52">
        <f>+IFERROR(Tabla2[[#This Row],[Total pasivos]]/Tabla2[[#This Row],[Total de activos]],"")</f>
        <v>5.1242382160612401E-2</v>
      </c>
      <c r="S300" s="52">
        <f>+IFERROR(Tabla2[[#This Row],[Utilidad operacional]]/Tabla2[[#This Row],[Gasto de intereses]],"")</f>
        <v>38.442344774392595</v>
      </c>
      <c r="T300" s="52">
        <f>+IFERROR(Tabla2[[#This Row],[Utilidad operacional]]/Tabla2[[#This Row],[Patrimonio total]],"")</f>
        <v>2.3849001732624078E-2</v>
      </c>
      <c r="U300" s="52">
        <f>+IFERROR(Tabla2[[#This Row],[Utilidad operacional]]/Tabla2[[#This Row],[Total de activos]],"")</f>
        <v>2.2626922071691848E-2</v>
      </c>
    </row>
    <row r="301" spans="1:21" x14ac:dyDescent="0.2">
      <c r="A301">
        <v>900657670</v>
      </c>
      <c r="B301" t="s">
        <v>448</v>
      </c>
      <c r="C301" t="s">
        <v>60</v>
      </c>
      <c r="D301" t="s">
        <v>130</v>
      </c>
      <c r="E301"/>
      <c r="F301" s="63"/>
      <c r="G301"/>
      <c r="H301">
        <v>33136079</v>
      </c>
      <c r="I301">
        <v>6264721</v>
      </c>
      <c r="J301">
        <v>39400800</v>
      </c>
      <c r="K301">
        <v>20574287</v>
      </c>
      <c r="L301">
        <v>0</v>
      </c>
      <c r="M301">
        <v>20574287</v>
      </c>
      <c r="N301">
        <v>18826513</v>
      </c>
      <c r="O301">
        <v>0</v>
      </c>
      <c r="P301">
        <v>7954852</v>
      </c>
      <c r="Q301" s="52">
        <f>+IFERROR(Tabla2[[#This Row],[Activos corrientes ]]/Tabla2[[#This Row],[Pasivos corrientes ]],"")</f>
        <v>1.6105578288083569</v>
      </c>
      <c r="R301" s="52">
        <f>+IFERROR(Tabla2[[#This Row],[Total pasivos]]/Tabla2[[#This Row],[Total de activos]],"")</f>
        <v>0.52217942275283746</v>
      </c>
      <c r="S301" s="52" t="str">
        <f>+IFERROR(Tabla2[[#This Row],[Utilidad operacional]]/Tabla2[[#This Row],[Gasto de intereses]],"")</f>
        <v/>
      </c>
      <c r="T301" s="52">
        <f>+IFERROR(Tabla2[[#This Row],[Utilidad operacional]]/Tabla2[[#This Row],[Patrimonio total]],"")</f>
        <v>0.42253453945507591</v>
      </c>
      <c r="U301" s="52">
        <f>+IFERROR(Tabla2[[#This Row],[Utilidad operacional]]/Tabla2[[#This Row],[Total de activos]],"")</f>
        <v>0.20189569754928835</v>
      </c>
    </row>
    <row r="302" spans="1:21" x14ac:dyDescent="0.2">
      <c r="A302">
        <v>900677188</v>
      </c>
      <c r="B302" t="s">
        <v>449</v>
      </c>
      <c r="C302" t="s">
        <v>60</v>
      </c>
      <c r="D302" t="s">
        <v>130</v>
      </c>
      <c r="E302"/>
      <c r="F302" s="63"/>
      <c r="G302"/>
      <c r="H302">
        <v>31889724</v>
      </c>
      <c r="I302">
        <v>22860120</v>
      </c>
      <c r="J302">
        <v>54749844</v>
      </c>
      <c r="K302">
        <v>34811282</v>
      </c>
      <c r="L302">
        <v>724466</v>
      </c>
      <c r="M302">
        <v>35535748</v>
      </c>
      <c r="N302">
        <v>19214096</v>
      </c>
      <c r="O302">
        <v>0</v>
      </c>
      <c r="P302">
        <v>378232</v>
      </c>
      <c r="Q302" s="52">
        <f>+IFERROR(Tabla2[[#This Row],[Activos corrientes ]]/Tabla2[[#This Row],[Pasivos corrientes ]],"")</f>
        <v>0.91607439220422848</v>
      </c>
      <c r="R302" s="52">
        <f>+IFERROR(Tabla2[[#This Row],[Total pasivos]]/Tabla2[[#This Row],[Total de activos]],"")</f>
        <v>0.64905660735763926</v>
      </c>
      <c r="S302" s="52" t="str">
        <f>+IFERROR(Tabla2[[#This Row],[Utilidad operacional]]/Tabla2[[#This Row],[Gasto de intereses]],"")</f>
        <v/>
      </c>
      <c r="T302" s="52">
        <f>+IFERROR(Tabla2[[#This Row],[Utilidad operacional]]/Tabla2[[#This Row],[Patrimonio total]],"")</f>
        <v>1.9685131166202147E-2</v>
      </c>
      <c r="U302" s="52">
        <f>+IFERROR(Tabla2[[#This Row],[Utilidad operacional]]/Tabla2[[#This Row],[Total de activos]],"")</f>
        <v>6.9083667160768532E-3</v>
      </c>
    </row>
    <row r="303" spans="1:21" x14ac:dyDescent="0.2">
      <c r="A303">
        <v>900684179</v>
      </c>
      <c r="B303" t="s">
        <v>450</v>
      </c>
      <c r="C303" t="s">
        <v>60</v>
      </c>
      <c r="D303" t="s">
        <v>130</v>
      </c>
      <c r="E303"/>
      <c r="F303" s="63"/>
      <c r="G303"/>
      <c r="H303">
        <v>4863174</v>
      </c>
      <c r="I303">
        <v>2595759</v>
      </c>
      <c r="J303">
        <v>7458933</v>
      </c>
      <c r="K303">
        <v>14237</v>
      </c>
      <c r="L303">
        <v>0</v>
      </c>
      <c r="M303">
        <v>14237</v>
      </c>
      <c r="N303">
        <v>7444696</v>
      </c>
      <c r="O303">
        <v>0</v>
      </c>
      <c r="P303">
        <v>-70867</v>
      </c>
      <c r="Q303" s="52">
        <f>+IFERROR(Tabla2[[#This Row],[Activos corrientes ]]/Tabla2[[#This Row],[Pasivos corrientes ]],"")</f>
        <v>341.58699164149749</v>
      </c>
      <c r="R303" s="52">
        <f>+IFERROR(Tabla2[[#This Row],[Total pasivos]]/Tabla2[[#This Row],[Total de activos]],"")</f>
        <v>1.9087180431839245E-3</v>
      </c>
      <c r="S303" s="52" t="str">
        <f>+IFERROR(Tabla2[[#This Row],[Utilidad operacional]]/Tabla2[[#This Row],[Gasto de intereses]],"")</f>
        <v/>
      </c>
      <c r="T303" s="52">
        <f>+IFERROR(Tabla2[[#This Row],[Utilidad operacional]]/Tabla2[[#This Row],[Patrimonio total]],"")</f>
        <v>-9.5191260999777563E-3</v>
      </c>
      <c r="U303" s="52">
        <f>+IFERROR(Tabla2[[#This Row],[Utilidad operacional]]/Tabla2[[#This Row],[Total de activos]],"")</f>
        <v>-9.5009567722353847E-3</v>
      </c>
    </row>
    <row r="304" spans="1:21" x14ac:dyDescent="0.2">
      <c r="A304">
        <v>900685073</v>
      </c>
      <c r="B304" t="s">
        <v>451</v>
      </c>
      <c r="C304" t="s">
        <v>60</v>
      </c>
      <c r="D304" t="s">
        <v>130</v>
      </c>
      <c r="E304"/>
      <c r="F304" s="63"/>
      <c r="G304"/>
      <c r="H304">
        <v>6470049</v>
      </c>
      <c r="I304">
        <v>65541</v>
      </c>
      <c r="J304">
        <v>6535590</v>
      </c>
      <c r="K304">
        <v>428948</v>
      </c>
      <c r="L304">
        <v>422500</v>
      </c>
      <c r="M304">
        <v>851448</v>
      </c>
      <c r="N304">
        <v>5684142</v>
      </c>
      <c r="O304">
        <v>0</v>
      </c>
      <c r="P304">
        <v>497103</v>
      </c>
      <c r="Q304" s="52">
        <f>+IFERROR(Tabla2[[#This Row],[Activos corrientes ]]/Tabla2[[#This Row],[Pasivos corrientes ]],"")</f>
        <v>15.083527607075917</v>
      </c>
      <c r="R304" s="52">
        <f>+IFERROR(Tabla2[[#This Row],[Total pasivos]]/Tabla2[[#This Row],[Total de activos]],"")</f>
        <v>0.13027867415183633</v>
      </c>
      <c r="S304" s="52" t="str">
        <f>+IFERROR(Tabla2[[#This Row],[Utilidad operacional]]/Tabla2[[#This Row],[Gasto de intereses]],"")</f>
        <v/>
      </c>
      <c r="T304" s="52">
        <f>+IFERROR(Tabla2[[#This Row],[Utilidad operacional]]/Tabla2[[#This Row],[Patrimonio total]],"")</f>
        <v>8.7454359866449505E-2</v>
      </c>
      <c r="U304" s="52">
        <f>+IFERROR(Tabla2[[#This Row],[Utilidad operacional]]/Tabla2[[#This Row],[Total de activos]],"")</f>
        <v>7.6060921814250892E-2</v>
      </c>
    </row>
    <row r="305" spans="1:21" x14ac:dyDescent="0.2">
      <c r="A305">
        <v>900706447</v>
      </c>
      <c r="B305" t="s">
        <v>452</v>
      </c>
      <c r="C305" t="s">
        <v>121</v>
      </c>
      <c r="D305" t="s">
        <v>130</v>
      </c>
      <c r="E305"/>
      <c r="F305" s="63"/>
      <c r="G305"/>
      <c r="H305">
        <v>321507</v>
      </c>
      <c r="I305">
        <v>67318675</v>
      </c>
      <c r="J305">
        <v>67640182</v>
      </c>
      <c r="K305">
        <v>14942</v>
      </c>
      <c r="L305">
        <v>18105220</v>
      </c>
      <c r="M305">
        <v>18120162</v>
      </c>
      <c r="N305">
        <v>49520020</v>
      </c>
      <c r="O305">
        <v>0</v>
      </c>
      <c r="P305">
        <v>-2585781</v>
      </c>
      <c r="Q305" s="52">
        <f>+IFERROR(Tabla2[[#This Row],[Activos corrientes ]]/Tabla2[[#This Row],[Pasivos corrientes ]],"")</f>
        <v>21.51699906304377</v>
      </c>
      <c r="R305" s="52">
        <f>+IFERROR(Tabla2[[#This Row],[Total pasivos]]/Tabla2[[#This Row],[Total de activos]],"")</f>
        <v>0.2678904973969467</v>
      </c>
      <c r="S305" s="52" t="str">
        <f>+IFERROR(Tabla2[[#This Row],[Utilidad operacional]]/Tabla2[[#This Row],[Gasto de intereses]],"")</f>
        <v/>
      </c>
      <c r="T305" s="52">
        <f>+IFERROR(Tabla2[[#This Row],[Utilidad operacional]]/Tabla2[[#This Row],[Patrimonio total]],"")</f>
        <v>-5.2216881172503567E-2</v>
      </c>
      <c r="U305" s="52">
        <f>+IFERROR(Tabla2[[#This Row],[Utilidad operacional]]/Tabla2[[#This Row],[Total de activos]],"")</f>
        <v>-3.8228474902684322E-2</v>
      </c>
    </row>
    <row r="306" spans="1:21" x14ac:dyDescent="0.2">
      <c r="A306">
        <v>900714055</v>
      </c>
      <c r="B306" t="s">
        <v>453</v>
      </c>
      <c r="C306" t="s">
        <v>60</v>
      </c>
      <c r="D306" t="s">
        <v>130</v>
      </c>
      <c r="E306"/>
      <c r="F306" s="63"/>
      <c r="G306"/>
      <c r="H306">
        <v>9838468</v>
      </c>
      <c r="I306">
        <v>386703</v>
      </c>
      <c r="J306">
        <v>10225171</v>
      </c>
      <c r="K306">
        <v>9817482</v>
      </c>
      <c r="L306">
        <v>0</v>
      </c>
      <c r="M306">
        <v>9817482</v>
      </c>
      <c r="N306">
        <v>407689</v>
      </c>
      <c r="O306">
        <v>167911</v>
      </c>
      <c r="P306">
        <v>317174</v>
      </c>
      <c r="Q306" s="52">
        <f>+IFERROR(Tabla2[[#This Row],[Activos corrientes ]]/Tabla2[[#This Row],[Pasivos corrientes ]],"")</f>
        <v>1.0021376153274333</v>
      </c>
      <c r="R306" s="52">
        <f>+IFERROR(Tabla2[[#This Row],[Total pasivos]]/Tabla2[[#This Row],[Total de activos]],"")</f>
        <v>0.96012888195219426</v>
      </c>
      <c r="S306" s="52">
        <f>+IFERROR(Tabla2[[#This Row],[Utilidad operacional]]/Tabla2[[#This Row],[Gasto de intereses]],"")</f>
        <v>1.8889411652601675</v>
      </c>
      <c r="T306" s="52">
        <f>+IFERROR(Tabla2[[#This Row],[Utilidad operacional]]/Tabla2[[#This Row],[Patrimonio total]],"")</f>
        <v>0.77798027417958293</v>
      </c>
      <c r="U306" s="52">
        <f>+IFERROR(Tabla2[[#This Row],[Utilidad operacional]]/Tabla2[[#This Row],[Total de activos]],"")</f>
        <v>3.1018943350678438E-2</v>
      </c>
    </row>
    <row r="307" spans="1:21" x14ac:dyDescent="0.2">
      <c r="A307">
        <v>900751447</v>
      </c>
      <c r="B307" t="s">
        <v>454</v>
      </c>
      <c r="C307" t="s">
        <v>125</v>
      </c>
      <c r="D307" t="s">
        <v>130</v>
      </c>
      <c r="E307"/>
      <c r="F307" s="63"/>
      <c r="G307"/>
      <c r="H307">
        <v>120142</v>
      </c>
      <c r="I307">
        <v>29606668</v>
      </c>
      <c r="J307">
        <v>29726810</v>
      </c>
      <c r="K307">
        <v>4644</v>
      </c>
      <c r="L307">
        <v>0</v>
      </c>
      <c r="M307">
        <v>4644</v>
      </c>
      <c r="N307">
        <v>29722166</v>
      </c>
      <c r="O307">
        <v>2820</v>
      </c>
      <c r="P307">
        <v>-1242</v>
      </c>
      <c r="Q307" s="52">
        <f>+IFERROR(Tabla2[[#This Row],[Activos corrientes ]]/Tabla2[[#This Row],[Pasivos corrientes ]],"")</f>
        <v>25.87037037037037</v>
      </c>
      <c r="R307" s="52">
        <f>+IFERROR(Tabla2[[#This Row],[Total pasivos]]/Tabla2[[#This Row],[Total de activos]],"")</f>
        <v>1.5622261520829178E-4</v>
      </c>
      <c r="S307" s="52">
        <f>+IFERROR(Tabla2[[#This Row],[Utilidad operacional]]/Tabla2[[#This Row],[Gasto de intereses]],"")</f>
        <v>-0.44042553191489364</v>
      </c>
      <c r="T307" s="52">
        <f>+IFERROR(Tabla2[[#This Row],[Utilidad operacional]]/Tabla2[[#This Row],[Patrimonio total]],"")</f>
        <v>-4.1786994931661441E-5</v>
      </c>
      <c r="U307" s="52">
        <f>+IFERROR(Tabla2[[#This Row],[Utilidad operacional]]/Tabla2[[#This Row],[Total de activos]],"")</f>
        <v>-4.1780466858031519E-5</v>
      </c>
    </row>
    <row r="308" spans="1:21" x14ac:dyDescent="0.2">
      <c r="A308">
        <v>900758901</v>
      </c>
      <c r="B308" t="s">
        <v>455</v>
      </c>
      <c r="C308" t="s">
        <v>121</v>
      </c>
      <c r="D308" t="s">
        <v>130</v>
      </c>
      <c r="E308"/>
      <c r="F308" s="63"/>
      <c r="G308"/>
      <c r="H308">
        <v>1103793</v>
      </c>
      <c r="I308">
        <v>2937557</v>
      </c>
      <c r="J308">
        <v>4041350</v>
      </c>
      <c r="K308">
        <v>343025</v>
      </c>
      <c r="L308">
        <v>2792400</v>
      </c>
      <c r="M308">
        <v>3135425</v>
      </c>
      <c r="N308">
        <v>905925</v>
      </c>
      <c r="O308">
        <v>80</v>
      </c>
      <c r="P308">
        <v>-4066556</v>
      </c>
      <c r="Q308" s="52">
        <f>+IFERROR(Tabla2[[#This Row],[Activos corrientes ]]/Tabla2[[#This Row],[Pasivos corrientes ]],"")</f>
        <v>3.2178208585380075</v>
      </c>
      <c r="R308" s="52">
        <f>+IFERROR(Tabla2[[#This Row],[Total pasivos]]/Tabla2[[#This Row],[Total de activos]],"")</f>
        <v>0.77583604488599112</v>
      </c>
      <c r="S308" s="52">
        <f>+IFERROR(Tabla2[[#This Row],[Utilidad operacional]]/Tabla2[[#This Row],[Gasto de intereses]],"")</f>
        <v>-50831.95</v>
      </c>
      <c r="T308" s="52">
        <f>+IFERROR(Tabla2[[#This Row],[Utilidad operacional]]/Tabla2[[#This Row],[Patrimonio total]],"")</f>
        <v>-4.488843999227309</v>
      </c>
      <c r="U308" s="52">
        <f>+IFERROR(Tabla2[[#This Row],[Utilidad operacional]]/Tabla2[[#This Row],[Total de activos]],"")</f>
        <v>-1.0062370247565788</v>
      </c>
    </row>
    <row r="309" spans="1:21" x14ac:dyDescent="0.2">
      <c r="A309">
        <v>900761534</v>
      </c>
      <c r="B309" t="s">
        <v>456</v>
      </c>
      <c r="C309" t="s">
        <v>60</v>
      </c>
      <c r="D309" t="s">
        <v>130</v>
      </c>
      <c r="E309"/>
      <c r="F309" s="63"/>
      <c r="G309"/>
      <c r="H309">
        <v>5358554</v>
      </c>
      <c r="I309">
        <v>218743</v>
      </c>
      <c r="J309">
        <v>5577297</v>
      </c>
      <c r="K309">
        <v>3482028</v>
      </c>
      <c r="L309">
        <v>11633</v>
      </c>
      <c r="M309">
        <v>3493661</v>
      </c>
      <c r="N309">
        <v>2083636</v>
      </c>
      <c r="O309">
        <v>9843</v>
      </c>
      <c r="P309">
        <v>1936261</v>
      </c>
      <c r="Q309" s="52">
        <f>+IFERROR(Tabla2[[#This Row],[Activos corrientes ]]/Tabla2[[#This Row],[Pasivos corrientes ]],"")</f>
        <v>1.5389175503470967</v>
      </c>
      <c r="R309" s="52">
        <f>+IFERROR(Tabla2[[#This Row],[Total pasivos]]/Tabla2[[#This Row],[Total de activos]],"")</f>
        <v>0.6264075590738668</v>
      </c>
      <c r="S309" s="52">
        <f>+IFERROR(Tabla2[[#This Row],[Utilidad operacional]]/Tabla2[[#This Row],[Gasto de intereses]],"")</f>
        <v>196.71451793152494</v>
      </c>
      <c r="T309" s="52">
        <f>+IFERROR(Tabla2[[#This Row],[Utilidad operacional]]/Tabla2[[#This Row],[Patrimonio total]],"")</f>
        <v>0.92927027561435871</v>
      </c>
      <c r="U309" s="52">
        <f>+IFERROR(Tabla2[[#This Row],[Utilidad operacional]]/Tabla2[[#This Row],[Total de activos]],"")</f>
        <v>0.34716835054686884</v>
      </c>
    </row>
    <row r="310" spans="1:21" x14ac:dyDescent="0.2">
      <c r="A310">
        <v>900766698</v>
      </c>
      <c r="B310" t="s">
        <v>457</v>
      </c>
      <c r="C310" t="s">
        <v>60</v>
      </c>
      <c r="D310" t="s">
        <v>130</v>
      </c>
      <c r="E310"/>
      <c r="F310" s="63"/>
      <c r="G310"/>
      <c r="H310">
        <v>2271021</v>
      </c>
      <c r="I310">
        <v>9490748</v>
      </c>
      <c r="J310">
        <v>11761769</v>
      </c>
      <c r="K310">
        <v>3756932</v>
      </c>
      <c r="L310">
        <v>1819339</v>
      </c>
      <c r="M310">
        <v>5576271</v>
      </c>
      <c r="N310">
        <v>6185498</v>
      </c>
      <c r="O310">
        <v>588208</v>
      </c>
      <c r="P310">
        <v>-1149291</v>
      </c>
      <c r="Q310" s="52">
        <f>+IFERROR(Tabla2[[#This Row],[Activos corrientes ]]/Tabla2[[#This Row],[Pasivos corrientes ]],"")</f>
        <v>0.60448818344329891</v>
      </c>
      <c r="R310" s="52">
        <f>+IFERROR(Tabla2[[#This Row],[Total pasivos]]/Tabla2[[#This Row],[Total de activos]],"")</f>
        <v>0.4741013872998186</v>
      </c>
      <c r="S310" s="52">
        <f>+IFERROR(Tabla2[[#This Row],[Utilidad operacional]]/Tabla2[[#This Row],[Gasto de intereses]],"")</f>
        <v>-1.9538853602807171</v>
      </c>
      <c r="T310" s="52">
        <f>+IFERROR(Tabla2[[#This Row],[Utilidad operacional]]/Tabla2[[#This Row],[Patrimonio total]],"")</f>
        <v>-0.18580411795460933</v>
      </c>
      <c r="U310" s="52">
        <f>+IFERROR(Tabla2[[#This Row],[Utilidad operacional]]/Tabla2[[#This Row],[Total de activos]],"")</f>
        <v>-9.7714127866309911E-2</v>
      </c>
    </row>
    <row r="311" spans="1:21" x14ac:dyDescent="0.2">
      <c r="A311">
        <v>900768355</v>
      </c>
      <c r="B311" t="s">
        <v>458</v>
      </c>
      <c r="C311" t="s">
        <v>123</v>
      </c>
      <c r="D311" t="s">
        <v>130</v>
      </c>
      <c r="E311"/>
      <c r="F311" s="63"/>
      <c r="G311"/>
      <c r="H311">
        <v>18161492</v>
      </c>
      <c r="I311">
        <v>925000</v>
      </c>
      <c r="J311">
        <v>19086492</v>
      </c>
      <c r="K311">
        <v>326876</v>
      </c>
      <c r="L311">
        <v>3235377</v>
      </c>
      <c r="M311">
        <v>3562253</v>
      </c>
      <c r="N311">
        <v>15524239</v>
      </c>
      <c r="O311">
        <v>0</v>
      </c>
      <c r="P311">
        <v>175285</v>
      </c>
      <c r="Q311" s="52">
        <f>+IFERROR(Tabla2[[#This Row],[Activos corrientes ]]/Tabla2[[#This Row],[Pasivos corrientes ]],"")</f>
        <v>55.560799813996745</v>
      </c>
      <c r="R311" s="52">
        <f>+IFERROR(Tabla2[[#This Row],[Total pasivos]]/Tabla2[[#This Row],[Total de activos]],"")</f>
        <v>0.18663738732083401</v>
      </c>
      <c r="S311" s="52" t="str">
        <f>+IFERROR(Tabla2[[#This Row],[Utilidad operacional]]/Tabla2[[#This Row],[Gasto de intereses]],"")</f>
        <v/>
      </c>
      <c r="T311" s="52">
        <f>+IFERROR(Tabla2[[#This Row],[Utilidad operacional]]/Tabla2[[#This Row],[Patrimonio total]],"")</f>
        <v>1.1291052656429729E-2</v>
      </c>
      <c r="U311" s="52">
        <f>+IFERROR(Tabla2[[#This Row],[Utilidad operacional]]/Tabla2[[#This Row],[Total de activos]],"")</f>
        <v>9.1837200885317213E-3</v>
      </c>
    </row>
    <row r="312" spans="1:21" x14ac:dyDescent="0.2">
      <c r="A312">
        <v>900771900</v>
      </c>
      <c r="B312" t="s">
        <v>459</v>
      </c>
      <c r="C312" t="s">
        <v>60</v>
      </c>
      <c r="D312" t="s">
        <v>130</v>
      </c>
      <c r="E312"/>
      <c r="F312" s="63"/>
      <c r="G312"/>
      <c r="H312">
        <v>10431888</v>
      </c>
      <c r="I312">
        <v>10668406</v>
      </c>
      <c r="J312">
        <v>21100294</v>
      </c>
      <c r="K312">
        <v>6429687</v>
      </c>
      <c r="L312">
        <v>435420</v>
      </c>
      <c r="M312">
        <v>6865107</v>
      </c>
      <c r="N312">
        <v>14235187</v>
      </c>
      <c r="O312">
        <v>730265</v>
      </c>
      <c r="P312">
        <v>-924418</v>
      </c>
      <c r="Q312" s="52">
        <f>+IFERROR(Tabla2[[#This Row],[Activos corrientes ]]/Tabla2[[#This Row],[Pasivos corrientes ]],"")</f>
        <v>1.6224565830342907</v>
      </c>
      <c r="R312" s="52">
        <f>+IFERROR(Tabla2[[#This Row],[Total pasivos]]/Tabla2[[#This Row],[Total de activos]],"")</f>
        <v>0.3253559879307843</v>
      </c>
      <c r="S312" s="52">
        <f>+IFERROR(Tabla2[[#This Row],[Utilidad operacional]]/Tabla2[[#This Row],[Gasto de intereses]],"")</f>
        <v>-1.2658665005169356</v>
      </c>
      <c r="T312" s="52">
        <f>+IFERROR(Tabla2[[#This Row],[Utilidad operacional]]/Tabla2[[#This Row],[Patrimonio total]],"")</f>
        <v>-6.4938943197584975E-2</v>
      </c>
      <c r="U312" s="52">
        <f>+IFERROR(Tabla2[[#This Row],[Utilidad operacional]]/Tabla2[[#This Row],[Total de activos]],"")</f>
        <v>-4.3810669178353627E-2</v>
      </c>
    </row>
    <row r="313" spans="1:21" x14ac:dyDescent="0.2">
      <c r="A313">
        <v>900774333</v>
      </c>
      <c r="B313" t="s">
        <v>460</v>
      </c>
      <c r="C313" t="s">
        <v>60</v>
      </c>
      <c r="D313" t="s">
        <v>130</v>
      </c>
      <c r="E313"/>
      <c r="F313" s="63"/>
      <c r="G313"/>
      <c r="H313">
        <v>10021078</v>
      </c>
      <c r="I313">
        <v>3251685</v>
      </c>
      <c r="J313">
        <v>13272763</v>
      </c>
      <c r="K313">
        <v>5886278</v>
      </c>
      <c r="L313">
        <v>0</v>
      </c>
      <c r="M313">
        <v>5886278</v>
      </c>
      <c r="N313">
        <v>7386485</v>
      </c>
      <c r="O313">
        <v>20202</v>
      </c>
      <c r="P313">
        <v>1088334</v>
      </c>
      <c r="Q313" s="52">
        <f>+IFERROR(Tabla2[[#This Row],[Activos corrientes ]]/Tabla2[[#This Row],[Pasivos corrientes ]],"")</f>
        <v>1.7024472850245944</v>
      </c>
      <c r="R313" s="52">
        <f>+IFERROR(Tabla2[[#This Row],[Total pasivos]]/Tabla2[[#This Row],[Total de activos]],"")</f>
        <v>0.44348550486436017</v>
      </c>
      <c r="S313" s="52">
        <f>+IFERROR(Tabla2[[#This Row],[Utilidad operacional]]/Tabla2[[#This Row],[Gasto de intereses]],"")</f>
        <v>53.872586872586872</v>
      </c>
      <c r="T313" s="52">
        <f>+IFERROR(Tabla2[[#This Row],[Utilidad operacional]]/Tabla2[[#This Row],[Patrimonio total]],"")</f>
        <v>0.14734125906977405</v>
      </c>
      <c r="U313" s="52">
        <f>+IFERROR(Tabla2[[#This Row],[Utilidad operacional]]/Tabla2[[#This Row],[Total de activos]],"")</f>
        <v>8.1997546403864821E-2</v>
      </c>
    </row>
    <row r="314" spans="1:21" x14ac:dyDescent="0.2">
      <c r="A314">
        <v>900780840</v>
      </c>
      <c r="B314" t="s">
        <v>461</v>
      </c>
      <c r="C314" t="s">
        <v>121</v>
      </c>
      <c r="D314" t="s">
        <v>130</v>
      </c>
      <c r="E314"/>
      <c r="F314" s="63"/>
      <c r="G314"/>
      <c r="H314">
        <v>11039066</v>
      </c>
      <c r="I314">
        <v>4356826</v>
      </c>
      <c r="J314">
        <v>15395892</v>
      </c>
      <c r="K314">
        <v>3869058</v>
      </c>
      <c r="L314">
        <v>9843363</v>
      </c>
      <c r="M314">
        <v>13712421</v>
      </c>
      <c r="N314">
        <v>1683471</v>
      </c>
      <c r="O314">
        <v>32718</v>
      </c>
      <c r="P314">
        <v>-709236</v>
      </c>
      <c r="Q314" s="52">
        <f>+IFERROR(Tabla2[[#This Row],[Activos corrientes ]]/Tabla2[[#This Row],[Pasivos corrientes ]],"")</f>
        <v>2.8531663262737337</v>
      </c>
      <c r="R314" s="52">
        <f>+IFERROR(Tabla2[[#This Row],[Total pasivos]]/Tabla2[[#This Row],[Total de activos]],"")</f>
        <v>0.89065453304037212</v>
      </c>
      <c r="S314" s="52">
        <f>+IFERROR(Tabla2[[#This Row],[Utilidad operacional]]/Tabla2[[#This Row],[Gasto de intereses]],"")</f>
        <v>-21.677241885200807</v>
      </c>
      <c r="T314" s="52">
        <f>+IFERROR(Tabla2[[#This Row],[Utilidad operacional]]/Tabla2[[#This Row],[Patrimonio total]],"")</f>
        <v>-0.42129386250193795</v>
      </c>
      <c r="U314" s="52">
        <f>+IFERROR(Tabla2[[#This Row],[Utilidad operacional]]/Tabla2[[#This Row],[Total de activos]],"")</f>
        <v>-4.606657412249969E-2</v>
      </c>
    </row>
    <row r="315" spans="1:21" x14ac:dyDescent="0.2">
      <c r="A315">
        <v>900806195</v>
      </c>
      <c r="B315" t="s">
        <v>462</v>
      </c>
      <c r="C315" t="s">
        <v>60</v>
      </c>
      <c r="D315" t="s">
        <v>130</v>
      </c>
      <c r="E315"/>
      <c r="F315" s="63"/>
      <c r="G315"/>
      <c r="H315">
        <v>16587251</v>
      </c>
      <c r="I315">
        <v>3902978</v>
      </c>
      <c r="J315">
        <v>20490229</v>
      </c>
      <c r="K315">
        <v>20205366</v>
      </c>
      <c r="L315">
        <v>43788</v>
      </c>
      <c r="M315">
        <v>20249154</v>
      </c>
      <c r="N315">
        <v>241075</v>
      </c>
      <c r="O315">
        <v>241118</v>
      </c>
      <c r="P315">
        <v>129766</v>
      </c>
      <c r="Q315" s="52">
        <f>+IFERROR(Tabla2[[#This Row],[Activos corrientes ]]/Tabla2[[#This Row],[Pasivos corrientes ]],"")</f>
        <v>0.8209329640452937</v>
      </c>
      <c r="R315" s="52">
        <f>+IFERROR(Tabla2[[#This Row],[Total pasivos]]/Tabla2[[#This Row],[Total de activos]],"")</f>
        <v>0.98823463612827367</v>
      </c>
      <c r="S315" s="52">
        <f>+IFERROR(Tabla2[[#This Row],[Utilidad operacional]]/Tabla2[[#This Row],[Gasto de intereses]],"")</f>
        <v>0.5381846232964772</v>
      </c>
      <c r="T315" s="52">
        <f>+IFERROR(Tabla2[[#This Row],[Utilidad operacional]]/Tabla2[[#This Row],[Patrimonio total]],"")</f>
        <v>0.53828061806491756</v>
      </c>
      <c r="U315" s="52">
        <f>+IFERROR(Tabla2[[#This Row],[Utilidad operacional]]/Tabla2[[#This Row],[Total de activos]],"")</f>
        <v>6.3330673366315234E-3</v>
      </c>
    </row>
    <row r="316" spans="1:21" x14ac:dyDescent="0.2">
      <c r="A316">
        <v>900830246</v>
      </c>
      <c r="B316" t="s">
        <v>463</v>
      </c>
      <c r="C316" t="s">
        <v>60</v>
      </c>
      <c r="D316" t="s">
        <v>130</v>
      </c>
      <c r="E316"/>
      <c r="F316" s="63"/>
      <c r="G316"/>
      <c r="H316">
        <v>2214975</v>
      </c>
      <c r="I316">
        <v>7254902</v>
      </c>
      <c r="J316">
        <v>9469877</v>
      </c>
      <c r="K316">
        <v>45409</v>
      </c>
      <c r="L316">
        <v>1207608</v>
      </c>
      <c r="M316">
        <v>1253017</v>
      </c>
      <c r="N316">
        <v>8216860</v>
      </c>
      <c r="O316">
        <v>235267</v>
      </c>
      <c r="P316">
        <v>-701531</v>
      </c>
      <c r="Q316" s="52">
        <f>+IFERROR(Tabla2[[#This Row],[Activos corrientes ]]/Tabla2[[#This Row],[Pasivos corrientes ]],"")</f>
        <v>48.778325882534297</v>
      </c>
      <c r="R316" s="52">
        <f>+IFERROR(Tabla2[[#This Row],[Total pasivos]]/Tabla2[[#This Row],[Total de activos]],"")</f>
        <v>0.13231607971254536</v>
      </c>
      <c r="S316" s="52">
        <f>+IFERROR(Tabla2[[#This Row],[Utilidad operacional]]/Tabla2[[#This Row],[Gasto de intereses]],"")</f>
        <v>-2.9818504082595521</v>
      </c>
      <c r="T316" s="52">
        <f>+IFERROR(Tabla2[[#This Row],[Utilidad operacional]]/Tabla2[[#This Row],[Patrimonio total]],"")</f>
        <v>-8.5377017498168395E-2</v>
      </c>
      <c r="U316" s="52">
        <f>+IFERROR(Tabla2[[#This Row],[Utilidad operacional]]/Tabla2[[#This Row],[Total de activos]],"")</f>
        <v>-7.4080265245261373E-2</v>
      </c>
    </row>
    <row r="317" spans="1:21" x14ac:dyDescent="0.2">
      <c r="A317">
        <v>900840779</v>
      </c>
      <c r="B317" t="s">
        <v>464</v>
      </c>
      <c r="C317" t="s">
        <v>121</v>
      </c>
      <c r="D317" t="s">
        <v>130</v>
      </c>
      <c r="E317"/>
      <c r="F317" s="63"/>
      <c r="G317"/>
      <c r="H317">
        <v>4069532</v>
      </c>
      <c r="I317">
        <v>3476101</v>
      </c>
      <c r="J317">
        <v>7545633</v>
      </c>
      <c r="K317">
        <v>985610</v>
      </c>
      <c r="L317">
        <v>929419</v>
      </c>
      <c r="M317">
        <v>1915029</v>
      </c>
      <c r="N317">
        <v>5630604</v>
      </c>
      <c r="O317">
        <v>247954</v>
      </c>
      <c r="P317">
        <v>313545</v>
      </c>
      <c r="Q317" s="52">
        <f>+IFERROR(Tabla2[[#This Row],[Activos corrientes ]]/Tabla2[[#This Row],[Pasivos corrientes ]],"")</f>
        <v>4.1289475553210702</v>
      </c>
      <c r="R317" s="52">
        <f>+IFERROR(Tabla2[[#This Row],[Total pasivos]]/Tabla2[[#This Row],[Total de activos]],"")</f>
        <v>0.25379302173853407</v>
      </c>
      <c r="S317" s="52">
        <f>+IFERROR(Tabla2[[#This Row],[Utilidad operacional]]/Tabla2[[#This Row],[Gasto de intereses]],"")</f>
        <v>1.2645289045548771</v>
      </c>
      <c r="T317" s="52">
        <f>+IFERROR(Tabla2[[#This Row],[Utilidad operacional]]/Tabla2[[#This Row],[Patrimonio total]],"")</f>
        <v>5.5685855371821566E-2</v>
      </c>
      <c r="U317" s="52">
        <f>+IFERROR(Tabla2[[#This Row],[Utilidad operacional]]/Tabla2[[#This Row],[Total de activos]],"")</f>
        <v>4.155317386891199E-2</v>
      </c>
    </row>
    <row r="318" spans="1:21" x14ac:dyDescent="0.2">
      <c r="A318">
        <v>900854895</v>
      </c>
      <c r="B318" t="s">
        <v>465</v>
      </c>
      <c r="C318" t="s">
        <v>121</v>
      </c>
      <c r="D318" t="s">
        <v>130</v>
      </c>
      <c r="E318"/>
      <c r="F318" s="63"/>
      <c r="G318"/>
      <c r="H318">
        <v>1698096</v>
      </c>
      <c r="I318">
        <v>382522</v>
      </c>
      <c r="J318">
        <v>2080618</v>
      </c>
      <c r="K318">
        <v>806856</v>
      </c>
      <c r="L318">
        <v>1347213</v>
      </c>
      <c r="M318">
        <v>2154069</v>
      </c>
      <c r="N318">
        <v>-73451</v>
      </c>
      <c r="O318">
        <v>251118</v>
      </c>
      <c r="P318">
        <v>-27158</v>
      </c>
      <c r="Q318" s="52">
        <f>+IFERROR(Tabla2[[#This Row],[Activos corrientes ]]/Tabla2[[#This Row],[Pasivos corrientes ]],"")</f>
        <v>2.1045837175406765</v>
      </c>
      <c r="R318" s="52">
        <f>+IFERROR(Tabla2[[#This Row],[Total pasivos]]/Tabla2[[#This Row],[Total de activos]],"")</f>
        <v>1.0353024918557852</v>
      </c>
      <c r="S318" s="52">
        <f>+IFERROR(Tabla2[[#This Row],[Utilidad operacional]]/Tabla2[[#This Row],[Gasto de intereses]],"")</f>
        <v>-0.10814836053170222</v>
      </c>
      <c r="T318" s="52">
        <f>+IFERROR(Tabla2[[#This Row],[Utilidad operacional]]/Tabla2[[#This Row],[Patrimonio total]],"")</f>
        <v>0.36974309403547945</v>
      </c>
      <c r="U318" s="52">
        <f>+IFERROR(Tabla2[[#This Row],[Utilidad operacional]]/Tabla2[[#This Row],[Total de activos]],"")</f>
        <v>-1.3052852565920318E-2</v>
      </c>
    </row>
    <row r="319" spans="1:21" x14ac:dyDescent="0.2">
      <c r="A319">
        <v>900880621</v>
      </c>
      <c r="B319" t="s">
        <v>466</v>
      </c>
      <c r="C319" t="s">
        <v>60</v>
      </c>
      <c r="D319" t="s">
        <v>130</v>
      </c>
      <c r="E319"/>
      <c r="F319" s="63"/>
      <c r="G319"/>
      <c r="H319">
        <v>14394637</v>
      </c>
      <c r="I319">
        <v>26381064</v>
      </c>
      <c r="J319">
        <v>40775701</v>
      </c>
      <c r="K319">
        <v>3740287</v>
      </c>
      <c r="L319">
        <v>18688444</v>
      </c>
      <c r="M319">
        <v>22428731</v>
      </c>
      <c r="N319">
        <v>18346970</v>
      </c>
      <c r="O319">
        <v>0</v>
      </c>
      <c r="P319">
        <v>3416996</v>
      </c>
      <c r="Q319" s="52">
        <f>+IFERROR(Tabla2[[#This Row],[Activos corrientes ]]/Tabla2[[#This Row],[Pasivos corrientes ]],"")</f>
        <v>3.8485380934671589</v>
      </c>
      <c r="R319" s="52">
        <f>+IFERROR(Tabla2[[#This Row],[Total pasivos]]/Tabla2[[#This Row],[Total de activos]],"")</f>
        <v>0.55005138967445344</v>
      </c>
      <c r="S319" s="52" t="str">
        <f>+IFERROR(Tabla2[[#This Row],[Utilidad operacional]]/Tabla2[[#This Row],[Gasto de intereses]],"")</f>
        <v/>
      </c>
      <c r="T319" s="52">
        <f>+IFERROR(Tabla2[[#This Row],[Utilidad operacional]]/Tabla2[[#This Row],[Patrimonio total]],"")</f>
        <v>0.18624306901902604</v>
      </c>
      <c r="U319" s="52">
        <f>+IFERROR(Tabla2[[#This Row],[Utilidad operacional]]/Tabla2[[#This Row],[Total de activos]],"")</f>
        <v>8.3799810087875626E-2</v>
      </c>
    </row>
    <row r="320" spans="1:21" x14ac:dyDescent="0.2">
      <c r="A320">
        <v>900887951</v>
      </c>
      <c r="B320" t="s">
        <v>467</v>
      </c>
      <c r="C320" t="s">
        <v>122</v>
      </c>
      <c r="D320" t="s">
        <v>130</v>
      </c>
      <c r="E320"/>
      <c r="F320" s="63"/>
      <c r="G320"/>
      <c r="H320">
        <v>5328752</v>
      </c>
      <c r="I320">
        <v>71025797</v>
      </c>
      <c r="J320">
        <v>76354549</v>
      </c>
      <c r="K320">
        <v>255235</v>
      </c>
      <c r="L320">
        <v>15857815</v>
      </c>
      <c r="M320">
        <v>16113050</v>
      </c>
      <c r="N320">
        <v>60241499</v>
      </c>
      <c r="O320">
        <v>0</v>
      </c>
      <c r="P320">
        <v>155053</v>
      </c>
      <c r="Q320" s="52">
        <f>+IFERROR(Tabla2[[#This Row],[Activos corrientes ]]/Tabla2[[#This Row],[Pasivos corrientes ]],"")</f>
        <v>20.87782631692362</v>
      </c>
      <c r="R320" s="52">
        <f>+IFERROR(Tabla2[[#This Row],[Total pasivos]]/Tabla2[[#This Row],[Total de activos]],"")</f>
        <v>0.21102933893303463</v>
      </c>
      <c r="S320" s="52" t="str">
        <f>+IFERROR(Tabla2[[#This Row],[Utilidad operacional]]/Tabla2[[#This Row],[Gasto de intereses]],"")</f>
        <v/>
      </c>
      <c r="T320" s="52">
        <f>+IFERROR(Tabla2[[#This Row],[Utilidad operacional]]/Tabla2[[#This Row],[Patrimonio total]],"")</f>
        <v>2.5738569353992999E-3</v>
      </c>
      <c r="U320" s="52">
        <f>+IFERROR(Tabla2[[#This Row],[Utilidad operacional]]/Tabla2[[#This Row],[Total de activos]],"")</f>
        <v>2.0306976078137795E-3</v>
      </c>
    </row>
    <row r="321" spans="1:21" x14ac:dyDescent="0.2">
      <c r="A321">
        <v>900890984</v>
      </c>
      <c r="B321" t="s">
        <v>468</v>
      </c>
      <c r="C321" t="s">
        <v>60</v>
      </c>
      <c r="D321" t="s">
        <v>130</v>
      </c>
      <c r="E321"/>
      <c r="F321" s="63"/>
      <c r="G321"/>
      <c r="H321">
        <v>31798638</v>
      </c>
      <c r="I321">
        <v>1942038</v>
      </c>
      <c r="J321">
        <v>33740676</v>
      </c>
      <c r="K321">
        <v>254738</v>
      </c>
      <c r="L321">
        <v>37371775</v>
      </c>
      <c r="M321">
        <v>37626513</v>
      </c>
      <c r="N321">
        <v>-3885837</v>
      </c>
      <c r="O321">
        <v>0</v>
      </c>
      <c r="P321">
        <v>4962210</v>
      </c>
      <c r="Q321" s="52">
        <f>+IFERROR(Tabla2[[#This Row],[Activos corrientes ]]/Tabla2[[#This Row],[Pasivos corrientes ]],"")</f>
        <v>124.82879664596565</v>
      </c>
      <c r="R321" s="52">
        <f>+IFERROR(Tabla2[[#This Row],[Total pasivos]]/Tabla2[[#This Row],[Total de activos]],"")</f>
        <v>1.1151677281154651</v>
      </c>
      <c r="S321" s="52" t="str">
        <f>+IFERROR(Tabla2[[#This Row],[Utilidad operacional]]/Tabla2[[#This Row],[Gasto de intereses]],"")</f>
        <v/>
      </c>
      <c r="T321" s="52">
        <f>+IFERROR(Tabla2[[#This Row],[Utilidad operacional]]/Tabla2[[#This Row],[Patrimonio total]],"")</f>
        <v>-1.2769990094798109</v>
      </c>
      <c r="U321" s="52">
        <f>+IFERROR(Tabla2[[#This Row],[Utilidad operacional]]/Tabla2[[#This Row],[Total de activos]],"")</f>
        <v>0.14706907472748915</v>
      </c>
    </row>
    <row r="322" spans="1:21" x14ac:dyDescent="0.2">
      <c r="A322">
        <v>900896770</v>
      </c>
      <c r="B322" t="s">
        <v>469</v>
      </c>
      <c r="C322" t="s">
        <v>60</v>
      </c>
      <c r="D322" t="s">
        <v>130</v>
      </c>
      <c r="E322"/>
      <c r="F322" s="63"/>
      <c r="G322"/>
      <c r="H322">
        <v>1190</v>
      </c>
      <c r="I322">
        <v>27654818</v>
      </c>
      <c r="J322">
        <v>27656008</v>
      </c>
      <c r="K322">
        <v>219506</v>
      </c>
      <c r="L322">
        <v>0</v>
      </c>
      <c r="M322">
        <v>219506</v>
      </c>
      <c r="N322">
        <v>27436502</v>
      </c>
      <c r="O322">
        <v>18</v>
      </c>
      <c r="P322">
        <v>4098299</v>
      </c>
      <c r="Q322" s="52">
        <f>+IFERROR(Tabla2[[#This Row],[Activos corrientes ]]/Tabla2[[#This Row],[Pasivos corrientes ]],"")</f>
        <v>5.4212641112315833E-3</v>
      </c>
      <c r="R322" s="52">
        <f>+IFERROR(Tabla2[[#This Row],[Total pasivos]]/Tabla2[[#This Row],[Total de activos]],"")</f>
        <v>7.9370095640701292E-3</v>
      </c>
      <c r="S322" s="52">
        <f>+IFERROR(Tabla2[[#This Row],[Utilidad operacional]]/Tabla2[[#This Row],[Gasto de intereses]],"")</f>
        <v>227683.27777777778</v>
      </c>
      <c r="T322" s="52">
        <f>+IFERROR(Tabla2[[#This Row],[Utilidad operacional]]/Tabla2[[#This Row],[Patrimonio total]],"")</f>
        <v>0.14937396173900011</v>
      </c>
      <c r="U322" s="52">
        <f>+IFERROR(Tabla2[[#This Row],[Utilidad operacional]]/Tabla2[[#This Row],[Total de activos]],"")</f>
        <v>0.14818837917605462</v>
      </c>
    </row>
    <row r="323" spans="1:21" x14ac:dyDescent="0.2">
      <c r="A323">
        <v>900926310</v>
      </c>
      <c r="B323" t="s">
        <v>470</v>
      </c>
      <c r="C323" t="s">
        <v>60</v>
      </c>
      <c r="D323" t="s">
        <v>130</v>
      </c>
      <c r="E323"/>
      <c r="F323" s="63"/>
      <c r="G323"/>
      <c r="H323">
        <v>28600659</v>
      </c>
      <c r="I323">
        <v>0</v>
      </c>
      <c r="J323">
        <v>28600659</v>
      </c>
      <c r="K323">
        <v>19310164</v>
      </c>
      <c r="L323">
        <v>0</v>
      </c>
      <c r="M323">
        <v>19310164</v>
      </c>
      <c r="N323">
        <v>9290495</v>
      </c>
      <c r="O323">
        <v>0</v>
      </c>
      <c r="P323">
        <v>33456310</v>
      </c>
      <c r="Q323" s="52">
        <f>+IFERROR(Tabla2[[#This Row],[Activos corrientes ]]/Tabla2[[#This Row],[Pasivos corrientes ]],"")</f>
        <v>1.4811194249826154</v>
      </c>
      <c r="R323" s="52">
        <f>+IFERROR(Tabla2[[#This Row],[Total pasivos]]/Tabla2[[#This Row],[Total de activos]],"")</f>
        <v>0.67516500231690468</v>
      </c>
      <c r="S323" s="52" t="str">
        <f>+IFERROR(Tabla2[[#This Row],[Utilidad operacional]]/Tabla2[[#This Row],[Gasto de intereses]],"")</f>
        <v/>
      </c>
      <c r="T323" s="52">
        <f>+IFERROR(Tabla2[[#This Row],[Utilidad operacional]]/Tabla2[[#This Row],[Patrimonio total]],"")</f>
        <v>3.6011332011911099</v>
      </c>
      <c r="U323" s="52">
        <f>+IFERROR(Tabla2[[#This Row],[Utilidad operacional]]/Tabla2[[#This Row],[Total de activos]],"")</f>
        <v>1.1697740950654318</v>
      </c>
    </row>
    <row r="324" spans="1:21" x14ac:dyDescent="0.2">
      <c r="A324">
        <v>900927649</v>
      </c>
      <c r="B324" t="s">
        <v>471</v>
      </c>
      <c r="C324" t="s">
        <v>60</v>
      </c>
      <c r="D324" t="s">
        <v>130</v>
      </c>
      <c r="E324"/>
      <c r="F324" s="63"/>
      <c r="G324"/>
      <c r="H324">
        <v>23296748</v>
      </c>
      <c r="I324">
        <v>0</v>
      </c>
      <c r="J324">
        <v>23296748</v>
      </c>
      <c r="K324">
        <v>15941093</v>
      </c>
      <c r="L324">
        <v>0</v>
      </c>
      <c r="M324">
        <v>15941093</v>
      </c>
      <c r="N324">
        <v>7355655</v>
      </c>
      <c r="O324">
        <v>0</v>
      </c>
      <c r="P324">
        <v>25311824</v>
      </c>
      <c r="Q324" s="52">
        <f>+IFERROR(Tabla2[[#This Row],[Activos corrientes ]]/Tabla2[[#This Row],[Pasivos corrientes ]],"")</f>
        <v>1.4614272685066199</v>
      </c>
      <c r="R324" s="52">
        <f>+IFERROR(Tabla2[[#This Row],[Total pasivos]]/Tabla2[[#This Row],[Total de activos]],"")</f>
        <v>0.68426258463198386</v>
      </c>
      <c r="S324" s="52" t="str">
        <f>+IFERROR(Tabla2[[#This Row],[Utilidad operacional]]/Tabla2[[#This Row],[Gasto de intereses]],"")</f>
        <v/>
      </c>
      <c r="T324" s="52">
        <f>+IFERROR(Tabla2[[#This Row],[Utilidad operacional]]/Tabla2[[#This Row],[Patrimonio total]],"")</f>
        <v>3.4411380087837182</v>
      </c>
      <c r="U324" s="52">
        <f>+IFERROR(Tabla2[[#This Row],[Utilidad operacional]]/Tabla2[[#This Row],[Total de activos]],"")</f>
        <v>1.0864960208180128</v>
      </c>
    </row>
    <row r="325" spans="1:21" x14ac:dyDescent="0.2">
      <c r="A325">
        <v>900927711</v>
      </c>
      <c r="B325" t="s">
        <v>472</v>
      </c>
      <c r="C325" t="s">
        <v>121</v>
      </c>
      <c r="D325" t="s">
        <v>130</v>
      </c>
      <c r="E325"/>
      <c r="F325" s="63"/>
      <c r="G325"/>
      <c r="H325">
        <v>3489498</v>
      </c>
      <c r="I325">
        <v>19779862</v>
      </c>
      <c r="J325">
        <v>23269360</v>
      </c>
      <c r="K325">
        <v>2239303</v>
      </c>
      <c r="L325">
        <v>0</v>
      </c>
      <c r="M325">
        <v>2239303</v>
      </c>
      <c r="N325">
        <v>21030057</v>
      </c>
      <c r="O325">
        <v>0</v>
      </c>
      <c r="P325">
        <v>-502919</v>
      </c>
      <c r="Q325" s="52">
        <f>+IFERROR(Tabla2[[#This Row],[Activos corrientes ]]/Tabla2[[#This Row],[Pasivos corrientes ]],"")</f>
        <v>1.5582964877910672</v>
      </c>
      <c r="R325" s="52">
        <f>+IFERROR(Tabla2[[#This Row],[Total pasivos]]/Tabla2[[#This Row],[Total de activos]],"")</f>
        <v>9.6233974634454919E-2</v>
      </c>
      <c r="S325" s="52" t="str">
        <f>+IFERROR(Tabla2[[#This Row],[Utilidad operacional]]/Tabla2[[#This Row],[Gasto de intereses]],"")</f>
        <v/>
      </c>
      <c r="T325" s="52">
        <f>+IFERROR(Tabla2[[#This Row],[Utilidad operacional]]/Tabla2[[#This Row],[Patrimonio total]],"")</f>
        <v>-2.3914295619835931E-2</v>
      </c>
      <c r="U325" s="52">
        <f>+IFERROR(Tabla2[[#This Row],[Utilidad operacional]]/Tabla2[[#This Row],[Total de activos]],"")</f>
        <v>-2.1612927901755785E-2</v>
      </c>
    </row>
    <row r="326" spans="1:21" x14ac:dyDescent="0.2">
      <c r="A326">
        <v>901005789</v>
      </c>
      <c r="B326" t="s">
        <v>473</v>
      </c>
      <c r="C326" t="s">
        <v>60</v>
      </c>
      <c r="D326" t="s">
        <v>130</v>
      </c>
      <c r="E326"/>
      <c r="F326" s="63"/>
      <c r="G326"/>
      <c r="H326">
        <v>780744</v>
      </c>
      <c r="I326">
        <v>131320</v>
      </c>
      <c r="J326">
        <v>912064</v>
      </c>
      <c r="K326">
        <v>1608714</v>
      </c>
      <c r="L326">
        <v>0</v>
      </c>
      <c r="M326">
        <v>1608714</v>
      </c>
      <c r="N326">
        <v>-696650</v>
      </c>
      <c r="O326">
        <v>3264</v>
      </c>
      <c r="P326">
        <v>-735033</v>
      </c>
      <c r="Q326" s="52">
        <f>+IFERROR(Tabla2[[#This Row],[Activos corrientes ]]/Tabla2[[#This Row],[Pasivos corrientes ]],"")</f>
        <v>0.48532181605928709</v>
      </c>
      <c r="R326" s="52">
        <f>+IFERROR(Tabla2[[#This Row],[Total pasivos]]/Tabla2[[#This Row],[Total de activos]],"")</f>
        <v>1.7638170128412041</v>
      </c>
      <c r="S326" s="52">
        <f>+IFERROR(Tabla2[[#This Row],[Utilidad operacional]]/Tabla2[[#This Row],[Gasto de intereses]],"")</f>
        <v>-225.19393382352942</v>
      </c>
      <c r="T326" s="52">
        <f>+IFERROR(Tabla2[[#This Row],[Utilidad operacional]]/Tabla2[[#This Row],[Patrimonio total]],"")</f>
        <v>1.0550965334098903</v>
      </c>
      <c r="U326" s="52">
        <f>+IFERROR(Tabla2[[#This Row],[Utilidad operacional]]/Tabla2[[#This Row],[Total de activos]],"")</f>
        <v>-0.80590068240825208</v>
      </c>
    </row>
    <row r="327" spans="1:21" x14ac:dyDescent="0.2">
      <c r="A327">
        <v>901035271</v>
      </c>
      <c r="B327" t="s">
        <v>474</v>
      </c>
      <c r="C327" t="s">
        <v>60</v>
      </c>
      <c r="D327" t="s">
        <v>130</v>
      </c>
      <c r="E327"/>
      <c r="F327" s="63"/>
      <c r="G327"/>
      <c r="H327">
        <v>7987736</v>
      </c>
      <c r="I327">
        <v>70960714</v>
      </c>
      <c r="J327">
        <v>78948450</v>
      </c>
      <c r="K327">
        <v>5180808</v>
      </c>
      <c r="L327">
        <v>73260384</v>
      </c>
      <c r="M327">
        <v>78441192</v>
      </c>
      <c r="N327">
        <v>507258</v>
      </c>
      <c r="O327">
        <v>529646</v>
      </c>
      <c r="P327">
        <v>-2210574</v>
      </c>
      <c r="Q327" s="52">
        <f>+IFERROR(Tabla2[[#This Row],[Activos corrientes ]]/Tabla2[[#This Row],[Pasivos corrientes ]],"")</f>
        <v>1.5417934808624447</v>
      </c>
      <c r="R327" s="52">
        <f>+IFERROR(Tabla2[[#This Row],[Total pasivos]]/Tabla2[[#This Row],[Total de activos]],"")</f>
        <v>0.99357482002496567</v>
      </c>
      <c r="S327" s="52">
        <f>+IFERROR(Tabla2[[#This Row],[Utilidad operacional]]/Tabla2[[#This Row],[Gasto de intereses]],"")</f>
        <v>-4.1736820442333178</v>
      </c>
      <c r="T327" s="52">
        <f>+IFERROR(Tabla2[[#This Row],[Utilidad operacional]]/Tabla2[[#This Row],[Patrimonio total]],"")</f>
        <v>-4.3578888849461217</v>
      </c>
      <c r="U327" s="52">
        <f>+IFERROR(Tabla2[[#This Row],[Utilidad operacional]]/Tabla2[[#This Row],[Total de activos]],"")</f>
        <v>-2.8000220396980562E-2</v>
      </c>
    </row>
    <row r="328" spans="1:21" x14ac:dyDescent="0.2">
      <c r="A328">
        <v>901053031</v>
      </c>
      <c r="B328" t="s">
        <v>475</v>
      </c>
      <c r="C328" t="s">
        <v>121</v>
      </c>
      <c r="D328" t="s">
        <v>130</v>
      </c>
      <c r="E328"/>
      <c r="F328" s="63"/>
      <c r="G328"/>
      <c r="H328">
        <v>101119</v>
      </c>
      <c r="I328">
        <v>14524902</v>
      </c>
      <c r="J328">
        <v>14626021</v>
      </c>
      <c r="K328">
        <v>812506</v>
      </c>
      <c r="L328">
        <v>12905260</v>
      </c>
      <c r="M328">
        <v>13717766</v>
      </c>
      <c r="N328">
        <v>908255</v>
      </c>
      <c r="O328">
        <v>871</v>
      </c>
      <c r="P328">
        <v>40591</v>
      </c>
      <c r="Q328" s="52">
        <f>+IFERROR(Tabla2[[#This Row],[Activos corrientes ]]/Tabla2[[#This Row],[Pasivos corrientes ]],"")</f>
        <v>0.12445323480688143</v>
      </c>
      <c r="R328" s="52">
        <f>+IFERROR(Tabla2[[#This Row],[Total pasivos]]/Tabla2[[#This Row],[Total de activos]],"")</f>
        <v>0.93790142924039288</v>
      </c>
      <c r="S328" s="52">
        <f>+IFERROR(Tabla2[[#This Row],[Utilidad operacional]]/Tabla2[[#This Row],[Gasto de intereses]],"")</f>
        <v>46.602755453501722</v>
      </c>
      <c r="T328" s="52">
        <f>+IFERROR(Tabla2[[#This Row],[Utilidad operacional]]/Tabla2[[#This Row],[Patrimonio total]],"")</f>
        <v>4.4691193552471496E-2</v>
      </c>
      <c r="U328" s="52">
        <f>+IFERROR(Tabla2[[#This Row],[Utilidad operacional]]/Tabla2[[#This Row],[Total de activos]],"")</f>
        <v>2.7752592451494498E-3</v>
      </c>
    </row>
    <row r="329" spans="1:21" x14ac:dyDescent="0.2">
      <c r="A329">
        <v>901061657</v>
      </c>
      <c r="B329" t="s">
        <v>476</v>
      </c>
      <c r="C329" t="s">
        <v>60</v>
      </c>
      <c r="D329" t="s">
        <v>130</v>
      </c>
      <c r="E329"/>
      <c r="F329" s="63"/>
      <c r="G329"/>
      <c r="H329">
        <v>680461</v>
      </c>
      <c r="I329">
        <v>2168994</v>
      </c>
      <c r="J329">
        <v>2849455</v>
      </c>
      <c r="K329">
        <v>0</v>
      </c>
      <c r="L329">
        <v>1692565</v>
      </c>
      <c r="M329">
        <v>1692565</v>
      </c>
      <c r="N329">
        <v>1156890</v>
      </c>
      <c r="O329">
        <v>16780</v>
      </c>
      <c r="P329">
        <v>289333</v>
      </c>
      <c r="Q329" s="52" t="str">
        <f>+IFERROR(Tabla2[[#This Row],[Activos corrientes ]]/Tabla2[[#This Row],[Pasivos corrientes ]],"")</f>
        <v/>
      </c>
      <c r="R329" s="52">
        <f>+IFERROR(Tabla2[[#This Row],[Total pasivos]]/Tabla2[[#This Row],[Total de activos]],"")</f>
        <v>0.59399604485770086</v>
      </c>
      <c r="S329" s="52">
        <f>+IFERROR(Tabla2[[#This Row],[Utilidad operacional]]/Tabla2[[#This Row],[Gasto de intereses]],"")</f>
        <v>17.242729439809295</v>
      </c>
      <c r="T329" s="52">
        <f>+IFERROR(Tabla2[[#This Row],[Utilidad operacional]]/Tabla2[[#This Row],[Patrimonio total]],"")</f>
        <v>0.25009551469889102</v>
      </c>
      <c r="U329" s="52">
        <f>+IFERROR(Tabla2[[#This Row],[Utilidad operacional]]/Tabla2[[#This Row],[Total de activos]],"")</f>
        <v>0.10153976813109876</v>
      </c>
    </row>
    <row r="330" spans="1:21" x14ac:dyDescent="0.2">
      <c r="A330">
        <v>901071682</v>
      </c>
      <c r="B330" t="s">
        <v>477</v>
      </c>
      <c r="C330" t="s">
        <v>60</v>
      </c>
      <c r="D330" t="s">
        <v>130</v>
      </c>
      <c r="E330"/>
      <c r="F330" s="63"/>
      <c r="G330"/>
      <c r="H330">
        <v>1666617</v>
      </c>
      <c r="I330">
        <v>0</v>
      </c>
      <c r="J330">
        <v>1666617</v>
      </c>
      <c r="K330">
        <v>45242</v>
      </c>
      <c r="L330">
        <v>0</v>
      </c>
      <c r="M330">
        <v>45242</v>
      </c>
      <c r="N330">
        <v>1621375</v>
      </c>
      <c r="O330">
        <v>0</v>
      </c>
      <c r="P330">
        <v>63854</v>
      </c>
      <c r="Q330" s="52">
        <f>+IFERROR(Tabla2[[#This Row],[Activos corrientes ]]/Tabla2[[#This Row],[Pasivos corrientes ]],"")</f>
        <v>36.837827682242164</v>
      </c>
      <c r="R330" s="52">
        <f>+IFERROR(Tabla2[[#This Row],[Total pasivos]]/Tabla2[[#This Row],[Total de activos]],"")</f>
        <v>2.7146008951066742E-2</v>
      </c>
      <c r="S330" s="52" t="str">
        <f>+IFERROR(Tabla2[[#This Row],[Utilidad operacional]]/Tabla2[[#This Row],[Gasto de intereses]],"")</f>
        <v/>
      </c>
      <c r="T330" s="52">
        <f>+IFERROR(Tabla2[[#This Row],[Utilidad operacional]]/Tabla2[[#This Row],[Patrimonio total]],"")</f>
        <v>3.9382622773880195E-2</v>
      </c>
      <c r="U330" s="52">
        <f>+IFERROR(Tabla2[[#This Row],[Utilidad operacional]]/Tabla2[[#This Row],[Total de activos]],"")</f>
        <v>3.8313541743543955E-2</v>
      </c>
    </row>
    <row r="331" spans="1:21" x14ac:dyDescent="0.2">
      <c r="A331">
        <v>901076771</v>
      </c>
      <c r="B331" t="s">
        <v>478</v>
      </c>
      <c r="C331" t="s">
        <v>60</v>
      </c>
      <c r="D331" t="s">
        <v>130</v>
      </c>
      <c r="E331"/>
      <c r="F331" s="63"/>
      <c r="G331"/>
      <c r="H331">
        <v>15430198</v>
      </c>
      <c r="I331">
        <v>225421</v>
      </c>
      <c r="J331">
        <v>15655619</v>
      </c>
      <c r="K331">
        <v>11553024</v>
      </c>
      <c r="L331">
        <v>0</v>
      </c>
      <c r="M331">
        <v>11553024</v>
      </c>
      <c r="N331">
        <v>4102595</v>
      </c>
      <c r="O331">
        <v>0</v>
      </c>
      <c r="P331">
        <v>509682</v>
      </c>
      <c r="Q331" s="52">
        <f>+IFERROR(Tabla2[[#This Row],[Activos corrientes ]]/Tabla2[[#This Row],[Pasivos corrientes ]],"")</f>
        <v>1.3355981948968512</v>
      </c>
      <c r="R331" s="52">
        <f>+IFERROR(Tabla2[[#This Row],[Total pasivos]]/Tabla2[[#This Row],[Total de activos]],"")</f>
        <v>0.73794744238474375</v>
      </c>
      <c r="S331" s="52" t="str">
        <f>+IFERROR(Tabla2[[#This Row],[Utilidad operacional]]/Tabla2[[#This Row],[Gasto de intereses]],"")</f>
        <v/>
      </c>
      <c r="T331" s="52">
        <f>+IFERROR(Tabla2[[#This Row],[Utilidad operacional]]/Tabla2[[#This Row],[Patrimonio total]],"")</f>
        <v>0.12423405186229691</v>
      </c>
      <c r="U331" s="52">
        <f>+IFERROR(Tabla2[[#This Row],[Utilidad operacional]]/Tabla2[[#This Row],[Total de activos]],"")</f>
        <v>3.255585103342129E-2</v>
      </c>
    </row>
    <row r="332" spans="1:21" x14ac:dyDescent="0.2">
      <c r="A332">
        <v>901109423</v>
      </c>
      <c r="B332" t="s">
        <v>479</v>
      </c>
      <c r="C332" t="s">
        <v>121</v>
      </c>
      <c r="D332" t="s">
        <v>130</v>
      </c>
      <c r="E332"/>
      <c r="F332" s="63"/>
      <c r="G332"/>
      <c r="H332">
        <v>39670574</v>
      </c>
      <c r="I332">
        <v>1517984</v>
      </c>
      <c r="J332">
        <v>41188558</v>
      </c>
      <c r="K332">
        <v>8377564</v>
      </c>
      <c r="L332">
        <v>30617014</v>
      </c>
      <c r="M332">
        <v>38994578</v>
      </c>
      <c r="N332">
        <v>2193980</v>
      </c>
      <c r="O332">
        <v>1117617</v>
      </c>
      <c r="P332">
        <v>696235</v>
      </c>
      <c r="Q332" s="52">
        <f>+IFERROR(Tabla2[[#This Row],[Activos corrientes ]]/Tabla2[[#This Row],[Pasivos corrientes ]],"")</f>
        <v>4.7353352358752501</v>
      </c>
      <c r="R332" s="52">
        <f>+IFERROR(Tabla2[[#This Row],[Total pasivos]]/Tabla2[[#This Row],[Total de activos]],"")</f>
        <v>0.94673326509755451</v>
      </c>
      <c r="S332" s="52">
        <f>+IFERROR(Tabla2[[#This Row],[Utilidad operacional]]/Tabla2[[#This Row],[Gasto de intereses]],"")</f>
        <v>0.62296385971222701</v>
      </c>
      <c r="T332" s="52">
        <f>+IFERROR(Tabla2[[#This Row],[Utilidad operacional]]/Tabla2[[#This Row],[Patrimonio total]],"")</f>
        <v>0.3173388089225973</v>
      </c>
      <c r="U332" s="52">
        <f>+IFERROR(Tabla2[[#This Row],[Utilidad operacional]]/Tabla2[[#This Row],[Total de activos]],"")</f>
        <v>1.6903602209137791E-2</v>
      </c>
    </row>
    <row r="333" spans="1:21" x14ac:dyDescent="0.2">
      <c r="A333">
        <v>901112884</v>
      </c>
      <c r="B333" t="s">
        <v>480</v>
      </c>
      <c r="C333" t="s">
        <v>120</v>
      </c>
      <c r="D333" t="s">
        <v>130</v>
      </c>
      <c r="E333"/>
      <c r="F333" s="63"/>
      <c r="G333"/>
      <c r="H333">
        <v>2018587</v>
      </c>
      <c r="I333">
        <v>2545950</v>
      </c>
      <c r="J333">
        <v>4564537</v>
      </c>
      <c r="K333">
        <v>3580500</v>
      </c>
      <c r="L333">
        <v>0</v>
      </c>
      <c r="M333">
        <v>3580500</v>
      </c>
      <c r="N333">
        <v>984037</v>
      </c>
      <c r="O333">
        <v>753107</v>
      </c>
      <c r="P333">
        <v>-15516</v>
      </c>
      <c r="Q333" s="52">
        <f>+IFERROR(Tabla2[[#This Row],[Activos corrientes ]]/Tabla2[[#This Row],[Pasivos corrientes ]],"")</f>
        <v>0.5637723781594749</v>
      </c>
      <c r="R333" s="52">
        <f>+IFERROR(Tabla2[[#This Row],[Total pasivos]]/Tabla2[[#This Row],[Total de activos]],"")</f>
        <v>0.78441690800184116</v>
      </c>
      <c r="S333" s="52">
        <f>+IFERROR(Tabla2[[#This Row],[Utilidad operacional]]/Tabla2[[#This Row],[Gasto de intereses]],"")</f>
        <v>-2.0602650088234475E-2</v>
      </c>
      <c r="T333" s="52">
        <f>+IFERROR(Tabla2[[#This Row],[Utilidad operacional]]/Tabla2[[#This Row],[Patrimonio total]],"")</f>
        <v>-1.5767699791776123E-2</v>
      </c>
      <c r="U333" s="52">
        <f>+IFERROR(Tabla2[[#This Row],[Utilidad operacional]]/Tabla2[[#This Row],[Total de activos]],"")</f>
        <v>-3.3992494748098217E-3</v>
      </c>
    </row>
    <row r="334" spans="1:21" x14ac:dyDescent="0.2">
      <c r="A334">
        <v>901119388</v>
      </c>
      <c r="B334" t="s">
        <v>481</v>
      </c>
      <c r="C334" t="s">
        <v>121</v>
      </c>
      <c r="D334" t="s">
        <v>130</v>
      </c>
      <c r="E334"/>
      <c r="F334" s="63"/>
      <c r="G334"/>
      <c r="H334">
        <v>8740074</v>
      </c>
      <c r="I334">
        <v>0</v>
      </c>
      <c r="J334">
        <v>8740074</v>
      </c>
      <c r="K334">
        <v>46562</v>
      </c>
      <c r="L334">
        <v>0</v>
      </c>
      <c r="M334">
        <v>46562</v>
      </c>
      <c r="N334">
        <v>8693512</v>
      </c>
      <c r="O334">
        <v>0</v>
      </c>
      <c r="P334">
        <v>2179464</v>
      </c>
      <c r="Q334" s="52">
        <f>+IFERROR(Tabla2[[#This Row],[Activos corrientes ]]/Tabla2[[#This Row],[Pasivos corrientes ]],"")</f>
        <v>187.7083029079507</v>
      </c>
      <c r="R334" s="52">
        <f>+IFERROR(Tabla2[[#This Row],[Total pasivos]]/Tabla2[[#This Row],[Total de activos]],"")</f>
        <v>5.3274148479749714E-3</v>
      </c>
      <c r="S334" s="52" t="str">
        <f>+IFERROR(Tabla2[[#This Row],[Utilidad operacional]]/Tabla2[[#This Row],[Gasto de intereses]],"")</f>
        <v/>
      </c>
      <c r="T334" s="52">
        <f>+IFERROR(Tabla2[[#This Row],[Utilidad operacional]]/Tabla2[[#This Row],[Patrimonio total]],"")</f>
        <v>0.25070006229933312</v>
      </c>
      <c r="U334" s="52">
        <f>+IFERROR(Tabla2[[#This Row],[Utilidad operacional]]/Tabla2[[#This Row],[Total de activos]],"")</f>
        <v>0.24936447906505138</v>
      </c>
    </row>
    <row r="335" spans="1:21" x14ac:dyDescent="0.2">
      <c r="A335">
        <v>901142547</v>
      </c>
      <c r="B335" t="s">
        <v>482</v>
      </c>
      <c r="C335" t="s">
        <v>121</v>
      </c>
      <c r="D335" t="s">
        <v>130</v>
      </c>
      <c r="E335"/>
      <c r="F335" s="63"/>
      <c r="G335"/>
      <c r="H335">
        <v>3432595</v>
      </c>
      <c r="I335">
        <v>956388</v>
      </c>
      <c r="J335">
        <v>4388983</v>
      </c>
      <c r="K335">
        <v>845199</v>
      </c>
      <c r="L335">
        <v>2414501</v>
      </c>
      <c r="M335">
        <v>3259700</v>
      </c>
      <c r="N335">
        <v>1129283</v>
      </c>
      <c r="O335">
        <v>628683</v>
      </c>
      <c r="P335">
        <v>460476</v>
      </c>
      <c r="Q335" s="52">
        <f>+IFERROR(Tabla2[[#This Row],[Activos corrientes ]]/Tabla2[[#This Row],[Pasivos corrientes ]],"")</f>
        <v>4.0612861586442959</v>
      </c>
      <c r="R335" s="52">
        <f>+IFERROR(Tabla2[[#This Row],[Total pasivos]]/Tabla2[[#This Row],[Total de activos]],"")</f>
        <v>0.74270052994053515</v>
      </c>
      <c r="S335" s="52">
        <f>+IFERROR(Tabla2[[#This Row],[Utilidad operacional]]/Tabla2[[#This Row],[Gasto de intereses]],"")</f>
        <v>0.73244544547888202</v>
      </c>
      <c r="T335" s="52">
        <f>+IFERROR(Tabla2[[#This Row],[Utilidad operacional]]/Tabla2[[#This Row],[Patrimonio total]],"")</f>
        <v>0.40775961384347414</v>
      </c>
      <c r="U335" s="52">
        <f>+IFERROR(Tabla2[[#This Row],[Utilidad operacional]]/Tabla2[[#This Row],[Total de activos]],"")</f>
        <v>0.10491633255357791</v>
      </c>
    </row>
    <row r="336" spans="1:21" x14ac:dyDescent="0.2">
      <c r="A336">
        <v>901144809</v>
      </c>
      <c r="B336" t="s">
        <v>483</v>
      </c>
      <c r="C336" t="s">
        <v>60</v>
      </c>
      <c r="D336" t="s">
        <v>130</v>
      </c>
      <c r="E336"/>
      <c r="F336" s="63"/>
      <c r="G336"/>
      <c r="H336">
        <v>1050346</v>
      </c>
      <c r="I336">
        <v>4250</v>
      </c>
      <c r="J336">
        <v>1054596</v>
      </c>
      <c r="K336">
        <v>132613</v>
      </c>
      <c r="L336">
        <v>0</v>
      </c>
      <c r="M336">
        <v>132613</v>
      </c>
      <c r="N336">
        <v>921983</v>
      </c>
      <c r="O336">
        <v>0</v>
      </c>
      <c r="P336">
        <v>-2637088</v>
      </c>
      <c r="Q336" s="52">
        <f>+IFERROR(Tabla2[[#This Row],[Activos corrientes ]]/Tabla2[[#This Row],[Pasivos corrientes ]],"")</f>
        <v>7.9203848793104745</v>
      </c>
      <c r="R336" s="52">
        <f>+IFERROR(Tabla2[[#This Row],[Total pasivos]]/Tabla2[[#This Row],[Total de activos]],"")</f>
        <v>0.12574767968018086</v>
      </c>
      <c r="S336" s="52" t="str">
        <f>+IFERROR(Tabla2[[#This Row],[Utilidad operacional]]/Tabla2[[#This Row],[Gasto de intereses]],"")</f>
        <v/>
      </c>
      <c r="T336" s="52">
        <f>+IFERROR(Tabla2[[#This Row],[Utilidad operacional]]/Tabla2[[#This Row],[Patrimonio total]],"")</f>
        <v>-2.8602349501021167</v>
      </c>
      <c r="U336" s="52">
        <f>+IFERROR(Tabla2[[#This Row],[Utilidad operacional]]/Tabla2[[#This Row],[Total de activos]],"")</f>
        <v>-2.5005670417866179</v>
      </c>
    </row>
    <row r="337" spans="1:21" x14ac:dyDescent="0.2">
      <c r="A337">
        <v>901149639</v>
      </c>
      <c r="B337" t="s">
        <v>484</v>
      </c>
      <c r="C337" t="s">
        <v>60</v>
      </c>
      <c r="D337" t="s">
        <v>130</v>
      </c>
      <c r="E337"/>
      <c r="F337" s="63"/>
      <c r="G337"/>
      <c r="H337">
        <v>57876900</v>
      </c>
      <c r="I337">
        <v>32814603</v>
      </c>
      <c r="J337">
        <v>90691503</v>
      </c>
      <c r="K337">
        <v>26670688</v>
      </c>
      <c r="L337">
        <v>19422917</v>
      </c>
      <c r="M337">
        <v>46093605</v>
      </c>
      <c r="N337">
        <v>44597898</v>
      </c>
      <c r="O337">
        <v>3043751</v>
      </c>
      <c r="P337">
        <v>3644353</v>
      </c>
      <c r="Q337" s="52">
        <f>+IFERROR(Tabla2[[#This Row],[Activos corrientes ]]/Tabla2[[#This Row],[Pasivos corrientes ]],"")</f>
        <v>2.1700565054789736</v>
      </c>
      <c r="R337" s="52">
        <f>+IFERROR(Tabla2[[#This Row],[Total pasivos]]/Tabla2[[#This Row],[Total de activos]],"")</f>
        <v>0.50824612532885249</v>
      </c>
      <c r="S337" s="52">
        <f>+IFERROR(Tabla2[[#This Row],[Utilidad operacional]]/Tabla2[[#This Row],[Gasto de intereses]],"")</f>
        <v>1.1973229741854705</v>
      </c>
      <c r="T337" s="52">
        <f>+IFERROR(Tabla2[[#This Row],[Utilidad operacional]]/Tabla2[[#This Row],[Patrimonio total]],"")</f>
        <v>8.171580194205566E-2</v>
      </c>
      <c r="U337" s="52">
        <f>+IFERROR(Tabla2[[#This Row],[Utilidad operacional]]/Tabla2[[#This Row],[Total de activos]],"")</f>
        <v>4.0184062226865949E-2</v>
      </c>
    </row>
    <row r="338" spans="1:21" x14ac:dyDescent="0.2">
      <c r="A338">
        <v>901178702</v>
      </c>
      <c r="B338" t="s">
        <v>485</v>
      </c>
      <c r="C338" t="s">
        <v>122</v>
      </c>
      <c r="D338" t="s">
        <v>130</v>
      </c>
      <c r="E338"/>
      <c r="F338" s="63"/>
      <c r="G338"/>
      <c r="H338">
        <v>1190756</v>
      </c>
      <c r="I338">
        <v>60164035</v>
      </c>
      <c r="J338">
        <v>61354791</v>
      </c>
      <c r="K338">
        <v>5575015</v>
      </c>
      <c r="L338">
        <v>0</v>
      </c>
      <c r="M338">
        <v>5575015</v>
      </c>
      <c r="N338">
        <v>55779776</v>
      </c>
      <c r="O338">
        <v>130835</v>
      </c>
      <c r="P338">
        <v>6845205</v>
      </c>
      <c r="Q338" s="52">
        <f>+IFERROR(Tabla2[[#This Row],[Activos corrientes ]]/Tabla2[[#This Row],[Pasivos corrientes ]],"")</f>
        <v>0.21358794550328564</v>
      </c>
      <c r="R338" s="52">
        <f>+IFERROR(Tabla2[[#This Row],[Total pasivos]]/Tabla2[[#This Row],[Total de activos]],"")</f>
        <v>9.0865194211157851E-2</v>
      </c>
      <c r="S338" s="52">
        <f>+IFERROR(Tabla2[[#This Row],[Utilidad operacional]]/Tabla2[[#This Row],[Gasto de intereses]],"")</f>
        <v>52.319371727748688</v>
      </c>
      <c r="T338" s="52">
        <f>+IFERROR(Tabla2[[#This Row],[Utilidad operacional]]/Tabla2[[#This Row],[Patrimonio total]],"")</f>
        <v>0.12271840245468178</v>
      </c>
      <c r="U338" s="52">
        <f>+IFERROR(Tabla2[[#This Row],[Utilidad operacional]]/Tabla2[[#This Row],[Total de activos]],"")</f>
        <v>0.11156757098235409</v>
      </c>
    </row>
    <row r="339" spans="1:21" x14ac:dyDescent="0.2">
      <c r="A339">
        <v>901201372</v>
      </c>
      <c r="B339" t="s">
        <v>486</v>
      </c>
      <c r="C339" t="s">
        <v>60</v>
      </c>
      <c r="D339" t="s">
        <v>130</v>
      </c>
      <c r="E339"/>
      <c r="F339" s="63"/>
      <c r="G339"/>
      <c r="H339">
        <v>2799273</v>
      </c>
      <c r="I339">
        <v>981808</v>
      </c>
      <c r="J339">
        <v>3781081</v>
      </c>
      <c r="K339">
        <v>1021923</v>
      </c>
      <c r="L339">
        <v>373867</v>
      </c>
      <c r="M339">
        <v>1395790</v>
      </c>
      <c r="N339">
        <v>2385291</v>
      </c>
      <c r="O339">
        <v>0</v>
      </c>
      <c r="P339">
        <v>533021</v>
      </c>
      <c r="Q339" s="52">
        <f>+IFERROR(Tabla2[[#This Row],[Activos corrientes ]]/Tabla2[[#This Row],[Pasivos corrientes ]],"")</f>
        <v>2.7392210567723789</v>
      </c>
      <c r="R339" s="52">
        <f>+IFERROR(Tabla2[[#This Row],[Total pasivos]]/Tabla2[[#This Row],[Total de activos]],"")</f>
        <v>0.36915104437064428</v>
      </c>
      <c r="S339" s="52" t="str">
        <f>+IFERROR(Tabla2[[#This Row],[Utilidad operacional]]/Tabla2[[#This Row],[Gasto de intereses]],"")</f>
        <v/>
      </c>
      <c r="T339" s="52">
        <f>+IFERROR(Tabla2[[#This Row],[Utilidad operacional]]/Tabla2[[#This Row],[Patrimonio total]],"")</f>
        <v>0.22346162375995213</v>
      </c>
      <c r="U339" s="52">
        <f>+IFERROR(Tabla2[[#This Row],[Utilidad operacional]]/Tabla2[[#This Row],[Total de activos]],"")</f>
        <v>0.14097053197220583</v>
      </c>
    </row>
    <row r="340" spans="1:21" x14ac:dyDescent="0.2">
      <c r="A340">
        <v>901207487</v>
      </c>
      <c r="B340" t="s">
        <v>487</v>
      </c>
      <c r="C340" t="s">
        <v>155</v>
      </c>
      <c r="D340" t="s">
        <v>130</v>
      </c>
      <c r="E340"/>
      <c r="F340" s="63"/>
      <c r="G340"/>
      <c r="H340">
        <v>12549441</v>
      </c>
      <c r="I340">
        <v>19972</v>
      </c>
      <c r="J340">
        <v>12569413</v>
      </c>
      <c r="K340">
        <v>12522473</v>
      </c>
      <c r="L340">
        <v>0</v>
      </c>
      <c r="M340">
        <v>12522473</v>
      </c>
      <c r="N340">
        <v>46940</v>
      </c>
      <c r="O340">
        <v>24382</v>
      </c>
      <c r="P340">
        <v>24671</v>
      </c>
      <c r="Q340" s="52">
        <f>+IFERROR(Tabla2[[#This Row],[Activos corrientes ]]/Tabla2[[#This Row],[Pasivos corrientes ]],"")</f>
        <v>1.0021535682288953</v>
      </c>
      <c r="R340" s="52">
        <f>+IFERROR(Tabla2[[#This Row],[Total pasivos]]/Tabla2[[#This Row],[Total de activos]],"")</f>
        <v>0.99626553761898029</v>
      </c>
      <c r="S340" s="52">
        <f>+IFERROR(Tabla2[[#This Row],[Utilidad operacional]]/Tabla2[[#This Row],[Gasto de intereses]],"")</f>
        <v>1.0118530063161348</v>
      </c>
      <c r="T340" s="52">
        <f>+IFERROR(Tabla2[[#This Row],[Utilidad operacional]]/Tabla2[[#This Row],[Patrimonio total]],"")</f>
        <v>0.52558585428206217</v>
      </c>
      <c r="U340" s="52">
        <f>+IFERROR(Tabla2[[#This Row],[Utilidad operacional]]/Tabla2[[#This Row],[Total de activos]],"")</f>
        <v>1.9627806008124644E-3</v>
      </c>
    </row>
    <row r="341" spans="1:21" x14ac:dyDescent="0.2">
      <c r="A341">
        <v>901239188</v>
      </c>
      <c r="B341" t="s">
        <v>488</v>
      </c>
      <c r="C341" t="s">
        <v>60</v>
      </c>
      <c r="D341" t="s">
        <v>130</v>
      </c>
      <c r="E341"/>
      <c r="F341" s="63"/>
      <c r="G341"/>
      <c r="H341">
        <v>76331</v>
      </c>
      <c r="I341">
        <v>36266418</v>
      </c>
      <c r="J341">
        <v>36342749</v>
      </c>
      <c r="K341">
        <v>69541</v>
      </c>
      <c r="L341">
        <v>35935481</v>
      </c>
      <c r="M341">
        <v>36005022</v>
      </c>
      <c r="N341">
        <v>337727</v>
      </c>
      <c r="O341">
        <v>0</v>
      </c>
      <c r="P341">
        <v>109095</v>
      </c>
      <c r="Q341" s="52">
        <f>+IFERROR(Tabla2[[#This Row],[Activos corrientes ]]/Tabla2[[#This Row],[Pasivos corrientes ]],"")</f>
        <v>1.0976402410089012</v>
      </c>
      <c r="R341" s="52">
        <f>+IFERROR(Tabla2[[#This Row],[Total pasivos]]/Tabla2[[#This Row],[Total de activos]],"")</f>
        <v>0.99070716967502925</v>
      </c>
      <c r="S341" s="52" t="str">
        <f>+IFERROR(Tabla2[[#This Row],[Utilidad operacional]]/Tabla2[[#This Row],[Gasto de intereses]],"")</f>
        <v/>
      </c>
      <c r="T341" s="52">
        <f>+IFERROR(Tabla2[[#This Row],[Utilidad operacional]]/Tabla2[[#This Row],[Patrimonio total]],"")</f>
        <v>0.32302717875680653</v>
      </c>
      <c r="U341" s="52">
        <f>+IFERROR(Tabla2[[#This Row],[Utilidad operacional]]/Tabla2[[#This Row],[Total de activos]],"")</f>
        <v>3.0018367625409955E-3</v>
      </c>
    </row>
    <row r="342" spans="1:21" x14ac:dyDescent="0.2">
      <c r="A342">
        <v>901250374</v>
      </c>
      <c r="B342" t="s">
        <v>489</v>
      </c>
      <c r="C342" t="s">
        <v>60</v>
      </c>
      <c r="D342" t="s">
        <v>130</v>
      </c>
      <c r="E342"/>
      <c r="F342" s="63"/>
      <c r="G342"/>
      <c r="H342">
        <v>14998528</v>
      </c>
      <c r="I342">
        <v>833950</v>
      </c>
      <c r="J342">
        <v>15832478</v>
      </c>
      <c r="K342">
        <v>2694027</v>
      </c>
      <c r="L342">
        <v>2302307</v>
      </c>
      <c r="M342">
        <v>4996334</v>
      </c>
      <c r="N342">
        <v>10836144</v>
      </c>
      <c r="O342">
        <v>0</v>
      </c>
      <c r="P342">
        <v>2783573</v>
      </c>
      <c r="Q342" s="52">
        <f>+IFERROR(Tabla2[[#This Row],[Activos corrientes ]]/Tabla2[[#This Row],[Pasivos corrientes ]],"")</f>
        <v>5.5673265338469138</v>
      </c>
      <c r="R342" s="52">
        <f>+IFERROR(Tabla2[[#This Row],[Total pasivos]]/Tabla2[[#This Row],[Total de activos]],"")</f>
        <v>0.31557498453495403</v>
      </c>
      <c r="S342" s="52" t="str">
        <f>+IFERROR(Tabla2[[#This Row],[Utilidad operacional]]/Tabla2[[#This Row],[Gasto de intereses]],"")</f>
        <v/>
      </c>
      <c r="T342" s="52">
        <f>+IFERROR(Tabla2[[#This Row],[Utilidad operacional]]/Tabla2[[#This Row],[Patrimonio total]],"")</f>
        <v>0.25687855384719877</v>
      </c>
      <c r="U342" s="52">
        <f>+IFERROR(Tabla2[[#This Row],[Utilidad operacional]]/Tabla2[[#This Row],[Total de activos]],"")</f>
        <v>0.17581410818950766</v>
      </c>
    </row>
    <row r="343" spans="1:21" x14ac:dyDescent="0.2">
      <c r="A343">
        <v>901256167</v>
      </c>
      <c r="B343" t="s">
        <v>490</v>
      </c>
      <c r="C343" t="s">
        <v>121</v>
      </c>
      <c r="D343" t="s">
        <v>130</v>
      </c>
      <c r="E343"/>
      <c r="F343" s="63"/>
      <c r="G343"/>
      <c r="H343">
        <v>60385323</v>
      </c>
      <c r="I343">
        <v>311774</v>
      </c>
      <c r="J343">
        <v>60697097</v>
      </c>
      <c r="K343">
        <v>0</v>
      </c>
      <c r="L343">
        <v>51301027</v>
      </c>
      <c r="M343">
        <v>51301027</v>
      </c>
      <c r="N343">
        <v>9396070</v>
      </c>
      <c r="O343">
        <v>0</v>
      </c>
      <c r="P343">
        <v>-89871</v>
      </c>
      <c r="Q343" s="52" t="str">
        <f>+IFERROR(Tabla2[[#This Row],[Activos corrientes ]]/Tabla2[[#This Row],[Pasivos corrientes ]],"")</f>
        <v/>
      </c>
      <c r="R343" s="52">
        <f>+IFERROR(Tabla2[[#This Row],[Total pasivos]]/Tabla2[[#This Row],[Total de activos]],"")</f>
        <v>0.8451973741017631</v>
      </c>
      <c r="S343" s="52" t="str">
        <f>+IFERROR(Tabla2[[#This Row],[Utilidad operacional]]/Tabla2[[#This Row],[Gasto de intereses]],"")</f>
        <v/>
      </c>
      <c r="T343" s="52">
        <f>+IFERROR(Tabla2[[#This Row],[Utilidad operacional]]/Tabla2[[#This Row],[Patrimonio total]],"")</f>
        <v>-9.5647435576789019E-3</v>
      </c>
      <c r="U343" s="52">
        <f>+IFERROR(Tabla2[[#This Row],[Utilidad operacional]]/Tabla2[[#This Row],[Total de activos]],"")</f>
        <v>-1.4806474187719389E-3</v>
      </c>
    </row>
    <row r="344" spans="1:21" x14ac:dyDescent="0.2">
      <c r="A344">
        <v>901273719</v>
      </c>
      <c r="B344" t="s">
        <v>491</v>
      </c>
      <c r="C344" t="s">
        <v>122</v>
      </c>
      <c r="D344" t="s">
        <v>130</v>
      </c>
      <c r="E344"/>
      <c r="F344" s="63"/>
      <c r="G344"/>
      <c r="H344">
        <v>6547502</v>
      </c>
      <c r="I344">
        <v>20997299</v>
      </c>
      <c r="J344">
        <v>27544801</v>
      </c>
      <c r="K344">
        <v>60202</v>
      </c>
      <c r="L344">
        <v>0</v>
      </c>
      <c r="M344">
        <v>60202</v>
      </c>
      <c r="N344">
        <v>27484599</v>
      </c>
      <c r="O344">
        <v>3895</v>
      </c>
      <c r="P344">
        <v>387</v>
      </c>
      <c r="Q344" s="52">
        <f>+IFERROR(Tabla2[[#This Row],[Activos corrientes ]]/Tabla2[[#This Row],[Pasivos corrientes ]],"")</f>
        <v>108.75887844257666</v>
      </c>
      <c r="R344" s="52">
        <f>+IFERROR(Tabla2[[#This Row],[Total pasivos]]/Tabla2[[#This Row],[Total de activos]],"")</f>
        <v>2.1856030108912388E-3</v>
      </c>
      <c r="S344" s="52">
        <f>+IFERROR(Tabla2[[#This Row],[Utilidad operacional]]/Tabla2[[#This Row],[Gasto de intereses]],"")</f>
        <v>9.9358151476251599E-2</v>
      </c>
      <c r="T344" s="52">
        <f>+IFERROR(Tabla2[[#This Row],[Utilidad operacional]]/Tabla2[[#This Row],[Patrimonio total]],"")</f>
        <v>1.4080612927989236E-5</v>
      </c>
      <c r="U344" s="52">
        <f>+IFERROR(Tabla2[[#This Row],[Utilidad operacional]]/Tabla2[[#This Row],[Total de activos]],"")</f>
        <v>1.4049838297978628E-5</v>
      </c>
    </row>
    <row r="345" spans="1:21" x14ac:dyDescent="0.2">
      <c r="A345">
        <v>901274790</v>
      </c>
      <c r="B345" t="s">
        <v>492</v>
      </c>
      <c r="C345" t="s">
        <v>60</v>
      </c>
      <c r="D345" t="s">
        <v>130</v>
      </c>
      <c r="E345"/>
      <c r="F345" s="63"/>
      <c r="G345"/>
      <c r="H345">
        <v>9965438</v>
      </c>
      <c r="I345">
        <v>598664</v>
      </c>
      <c r="J345">
        <v>10564102</v>
      </c>
      <c r="K345">
        <v>5850604</v>
      </c>
      <c r="L345">
        <v>0</v>
      </c>
      <c r="M345">
        <v>5850604</v>
      </c>
      <c r="N345">
        <v>4713498</v>
      </c>
      <c r="O345">
        <v>217161</v>
      </c>
      <c r="P345">
        <v>2224349</v>
      </c>
      <c r="Q345" s="52">
        <f>+IFERROR(Tabla2[[#This Row],[Activos corrientes ]]/Tabla2[[#This Row],[Pasivos corrientes ]],"")</f>
        <v>1.7033178112892275</v>
      </c>
      <c r="R345" s="52">
        <f>+IFERROR(Tabla2[[#This Row],[Total pasivos]]/Tabla2[[#This Row],[Total de activos]],"")</f>
        <v>0.55381934025248902</v>
      </c>
      <c r="S345" s="52">
        <f>+IFERROR(Tabla2[[#This Row],[Utilidad operacional]]/Tabla2[[#This Row],[Gasto de intereses]],"")</f>
        <v>10.242856682369302</v>
      </c>
      <c r="T345" s="52">
        <f>+IFERROR(Tabla2[[#This Row],[Utilidad operacional]]/Tabla2[[#This Row],[Patrimonio total]],"")</f>
        <v>0.47191045800804415</v>
      </c>
      <c r="U345" s="52">
        <f>+IFERROR(Tabla2[[#This Row],[Utilidad operacional]]/Tabla2[[#This Row],[Total de activos]],"")</f>
        <v>0.21055731949577919</v>
      </c>
    </row>
    <row r="346" spans="1:21" x14ac:dyDescent="0.2">
      <c r="A346">
        <v>901306533</v>
      </c>
      <c r="B346" t="s">
        <v>493</v>
      </c>
      <c r="C346" t="s">
        <v>60</v>
      </c>
      <c r="D346" t="s">
        <v>130</v>
      </c>
      <c r="E346"/>
      <c r="F346" s="63"/>
      <c r="G346"/>
      <c r="H346">
        <v>9231</v>
      </c>
      <c r="I346">
        <v>1814032</v>
      </c>
      <c r="J346">
        <v>1823263</v>
      </c>
      <c r="K346">
        <v>17613</v>
      </c>
      <c r="L346">
        <v>0</v>
      </c>
      <c r="M346">
        <v>17613</v>
      </c>
      <c r="N346">
        <v>1805650</v>
      </c>
      <c r="O346">
        <v>0</v>
      </c>
      <c r="P346">
        <v>-1382118</v>
      </c>
      <c r="Q346" s="52">
        <f>+IFERROR(Tabla2[[#This Row],[Activos corrientes ]]/Tabla2[[#This Row],[Pasivos corrientes ]],"")</f>
        <v>0.52410151592573662</v>
      </c>
      <c r="R346" s="52">
        <f>+IFERROR(Tabla2[[#This Row],[Total pasivos]]/Tabla2[[#This Row],[Total de activos]],"")</f>
        <v>9.6601532527123071E-3</v>
      </c>
      <c r="S346" s="52" t="str">
        <f>+IFERROR(Tabla2[[#This Row],[Utilidad operacional]]/Tabla2[[#This Row],[Gasto de intereses]],"")</f>
        <v/>
      </c>
      <c r="T346" s="52">
        <f>+IFERROR(Tabla2[[#This Row],[Utilidad operacional]]/Tabla2[[#This Row],[Patrimonio total]],"")</f>
        <v>-0.76544070002492182</v>
      </c>
      <c r="U346" s="52">
        <f>+IFERROR(Tabla2[[#This Row],[Utilidad operacional]]/Tabla2[[#This Row],[Total de activos]],"")</f>
        <v>-0.75804642555681767</v>
      </c>
    </row>
    <row r="347" spans="1:21" x14ac:dyDescent="0.2">
      <c r="A347">
        <v>901308457</v>
      </c>
      <c r="B347" t="s">
        <v>494</v>
      </c>
      <c r="C347" t="s">
        <v>121</v>
      </c>
      <c r="D347" t="s">
        <v>130</v>
      </c>
      <c r="E347"/>
      <c r="F347" s="63"/>
      <c r="G347"/>
      <c r="H347">
        <v>883285</v>
      </c>
      <c r="I347">
        <v>110453</v>
      </c>
      <c r="J347">
        <v>993738</v>
      </c>
      <c r="K347">
        <v>700608</v>
      </c>
      <c r="L347">
        <v>0</v>
      </c>
      <c r="M347">
        <v>700608</v>
      </c>
      <c r="N347">
        <v>293130</v>
      </c>
      <c r="O347">
        <v>0</v>
      </c>
      <c r="P347">
        <v>-632449</v>
      </c>
      <c r="Q347" s="52">
        <f>+IFERROR(Tabla2[[#This Row],[Activos corrientes ]]/Tabla2[[#This Row],[Pasivos corrientes ]],"")</f>
        <v>1.2607406709600804</v>
      </c>
      <c r="R347" s="52">
        <f>+IFERROR(Tabla2[[#This Row],[Total pasivos]]/Tabla2[[#This Row],[Total de activos]],"")</f>
        <v>0.70502285310615076</v>
      </c>
      <c r="S347" s="52" t="str">
        <f>+IFERROR(Tabla2[[#This Row],[Utilidad operacional]]/Tabla2[[#This Row],[Gasto de intereses]],"")</f>
        <v/>
      </c>
      <c r="T347" s="52">
        <f>+IFERROR(Tabla2[[#This Row],[Utilidad operacional]]/Tabla2[[#This Row],[Patrimonio total]],"")</f>
        <v>-2.1575717258554223</v>
      </c>
      <c r="U347" s="52">
        <f>+IFERROR(Tabla2[[#This Row],[Utilidad operacional]]/Tabla2[[#This Row],[Total de activos]],"")</f>
        <v>-0.63643435191167086</v>
      </c>
    </row>
    <row r="348" spans="1:21" x14ac:dyDescent="0.2">
      <c r="A348">
        <v>901318909</v>
      </c>
      <c r="B348" t="s">
        <v>495</v>
      </c>
      <c r="C348" t="s">
        <v>60</v>
      </c>
      <c r="D348" t="s">
        <v>130</v>
      </c>
      <c r="E348"/>
      <c r="F348" s="63"/>
      <c r="G348"/>
      <c r="H348">
        <v>4890244</v>
      </c>
      <c r="I348">
        <v>532922</v>
      </c>
      <c r="J348">
        <v>5423166</v>
      </c>
      <c r="K348">
        <v>62600</v>
      </c>
      <c r="L348">
        <v>0</v>
      </c>
      <c r="M348">
        <v>62600</v>
      </c>
      <c r="N348">
        <v>5360566</v>
      </c>
      <c r="O348">
        <v>0</v>
      </c>
      <c r="P348">
        <v>190676</v>
      </c>
      <c r="Q348" s="52">
        <f>+IFERROR(Tabla2[[#This Row],[Activos corrientes ]]/Tabla2[[#This Row],[Pasivos corrientes ]],"")</f>
        <v>78.118913738019174</v>
      </c>
      <c r="R348" s="52">
        <f>+IFERROR(Tabla2[[#This Row],[Total pasivos]]/Tabla2[[#This Row],[Total de activos]],"")</f>
        <v>1.1543072810236678E-2</v>
      </c>
      <c r="S348" s="52" t="str">
        <f>+IFERROR(Tabla2[[#This Row],[Utilidad operacional]]/Tabla2[[#This Row],[Gasto de intereses]],"")</f>
        <v/>
      </c>
      <c r="T348" s="52">
        <f>+IFERROR(Tabla2[[#This Row],[Utilidad operacional]]/Tabla2[[#This Row],[Patrimonio total]],"")</f>
        <v>3.557012449804741E-2</v>
      </c>
      <c r="U348" s="52">
        <f>+IFERROR(Tabla2[[#This Row],[Utilidad operacional]]/Tabla2[[#This Row],[Total de activos]],"")</f>
        <v>3.5159535961097263E-2</v>
      </c>
    </row>
    <row r="349" spans="1:21" x14ac:dyDescent="0.2">
      <c r="A349">
        <v>901325195</v>
      </c>
      <c r="B349" t="s">
        <v>496</v>
      </c>
      <c r="C349" t="s">
        <v>121</v>
      </c>
      <c r="D349" t="s">
        <v>130</v>
      </c>
      <c r="E349"/>
      <c r="F349" s="63"/>
      <c r="G349"/>
      <c r="H349">
        <v>2410704</v>
      </c>
      <c r="I349">
        <v>13437644</v>
      </c>
      <c r="J349">
        <v>15848348</v>
      </c>
      <c r="K349">
        <v>1765091</v>
      </c>
      <c r="L349">
        <v>1782697</v>
      </c>
      <c r="M349">
        <v>3547788</v>
      </c>
      <c r="N349">
        <v>12300560</v>
      </c>
      <c r="O349">
        <v>0</v>
      </c>
      <c r="P349">
        <v>-7228094</v>
      </c>
      <c r="Q349" s="52">
        <f>+IFERROR(Tabla2[[#This Row],[Activos corrientes ]]/Tabla2[[#This Row],[Pasivos corrientes ]],"")</f>
        <v>1.3657675439963153</v>
      </c>
      <c r="R349" s="52">
        <f>+IFERROR(Tabla2[[#This Row],[Total pasivos]]/Tabla2[[#This Row],[Total de activos]],"")</f>
        <v>0.22385853718002657</v>
      </c>
      <c r="S349" s="52" t="str">
        <f>+IFERROR(Tabla2[[#This Row],[Utilidad operacional]]/Tabla2[[#This Row],[Gasto de intereses]],"")</f>
        <v/>
      </c>
      <c r="T349" s="52">
        <f>+IFERROR(Tabla2[[#This Row],[Utilidad operacional]]/Tabla2[[#This Row],[Patrimonio total]],"")</f>
        <v>-0.58762316512418944</v>
      </c>
      <c r="U349" s="52">
        <f>+IFERROR(Tabla2[[#This Row],[Utilidad operacional]]/Tabla2[[#This Row],[Total de activos]],"")</f>
        <v>-0.45607870296639119</v>
      </c>
    </row>
    <row r="350" spans="1:21" x14ac:dyDescent="0.2">
      <c r="A350">
        <v>901328418</v>
      </c>
      <c r="B350" t="s">
        <v>497</v>
      </c>
      <c r="C350" t="s">
        <v>60</v>
      </c>
      <c r="D350" t="s">
        <v>130</v>
      </c>
      <c r="E350"/>
      <c r="F350" s="63"/>
      <c r="G350"/>
      <c r="H350">
        <v>8051566</v>
      </c>
      <c r="I350">
        <v>0</v>
      </c>
      <c r="J350">
        <v>8051566</v>
      </c>
      <c r="K350">
        <v>6730742</v>
      </c>
      <c r="L350">
        <v>0</v>
      </c>
      <c r="M350">
        <v>6730742</v>
      </c>
      <c r="N350">
        <v>1320824</v>
      </c>
      <c r="O350">
        <v>0</v>
      </c>
      <c r="P350">
        <v>736808</v>
      </c>
      <c r="Q350" s="52">
        <f>+IFERROR(Tabla2[[#This Row],[Activos corrientes ]]/Tabla2[[#This Row],[Pasivos corrientes ]],"")</f>
        <v>1.1962375024922958</v>
      </c>
      <c r="R350" s="52">
        <f>+IFERROR(Tabla2[[#This Row],[Total pasivos]]/Tabla2[[#This Row],[Total de activos]],"")</f>
        <v>0.83595439694588602</v>
      </c>
      <c r="S350" s="52" t="str">
        <f>+IFERROR(Tabla2[[#This Row],[Utilidad operacional]]/Tabla2[[#This Row],[Gasto de intereses]],"")</f>
        <v/>
      </c>
      <c r="T350" s="52">
        <f>+IFERROR(Tabla2[[#This Row],[Utilidad operacional]]/Tabla2[[#This Row],[Patrimonio total]],"")</f>
        <v>0.55783965161141835</v>
      </c>
      <c r="U350" s="52">
        <f>+IFERROR(Tabla2[[#This Row],[Utilidad operacional]]/Tabla2[[#This Row],[Total de activos]],"")</f>
        <v>9.151114205609194E-2</v>
      </c>
    </row>
    <row r="351" spans="1:21" x14ac:dyDescent="0.2">
      <c r="A351">
        <v>901345932</v>
      </c>
      <c r="B351" t="s">
        <v>498</v>
      </c>
      <c r="C351" t="s">
        <v>60</v>
      </c>
      <c r="D351" t="s">
        <v>130</v>
      </c>
      <c r="E351"/>
      <c r="F351" s="63"/>
      <c r="G351"/>
      <c r="H351">
        <v>9096596</v>
      </c>
      <c r="I351">
        <v>3543834</v>
      </c>
      <c r="J351">
        <v>12640430</v>
      </c>
      <c r="K351">
        <v>1449463</v>
      </c>
      <c r="L351">
        <v>3945121</v>
      </c>
      <c r="M351">
        <v>5394584</v>
      </c>
      <c r="N351">
        <v>7245846</v>
      </c>
      <c r="O351">
        <v>1576190</v>
      </c>
      <c r="P351">
        <v>592134</v>
      </c>
      <c r="Q351" s="52">
        <f>+IFERROR(Tabla2[[#This Row],[Activos corrientes ]]/Tabla2[[#This Row],[Pasivos corrientes ]],"")</f>
        <v>6.2758387071625839</v>
      </c>
      <c r="R351" s="52">
        <f>+IFERROR(Tabla2[[#This Row],[Total pasivos]]/Tabla2[[#This Row],[Total de activos]],"")</f>
        <v>0.42677219050301296</v>
      </c>
      <c r="S351" s="52">
        <f>+IFERROR(Tabla2[[#This Row],[Utilidad operacional]]/Tabla2[[#This Row],[Gasto de intereses]],"")</f>
        <v>0.37567425246956265</v>
      </c>
      <c r="T351" s="52">
        <f>+IFERROR(Tabla2[[#This Row],[Utilidad operacional]]/Tabla2[[#This Row],[Patrimonio total]],"")</f>
        <v>8.1720478188468268E-2</v>
      </c>
      <c r="U351" s="52">
        <f>+IFERROR(Tabla2[[#This Row],[Utilidad operacional]]/Tabla2[[#This Row],[Total de activos]],"")</f>
        <v>4.684445070302197E-2</v>
      </c>
    </row>
    <row r="352" spans="1:21" x14ac:dyDescent="0.2">
      <c r="A352">
        <v>901349399</v>
      </c>
      <c r="B352" t="s">
        <v>499</v>
      </c>
      <c r="C352" t="s">
        <v>217</v>
      </c>
      <c r="D352" t="s">
        <v>130</v>
      </c>
      <c r="E352"/>
      <c r="F352" s="63"/>
      <c r="G352"/>
      <c r="H352">
        <v>3578183</v>
      </c>
      <c r="I352">
        <v>2366871</v>
      </c>
      <c r="J352">
        <v>5945054</v>
      </c>
      <c r="K352">
        <v>54499</v>
      </c>
      <c r="L352">
        <v>244</v>
      </c>
      <c r="M352">
        <v>54743</v>
      </c>
      <c r="N352">
        <v>5890311</v>
      </c>
      <c r="O352">
        <v>2001</v>
      </c>
      <c r="P352">
        <v>1358013</v>
      </c>
      <c r="Q352" s="52">
        <f>+IFERROR(Tabla2[[#This Row],[Activos corrientes ]]/Tabla2[[#This Row],[Pasivos corrientes ]],"")</f>
        <v>65.655938641075977</v>
      </c>
      <c r="R352" s="52">
        <f>+IFERROR(Tabla2[[#This Row],[Total pasivos]]/Tabla2[[#This Row],[Total de activos]],"")</f>
        <v>9.2081585802248397E-3</v>
      </c>
      <c r="S352" s="52">
        <f>+IFERROR(Tabla2[[#This Row],[Utilidad operacional]]/Tabla2[[#This Row],[Gasto de intereses]],"")</f>
        <v>678.66716641679159</v>
      </c>
      <c r="T352" s="52">
        <f>+IFERROR(Tabla2[[#This Row],[Utilidad operacional]]/Tabla2[[#This Row],[Patrimonio total]],"")</f>
        <v>0.23055030540832225</v>
      </c>
      <c r="U352" s="52">
        <f>+IFERROR(Tabla2[[#This Row],[Utilidad operacional]]/Tabla2[[#This Row],[Total de activos]],"")</f>
        <v>0.22842736163540314</v>
      </c>
    </row>
    <row r="353" spans="1:21" x14ac:dyDescent="0.2">
      <c r="A353">
        <v>901360127</v>
      </c>
      <c r="B353" t="s">
        <v>500</v>
      </c>
      <c r="C353" t="s">
        <v>60</v>
      </c>
      <c r="D353" t="s">
        <v>130</v>
      </c>
      <c r="E353"/>
      <c r="F353" s="63"/>
      <c r="G353"/>
      <c r="H353">
        <v>16599394</v>
      </c>
      <c r="I353">
        <v>14955150</v>
      </c>
      <c r="J353">
        <v>31554544</v>
      </c>
      <c r="K353">
        <v>5893</v>
      </c>
      <c r="L353">
        <v>0</v>
      </c>
      <c r="M353">
        <v>5893</v>
      </c>
      <c r="N353">
        <v>31548651</v>
      </c>
      <c r="O353">
        <v>216507</v>
      </c>
      <c r="P353">
        <v>58508272</v>
      </c>
      <c r="Q353" s="52">
        <f>+IFERROR(Tabla2[[#This Row],[Activos corrientes ]]/Tabla2[[#This Row],[Pasivos corrientes ]],"")</f>
        <v>2816.7985745800102</v>
      </c>
      <c r="R353" s="52">
        <f>+IFERROR(Tabla2[[#This Row],[Total pasivos]]/Tabla2[[#This Row],[Total de activos]],"")</f>
        <v>1.8675598671303887E-4</v>
      </c>
      <c r="S353" s="52">
        <f>+IFERROR(Tabla2[[#This Row],[Utilidad operacional]]/Tabla2[[#This Row],[Gasto de intereses]],"")</f>
        <v>270.23732258079417</v>
      </c>
      <c r="T353" s="52">
        <f>+IFERROR(Tabla2[[#This Row],[Utilidad operacional]]/Tabla2[[#This Row],[Patrimonio total]],"")</f>
        <v>1.854541165642867</v>
      </c>
      <c r="U353" s="52">
        <f>+IFERROR(Tabla2[[#This Row],[Utilidad operacional]]/Tabla2[[#This Row],[Total de activos]],"")</f>
        <v>1.8541948189775774</v>
      </c>
    </row>
    <row r="354" spans="1:21" x14ac:dyDescent="0.2">
      <c r="A354">
        <v>901409657</v>
      </c>
      <c r="B354" t="s">
        <v>501</v>
      </c>
      <c r="C354" t="s">
        <v>60</v>
      </c>
      <c r="D354" t="s">
        <v>130</v>
      </c>
      <c r="E354"/>
      <c r="F354" s="63"/>
      <c r="G354"/>
      <c r="H354">
        <v>16316583</v>
      </c>
      <c r="I354">
        <v>159129</v>
      </c>
      <c r="J354">
        <v>16475712</v>
      </c>
      <c r="K354">
        <v>1260857</v>
      </c>
      <c r="L354">
        <v>0</v>
      </c>
      <c r="M354">
        <v>1260857</v>
      </c>
      <c r="N354">
        <v>15214855</v>
      </c>
      <c r="O354">
        <v>890993</v>
      </c>
      <c r="P354">
        <v>-39805841</v>
      </c>
      <c r="Q354" s="52">
        <f>+IFERROR(Tabla2[[#This Row],[Activos corrientes ]]/Tabla2[[#This Row],[Pasivos corrientes ]],"")</f>
        <v>12.940867203814548</v>
      </c>
      <c r="R354" s="52">
        <f>+IFERROR(Tabla2[[#This Row],[Total pasivos]]/Tabla2[[#This Row],[Total de activos]],"")</f>
        <v>7.6528225305225045E-2</v>
      </c>
      <c r="S354" s="52">
        <f>+IFERROR(Tabla2[[#This Row],[Utilidad operacional]]/Tabla2[[#This Row],[Gasto de intereses]],"")</f>
        <v>-44.675817879601745</v>
      </c>
      <c r="T354" s="52">
        <f>+IFERROR(Tabla2[[#This Row],[Utilidad operacional]]/Tabla2[[#This Row],[Patrimonio total]],"")</f>
        <v>-2.6162484624401614</v>
      </c>
      <c r="U354" s="52">
        <f>+IFERROR(Tabla2[[#This Row],[Utilidad operacional]]/Tabla2[[#This Row],[Total de activos]],"")</f>
        <v>-2.4160316106520918</v>
      </c>
    </row>
    <row r="355" spans="1:21" x14ac:dyDescent="0.2">
      <c r="A355">
        <v>901463964</v>
      </c>
      <c r="B355" t="s">
        <v>502</v>
      </c>
      <c r="C355" t="s">
        <v>60</v>
      </c>
      <c r="D355" t="s">
        <v>130</v>
      </c>
      <c r="E355"/>
      <c r="F355" s="63"/>
      <c r="G355"/>
      <c r="H355">
        <v>5256517</v>
      </c>
      <c r="I355">
        <v>0</v>
      </c>
      <c r="J355">
        <v>5256517</v>
      </c>
      <c r="K355">
        <v>1440460</v>
      </c>
      <c r="L355">
        <v>0</v>
      </c>
      <c r="M355">
        <v>1440460</v>
      </c>
      <c r="N355">
        <v>3816057</v>
      </c>
      <c r="O355">
        <v>0</v>
      </c>
      <c r="P355">
        <v>308962</v>
      </c>
      <c r="Q355" s="52">
        <f>+IFERROR(Tabla2[[#This Row],[Activos corrientes ]]/Tabla2[[#This Row],[Pasivos corrientes ]],"")</f>
        <v>3.649193313247157</v>
      </c>
      <c r="R355" s="52">
        <f>+IFERROR(Tabla2[[#This Row],[Total pasivos]]/Tabla2[[#This Row],[Total de activos]],"")</f>
        <v>0.27403316682890971</v>
      </c>
      <c r="S355" s="52" t="str">
        <f>+IFERROR(Tabla2[[#This Row],[Utilidad operacional]]/Tabla2[[#This Row],[Gasto de intereses]],"")</f>
        <v/>
      </c>
      <c r="T355" s="52">
        <f>+IFERROR(Tabla2[[#This Row],[Utilidad operacional]]/Tabla2[[#This Row],[Patrimonio total]],"")</f>
        <v>8.0963675332941826E-2</v>
      </c>
      <c r="U355" s="52">
        <f>+IFERROR(Tabla2[[#This Row],[Utilidad operacional]]/Tabla2[[#This Row],[Total de activos]],"")</f>
        <v>5.8776942983348096E-2</v>
      </c>
    </row>
    <row r="356" spans="1:21" x14ac:dyDescent="0.2">
      <c r="A356">
        <v>901471776</v>
      </c>
      <c r="B356" t="s">
        <v>503</v>
      </c>
      <c r="C356" t="s">
        <v>60</v>
      </c>
      <c r="D356" t="s">
        <v>130</v>
      </c>
      <c r="E356"/>
      <c r="F356" s="63"/>
      <c r="G356"/>
      <c r="H356">
        <v>1029627</v>
      </c>
      <c r="I356">
        <v>7730</v>
      </c>
      <c r="J356">
        <v>1037357</v>
      </c>
      <c r="K356">
        <v>208752</v>
      </c>
      <c r="L356">
        <v>573071</v>
      </c>
      <c r="M356">
        <v>781823</v>
      </c>
      <c r="N356">
        <v>255534</v>
      </c>
      <c r="O356">
        <v>0</v>
      </c>
      <c r="P356">
        <v>-1515640</v>
      </c>
      <c r="Q356" s="52">
        <f>+IFERROR(Tabla2[[#This Row],[Activos corrientes ]]/Tabla2[[#This Row],[Pasivos corrientes ]],"")</f>
        <v>4.9322976546332491</v>
      </c>
      <c r="R356" s="52">
        <f>+IFERROR(Tabla2[[#This Row],[Total pasivos]]/Tabla2[[#This Row],[Total de activos]],"")</f>
        <v>0.75366821643850668</v>
      </c>
      <c r="S356" s="52" t="str">
        <f>+IFERROR(Tabla2[[#This Row],[Utilidad operacional]]/Tabla2[[#This Row],[Gasto de intereses]],"")</f>
        <v/>
      </c>
      <c r="T356" s="52">
        <f>+IFERROR(Tabla2[[#This Row],[Utilidad operacional]]/Tabla2[[#This Row],[Patrimonio total]],"")</f>
        <v>-5.9312655067427427</v>
      </c>
      <c r="U356" s="52">
        <f>+IFERROR(Tabla2[[#This Row],[Utilidad operacional]]/Tabla2[[#This Row],[Total de activos]],"")</f>
        <v>-1.4610592110527041</v>
      </c>
    </row>
    <row r="357" spans="1:21" x14ac:dyDescent="0.2">
      <c r="A357">
        <v>901476977</v>
      </c>
      <c r="B357" t="s">
        <v>504</v>
      </c>
      <c r="C357" t="s">
        <v>60</v>
      </c>
      <c r="D357" t="s">
        <v>130</v>
      </c>
      <c r="E357"/>
      <c r="F357" s="63"/>
      <c r="G357"/>
      <c r="H357">
        <v>9924930</v>
      </c>
      <c r="I357">
        <v>0</v>
      </c>
      <c r="J357">
        <v>9924930</v>
      </c>
      <c r="K357">
        <v>1286462</v>
      </c>
      <c r="L357">
        <v>0</v>
      </c>
      <c r="M357">
        <v>1286462</v>
      </c>
      <c r="N357">
        <v>8638468</v>
      </c>
      <c r="O357">
        <v>0</v>
      </c>
      <c r="P357">
        <v>3355144</v>
      </c>
      <c r="Q357" s="52">
        <f>+IFERROR(Tabla2[[#This Row],[Activos corrientes ]]/Tabla2[[#This Row],[Pasivos corrientes ]],"")</f>
        <v>7.7149033550932717</v>
      </c>
      <c r="R357" s="52">
        <f>+IFERROR(Tabla2[[#This Row],[Total pasivos]]/Tabla2[[#This Row],[Total de activos]],"")</f>
        <v>0.12961925172268218</v>
      </c>
      <c r="S357" s="52" t="str">
        <f>+IFERROR(Tabla2[[#This Row],[Utilidad operacional]]/Tabla2[[#This Row],[Gasto de intereses]],"")</f>
        <v/>
      </c>
      <c r="T357" s="52">
        <f>+IFERROR(Tabla2[[#This Row],[Utilidad operacional]]/Tabla2[[#This Row],[Patrimonio total]],"")</f>
        <v>0.38839572016704815</v>
      </c>
      <c r="U357" s="52">
        <f>+IFERROR(Tabla2[[#This Row],[Utilidad operacional]]/Tabla2[[#This Row],[Total de activos]],"")</f>
        <v>0.33805215754670309</v>
      </c>
    </row>
    <row r="358" spans="1:21" x14ac:dyDescent="0.2">
      <c r="A358">
        <v>901480564</v>
      </c>
      <c r="B358" t="s">
        <v>505</v>
      </c>
      <c r="C358" t="s">
        <v>60</v>
      </c>
      <c r="D358" t="s">
        <v>130</v>
      </c>
      <c r="E358"/>
      <c r="F358" s="63"/>
      <c r="G358"/>
      <c r="H358">
        <v>12291983</v>
      </c>
      <c r="I358">
        <v>753975</v>
      </c>
      <c r="J358">
        <v>13045958</v>
      </c>
      <c r="K358">
        <v>4149795</v>
      </c>
      <c r="L358">
        <v>10079</v>
      </c>
      <c r="M358">
        <v>4159874</v>
      </c>
      <c r="N358">
        <v>8886084</v>
      </c>
      <c r="O358">
        <v>24653</v>
      </c>
      <c r="P358">
        <v>1961619</v>
      </c>
      <c r="Q358" s="52">
        <f>+IFERROR(Tabla2[[#This Row],[Activos corrientes ]]/Tabla2[[#This Row],[Pasivos corrientes ]],"")</f>
        <v>2.962069933575032</v>
      </c>
      <c r="R358" s="52">
        <f>+IFERROR(Tabla2[[#This Row],[Total pasivos]]/Tabla2[[#This Row],[Total de activos]],"")</f>
        <v>0.3188630532154097</v>
      </c>
      <c r="S358" s="52">
        <f>+IFERROR(Tabla2[[#This Row],[Utilidad operacional]]/Tabla2[[#This Row],[Gasto de intereses]],"")</f>
        <v>79.569180221474056</v>
      </c>
      <c r="T358" s="52">
        <f>+IFERROR(Tabla2[[#This Row],[Utilidad operacional]]/Tabla2[[#This Row],[Patrimonio total]],"")</f>
        <v>0.22075179572914233</v>
      </c>
      <c r="U358" s="52">
        <f>+IFERROR(Tabla2[[#This Row],[Utilidad operacional]]/Tabla2[[#This Row],[Total de activos]],"")</f>
        <v>0.15036220414016357</v>
      </c>
    </row>
    <row r="359" spans="1:21" x14ac:dyDescent="0.2">
      <c r="A359">
        <v>901485681</v>
      </c>
      <c r="B359" t="s">
        <v>506</v>
      </c>
      <c r="C359" t="s">
        <v>60</v>
      </c>
      <c r="D359" t="s">
        <v>130</v>
      </c>
      <c r="E359"/>
      <c r="F359" s="63"/>
      <c r="G359"/>
      <c r="H359">
        <v>2546463</v>
      </c>
      <c r="I359">
        <v>2471356</v>
      </c>
      <c r="J359">
        <v>5017819</v>
      </c>
      <c r="K359">
        <v>750279</v>
      </c>
      <c r="L359">
        <v>0</v>
      </c>
      <c r="M359">
        <v>750279</v>
      </c>
      <c r="N359">
        <v>4267540</v>
      </c>
      <c r="O359">
        <v>0</v>
      </c>
      <c r="P359">
        <v>-14304</v>
      </c>
      <c r="Q359" s="52">
        <f>+IFERROR(Tabla2[[#This Row],[Activos corrientes ]]/Tabla2[[#This Row],[Pasivos corrientes ]],"")</f>
        <v>3.3940214240302606</v>
      </c>
      <c r="R359" s="52">
        <f>+IFERROR(Tabla2[[#This Row],[Total pasivos]]/Tabla2[[#This Row],[Total de activos]],"")</f>
        <v>0.14952293018141946</v>
      </c>
      <c r="S359" s="52" t="str">
        <f>+IFERROR(Tabla2[[#This Row],[Utilidad operacional]]/Tabla2[[#This Row],[Gasto de intereses]],"")</f>
        <v/>
      </c>
      <c r="T359" s="52">
        <f>+IFERROR(Tabla2[[#This Row],[Utilidad operacional]]/Tabla2[[#This Row],[Patrimonio total]],"")</f>
        <v>-3.3518139255871065E-3</v>
      </c>
      <c r="U359" s="52">
        <f>+IFERROR(Tabla2[[#This Row],[Utilidad operacional]]/Tabla2[[#This Row],[Total de activos]],"")</f>
        <v>-2.8506408860104358E-3</v>
      </c>
    </row>
    <row r="360" spans="1:21" x14ac:dyDescent="0.2">
      <c r="A360">
        <v>901487021</v>
      </c>
      <c r="B360" t="s">
        <v>507</v>
      </c>
      <c r="C360" t="s">
        <v>60</v>
      </c>
      <c r="D360" t="s">
        <v>130</v>
      </c>
      <c r="E360"/>
      <c r="F360" s="63"/>
      <c r="G360"/>
      <c r="H360">
        <v>3252989</v>
      </c>
      <c r="I360">
        <v>28271</v>
      </c>
      <c r="J360">
        <v>3281260</v>
      </c>
      <c r="K360">
        <v>470593</v>
      </c>
      <c r="L360">
        <v>0</v>
      </c>
      <c r="M360">
        <v>470593</v>
      </c>
      <c r="N360">
        <v>2810667</v>
      </c>
      <c r="O360">
        <v>1836</v>
      </c>
      <c r="P360">
        <v>-537154</v>
      </c>
      <c r="Q360" s="52">
        <f>+IFERROR(Tabla2[[#This Row],[Activos corrientes ]]/Tabla2[[#This Row],[Pasivos corrientes ]],"")</f>
        <v>6.9125316356171895</v>
      </c>
      <c r="R360" s="52">
        <f>+IFERROR(Tabla2[[#This Row],[Total pasivos]]/Tabla2[[#This Row],[Total de activos]],"")</f>
        <v>0.14341838196302639</v>
      </c>
      <c r="S360" s="52">
        <f>+IFERROR(Tabla2[[#This Row],[Utilidad operacional]]/Tabla2[[#This Row],[Gasto de intereses]],"")</f>
        <v>-292.56753812636168</v>
      </c>
      <c r="T360" s="52">
        <f>+IFERROR(Tabla2[[#This Row],[Utilidad operacional]]/Tabla2[[#This Row],[Patrimonio total]],"")</f>
        <v>-0.19111264336899392</v>
      </c>
      <c r="U360" s="52">
        <f>+IFERROR(Tabla2[[#This Row],[Utilidad operacional]]/Tabla2[[#This Row],[Total de activos]],"")</f>
        <v>-0.1637035772843359</v>
      </c>
    </row>
    <row r="361" spans="1:21" x14ac:dyDescent="0.2">
      <c r="A361">
        <v>901537127</v>
      </c>
      <c r="B361" t="s">
        <v>508</v>
      </c>
      <c r="C361" t="s">
        <v>316</v>
      </c>
      <c r="D361" t="s">
        <v>130</v>
      </c>
      <c r="E361"/>
      <c r="F361" s="63"/>
      <c r="G361"/>
      <c r="H361">
        <v>28109383</v>
      </c>
      <c r="I361">
        <v>224358180</v>
      </c>
      <c r="J361">
        <v>252467563</v>
      </c>
      <c r="K361">
        <v>43294629</v>
      </c>
      <c r="L361">
        <v>59622376</v>
      </c>
      <c r="M361">
        <v>102917005</v>
      </c>
      <c r="N361">
        <v>149550558</v>
      </c>
      <c r="O361">
        <v>0</v>
      </c>
      <c r="P361">
        <v>-42476</v>
      </c>
      <c r="Q361" s="52">
        <f>+IFERROR(Tabla2[[#This Row],[Activos corrientes ]]/Tabla2[[#This Row],[Pasivos corrientes ]],"")</f>
        <v>0.64925797146800823</v>
      </c>
      <c r="R361" s="52">
        <f>+IFERROR(Tabla2[[#This Row],[Total pasivos]]/Tabla2[[#This Row],[Total de activos]],"")</f>
        <v>0.40764446639032198</v>
      </c>
      <c r="S361" s="52" t="str">
        <f>+IFERROR(Tabla2[[#This Row],[Utilidad operacional]]/Tabla2[[#This Row],[Gasto de intereses]],"")</f>
        <v/>
      </c>
      <c r="T361" s="52">
        <f>+IFERROR(Tabla2[[#This Row],[Utilidad operacional]]/Tabla2[[#This Row],[Patrimonio total]],"")</f>
        <v>-2.8402434981218862E-4</v>
      </c>
      <c r="U361" s="52">
        <f>+IFERROR(Tabla2[[#This Row],[Utilidad operacional]]/Tabla2[[#This Row],[Total de activos]],"")</f>
        <v>-1.6824339529114083E-4</v>
      </c>
    </row>
    <row r="362" spans="1:21" x14ac:dyDescent="0.2">
      <c r="A362">
        <v>800083312</v>
      </c>
      <c r="B362" t="s">
        <v>510</v>
      </c>
      <c r="C362" t="s">
        <v>60</v>
      </c>
      <c r="D362" t="s">
        <v>130</v>
      </c>
      <c r="E362"/>
      <c r="F362" s="63"/>
      <c r="G362"/>
      <c r="H362">
        <v>3742195</v>
      </c>
      <c r="I362">
        <v>402803</v>
      </c>
      <c r="J362">
        <v>4144998</v>
      </c>
      <c r="K362">
        <v>1571673</v>
      </c>
      <c r="L362">
        <v>224404</v>
      </c>
      <c r="M362">
        <v>1796077</v>
      </c>
      <c r="N362">
        <v>2348921</v>
      </c>
      <c r="O362">
        <v>83631</v>
      </c>
      <c r="P362">
        <v>120703</v>
      </c>
      <c r="Q362" s="52">
        <f>+IFERROR(Tabla2[[#This Row],[Activos corrientes ]]/Tabla2[[#This Row],[Pasivos corrientes ]],"")</f>
        <v>2.3810264603387599</v>
      </c>
      <c r="R362" s="52">
        <f>+IFERROR(Tabla2[[#This Row],[Total pasivos]]/Tabla2[[#This Row],[Total de activos]],"")</f>
        <v>0.43331190992130758</v>
      </c>
      <c r="S362" s="52">
        <f>+IFERROR(Tabla2[[#This Row],[Utilidad operacional]]/Tabla2[[#This Row],[Gasto de intereses]],"")</f>
        <v>1.4432806016907607</v>
      </c>
      <c r="T362" s="52">
        <f>+IFERROR(Tabla2[[#This Row],[Utilidad operacional]]/Tabla2[[#This Row],[Patrimonio total]],"")</f>
        <v>5.1386572813645073E-2</v>
      </c>
      <c r="U362" s="52">
        <f>+IFERROR(Tabla2[[#This Row],[Utilidad operacional]]/Tabla2[[#This Row],[Total de activos]],"")</f>
        <v>2.9120158803454189E-2</v>
      </c>
    </row>
    <row r="363" spans="1:21" x14ac:dyDescent="0.2">
      <c r="A363">
        <v>802023456</v>
      </c>
      <c r="B363" t="s">
        <v>511</v>
      </c>
      <c r="C363" t="s">
        <v>512</v>
      </c>
      <c r="D363" t="s">
        <v>130</v>
      </c>
      <c r="E363"/>
      <c r="F363" s="63"/>
      <c r="G363"/>
      <c r="H363">
        <v>17778705</v>
      </c>
      <c r="I363">
        <v>24582329</v>
      </c>
      <c r="J363">
        <v>42361034</v>
      </c>
      <c r="K363">
        <v>3205195</v>
      </c>
      <c r="L363">
        <v>40610057</v>
      </c>
      <c r="M363">
        <v>43815252</v>
      </c>
      <c r="N363">
        <v>-1454218</v>
      </c>
      <c r="O363">
        <v>35597</v>
      </c>
      <c r="P363">
        <v>24135</v>
      </c>
      <c r="Q363" s="52">
        <f>+IFERROR(Tabla2[[#This Row],[Activos corrientes ]]/Tabla2[[#This Row],[Pasivos corrientes ]],"")</f>
        <v>5.5468403638468171</v>
      </c>
      <c r="R363" s="52">
        <f>+IFERROR(Tabla2[[#This Row],[Total pasivos]]/Tabla2[[#This Row],[Total de activos]],"")</f>
        <v>1.0343291431460337</v>
      </c>
      <c r="S363" s="52">
        <f>+IFERROR(Tabla2[[#This Row],[Utilidad operacional]]/Tabla2[[#This Row],[Gasto de intereses]],"")</f>
        <v>0.67800657358766192</v>
      </c>
      <c r="T363" s="52">
        <f>+IFERROR(Tabla2[[#This Row],[Utilidad operacional]]/Tabla2[[#This Row],[Patrimonio total]],"")</f>
        <v>-1.6596548798048161E-2</v>
      </c>
      <c r="U363" s="52">
        <f>+IFERROR(Tabla2[[#This Row],[Utilidad operacional]]/Tabla2[[#This Row],[Total de activos]],"")</f>
        <v>5.6974529941832865E-4</v>
      </c>
    </row>
    <row r="364" spans="1:21" x14ac:dyDescent="0.2">
      <c r="A364">
        <v>806012572</v>
      </c>
      <c r="B364" t="s">
        <v>513</v>
      </c>
      <c r="C364" t="s">
        <v>217</v>
      </c>
      <c r="D364" t="s">
        <v>130</v>
      </c>
      <c r="E364"/>
      <c r="F364" s="63"/>
      <c r="G364"/>
      <c r="H364">
        <v>940</v>
      </c>
      <c r="I364">
        <v>35943267</v>
      </c>
      <c r="J364">
        <v>35944207</v>
      </c>
      <c r="K364">
        <v>0</v>
      </c>
      <c r="L364">
        <v>16384877</v>
      </c>
      <c r="M364">
        <v>16384877</v>
      </c>
      <c r="N364">
        <v>19559330</v>
      </c>
      <c r="O364">
        <v>0</v>
      </c>
      <c r="P364">
        <v>0</v>
      </c>
      <c r="Q364" s="52" t="str">
        <f>+IFERROR(Tabla2[[#This Row],[Activos corrientes ]]/Tabla2[[#This Row],[Pasivos corrientes ]],"")</f>
        <v/>
      </c>
      <c r="R364" s="52">
        <f>+IFERROR(Tabla2[[#This Row],[Total pasivos]]/Tabla2[[#This Row],[Total de activos]],"")</f>
        <v>0.45584193859110594</v>
      </c>
      <c r="S364" s="52" t="str">
        <f>+IFERROR(Tabla2[[#This Row],[Utilidad operacional]]/Tabla2[[#This Row],[Gasto de intereses]],"")</f>
        <v/>
      </c>
      <c r="T364" s="52">
        <f>+IFERROR(Tabla2[[#This Row],[Utilidad operacional]]/Tabla2[[#This Row],[Patrimonio total]],"")</f>
        <v>0</v>
      </c>
      <c r="U364" s="52">
        <f>+IFERROR(Tabla2[[#This Row],[Utilidad operacional]]/Tabla2[[#This Row],[Total de activos]],"")</f>
        <v>0</v>
      </c>
    </row>
    <row r="365" spans="1:21" x14ac:dyDescent="0.2">
      <c r="A365">
        <v>813001917</v>
      </c>
      <c r="B365" t="s">
        <v>514</v>
      </c>
      <c r="C365" t="s">
        <v>60</v>
      </c>
      <c r="D365" t="s">
        <v>130</v>
      </c>
      <c r="E365"/>
      <c r="F365" s="63"/>
      <c r="G365"/>
      <c r="H365">
        <v>300922</v>
      </c>
      <c r="I365">
        <v>32353297</v>
      </c>
      <c r="J365">
        <v>32654219</v>
      </c>
      <c r="K365">
        <v>232454</v>
      </c>
      <c r="L365">
        <v>5619752</v>
      </c>
      <c r="M365">
        <v>5852206</v>
      </c>
      <c r="N365">
        <v>26802013</v>
      </c>
      <c r="O365">
        <v>13702</v>
      </c>
      <c r="P365">
        <v>278518</v>
      </c>
      <c r="Q365" s="52">
        <f>+IFERROR(Tabla2[[#This Row],[Activos corrientes ]]/Tabla2[[#This Row],[Pasivos corrientes ]],"")</f>
        <v>1.294544296936168</v>
      </c>
      <c r="R365" s="52">
        <f>+IFERROR(Tabla2[[#This Row],[Total pasivos]]/Tabla2[[#This Row],[Total de activos]],"")</f>
        <v>0.17921745425912652</v>
      </c>
      <c r="S365" s="52">
        <f>+IFERROR(Tabla2[[#This Row],[Utilidad operacional]]/Tabla2[[#This Row],[Gasto de intereses]],"")</f>
        <v>20.326813603853452</v>
      </c>
      <c r="T365" s="52">
        <f>+IFERROR(Tabla2[[#This Row],[Utilidad operacional]]/Tabla2[[#This Row],[Patrimonio total]],"")</f>
        <v>1.0391682147158125E-2</v>
      </c>
      <c r="U365" s="52">
        <f>+IFERROR(Tabla2[[#This Row],[Utilidad operacional]]/Tabla2[[#This Row],[Total de activos]],"")</f>
        <v>8.5293113272744327E-3</v>
      </c>
    </row>
    <row r="366" spans="1:21" x14ac:dyDescent="0.2">
      <c r="A366">
        <v>830024484</v>
      </c>
      <c r="B366" t="s">
        <v>515</v>
      </c>
      <c r="C366" t="s">
        <v>60</v>
      </c>
      <c r="D366" t="s">
        <v>130</v>
      </c>
      <c r="E366"/>
      <c r="F366" s="63"/>
      <c r="G366"/>
      <c r="H366">
        <v>3089266</v>
      </c>
      <c r="I366">
        <v>16886899</v>
      </c>
      <c r="J366">
        <v>19976165</v>
      </c>
      <c r="K366">
        <v>215706</v>
      </c>
      <c r="L366">
        <v>846107</v>
      </c>
      <c r="M366">
        <v>1061813</v>
      </c>
      <c r="N366">
        <v>18914352</v>
      </c>
      <c r="O366">
        <v>2400</v>
      </c>
      <c r="P366">
        <v>848962</v>
      </c>
      <c r="Q366" s="52">
        <f>+IFERROR(Tabla2[[#This Row],[Activos corrientes ]]/Tabla2[[#This Row],[Pasivos corrientes ]],"")</f>
        <v>14.321650765393638</v>
      </c>
      <c r="R366" s="52">
        <f>+IFERROR(Tabla2[[#This Row],[Total pasivos]]/Tabla2[[#This Row],[Total de activos]],"")</f>
        <v>5.3153996275060802E-2</v>
      </c>
      <c r="S366" s="52">
        <f>+IFERROR(Tabla2[[#This Row],[Utilidad operacional]]/Tabla2[[#This Row],[Gasto de intereses]],"")</f>
        <v>353.73416666666668</v>
      </c>
      <c r="T366" s="52">
        <f>+IFERROR(Tabla2[[#This Row],[Utilidad operacional]]/Tabla2[[#This Row],[Patrimonio total]],"")</f>
        <v>4.4884540585900058E-2</v>
      </c>
      <c r="U366" s="52">
        <f>+IFERROR(Tabla2[[#This Row],[Utilidad operacional]]/Tabla2[[#This Row],[Total de activos]],"")</f>
        <v>4.2498747882789317E-2</v>
      </c>
    </row>
    <row r="367" spans="1:21" x14ac:dyDescent="0.2">
      <c r="A367">
        <v>830026921</v>
      </c>
      <c r="B367" t="s">
        <v>516</v>
      </c>
      <c r="C367" t="s">
        <v>365</v>
      </c>
      <c r="D367" t="s">
        <v>130</v>
      </c>
      <c r="E367"/>
      <c r="F367" s="63"/>
      <c r="G367"/>
      <c r="H367">
        <v>39056</v>
      </c>
      <c r="I367">
        <v>15790728</v>
      </c>
      <c r="J367">
        <v>15829784</v>
      </c>
      <c r="K367">
        <v>419010</v>
      </c>
      <c r="L367">
        <v>82453</v>
      </c>
      <c r="M367">
        <v>501463</v>
      </c>
      <c r="N367">
        <v>15328321</v>
      </c>
      <c r="O367">
        <v>0</v>
      </c>
      <c r="P367">
        <v>358496</v>
      </c>
      <c r="Q367" s="52">
        <f>+IFERROR(Tabla2[[#This Row],[Activos corrientes ]]/Tabla2[[#This Row],[Pasivos corrientes ]],"")</f>
        <v>9.3210185914417321E-2</v>
      </c>
      <c r="R367" s="52">
        <f>+IFERROR(Tabla2[[#This Row],[Total pasivos]]/Tabla2[[#This Row],[Total de activos]],"")</f>
        <v>3.1678448676242206E-2</v>
      </c>
      <c r="S367" s="52" t="str">
        <f>+IFERROR(Tabla2[[#This Row],[Utilidad operacional]]/Tabla2[[#This Row],[Gasto de intereses]],"")</f>
        <v/>
      </c>
      <c r="T367" s="52">
        <f>+IFERROR(Tabla2[[#This Row],[Utilidad operacional]]/Tabla2[[#This Row],[Patrimonio total]],"")</f>
        <v>2.3387819187763618E-2</v>
      </c>
      <c r="U367" s="52">
        <f>+IFERROR(Tabla2[[#This Row],[Utilidad operacional]]/Tabla2[[#This Row],[Total de activos]],"")</f>
        <v>2.2646929357974816E-2</v>
      </c>
    </row>
    <row r="368" spans="1:21" x14ac:dyDescent="0.2">
      <c r="A368">
        <v>830031757</v>
      </c>
      <c r="B368" t="s">
        <v>517</v>
      </c>
      <c r="C368" t="s">
        <v>60</v>
      </c>
      <c r="D368" t="s">
        <v>130</v>
      </c>
      <c r="E368"/>
      <c r="F368" s="63"/>
      <c r="G368"/>
      <c r="H368">
        <v>113619539</v>
      </c>
      <c r="I368">
        <v>45310204</v>
      </c>
      <c r="J368">
        <v>158929743</v>
      </c>
      <c r="K368">
        <v>57822061</v>
      </c>
      <c r="L368">
        <v>14462400</v>
      </c>
      <c r="M368">
        <v>72284461</v>
      </c>
      <c r="N368">
        <v>86645282</v>
      </c>
      <c r="O368">
        <v>2980620</v>
      </c>
      <c r="P368">
        <v>11116574</v>
      </c>
      <c r="Q368" s="52">
        <f>+IFERROR(Tabla2[[#This Row],[Activos corrientes ]]/Tabla2[[#This Row],[Pasivos corrientes ]],"")</f>
        <v>1.9649859765462183</v>
      </c>
      <c r="R368" s="52">
        <f>+IFERROR(Tabla2[[#This Row],[Total pasivos]]/Tabla2[[#This Row],[Total de activos]],"")</f>
        <v>0.45482022203987332</v>
      </c>
      <c r="S368" s="52">
        <f>+IFERROR(Tabla2[[#This Row],[Utilidad operacional]]/Tabla2[[#This Row],[Gasto de intereses]],"")</f>
        <v>3.7296179989398177</v>
      </c>
      <c r="T368" s="52">
        <f>+IFERROR(Tabla2[[#This Row],[Utilidad operacional]]/Tabla2[[#This Row],[Patrimonio total]],"")</f>
        <v>0.12829981902534521</v>
      </c>
      <c r="U368" s="52">
        <f>+IFERROR(Tabla2[[#This Row],[Utilidad operacional]]/Tabla2[[#This Row],[Total de activos]],"")</f>
        <v>6.9946466848562136E-2</v>
      </c>
    </row>
    <row r="369" spans="1:21" x14ac:dyDescent="0.2">
      <c r="A369">
        <v>830037956</v>
      </c>
      <c r="B369" t="s">
        <v>518</v>
      </c>
      <c r="C369" t="s">
        <v>60</v>
      </c>
      <c r="D369" t="s">
        <v>130</v>
      </c>
      <c r="E369"/>
      <c r="F369" s="63"/>
      <c r="G369"/>
      <c r="H369">
        <v>12509318</v>
      </c>
      <c r="I369">
        <v>21103454</v>
      </c>
      <c r="J369">
        <v>33612772</v>
      </c>
      <c r="K369">
        <v>1063274</v>
      </c>
      <c r="L369">
        <v>0</v>
      </c>
      <c r="M369">
        <v>1063274</v>
      </c>
      <c r="N369">
        <v>32549498</v>
      </c>
      <c r="O369">
        <v>0</v>
      </c>
      <c r="P369">
        <v>16940313</v>
      </c>
      <c r="Q369" s="52">
        <f>+IFERROR(Tabla2[[#This Row],[Activos corrientes ]]/Tabla2[[#This Row],[Pasivos corrientes ]],"")</f>
        <v>11.764905377165245</v>
      </c>
      <c r="R369" s="52">
        <f>+IFERROR(Tabla2[[#This Row],[Total pasivos]]/Tabla2[[#This Row],[Total de activos]],"")</f>
        <v>3.1633035204594255E-2</v>
      </c>
      <c r="S369" s="52" t="str">
        <f>+IFERROR(Tabla2[[#This Row],[Utilidad operacional]]/Tabla2[[#This Row],[Gasto de intereses]],"")</f>
        <v/>
      </c>
      <c r="T369" s="52">
        <f>+IFERROR(Tabla2[[#This Row],[Utilidad operacional]]/Tabla2[[#This Row],[Patrimonio total]],"")</f>
        <v>0.5204477500697553</v>
      </c>
      <c r="U369" s="52">
        <f>+IFERROR(Tabla2[[#This Row],[Utilidad operacional]]/Tabla2[[#This Row],[Total de activos]],"")</f>
        <v>0.50398440806964684</v>
      </c>
    </row>
    <row r="370" spans="1:21" x14ac:dyDescent="0.2">
      <c r="A370">
        <v>830061474</v>
      </c>
      <c r="B370" t="s">
        <v>519</v>
      </c>
      <c r="C370" t="s">
        <v>60</v>
      </c>
      <c r="D370" t="s">
        <v>130</v>
      </c>
      <c r="E370"/>
      <c r="F370" s="63"/>
      <c r="G370"/>
      <c r="H370">
        <v>19036813</v>
      </c>
      <c r="I370">
        <v>14292871</v>
      </c>
      <c r="J370">
        <v>33329684</v>
      </c>
      <c r="K370">
        <v>4685846</v>
      </c>
      <c r="L370">
        <v>4732</v>
      </c>
      <c r="M370">
        <v>4690578</v>
      </c>
      <c r="N370">
        <v>28639106</v>
      </c>
      <c r="O370">
        <v>202440</v>
      </c>
      <c r="P370">
        <v>4087747</v>
      </c>
      <c r="Q370" s="52">
        <f>+IFERROR(Tabla2[[#This Row],[Activos corrientes ]]/Tabla2[[#This Row],[Pasivos corrientes ]],"")</f>
        <v>4.0626202824420607</v>
      </c>
      <c r="R370" s="52">
        <f>+IFERROR(Tabla2[[#This Row],[Total pasivos]]/Tabla2[[#This Row],[Total de activos]],"")</f>
        <v>0.14073274742118766</v>
      </c>
      <c r="S370" s="52">
        <f>+IFERROR(Tabla2[[#This Row],[Utilidad operacional]]/Tabla2[[#This Row],[Gasto de intereses]],"")</f>
        <v>20.192387868010275</v>
      </c>
      <c r="T370" s="52">
        <f>+IFERROR(Tabla2[[#This Row],[Utilidad operacional]]/Tabla2[[#This Row],[Patrimonio total]],"")</f>
        <v>0.14273305179288767</v>
      </c>
      <c r="U370" s="52">
        <f>+IFERROR(Tabla2[[#This Row],[Utilidad operacional]]/Tabla2[[#This Row],[Total de activos]],"")</f>
        <v>0.12264583726626391</v>
      </c>
    </row>
    <row r="371" spans="1:21" x14ac:dyDescent="0.2">
      <c r="A371">
        <v>830097620</v>
      </c>
      <c r="B371" t="s">
        <v>520</v>
      </c>
      <c r="C371" t="s">
        <v>60</v>
      </c>
      <c r="D371" t="s">
        <v>130</v>
      </c>
      <c r="E371"/>
      <c r="F371" s="63"/>
      <c r="G371"/>
      <c r="H371">
        <v>760784578</v>
      </c>
      <c r="I371">
        <v>779350</v>
      </c>
      <c r="J371">
        <v>761563928</v>
      </c>
      <c r="K371">
        <v>428935366</v>
      </c>
      <c r="L371">
        <v>41644317</v>
      </c>
      <c r="M371">
        <v>470579683</v>
      </c>
      <c r="N371">
        <v>290984245</v>
      </c>
      <c r="O371">
        <v>207644</v>
      </c>
      <c r="P371">
        <v>-801789</v>
      </c>
      <c r="Q371" s="52">
        <f>+IFERROR(Tabla2[[#This Row],[Activos corrientes ]]/Tabla2[[#This Row],[Pasivos corrientes ]],"")</f>
        <v>1.773657847555522</v>
      </c>
      <c r="R371" s="52">
        <f>+IFERROR(Tabla2[[#This Row],[Total pasivos]]/Tabla2[[#This Row],[Total de activos]],"")</f>
        <v>0.61791225358562418</v>
      </c>
      <c r="S371" s="52">
        <f>+IFERROR(Tabla2[[#This Row],[Utilidad operacional]]/Tabla2[[#This Row],[Gasto de intereses]],"")</f>
        <v>-3.8613636801448634</v>
      </c>
      <c r="T371" s="52">
        <f>+IFERROR(Tabla2[[#This Row],[Utilidad operacional]]/Tabla2[[#This Row],[Patrimonio total]],"")</f>
        <v>-2.7554378416604652E-3</v>
      </c>
      <c r="U371" s="52">
        <f>+IFERROR(Tabla2[[#This Row],[Utilidad operacional]]/Tabla2[[#This Row],[Total de activos]],"")</f>
        <v>-1.0528190353049391E-3</v>
      </c>
    </row>
    <row r="372" spans="1:21" x14ac:dyDescent="0.2">
      <c r="A372">
        <v>830113706</v>
      </c>
      <c r="B372" t="s">
        <v>521</v>
      </c>
      <c r="C372" t="s">
        <v>60</v>
      </c>
      <c r="D372" t="s">
        <v>130</v>
      </c>
      <c r="E372"/>
      <c r="F372" s="63"/>
      <c r="G372"/>
      <c r="H372">
        <v>26127900</v>
      </c>
      <c r="I372">
        <v>246876611</v>
      </c>
      <c r="J372">
        <v>273004511</v>
      </c>
      <c r="K372">
        <v>160488774</v>
      </c>
      <c r="L372">
        <v>86599723</v>
      </c>
      <c r="M372">
        <v>247088497</v>
      </c>
      <c r="N372">
        <v>25916014</v>
      </c>
      <c r="O372">
        <v>0</v>
      </c>
      <c r="P372">
        <v>25062827</v>
      </c>
      <c r="Q372" s="52">
        <f>+IFERROR(Tabla2[[#This Row],[Activos corrientes ]]/Tabla2[[#This Row],[Pasivos corrientes ]],"")</f>
        <v>0.16280204121940642</v>
      </c>
      <c r="R372" s="52">
        <f>+IFERROR(Tabla2[[#This Row],[Total pasivos]]/Tabla2[[#This Row],[Total de activos]],"")</f>
        <v>0.90507111437437016</v>
      </c>
      <c r="S372" s="52" t="str">
        <f>+IFERROR(Tabla2[[#This Row],[Utilidad operacional]]/Tabla2[[#This Row],[Gasto de intereses]],"")</f>
        <v/>
      </c>
      <c r="T372" s="52">
        <f>+IFERROR(Tabla2[[#This Row],[Utilidad operacional]]/Tabla2[[#This Row],[Patrimonio total]],"")</f>
        <v>0.96707877222168503</v>
      </c>
      <c r="U372" s="52">
        <f>+IFERROR(Tabla2[[#This Row],[Utilidad operacional]]/Tabla2[[#This Row],[Total de activos]],"")</f>
        <v>9.1803710159206853E-2</v>
      </c>
    </row>
    <row r="373" spans="1:21" x14ac:dyDescent="0.2">
      <c r="A373">
        <v>830133444</v>
      </c>
      <c r="B373" t="s">
        <v>522</v>
      </c>
      <c r="C373" t="s">
        <v>60</v>
      </c>
      <c r="D373" t="s">
        <v>130</v>
      </c>
      <c r="E373"/>
      <c r="F373" s="63"/>
      <c r="G373"/>
      <c r="H373">
        <v>646090</v>
      </c>
      <c r="I373">
        <v>17731309</v>
      </c>
      <c r="J373">
        <v>18377399</v>
      </c>
      <c r="K373">
        <v>2194499</v>
      </c>
      <c r="L373">
        <v>1855732</v>
      </c>
      <c r="M373">
        <v>4050231</v>
      </c>
      <c r="N373">
        <v>14327168</v>
      </c>
      <c r="O373">
        <v>0</v>
      </c>
      <c r="P373">
        <v>6294635</v>
      </c>
      <c r="Q373" s="52">
        <f>+IFERROR(Tabla2[[#This Row],[Activos corrientes ]]/Tabla2[[#This Row],[Pasivos corrientes ]],"")</f>
        <v>0.29441344015194354</v>
      </c>
      <c r="R373" s="52">
        <f>+IFERROR(Tabla2[[#This Row],[Total pasivos]]/Tabla2[[#This Row],[Total de activos]],"")</f>
        <v>0.22039196079924042</v>
      </c>
      <c r="S373" s="52" t="str">
        <f>+IFERROR(Tabla2[[#This Row],[Utilidad operacional]]/Tabla2[[#This Row],[Gasto de intereses]],"")</f>
        <v/>
      </c>
      <c r="T373" s="52">
        <f>+IFERROR(Tabla2[[#This Row],[Utilidad operacional]]/Tabla2[[#This Row],[Patrimonio total]],"")</f>
        <v>0.43934956301203421</v>
      </c>
      <c r="U373" s="52">
        <f>+IFERROR(Tabla2[[#This Row],[Utilidad operacional]]/Tabla2[[#This Row],[Total de activos]],"")</f>
        <v>0.34252045134352255</v>
      </c>
    </row>
    <row r="374" spans="1:21" x14ac:dyDescent="0.2">
      <c r="A374">
        <v>830135983</v>
      </c>
      <c r="B374" t="s">
        <v>523</v>
      </c>
      <c r="C374" t="s">
        <v>60</v>
      </c>
      <c r="D374" t="s">
        <v>130</v>
      </c>
      <c r="E374"/>
      <c r="F374" s="63"/>
      <c r="G374"/>
      <c r="H374">
        <v>211872</v>
      </c>
      <c r="I374">
        <v>12816618</v>
      </c>
      <c r="J374">
        <v>13028490</v>
      </c>
      <c r="K374">
        <v>427611</v>
      </c>
      <c r="L374">
        <v>2306355</v>
      </c>
      <c r="M374">
        <v>2733966</v>
      </c>
      <c r="N374">
        <v>10294524</v>
      </c>
      <c r="O374">
        <v>17956</v>
      </c>
      <c r="P374">
        <v>975530</v>
      </c>
      <c r="Q374" s="52">
        <f>+IFERROR(Tabla2[[#This Row],[Activos corrientes ]]/Tabla2[[#This Row],[Pasivos corrientes ]],"")</f>
        <v>0.49547836702049292</v>
      </c>
      <c r="R374" s="52">
        <f>+IFERROR(Tabla2[[#This Row],[Total pasivos]]/Tabla2[[#This Row],[Total de activos]],"")</f>
        <v>0.20984519311140432</v>
      </c>
      <c r="S374" s="52">
        <f>+IFERROR(Tabla2[[#This Row],[Utilidad operacional]]/Tabla2[[#This Row],[Gasto de intereses]],"")</f>
        <v>54.328915125863219</v>
      </c>
      <c r="T374" s="52">
        <f>+IFERROR(Tabla2[[#This Row],[Utilidad operacional]]/Tabla2[[#This Row],[Patrimonio total]],"")</f>
        <v>9.4762030765094138E-2</v>
      </c>
      <c r="U374" s="52">
        <f>+IFERROR(Tabla2[[#This Row],[Utilidad operacional]]/Tabla2[[#This Row],[Total de activos]],"")</f>
        <v>7.4876674119564127E-2</v>
      </c>
    </row>
    <row r="375" spans="1:21" x14ac:dyDescent="0.2">
      <c r="A375">
        <v>830139248</v>
      </c>
      <c r="B375" t="s">
        <v>524</v>
      </c>
      <c r="C375" t="s">
        <v>60</v>
      </c>
      <c r="D375" t="s">
        <v>130</v>
      </c>
      <c r="E375"/>
      <c r="F375" s="63"/>
      <c r="G375"/>
      <c r="H375">
        <v>1394309</v>
      </c>
      <c r="I375">
        <v>16873544</v>
      </c>
      <c r="J375">
        <v>18267853</v>
      </c>
      <c r="K375">
        <v>3207907</v>
      </c>
      <c r="L375">
        <v>15192838</v>
      </c>
      <c r="M375">
        <v>18400745</v>
      </c>
      <c r="N375">
        <v>-132892</v>
      </c>
      <c r="O375">
        <v>514445</v>
      </c>
      <c r="P375">
        <v>-2427741</v>
      </c>
      <c r="Q375" s="52">
        <f>+IFERROR(Tabla2[[#This Row],[Activos corrientes ]]/Tabla2[[#This Row],[Pasivos corrientes ]],"")</f>
        <v>0.43464757550639715</v>
      </c>
      <c r="R375" s="52">
        <f>+IFERROR(Tabla2[[#This Row],[Total pasivos]]/Tabla2[[#This Row],[Total de activos]],"")</f>
        <v>1.0072746370358903</v>
      </c>
      <c r="S375" s="52">
        <f>+IFERROR(Tabla2[[#This Row],[Utilidad operacional]]/Tabla2[[#This Row],[Gasto de intereses]],"")</f>
        <v>-4.7191458756524023</v>
      </c>
      <c r="T375" s="52">
        <f>+IFERROR(Tabla2[[#This Row],[Utilidad operacional]]/Tabla2[[#This Row],[Patrimonio total]],"")</f>
        <v>18.268526322126238</v>
      </c>
      <c r="U375" s="52">
        <f>+IFERROR(Tabla2[[#This Row],[Utilidad operacional]]/Tabla2[[#This Row],[Total de activos]],"")</f>
        <v>-0.13289689817407663</v>
      </c>
    </row>
    <row r="376" spans="1:21" x14ac:dyDescent="0.2">
      <c r="A376">
        <v>830139404</v>
      </c>
      <c r="B376" t="s">
        <v>525</v>
      </c>
      <c r="C376" t="s">
        <v>60</v>
      </c>
      <c r="D376" t="s">
        <v>130</v>
      </c>
      <c r="E376"/>
      <c r="F376" s="63"/>
      <c r="G376"/>
      <c r="H376">
        <v>6443790</v>
      </c>
      <c r="I376">
        <v>4350458</v>
      </c>
      <c r="J376">
        <v>10794248</v>
      </c>
      <c r="K376">
        <v>1809940</v>
      </c>
      <c r="L376">
        <v>2656</v>
      </c>
      <c r="M376">
        <v>1812596</v>
      </c>
      <c r="N376">
        <v>8981652</v>
      </c>
      <c r="O376">
        <v>628045</v>
      </c>
      <c r="P376">
        <v>1435555</v>
      </c>
      <c r="Q376" s="52">
        <f>+IFERROR(Tabla2[[#This Row],[Activos corrientes ]]/Tabla2[[#This Row],[Pasivos corrientes ]],"")</f>
        <v>3.5602229908173753</v>
      </c>
      <c r="R376" s="52">
        <f>+IFERROR(Tabla2[[#This Row],[Total pasivos]]/Tabla2[[#This Row],[Total de activos]],"")</f>
        <v>0.16792239718783561</v>
      </c>
      <c r="S376" s="52">
        <f>+IFERROR(Tabla2[[#This Row],[Utilidad operacional]]/Tabla2[[#This Row],[Gasto de intereses]],"")</f>
        <v>2.2857518171468607</v>
      </c>
      <c r="T376" s="52">
        <f>+IFERROR(Tabla2[[#This Row],[Utilidad operacional]]/Tabla2[[#This Row],[Patrimonio total]],"")</f>
        <v>0.15983195519042601</v>
      </c>
      <c r="U376" s="52">
        <f>+IFERROR(Tabla2[[#This Row],[Utilidad operacional]]/Tabla2[[#This Row],[Total de activos]],"")</f>
        <v>0.13299259012763093</v>
      </c>
    </row>
    <row r="377" spans="1:21" x14ac:dyDescent="0.2">
      <c r="A377">
        <v>830143340</v>
      </c>
      <c r="B377" t="s">
        <v>526</v>
      </c>
      <c r="C377" t="s">
        <v>60</v>
      </c>
      <c r="D377" t="s">
        <v>130</v>
      </c>
      <c r="E377"/>
      <c r="F377" s="63"/>
      <c r="G377"/>
      <c r="H377">
        <v>18437525</v>
      </c>
      <c r="I377">
        <v>5283858</v>
      </c>
      <c r="J377">
        <v>23721383</v>
      </c>
      <c r="K377">
        <v>497028</v>
      </c>
      <c r="L377">
        <v>7374852</v>
      </c>
      <c r="M377">
        <v>7871880</v>
      </c>
      <c r="N377">
        <v>15849503</v>
      </c>
      <c r="O377">
        <v>50982</v>
      </c>
      <c r="P377">
        <v>9482501</v>
      </c>
      <c r="Q377" s="52">
        <f>+IFERROR(Tabla2[[#This Row],[Activos corrientes ]]/Tabla2[[#This Row],[Pasivos corrientes ]],"")</f>
        <v>37.095545924978069</v>
      </c>
      <c r="R377" s="52">
        <f>+IFERROR(Tabla2[[#This Row],[Total pasivos]]/Tabla2[[#This Row],[Total de activos]],"")</f>
        <v>0.33184743064938499</v>
      </c>
      <c r="S377" s="52">
        <f>+IFERROR(Tabla2[[#This Row],[Utilidad operacional]]/Tabla2[[#This Row],[Gasto de intereses]],"")</f>
        <v>185.99703817033463</v>
      </c>
      <c r="T377" s="52">
        <f>+IFERROR(Tabla2[[#This Row],[Utilidad operacional]]/Tabla2[[#This Row],[Patrimonio total]],"")</f>
        <v>0.59828380738500131</v>
      </c>
      <c r="U377" s="52">
        <f>+IFERROR(Tabla2[[#This Row],[Utilidad operacional]]/Tabla2[[#This Row],[Total de activos]],"")</f>
        <v>0.39974486310515706</v>
      </c>
    </row>
    <row r="378" spans="1:21" x14ac:dyDescent="0.2">
      <c r="A378">
        <v>830146184</v>
      </c>
      <c r="B378" t="s">
        <v>527</v>
      </c>
      <c r="C378" t="s">
        <v>60</v>
      </c>
      <c r="D378" t="s">
        <v>130</v>
      </c>
      <c r="E378"/>
      <c r="F378" s="63"/>
      <c r="G378"/>
      <c r="H378">
        <v>6384007</v>
      </c>
      <c r="I378">
        <v>12892133</v>
      </c>
      <c r="J378">
        <v>19276140</v>
      </c>
      <c r="K378">
        <v>4585055</v>
      </c>
      <c r="L378">
        <v>3243236</v>
      </c>
      <c r="M378">
        <v>7828291</v>
      </c>
      <c r="N378">
        <v>11447849</v>
      </c>
      <c r="O378">
        <v>0</v>
      </c>
      <c r="P378">
        <v>199983</v>
      </c>
      <c r="Q378" s="52">
        <f>+IFERROR(Tabla2[[#This Row],[Activos corrientes ]]/Tabla2[[#This Row],[Pasivos corrientes ]],"")</f>
        <v>1.3923512367899622</v>
      </c>
      <c r="R378" s="52">
        <f>+IFERROR(Tabla2[[#This Row],[Total pasivos]]/Tabla2[[#This Row],[Total de activos]],"")</f>
        <v>0.40611299772672332</v>
      </c>
      <c r="S378" s="52" t="str">
        <f>+IFERROR(Tabla2[[#This Row],[Utilidad operacional]]/Tabla2[[#This Row],[Gasto de intereses]],"")</f>
        <v/>
      </c>
      <c r="T378" s="52">
        <f>+IFERROR(Tabla2[[#This Row],[Utilidad operacional]]/Tabla2[[#This Row],[Patrimonio total]],"")</f>
        <v>1.7469045931685506E-2</v>
      </c>
      <c r="U378" s="52">
        <f>+IFERROR(Tabla2[[#This Row],[Utilidad operacional]]/Tabla2[[#This Row],[Total de activos]],"")</f>
        <v>1.0374639320942887E-2</v>
      </c>
    </row>
    <row r="379" spans="1:21" x14ac:dyDescent="0.2">
      <c r="A379">
        <v>860046645</v>
      </c>
      <c r="B379" t="s">
        <v>528</v>
      </c>
      <c r="C379" t="s">
        <v>60</v>
      </c>
      <c r="D379" t="s">
        <v>130</v>
      </c>
      <c r="E379"/>
      <c r="F379" s="63"/>
      <c r="G379"/>
      <c r="H379">
        <v>67396977</v>
      </c>
      <c r="I379">
        <v>12148530</v>
      </c>
      <c r="J379">
        <v>79545507</v>
      </c>
      <c r="K379">
        <v>40952343</v>
      </c>
      <c r="L379">
        <v>9963685</v>
      </c>
      <c r="M379">
        <v>50916028</v>
      </c>
      <c r="N379">
        <v>28629479</v>
      </c>
      <c r="O379">
        <v>549565</v>
      </c>
      <c r="P379">
        <v>2343915</v>
      </c>
      <c r="Q379" s="52">
        <f>+IFERROR(Tabla2[[#This Row],[Activos corrientes ]]/Tabla2[[#This Row],[Pasivos corrientes ]],"")</f>
        <v>1.645741661228028</v>
      </c>
      <c r="R379" s="52">
        <f>+IFERROR(Tabla2[[#This Row],[Total pasivos]]/Tabla2[[#This Row],[Total de activos]],"")</f>
        <v>0.64008678705134159</v>
      </c>
      <c r="S379" s="52">
        <f>+IFERROR(Tabla2[[#This Row],[Utilidad operacional]]/Tabla2[[#This Row],[Gasto de intereses]],"")</f>
        <v>4.2650368928152265</v>
      </c>
      <c r="T379" s="52">
        <f>+IFERROR(Tabla2[[#This Row],[Utilidad operacional]]/Tabla2[[#This Row],[Patrimonio total]],"")</f>
        <v>8.1870683011730672E-2</v>
      </c>
      <c r="U379" s="52">
        <f>+IFERROR(Tabla2[[#This Row],[Utilidad operacional]]/Tabla2[[#This Row],[Total de activos]],"")</f>
        <v>2.9466340569053132E-2</v>
      </c>
    </row>
    <row r="380" spans="1:21" x14ac:dyDescent="0.2">
      <c r="A380">
        <v>860054776</v>
      </c>
      <c r="B380" t="s">
        <v>529</v>
      </c>
      <c r="C380" t="s">
        <v>60</v>
      </c>
      <c r="D380" t="s">
        <v>130</v>
      </c>
      <c r="E380"/>
      <c r="F380" s="63"/>
      <c r="G380"/>
      <c r="H380">
        <v>152227</v>
      </c>
      <c r="I380">
        <v>4164938</v>
      </c>
      <c r="J380">
        <v>4317165</v>
      </c>
      <c r="K380">
        <v>0</v>
      </c>
      <c r="L380">
        <v>0</v>
      </c>
      <c r="M380">
        <v>0</v>
      </c>
      <c r="N380">
        <v>4317165</v>
      </c>
      <c r="O380">
        <v>0</v>
      </c>
      <c r="P380">
        <v>719041</v>
      </c>
      <c r="Q380" s="52" t="str">
        <f>+IFERROR(Tabla2[[#This Row],[Activos corrientes ]]/Tabla2[[#This Row],[Pasivos corrientes ]],"")</f>
        <v/>
      </c>
      <c r="R380" s="52">
        <f>+IFERROR(Tabla2[[#This Row],[Total pasivos]]/Tabla2[[#This Row],[Total de activos]],"")</f>
        <v>0</v>
      </c>
      <c r="S380" s="52" t="str">
        <f>+IFERROR(Tabla2[[#This Row],[Utilidad operacional]]/Tabla2[[#This Row],[Gasto de intereses]],"")</f>
        <v/>
      </c>
      <c r="T380" s="52">
        <f>+IFERROR(Tabla2[[#This Row],[Utilidad operacional]]/Tabla2[[#This Row],[Patrimonio total]],"")</f>
        <v>0.16655397697331467</v>
      </c>
      <c r="U380" s="52">
        <f>+IFERROR(Tabla2[[#This Row],[Utilidad operacional]]/Tabla2[[#This Row],[Total de activos]],"")</f>
        <v>0.16655397697331467</v>
      </c>
    </row>
    <row r="381" spans="1:21" x14ac:dyDescent="0.2">
      <c r="A381">
        <v>860077758</v>
      </c>
      <c r="B381" t="s">
        <v>530</v>
      </c>
      <c r="C381" t="s">
        <v>60</v>
      </c>
      <c r="D381" t="s">
        <v>130</v>
      </c>
      <c r="E381"/>
      <c r="F381" s="63"/>
      <c r="G381"/>
      <c r="H381">
        <v>9861775</v>
      </c>
      <c r="I381">
        <v>35675417</v>
      </c>
      <c r="J381">
        <v>45537192</v>
      </c>
      <c r="K381">
        <v>1996159</v>
      </c>
      <c r="L381">
        <v>2904763</v>
      </c>
      <c r="M381">
        <v>4900922</v>
      </c>
      <c r="N381">
        <v>40636270</v>
      </c>
      <c r="O381">
        <v>256865</v>
      </c>
      <c r="P381">
        <v>-5375855</v>
      </c>
      <c r="Q381" s="52">
        <f>+IFERROR(Tabla2[[#This Row],[Activos corrientes ]]/Tabla2[[#This Row],[Pasivos corrientes ]],"")</f>
        <v>4.9403754911307169</v>
      </c>
      <c r="R381" s="52">
        <f>+IFERROR(Tabla2[[#This Row],[Total pasivos]]/Tabla2[[#This Row],[Total de activos]],"")</f>
        <v>0.10762459837224922</v>
      </c>
      <c r="S381" s="52">
        <f>+IFERROR(Tabla2[[#This Row],[Utilidad operacional]]/Tabla2[[#This Row],[Gasto de intereses]],"")</f>
        <v>-20.928717419656241</v>
      </c>
      <c r="T381" s="52">
        <f>+IFERROR(Tabla2[[#This Row],[Utilidad operacional]]/Tabla2[[#This Row],[Patrimonio total]],"")</f>
        <v>-0.1322920386147646</v>
      </c>
      <c r="U381" s="52">
        <f>+IFERROR(Tabla2[[#This Row],[Utilidad operacional]]/Tabla2[[#This Row],[Total de activos]],"")</f>
        <v>-0.11805416109100447</v>
      </c>
    </row>
    <row r="382" spans="1:21" x14ac:dyDescent="0.2">
      <c r="A382">
        <v>860350566</v>
      </c>
      <c r="B382" t="s">
        <v>531</v>
      </c>
      <c r="C382" t="s">
        <v>60</v>
      </c>
      <c r="D382" t="s">
        <v>130</v>
      </c>
      <c r="E382"/>
      <c r="F382" s="63"/>
      <c r="G382"/>
      <c r="H382">
        <v>100641</v>
      </c>
      <c r="I382">
        <v>10124147</v>
      </c>
      <c r="J382">
        <v>10224788</v>
      </c>
      <c r="K382">
        <v>6652</v>
      </c>
      <c r="L382">
        <v>1606335</v>
      </c>
      <c r="M382">
        <v>1612987</v>
      </c>
      <c r="N382">
        <v>8611801</v>
      </c>
      <c r="O382">
        <v>0</v>
      </c>
      <c r="P382">
        <v>9805</v>
      </c>
      <c r="Q382" s="52">
        <f>+IFERROR(Tabla2[[#This Row],[Activos corrientes ]]/Tabla2[[#This Row],[Pasivos corrientes ]],"")</f>
        <v>15.129434756464221</v>
      </c>
      <c r="R382" s="52">
        <f>+IFERROR(Tabla2[[#This Row],[Total pasivos]]/Tabla2[[#This Row],[Total de activos]],"")</f>
        <v>0.15775261061647439</v>
      </c>
      <c r="S382" s="52" t="str">
        <f>+IFERROR(Tabla2[[#This Row],[Utilidad operacional]]/Tabla2[[#This Row],[Gasto de intereses]],"")</f>
        <v/>
      </c>
      <c r="T382" s="52">
        <f>+IFERROR(Tabla2[[#This Row],[Utilidad operacional]]/Tabla2[[#This Row],[Patrimonio total]],"")</f>
        <v>1.1385539447555744E-3</v>
      </c>
      <c r="U382" s="52">
        <f>+IFERROR(Tabla2[[#This Row],[Utilidad operacional]]/Tabla2[[#This Row],[Total de activos]],"")</f>
        <v>9.5894408764269734E-4</v>
      </c>
    </row>
    <row r="383" spans="1:21" x14ac:dyDescent="0.2">
      <c r="A383">
        <v>860353765</v>
      </c>
      <c r="B383" t="s">
        <v>532</v>
      </c>
      <c r="C383" t="s">
        <v>60</v>
      </c>
      <c r="D383" t="s">
        <v>130</v>
      </c>
      <c r="E383"/>
      <c r="F383" s="63"/>
      <c r="G383"/>
      <c r="H383">
        <v>9326437</v>
      </c>
      <c r="I383">
        <v>1775274</v>
      </c>
      <c r="J383">
        <v>11101711</v>
      </c>
      <c r="K383">
        <v>3878513</v>
      </c>
      <c r="L383">
        <v>3102412</v>
      </c>
      <c r="M383">
        <v>6980925</v>
      </c>
      <c r="N383">
        <v>4120786</v>
      </c>
      <c r="O383">
        <v>199076</v>
      </c>
      <c r="P383">
        <v>2559112</v>
      </c>
      <c r="Q383" s="52">
        <f>+IFERROR(Tabla2[[#This Row],[Activos corrientes ]]/Tabla2[[#This Row],[Pasivos corrientes ]],"")</f>
        <v>2.4046424493098257</v>
      </c>
      <c r="R383" s="52">
        <f>+IFERROR(Tabla2[[#This Row],[Total pasivos]]/Tabla2[[#This Row],[Total de activos]],"")</f>
        <v>0.62881523397609607</v>
      </c>
      <c r="S383" s="52">
        <f>+IFERROR(Tabla2[[#This Row],[Utilidad operacional]]/Tabla2[[#This Row],[Gasto de intereses]],"")</f>
        <v>12.854949868391971</v>
      </c>
      <c r="T383" s="52">
        <f>+IFERROR(Tabla2[[#This Row],[Utilidad operacional]]/Tabla2[[#This Row],[Patrimonio total]],"")</f>
        <v>0.62102521218039475</v>
      </c>
      <c r="U383" s="52">
        <f>+IFERROR(Tabla2[[#This Row],[Utilidad operacional]]/Tabla2[[#This Row],[Total de activos]],"")</f>
        <v>0.23051509807812506</v>
      </c>
    </row>
    <row r="384" spans="1:21" x14ac:dyDescent="0.2">
      <c r="A384">
        <v>860519715</v>
      </c>
      <c r="B384" t="s">
        <v>533</v>
      </c>
      <c r="C384" t="s">
        <v>60</v>
      </c>
      <c r="D384" t="s">
        <v>130</v>
      </c>
      <c r="E384"/>
      <c r="F384" s="63"/>
      <c r="G384"/>
      <c r="H384">
        <v>2481316</v>
      </c>
      <c r="I384">
        <v>25389308</v>
      </c>
      <c r="J384">
        <v>27870624</v>
      </c>
      <c r="K384">
        <v>476834</v>
      </c>
      <c r="L384">
        <v>3465293</v>
      </c>
      <c r="M384">
        <v>3942127</v>
      </c>
      <c r="N384">
        <v>23928497</v>
      </c>
      <c r="O384">
        <v>5987</v>
      </c>
      <c r="P384">
        <v>398418</v>
      </c>
      <c r="Q384" s="52">
        <f>+IFERROR(Tabla2[[#This Row],[Activos corrientes ]]/Tabla2[[#This Row],[Pasivos corrientes ]],"")</f>
        <v>5.2037312775515172</v>
      </c>
      <c r="R384" s="52">
        <f>+IFERROR(Tabla2[[#This Row],[Total pasivos]]/Tabla2[[#This Row],[Total de activos]],"")</f>
        <v>0.14144380118651093</v>
      </c>
      <c r="S384" s="52">
        <f>+IFERROR(Tabla2[[#This Row],[Utilidad operacional]]/Tabla2[[#This Row],[Gasto de intereses]],"")</f>
        <v>66.54718556873226</v>
      </c>
      <c r="T384" s="52">
        <f>+IFERROR(Tabla2[[#This Row],[Utilidad operacional]]/Tabla2[[#This Row],[Patrimonio total]],"")</f>
        <v>1.6650356267675318E-2</v>
      </c>
      <c r="U384" s="52">
        <f>+IFERROR(Tabla2[[#This Row],[Utilidad operacional]]/Tabla2[[#This Row],[Total de activos]],"")</f>
        <v>1.4295266586065673E-2</v>
      </c>
    </row>
    <row r="385" spans="1:21" x14ac:dyDescent="0.2">
      <c r="A385">
        <v>860520741</v>
      </c>
      <c r="B385" t="s">
        <v>534</v>
      </c>
      <c r="C385" t="s">
        <v>60</v>
      </c>
      <c r="D385" t="s">
        <v>130</v>
      </c>
      <c r="E385"/>
      <c r="F385" s="63"/>
      <c r="G385"/>
      <c r="H385">
        <v>3689647</v>
      </c>
      <c r="I385">
        <v>16958184</v>
      </c>
      <c r="J385">
        <v>20647831</v>
      </c>
      <c r="K385">
        <v>1322784</v>
      </c>
      <c r="L385">
        <v>47569</v>
      </c>
      <c r="M385">
        <v>1370353</v>
      </c>
      <c r="N385">
        <v>19277478</v>
      </c>
      <c r="O385">
        <v>21</v>
      </c>
      <c r="P385">
        <v>-816425</v>
      </c>
      <c r="Q385" s="52">
        <f>+IFERROR(Tabla2[[#This Row],[Activos corrientes ]]/Tabla2[[#This Row],[Pasivos corrientes ]],"")</f>
        <v>2.7893042250284248</v>
      </c>
      <c r="R385" s="52">
        <f>+IFERROR(Tabla2[[#This Row],[Total pasivos]]/Tabla2[[#This Row],[Total de activos]],"")</f>
        <v>6.6367891135877669E-2</v>
      </c>
      <c r="S385" s="52">
        <f>+IFERROR(Tabla2[[#This Row],[Utilidad operacional]]/Tabla2[[#This Row],[Gasto de intereses]],"")</f>
        <v>-38877.380952380954</v>
      </c>
      <c r="T385" s="52">
        <f>+IFERROR(Tabla2[[#This Row],[Utilidad operacional]]/Tabla2[[#This Row],[Patrimonio total]],"")</f>
        <v>-4.2351234948886984E-2</v>
      </c>
      <c r="U385" s="52">
        <f>+IFERROR(Tabla2[[#This Row],[Utilidad operacional]]/Tabla2[[#This Row],[Total de activos]],"")</f>
        <v>-3.9540472798329278E-2</v>
      </c>
    </row>
    <row r="386" spans="1:21" x14ac:dyDescent="0.2">
      <c r="A386">
        <v>900039806</v>
      </c>
      <c r="B386" t="s">
        <v>535</v>
      </c>
      <c r="C386" t="s">
        <v>60</v>
      </c>
      <c r="D386" t="s">
        <v>130</v>
      </c>
      <c r="E386"/>
      <c r="F386" s="63"/>
      <c r="G386"/>
      <c r="H386">
        <v>9336606</v>
      </c>
      <c r="I386">
        <v>398482</v>
      </c>
      <c r="J386">
        <v>9735088</v>
      </c>
      <c r="K386">
        <v>3112515</v>
      </c>
      <c r="L386">
        <v>0</v>
      </c>
      <c r="M386">
        <v>3112515</v>
      </c>
      <c r="N386">
        <v>6622573</v>
      </c>
      <c r="O386">
        <v>207255</v>
      </c>
      <c r="P386">
        <v>1996568</v>
      </c>
      <c r="Q386" s="52">
        <f>+IFERROR(Tabla2[[#This Row],[Activos corrientes ]]/Tabla2[[#This Row],[Pasivos corrientes ]],"")</f>
        <v>2.9996983147069169</v>
      </c>
      <c r="R386" s="52">
        <f>+IFERROR(Tabla2[[#This Row],[Total pasivos]]/Tabla2[[#This Row],[Total de activos]],"")</f>
        <v>0.31972130092712053</v>
      </c>
      <c r="S386" s="52">
        <f>+IFERROR(Tabla2[[#This Row],[Utilidad operacional]]/Tabla2[[#This Row],[Gasto de intereses]],"")</f>
        <v>9.6333888205350888</v>
      </c>
      <c r="T386" s="52">
        <f>+IFERROR(Tabla2[[#This Row],[Utilidad operacional]]/Tabla2[[#This Row],[Patrimonio total]],"")</f>
        <v>0.30147919849279126</v>
      </c>
      <c r="U386" s="52">
        <f>+IFERROR(Tabla2[[#This Row],[Utilidad operacional]]/Tabla2[[#This Row],[Total de activos]],"")</f>
        <v>0.20508987694821043</v>
      </c>
    </row>
    <row r="387" spans="1:21" x14ac:dyDescent="0.2">
      <c r="A387">
        <v>900059812</v>
      </c>
      <c r="B387" t="s">
        <v>536</v>
      </c>
      <c r="C387" t="s">
        <v>60</v>
      </c>
      <c r="D387" t="s">
        <v>130</v>
      </c>
      <c r="E387"/>
      <c r="F387" s="63"/>
      <c r="G387"/>
      <c r="H387">
        <v>6344320</v>
      </c>
      <c r="I387">
        <v>19156211</v>
      </c>
      <c r="J387">
        <v>25500531</v>
      </c>
      <c r="K387">
        <v>1529905</v>
      </c>
      <c r="L387">
        <v>13525424</v>
      </c>
      <c r="M387">
        <v>15055329</v>
      </c>
      <c r="N387">
        <v>10445202</v>
      </c>
      <c r="O387">
        <v>1009935</v>
      </c>
      <c r="P387">
        <v>1589641</v>
      </c>
      <c r="Q387" s="52">
        <f>+IFERROR(Tabla2[[#This Row],[Activos corrientes ]]/Tabla2[[#This Row],[Pasivos corrientes ]],"")</f>
        <v>4.1468718645928995</v>
      </c>
      <c r="R387" s="52">
        <f>+IFERROR(Tabla2[[#This Row],[Total pasivos]]/Tabla2[[#This Row],[Total de activos]],"")</f>
        <v>0.59039276476242786</v>
      </c>
      <c r="S387" s="52">
        <f>+IFERROR(Tabla2[[#This Row],[Utilidad operacional]]/Tabla2[[#This Row],[Gasto de intereses]],"")</f>
        <v>1.574003277438647</v>
      </c>
      <c r="T387" s="52">
        <f>+IFERROR(Tabla2[[#This Row],[Utilidad operacional]]/Tabla2[[#This Row],[Patrimonio total]],"")</f>
        <v>0.15218863167988517</v>
      </c>
      <c r="U387" s="52">
        <f>+IFERROR(Tabla2[[#This Row],[Utilidad operacional]]/Tabla2[[#This Row],[Total de activos]],"")</f>
        <v>6.2337564656986949E-2</v>
      </c>
    </row>
    <row r="388" spans="1:21" x14ac:dyDescent="0.2">
      <c r="A388">
        <v>900068904</v>
      </c>
      <c r="B388" t="s">
        <v>537</v>
      </c>
      <c r="C388" t="s">
        <v>60</v>
      </c>
      <c r="D388" t="s">
        <v>130</v>
      </c>
      <c r="E388"/>
      <c r="F388" s="63"/>
      <c r="G388"/>
      <c r="H388">
        <v>399423</v>
      </c>
      <c r="I388">
        <v>841981</v>
      </c>
      <c r="J388">
        <v>1241404</v>
      </c>
      <c r="K388">
        <v>98791</v>
      </c>
      <c r="L388">
        <v>1968089</v>
      </c>
      <c r="M388">
        <v>2066880</v>
      </c>
      <c r="N388">
        <v>-825476</v>
      </c>
      <c r="O388">
        <v>0</v>
      </c>
      <c r="P388">
        <v>15501</v>
      </c>
      <c r="Q388" s="52">
        <f>+IFERROR(Tabla2[[#This Row],[Activos corrientes ]]/Tabla2[[#This Row],[Pasivos corrientes ]],"")</f>
        <v>4.0431112145843242</v>
      </c>
      <c r="R388" s="52">
        <f>+IFERROR(Tabla2[[#This Row],[Total pasivos]]/Tabla2[[#This Row],[Total de activos]],"")</f>
        <v>1.664953552590454</v>
      </c>
      <c r="S388" s="52" t="str">
        <f>+IFERROR(Tabla2[[#This Row],[Utilidad operacional]]/Tabla2[[#This Row],[Gasto de intereses]],"")</f>
        <v/>
      </c>
      <c r="T388" s="52">
        <f>+IFERROR(Tabla2[[#This Row],[Utilidad operacional]]/Tabla2[[#This Row],[Patrimonio total]],"")</f>
        <v>-1.8778256424172236E-2</v>
      </c>
      <c r="U388" s="52">
        <f>+IFERROR(Tabla2[[#This Row],[Utilidad operacional]]/Tabla2[[#This Row],[Total de activos]],"")</f>
        <v>1.2486668320707843E-2</v>
      </c>
    </row>
    <row r="389" spans="1:21" x14ac:dyDescent="0.2">
      <c r="A389">
        <v>900077164</v>
      </c>
      <c r="B389" t="s">
        <v>538</v>
      </c>
      <c r="C389" t="s">
        <v>217</v>
      </c>
      <c r="D389" t="s">
        <v>130</v>
      </c>
      <c r="E389"/>
      <c r="F389" s="63"/>
      <c r="G389"/>
      <c r="H389">
        <v>1893577</v>
      </c>
      <c r="I389">
        <v>15858193</v>
      </c>
      <c r="J389">
        <v>17751770</v>
      </c>
      <c r="K389">
        <v>1569542</v>
      </c>
      <c r="L389">
        <v>4199210</v>
      </c>
      <c r="M389">
        <v>5768752</v>
      </c>
      <c r="N389">
        <v>11983018</v>
      </c>
      <c r="O389">
        <v>0</v>
      </c>
      <c r="P389">
        <v>473573</v>
      </c>
      <c r="Q389" s="52">
        <f>+IFERROR(Tabla2[[#This Row],[Activos corrientes ]]/Tabla2[[#This Row],[Pasivos corrientes ]],"")</f>
        <v>1.2064519458542684</v>
      </c>
      <c r="R389" s="52">
        <f>+IFERROR(Tabla2[[#This Row],[Total pasivos]]/Tabla2[[#This Row],[Total de activos]],"")</f>
        <v>0.32496770744551107</v>
      </c>
      <c r="S389" s="52" t="str">
        <f>+IFERROR(Tabla2[[#This Row],[Utilidad operacional]]/Tabla2[[#This Row],[Gasto de intereses]],"")</f>
        <v/>
      </c>
      <c r="T389" s="52">
        <f>+IFERROR(Tabla2[[#This Row],[Utilidad operacional]]/Tabla2[[#This Row],[Patrimonio total]],"")</f>
        <v>3.9520344540916151E-2</v>
      </c>
      <c r="U389" s="52">
        <f>+IFERROR(Tabla2[[#This Row],[Utilidad operacional]]/Tabla2[[#This Row],[Total de activos]],"")</f>
        <v>2.6677508777997912E-2</v>
      </c>
    </row>
    <row r="390" spans="1:21" x14ac:dyDescent="0.2">
      <c r="A390">
        <v>900111549</v>
      </c>
      <c r="B390" t="s">
        <v>539</v>
      </c>
      <c r="C390" t="s">
        <v>60</v>
      </c>
      <c r="D390" t="s">
        <v>130</v>
      </c>
      <c r="E390"/>
      <c r="F390" s="63"/>
      <c r="G390"/>
      <c r="H390">
        <v>11961636</v>
      </c>
      <c r="I390">
        <v>35174607</v>
      </c>
      <c r="J390">
        <v>47136243</v>
      </c>
      <c r="K390">
        <v>955781</v>
      </c>
      <c r="L390">
        <v>0</v>
      </c>
      <c r="M390">
        <v>955781</v>
      </c>
      <c r="N390">
        <v>46180462</v>
      </c>
      <c r="O390">
        <v>31702</v>
      </c>
      <c r="P390">
        <v>17179046</v>
      </c>
      <c r="Q390" s="52">
        <f>+IFERROR(Tabla2[[#This Row],[Activos corrientes ]]/Tabla2[[#This Row],[Pasivos corrientes ]],"")</f>
        <v>12.51503848685002</v>
      </c>
      <c r="R390" s="52">
        <f>+IFERROR(Tabla2[[#This Row],[Total pasivos]]/Tabla2[[#This Row],[Total de activos]],"")</f>
        <v>2.0276987285558587E-2</v>
      </c>
      <c r="S390" s="52">
        <f>+IFERROR(Tabla2[[#This Row],[Utilidad operacional]]/Tabla2[[#This Row],[Gasto de intereses]],"")</f>
        <v>541.89155258343317</v>
      </c>
      <c r="T390" s="52">
        <f>+IFERROR(Tabla2[[#This Row],[Utilidad operacional]]/Tabla2[[#This Row],[Patrimonio total]],"")</f>
        <v>0.37199814068555659</v>
      </c>
      <c r="U390" s="52">
        <f>+IFERROR(Tabla2[[#This Row],[Utilidad operacional]]/Tabla2[[#This Row],[Total de activos]],"")</f>
        <v>0.36445513911662414</v>
      </c>
    </row>
    <row r="391" spans="1:21" x14ac:dyDescent="0.2">
      <c r="A391">
        <v>900114663</v>
      </c>
      <c r="B391" t="s">
        <v>540</v>
      </c>
      <c r="C391" t="s">
        <v>60</v>
      </c>
      <c r="D391" t="s">
        <v>130</v>
      </c>
      <c r="E391"/>
      <c r="F391" s="63"/>
      <c r="G391"/>
      <c r="H391">
        <v>1144742</v>
      </c>
      <c r="I391">
        <v>288483462</v>
      </c>
      <c r="J391">
        <v>289628204</v>
      </c>
      <c r="K391">
        <v>158143</v>
      </c>
      <c r="L391">
        <v>11875547</v>
      </c>
      <c r="M391">
        <v>12033690</v>
      </c>
      <c r="N391">
        <v>277594514</v>
      </c>
      <c r="O391">
        <v>1808251</v>
      </c>
      <c r="P391">
        <v>-15114016</v>
      </c>
      <c r="Q391" s="52">
        <f>+IFERROR(Tabla2[[#This Row],[Activos corrientes ]]/Tabla2[[#This Row],[Pasivos corrientes ]],"")</f>
        <v>7.2386510942627877</v>
      </c>
      <c r="R391" s="52">
        <f>+IFERROR(Tabla2[[#This Row],[Total pasivos]]/Tabla2[[#This Row],[Total de activos]],"")</f>
        <v>4.154875054916958E-2</v>
      </c>
      <c r="S391" s="52">
        <f>+IFERROR(Tabla2[[#This Row],[Utilidad operacional]]/Tabla2[[#This Row],[Gasto de intereses]],"")</f>
        <v>-8.3583617539821624</v>
      </c>
      <c r="T391" s="52">
        <f>+IFERROR(Tabla2[[#This Row],[Utilidad operacional]]/Tabla2[[#This Row],[Patrimonio total]],"")</f>
        <v>-5.4446378576487285E-2</v>
      </c>
      <c r="U391" s="52">
        <f>+IFERROR(Tabla2[[#This Row],[Utilidad operacional]]/Tabla2[[#This Row],[Total de activos]],"")</f>
        <v>-5.2184199574707164E-2</v>
      </c>
    </row>
    <row r="392" spans="1:21" x14ac:dyDescent="0.2">
      <c r="A392">
        <v>900150121</v>
      </c>
      <c r="B392" t="s">
        <v>541</v>
      </c>
      <c r="C392" t="s">
        <v>60</v>
      </c>
      <c r="D392" t="s">
        <v>130</v>
      </c>
      <c r="E392"/>
      <c r="F392" s="63"/>
      <c r="G392"/>
      <c r="H392">
        <v>10873627</v>
      </c>
      <c r="I392">
        <v>258074</v>
      </c>
      <c r="J392">
        <v>11131701</v>
      </c>
      <c r="K392">
        <v>4188360</v>
      </c>
      <c r="L392">
        <v>0</v>
      </c>
      <c r="M392">
        <v>4188360</v>
      </c>
      <c r="N392">
        <v>6943341</v>
      </c>
      <c r="O392">
        <v>0</v>
      </c>
      <c r="P392">
        <v>788262</v>
      </c>
      <c r="Q392" s="52">
        <f>+IFERROR(Tabla2[[#This Row],[Activos corrientes ]]/Tabla2[[#This Row],[Pasivos corrientes ]],"")</f>
        <v>2.5961538645197644</v>
      </c>
      <c r="R392" s="52">
        <f>+IFERROR(Tabla2[[#This Row],[Total pasivos]]/Tabla2[[#This Row],[Total de activos]],"")</f>
        <v>0.37625516531570513</v>
      </c>
      <c r="S392" s="52" t="str">
        <f>+IFERROR(Tabla2[[#This Row],[Utilidad operacional]]/Tabla2[[#This Row],[Gasto de intereses]],"")</f>
        <v/>
      </c>
      <c r="T392" s="52">
        <f>+IFERROR(Tabla2[[#This Row],[Utilidad operacional]]/Tabla2[[#This Row],[Patrimonio total]],"")</f>
        <v>0.11352776710808241</v>
      </c>
      <c r="U392" s="52">
        <f>+IFERROR(Tabla2[[#This Row],[Utilidad operacional]]/Tabla2[[#This Row],[Total de activos]],"")</f>
        <v>7.0812358326907993E-2</v>
      </c>
    </row>
    <row r="393" spans="1:21" x14ac:dyDescent="0.2">
      <c r="A393">
        <v>900172188</v>
      </c>
      <c r="B393" t="s">
        <v>542</v>
      </c>
      <c r="C393" t="s">
        <v>60</v>
      </c>
      <c r="D393" t="s">
        <v>130</v>
      </c>
      <c r="E393"/>
      <c r="F393" s="63"/>
      <c r="G393"/>
      <c r="H393">
        <v>461497</v>
      </c>
      <c r="I393">
        <v>17601037</v>
      </c>
      <c r="J393">
        <v>18062534</v>
      </c>
      <c r="K393">
        <v>531353</v>
      </c>
      <c r="L393">
        <v>5446014</v>
      </c>
      <c r="M393">
        <v>5977367</v>
      </c>
      <c r="N393">
        <v>12085167</v>
      </c>
      <c r="O393">
        <v>159626</v>
      </c>
      <c r="P393">
        <v>386137</v>
      </c>
      <c r="Q393" s="52">
        <f>+IFERROR(Tabla2[[#This Row],[Activos corrientes ]]/Tabla2[[#This Row],[Pasivos corrientes ]],"")</f>
        <v>0.86853184229692881</v>
      </c>
      <c r="R393" s="52">
        <f>+IFERROR(Tabla2[[#This Row],[Total pasivos]]/Tabla2[[#This Row],[Total de activos]],"")</f>
        <v>0.33092626981352674</v>
      </c>
      <c r="S393" s="52">
        <f>+IFERROR(Tabla2[[#This Row],[Utilidad operacional]]/Tabla2[[#This Row],[Gasto de intereses]],"")</f>
        <v>2.4190106874819892</v>
      </c>
      <c r="T393" s="52">
        <f>+IFERROR(Tabla2[[#This Row],[Utilidad operacional]]/Tabla2[[#This Row],[Patrimonio total]],"")</f>
        <v>3.1951316849820943E-2</v>
      </c>
      <c r="U393" s="52">
        <f>+IFERROR(Tabla2[[#This Row],[Utilidad operacional]]/Tabla2[[#This Row],[Total de activos]],"")</f>
        <v>2.1377786749079614E-2</v>
      </c>
    </row>
    <row r="394" spans="1:21" x14ac:dyDescent="0.2">
      <c r="A394">
        <v>900188602</v>
      </c>
      <c r="B394" t="s">
        <v>543</v>
      </c>
      <c r="C394" t="s">
        <v>60</v>
      </c>
      <c r="D394" t="s">
        <v>130</v>
      </c>
      <c r="E394"/>
      <c r="F394" s="63"/>
      <c r="G394"/>
      <c r="H394">
        <v>33998581</v>
      </c>
      <c r="I394">
        <v>6760371</v>
      </c>
      <c r="J394">
        <v>40758952</v>
      </c>
      <c r="K394">
        <v>380171</v>
      </c>
      <c r="L394">
        <v>0</v>
      </c>
      <c r="M394">
        <v>380171</v>
      </c>
      <c r="N394">
        <v>40378781</v>
      </c>
      <c r="O394">
        <v>0</v>
      </c>
      <c r="P394">
        <v>3446580</v>
      </c>
      <c r="Q394" s="52">
        <f>+IFERROR(Tabla2[[#This Row],[Activos corrientes ]]/Tabla2[[#This Row],[Pasivos corrientes ]],"")</f>
        <v>89.429706632015595</v>
      </c>
      <c r="R394" s="52">
        <f>+IFERROR(Tabla2[[#This Row],[Total pasivos]]/Tabla2[[#This Row],[Total de activos]],"")</f>
        <v>9.3273006626863227E-3</v>
      </c>
      <c r="S394" s="52" t="str">
        <f>+IFERROR(Tabla2[[#This Row],[Utilidad operacional]]/Tabla2[[#This Row],[Gasto de intereses]],"")</f>
        <v/>
      </c>
      <c r="T394" s="52">
        <f>+IFERROR(Tabla2[[#This Row],[Utilidad operacional]]/Tabla2[[#This Row],[Patrimonio total]],"")</f>
        <v>8.5356217167625745E-2</v>
      </c>
      <c r="U394" s="52">
        <f>+IFERROR(Tabla2[[#This Row],[Utilidad operacional]]/Tabla2[[#This Row],[Total de activos]],"")</f>
        <v>8.4560074066673749E-2</v>
      </c>
    </row>
    <row r="395" spans="1:21" x14ac:dyDescent="0.2">
      <c r="A395">
        <v>900205090</v>
      </c>
      <c r="B395" t="s">
        <v>544</v>
      </c>
      <c r="C395" t="s">
        <v>60</v>
      </c>
      <c r="D395" t="s">
        <v>130</v>
      </c>
      <c r="E395"/>
      <c r="F395" s="63"/>
      <c r="G395"/>
      <c r="H395">
        <v>5322183</v>
      </c>
      <c r="I395">
        <v>2239111</v>
      </c>
      <c r="J395">
        <v>7561294</v>
      </c>
      <c r="K395">
        <v>3664449</v>
      </c>
      <c r="L395">
        <v>135760</v>
      </c>
      <c r="M395">
        <v>3800209</v>
      </c>
      <c r="N395">
        <v>3761085</v>
      </c>
      <c r="O395">
        <v>1243</v>
      </c>
      <c r="P395">
        <v>-325551</v>
      </c>
      <c r="Q395" s="52">
        <f>+IFERROR(Tabla2[[#This Row],[Activos corrientes ]]/Tabla2[[#This Row],[Pasivos corrientes ]],"")</f>
        <v>1.4523828821195219</v>
      </c>
      <c r="R395" s="52">
        <f>+IFERROR(Tabla2[[#This Row],[Total pasivos]]/Tabla2[[#This Row],[Total de activos]],"")</f>
        <v>0.50258712331513622</v>
      </c>
      <c r="S395" s="52">
        <f>+IFERROR(Tabla2[[#This Row],[Utilidad operacional]]/Tabla2[[#This Row],[Gasto de intereses]],"")</f>
        <v>-261.90748189863234</v>
      </c>
      <c r="T395" s="52">
        <f>+IFERROR(Tabla2[[#This Row],[Utilidad operacional]]/Tabla2[[#This Row],[Patrimonio total]],"")</f>
        <v>-8.6557735334351654E-2</v>
      </c>
      <c r="U395" s="52">
        <f>+IFERROR(Tabla2[[#This Row],[Utilidad operacional]]/Tabla2[[#This Row],[Total de activos]],"")</f>
        <v>-4.3054932131986932E-2</v>
      </c>
    </row>
    <row r="396" spans="1:21" x14ac:dyDescent="0.2">
      <c r="A396">
        <v>900210555</v>
      </c>
      <c r="B396" t="s">
        <v>545</v>
      </c>
      <c r="C396" t="s">
        <v>217</v>
      </c>
      <c r="D396" t="s">
        <v>130</v>
      </c>
      <c r="E396"/>
      <c r="F396" s="63"/>
      <c r="G396"/>
      <c r="H396">
        <v>6097015</v>
      </c>
      <c r="I396">
        <v>15018885</v>
      </c>
      <c r="J396">
        <v>21115900</v>
      </c>
      <c r="K396">
        <v>5078484</v>
      </c>
      <c r="L396">
        <v>4524452</v>
      </c>
      <c r="M396">
        <v>9602936</v>
      </c>
      <c r="N396">
        <v>11512964</v>
      </c>
      <c r="O396">
        <v>0</v>
      </c>
      <c r="P396">
        <v>0</v>
      </c>
      <c r="Q396" s="52">
        <f>+IFERROR(Tabla2[[#This Row],[Activos corrientes ]]/Tabla2[[#This Row],[Pasivos corrientes ]],"")</f>
        <v>1.2005580799309401</v>
      </c>
      <c r="R396" s="52">
        <f>+IFERROR(Tabla2[[#This Row],[Total pasivos]]/Tabla2[[#This Row],[Total de activos]],"")</f>
        <v>0.45477275418049906</v>
      </c>
      <c r="S396" s="52" t="str">
        <f>+IFERROR(Tabla2[[#This Row],[Utilidad operacional]]/Tabla2[[#This Row],[Gasto de intereses]],"")</f>
        <v/>
      </c>
      <c r="T396" s="52">
        <f>+IFERROR(Tabla2[[#This Row],[Utilidad operacional]]/Tabla2[[#This Row],[Patrimonio total]],"")</f>
        <v>0</v>
      </c>
      <c r="U396" s="52">
        <f>+IFERROR(Tabla2[[#This Row],[Utilidad operacional]]/Tabla2[[#This Row],[Total de activos]],"")</f>
        <v>0</v>
      </c>
    </row>
    <row r="397" spans="1:21" x14ac:dyDescent="0.2">
      <c r="A397">
        <v>900319755</v>
      </c>
      <c r="B397" t="s">
        <v>546</v>
      </c>
      <c r="C397" t="s">
        <v>60</v>
      </c>
      <c r="D397" t="s">
        <v>130</v>
      </c>
      <c r="E397"/>
      <c r="F397" s="63"/>
      <c r="G397"/>
      <c r="H397">
        <v>31570930</v>
      </c>
      <c r="I397">
        <v>8493529</v>
      </c>
      <c r="J397">
        <v>40064459</v>
      </c>
      <c r="K397">
        <v>3511510</v>
      </c>
      <c r="L397">
        <v>378158</v>
      </c>
      <c r="M397">
        <v>3889668</v>
      </c>
      <c r="N397">
        <v>36174791</v>
      </c>
      <c r="O397">
        <v>523</v>
      </c>
      <c r="P397">
        <v>1826097</v>
      </c>
      <c r="Q397" s="52">
        <f>+IFERROR(Tabla2[[#This Row],[Activos corrientes ]]/Tabla2[[#This Row],[Pasivos corrientes ]],"")</f>
        <v>8.9906991579121236</v>
      </c>
      <c r="R397" s="52">
        <f>+IFERROR(Tabla2[[#This Row],[Total pasivos]]/Tabla2[[#This Row],[Total de activos]],"")</f>
        <v>9.7085249547485472E-2</v>
      </c>
      <c r="S397" s="52">
        <f>+IFERROR(Tabla2[[#This Row],[Utilidad operacional]]/Tabla2[[#This Row],[Gasto de intereses]],"")</f>
        <v>3491.5812619502867</v>
      </c>
      <c r="T397" s="52">
        <f>+IFERROR(Tabla2[[#This Row],[Utilidad operacional]]/Tabla2[[#This Row],[Patrimonio total]],"")</f>
        <v>5.0479821707884918E-2</v>
      </c>
      <c r="U397" s="52">
        <f>+IFERROR(Tabla2[[#This Row],[Utilidad operacional]]/Tabla2[[#This Row],[Total de activos]],"")</f>
        <v>4.5578975620262335E-2</v>
      </c>
    </row>
    <row r="398" spans="1:21" x14ac:dyDescent="0.2">
      <c r="A398">
        <v>900320098</v>
      </c>
      <c r="B398" t="s">
        <v>547</v>
      </c>
      <c r="C398" t="s">
        <v>60</v>
      </c>
      <c r="D398" t="s">
        <v>130</v>
      </c>
      <c r="E398"/>
      <c r="F398" s="63"/>
      <c r="G398"/>
      <c r="H398">
        <v>2381908</v>
      </c>
      <c r="I398">
        <v>10354446</v>
      </c>
      <c r="J398">
        <v>12736354</v>
      </c>
      <c r="K398">
        <v>2327140</v>
      </c>
      <c r="L398">
        <v>48883</v>
      </c>
      <c r="M398">
        <v>2376023</v>
      </c>
      <c r="N398">
        <v>10360331</v>
      </c>
      <c r="O398">
        <v>1327990</v>
      </c>
      <c r="P398">
        <v>6727552</v>
      </c>
      <c r="Q398" s="52">
        <f>+IFERROR(Tabla2[[#This Row],[Activos corrientes ]]/Tabla2[[#This Row],[Pasivos corrientes ]],"")</f>
        <v>1.0235344672000826</v>
      </c>
      <c r="R398" s="52">
        <f>+IFERROR(Tabla2[[#This Row],[Total pasivos]]/Tabla2[[#This Row],[Total de activos]],"")</f>
        <v>0.18655440952724775</v>
      </c>
      <c r="S398" s="52">
        <f>+IFERROR(Tabla2[[#This Row],[Utilidad operacional]]/Tabla2[[#This Row],[Gasto de intereses]],"")</f>
        <v>5.0659658581766429</v>
      </c>
      <c r="T398" s="52">
        <f>+IFERROR(Tabla2[[#This Row],[Utilidad operacional]]/Tabla2[[#This Row],[Patrimonio total]],"")</f>
        <v>0.64935685935130838</v>
      </c>
      <c r="U398" s="52">
        <f>+IFERROR(Tabla2[[#This Row],[Utilidad operacional]]/Tabla2[[#This Row],[Total de activos]],"")</f>
        <v>0.52821647388255699</v>
      </c>
    </row>
    <row r="399" spans="1:21" x14ac:dyDescent="0.2">
      <c r="A399">
        <v>900341322</v>
      </c>
      <c r="B399" t="s">
        <v>548</v>
      </c>
      <c r="C399" t="s">
        <v>60</v>
      </c>
      <c r="D399" t="s">
        <v>130</v>
      </c>
      <c r="E399"/>
      <c r="F399" s="63"/>
      <c r="G399"/>
      <c r="H399">
        <v>5281971</v>
      </c>
      <c r="I399">
        <v>32380800</v>
      </c>
      <c r="J399">
        <v>37662771</v>
      </c>
      <c r="K399">
        <v>2445733</v>
      </c>
      <c r="L399">
        <v>8943310</v>
      </c>
      <c r="M399">
        <v>11389043</v>
      </c>
      <c r="N399">
        <v>26273728</v>
      </c>
      <c r="O399">
        <v>0</v>
      </c>
      <c r="P399">
        <v>6079586</v>
      </c>
      <c r="Q399" s="52">
        <f>+IFERROR(Tabla2[[#This Row],[Activos corrientes ]]/Tabla2[[#This Row],[Pasivos corrientes ]],"")</f>
        <v>2.1596678787095729</v>
      </c>
      <c r="R399" s="52">
        <f>+IFERROR(Tabla2[[#This Row],[Total pasivos]]/Tabla2[[#This Row],[Total de activos]],"")</f>
        <v>0.30239524861301365</v>
      </c>
      <c r="S399" s="52" t="str">
        <f>+IFERROR(Tabla2[[#This Row],[Utilidad operacional]]/Tabla2[[#This Row],[Gasto de intereses]],"")</f>
        <v/>
      </c>
      <c r="T399" s="52">
        <f>+IFERROR(Tabla2[[#This Row],[Utilidad operacional]]/Tabla2[[#This Row],[Patrimonio total]],"")</f>
        <v>0.23139411354186204</v>
      </c>
      <c r="U399" s="52">
        <f>+IFERROR(Tabla2[[#This Row],[Utilidad operacional]]/Tabla2[[#This Row],[Total de activos]],"")</f>
        <v>0.16142163304978277</v>
      </c>
    </row>
    <row r="400" spans="1:21" x14ac:dyDescent="0.2">
      <c r="A400">
        <v>900433826</v>
      </c>
      <c r="B400" t="s">
        <v>549</v>
      </c>
      <c r="C400" t="s">
        <v>60</v>
      </c>
      <c r="D400" t="s">
        <v>130</v>
      </c>
      <c r="E400"/>
      <c r="F400" s="63"/>
      <c r="G400"/>
      <c r="H400">
        <v>30719169</v>
      </c>
      <c r="I400">
        <v>8782119</v>
      </c>
      <c r="J400">
        <v>39501288</v>
      </c>
      <c r="K400">
        <v>265718</v>
      </c>
      <c r="L400">
        <v>10027</v>
      </c>
      <c r="M400">
        <v>275745</v>
      </c>
      <c r="N400">
        <v>39225543</v>
      </c>
      <c r="O400">
        <v>4728</v>
      </c>
      <c r="P400">
        <v>512183</v>
      </c>
      <c r="Q400" s="52">
        <f>+IFERROR(Tabla2[[#This Row],[Activos corrientes ]]/Tabla2[[#This Row],[Pasivos corrientes ]],"")</f>
        <v>115.6081597784117</v>
      </c>
      <c r="R400" s="52">
        <f>+IFERROR(Tabla2[[#This Row],[Total pasivos]]/Tabla2[[#This Row],[Total de activos]],"")</f>
        <v>6.9806584534661247E-3</v>
      </c>
      <c r="S400" s="52">
        <f>+IFERROR(Tabla2[[#This Row],[Utilidad operacional]]/Tabla2[[#This Row],[Gasto de intereses]],"")</f>
        <v>108.32973773265651</v>
      </c>
      <c r="T400" s="52">
        <f>+IFERROR(Tabla2[[#This Row],[Utilidad operacional]]/Tabla2[[#This Row],[Patrimonio total]],"")</f>
        <v>1.3057384572088651E-2</v>
      </c>
      <c r="U400" s="52">
        <f>+IFERROR(Tabla2[[#This Row],[Utilidad operacional]]/Tabla2[[#This Row],[Total de activos]],"")</f>
        <v>1.2966235430095343E-2</v>
      </c>
    </row>
    <row r="401" spans="1:21" x14ac:dyDescent="0.2">
      <c r="A401">
        <v>900447264</v>
      </c>
      <c r="B401" t="s">
        <v>550</v>
      </c>
      <c r="C401" t="s">
        <v>217</v>
      </c>
      <c r="D401" t="s">
        <v>130</v>
      </c>
      <c r="E401"/>
      <c r="F401" s="63"/>
      <c r="G401"/>
      <c r="H401">
        <v>463098</v>
      </c>
      <c r="I401">
        <v>12296232</v>
      </c>
      <c r="J401">
        <v>12759330</v>
      </c>
      <c r="K401">
        <v>11483</v>
      </c>
      <c r="L401">
        <v>1677845</v>
      </c>
      <c r="M401">
        <v>1689328</v>
      </c>
      <c r="N401">
        <v>11070002</v>
      </c>
      <c r="O401">
        <v>1023</v>
      </c>
      <c r="P401">
        <v>3149072</v>
      </c>
      <c r="Q401" s="52">
        <f>+IFERROR(Tabla2[[#This Row],[Activos corrientes ]]/Tabla2[[#This Row],[Pasivos corrientes ]],"")</f>
        <v>40.329008098928853</v>
      </c>
      <c r="R401" s="52">
        <f>+IFERROR(Tabla2[[#This Row],[Total pasivos]]/Tabla2[[#This Row],[Total de activos]],"")</f>
        <v>0.13239942849663736</v>
      </c>
      <c r="S401" s="52">
        <f>+IFERROR(Tabla2[[#This Row],[Utilidad operacional]]/Tabla2[[#This Row],[Gasto de intereses]],"")</f>
        <v>3078.2717497556209</v>
      </c>
      <c r="T401" s="52">
        <f>+IFERROR(Tabla2[[#This Row],[Utilidad operacional]]/Tabla2[[#This Row],[Patrimonio total]],"")</f>
        <v>0.2844689639622468</v>
      </c>
      <c r="U401" s="52">
        <f>+IFERROR(Tabla2[[#This Row],[Utilidad operacional]]/Tabla2[[#This Row],[Total de activos]],"")</f>
        <v>0.2468054357086148</v>
      </c>
    </row>
    <row r="402" spans="1:21" x14ac:dyDescent="0.2">
      <c r="A402">
        <v>900484177</v>
      </c>
      <c r="B402" t="s">
        <v>551</v>
      </c>
      <c r="C402" t="s">
        <v>60</v>
      </c>
      <c r="D402" t="s">
        <v>130</v>
      </c>
      <c r="E402"/>
      <c r="F402" s="63"/>
      <c r="G402"/>
      <c r="H402">
        <v>914736</v>
      </c>
      <c r="I402">
        <v>5278812</v>
      </c>
      <c r="J402">
        <v>6193548</v>
      </c>
      <c r="K402">
        <v>62554</v>
      </c>
      <c r="L402">
        <v>852455</v>
      </c>
      <c r="M402">
        <v>915009</v>
      </c>
      <c r="N402">
        <v>5278539</v>
      </c>
      <c r="O402">
        <v>0</v>
      </c>
      <c r="P402">
        <v>466089</v>
      </c>
      <c r="Q402" s="52">
        <f>+IFERROR(Tabla2[[#This Row],[Activos corrientes ]]/Tabla2[[#This Row],[Pasivos corrientes ]],"")</f>
        <v>14.623141605652716</v>
      </c>
      <c r="R402" s="52">
        <f>+IFERROR(Tabla2[[#This Row],[Total pasivos]]/Tabla2[[#This Row],[Total de activos]],"")</f>
        <v>0.14773583735848983</v>
      </c>
      <c r="S402" s="52" t="str">
        <f>+IFERROR(Tabla2[[#This Row],[Utilidad operacional]]/Tabla2[[#This Row],[Gasto de intereses]],"")</f>
        <v/>
      </c>
      <c r="T402" s="52">
        <f>+IFERROR(Tabla2[[#This Row],[Utilidad operacional]]/Tabla2[[#This Row],[Patrimonio total]],"")</f>
        <v>8.8298864515351697E-2</v>
      </c>
      <c r="U402" s="52">
        <f>+IFERROR(Tabla2[[#This Row],[Utilidad operacional]]/Tabla2[[#This Row],[Total de activos]],"")</f>
        <v>7.5253957828372367E-2</v>
      </c>
    </row>
    <row r="403" spans="1:21" x14ac:dyDescent="0.2">
      <c r="A403">
        <v>900491956</v>
      </c>
      <c r="B403" t="s">
        <v>552</v>
      </c>
      <c r="C403" t="s">
        <v>60</v>
      </c>
      <c r="D403" t="s">
        <v>130</v>
      </c>
      <c r="E403"/>
      <c r="F403" s="63"/>
      <c r="G403"/>
      <c r="H403">
        <v>19997161</v>
      </c>
      <c r="I403">
        <v>4532849</v>
      </c>
      <c r="J403">
        <v>24530010</v>
      </c>
      <c r="K403">
        <v>14282067</v>
      </c>
      <c r="L403">
        <v>9485479</v>
      </c>
      <c r="M403">
        <v>23767546</v>
      </c>
      <c r="N403">
        <v>762464</v>
      </c>
      <c r="O403">
        <v>0</v>
      </c>
      <c r="P403">
        <v>799193</v>
      </c>
      <c r="Q403" s="52">
        <f>+IFERROR(Tabla2[[#This Row],[Activos corrientes ]]/Tabla2[[#This Row],[Pasivos corrientes ]],"")</f>
        <v>1.4001587445290657</v>
      </c>
      <c r="R403" s="52">
        <f>+IFERROR(Tabla2[[#This Row],[Total pasivos]]/Tabla2[[#This Row],[Total de activos]],"")</f>
        <v>0.96891709379653734</v>
      </c>
      <c r="S403" s="52" t="str">
        <f>+IFERROR(Tabla2[[#This Row],[Utilidad operacional]]/Tabla2[[#This Row],[Gasto de intereses]],"")</f>
        <v/>
      </c>
      <c r="T403" s="52">
        <f>+IFERROR(Tabla2[[#This Row],[Utilidad operacional]]/Tabla2[[#This Row],[Patrimonio total]],"")</f>
        <v>1.0481714546522851</v>
      </c>
      <c r="U403" s="52">
        <f>+IFERROR(Tabla2[[#This Row],[Utilidad operacional]]/Tabla2[[#This Row],[Total de activos]],"")</f>
        <v>3.2580215010103948E-2</v>
      </c>
    </row>
    <row r="404" spans="1:21" x14ac:dyDescent="0.2">
      <c r="A404">
        <v>900587475</v>
      </c>
      <c r="B404" t="s">
        <v>553</v>
      </c>
      <c r="C404" t="s">
        <v>120</v>
      </c>
      <c r="D404" t="s">
        <v>130</v>
      </c>
      <c r="E404"/>
      <c r="F404" s="63"/>
      <c r="G404"/>
      <c r="H404">
        <v>1352333</v>
      </c>
      <c r="I404">
        <v>10976159</v>
      </c>
      <c r="J404">
        <v>12328492</v>
      </c>
      <c r="K404">
        <v>2364853</v>
      </c>
      <c r="L404">
        <v>3335553</v>
      </c>
      <c r="M404">
        <v>5700406</v>
      </c>
      <c r="N404">
        <v>6628086</v>
      </c>
      <c r="O404">
        <v>471018</v>
      </c>
      <c r="P404">
        <v>3224127</v>
      </c>
      <c r="Q404" s="52">
        <f>+IFERROR(Tabla2[[#This Row],[Activos corrientes ]]/Tabla2[[#This Row],[Pasivos corrientes ]],"")</f>
        <v>0.57184653760720006</v>
      </c>
      <c r="R404" s="52">
        <f>+IFERROR(Tabla2[[#This Row],[Total pasivos]]/Tabla2[[#This Row],[Total de activos]],"")</f>
        <v>0.46237658263476183</v>
      </c>
      <c r="S404" s="52">
        <f>+IFERROR(Tabla2[[#This Row],[Utilidad operacional]]/Tabla2[[#This Row],[Gasto de intereses]],"")</f>
        <v>6.8450186617071962</v>
      </c>
      <c r="T404" s="52">
        <f>+IFERROR(Tabla2[[#This Row],[Utilidad operacional]]/Tabla2[[#This Row],[Patrimonio total]],"")</f>
        <v>0.48643409273808458</v>
      </c>
      <c r="U404" s="52">
        <f>+IFERROR(Tabla2[[#This Row],[Utilidad operacional]]/Tabla2[[#This Row],[Total de activos]],"")</f>
        <v>0.26151835926080824</v>
      </c>
    </row>
    <row r="405" spans="1:21" x14ac:dyDescent="0.2">
      <c r="A405">
        <v>900591676</v>
      </c>
      <c r="B405" t="s">
        <v>554</v>
      </c>
      <c r="C405" t="s">
        <v>60</v>
      </c>
      <c r="D405" t="s">
        <v>130</v>
      </c>
      <c r="E405"/>
      <c r="F405" s="63"/>
      <c r="G405"/>
      <c r="H405">
        <v>33886080</v>
      </c>
      <c r="I405">
        <v>140478</v>
      </c>
      <c r="J405">
        <v>34026558</v>
      </c>
      <c r="K405">
        <v>3114677</v>
      </c>
      <c r="L405">
        <v>11737660</v>
      </c>
      <c r="M405">
        <v>14852337</v>
      </c>
      <c r="N405">
        <v>19174221</v>
      </c>
      <c r="O405">
        <v>0</v>
      </c>
      <c r="P405">
        <v>4847219</v>
      </c>
      <c r="Q405" s="52">
        <f>+IFERROR(Tabla2[[#This Row],[Activos corrientes ]]/Tabla2[[#This Row],[Pasivos corrientes ]],"")</f>
        <v>10.87948445376519</v>
      </c>
      <c r="R405" s="52">
        <f>+IFERROR(Tabla2[[#This Row],[Total pasivos]]/Tabla2[[#This Row],[Total de activos]],"")</f>
        <v>0.43649248919035538</v>
      </c>
      <c r="S405" s="52" t="str">
        <f>+IFERROR(Tabla2[[#This Row],[Utilidad operacional]]/Tabla2[[#This Row],[Gasto de intereses]],"")</f>
        <v/>
      </c>
      <c r="T405" s="52">
        <f>+IFERROR(Tabla2[[#This Row],[Utilidad operacional]]/Tabla2[[#This Row],[Patrimonio total]],"")</f>
        <v>0.25279874473127228</v>
      </c>
      <c r="U405" s="52">
        <f>+IFERROR(Tabla2[[#This Row],[Utilidad operacional]]/Tabla2[[#This Row],[Total de activos]],"")</f>
        <v>0.14245399137932199</v>
      </c>
    </row>
    <row r="406" spans="1:21" x14ac:dyDescent="0.2">
      <c r="A406">
        <v>900626402</v>
      </c>
      <c r="B406" t="s">
        <v>555</v>
      </c>
      <c r="C406" t="s">
        <v>60</v>
      </c>
      <c r="D406" t="s">
        <v>130</v>
      </c>
      <c r="E406"/>
      <c r="F406" s="63"/>
      <c r="G406"/>
      <c r="H406">
        <v>5314135</v>
      </c>
      <c r="I406">
        <v>4430526</v>
      </c>
      <c r="J406">
        <v>9744661</v>
      </c>
      <c r="K406">
        <v>2508044</v>
      </c>
      <c r="L406">
        <v>495762</v>
      </c>
      <c r="M406">
        <v>3003806</v>
      </c>
      <c r="N406">
        <v>6740855</v>
      </c>
      <c r="O406">
        <v>0</v>
      </c>
      <c r="P406">
        <v>-300513</v>
      </c>
      <c r="Q406" s="52">
        <f>+IFERROR(Tabla2[[#This Row],[Activos corrientes ]]/Tabla2[[#This Row],[Pasivos corrientes ]],"")</f>
        <v>2.118836431896729</v>
      </c>
      <c r="R406" s="52">
        <f>+IFERROR(Tabla2[[#This Row],[Total pasivos]]/Tabla2[[#This Row],[Total de activos]],"")</f>
        <v>0.30825146200570752</v>
      </c>
      <c r="S406" s="52" t="str">
        <f>+IFERROR(Tabla2[[#This Row],[Utilidad operacional]]/Tabla2[[#This Row],[Gasto de intereses]],"")</f>
        <v/>
      </c>
      <c r="T406" s="52">
        <f>+IFERROR(Tabla2[[#This Row],[Utilidad operacional]]/Tabla2[[#This Row],[Patrimonio total]],"")</f>
        <v>-4.458084323131116E-2</v>
      </c>
      <c r="U406" s="52">
        <f>+IFERROR(Tabla2[[#This Row],[Utilidad operacional]]/Tabla2[[#This Row],[Total de activos]],"")</f>
        <v>-3.0838733127812244E-2</v>
      </c>
    </row>
    <row r="407" spans="1:21" x14ac:dyDescent="0.2">
      <c r="A407">
        <v>900678990</v>
      </c>
      <c r="B407" t="s">
        <v>556</v>
      </c>
      <c r="C407" t="s">
        <v>557</v>
      </c>
      <c r="D407" t="s">
        <v>130</v>
      </c>
      <c r="E407"/>
      <c r="F407" s="63"/>
      <c r="G407"/>
      <c r="H407">
        <v>656148</v>
      </c>
      <c r="I407">
        <v>14213176</v>
      </c>
      <c r="J407">
        <v>14869324</v>
      </c>
      <c r="K407">
        <v>462997</v>
      </c>
      <c r="L407">
        <v>0</v>
      </c>
      <c r="M407">
        <v>462997</v>
      </c>
      <c r="N407">
        <v>14406327</v>
      </c>
      <c r="O407">
        <v>2256</v>
      </c>
      <c r="P407">
        <v>-855914</v>
      </c>
      <c r="Q407" s="52">
        <f>+IFERROR(Tabla2[[#This Row],[Activos corrientes ]]/Tabla2[[#This Row],[Pasivos corrientes ]],"")</f>
        <v>1.4171754892580297</v>
      </c>
      <c r="R407" s="52">
        <f>+IFERROR(Tabla2[[#This Row],[Total pasivos]]/Tabla2[[#This Row],[Total de activos]],"")</f>
        <v>3.1137730269378754E-2</v>
      </c>
      <c r="S407" s="52">
        <f>+IFERROR(Tabla2[[#This Row],[Utilidad operacional]]/Tabla2[[#This Row],[Gasto de intereses]],"")</f>
        <v>-379.39450354609932</v>
      </c>
      <c r="T407" s="52">
        <f>+IFERROR(Tabla2[[#This Row],[Utilidad operacional]]/Tabla2[[#This Row],[Patrimonio total]],"")</f>
        <v>-5.9412367913070419E-2</v>
      </c>
      <c r="U407" s="52">
        <f>+IFERROR(Tabla2[[#This Row],[Utilidad operacional]]/Tabla2[[#This Row],[Total de activos]],"")</f>
        <v>-5.7562401626328134E-2</v>
      </c>
    </row>
    <row r="408" spans="1:21" x14ac:dyDescent="0.2">
      <c r="A408">
        <v>900682557</v>
      </c>
      <c r="B408" t="s">
        <v>558</v>
      </c>
      <c r="C408" t="s">
        <v>60</v>
      </c>
      <c r="D408" t="s">
        <v>130</v>
      </c>
      <c r="E408"/>
      <c r="F408" s="63"/>
      <c r="G408"/>
      <c r="H408">
        <v>59077</v>
      </c>
      <c r="I408">
        <v>11019738</v>
      </c>
      <c r="J408">
        <v>11078815</v>
      </c>
      <c r="K408">
        <v>5196306</v>
      </c>
      <c r="L408">
        <v>0</v>
      </c>
      <c r="M408">
        <v>5196306</v>
      </c>
      <c r="N408">
        <v>5882509</v>
      </c>
      <c r="O408">
        <v>16733</v>
      </c>
      <c r="P408">
        <v>21484</v>
      </c>
      <c r="Q408" s="52">
        <f>+IFERROR(Tabla2[[#This Row],[Activos corrientes ]]/Tabla2[[#This Row],[Pasivos corrientes ]],"")</f>
        <v>1.1369037928097382E-2</v>
      </c>
      <c r="R408" s="52">
        <f>+IFERROR(Tabla2[[#This Row],[Total pasivos]]/Tabla2[[#This Row],[Total de activos]],"")</f>
        <v>0.46903084851583854</v>
      </c>
      <c r="S408" s="52">
        <f>+IFERROR(Tabla2[[#This Row],[Utilidad operacional]]/Tabla2[[#This Row],[Gasto de intereses]],"")</f>
        <v>1.2839299587641189</v>
      </c>
      <c r="T408" s="52">
        <f>+IFERROR(Tabla2[[#This Row],[Utilidad operacional]]/Tabla2[[#This Row],[Patrimonio total]],"")</f>
        <v>3.6521831075821557E-3</v>
      </c>
      <c r="U408" s="52">
        <f>+IFERROR(Tabla2[[#This Row],[Utilidad operacional]]/Tabla2[[#This Row],[Total de activos]],"")</f>
        <v>1.9391965656976851E-3</v>
      </c>
    </row>
    <row r="409" spans="1:21" x14ac:dyDescent="0.2">
      <c r="A409">
        <v>900734687</v>
      </c>
      <c r="B409" t="s">
        <v>559</v>
      </c>
      <c r="C409" t="s">
        <v>121</v>
      </c>
      <c r="D409" t="s">
        <v>130</v>
      </c>
      <c r="E409"/>
      <c r="F409" s="63"/>
      <c r="G409"/>
      <c r="H409">
        <v>3443657</v>
      </c>
      <c r="I409">
        <v>14855563</v>
      </c>
      <c r="J409">
        <v>18299220</v>
      </c>
      <c r="K409">
        <v>1365260</v>
      </c>
      <c r="L409">
        <v>1546769</v>
      </c>
      <c r="M409">
        <v>2912029</v>
      </c>
      <c r="N409">
        <v>15387191</v>
      </c>
      <c r="O409">
        <v>87274</v>
      </c>
      <c r="P409">
        <v>-332473</v>
      </c>
      <c r="Q409" s="52">
        <f>+IFERROR(Tabla2[[#This Row],[Activos corrientes ]]/Tabla2[[#This Row],[Pasivos corrientes ]],"")</f>
        <v>2.5223451943219608</v>
      </c>
      <c r="R409" s="52">
        <f>+IFERROR(Tabla2[[#This Row],[Total pasivos]]/Tabla2[[#This Row],[Total de activos]],"")</f>
        <v>0.15913405052237198</v>
      </c>
      <c r="S409" s="52">
        <f>+IFERROR(Tabla2[[#This Row],[Utilidad operacional]]/Tabla2[[#This Row],[Gasto de intereses]],"")</f>
        <v>-3.8095309026743358</v>
      </c>
      <c r="T409" s="52">
        <f>+IFERROR(Tabla2[[#This Row],[Utilidad operacional]]/Tabla2[[#This Row],[Patrimonio total]],"")</f>
        <v>-2.1607127642725692E-2</v>
      </c>
      <c r="U409" s="52">
        <f>+IFERROR(Tabla2[[#This Row],[Utilidad operacional]]/Tabla2[[#This Row],[Total de activos]],"")</f>
        <v>-1.8168697900784844E-2</v>
      </c>
    </row>
    <row r="410" spans="1:21" x14ac:dyDescent="0.2">
      <c r="A410">
        <v>900772508</v>
      </c>
      <c r="B410" t="s">
        <v>560</v>
      </c>
      <c r="C410" t="s">
        <v>60</v>
      </c>
      <c r="D410" t="s">
        <v>130</v>
      </c>
      <c r="E410"/>
      <c r="F410" s="63"/>
      <c r="G410"/>
      <c r="H410">
        <v>79245</v>
      </c>
      <c r="I410">
        <v>12596390</v>
      </c>
      <c r="J410">
        <v>12675635</v>
      </c>
      <c r="K410">
        <v>2742151</v>
      </c>
      <c r="L410">
        <v>0</v>
      </c>
      <c r="M410">
        <v>2742151</v>
      </c>
      <c r="N410">
        <v>9933484</v>
      </c>
      <c r="O410">
        <v>3612</v>
      </c>
      <c r="P410">
        <v>-664315</v>
      </c>
      <c r="Q410" s="52">
        <f>+IFERROR(Tabla2[[#This Row],[Activos corrientes ]]/Tabla2[[#This Row],[Pasivos corrientes ]],"")</f>
        <v>2.8898846197747682E-2</v>
      </c>
      <c r="R410" s="52">
        <f>+IFERROR(Tabla2[[#This Row],[Total pasivos]]/Tabla2[[#This Row],[Total de activos]],"")</f>
        <v>0.21633243620536566</v>
      </c>
      <c r="S410" s="52">
        <f>+IFERROR(Tabla2[[#This Row],[Utilidad operacional]]/Tabla2[[#This Row],[Gasto de intereses]],"")</f>
        <v>-183.9188815060908</v>
      </c>
      <c r="T410" s="52">
        <f>+IFERROR(Tabla2[[#This Row],[Utilidad operacional]]/Tabla2[[#This Row],[Patrimonio total]],"")</f>
        <v>-6.6876334627407663E-2</v>
      </c>
      <c r="U410" s="52">
        <f>+IFERROR(Tabla2[[#This Row],[Utilidad operacional]]/Tabla2[[#This Row],[Total de activos]],"")</f>
        <v>-5.2408814232975311E-2</v>
      </c>
    </row>
    <row r="411" spans="1:21" x14ac:dyDescent="0.2">
      <c r="A411">
        <v>900924312</v>
      </c>
      <c r="B411" t="s">
        <v>561</v>
      </c>
      <c r="C411" t="s">
        <v>120</v>
      </c>
      <c r="D411" t="s">
        <v>130</v>
      </c>
      <c r="E411"/>
      <c r="F411" s="63"/>
      <c r="G411"/>
      <c r="H411">
        <v>1751783</v>
      </c>
      <c r="I411">
        <v>3677141</v>
      </c>
      <c r="J411">
        <v>5428924</v>
      </c>
      <c r="K411">
        <v>15990</v>
      </c>
      <c r="L411">
        <v>3383738</v>
      </c>
      <c r="M411">
        <v>3399728</v>
      </c>
      <c r="N411">
        <v>2029196</v>
      </c>
      <c r="O411">
        <v>56346</v>
      </c>
      <c r="P411">
        <v>463029</v>
      </c>
      <c r="Q411" s="52">
        <f>+IFERROR(Tabla2[[#This Row],[Activos corrientes ]]/Tabla2[[#This Row],[Pasivos corrientes ]],"")</f>
        <v>109.55490931832395</v>
      </c>
      <c r="R411" s="52">
        <f>+IFERROR(Tabla2[[#This Row],[Total pasivos]]/Tabla2[[#This Row],[Total de activos]],"")</f>
        <v>0.62622501254392215</v>
      </c>
      <c r="S411" s="52">
        <f>+IFERROR(Tabla2[[#This Row],[Utilidad operacional]]/Tabla2[[#This Row],[Gasto de intereses]],"")</f>
        <v>8.2176019593227565</v>
      </c>
      <c r="T411" s="52">
        <f>+IFERROR(Tabla2[[#This Row],[Utilidad operacional]]/Tabla2[[#This Row],[Patrimonio total]],"")</f>
        <v>0.22818347759408159</v>
      </c>
      <c r="U411" s="52">
        <f>+IFERROR(Tabla2[[#This Row],[Utilidad operacional]]/Tabla2[[#This Row],[Total de activos]],"")</f>
        <v>8.5289276475412068E-2</v>
      </c>
    </row>
    <row r="412" spans="1:21" x14ac:dyDescent="0.2">
      <c r="A412">
        <v>901050470</v>
      </c>
      <c r="B412" t="s">
        <v>562</v>
      </c>
      <c r="C412" t="s">
        <v>60</v>
      </c>
      <c r="D412" t="s">
        <v>130</v>
      </c>
      <c r="E412"/>
      <c r="F412" s="63"/>
      <c r="G412"/>
      <c r="H412">
        <v>416598</v>
      </c>
      <c r="I412">
        <v>37604815</v>
      </c>
      <c r="J412">
        <v>38021413</v>
      </c>
      <c r="K412">
        <v>6293127</v>
      </c>
      <c r="L412">
        <v>13699213</v>
      </c>
      <c r="M412">
        <v>19992340</v>
      </c>
      <c r="N412">
        <v>18029073</v>
      </c>
      <c r="O412">
        <v>235143</v>
      </c>
      <c r="P412">
        <v>-19313569</v>
      </c>
      <c r="Q412" s="52">
        <f>+IFERROR(Tabla2[[#This Row],[Activos corrientes ]]/Tabla2[[#This Row],[Pasivos corrientes ]],"")</f>
        <v>6.619888649950971E-2</v>
      </c>
      <c r="R412" s="52">
        <f>+IFERROR(Tabla2[[#This Row],[Total pasivos]]/Tabla2[[#This Row],[Total de activos]],"")</f>
        <v>0.52581791213282891</v>
      </c>
      <c r="S412" s="52">
        <f>+IFERROR(Tabla2[[#This Row],[Utilidad operacional]]/Tabla2[[#This Row],[Gasto de intereses]],"")</f>
        <v>-82.135419723317298</v>
      </c>
      <c r="T412" s="52">
        <f>+IFERROR(Tabla2[[#This Row],[Utilidad operacional]]/Tabla2[[#This Row],[Patrimonio total]],"")</f>
        <v>-1.0712458150233237</v>
      </c>
      <c r="U412" s="52">
        <f>+IFERROR(Tabla2[[#This Row],[Utilidad operacional]]/Tabla2[[#This Row],[Total de activos]],"")</f>
        <v>-0.50796557718672897</v>
      </c>
    </row>
    <row r="413" spans="1:21" x14ac:dyDescent="0.2">
      <c r="A413">
        <v>901050576</v>
      </c>
      <c r="B413" t="s">
        <v>563</v>
      </c>
      <c r="C413" t="s">
        <v>60</v>
      </c>
      <c r="D413" t="s">
        <v>130</v>
      </c>
      <c r="E413"/>
      <c r="F413" s="63"/>
      <c r="G413"/>
      <c r="H413">
        <v>13022885</v>
      </c>
      <c r="I413">
        <v>61675919</v>
      </c>
      <c r="J413">
        <v>74698804</v>
      </c>
      <c r="K413">
        <v>461259</v>
      </c>
      <c r="L413">
        <v>2008695</v>
      </c>
      <c r="M413">
        <v>2469954</v>
      </c>
      <c r="N413">
        <v>72228850</v>
      </c>
      <c r="O413">
        <v>2756454</v>
      </c>
      <c r="P413">
        <v>-13130304</v>
      </c>
      <c r="Q413" s="52">
        <f>+IFERROR(Tabla2[[#This Row],[Activos corrientes ]]/Tabla2[[#This Row],[Pasivos corrientes ]],"")</f>
        <v>28.233346124411664</v>
      </c>
      <c r="R413" s="52">
        <f>+IFERROR(Tabla2[[#This Row],[Total pasivos]]/Tabla2[[#This Row],[Total de activos]],"")</f>
        <v>3.306550932194309E-2</v>
      </c>
      <c r="S413" s="52">
        <f>+IFERROR(Tabla2[[#This Row],[Utilidad operacional]]/Tabla2[[#This Row],[Gasto de intereses]],"")</f>
        <v>-4.7634765535720893</v>
      </c>
      <c r="T413" s="52">
        <f>+IFERROR(Tabla2[[#This Row],[Utilidad operacional]]/Tabla2[[#This Row],[Patrimonio total]],"")</f>
        <v>-0.18178752672927784</v>
      </c>
      <c r="U413" s="52">
        <f>+IFERROR(Tabla2[[#This Row],[Utilidad operacional]]/Tabla2[[#This Row],[Total de activos]],"")</f>
        <v>-0.17577662956959794</v>
      </c>
    </row>
    <row r="414" spans="1:21" x14ac:dyDescent="0.2">
      <c r="A414">
        <v>901050730</v>
      </c>
      <c r="B414" t="s">
        <v>564</v>
      </c>
      <c r="C414" t="s">
        <v>60</v>
      </c>
      <c r="D414" t="s">
        <v>130</v>
      </c>
      <c r="E414"/>
      <c r="F414" s="63"/>
      <c r="G414"/>
      <c r="H414">
        <v>6816039</v>
      </c>
      <c r="I414">
        <v>25301438</v>
      </c>
      <c r="J414">
        <v>32117477</v>
      </c>
      <c r="K414">
        <v>205394</v>
      </c>
      <c r="L414">
        <v>836956</v>
      </c>
      <c r="M414">
        <v>1042350</v>
      </c>
      <c r="N414">
        <v>31075127</v>
      </c>
      <c r="O414">
        <v>1837184</v>
      </c>
      <c r="P414">
        <v>-5344193</v>
      </c>
      <c r="Q414" s="52">
        <f>+IFERROR(Tabla2[[#This Row],[Activos corrientes ]]/Tabla2[[#This Row],[Pasivos corrientes ]],"")</f>
        <v>33.185190414520385</v>
      </c>
      <c r="R414" s="52">
        <f>+IFERROR(Tabla2[[#This Row],[Total pasivos]]/Tabla2[[#This Row],[Total de activos]],"")</f>
        <v>3.245429272044003E-2</v>
      </c>
      <c r="S414" s="52">
        <f>+IFERROR(Tabla2[[#This Row],[Utilidad operacional]]/Tabla2[[#This Row],[Gasto de intereses]],"")</f>
        <v>-2.9089046061798927</v>
      </c>
      <c r="T414" s="52">
        <f>+IFERROR(Tabla2[[#This Row],[Utilidad operacional]]/Tabla2[[#This Row],[Patrimonio total]],"")</f>
        <v>-0.17197654574348159</v>
      </c>
      <c r="U414" s="52">
        <f>+IFERROR(Tabla2[[#This Row],[Utilidad operacional]]/Tabla2[[#This Row],[Total de activos]],"")</f>
        <v>-0.16639516858687251</v>
      </c>
    </row>
    <row r="415" spans="1:21" x14ac:dyDescent="0.2">
      <c r="A415">
        <v>901086439</v>
      </c>
      <c r="B415" t="s">
        <v>565</v>
      </c>
      <c r="C415" t="s">
        <v>121</v>
      </c>
      <c r="D415" t="s">
        <v>130</v>
      </c>
      <c r="E415"/>
      <c r="F415" s="63"/>
      <c r="G415"/>
      <c r="H415">
        <v>1441049</v>
      </c>
      <c r="I415">
        <v>421264377</v>
      </c>
      <c r="J415">
        <v>422705426</v>
      </c>
      <c r="K415">
        <v>9638934</v>
      </c>
      <c r="L415">
        <v>42188879</v>
      </c>
      <c r="M415">
        <v>51827813</v>
      </c>
      <c r="N415">
        <v>370877613</v>
      </c>
      <c r="O415">
        <v>5659441</v>
      </c>
      <c r="P415">
        <v>-24791930</v>
      </c>
      <c r="Q415" s="52">
        <f>+IFERROR(Tabla2[[#This Row],[Activos corrientes ]]/Tabla2[[#This Row],[Pasivos corrientes ]],"")</f>
        <v>0.14950294296029001</v>
      </c>
      <c r="R415" s="52">
        <f>+IFERROR(Tabla2[[#This Row],[Total pasivos]]/Tabla2[[#This Row],[Total de activos]],"")</f>
        <v>0.12260976512754772</v>
      </c>
      <c r="S415" s="52">
        <f>+IFERROR(Tabla2[[#This Row],[Utilidad operacional]]/Tabla2[[#This Row],[Gasto de intereses]],"")</f>
        <v>-4.3806322921292047</v>
      </c>
      <c r="T415" s="52">
        <f>+IFERROR(Tabla2[[#This Row],[Utilidad operacional]]/Tabla2[[#This Row],[Patrimonio total]],"")</f>
        <v>-6.6846660814763176E-2</v>
      </c>
      <c r="U415" s="52">
        <f>+IFERROR(Tabla2[[#This Row],[Utilidad operacional]]/Tabla2[[#This Row],[Total de activos]],"")</f>
        <v>-5.8650607432704213E-2</v>
      </c>
    </row>
    <row r="416" spans="1:21" x14ac:dyDescent="0.2">
      <c r="A416">
        <v>901087572</v>
      </c>
      <c r="B416" t="s">
        <v>566</v>
      </c>
      <c r="C416" t="s">
        <v>122</v>
      </c>
      <c r="D416" t="s">
        <v>130</v>
      </c>
      <c r="E416"/>
      <c r="F416" s="63"/>
      <c r="G416"/>
      <c r="H416">
        <v>1026922</v>
      </c>
      <c r="I416">
        <v>1805725</v>
      </c>
      <c r="J416">
        <v>2832647</v>
      </c>
      <c r="K416">
        <v>542045</v>
      </c>
      <c r="L416">
        <v>543756</v>
      </c>
      <c r="M416">
        <v>1085801</v>
      </c>
      <c r="N416">
        <v>1746846</v>
      </c>
      <c r="O416">
        <v>4530</v>
      </c>
      <c r="P416">
        <v>245810</v>
      </c>
      <c r="Q416" s="52">
        <f>+IFERROR(Tabla2[[#This Row],[Activos corrientes ]]/Tabla2[[#This Row],[Pasivos corrientes ]],"")</f>
        <v>1.8945327417465339</v>
      </c>
      <c r="R416" s="52">
        <f>+IFERROR(Tabla2[[#This Row],[Total pasivos]]/Tabla2[[#This Row],[Total de activos]],"")</f>
        <v>0.38331673519503134</v>
      </c>
      <c r="S416" s="52">
        <f>+IFERROR(Tabla2[[#This Row],[Utilidad operacional]]/Tabla2[[#This Row],[Gasto de intereses]],"")</f>
        <v>54.262693156732894</v>
      </c>
      <c r="T416" s="52">
        <f>+IFERROR(Tabla2[[#This Row],[Utilidad operacional]]/Tabla2[[#This Row],[Patrimonio total]],"")</f>
        <v>0.14071646842366184</v>
      </c>
      <c r="U416" s="52">
        <f>+IFERROR(Tabla2[[#This Row],[Utilidad operacional]]/Tabla2[[#This Row],[Total de activos]],"")</f>
        <v>8.6777491159329062E-2</v>
      </c>
    </row>
    <row r="417" spans="1:21" x14ac:dyDescent="0.2">
      <c r="A417">
        <v>901140781</v>
      </c>
      <c r="B417" t="s">
        <v>567</v>
      </c>
      <c r="C417" t="s">
        <v>60</v>
      </c>
      <c r="D417" t="s">
        <v>130</v>
      </c>
      <c r="E417"/>
      <c r="F417" s="63"/>
      <c r="G417"/>
      <c r="H417">
        <v>252284</v>
      </c>
      <c r="I417">
        <v>29672412</v>
      </c>
      <c r="J417">
        <v>29924696</v>
      </c>
      <c r="K417">
        <v>4332734</v>
      </c>
      <c r="L417">
        <v>19119887</v>
      </c>
      <c r="M417">
        <v>23452621</v>
      </c>
      <c r="N417">
        <v>6472075</v>
      </c>
      <c r="O417">
        <v>0</v>
      </c>
      <c r="P417">
        <v>-10315</v>
      </c>
      <c r="Q417" s="52">
        <f>+IFERROR(Tabla2[[#This Row],[Activos corrientes ]]/Tabla2[[#This Row],[Pasivos corrientes ]],"")</f>
        <v>5.8227437917952034E-2</v>
      </c>
      <c r="R417" s="52">
        <f>+IFERROR(Tabla2[[#This Row],[Total pasivos]]/Tabla2[[#This Row],[Total de activos]],"")</f>
        <v>0.78372127823788085</v>
      </c>
      <c r="S417" s="52" t="str">
        <f>+IFERROR(Tabla2[[#This Row],[Utilidad operacional]]/Tabla2[[#This Row],[Gasto de intereses]],"")</f>
        <v/>
      </c>
      <c r="T417" s="52">
        <f>+IFERROR(Tabla2[[#This Row],[Utilidad operacional]]/Tabla2[[#This Row],[Patrimonio total]],"")</f>
        <v>-1.5937701587203485E-3</v>
      </c>
      <c r="U417" s="52">
        <f>+IFERROR(Tabla2[[#This Row],[Utilidad operacional]]/Tabla2[[#This Row],[Total de activos]],"")</f>
        <v>-3.4469857271064675E-4</v>
      </c>
    </row>
    <row r="418" spans="1:21" x14ac:dyDescent="0.2">
      <c r="A418">
        <v>901142671</v>
      </c>
      <c r="B418" t="s">
        <v>568</v>
      </c>
      <c r="C418" t="s">
        <v>60</v>
      </c>
      <c r="D418" t="s">
        <v>130</v>
      </c>
      <c r="E418"/>
      <c r="F418" s="63"/>
      <c r="G418"/>
      <c r="H418">
        <v>287993</v>
      </c>
      <c r="I418">
        <v>29765301</v>
      </c>
      <c r="J418">
        <v>30053294</v>
      </c>
      <c r="K418">
        <v>123702</v>
      </c>
      <c r="L418">
        <v>0</v>
      </c>
      <c r="M418">
        <v>123702</v>
      </c>
      <c r="N418">
        <v>29929592</v>
      </c>
      <c r="O418">
        <v>380</v>
      </c>
      <c r="P418">
        <v>-146982</v>
      </c>
      <c r="Q418" s="52">
        <f>+IFERROR(Tabla2[[#This Row],[Activos corrientes ]]/Tabla2[[#This Row],[Pasivos corrientes ]],"")</f>
        <v>2.3281191896654865</v>
      </c>
      <c r="R418" s="52">
        <f>+IFERROR(Tabla2[[#This Row],[Total pasivos]]/Tabla2[[#This Row],[Total de activos]],"")</f>
        <v>4.1160879070360808E-3</v>
      </c>
      <c r="S418" s="52">
        <f>+IFERROR(Tabla2[[#This Row],[Utilidad operacional]]/Tabla2[[#This Row],[Gasto de intereses]],"")</f>
        <v>-386.79473684210524</v>
      </c>
      <c r="T418" s="52">
        <f>+IFERROR(Tabla2[[#This Row],[Utilidad operacional]]/Tabla2[[#This Row],[Patrimonio total]],"")</f>
        <v>-4.9109256150234194E-3</v>
      </c>
      <c r="U418" s="52">
        <f>+IFERROR(Tabla2[[#This Row],[Utilidad operacional]]/Tabla2[[#This Row],[Total de activos]],"")</f>
        <v>-4.8907118134870675E-3</v>
      </c>
    </row>
    <row r="419" spans="1:21" x14ac:dyDescent="0.2">
      <c r="A419">
        <v>901237819</v>
      </c>
      <c r="B419" t="s">
        <v>569</v>
      </c>
      <c r="C419" t="s">
        <v>570</v>
      </c>
      <c r="D419" t="s">
        <v>130</v>
      </c>
      <c r="E419"/>
      <c r="F419" s="63"/>
      <c r="G419"/>
      <c r="H419">
        <v>5919562</v>
      </c>
      <c r="I419">
        <v>18092641</v>
      </c>
      <c r="J419">
        <v>24012203</v>
      </c>
      <c r="K419">
        <v>366969</v>
      </c>
      <c r="L419">
        <v>0</v>
      </c>
      <c r="M419">
        <v>366969</v>
      </c>
      <c r="N419">
        <v>23645234</v>
      </c>
      <c r="O419">
        <v>925</v>
      </c>
      <c r="P419">
        <v>3038390</v>
      </c>
      <c r="Q419" s="52">
        <f>+IFERROR(Tabla2[[#This Row],[Activos corrientes ]]/Tabla2[[#This Row],[Pasivos corrientes ]],"")</f>
        <v>16.130959290839282</v>
      </c>
      <c r="R419" s="52">
        <f>+IFERROR(Tabla2[[#This Row],[Total pasivos]]/Tabla2[[#This Row],[Total de activos]],"")</f>
        <v>1.5282604432421298E-2</v>
      </c>
      <c r="S419" s="52">
        <f>+IFERROR(Tabla2[[#This Row],[Utilidad operacional]]/Tabla2[[#This Row],[Gasto de intereses]],"")</f>
        <v>3284.745945945946</v>
      </c>
      <c r="T419" s="52">
        <f>+IFERROR(Tabla2[[#This Row],[Utilidad operacional]]/Tabla2[[#This Row],[Patrimonio total]],"")</f>
        <v>0.1284990455158955</v>
      </c>
      <c r="U419" s="52">
        <f>+IFERROR(Tabla2[[#This Row],[Utilidad operacional]]/Tabla2[[#This Row],[Total de activos]],"")</f>
        <v>0.12653524543333239</v>
      </c>
    </row>
    <row r="420" spans="1:21" x14ac:dyDescent="0.2">
      <c r="A420">
        <v>901286282</v>
      </c>
      <c r="B420" t="s">
        <v>571</v>
      </c>
      <c r="C420" t="s">
        <v>60</v>
      </c>
      <c r="D420" t="s">
        <v>130</v>
      </c>
      <c r="E420"/>
      <c r="F420" s="63"/>
      <c r="G420"/>
      <c r="H420">
        <v>1423285</v>
      </c>
      <c r="I420">
        <v>45233451</v>
      </c>
      <c r="J420">
        <v>46656736</v>
      </c>
      <c r="K420">
        <v>53998</v>
      </c>
      <c r="L420">
        <v>65816756</v>
      </c>
      <c r="M420">
        <v>65870754</v>
      </c>
      <c r="N420">
        <v>-19214018</v>
      </c>
      <c r="O420">
        <v>1001119</v>
      </c>
      <c r="P420">
        <v>-4631041</v>
      </c>
      <c r="Q420" s="52">
        <f>+IFERROR(Tabla2[[#This Row],[Activos corrientes ]]/Tabla2[[#This Row],[Pasivos corrientes ]],"")</f>
        <v>26.358105855772436</v>
      </c>
      <c r="R420" s="52">
        <f>+IFERROR(Tabla2[[#This Row],[Total pasivos]]/Tabla2[[#This Row],[Total de activos]],"")</f>
        <v>1.4118165917135739</v>
      </c>
      <c r="S420" s="52">
        <f>+IFERROR(Tabla2[[#This Row],[Utilidad operacional]]/Tabla2[[#This Row],[Gasto de intereses]],"")</f>
        <v>-4.6258646574483153</v>
      </c>
      <c r="T420" s="52">
        <f>+IFERROR(Tabla2[[#This Row],[Utilidad operacional]]/Tabla2[[#This Row],[Patrimonio total]],"")</f>
        <v>0.24102407939869736</v>
      </c>
      <c r="U420" s="52">
        <f>+IFERROR(Tabla2[[#This Row],[Utilidad operacional]]/Tabla2[[#This Row],[Total de activos]],"")</f>
        <v>-9.9257714898873334E-2</v>
      </c>
    </row>
    <row r="421" spans="1:21" x14ac:dyDescent="0.2">
      <c r="A421">
        <v>901319693</v>
      </c>
      <c r="B421" t="s">
        <v>572</v>
      </c>
      <c r="C421" t="s">
        <v>60</v>
      </c>
      <c r="D421" t="s">
        <v>130</v>
      </c>
      <c r="E421"/>
      <c r="F421" s="63"/>
      <c r="G421"/>
      <c r="H421">
        <v>150551</v>
      </c>
      <c r="I421">
        <v>32937905</v>
      </c>
      <c r="J421">
        <v>33088456</v>
      </c>
      <c r="K421">
        <v>149191</v>
      </c>
      <c r="L421">
        <v>24841</v>
      </c>
      <c r="M421">
        <v>174032</v>
      </c>
      <c r="N421">
        <v>32914424</v>
      </c>
      <c r="O421">
        <v>16103</v>
      </c>
      <c r="P421">
        <v>4265594</v>
      </c>
      <c r="Q421" s="52">
        <f>+IFERROR(Tabla2[[#This Row],[Activos corrientes ]]/Tabla2[[#This Row],[Pasivos corrientes ]],"")</f>
        <v>1.0091158313839306</v>
      </c>
      <c r="R421" s="52">
        <f>+IFERROR(Tabla2[[#This Row],[Total pasivos]]/Tabla2[[#This Row],[Total de activos]],"")</f>
        <v>5.2595986950856816E-3</v>
      </c>
      <c r="S421" s="52">
        <f>+IFERROR(Tabla2[[#This Row],[Utilidad operacional]]/Tabla2[[#This Row],[Gasto de intereses]],"")</f>
        <v>264.89436750915979</v>
      </c>
      <c r="T421" s="52">
        <f>+IFERROR(Tabla2[[#This Row],[Utilidad operacional]]/Tabla2[[#This Row],[Patrimonio total]],"")</f>
        <v>0.12959649544527954</v>
      </c>
      <c r="U421" s="52">
        <f>+IFERROR(Tabla2[[#This Row],[Utilidad operacional]]/Tabla2[[#This Row],[Total de activos]],"")</f>
        <v>0.12891486988694789</v>
      </c>
    </row>
    <row r="422" spans="1:21" x14ac:dyDescent="0.2">
      <c r="A422">
        <v>901330707</v>
      </c>
      <c r="B422" t="s">
        <v>573</v>
      </c>
      <c r="C422" t="s">
        <v>60</v>
      </c>
      <c r="D422" t="s">
        <v>130</v>
      </c>
      <c r="E422"/>
      <c r="F422" s="63"/>
      <c r="G422"/>
      <c r="H422">
        <v>1427</v>
      </c>
      <c r="I422">
        <v>15716683</v>
      </c>
      <c r="J422">
        <v>15718110</v>
      </c>
      <c r="K422">
        <v>52148</v>
      </c>
      <c r="L422">
        <v>5815041</v>
      </c>
      <c r="M422">
        <v>5867189</v>
      </c>
      <c r="N422">
        <v>9850921</v>
      </c>
      <c r="O422">
        <v>0</v>
      </c>
      <c r="P422">
        <v>-107260</v>
      </c>
      <c r="Q422" s="52">
        <f>+IFERROR(Tabla2[[#This Row],[Activos corrientes ]]/Tabla2[[#This Row],[Pasivos corrientes ]],"")</f>
        <v>2.7364424330750939E-2</v>
      </c>
      <c r="R422" s="52">
        <f>+IFERROR(Tabla2[[#This Row],[Total pasivos]]/Tabla2[[#This Row],[Total de activos]],"")</f>
        <v>0.3732757309880132</v>
      </c>
      <c r="S422" s="52" t="str">
        <f>+IFERROR(Tabla2[[#This Row],[Utilidad operacional]]/Tabla2[[#This Row],[Gasto de intereses]],"")</f>
        <v/>
      </c>
      <c r="T422" s="52">
        <f>+IFERROR(Tabla2[[#This Row],[Utilidad operacional]]/Tabla2[[#This Row],[Patrimonio total]],"")</f>
        <v>-1.0888322015779031E-2</v>
      </c>
      <c r="U422" s="52">
        <f>+IFERROR(Tabla2[[#This Row],[Utilidad operacional]]/Tabla2[[#This Row],[Total de activos]],"")</f>
        <v>-6.8239756561062365E-3</v>
      </c>
    </row>
    <row r="423" spans="1:21" x14ac:dyDescent="0.2">
      <c r="A423">
        <v>901457461</v>
      </c>
      <c r="B423" t="s">
        <v>574</v>
      </c>
      <c r="C423" t="s">
        <v>60</v>
      </c>
      <c r="D423" t="s">
        <v>130</v>
      </c>
      <c r="E423"/>
      <c r="F423" s="63"/>
      <c r="G423"/>
      <c r="H423">
        <v>88229413</v>
      </c>
      <c r="I423">
        <v>5952426</v>
      </c>
      <c r="J423">
        <v>94181839</v>
      </c>
      <c r="K423">
        <v>85007540</v>
      </c>
      <c r="L423">
        <v>786998</v>
      </c>
      <c r="M423">
        <v>85794538</v>
      </c>
      <c r="N423">
        <v>8387301</v>
      </c>
      <c r="O423">
        <v>0</v>
      </c>
      <c r="P423">
        <v>15497735</v>
      </c>
      <c r="Q423" s="52">
        <f>+IFERROR(Tabla2[[#This Row],[Activos corrientes ]]/Tabla2[[#This Row],[Pasivos corrientes ]],"")</f>
        <v>1.0379010261913237</v>
      </c>
      <c r="R423" s="52">
        <f>+IFERROR(Tabla2[[#This Row],[Total pasivos]]/Tabla2[[#This Row],[Total de activos]],"")</f>
        <v>0.91094566543768596</v>
      </c>
      <c r="S423" s="52" t="str">
        <f>+IFERROR(Tabla2[[#This Row],[Utilidad operacional]]/Tabla2[[#This Row],[Gasto de intereses]],"")</f>
        <v/>
      </c>
      <c r="T423" s="52">
        <f>+IFERROR(Tabla2[[#This Row],[Utilidad operacional]]/Tabla2[[#This Row],[Patrimonio total]],"")</f>
        <v>1.8477618723830229</v>
      </c>
      <c r="U423" s="52">
        <f>+IFERROR(Tabla2[[#This Row],[Utilidad operacional]]/Tabla2[[#This Row],[Total de activos]],"")</f>
        <v>0.16455120397468562</v>
      </c>
    </row>
    <row r="424" spans="1:21" x14ac:dyDescent="0.2">
      <c r="A424">
        <v>901767763</v>
      </c>
      <c r="B424" t="s">
        <v>575</v>
      </c>
      <c r="C424" t="s">
        <v>121</v>
      </c>
      <c r="D424" t="s">
        <v>130</v>
      </c>
      <c r="E424"/>
      <c r="F424" s="63"/>
      <c r="G424"/>
      <c r="H424">
        <v>22870012</v>
      </c>
      <c r="I424">
        <v>139389185</v>
      </c>
      <c r="J424">
        <v>162259197</v>
      </c>
      <c r="K424">
        <v>6344360</v>
      </c>
      <c r="L424">
        <v>76941211</v>
      </c>
      <c r="M424">
        <v>83285571</v>
      </c>
      <c r="N424">
        <v>78973626</v>
      </c>
      <c r="O424">
        <v>17248</v>
      </c>
      <c r="P424">
        <v>-877873</v>
      </c>
      <c r="Q424" s="52">
        <f>+IFERROR(Tabla2[[#This Row],[Activos corrientes ]]/Tabla2[[#This Row],[Pasivos corrientes ]],"")</f>
        <v>3.6047784173659756</v>
      </c>
      <c r="R424" s="52">
        <f>+IFERROR(Tabla2[[#This Row],[Total pasivos]]/Tabla2[[#This Row],[Total de activos]],"")</f>
        <v>0.5132872129275976</v>
      </c>
      <c r="S424" s="52">
        <f>+IFERROR(Tabla2[[#This Row],[Utilidad operacional]]/Tabla2[[#This Row],[Gasto de intereses]],"")</f>
        <v>-50.897089517625233</v>
      </c>
      <c r="T424" s="52">
        <f>+IFERROR(Tabla2[[#This Row],[Utilidad operacional]]/Tabla2[[#This Row],[Patrimonio total]],"")</f>
        <v>-1.1116027520377499E-2</v>
      </c>
      <c r="U424" s="52">
        <f>+IFERROR(Tabla2[[#This Row],[Utilidad operacional]]/Tabla2[[#This Row],[Total de activos]],"")</f>
        <v>-5.4103127356164597E-3</v>
      </c>
    </row>
  </sheetData>
  <sheetProtection selectLockedCells="1" selectUnlockedCells="1"/>
  <conditionalFormatting sqref="A6:A424">
    <cfRule type="duplicateValues" dxfId="104" priority="1"/>
  </conditionalFormatting>
  <conditionalFormatting sqref="A6:A424">
    <cfRule type="duplicateValues" dxfId="103" priority="2"/>
    <cfRule type="duplicateValues" dxfId="102" priority="3"/>
    <cfRule type="duplicateValues" dxfId="101" priority="4"/>
    <cfRule type="duplicateValues" dxfId="100" priority="5"/>
  </conditionalFormatting>
  <pageMargins left="0.70866141732283472" right="0.70866141732283472" top="0.74803149606299213" bottom="0.74803149606299213" header="0.51181102362204722" footer="0.51181102362204722"/>
  <pageSetup scale="37" firstPageNumber="0" orientation="landscape" horizontalDpi="4294967294" verticalDpi="4294967294" r:id="rId1"/>
  <headerFooter alignWithMargins="0"/>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J420"/>
  <sheetViews>
    <sheetView showGridLines="0" zoomScale="90" zoomScaleNormal="90" workbookViewId="0">
      <selection activeCell="F3" sqref="F3"/>
    </sheetView>
  </sheetViews>
  <sheetFormatPr baseColWidth="10" defaultColWidth="0" defaultRowHeight="15" x14ac:dyDescent="0.2"/>
  <cols>
    <col min="1" max="1" width="13.6640625" style="20" customWidth="1"/>
    <col min="2" max="2" width="51.6640625" style="56" customWidth="1"/>
    <col min="3" max="3" width="18.1640625" style="20" customWidth="1"/>
    <col min="4" max="6" width="27.6640625" style="20" customWidth="1"/>
    <col min="7" max="7" width="8.83203125" style="38" customWidth="1"/>
    <col min="8" max="9" width="13.6640625" style="38" customWidth="1"/>
    <col min="10" max="10" width="8.83203125" style="38" customWidth="1"/>
    <col min="11" max="256" width="8.83203125" style="38" hidden="1" customWidth="1"/>
    <col min="257" max="16384" width="8.83203125" style="38" hidden="1"/>
  </cols>
  <sheetData>
    <row r="1" spans="1:9" s="39" customFormat="1" ht="16" x14ac:dyDescent="0.2">
      <c r="A1" s="24" t="s">
        <v>0</v>
      </c>
      <c r="B1" s="24" t="s">
        <v>1</v>
      </c>
      <c r="C1" s="19" t="s">
        <v>10</v>
      </c>
      <c r="D1" s="19" t="s">
        <v>11</v>
      </c>
      <c r="E1" s="19" t="s">
        <v>79</v>
      </c>
      <c r="F1" s="19" t="s">
        <v>12</v>
      </c>
      <c r="G1" s="64" t="s">
        <v>89</v>
      </c>
    </row>
    <row r="2" spans="1:9" ht="15" customHeight="1" x14ac:dyDescent="0.2">
      <c r="A2">
        <v>900084548</v>
      </c>
      <c r="B2" t="s">
        <v>327</v>
      </c>
      <c r="C2" s="61">
        <f ca="1">IFERROR(VLOOKUP(A2,OFFSET('Datos seleccionados'!$A$5,0,0,COUNTA($A:$A),21),17,FALSE),"")</f>
        <v>0</v>
      </c>
      <c r="D2" s="62">
        <f t="shared" ref="D2:D65" ca="1" si="0">IFERROR(ABS(($C$2:$C$420-MEDIAN($C$2:$C$420))),"")</f>
        <v>2.4198230436514296</v>
      </c>
      <c r="E2" s="62">
        <f t="shared" ref="E2:E65" ca="1" si="1">IFERROR((IF($C2="","",((($C2-MEDIAN($C$2:$C$420))/MEDIAN($D$2:$D$420))))),"")</f>
        <v>-1.5598767281981458</v>
      </c>
      <c r="F2" s="60">
        <f ca="1">IF(D2="","",MAX(MIN(C2,PERCENTILE(INDIRECT(Rangos!$C$18),0.99)),PERCENTILE(INDIRECT(Rangos!$C$18),0.01)))</f>
        <v>0</v>
      </c>
      <c r="G2" s="62">
        <f t="shared" ref="G2:G65" ca="1" si="2">IF(C2="","", IF(AND(C2&gt;=(QUARTILE($C$2:$C$420,1)-1.5*(QUARTILE($C$2:$C$420,3)-QUARTILE($C$2:$C$420,1))), C2&lt;=(QUARTILE($C$2:$C$420,3)+1.5*(QUARTILE($C$2:$C$420,3)-QUARTILE($C$2:$C$420,1)))), C2, ""))</f>
        <v>0</v>
      </c>
      <c r="H2" s="106"/>
      <c r="I2" s="106"/>
    </row>
    <row r="3" spans="1:9" x14ac:dyDescent="0.2">
      <c r="A3">
        <v>900085838</v>
      </c>
      <c r="B3" t="s">
        <v>328</v>
      </c>
      <c r="C3" s="61">
        <f ca="1">IFERROR(VLOOKUP(A3,OFFSET('Datos seleccionados'!$A$5,0,0,COUNTA($A:$A),21),17,FALSE),"")</f>
        <v>0</v>
      </c>
      <c r="D3" s="62">
        <f t="shared" ca="1" si="0"/>
        <v>2.4198230436514296</v>
      </c>
      <c r="E3" s="62">
        <f t="shared" ca="1" si="1"/>
        <v>-1.5598767281981458</v>
      </c>
      <c r="F3" s="60">
        <f ca="1">IF(D3="","",MAX(MIN(C3,PERCENTILE(INDIRECT(Rangos!$C$18),0.99)),PERCENTILE(INDIRECT(Rangos!$C$18),0.01)))</f>
        <v>0</v>
      </c>
      <c r="G3" s="62">
        <f t="shared" ca="1" si="2"/>
        <v>0</v>
      </c>
      <c r="H3" s="106"/>
      <c r="I3" s="106"/>
    </row>
    <row r="4" spans="1:9" x14ac:dyDescent="0.2">
      <c r="A4">
        <v>900086212</v>
      </c>
      <c r="B4" t="s">
        <v>329</v>
      </c>
      <c r="C4" s="61">
        <f ca="1">IFERROR(VLOOKUP(A4,OFFSET('Datos seleccionados'!$A$5,0,0,COUNTA($A:$A),21),17,FALSE),"")</f>
        <v>0</v>
      </c>
      <c r="D4" s="62">
        <f t="shared" ca="1" si="0"/>
        <v>2.4198230436514296</v>
      </c>
      <c r="E4" s="62">
        <f t="shared" ca="1" si="1"/>
        <v>-1.5598767281981458</v>
      </c>
      <c r="F4" s="60">
        <f ca="1">IF(D4="","",MAX(MIN(C4,PERCENTILE(INDIRECT(Rangos!$C$18),0.99)),PERCENTILE(INDIRECT(Rangos!$C$18),0.01)))</f>
        <v>0</v>
      </c>
      <c r="G4" s="62">
        <f t="shared" ca="1" si="2"/>
        <v>0</v>
      </c>
      <c r="H4" s="106"/>
      <c r="I4" s="106"/>
    </row>
    <row r="5" spans="1:9" x14ac:dyDescent="0.2">
      <c r="A5">
        <v>900093943</v>
      </c>
      <c r="B5" t="s">
        <v>330</v>
      </c>
      <c r="C5" s="61">
        <f ca="1">IFERROR(VLOOKUP(A5,OFFSET('Datos seleccionados'!$A$5,0,0,COUNTA($A:$A),21),17,FALSE),"")</f>
        <v>0</v>
      </c>
      <c r="D5" s="62">
        <f t="shared" ca="1" si="0"/>
        <v>2.4198230436514296</v>
      </c>
      <c r="E5" s="62">
        <f t="shared" ca="1" si="1"/>
        <v>-1.5598767281981458</v>
      </c>
      <c r="F5" s="60">
        <f ca="1">IF(D5="","",MAX(MIN(C5,PERCENTILE(INDIRECT(Rangos!$C$18),0.99)),PERCENTILE(INDIRECT(Rangos!$C$18),0.01)))</f>
        <v>0</v>
      </c>
      <c r="G5" s="62">
        <f t="shared" ca="1" si="2"/>
        <v>0</v>
      </c>
    </row>
    <row r="6" spans="1:9" x14ac:dyDescent="0.2">
      <c r="A6">
        <v>900098858</v>
      </c>
      <c r="B6" t="s">
        <v>331</v>
      </c>
      <c r="C6" s="61">
        <f ca="1">IFERROR(VLOOKUP(A6,OFFSET('Datos seleccionados'!$A$5,0,0,COUNTA($A:$A),21),17,FALSE),"")</f>
        <v>0</v>
      </c>
      <c r="D6" s="62">
        <f t="shared" ca="1" si="0"/>
        <v>2.4198230436514296</v>
      </c>
      <c r="E6" s="62">
        <f t="shared" ca="1" si="1"/>
        <v>-1.5598767281981458</v>
      </c>
      <c r="F6" s="60">
        <f ca="1">IF(D6="","",MAX(MIN(C6,PERCENTILE(INDIRECT(Rangos!$C$18),0.99)),PERCENTILE(INDIRECT(Rangos!$C$18),0.01)))</f>
        <v>0</v>
      </c>
      <c r="G6" s="62">
        <f t="shared" ca="1" si="2"/>
        <v>0</v>
      </c>
    </row>
    <row r="7" spans="1:9" x14ac:dyDescent="0.2">
      <c r="A7">
        <v>900104821</v>
      </c>
      <c r="B7" t="s">
        <v>333</v>
      </c>
      <c r="C7" s="61">
        <f ca="1">IFERROR(VLOOKUP(A7,OFFSET('Datos seleccionados'!$A$5,0,0,COUNTA($A:$A),21),17,FALSE),"")</f>
        <v>0</v>
      </c>
      <c r="D7" s="62">
        <f t="shared" ca="1" si="0"/>
        <v>2.4198230436514296</v>
      </c>
      <c r="E7" s="62">
        <f t="shared" ca="1" si="1"/>
        <v>-1.5598767281981458</v>
      </c>
      <c r="F7" s="60">
        <f ca="1">IF(D7="","",MAX(MIN(C7,PERCENTILE(INDIRECT(Rangos!$C$18),0.99)),PERCENTILE(INDIRECT(Rangos!$C$18),0.01)))</f>
        <v>0</v>
      </c>
      <c r="G7" s="62">
        <f t="shared" ca="1" si="2"/>
        <v>0</v>
      </c>
    </row>
    <row r="8" spans="1:9" x14ac:dyDescent="0.2">
      <c r="A8">
        <v>900106666</v>
      </c>
      <c r="B8" t="s">
        <v>334</v>
      </c>
      <c r="C8" s="61">
        <f ca="1">IFERROR(VLOOKUP(A8,OFFSET('Datos seleccionados'!$A$5,0,0,COUNTA($A:$A),21),17,FALSE),"")</f>
        <v>0</v>
      </c>
      <c r="D8" s="62">
        <f t="shared" ca="1" si="0"/>
        <v>2.4198230436514296</v>
      </c>
      <c r="E8" s="62">
        <f t="shared" ca="1" si="1"/>
        <v>-1.5598767281981458</v>
      </c>
      <c r="F8" s="60">
        <f ca="1">IF(D8="","",MAX(MIN(C8,PERCENTILE(INDIRECT(Rangos!$C$18),0.99)),PERCENTILE(INDIRECT(Rangos!$C$18),0.01)))</f>
        <v>0</v>
      </c>
      <c r="G8" s="62">
        <f t="shared" ca="1" si="2"/>
        <v>0</v>
      </c>
    </row>
    <row r="9" spans="1:9" x14ac:dyDescent="0.2">
      <c r="A9">
        <v>900113762</v>
      </c>
      <c r="B9" t="s">
        <v>335</v>
      </c>
      <c r="C9" s="61">
        <f ca="1">IFERROR(VLOOKUP(A9,OFFSET('Datos seleccionados'!$A$5,0,0,COUNTA($A:$A),21),17,FALSE),"")</f>
        <v>0</v>
      </c>
      <c r="D9" s="62">
        <f t="shared" ca="1" si="0"/>
        <v>2.4198230436514296</v>
      </c>
      <c r="E9" s="62">
        <f t="shared" ca="1" si="1"/>
        <v>-1.5598767281981458</v>
      </c>
      <c r="F9" s="60">
        <f ca="1">IF(D9="","",MAX(MIN(C9,PERCENTILE(INDIRECT(Rangos!$C$18),0.99)),PERCENTILE(INDIRECT(Rangos!$C$18),0.01)))</f>
        <v>0</v>
      </c>
      <c r="G9" s="62">
        <f t="shared" ca="1" si="2"/>
        <v>0</v>
      </c>
    </row>
    <row r="10" spans="1:9" x14ac:dyDescent="0.2">
      <c r="A10">
        <v>900116938</v>
      </c>
      <c r="B10" t="s">
        <v>336</v>
      </c>
      <c r="C10" s="61">
        <f ca="1">IFERROR(VLOOKUP(A10,OFFSET('Datos seleccionados'!$A$5,0,0,COUNTA($A:$A),21),17,FALSE),"")</f>
        <v>0</v>
      </c>
      <c r="D10" s="62">
        <f t="shared" ca="1" si="0"/>
        <v>2.4198230436514296</v>
      </c>
      <c r="E10" s="62">
        <f t="shared" ca="1" si="1"/>
        <v>-1.5598767281981458</v>
      </c>
      <c r="F10" s="60">
        <f ca="1">IF(D10="","",MAX(MIN(C10,PERCENTILE(INDIRECT(Rangos!$C$18),0.99)),PERCENTILE(INDIRECT(Rangos!$C$18),0.01)))</f>
        <v>0</v>
      </c>
      <c r="G10" s="62">
        <f t="shared" ca="1" si="2"/>
        <v>0</v>
      </c>
    </row>
    <row r="11" spans="1:9" x14ac:dyDescent="0.2">
      <c r="A11">
        <v>900450412</v>
      </c>
      <c r="B11" t="s">
        <v>144</v>
      </c>
      <c r="C11" s="61">
        <f ca="1">IFERROR(VLOOKUP(A11,OFFSET('Datos seleccionados'!$A$5,0,0,COUNTA($A:$A),21),17,FALSE),"")</f>
        <v>3.1189102900476004E-3</v>
      </c>
      <c r="D11" s="62">
        <f t="shared" ca="1" si="0"/>
        <v>2.4167041333613821</v>
      </c>
      <c r="E11" s="62">
        <f t="shared" ca="1" si="1"/>
        <v>-1.5578662028452499</v>
      </c>
      <c r="F11" s="60">
        <f ca="1">IF(D11="","",MAX(MIN(C11,PERCENTILE(INDIRECT(Rangos!$C$18),0.99)),PERCENTILE(INDIRECT(Rangos!$C$18),0.01)))</f>
        <v>3.1189102900476004E-3</v>
      </c>
      <c r="G11" s="62">
        <f t="shared" ca="1" si="2"/>
        <v>3.1189102900476004E-3</v>
      </c>
    </row>
    <row r="12" spans="1:9" x14ac:dyDescent="0.2">
      <c r="A12">
        <v>900896770</v>
      </c>
      <c r="B12" t="s">
        <v>469</v>
      </c>
      <c r="C12" s="61">
        <f ca="1">IFERROR(VLOOKUP(A12,OFFSET('Datos seleccionados'!$A$5,0,0,COUNTA($A:$A),21),17,FALSE),"")</f>
        <v>5.4212641112315833E-3</v>
      </c>
      <c r="D12" s="62">
        <f t="shared" ca="1" si="0"/>
        <v>2.414401779540198</v>
      </c>
      <c r="E12" s="62">
        <f t="shared" ca="1" si="1"/>
        <v>-1.5563820496319951</v>
      </c>
      <c r="F12" s="60">
        <f ca="1">IF(D12="","",MAX(MIN(C12,PERCENTILE(INDIRECT(Rangos!$C$18),0.99)),PERCENTILE(INDIRECT(Rangos!$C$18),0.01)))</f>
        <v>5.4212641112315833E-3</v>
      </c>
      <c r="G12" s="62">
        <f t="shared" ca="1" si="2"/>
        <v>5.4212641112315833E-3</v>
      </c>
    </row>
    <row r="13" spans="1:9" x14ac:dyDescent="0.2">
      <c r="A13">
        <v>900308871</v>
      </c>
      <c r="B13" t="s">
        <v>367</v>
      </c>
      <c r="C13" s="61">
        <f ca="1">IFERROR(VLOOKUP(A13,OFFSET('Datos seleccionados'!$A$5,0,0,COUNTA($A:$A),21),17,FALSE),"")</f>
        <v>7.4537724933039819E-3</v>
      </c>
      <c r="D13" s="62">
        <f t="shared" ca="1" si="0"/>
        <v>2.4123692711581257</v>
      </c>
      <c r="E13" s="62">
        <f t="shared" ca="1" si="1"/>
        <v>-1.5550718453452064</v>
      </c>
      <c r="F13" s="60">
        <f ca="1">IF(D13="","",MAX(MIN(C13,PERCENTILE(INDIRECT(Rangos!$C$18),0.99)),PERCENTILE(INDIRECT(Rangos!$C$18),0.01)))</f>
        <v>7.4537724933039819E-3</v>
      </c>
      <c r="G13" s="62">
        <f t="shared" ca="1" si="2"/>
        <v>7.4537724933039819E-3</v>
      </c>
    </row>
    <row r="14" spans="1:9" x14ac:dyDescent="0.2">
      <c r="A14">
        <v>900682557</v>
      </c>
      <c r="B14" t="s">
        <v>558</v>
      </c>
      <c r="C14" s="61">
        <f ca="1">IFERROR(VLOOKUP(A14,OFFSET('Datos seleccionados'!$A$5,0,0,COUNTA($A:$A),21),17,FALSE),"")</f>
        <v>1.1369037928097382E-2</v>
      </c>
      <c r="D14" s="62">
        <f t="shared" ca="1" si="0"/>
        <v>2.4084540057233323</v>
      </c>
      <c r="E14" s="62">
        <f t="shared" ca="1" si="1"/>
        <v>-1.5525479701170257</v>
      </c>
      <c r="F14" s="60">
        <f ca="1">IF(D14="","",MAX(MIN(C14,PERCENTILE(INDIRECT(Rangos!$C$18),0.99)),PERCENTILE(INDIRECT(Rangos!$C$18),0.01)))</f>
        <v>1.1369037928097382E-2</v>
      </c>
      <c r="G14" s="62">
        <f t="shared" ca="1" si="2"/>
        <v>1.1369037928097382E-2</v>
      </c>
    </row>
    <row r="15" spans="1:9" x14ac:dyDescent="0.2">
      <c r="A15">
        <v>901330707</v>
      </c>
      <c r="B15" t="s">
        <v>573</v>
      </c>
      <c r="C15" s="61">
        <f ca="1">IFERROR(VLOOKUP(A15,OFFSET('Datos seleccionados'!$A$5,0,0,COUNTA($A:$A),21),17,FALSE),"")</f>
        <v>2.7364424330750939E-2</v>
      </c>
      <c r="D15" s="62">
        <f t="shared" ca="1" si="0"/>
        <v>2.3924586193206787</v>
      </c>
      <c r="E15" s="62">
        <f t="shared" ca="1" si="1"/>
        <v>-1.5422369554031619</v>
      </c>
      <c r="F15" s="60">
        <f ca="1">IF(D15="","",MAX(MIN(C15,PERCENTILE(INDIRECT(Rangos!$C$18),0.99)),PERCENTILE(INDIRECT(Rangos!$C$18),0.01)))</f>
        <v>2.7364424330750939E-2</v>
      </c>
      <c r="G15" s="62">
        <f t="shared" ca="1" si="2"/>
        <v>2.7364424330750939E-2</v>
      </c>
    </row>
    <row r="16" spans="1:9" x14ac:dyDescent="0.2">
      <c r="A16">
        <v>901096939</v>
      </c>
      <c r="B16" t="s">
        <v>163</v>
      </c>
      <c r="C16" s="61">
        <f ca="1">IFERROR(VLOOKUP(A16,OFFSET('Datos seleccionados'!$A$5,0,0,COUNTA($A:$A),21),17,FALSE),"")</f>
        <v>2.7521137128932938E-2</v>
      </c>
      <c r="D16" s="62">
        <f t="shared" ca="1" si="0"/>
        <v>2.3923019065224969</v>
      </c>
      <c r="E16" s="62">
        <f t="shared" ca="1" si="1"/>
        <v>-1.5421359345258148</v>
      </c>
      <c r="F16" s="60">
        <f ca="1">IF(D16="","",MAX(MIN(C16,PERCENTILE(INDIRECT(Rangos!$C$18),0.99)),PERCENTILE(INDIRECT(Rangos!$C$18),0.01)))</f>
        <v>2.7521137128932938E-2</v>
      </c>
      <c r="G16" s="62">
        <f t="shared" ca="1" si="2"/>
        <v>2.7521137128932938E-2</v>
      </c>
    </row>
    <row r="17" spans="1:7" x14ac:dyDescent="0.2">
      <c r="A17">
        <v>900772508</v>
      </c>
      <c r="B17" t="s">
        <v>560</v>
      </c>
      <c r="C17" s="61">
        <f ca="1">IFERROR(VLOOKUP(A17,OFFSET('Datos seleccionados'!$A$5,0,0,COUNTA($A:$A),21),17,FALSE),"")</f>
        <v>2.8898846197747682E-2</v>
      </c>
      <c r="D17" s="62">
        <f t="shared" ca="1" si="0"/>
        <v>2.3909241974536819</v>
      </c>
      <c r="E17" s="62">
        <f t="shared" ca="1" si="1"/>
        <v>-1.5412478297859618</v>
      </c>
      <c r="F17" s="60">
        <f ca="1">IF(D17="","",MAX(MIN(C17,PERCENTILE(INDIRECT(Rangos!$C$18),0.99)),PERCENTILE(INDIRECT(Rangos!$C$18),0.01)))</f>
        <v>2.8898846197747682E-2</v>
      </c>
      <c r="G17" s="62">
        <f t="shared" ca="1" si="2"/>
        <v>2.8898846197747682E-2</v>
      </c>
    </row>
    <row r="18" spans="1:7" x14ac:dyDescent="0.2">
      <c r="A18">
        <v>901140781</v>
      </c>
      <c r="B18" t="s">
        <v>567</v>
      </c>
      <c r="C18" s="61">
        <f ca="1">IFERROR(VLOOKUP(A18,OFFSET('Datos seleccionados'!$A$5,0,0,COUNTA($A:$A),21),17,FALSE),"")</f>
        <v>5.8227437917952034E-2</v>
      </c>
      <c r="D18" s="62">
        <f t="shared" ca="1" si="0"/>
        <v>2.3615956057334775</v>
      </c>
      <c r="E18" s="62">
        <f t="shared" ca="1" si="1"/>
        <v>-1.5223419069685074</v>
      </c>
      <c r="F18" s="60">
        <f ca="1">IF(D18="","",MAX(MIN(C18,PERCENTILE(INDIRECT(Rangos!$C$18),0.99)),PERCENTILE(INDIRECT(Rangos!$C$18),0.01)))</f>
        <v>5.8227437917952034E-2</v>
      </c>
      <c r="G18" s="62">
        <f t="shared" ca="1" si="2"/>
        <v>5.8227437917952034E-2</v>
      </c>
    </row>
    <row r="19" spans="1:7" x14ac:dyDescent="0.2">
      <c r="A19">
        <v>901050470</v>
      </c>
      <c r="B19" t="s">
        <v>562</v>
      </c>
      <c r="C19" s="61">
        <f ca="1">IFERROR(VLOOKUP(A19,OFFSET('Datos seleccionados'!$A$5,0,0,COUNTA($A:$A),21),17,FALSE),"")</f>
        <v>6.619888649950971E-2</v>
      </c>
      <c r="D19" s="62">
        <f t="shared" ca="1" si="0"/>
        <v>2.3536241571519199</v>
      </c>
      <c r="E19" s="62">
        <f t="shared" ca="1" si="1"/>
        <v>-1.5172033175311423</v>
      </c>
      <c r="F19" s="60">
        <f ca="1">IF(D19="","",MAX(MIN(C19,PERCENTILE(INDIRECT(Rangos!$C$18),0.99)),PERCENTILE(INDIRECT(Rangos!$C$18),0.01)))</f>
        <v>6.619888649950971E-2</v>
      </c>
      <c r="G19" s="62">
        <f t="shared" ca="1" si="2"/>
        <v>6.619888649950971E-2</v>
      </c>
    </row>
    <row r="20" spans="1:7" x14ac:dyDescent="0.2">
      <c r="A20">
        <v>900579107</v>
      </c>
      <c r="B20" t="s">
        <v>436</v>
      </c>
      <c r="C20" s="61">
        <f ca="1">IFERROR(VLOOKUP(A20,OFFSET('Datos seleccionados'!$A$5,0,0,COUNTA($A:$A),21),17,FALSE),"")</f>
        <v>7.8924881683328549E-2</v>
      </c>
      <c r="D20" s="62">
        <f t="shared" ca="1" si="0"/>
        <v>2.3408981619681013</v>
      </c>
      <c r="E20" s="62">
        <f t="shared" ca="1" si="1"/>
        <v>-1.5089998318330948</v>
      </c>
      <c r="F20" s="60">
        <f ca="1">IF(D20="","",MAX(MIN(C20,PERCENTILE(INDIRECT(Rangos!$C$18),0.99)),PERCENTILE(INDIRECT(Rangos!$C$18),0.01)))</f>
        <v>7.8924881683328549E-2</v>
      </c>
      <c r="G20" s="62">
        <f t="shared" ca="1" si="2"/>
        <v>7.8924881683328549E-2</v>
      </c>
    </row>
    <row r="21" spans="1:7" x14ac:dyDescent="0.2">
      <c r="A21">
        <v>901449735</v>
      </c>
      <c r="B21" t="s">
        <v>191</v>
      </c>
      <c r="C21" s="61">
        <f ca="1">IFERROR(VLOOKUP(A21,OFFSET('Datos seleccionados'!$A$5,0,0,COUNTA($A:$A),21),17,FALSE),"")</f>
        <v>8.4256202544942149E-2</v>
      </c>
      <c r="D21" s="62">
        <f t="shared" ca="1" si="0"/>
        <v>2.3355668411064876</v>
      </c>
      <c r="E21" s="62">
        <f t="shared" ca="1" si="1"/>
        <v>-1.5055631328709922</v>
      </c>
      <c r="F21" s="60">
        <f ca="1">IF(D21="","",MAX(MIN(C21,PERCENTILE(INDIRECT(Rangos!$C$18),0.99)),PERCENTILE(INDIRECT(Rangos!$C$18),0.01)))</f>
        <v>8.4256202544942149E-2</v>
      </c>
      <c r="G21" s="62">
        <f t="shared" ca="1" si="2"/>
        <v>8.4256202544942149E-2</v>
      </c>
    </row>
    <row r="22" spans="1:7" x14ac:dyDescent="0.2">
      <c r="A22">
        <v>830026921</v>
      </c>
      <c r="B22" t="s">
        <v>516</v>
      </c>
      <c r="C22" s="61">
        <f ca="1">IFERROR(VLOOKUP(A22,OFFSET('Datos seleccionados'!$A$5,0,0,COUNTA($A:$A),21),17,FALSE),"")</f>
        <v>9.3210185914417321E-2</v>
      </c>
      <c r="D22" s="62">
        <f t="shared" ca="1" si="0"/>
        <v>2.3266128577370124</v>
      </c>
      <c r="E22" s="62">
        <f t="shared" ca="1" si="1"/>
        <v>-1.499791177636761</v>
      </c>
      <c r="F22" s="60">
        <f ca="1">IF(D22="","",MAX(MIN(C22,PERCENTILE(INDIRECT(Rangos!$C$18),0.99)),PERCENTILE(INDIRECT(Rangos!$C$18),0.01)))</f>
        <v>9.3210185914417321E-2</v>
      </c>
      <c r="G22" s="62">
        <f t="shared" ca="1" si="2"/>
        <v>9.3210185914417321E-2</v>
      </c>
    </row>
    <row r="23" spans="1:7" x14ac:dyDescent="0.2">
      <c r="A23">
        <v>900439474</v>
      </c>
      <c r="B23" t="s">
        <v>183</v>
      </c>
      <c r="C23" s="61">
        <f ca="1">IFERROR(VLOOKUP(A23,OFFSET('Datos seleccionados'!$A$5,0,0,COUNTA($A:$A),21),17,FALSE),"")</f>
        <v>0.11948086504605307</v>
      </c>
      <c r="D23" s="62">
        <f t="shared" ca="1" si="0"/>
        <v>2.3003421786053764</v>
      </c>
      <c r="E23" s="62">
        <f t="shared" ca="1" si="1"/>
        <v>-1.4828564595717724</v>
      </c>
      <c r="F23" s="60">
        <f ca="1">IF(D23="","",MAX(MIN(C23,PERCENTILE(INDIRECT(Rangos!$C$18),0.99)),PERCENTILE(INDIRECT(Rangos!$C$18),0.01)))</f>
        <v>0.11948086504605307</v>
      </c>
      <c r="G23" s="62">
        <f t="shared" ca="1" si="2"/>
        <v>0.11948086504605307</v>
      </c>
    </row>
    <row r="24" spans="1:7" x14ac:dyDescent="0.2">
      <c r="A24">
        <v>901053031</v>
      </c>
      <c r="B24" t="s">
        <v>475</v>
      </c>
      <c r="C24" s="61">
        <f ca="1">IFERROR(VLOOKUP(A24,OFFSET('Datos seleccionados'!$A$5,0,0,COUNTA($A:$A),21),17,FALSE),"")</f>
        <v>0.12445323480688143</v>
      </c>
      <c r="D24" s="62">
        <f t="shared" ca="1" si="0"/>
        <v>2.2953698088445482</v>
      </c>
      <c r="E24" s="62">
        <f t="shared" ca="1" si="1"/>
        <v>-1.4796511492106443</v>
      </c>
      <c r="F24" s="60">
        <f ca="1">IF(D24="","",MAX(MIN(C24,PERCENTILE(INDIRECT(Rangos!$C$18),0.99)),PERCENTILE(INDIRECT(Rangos!$C$18),0.01)))</f>
        <v>0.12445323480688143</v>
      </c>
      <c r="G24" s="62">
        <f t="shared" ca="1" si="2"/>
        <v>0.12445323480688143</v>
      </c>
    </row>
    <row r="25" spans="1:7" x14ac:dyDescent="0.2">
      <c r="A25">
        <v>901086439</v>
      </c>
      <c r="B25" t="s">
        <v>565</v>
      </c>
      <c r="C25" s="61">
        <f ca="1">IFERROR(VLOOKUP(A25,OFFSET('Datos seleccionados'!$A$5,0,0,COUNTA($A:$A),21),17,FALSE),"")</f>
        <v>0.14950294296029001</v>
      </c>
      <c r="D25" s="62">
        <f t="shared" ca="1" si="0"/>
        <v>2.2703201006911398</v>
      </c>
      <c r="E25" s="62">
        <f t="shared" ca="1" si="1"/>
        <v>-1.4635034987040623</v>
      </c>
      <c r="F25" s="60">
        <f ca="1">IF(D25="","",MAX(MIN(C25,PERCENTILE(INDIRECT(Rangos!$C$18),0.99)),PERCENTILE(INDIRECT(Rangos!$C$18),0.01)))</f>
        <v>0.14950294296029001</v>
      </c>
      <c r="G25" s="62">
        <f t="shared" ca="1" si="2"/>
        <v>0.14950294296029001</v>
      </c>
    </row>
    <row r="26" spans="1:7" x14ac:dyDescent="0.2">
      <c r="A26">
        <v>901008454</v>
      </c>
      <c r="B26" t="s">
        <v>160</v>
      </c>
      <c r="C26" s="61">
        <f ca="1">IFERROR(VLOOKUP(A26,OFFSET('Datos seleccionados'!$A$5,0,0,COUNTA($A:$A),21),17,FALSE),"")</f>
        <v>0.15999927940068892</v>
      </c>
      <c r="D26" s="62">
        <f t="shared" ca="1" si="0"/>
        <v>2.2598237642507408</v>
      </c>
      <c r="E26" s="62">
        <f t="shared" ca="1" si="1"/>
        <v>-1.4567373052058756</v>
      </c>
      <c r="F26" s="60">
        <f ca="1">IF(D26="","",MAX(MIN(C26,PERCENTILE(INDIRECT(Rangos!$C$18),0.99)),PERCENTILE(INDIRECT(Rangos!$C$18),0.01)))</f>
        <v>0.15999927940068892</v>
      </c>
      <c r="G26" s="62">
        <f t="shared" ca="1" si="2"/>
        <v>0.15999927940068892</v>
      </c>
    </row>
    <row r="27" spans="1:7" x14ac:dyDescent="0.2">
      <c r="A27">
        <v>830113706</v>
      </c>
      <c r="B27" t="s">
        <v>521</v>
      </c>
      <c r="C27" s="61">
        <f ca="1">IFERROR(VLOOKUP(A27,OFFSET('Datos seleccionados'!$A$5,0,0,COUNTA($A:$A),21),17,FALSE),"")</f>
        <v>0.16280204121940642</v>
      </c>
      <c r="D27" s="62">
        <f t="shared" ca="1" si="0"/>
        <v>2.2570210024320234</v>
      </c>
      <c r="E27" s="62">
        <f t="shared" ca="1" si="1"/>
        <v>-1.454930576839035</v>
      </c>
      <c r="F27" s="60">
        <f ca="1">IF(D27="","",MAX(MIN(C27,PERCENTILE(INDIRECT(Rangos!$C$18),0.99)),PERCENTILE(INDIRECT(Rangos!$C$18),0.01)))</f>
        <v>0.16280204121940642</v>
      </c>
      <c r="G27" s="62">
        <f t="shared" ca="1" si="2"/>
        <v>0.16280204121940642</v>
      </c>
    </row>
    <row r="28" spans="1:7" x14ac:dyDescent="0.2">
      <c r="A28">
        <v>800232717</v>
      </c>
      <c r="B28" t="s">
        <v>225</v>
      </c>
      <c r="C28" s="61">
        <f ca="1">IFERROR(VLOOKUP(A28,OFFSET('Datos seleccionados'!$A$5,0,0,COUNTA($A:$A),21),17,FALSE),"")</f>
        <v>0.17023123178972166</v>
      </c>
      <c r="D28" s="62">
        <f t="shared" ca="1" si="0"/>
        <v>2.2495918118617082</v>
      </c>
      <c r="E28" s="62">
        <f t="shared" ca="1" si="1"/>
        <v>-1.4501415400909192</v>
      </c>
      <c r="F28" s="60">
        <f ca="1">IF(D28="","",MAX(MIN(C28,PERCENTILE(INDIRECT(Rangos!$C$18),0.99)),PERCENTILE(INDIRECT(Rangos!$C$18),0.01)))</f>
        <v>0.17023123178972166</v>
      </c>
      <c r="G28" s="62">
        <f t="shared" ca="1" si="2"/>
        <v>0.17023123178972166</v>
      </c>
    </row>
    <row r="29" spans="1:7" x14ac:dyDescent="0.2">
      <c r="A29">
        <v>830013136</v>
      </c>
      <c r="B29" t="s">
        <v>252</v>
      </c>
      <c r="C29" s="61">
        <f ca="1">IFERROR(VLOOKUP(A29,OFFSET('Datos seleccionados'!$A$5,0,0,COUNTA($A:$A),21),17,FALSE),"")</f>
        <v>0.17268561463571602</v>
      </c>
      <c r="D29" s="62">
        <f t="shared" ca="1" si="0"/>
        <v>2.2471374290157136</v>
      </c>
      <c r="E29" s="62">
        <f t="shared" ca="1" si="1"/>
        <v>-1.4485593852744338</v>
      </c>
      <c r="F29" s="60">
        <f ca="1">IF(D29="","",MAX(MIN(C29,PERCENTILE(INDIRECT(Rangos!$C$18),0.99)),PERCENTILE(INDIRECT(Rangos!$C$18),0.01)))</f>
        <v>0.17268561463571602</v>
      </c>
      <c r="G29" s="62">
        <f t="shared" ca="1" si="2"/>
        <v>0.17268561463571602</v>
      </c>
    </row>
    <row r="30" spans="1:7" x14ac:dyDescent="0.2">
      <c r="A30">
        <v>900484037</v>
      </c>
      <c r="B30" t="s">
        <v>148</v>
      </c>
      <c r="C30" s="61">
        <f ca="1">IFERROR(VLOOKUP(A30,OFFSET('Datos seleccionados'!$A$5,0,0,COUNTA($A:$A),21),17,FALSE),"")</f>
        <v>0.19968096899190657</v>
      </c>
      <c r="D30" s="62">
        <f t="shared" ca="1" si="0"/>
        <v>2.2201420746595231</v>
      </c>
      <c r="E30" s="62">
        <f t="shared" ca="1" si="1"/>
        <v>-1.4311575239523173</v>
      </c>
      <c r="F30" s="60">
        <f ca="1">IF(D30="","",MAX(MIN(C30,PERCENTILE(INDIRECT(Rangos!$C$18),0.99)),PERCENTILE(INDIRECT(Rangos!$C$18),0.01)))</f>
        <v>0.19968096899190657</v>
      </c>
      <c r="G30" s="62">
        <f t="shared" ca="1" si="2"/>
        <v>0.19968096899190657</v>
      </c>
    </row>
    <row r="31" spans="1:7" x14ac:dyDescent="0.2">
      <c r="A31">
        <v>802015649</v>
      </c>
      <c r="B31" t="s">
        <v>231</v>
      </c>
      <c r="C31" s="61">
        <f ca="1">IFERROR(VLOOKUP(A31,OFFSET('Datos seleccionados'!$A$5,0,0,COUNTA($A:$A),21),17,FALSE),"")</f>
        <v>0.2081025634486007</v>
      </c>
      <c r="D31" s="62">
        <f t="shared" ca="1" si="0"/>
        <v>2.2117204802028287</v>
      </c>
      <c r="E31" s="62">
        <f t="shared" ca="1" si="1"/>
        <v>-1.4257287595466783</v>
      </c>
      <c r="F31" s="60">
        <f ca="1">IF(D31="","",MAX(MIN(C31,PERCENTILE(INDIRECT(Rangos!$C$18),0.99)),PERCENTILE(INDIRECT(Rangos!$C$18),0.01)))</f>
        <v>0.2081025634486007</v>
      </c>
      <c r="G31" s="62">
        <f t="shared" ca="1" si="2"/>
        <v>0.2081025634486007</v>
      </c>
    </row>
    <row r="32" spans="1:7" x14ac:dyDescent="0.2">
      <c r="A32">
        <v>901178702</v>
      </c>
      <c r="B32" t="s">
        <v>485</v>
      </c>
      <c r="C32" s="61">
        <f ca="1">IFERROR(VLOOKUP(A32,OFFSET('Datos seleccionados'!$A$5,0,0,COUNTA($A:$A),21),17,FALSE),"")</f>
        <v>0.21358794550328564</v>
      </c>
      <c r="D32" s="62">
        <f t="shared" ca="1" si="0"/>
        <v>2.2062350981481442</v>
      </c>
      <c r="E32" s="62">
        <f t="shared" ca="1" si="1"/>
        <v>-1.4221927489963091</v>
      </c>
      <c r="F32" s="60">
        <f ca="1">IF(D32="","",MAX(MIN(C32,PERCENTILE(INDIRECT(Rangos!$C$18),0.99)),PERCENTILE(INDIRECT(Rangos!$C$18),0.01)))</f>
        <v>0.21358794550328564</v>
      </c>
      <c r="G32" s="62">
        <f t="shared" ca="1" si="2"/>
        <v>0.21358794550328564</v>
      </c>
    </row>
    <row r="33" spans="1:7" x14ac:dyDescent="0.2">
      <c r="A33">
        <v>830133444</v>
      </c>
      <c r="B33" t="s">
        <v>522</v>
      </c>
      <c r="C33" s="61">
        <f ca="1">IFERROR(VLOOKUP(A33,OFFSET('Datos seleccionados'!$A$5,0,0,COUNTA($A:$A),21),17,FALSE),"")</f>
        <v>0.29441344015194354</v>
      </c>
      <c r="D33" s="62">
        <f t="shared" ca="1" si="0"/>
        <v>2.1254096034994863</v>
      </c>
      <c r="E33" s="62">
        <f t="shared" ca="1" si="1"/>
        <v>-1.3700906713347547</v>
      </c>
      <c r="F33" s="60">
        <f ca="1">IF(D33="","",MAX(MIN(C33,PERCENTILE(INDIRECT(Rangos!$C$18),0.99)),PERCENTILE(INDIRECT(Rangos!$C$18),0.01)))</f>
        <v>0.29441344015194354</v>
      </c>
      <c r="G33" s="62">
        <f t="shared" ca="1" si="2"/>
        <v>0.29441344015194354</v>
      </c>
    </row>
    <row r="34" spans="1:7" x14ac:dyDescent="0.2">
      <c r="A34">
        <v>900534188</v>
      </c>
      <c r="B34" t="s">
        <v>423</v>
      </c>
      <c r="C34" s="61">
        <f ca="1">IFERROR(VLOOKUP(A34,OFFSET('Datos seleccionados'!$A$5,0,0,COUNTA($A:$A),21),17,FALSE),"")</f>
        <v>0.34689346752840056</v>
      </c>
      <c r="D34" s="62">
        <f t="shared" ca="1" si="0"/>
        <v>2.0729295761230291</v>
      </c>
      <c r="E34" s="62">
        <f t="shared" ca="1" si="1"/>
        <v>-1.3362607705845704</v>
      </c>
      <c r="F34" s="60">
        <f ca="1">IF(D34="","",MAX(MIN(C34,PERCENTILE(INDIRECT(Rangos!$C$18),0.99)),PERCENTILE(INDIRECT(Rangos!$C$18),0.01)))</f>
        <v>0.34689346752840056</v>
      </c>
      <c r="G34" s="62">
        <f t="shared" ca="1" si="2"/>
        <v>0.34689346752840056</v>
      </c>
    </row>
    <row r="35" spans="1:7" x14ac:dyDescent="0.2">
      <c r="A35">
        <v>900262290</v>
      </c>
      <c r="B35" t="s">
        <v>363</v>
      </c>
      <c r="C35" s="61">
        <f ca="1">IFERROR(VLOOKUP(A35,OFFSET('Datos seleccionados'!$A$5,0,0,COUNTA($A:$A),21),17,FALSE),"")</f>
        <v>0.36004253553796756</v>
      </c>
      <c r="D35" s="62">
        <f t="shared" ca="1" si="0"/>
        <v>2.0597805081134619</v>
      </c>
      <c r="E35" s="62">
        <f t="shared" ca="1" si="1"/>
        <v>-1.3277845618636763</v>
      </c>
      <c r="F35" s="60">
        <f ca="1">IF(D35="","",MAX(MIN(C35,PERCENTILE(INDIRECT(Rangos!$C$18),0.99)),PERCENTILE(INDIRECT(Rangos!$C$18),0.01)))</f>
        <v>0.36004253553796756</v>
      </c>
      <c r="G35" s="62">
        <f t="shared" ca="1" si="2"/>
        <v>0.36004253553796756</v>
      </c>
    </row>
    <row r="36" spans="1:7" x14ac:dyDescent="0.2">
      <c r="A36">
        <v>900217376</v>
      </c>
      <c r="B36" t="s">
        <v>349</v>
      </c>
      <c r="C36" s="61">
        <f ca="1">IFERROR(VLOOKUP(A36,OFFSET('Datos seleccionados'!$A$5,0,0,COUNTA($A:$A),21),17,FALSE),"")</f>
        <v>0.39585847794193335</v>
      </c>
      <c r="D36" s="62">
        <f t="shared" ca="1" si="0"/>
        <v>2.0239645657094965</v>
      </c>
      <c r="E36" s="62">
        <f t="shared" ca="1" si="1"/>
        <v>-1.3046967351727925</v>
      </c>
      <c r="F36" s="60">
        <f ca="1">IF(D36="","",MAX(MIN(C36,PERCENTILE(INDIRECT(Rangos!$C$18),0.99)),PERCENTILE(INDIRECT(Rangos!$C$18),0.01)))</f>
        <v>0.39585847794193335</v>
      </c>
      <c r="G36" s="62">
        <f t="shared" ca="1" si="2"/>
        <v>0.39585847794193335</v>
      </c>
    </row>
    <row r="37" spans="1:7" x14ac:dyDescent="0.2">
      <c r="A37">
        <v>901134755</v>
      </c>
      <c r="B37" t="s">
        <v>190</v>
      </c>
      <c r="C37" s="61">
        <f ca="1">IFERROR(VLOOKUP(A37,OFFSET('Datos seleccionados'!$A$5,0,0,COUNTA($A:$A),21),17,FALSE),"")</f>
        <v>0.42737722734641892</v>
      </c>
      <c r="D37" s="62">
        <f t="shared" ca="1" si="0"/>
        <v>1.9924458163050107</v>
      </c>
      <c r="E37" s="62">
        <f t="shared" ca="1" si="1"/>
        <v>-1.2843789834979522</v>
      </c>
      <c r="F37" s="60">
        <f ca="1">IF(D37="","",MAX(MIN(C37,PERCENTILE(INDIRECT(Rangos!$C$18),0.99)),PERCENTILE(INDIRECT(Rangos!$C$18),0.01)))</f>
        <v>0.42737722734641892</v>
      </c>
      <c r="G37" s="62">
        <f t="shared" ca="1" si="2"/>
        <v>0.42737722734641892</v>
      </c>
    </row>
    <row r="38" spans="1:7" x14ac:dyDescent="0.2">
      <c r="A38">
        <v>830139248</v>
      </c>
      <c r="B38" t="s">
        <v>524</v>
      </c>
      <c r="C38" s="61">
        <f ca="1">IFERROR(VLOOKUP(A38,OFFSET('Datos seleccionados'!$A$5,0,0,COUNTA($A:$A),21),17,FALSE),"")</f>
        <v>0.43464757550639715</v>
      </c>
      <c r="D38" s="62">
        <f t="shared" ca="1" si="0"/>
        <v>1.9851754681450324</v>
      </c>
      <c r="E38" s="62">
        <f t="shared" ca="1" si="1"/>
        <v>-1.2796923404269218</v>
      </c>
      <c r="F38" s="60">
        <f ca="1">IF(D38="","",MAX(MIN(C38,PERCENTILE(INDIRECT(Rangos!$C$18),0.99)),PERCENTILE(INDIRECT(Rangos!$C$18),0.01)))</f>
        <v>0.43464757550639715</v>
      </c>
      <c r="G38" s="62">
        <f t="shared" ca="1" si="2"/>
        <v>0.43464757550639715</v>
      </c>
    </row>
    <row r="39" spans="1:7" x14ac:dyDescent="0.2">
      <c r="A39">
        <v>830112039</v>
      </c>
      <c r="B39" t="s">
        <v>280</v>
      </c>
      <c r="C39" s="61">
        <f ca="1">IFERROR(VLOOKUP(A39,OFFSET('Datos seleccionados'!$A$5,0,0,COUNTA($A:$A),21),17,FALSE),"")</f>
        <v>0.44412647956090329</v>
      </c>
      <c r="D39" s="62">
        <f t="shared" ca="1" si="0"/>
        <v>1.9756965640905264</v>
      </c>
      <c r="E39" s="62">
        <f t="shared" ca="1" si="1"/>
        <v>-1.2735820085651608</v>
      </c>
      <c r="F39" s="60">
        <f ca="1">IF(D39="","",MAX(MIN(C39,PERCENTILE(INDIRECT(Rangos!$C$18),0.99)),PERCENTILE(INDIRECT(Rangos!$C$18),0.01)))</f>
        <v>0.44412647956090329</v>
      </c>
      <c r="G39" s="62">
        <f t="shared" ca="1" si="2"/>
        <v>0.44412647956090329</v>
      </c>
    </row>
    <row r="40" spans="1:7" x14ac:dyDescent="0.2">
      <c r="A40">
        <v>900410098</v>
      </c>
      <c r="B40" t="s">
        <v>396</v>
      </c>
      <c r="C40" s="61">
        <f ca="1">IFERROR(VLOOKUP(A40,OFFSET('Datos seleccionados'!$A$5,0,0,COUNTA($A:$A),21),17,FALSE),"")</f>
        <v>0.4443731254785247</v>
      </c>
      <c r="D40" s="62">
        <f t="shared" ca="1" si="0"/>
        <v>1.9754499181729051</v>
      </c>
      <c r="E40" s="62">
        <f t="shared" ca="1" si="1"/>
        <v>-1.2734230146139245</v>
      </c>
      <c r="F40" s="60">
        <f ca="1">IF(D40="","",MAX(MIN(C40,PERCENTILE(INDIRECT(Rangos!$C$18),0.99)),PERCENTILE(INDIRECT(Rangos!$C$18),0.01)))</f>
        <v>0.4443731254785247</v>
      </c>
      <c r="G40" s="62">
        <f t="shared" ca="1" si="2"/>
        <v>0.4443731254785247</v>
      </c>
    </row>
    <row r="41" spans="1:7" x14ac:dyDescent="0.2">
      <c r="A41">
        <v>900373104</v>
      </c>
      <c r="B41" t="s">
        <v>384</v>
      </c>
      <c r="C41" s="61">
        <f ca="1">IFERROR(VLOOKUP(A41,OFFSET('Datos seleccionados'!$A$5,0,0,COUNTA($A:$A),21),17,FALSE),"")</f>
        <v>0.45650868708282955</v>
      </c>
      <c r="D41" s="62">
        <f t="shared" ca="1" si="0"/>
        <v>1.9633143565686</v>
      </c>
      <c r="E41" s="62">
        <f t="shared" ca="1" si="1"/>
        <v>-1.2656001367469523</v>
      </c>
      <c r="F41" s="60">
        <f ca="1">IF(D41="","",MAX(MIN(C41,PERCENTILE(INDIRECT(Rangos!$C$18),0.99)),PERCENTILE(INDIRECT(Rangos!$C$18),0.01)))</f>
        <v>0.45650868708282955</v>
      </c>
      <c r="G41" s="62">
        <f t="shared" ca="1" si="2"/>
        <v>0.45650868708282955</v>
      </c>
    </row>
    <row r="42" spans="1:7" x14ac:dyDescent="0.2">
      <c r="A42">
        <v>901005789</v>
      </c>
      <c r="B42" t="s">
        <v>473</v>
      </c>
      <c r="C42" s="61">
        <f ca="1">IFERROR(VLOOKUP(A42,OFFSET('Datos seleccionados'!$A$5,0,0,COUNTA($A:$A),21),17,FALSE),"")</f>
        <v>0.48532181605928709</v>
      </c>
      <c r="D42" s="62">
        <f t="shared" ca="1" si="0"/>
        <v>1.9345012275921425</v>
      </c>
      <c r="E42" s="62">
        <f t="shared" ca="1" si="1"/>
        <v>-1.2470264937382769</v>
      </c>
      <c r="F42" s="60">
        <f ca="1">IF(D42="","",MAX(MIN(C42,PERCENTILE(INDIRECT(Rangos!$C$18),0.99)),PERCENTILE(INDIRECT(Rangos!$C$18),0.01)))</f>
        <v>0.48532181605928709</v>
      </c>
      <c r="G42" s="62">
        <f t="shared" ca="1" si="2"/>
        <v>0.48532181605928709</v>
      </c>
    </row>
    <row r="43" spans="1:7" x14ac:dyDescent="0.2">
      <c r="A43">
        <v>830135983</v>
      </c>
      <c r="B43" t="s">
        <v>523</v>
      </c>
      <c r="C43" s="61">
        <f ca="1">IFERROR(VLOOKUP(A43,OFFSET('Datos seleccionados'!$A$5,0,0,COUNTA($A:$A),21),17,FALSE),"")</f>
        <v>0.49547836702049292</v>
      </c>
      <c r="D43" s="62">
        <f t="shared" ca="1" si="0"/>
        <v>1.9243446766309367</v>
      </c>
      <c r="E43" s="62">
        <f t="shared" ca="1" si="1"/>
        <v>-1.2404793342157208</v>
      </c>
      <c r="F43" s="60">
        <f ca="1">IF(D43="","",MAX(MIN(C43,PERCENTILE(INDIRECT(Rangos!$C$18),0.99)),PERCENTILE(INDIRECT(Rangos!$C$18),0.01)))</f>
        <v>0.49547836702049292</v>
      </c>
      <c r="G43" s="62">
        <f t="shared" ca="1" si="2"/>
        <v>0.49547836702049292</v>
      </c>
    </row>
    <row r="44" spans="1:7" x14ac:dyDescent="0.2">
      <c r="A44">
        <v>901306533</v>
      </c>
      <c r="B44" t="s">
        <v>493</v>
      </c>
      <c r="C44" s="61">
        <f ca="1">IFERROR(VLOOKUP(A44,OFFSET('Datos seleccionados'!$A$5,0,0,COUNTA($A:$A),21),17,FALSE),"")</f>
        <v>0.52410151592573662</v>
      </c>
      <c r="D44" s="62">
        <f t="shared" ca="1" si="0"/>
        <v>1.8957215277256929</v>
      </c>
      <c r="E44" s="62">
        <f t="shared" ca="1" si="1"/>
        <v>-1.2220281569768814</v>
      </c>
      <c r="F44" s="60">
        <f ca="1">IF(D44="","",MAX(MIN(C44,PERCENTILE(INDIRECT(Rangos!$C$18),0.99)),PERCENTILE(INDIRECT(Rangos!$C$18),0.01)))</f>
        <v>0.52410151592573662</v>
      </c>
      <c r="G44" s="62">
        <f t="shared" ca="1" si="2"/>
        <v>0.52410151592573662</v>
      </c>
    </row>
    <row r="45" spans="1:7" x14ac:dyDescent="0.2">
      <c r="A45">
        <v>901334761</v>
      </c>
      <c r="B45" t="s">
        <v>169</v>
      </c>
      <c r="C45" s="61">
        <f ca="1">IFERROR(VLOOKUP(A45,OFFSET('Datos seleccionados'!$A$5,0,0,COUNTA($A:$A),21),17,FALSE),"")</f>
        <v>0.53431283339268743</v>
      </c>
      <c r="D45" s="62">
        <f t="shared" ca="1" si="0"/>
        <v>1.8855102102587422</v>
      </c>
      <c r="E45" s="62">
        <f t="shared" ca="1" si="1"/>
        <v>-1.2154456936340643</v>
      </c>
      <c r="F45" s="60">
        <f ca="1">IF(D45="","",MAX(MIN(C45,PERCENTILE(INDIRECT(Rangos!$C$18),0.99)),PERCENTILE(INDIRECT(Rangos!$C$18),0.01)))</f>
        <v>0.53431283339268743</v>
      </c>
      <c r="G45" s="62">
        <f t="shared" ca="1" si="2"/>
        <v>0.53431283339268743</v>
      </c>
    </row>
    <row r="46" spans="1:7" x14ac:dyDescent="0.2">
      <c r="A46">
        <v>900604884</v>
      </c>
      <c r="B46" t="s">
        <v>187</v>
      </c>
      <c r="C46" s="61">
        <f ca="1">IFERROR(VLOOKUP(A46,OFFSET('Datos seleccionados'!$A$5,0,0,COUNTA($A:$A),21),17,FALSE),"")</f>
        <v>0.54207641768660575</v>
      </c>
      <c r="D46" s="62">
        <f t="shared" ca="1" si="0"/>
        <v>1.8777466259648239</v>
      </c>
      <c r="E46" s="62">
        <f t="shared" ca="1" si="1"/>
        <v>-1.2104410985669747</v>
      </c>
      <c r="F46" s="60">
        <f ca="1">IF(D46="","",MAX(MIN(C46,PERCENTILE(INDIRECT(Rangos!$C$18),0.99)),PERCENTILE(INDIRECT(Rangos!$C$18),0.01)))</f>
        <v>0.54207641768660575</v>
      </c>
      <c r="G46" s="62">
        <f t="shared" ca="1" si="2"/>
        <v>0.54207641768660575</v>
      </c>
    </row>
    <row r="47" spans="1:7" x14ac:dyDescent="0.2">
      <c r="A47">
        <v>901112884</v>
      </c>
      <c r="B47" t="s">
        <v>480</v>
      </c>
      <c r="C47" s="61">
        <f ca="1">IFERROR(VLOOKUP(A47,OFFSET('Datos seleccionados'!$A$5,0,0,COUNTA($A:$A),21),17,FALSE),"")</f>
        <v>0.5637723781594749</v>
      </c>
      <c r="D47" s="62">
        <f t="shared" ca="1" si="0"/>
        <v>1.8560506654919546</v>
      </c>
      <c r="E47" s="62">
        <f t="shared" ca="1" si="1"/>
        <v>-1.196455355301026</v>
      </c>
      <c r="F47" s="60">
        <f ca="1">IF(D47="","",MAX(MIN(C47,PERCENTILE(INDIRECT(Rangos!$C$18),0.99)),PERCENTILE(INDIRECT(Rangos!$C$18),0.01)))</f>
        <v>0.5637723781594749</v>
      </c>
      <c r="G47" s="62">
        <f t="shared" ca="1" si="2"/>
        <v>0.5637723781594749</v>
      </c>
    </row>
    <row r="48" spans="1:7" x14ac:dyDescent="0.2">
      <c r="A48">
        <v>900460699</v>
      </c>
      <c r="B48" t="s">
        <v>407</v>
      </c>
      <c r="C48" s="61">
        <f ca="1">IFERROR(VLOOKUP(A48,OFFSET('Datos seleccionados'!$A$5,0,0,COUNTA($A:$A),21),17,FALSE),"")</f>
        <v>0.56401209005526298</v>
      </c>
      <c r="D48" s="62">
        <f t="shared" ca="1" si="0"/>
        <v>1.8558109535961667</v>
      </c>
      <c r="E48" s="62">
        <f t="shared" ca="1" si="1"/>
        <v>-1.1963008311887389</v>
      </c>
      <c r="F48" s="60">
        <f ca="1">IF(D48="","",MAX(MIN(C48,PERCENTILE(INDIRECT(Rangos!$C$18),0.99)),PERCENTILE(INDIRECT(Rangos!$C$18),0.01)))</f>
        <v>0.56401209005526298</v>
      </c>
      <c r="G48" s="62">
        <f t="shared" ca="1" si="2"/>
        <v>0.56401209005526298</v>
      </c>
    </row>
    <row r="49" spans="1:7" x14ac:dyDescent="0.2">
      <c r="A49">
        <v>900587475</v>
      </c>
      <c r="B49" t="s">
        <v>553</v>
      </c>
      <c r="C49" s="61">
        <f ca="1">IFERROR(VLOOKUP(A49,OFFSET('Datos seleccionados'!$A$5,0,0,COUNTA($A:$A),21),17,FALSE),"")</f>
        <v>0.57184653760720006</v>
      </c>
      <c r="D49" s="62">
        <f t="shared" ca="1" si="0"/>
        <v>1.8479765060442297</v>
      </c>
      <c r="E49" s="62">
        <f t="shared" ca="1" si="1"/>
        <v>-1.1912505559437712</v>
      </c>
      <c r="F49" s="60">
        <f ca="1">IF(D49="","",MAX(MIN(C49,PERCENTILE(INDIRECT(Rangos!$C$18),0.99)),PERCENTILE(INDIRECT(Rangos!$C$18),0.01)))</f>
        <v>0.57184653760720006</v>
      </c>
      <c r="G49" s="62">
        <f t="shared" ca="1" si="2"/>
        <v>0.57184653760720006</v>
      </c>
    </row>
    <row r="50" spans="1:7" x14ac:dyDescent="0.2">
      <c r="A50">
        <v>900766698</v>
      </c>
      <c r="B50" t="s">
        <v>457</v>
      </c>
      <c r="C50" s="61">
        <f ca="1">IFERROR(VLOOKUP(A50,OFFSET('Datos seleccionados'!$A$5,0,0,COUNTA($A:$A),21),17,FALSE),"")</f>
        <v>0.60448818344329891</v>
      </c>
      <c r="D50" s="62">
        <f t="shared" ca="1" si="0"/>
        <v>1.8153348602081307</v>
      </c>
      <c r="E50" s="62">
        <f t="shared" ca="1" si="1"/>
        <v>-1.1702089579461816</v>
      </c>
      <c r="F50" s="60">
        <f ca="1">IF(D50="","",MAX(MIN(C50,PERCENTILE(INDIRECT(Rangos!$C$18),0.99)),PERCENTILE(INDIRECT(Rangos!$C$18),0.01)))</f>
        <v>0.60448818344329891</v>
      </c>
      <c r="G50" s="62">
        <f t="shared" ca="1" si="2"/>
        <v>0.60448818344329891</v>
      </c>
    </row>
    <row r="51" spans="1:7" x14ac:dyDescent="0.2">
      <c r="A51">
        <v>901580112</v>
      </c>
      <c r="B51" t="s">
        <v>193</v>
      </c>
      <c r="C51" s="61">
        <f ca="1">IFERROR(VLOOKUP(A51,OFFSET('Datos seleccionados'!$A$5,0,0,COUNTA($A:$A),21),17,FALSE),"")</f>
        <v>0.61775140233119896</v>
      </c>
      <c r="D51" s="62">
        <f t="shared" ca="1" si="0"/>
        <v>1.8020716413202307</v>
      </c>
      <c r="E51" s="62">
        <f t="shared" ca="1" si="1"/>
        <v>-1.1616591647955989</v>
      </c>
      <c r="F51" s="60">
        <f ca="1">IF(D51="","",MAX(MIN(C51,PERCENTILE(INDIRECT(Rangos!$C$18),0.99)),PERCENTILE(INDIRECT(Rangos!$C$18),0.01)))</f>
        <v>0.61775140233119896</v>
      </c>
      <c r="G51" s="62">
        <f t="shared" ca="1" si="2"/>
        <v>0.61775140233119896</v>
      </c>
    </row>
    <row r="52" spans="1:7" x14ac:dyDescent="0.2">
      <c r="A52">
        <v>830119307</v>
      </c>
      <c r="B52" t="s">
        <v>284</v>
      </c>
      <c r="C52" s="61">
        <f ca="1">IFERROR(VLOOKUP(A52,OFFSET('Datos seleccionados'!$A$5,0,0,COUNTA($A:$A),21),17,FALSE),"")</f>
        <v>0.61841590226523024</v>
      </c>
      <c r="D52" s="62">
        <f t="shared" ca="1" si="0"/>
        <v>1.8014071413861994</v>
      </c>
      <c r="E52" s="62">
        <f t="shared" ca="1" si="1"/>
        <v>-1.161230811992817</v>
      </c>
      <c r="F52" s="60">
        <f ca="1">IF(D52="","",MAX(MIN(C52,PERCENTILE(INDIRECT(Rangos!$C$18),0.99)),PERCENTILE(INDIRECT(Rangos!$C$18),0.01)))</f>
        <v>0.61841590226523024</v>
      </c>
      <c r="G52" s="62">
        <f t="shared" ca="1" si="2"/>
        <v>0.61841590226523024</v>
      </c>
    </row>
    <row r="53" spans="1:7" x14ac:dyDescent="0.2">
      <c r="A53">
        <v>901537127</v>
      </c>
      <c r="B53" t="s">
        <v>508</v>
      </c>
      <c r="C53" s="61">
        <f ca="1">IFERROR(VLOOKUP(A53,OFFSET('Datos seleccionados'!$A$5,0,0,COUNTA($A:$A),21),17,FALSE),"")</f>
        <v>0.64925797146800823</v>
      </c>
      <c r="D53" s="62">
        <f t="shared" ca="1" si="0"/>
        <v>1.7705650721834214</v>
      </c>
      <c r="E53" s="62">
        <f t="shared" ca="1" si="1"/>
        <v>-1.1413492648172456</v>
      </c>
      <c r="F53" s="60">
        <f ca="1">IF(D53="","",MAX(MIN(C53,PERCENTILE(INDIRECT(Rangos!$C$18),0.99)),PERCENTILE(INDIRECT(Rangos!$C$18),0.01)))</f>
        <v>0.64925797146800823</v>
      </c>
      <c r="G53" s="62">
        <f t="shared" ca="1" si="2"/>
        <v>0.64925797146800823</v>
      </c>
    </row>
    <row r="54" spans="1:7" x14ac:dyDescent="0.2">
      <c r="A54">
        <v>900446724</v>
      </c>
      <c r="B54" t="s">
        <v>404</v>
      </c>
      <c r="C54" s="61">
        <f ca="1">IFERROR(VLOOKUP(A54,OFFSET('Datos seleccionados'!$A$5,0,0,COUNTA($A:$A),21),17,FALSE),"")</f>
        <v>0.65342017607081382</v>
      </c>
      <c r="D54" s="62">
        <f t="shared" ca="1" si="0"/>
        <v>1.7664028675806158</v>
      </c>
      <c r="E54" s="62">
        <f t="shared" ca="1" si="1"/>
        <v>-1.1386662066015016</v>
      </c>
      <c r="F54" s="60">
        <f ca="1">IF(D54="","",MAX(MIN(C54,PERCENTILE(INDIRECT(Rangos!$C$18),0.99)),PERCENTILE(INDIRECT(Rangos!$C$18),0.01)))</f>
        <v>0.65342017607081382</v>
      </c>
      <c r="G54" s="62">
        <f t="shared" ca="1" si="2"/>
        <v>0.65342017607081382</v>
      </c>
    </row>
    <row r="55" spans="1:7" x14ac:dyDescent="0.2">
      <c r="A55">
        <v>804011280</v>
      </c>
      <c r="B55" t="s">
        <v>234</v>
      </c>
      <c r="C55" s="61">
        <f ca="1">IFERROR(VLOOKUP(A55,OFFSET('Datos seleccionados'!$A$5,0,0,COUNTA($A:$A),21),17,FALSE),"")</f>
        <v>0.68470922657823052</v>
      </c>
      <c r="D55" s="62">
        <f t="shared" ca="1" si="0"/>
        <v>1.735113817073199</v>
      </c>
      <c r="E55" s="62">
        <f t="shared" ca="1" si="1"/>
        <v>-1.1184965244166889</v>
      </c>
      <c r="F55" s="60">
        <f ca="1">IF(D55="","",MAX(MIN(C55,PERCENTILE(INDIRECT(Rangos!$C$18),0.99)),PERCENTILE(INDIRECT(Rangos!$C$18),0.01)))</f>
        <v>0.68470922657823052</v>
      </c>
      <c r="G55" s="62">
        <f t="shared" ca="1" si="2"/>
        <v>0.68470922657823052</v>
      </c>
    </row>
    <row r="56" spans="1:7" x14ac:dyDescent="0.2">
      <c r="A56">
        <v>830082275</v>
      </c>
      <c r="B56" t="s">
        <v>269</v>
      </c>
      <c r="C56" s="61">
        <f ca="1">IFERROR(VLOOKUP(A56,OFFSET('Datos seleccionados'!$A$5,0,0,COUNTA($A:$A),21),17,FALSE),"")</f>
        <v>0.692976630691582</v>
      </c>
      <c r="D56" s="62">
        <f t="shared" ca="1" si="0"/>
        <v>1.7268464129598478</v>
      </c>
      <c r="E56" s="62">
        <f t="shared" ca="1" si="1"/>
        <v>-1.11316715485272</v>
      </c>
      <c r="F56" s="60">
        <f ca="1">IF(D56="","",MAX(MIN(C56,PERCENTILE(INDIRECT(Rangos!$C$18),0.99)),PERCENTILE(INDIRECT(Rangos!$C$18),0.01)))</f>
        <v>0.692976630691582</v>
      </c>
      <c r="G56" s="62">
        <f t="shared" ca="1" si="2"/>
        <v>0.692976630691582</v>
      </c>
    </row>
    <row r="57" spans="1:7" x14ac:dyDescent="0.2">
      <c r="A57">
        <v>800137716</v>
      </c>
      <c r="B57" t="s">
        <v>209</v>
      </c>
      <c r="C57" s="61">
        <f ca="1">IFERROR(VLOOKUP(A57,OFFSET('Datos seleccionados'!$A$5,0,0,COUNTA($A:$A),21),17,FALSE),"")</f>
        <v>0.70680039047684184</v>
      </c>
      <c r="D57" s="62">
        <f t="shared" ca="1" si="0"/>
        <v>1.7130226531745878</v>
      </c>
      <c r="E57" s="62">
        <f t="shared" ca="1" si="1"/>
        <v>-1.1042560234202785</v>
      </c>
      <c r="F57" s="60">
        <f ca="1">IF(D57="","",MAX(MIN(C57,PERCENTILE(INDIRECT(Rangos!$C$18),0.99)),PERCENTILE(INDIRECT(Rangos!$C$18),0.01)))</f>
        <v>0.70680039047684184</v>
      </c>
      <c r="G57" s="62">
        <f t="shared" ca="1" si="2"/>
        <v>0.70680039047684184</v>
      </c>
    </row>
    <row r="58" spans="1:7" x14ac:dyDescent="0.2">
      <c r="A58">
        <v>900169754</v>
      </c>
      <c r="B58" t="s">
        <v>180</v>
      </c>
      <c r="C58" s="61">
        <f ca="1">IFERROR(VLOOKUP(A58,OFFSET('Datos seleccionados'!$A$5,0,0,COUNTA($A:$A),21),17,FALSE),"")</f>
        <v>0.74561174114304762</v>
      </c>
      <c r="D58" s="62">
        <f t="shared" ca="1" si="0"/>
        <v>1.674211302508382</v>
      </c>
      <c r="E58" s="62">
        <f t="shared" ca="1" si="1"/>
        <v>-1.0792372837843431</v>
      </c>
      <c r="F58" s="60">
        <f ca="1">IF(D58="","",MAX(MIN(C58,PERCENTILE(INDIRECT(Rangos!$C$18),0.99)),PERCENTILE(INDIRECT(Rangos!$C$18),0.01)))</f>
        <v>0.74561174114304762</v>
      </c>
      <c r="G58" s="62">
        <f t="shared" ca="1" si="2"/>
        <v>0.74561174114304762</v>
      </c>
    </row>
    <row r="59" spans="1:7" x14ac:dyDescent="0.2">
      <c r="A59">
        <v>900641744</v>
      </c>
      <c r="B59" t="s">
        <v>445</v>
      </c>
      <c r="C59" s="61">
        <f ca="1">IFERROR(VLOOKUP(A59,OFFSET('Datos seleccionados'!$A$5,0,0,COUNTA($A:$A),21),17,FALSE),"")</f>
        <v>0.74845856233285901</v>
      </c>
      <c r="D59" s="62">
        <f t="shared" ca="1" si="0"/>
        <v>1.6713644813185706</v>
      </c>
      <c r="E59" s="62">
        <f t="shared" ca="1" si="1"/>
        <v>-1.077402153676388</v>
      </c>
      <c r="F59" s="60">
        <f ca="1">IF(D59="","",MAX(MIN(C59,PERCENTILE(INDIRECT(Rangos!$C$18),0.99)),PERCENTILE(INDIRECT(Rangos!$C$18),0.01)))</f>
        <v>0.74845856233285901</v>
      </c>
      <c r="G59" s="62">
        <f t="shared" ca="1" si="2"/>
        <v>0.74845856233285901</v>
      </c>
    </row>
    <row r="60" spans="1:7" x14ac:dyDescent="0.2">
      <c r="A60">
        <v>890308756</v>
      </c>
      <c r="B60" t="s">
        <v>311</v>
      </c>
      <c r="C60" s="61">
        <f ca="1">IFERROR(VLOOKUP(A60,OFFSET('Datos seleccionados'!$A$5,0,0,COUNTA($A:$A),21),17,FALSE),"")</f>
        <v>0.76112775073838346</v>
      </c>
      <c r="D60" s="62">
        <f t="shared" ca="1" si="0"/>
        <v>1.6586952929130461</v>
      </c>
      <c r="E60" s="62">
        <f t="shared" ca="1" si="1"/>
        <v>-1.069235287007859</v>
      </c>
      <c r="F60" s="60">
        <f ca="1">IF(D60="","",MAX(MIN(C60,PERCENTILE(INDIRECT(Rangos!$C$18),0.99)),PERCENTILE(INDIRECT(Rangos!$C$18),0.01)))</f>
        <v>0.76112775073838346</v>
      </c>
      <c r="G60" s="62">
        <f t="shared" ca="1" si="2"/>
        <v>0.76112775073838346</v>
      </c>
    </row>
    <row r="61" spans="1:7" x14ac:dyDescent="0.2">
      <c r="A61">
        <v>860042134</v>
      </c>
      <c r="B61" t="s">
        <v>301</v>
      </c>
      <c r="C61" s="61">
        <f ca="1">IFERROR(VLOOKUP(A61,OFFSET('Datos seleccionados'!$A$5,0,0,COUNTA($A:$A),21),17,FALSE),"")</f>
        <v>0.76278962496342573</v>
      </c>
      <c r="D61" s="62">
        <f t="shared" ca="1" si="0"/>
        <v>1.657033418688004</v>
      </c>
      <c r="E61" s="62">
        <f t="shared" ca="1" si="1"/>
        <v>-1.0681640025039625</v>
      </c>
      <c r="F61" s="60">
        <f ca="1">IF(D61="","",MAX(MIN(C61,PERCENTILE(INDIRECT(Rangos!$C$18),0.99)),PERCENTILE(INDIRECT(Rangos!$C$18),0.01)))</f>
        <v>0.76278962496342573</v>
      </c>
      <c r="G61" s="62">
        <f t="shared" ca="1" si="2"/>
        <v>0.76278962496342573</v>
      </c>
    </row>
    <row r="62" spans="1:7" x14ac:dyDescent="0.2">
      <c r="A62">
        <v>900175879</v>
      </c>
      <c r="B62" t="s">
        <v>341</v>
      </c>
      <c r="C62" s="61">
        <f ca="1">IFERROR(VLOOKUP(A62,OFFSET('Datos seleccionados'!$A$5,0,0,COUNTA($A:$A),21),17,FALSE),"")</f>
        <v>0.77653459817989301</v>
      </c>
      <c r="D62" s="62">
        <f t="shared" ca="1" si="0"/>
        <v>1.6432884454715366</v>
      </c>
      <c r="E62" s="62">
        <f t="shared" ca="1" si="1"/>
        <v>-1.0593036588080362</v>
      </c>
      <c r="F62" s="60">
        <f ca="1">IF(D62="","",MAX(MIN(C62,PERCENTILE(INDIRECT(Rangos!$C$18),0.99)),PERCENTILE(INDIRECT(Rangos!$C$18),0.01)))</f>
        <v>0.77653459817989301</v>
      </c>
      <c r="G62" s="62">
        <f t="shared" ca="1" si="2"/>
        <v>0.77653459817989301</v>
      </c>
    </row>
    <row r="63" spans="1:7" x14ac:dyDescent="0.2">
      <c r="A63">
        <v>900438367</v>
      </c>
      <c r="B63" t="s">
        <v>403</v>
      </c>
      <c r="C63" s="61">
        <f ca="1">IFERROR(VLOOKUP(A63,OFFSET('Datos seleccionados'!$A$5,0,0,COUNTA($A:$A),21),17,FALSE),"")</f>
        <v>0.77809220181298977</v>
      </c>
      <c r="D63" s="62">
        <f t="shared" ca="1" si="0"/>
        <v>1.6417308418384398</v>
      </c>
      <c r="E63" s="62">
        <f t="shared" ca="1" si="1"/>
        <v>-1.0582995896611622</v>
      </c>
      <c r="F63" s="60">
        <f ca="1">IF(D63="","",MAX(MIN(C63,PERCENTILE(INDIRECT(Rangos!$C$18),0.99)),PERCENTILE(INDIRECT(Rangos!$C$18),0.01)))</f>
        <v>0.77809220181298977</v>
      </c>
      <c r="G63" s="62">
        <f t="shared" ca="1" si="2"/>
        <v>0.77809220181298977</v>
      </c>
    </row>
    <row r="64" spans="1:7" x14ac:dyDescent="0.2">
      <c r="A64">
        <v>901033369</v>
      </c>
      <c r="B64" t="s">
        <v>161</v>
      </c>
      <c r="C64" s="61">
        <f ca="1">IFERROR(VLOOKUP(A64,OFFSET('Datos seleccionados'!$A$5,0,0,COUNTA($A:$A),21),17,FALSE),"")</f>
        <v>0.81304069722229699</v>
      </c>
      <c r="D64" s="62">
        <f t="shared" ca="1" si="0"/>
        <v>1.6067823464291326</v>
      </c>
      <c r="E64" s="62">
        <f t="shared" ca="1" si="1"/>
        <v>-1.0357709403793305</v>
      </c>
      <c r="F64" s="60">
        <f ca="1">IF(D64="","",MAX(MIN(C64,PERCENTILE(INDIRECT(Rangos!$C$18),0.99)),PERCENTILE(INDIRECT(Rangos!$C$18),0.01)))</f>
        <v>0.81304069722229699</v>
      </c>
      <c r="G64" s="62">
        <f t="shared" ca="1" si="2"/>
        <v>0.81304069722229699</v>
      </c>
    </row>
    <row r="65" spans="1:7" x14ac:dyDescent="0.2">
      <c r="A65">
        <v>900806195</v>
      </c>
      <c r="B65" t="s">
        <v>462</v>
      </c>
      <c r="C65" s="61">
        <f ca="1">IFERROR(VLOOKUP(A65,OFFSET('Datos seleccionados'!$A$5,0,0,COUNTA($A:$A),21),17,FALSE),"")</f>
        <v>0.8209329640452937</v>
      </c>
      <c r="D65" s="62">
        <f t="shared" ca="1" si="0"/>
        <v>1.5988900796061358</v>
      </c>
      <c r="E65" s="62">
        <f t="shared" ca="1" si="1"/>
        <v>-1.0306833934274069</v>
      </c>
      <c r="F65" s="60">
        <f ca="1">IF(D65="","",MAX(MIN(C65,PERCENTILE(INDIRECT(Rangos!$C$18),0.99)),PERCENTILE(INDIRECT(Rangos!$C$18),0.01)))</f>
        <v>0.8209329640452937</v>
      </c>
      <c r="G65" s="62">
        <f t="shared" ca="1" si="2"/>
        <v>0.8209329640452937</v>
      </c>
    </row>
    <row r="66" spans="1:7" x14ac:dyDescent="0.2">
      <c r="A66">
        <v>900172188</v>
      </c>
      <c r="B66" t="s">
        <v>542</v>
      </c>
      <c r="C66" s="61">
        <f ca="1">IFERROR(VLOOKUP(A66,OFFSET('Datos seleccionados'!$A$5,0,0,COUNTA($A:$A),21),17,FALSE),"")</f>
        <v>0.86853184229692881</v>
      </c>
      <c r="D66" s="62">
        <f t="shared" ref="D66:D129" ca="1" si="3">IFERROR(ABS(($C$2:$C$420-MEDIAN($C$2:$C$420))),"")</f>
        <v>1.5512912013545008</v>
      </c>
      <c r="E66" s="62">
        <f t="shared" ref="E66:E129" ca="1" si="4">IFERROR((IF($C66="","",((($C66-MEDIAN($C$2:$C$420))/MEDIAN($D$2:$D$420))))),"")</f>
        <v>-1</v>
      </c>
      <c r="F66" s="60">
        <f ca="1">IF(D66="","",MAX(MIN(C66,PERCENTILE(INDIRECT(Rangos!$C$18),0.99)),PERCENTILE(INDIRECT(Rangos!$C$18),0.01)))</f>
        <v>0.86853184229692881</v>
      </c>
      <c r="G66" s="62">
        <f t="shared" ref="G66:G129" ca="1" si="5">IF(C66="","", IF(AND(C66&gt;=(QUARTILE($C$2:$C$420,1)-1.5*(QUARTILE($C$2:$C$420,3)-QUARTILE($C$2:$C$420,1))), C66&lt;=(QUARTILE($C$2:$C$420,3)+1.5*(QUARTILE($C$2:$C$420,3)-QUARTILE($C$2:$C$420,1)))), C66, ""))</f>
        <v>0.86853184229692881</v>
      </c>
    </row>
    <row r="67" spans="1:7" x14ac:dyDescent="0.2">
      <c r="A67">
        <v>900170122</v>
      </c>
      <c r="B67" t="s">
        <v>340</v>
      </c>
      <c r="C67" s="61">
        <f ca="1">IFERROR(VLOOKUP(A67,OFFSET('Datos seleccionados'!$A$5,0,0,COUNTA($A:$A),21),17,FALSE),"")</f>
        <v>0.87082562657383056</v>
      </c>
      <c r="D67" s="62">
        <f t="shared" ca="1" si="3"/>
        <v>1.5489974170775991</v>
      </c>
      <c r="E67" s="62">
        <f t="shared" ca="1" si="4"/>
        <v>-0.99852137092320326</v>
      </c>
      <c r="F67" s="60">
        <f ca="1">IF(D67="","",MAX(MIN(C67,PERCENTILE(INDIRECT(Rangos!$C$18),0.99)),PERCENTILE(INDIRECT(Rangos!$C$18),0.01)))</f>
        <v>0.87082562657383056</v>
      </c>
      <c r="G67" s="62">
        <f t="shared" ca="1" si="5"/>
        <v>0.87082562657383056</v>
      </c>
    </row>
    <row r="68" spans="1:7" x14ac:dyDescent="0.2">
      <c r="A68">
        <v>900488587</v>
      </c>
      <c r="B68" t="s">
        <v>184</v>
      </c>
      <c r="C68" s="61">
        <f ca="1">IFERROR(VLOOKUP(A68,OFFSET('Datos seleccionados'!$A$5,0,0,COUNTA($A:$A),21),17,FALSE),"")</f>
        <v>0.88713501801833927</v>
      </c>
      <c r="D68" s="62">
        <f t="shared" ca="1" si="3"/>
        <v>1.5326880256330904</v>
      </c>
      <c r="E68" s="62">
        <f t="shared" ca="1" si="4"/>
        <v>-0.98800794093000255</v>
      </c>
      <c r="F68" s="60">
        <f ca="1">IF(D68="","",MAX(MIN(C68,PERCENTILE(INDIRECT(Rangos!$C$18),0.99)),PERCENTILE(INDIRECT(Rangos!$C$18),0.01)))</f>
        <v>0.88713501801833927</v>
      </c>
      <c r="G68" s="62">
        <f t="shared" ca="1" si="5"/>
        <v>0.88713501801833927</v>
      </c>
    </row>
    <row r="69" spans="1:7" x14ac:dyDescent="0.2">
      <c r="A69">
        <v>800185347</v>
      </c>
      <c r="B69" t="s">
        <v>174</v>
      </c>
      <c r="C69" s="61">
        <f ca="1">IFERROR(VLOOKUP(A69,OFFSET('Datos seleccionados'!$A$5,0,0,COUNTA($A:$A),21),17,FALSE),"")</f>
        <v>0.89250383096963948</v>
      </c>
      <c r="D69" s="62">
        <f t="shared" ca="1" si="3"/>
        <v>1.5273192126817903</v>
      </c>
      <c r="E69" s="62">
        <f t="shared" ca="1" si="4"/>
        <v>-0.98454707365594574</v>
      </c>
      <c r="F69" s="60">
        <f ca="1">IF(D69="","",MAX(MIN(C69,PERCENTILE(INDIRECT(Rangos!$C$18),0.99)),PERCENTILE(INDIRECT(Rangos!$C$18),0.01)))</f>
        <v>0.89250383096963948</v>
      </c>
      <c r="G69" s="62">
        <f t="shared" ca="1" si="5"/>
        <v>0.89250383096963948</v>
      </c>
    </row>
    <row r="70" spans="1:7" x14ac:dyDescent="0.2">
      <c r="A70">
        <v>811008976</v>
      </c>
      <c r="B70" t="s">
        <v>244</v>
      </c>
      <c r="C70" s="61">
        <f ca="1">IFERROR(VLOOKUP(A70,OFFSET('Datos seleccionados'!$A$5,0,0,COUNTA($A:$A),21),17,FALSE),"")</f>
        <v>0.9094149824125769</v>
      </c>
      <c r="D70" s="62">
        <f t="shared" ca="1" si="3"/>
        <v>1.5104080612388526</v>
      </c>
      <c r="E70" s="62">
        <f t="shared" ca="1" si="4"/>
        <v>-0.97364573454683989</v>
      </c>
      <c r="F70" s="60">
        <f ca="1">IF(D70="","",MAX(MIN(C70,PERCENTILE(INDIRECT(Rangos!$C$18),0.99)),PERCENTILE(INDIRECT(Rangos!$C$18),0.01)))</f>
        <v>0.9094149824125769</v>
      </c>
      <c r="G70" s="62">
        <f t="shared" ca="1" si="5"/>
        <v>0.9094149824125769</v>
      </c>
    </row>
    <row r="71" spans="1:7" x14ac:dyDescent="0.2">
      <c r="A71">
        <v>900677188</v>
      </c>
      <c r="B71" t="s">
        <v>449</v>
      </c>
      <c r="C71" s="61">
        <f ca="1">IFERROR(VLOOKUP(A71,OFFSET('Datos seleccionados'!$A$5,0,0,COUNTA($A:$A),21),17,FALSE),"")</f>
        <v>0.91607439220422848</v>
      </c>
      <c r="D71" s="62">
        <f t="shared" ca="1" si="3"/>
        <v>1.5037486514472012</v>
      </c>
      <c r="E71" s="62">
        <f t="shared" ca="1" si="4"/>
        <v>-0.96935291719195715</v>
      </c>
      <c r="F71" s="60">
        <f ca="1">IF(D71="","",MAX(MIN(C71,PERCENTILE(INDIRECT(Rangos!$C$18),0.99)),PERCENTILE(INDIRECT(Rangos!$C$18),0.01)))</f>
        <v>0.91607439220422848</v>
      </c>
      <c r="G71" s="62">
        <f t="shared" ca="1" si="5"/>
        <v>0.91607439220422848</v>
      </c>
    </row>
    <row r="72" spans="1:7" x14ac:dyDescent="0.2">
      <c r="A72">
        <v>900338983</v>
      </c>
      <c r="B72" t="s">
        <v>376</v>
      </c>
      <c r="C72" s="61">
        <f ca="1">IFERROR(VLOOKUP(A72,OFFSET('Datos seleccionados'!$A$5,0,0,COUNTA($A:$A),21),17,FALSE),"")</f>
        <v>0.95308013651296086</v>
      </c>
      <c r="D72" s="62">
        <f t="shared" ca="1" si="3"/>
        <v>1.4667429071384688</v>
      </c>
      <c r="E72" s="62">
        <f t="shared" ca="1" si="4"/>
        <v>-0.94549811528473238</v>
      </c>
      <c r="F72" s="60">
        <f ca="1">IF(D72="","",MAX(MIN(C72,PERCENTILE(INDIRECT(Rangos!$C$18),0.99)),PERCENTILE(INDIRECT(Rangos!$C$18),0.01)))</f>
        <v>0.95308013651296086</v>
      </c>
      <c r="G72" s="62">
        <f t="shared" ca="1" si="5"/>
        <v>0.95308013651296086</v>
      </c>
    </row>
    <row r="73" spans="1:7" x14ac:dyDescent="0.2">
      <c r="A73">
        <v>830129215</v>
      </c>
      <c r="B73" t="s">
        <v>287</v>
      </c>
      <c r="C73" s="61">
        <f ca="1">IFERROR(VLOOKUP(A73,OFFSET('Datos seleccionados'!$A$5,0,0,COUNTA($A:$A),21),17,FALSE),"")</f>
        <v>0.96629390326411557</v>
      </c>
      <c r="D73" s="62">
        <f t="shared" ca="1" si="3"/>
        <v>1.4535291403873141</v>
      </c>
      <c r="E73" s="62">
        <f t="shared" ca="1" si="4"/>
        <v>-0.93698020018303052</v>
      </c>
      <c r="F73" s="60">
        <f ca="1">IF(D73="","",MAX(MIN(C73,PERCENTILE(INDIRECT(Rangos!$C$18),0.99)),PERCENTILE(INDIRECT(Rangos!$C$18),0.01)))</f>
        <v>0.96629390326411557</v>
      </c>
      <c r="G73" s="62">
        <f t="shared" ca="1" si="5"/>
        <v>0.96629390326411557</v>
      </c>
    </row>
    <row r="74" spans="1:7" x14ac:dyDescent="0.2">
      <c r="A74">
        <v>802005584</v>
      </c>
      <c r="B74" t="s">
        <v>229</v>
      </c>
      <c r="C74" s="61">
        <f ca="1">IFERROR(VLOOKUP(A74,OFFSET('Datos seleccionados'!$A$5,0,0,COUNTA($A:$A),21),17,FALSE),"")</f>
        <v>0.97502961344491623</v>
      </c>
      <c r="D74" s="62">
        <f t="shared" ca="1" si="3"/>
        <v>1.4447934302065133</v>
      </c>
      <c r="E74" s="62">
        <f t="shared" ca="1" si="4"/>
        <v>-0.9313489491495861</v>
      </c>
      <c r="F74" s="60">
        <f ca="1">IF(D74="","",MAX(MIN(C74,PERCENTILE(INDIRECT(Rangos!$C$18),0.99)),PERCENTILE(INDIRECT(Rangos!$C$18),0.01)))</f>
        <v>0.97502961344491623</v>
      </c>
      <c r="G74" s="62">
        <f t="shared" ca="1" si="5"/>
        <v>0.97502961344491623</v>
      </c>
    </row>
    <row r="75" spans="1:7" x14ac:dyDescent="0.2">
      <c r="A75">
        <v>900393843</v>
      </c>
      <c r="B75" t="s">
        <v>388</v>
      </c>
      <c r="C75" s="61">
        <f ca="1">IFERROR(VLOOKUP(A75,OFFSET('Datos seleccionados'!$A$5,0,0,COUNTA($A:$A),21),17,FALSE),"")</f>
        <v>0.98250115909249691</v>
      </c>
      <c r="D75" s="62">
        <f t="shared" ca="1" si="3"/>
        <v>1.4373218845589326</v>
      </c>
      <c r="E75" s="62">
        <f t="shared" ca="1" si="4"/>
        <v>-0.92653260928956693</v>
      </c>
      <c r="F75" s="60">
        <f ca="1">IF(D75="","",MAX(MIN(C75,PERCENTILE(INDIRECT(Rangos!$C$18),0.99)),PERCENTILE(INDIRECT(Rangos!$C$18),0.01)))</f>
        <v>0.98250115909249691</v>
      </c>
      <c r="G75" s="62">
        <f t="shared" ca="1" si="5"/>
        <v>0.98250115909249691</v>
      </c>
    </row>
    <row r="76" spans="1:7" x14ac:dyDescent="0.2">
      <c r="A76">
        <v>809012157</v>
      </c>
      <c r="B76" t="s">
        <v>242</v>
      </c>
      <c r="C76" s="61">
        <f ca="1">IFERROR(VLOOKUP(A76,OFFSET('Datos seleccionados'!$A$5,0,0,COUNTA($A:$A),21),17,FALSE),"")</f>
        <v>0.98712779757074565</v>
      </c>
      <c r="D76" s="62">
        <f t="shared" ca="1" si="3"/>
        <v>1.4326952460806841</v>
      </c>
      <c r="E76" s="62">
        <f t="shared" ca="1" si="4"/>
        <v>-0.9235501657133971</v>
      </c>
      <c r="F76" s="60">
        <f ca="1">IF(D76="","",MAX(MIN(C76,PERCENTILE(INDIRECT(Rangos!$C$18),0.99)),PERCENTILE(INDIRECT(Rangos!$C$18),0.01)))</f>
        <v>0.98712779757074565</v>
      </c>
      <c r="G76" s="62">
        <f t="shared" ca="1" si="5"/>
        <v>0.98712779757074565</v>
      </c>
    </row>
    <row r="77" spans="1:7" x14ac:dyDescent="0.2">
      <c r="A77">
        <v>900822643</v>
      </c>
      <c r="B77" t="s">
        <v>158</v>
      </c>
      <c r="C77" s="61">
        <f ca="1">IFERROR(VLOOKUP(A77,OFFSET('Datos seleccionados'!$A$5,0,0,COUNTA($A:$A),21),17,FALSE),"")</f>
        <v>0.99193068623344804</v>
      </c>
      <c r="D77" s="62">
        <f t="shared" ca="1" si="3"/>
        <v>1.4278923574179816</v>
      </c>
      <c r="E77" s="62">
        <f t="shared" ca="1" si="4"/>
        <v>-0.92045410698599062</v>
      </c>
      <c r="F77" s="60">
        <f ca="1">IF(D77="","",MAX(MIN(C77,PERCENTILE(INDIRECT(Rangos!$C$18),0.99)),PERCENTILE(INDIRECT(Rangos!$C$18),0.01)))</f>
        <v>0.99193068623344804</v>
      </c>
      <c r="G77" s="62">
        <f t="shared" ca="1" si="5"/>
        <v>0.99193068623344804</v>
      </c>
    </row>
    <row r="78" spans="1:7" x14ac:dyDescent="0.2">
      <c r="A78">
        <v>900632038</v>
      </c>
      <c r="B78" t="s">
        <v>443</v>
      </c>
      <c r="C78" s="61">
        <f ca="1">IFERROR(VLOOKUP(A78,OFFSET('Datos seleccionados'!$A$5,0,0,COUNTA($A:$A),21),17,FALSE),"")</f>
        <v>0.99675067675231854</v>
      </c>
      <c r="D78" s="62">
        <f t="shared" ca="1" si="3"/>
        <v>1.423072366899111</v>
      </c>
      <c r="E78" s="62">
        <f t="shared" ca="1" si="4"/>
        <v>-0.91734702398657564</v>
      </c>
      <c r="F78" s="60">
        <f ca="1">IF(D78="","",MAX(MIN(C78,PERCENTILE(INDIRECT(Rangos!$C$18),0.99)),PERCENTILE(INDIRECT(Rangos!$C$18),0.01)))</f>
        <v>0.99675067675231854</v>
      </c>
      <c r="G78" s="62">
        <f t="shared" ca="1" si="5"/>
        <v>0.99675067675231854</v>
      </c>
    </row>
    <row r="79" spans="1:7" x14ac:dyDescent="0.2">
      <c r="A79">
        <v>900393177</v>
      </c>
      <c r="B79" t="s">
        <v>387</v>
      </c>
      <c r="C79" s="61">
        <f ca="1">IFERROR(VLOOKUP(A79,OFFSET('Datos seleccionados'!$A$5,0,0,COUNTA($A:$A),21),17,FALSE),"")</f>
        <v>0.99791892480059208</v>
      </c>
      <c r="D79" s="62">
        <f t="shared" ca="1" si="3"/>
        <v>1.4219041188508377</v>
      </c>
      <c r="E79" s="62">
        <f t="shared" ca="1" si="4"/>
        <v>-0.91659394290982277</v>
      </c>
      <c r="F79" s="60">
        <f ca="1">IF(D79="","",MAX(MIN(C79,PERCENTILE(INDIRECT(Rangos!$C$18),0.99)),PERCENTILE(INDIRECT(Rangos!$C$18),0.01)))</f>
        <v>0.99791892480059208</v>
      </c>
      <c r="G79" s="62">
        <f t="shared" ca="1" si="5"/>
        <v>0.99791892480059208</v>
      </c>
    </row>
    <row r="80" spans="1:7" x14ac:dyDescent="0.2">
      <c r="A80">
        <v>900473191</v>
      </c>
      <c r="B80" t="s">
        <v>410</v>
      </c>
      <c r="C80" s="61">
        <f ca="1">IFERROR(VLOOKUP(A80,OFFSET('Datos seleccionados'!$A$5,0,0,COUNTA($A:$A),21),17,FALSE),"")</f>
        <v>0.99800531181050056</v>
      </c>
      <c r="D80" s="62">
        <f t="shared" ca="1" si="3"/>
        <v>1.4218177318409291</v>
      </c>
      <c r="E80" s="62">
        <f t="shared" ca="1" si="4"/>
        <v>-0.91653825574429693</v>
      </c>
      <c r="F80" s="60">
        <f ca="1">IF(D80="","",MAX(MIN(C80,PERCENTILE(INDIRECT(Rangos!$C$18),0.99)),PERCENTILE(INDIRECT(Rangos!$C$18),0.01)))</f>
        <v>0.99800531181050056</v>
      </c>
      <c r="G80" s="62">
        <f t="shared" ca="1" si="5"/>
        <v>0.99800531181050056</v>
      </c>
    </row>
    <row r="81" spans="1:7" x14ac:dyDescent="0.2">
      <c r="A81">
        <v>900714055</v>
      </c>
      <c r="B81" t="s">
        <v>453</v>
      </c>
      <c r="C81" s="61">
        <f ca="1">IFERROR(VLOOKUP(A81,OFFSET('Datos seleccionados'!$A$5,0,0,COUNTA($A:$A),21),17,FALSE),"")</f>
        <v>1.0021376153274333</v>
      </c>
      <c r="D81" s="62">
        <f t="shared" ca="1" si="3"/>
        <v>1.4176854283239964</v>
      </c>
      <c r="E81" s="62">
        <f t="shared" ca="1" si="4"/>
        <v>-0.91387447249501097</v>
      </c>
      <c r="F81" s="60">
        <f ca="1">IF(D81="","",MAX(MIN(C81,PERCENTILE(INDIRECT(Rangos!$C$18),0.99)),PERCENTILE(INDIRECT(Rangos!$C$18),0.01)))</f>
        <v>1.0021376153274333</v>
      </c>
      <c r="G81" s="62">
        <f t="shared" ca="1" si="5"/>
        <v>1.0021376153274333</v>
      </c>
    </row>
    <row r="82" spans="1:7" x14ac:dyDescent="0.2">
      <c r="A82">
        <v>901207487</v>
      </c>
      <c r="B82" t="s">
        <v>487</v>
      </c>
      <c r="C82" s="61">
        <f ca="1">IFERROR(VLOOKUP(A82,OFFSET('Datos seleccionados'!$A$5,0,0,COUNTA($A:$A),21),17,FALSE),"")</f>
        <v>1.0021535682288953</v>
      </c>
      <c r="D82" s="62">
        <f t="shared" ca="1" si="3"/>
        <v>1.4176694754225343</v>
      </c>
      <c r="E82" s="62">
        <f t="shared" ca="1" si="4"/>
        <v>-0.91386418886712206</v>
      </c>
      <c r="F82" s="60">
        <f ca="1">IF(D82="","",MAX(MIN(C82,PERCENTILE(INDIRECT(Rangos!$C$18),0.99)),PERCENTILE(INDIRECT(Rangos!$C$18),0.01)))</f>
        <v>1.0021535682288953</v>
      </c>
      <c r="G82" s="62">
        <f t="shared" ca="1" si="5"/>
        <v>1.0021535682288953</v>
      </c>
    </row>
    <row r="83" spans="1:7" x14ac:dyDescent="0.2">
      <c r="A83">
        <v>901319693</v>
      </c>
      <c r="B83" t="s">
        <v>572</v>
      </c>
      <c r="C83" s="61">
        <f ca="1">IFERROR(VLOOKUP(A83,OFFSET('Datos seleccionados'!$A$5,0,0,COUNTA($A:$A),21),17,FALSE),"")</f>
        <v>1.0091158313839306</v>
      </c>
      <c r="D83" s="62">
        <f t="shared" ca="1" si="3"/>
        <v>1.4107072122674991</v>
      </c>
      <c r="E83" s="62">
        <f t="shared" ca="1" si="4"/>
        <v>-0.90937614487579654</v>
      </c>
      <c r="F83" s="60">
        <f ca="1">IF(D83="","",MAX(MIN(C83,PERCENTILE(INDIRECT(Rangos!$C$18),0.99)),PERCENTILE(INDIRECT(Rangos!$C$18),0.01)))</f>
        <v>1.0091158313839306</v>
      </c>
      <c r="G83" s="62">
        <f t="shared" ca="1" si="5"/>
        <v>1.0091158313839306</v>
      </c>
    </row>
    <row r="84" spans="1:7" x14ac:dyDescent="0.2">
      <c r="A84">
        <v>900525472</v>
      </c>
      <c r="B84" t="s">
        <v>421</v>
      </c>
      <c r="C84" s="61">
        <f ca="1">IFERROR(VLOOKUP(A84,OFFSET('Datos seleccionados'!$A$5,0,0,COUNTA($A:$A),21),17,FALSE),"")</f>
        <v>1.0122512927445211</v>
      </c>
      <c r="D84" s="62">
        <f t="shared" ca="1" si="3"/>
        <v>1.4075717509069086</v>
      </c>
      <c r="E84" s="62">
        <f t="shared" ca="1" si="4"/>
        <v>-0.90735495030068858</v>
      </c>
      <c r="F84" s="60">
        <f ca="1">IF(D84="","",MAX(MIN(C84,PERCENTILE(INDIRECT(Rangos!$C$18),0.99)),PERCENTILE(INDIRECT(Rangos!$C$18),0.01)))</f>
        <v>1.0122512927445211</v>
      </c>
      <c r="G84" s="62">
        <f t="shared" ca="1" si="5"/>
        <v>1.0122512927445211</v>
      </c>
    </row>
    <row r="85" spans="1:7" x14ac:dyDescent="0.2">
      <c r="A85">
        <v>900320098</v>
      </c>
      <c r="B85" t="s">
        <v>547</v>
      </c>
      <c r="C85" s="61">
        <f ca="1">IFERROR(VLOOKUP(A85,OFFSET('Datos seleccionados'!$A$5,0,0,COUNTA($A:$A),21),17,FALSE),"")</f>
        <v>1.0235344672000826</v>
      </c>
      <c r="D85" s="62">
        <f t="shared" ca="1" si="3"/>
        <v>1.3962885764513471</v>
      </c>
      <c r="E85" s="62">
        <f t="shared" ca="1" si="4"/>
        <v>-0.90008154190018341</v>
      </c>
      <c r="F85" s="60">
        <f ca="1">IF(D85="","",MAX(MIN(C85,PERCENTILE(INDIRECT(Rangos!$C$18),0.99)),PERCENTILE(INDIRECT(Rangos!$C$18),0.01)))</f>
        <v>1.0235344672000826</v>
      </c>
      <c r="G85" s="62">
        <f t="shared" ca="1" si="5"/>
        <v>1.0235344672000826</v>
      </c>
    </row>
    <row r="86" spans="1:7" x14ac:dyDescent="0.2">
      <c r="A86">
        <v>900498415</v>
      </c>
      <c r="B86" t="s">
        <v>417</v>
      </c>
      <c r="C86" s="61">
        <f ca="1">IFERROR(VLOOKUP(A86,OFFSET('Datos seleccionados'!$A$5,0,0,COUNTA($A:$A),21),17,FALSE),"")</f>
        <v>1.0346341106895285</v>
      </c>
      <c r="D86" s="62">
        <f t="shared" ca="1" si="3"/>
        <v>1.3851889329619012</v>
      </c>
      <c r="E86" s="62">
        <f t="shared" ca="1" si="4"/>
        <v>-0.89292644201967464</v>
      </c>
      <c r="F86" s="60">
        <f ca="1">IF(D86="","",MAX(MIN(C86,PERCENTILE(INDIRECT(Rangos!$C$18),0.99)),PERCENTILE(INDIRECT(Rangos!$C$18),0.01)))</f>
        <v>1.0346341106895285</v>
      </c>
      <c r="G86" s="62">
        <f t="shared" ca="1" si="5"/>
        <v>1.0346341106895285</v>
      </c>
    </row>
    <row r="87" spans="1:7" x14ac:dyDescent="0.2">
      <c r="A87">
        <v>900430128</v>
      </c>
      <c r="B87" t="s">
        <v>400</v>
      </c>
      <c r="C87" s="61">
        <f ca="1">IFERROR(VLOOKUP(A87,OFFSET('Datos seleccionados'!$A$5,0,0,COUNTA($A:$A),21),17,FALSE),"")</f>
        <v>1.0369202697116973</v>
      </c>
      <c r="D87" s="62">
        <f t="shared" ca="1" si="3"/>
        <v>1.3829027739397324</v>
      </c>
      <c r="E87" s="62">
        <f t="shared" ca="1" si="4"/>
        <v>-0.89145272836734901</v>
      </c>
      <c r="F87" s="60">
        <f ca="1">IF(D87="","",MAX(MIN(C87,PERCENTILE(INDIRECT(Rangos!$C$18),0.99)),PERCENTILE(INDIRECT(Rangos!$C$18),0.01)))</f>
        <v>1.0369202697116973</v>
      </c>
      <c r="G87" s="62">
        <f t="shared" ca="1" si="5"/>
        <v>1.0369202697116973</v>
      </c>
    </row>
    <row r="88" spans="1:7" x14ac:dyDescent="0.2">
      <c r="A88">
        <v>901457461</v>
      </c>
      <c r="B88" t="s">
        <v>574</v>
      </c>
      <c r="C88" s="61">
        <f ca="1">IFERROR(VLOOKUP(A88,OFFSET('Datos seleccionados'!$A$5,0,0,COUNTA($A:$A),21),17,FALSE),"")</f>
        <v>1.0379010261913237</v>
      </c>
      <c r="D88" s="62">
        <f t="shared" ca="1" si="3"/>
        <v>1.3819220174601059</v>
      </c>
      <c r="E88" s="62">
        <f t="shared" ca="1" si="4"/>
        <v>-0.89082050891121456</v>
      </c>
      <c r="F88" s="60">
        <f ca="1">IF(D88="","",MAX(MIN(C88,PERCENTILE(INDIRECT(Rangos!$C$18),0.99)),PERCENTILE(INDIRECT(Rangos!$C$18),0.01)))</f>
        <v>1.0379010261913237</v>
      </c>
      <c r="G88" s="62">
        <f t="shared" ca="1" si="5"/>
        <v>1.0379010261913237</v>
      </c>
    </row>
    <row r="89" spans="1:7" x14ac:dyDescent="0.2">
      <c r="A89">
        <v>900317030</v>
      </c>
      <c r="B89" t="s">
        <v>141</v>
      </c>
      <c r="C89" s="61">
        <f ca="1">IFERROR(VLOOKUP(A89,OFFSET('Datos seleccionados'!$A$5,0,0,COUNTA($A:$A),21),17,FALSE),"")</f>
        <v>1.0426694319173815</v>
      </c>
      <c r="D89" s="62">
        <f t="shared" ca="1" si="3"/>
        <v>1.3771536117340482</v>
      </c>
      <c r="E89" s="62">
        <f t="shared" ca="1" si="4"/>
        <v>-0.88774667872259871</v>
      </c>
      <c r="F89" s="60">
        <f ca="1">IF(D89="","",MAX(MIN(C89,PERCENTILE(INDIRECT(Rangos!$C$18),0.99)),PERCENTILE(INDIRECT(Rangos!$C$18),0.01)))</f>
        <v>1.0426694319173815</v>
      </c>
      <c r="G89" s="62">
        <f t="shared" ca="1" si="5"/>
        <v>1.0426694319173815</v>
      </c>
    </row>
    <row r="90" spans="1:7" x14ac:dyDescent="0.2">
      <c r="A90">
        <v>830112413</v>
      </c>
      <c r="B90" t="s">
        <v>196</v>
      </c>
      <c r="C90" s="61">
        <f ca="1">IFERROR(VLOOKUP(A90,OFFSET('Datos seleccionados'!$A$5,0,0,COUNTA($A:$A),21),17,FALSE),"")</f>
        <v>1.045408084749214</v>
      </c>
      <c r="D90" s="62">
        <f t="shared" ca="1" si="3"/>
        <v>1.3744149589022157</v>
      </c>
      <c r="E90" s="62">
        <f t="shared" ca="1" si="4"/>
        <v>-0.88598127656635539</v>
      </c>
      <c r="F90" s="60">
        <f ca="1">IF(D90="","",MAX(MIN(C90,PERCENTILE(INDIRECT(Rangos!$C$18),0.99)),PERCENTILE(INDIRECT(Rangos!$C$18),0.01)))</f>
        <v>1.045408084749214</v>
      </c>
      <c r="G90" s="62">
        <f t="shared" ca="1" si="5"/>
        <v>1.045408084749214</v>
      </c>
    </row>
    <row r="91" spans="1:7" x14ac:dyDescent="0.2">
      <c r="A91">
        <v>830046136</v>
      </c>
      <c r="B91" t="s">
        <v>257</v>
      </c>
      <c r="C91" s="61">
        <f ca="1">IFERROR(VLOOKUP(A91,OFFSET('Datos seleccionados'!$A$5,0,0,COUNTA($A:$A),21),17,FALSE),"")</f>
        <v>1.0604265779708413</v>
      </c>
      <c r="D91" s="62">
        <f t="shared" ca="1" si="3"/>
        <v>1.3593964656805884</v>
      </c>
      <c r="E91" s="62">
        <f t="shared" ca="1" si="4"/>
        <v>-0.87629999093248212</v>
      </c>
      <c r="F91" s="60">
        <f ca="1">IF(D91="","",MAX(MIN(C91,PERCENTILE(INDIRECT(Rangos!$C$18),0.99)),PERCENTILE(INDIRECT(Rangos!$C$18),0.01)))</f>
        <v>1.0604265779708413</v>
      </c>
      <c r="G91" s="62">
        <f t="shared" ca="1" si="5"/>
        <v>1.0604265779708413</v>
      </c>
    </row>
    <row r="92" spans="1:7" x14ac:dyDescent="0.2">
      <c r="A92">
        <v>900352035</v>
      </c>
      <c r="B92" t="s">
        <v>379</v>
      </c>
      <c r="C92" s="61">
        <f ca="1">IFERROR(VLOOKUP(A92,OFFSET('Datos seleccionados'!$A$5,0,0,COUNTA($A:$A),21),17,FALSE),"")</f>
        <v>1.0824997544459518</v>
      </c>
      <c r="D92" s="62">
        <f t="shared" ca="1" si="3"/>
        <v>1.3373232892054778</v>
      </c>
      <c r="E92" s="62">
        <f t="shared" ca="1" si="4"/>
        <v>-0.86207108506629948</v>
      </c>
      <c r="F92" s="60">
        <f ca="1">IF(D92="","",MAX(MIN(C92,PERCENTILE(INDIRECT(Rangos!$C$18),0.99)),PERCENTILE(INDIRECT(Rangos!$C$18),0.01)))</f>
        <v>1.0824997544459518</v>
      </c>
      <c r="G92" s="62">
        <f t="shared" ca="1" si="5"/>
        <v>1.0824997544459518</v>
      </c>
    </row>
    <row r="93" spans="1:7" x14ac:dyDescent="0.2">
      <c r="A93">
        <v>901239188</v>
      </c>
      <c r="B93" t="s">
        <v>488</v>
      </c>
      <c r="C93" s="61">
        <f ca="1">IFERROR(VLOOKUP(A93,OFFSET('Datos seleccionados'!$A$5,0,0,COUNTA($A:$A),21),17,FALSE),"")</f>
        <v>1.0976402410089012</v>
      </c>
      <c r="D93" s="62">
        <f t="shared" ca="1" si="3"/>
        <v>1.3221828026425284</v>
      </c>
      <c r="E93" s="62">
        <f t="shared" ca="1" si="4"/>
        <v>-0.85231115956054693</v>
      </c>
      <c r="F93" s="60">
        <f ca="1">IF(D93="","",MAX(MIN(C93,PERCENTILE(INDIRECT(Rangos!$C$18),0.99)),PERCENTILE(INDIRECT(Rangos!$C$18),0.01)))</f>
        <v>1.0976402410089012</v>
      </c>
      <c r="G93" s="62">
        <f t="shared" ca="1" si="5"/>
        <v>1.0976402410089012</v>
      </c>
    </row>
    <row r="94" spans="1:7" x14ac:dyDescent="0.2">
      <c r="A94">
        <v>830098590</v>
      </c>
      <c r="B94" t="s">
        <v>275</v>
      </c>
      <c r="C94" s="61">
        <f ca="1">IFERROR(VLOOKUP(A94,OFFSET('Datos seleccionados'!$A$5,0,0,COUNTA($A:$A),21),17,FALSE),"")</f>
        <v>1.1172517265910058</v>
      </c>
      <c r="D94" s="62">
        <f t="shared" ca="1" si="3"/>
        <v>1.3025713170604238</v>
      </c>
      <c r="E94" s="62">
        <f t="shared" ca="1" si="4"/>
        <v>-0.83966911945551637</v>
      </c>
      <c r="F94" s="60">
        <f ca="1">IF(D94="","",MAX(MIN(C94,PERCENTILE(INDIRECT(Rangos!$C$18),0.99)),PERCENTILE(INDIRECT(Rangos!$C$18),0.01)))</f>
        <v>1.1172517265910058</v>
      </c>
      <c r="G94" s="62">
        <f t="shared" ca="1" si="5"/>
        <v>1.1172517265910058</v>
      </c>
    </row>
    <row r="95" spans="1:7" x14ac:dyDescent="0.2">
      <c r="A95">
        <v>900462228</v>
      </c>
      <c r="B95" t="s">
        <v>146</v>
      </c>
      <c r="C95" s="61">
        <f ca="1">IFERROR(VLOOKUP(A95,OFFSET('Datos seleccionados'!$A$5,0,0,COUNTA($A:$A),21),17,FALSE),"")</f>
        <v>1.1245319933020357</v>
      </c>
      <c r="D95" s="62">
        <f t="shared" ca="1" si="3"/>
        <v>1.295291050349394</v>
      </c>
      <c r="E95" s="62">
        <f t="shared" ca="1" si="4"/>
        <v>-0.83497608264548795</v>
      </c>
      <c r="F95" s="60">
        <f ca="1">IF(D95="","",MAX(MIN(C95,PERCENTILE(INDIRECT(Rangos!$C$18),0.99)),PERCENTILE(INDIRECT(Rangos!$C$18),0.01)))</f>
        <v>1.1245319933020357</v>
      </c>
      <c r="G95" s="62">
        <f t="shared" ca="1" si="5"/>
        <v>1.1245319933020357</v>
      </c>
    </row>
    <row r="96" spans="1:7" x14ac:dyDescent="0.2">
      <c r="A96">
        <v>860522381</v>
      </c>
      <c r="B96" t="s">
        <v>197</v>
      </c>
      <c r="C96" s="61">
        <f ca="1">IFERROR(VLOOKUP(A96,OFFSET('Datos seleccionados'!$A$5,0,0,COUNTA($A:$A),21),17,FALSE),"")</f>
        <v>1.1301263999418811</v>
      </c>
      <c r="D96" s="62">
        <f t="shared" ca="1" si="3"/>
        <v>1.2896966437095485</v>
      </c>
      <c r="E96" s="62">
        <f t="shared" ca="1" si="4"/>
        <v>-0.83136979219856166</v>
      </c>
      <c r="F96" s="60">
        <f ca="1">IF(D96="","",MAX(MIN(C96,PERCENTILE(INDIRECT(Rangos!$C$18),0.99)),PERCENTILE(INDIRECT(Rangos!$C$18),0.01)))</f>
        <v>1.1301263999418811</v>
      </c>
      <c r="G96" s="62">
        <f t="shared" ca="1" si="5"/>
        <v>1.1301263999418811</v>
      </c>
    </row>
    <row r="97" spans="1:7" x14ac:dyDescent="0.2">
      <c r="A97">
        <v>830085084</v>
      </c>
      <c r="B97" t="s">
        <v>270</v>
      </c>
      <c r="C97" s="61">
        <f ca="1">IFERROR(VLOOKUP(A97,OFFSET('Datos seleccionados'!$A$5,0,0,COUNTA($A:$A),21),17,FALSE),"")</f>
        <v>1.1377203428140139</v>
      </c>
      <c r="D97" s="62">
        <f t="shared" ca="1" si="3"/>
        <v>1.2821027008374157</v>
      </c>
      <c r="E97" s="62">
        <f t="shared" ca="1" si="4"/>
        <v>-0.82647455211372001</v>
      </c>
      <c r="F97" s="60">
        <f ca="1">IF(D97="","",MAX(MIN(C97,PERCENTILE(INDIRECT(Rangos!$C$18),0.99)),PERCENTILE(INDIRECT(Rangos!$C$18),0.01)))</f>
        <v>1.1377203428140139</v>
      </c>
      <c r="G97" s="62">
        <f t="shared" ca="1" si="5"/>
        <v>1.1377203428140139</v>
      </c>
    </row>
    <row r="98" spans="1:7" x14ac:dyDescent="0.2">
      <c r="A98">
        <v>900670754</v>
      </c>
      <c r="B98" t="s">
        <v>154</v>
      </c>
      <c r="C98" s="61">
        <f ca="1">IFERROR(VLOOKUP(A98,OFFSET('Datos seleccionados'!$A$5,0,0,COUNTA($A:$A),21),17,FALSE),"")</f>
        <v>1.1378730380151973</v>
      </c>
      <c r="D98" s="62">
        <f t="shared" ca="1" si="3"/>
        <v>1.2819500056362323</v>
      </c>
      <c r="E98" s="62">
        <f t="shared" ca="1" si="4"/>
        <v>-0.82637612107701319</v>
      </c>
      <c r="F98" s="60">
        <f ca="1">IF(D98="","",MAX(MIN(C98,PERCENTILE(INDIRECT(Rangos!$C$18),0.99)),PERCENTILE(INDIRECT(Rangos!$C$18),0.01)))</f>
        <v>1.1378730380151973</v>
      </c>
      <c r="G98" s="62">
        <f t="shared" ca="1" si="5"/>
        <v>1.1378730380151973</v>
      </c>
    </row>
    <row r="99" spans="1:7" x14ac:dyDescent="0.2">
      <c r="A99">
        <v>830110905</v>
      </c>
      <c r="B99" t="s">
        <v>279</v>
      </c>
      <c r="C99" s="61">
        <f ca="1">IFERROR(VLOOKUP(A99,OFFSET('Datos seleccionados'!$A$5,0,0,COUNTA($A:$A),21),17,FALSE),"")</f>
        <v>1.1427209881563565</v>
      </c>
      <c r="D99" s="62">
        <f t="shared" ca="1" si="3"/>
        <v>1.2771020554950732</v>
      </c>
      <c r="E99" s="62">
        <f t="shared" ca="1" si="4"/>
        <v>-0.82325101462573824</v>
      </c>
      <c r="F99" s="60">
        <f ca="1">IF(D99="","",MAX(MIN(C99,PERCENTILE(INDIRECT(Rangos!$C$18),0.99)),PERCENTILE(INDIRECT(Rangos!$C$18),0.01)))</f>
        <v>1.1427209881563565</v>
      </c>
      <c r="G99" s="62">
        <f t="shared" ca="1" si="5"/>
        <v>1.1427209881563565</v>
      </c>
    </row>
    <row r="100" spans="1:7" x14ac:dyDescent="0.2">
      <c r="A100">
        <v>800214959</v>
      </c>
      <c r="B100" t="s">
        <v>222</v>
      </c>
      <c r="C100" s="61">
        <f ca="1">IFERROR(VLOOKUP(A100,OFFSET('Datos seleccionados'!$A$5,0,0,COUNTA($A:$A),21),17,FALSE),"")</f>
        <v>1.1589954977856924</v>
      </c>
      <c r="D100" s="62">
        <f t="shared" ca="1" si="3"/>
        <v>1.2608275458657372</v>
      </c>
      <c r="E100" s="62">
        <f t="shared" ca="1" si="4"/>
        <v>-0.81276007029811881</v>
      </c>
      <c r="F100" s="60">
        <f ca="1">IF(D100="","",MAX(MIN(C100,PERCENTILE(INDIRECT(Rangos!$C$18),0.99)),PERCENTILE(INDIRECT(Rangos!$C$18),0.01)))</f>
        <v>1.1589954977856924</v>
      </c>
      <c r="G100" s="62">
        <f t="shared" ca="1" si="5"/>
        <v>1.1589954977856924</v>
      </c>
    </row>
    <row r="101" spans="1:7" x14ac:dyDescent="0.2">
      <c r="A101">
        <v>830015601</v>
      </c>
      <c r="B101" t="s">
        <v>253</v>
      </c>
      <c r="C101" s="61">
        <f ca="1">IFERROR(VLOOKUP(A101,OFFSET('Datos seleccionados'!$A$5,0,0,COUNTA($A:$A),21),17,FALSE),"")</f>
        <v>1.176998555261257</v>
      </c>
      <c r="D101" s="62">
        <f t="shared" ca="1" si="3"/>
        <v>1.2428244883901727</v>
      </c>
      <c r="E101" s="62">
        <f t="shared" ca="1" si="4"/>
        <v>-0.80115486203042197</v>
      </c>
      <c r="F101" s="60">
        <f ca="1">IF(D101="","",MAX(MIN(C101,PERCENTILE(INDIRECT(Rangos!$C$18),0.99)),PERCENTILE(INDIRECT(Rangos!$C$18),0.01)))</f>
        <v>1.176998555261257</v>
      </c>
      <c r="G101" s="62">
        <f t="shared" ca="1" si="5"/>
        <v>1.176998555261257</v>
      </c>
    </row>
    <row r="102" spans="1:7" x14ac:dyDescent="0.2">
      <c r="A102">
        <v>900377897</v>
      </c>
      <c r="B102" t="s">
        <v>385</v>
      </c>
      <c r="C102" s="61">
        <f ca="1">IFERROR(VLOOKUP(A102,OFFSET('Datos seleccionados'!$A$5,0,0,COUNTA($A:$A),21),17,FALSE),"")</f>
        <v>1.1834126894535479</v>
      </c>
      <c r="D102" s="62">
        <f t="shared" ca="1" si="3"/>
        <v>1.2364103541978817</v>
      </c>
      <c r="E102" s="62">
        <f t="shared" ca="1" si="4"/>
        <v>-0.79702015528632997</v>
      </c>
      <c r="F102" s="60">
        <f ca="1">IF(D102="","",MAX(MIN(C102,PERCENTILE(INDIRECT(Rangos!$C$18),0.99)),PERCENTILE(INDIRECT(Rangos!$C$18),0.01)))</f>
        <v>1.1834126894535479</v>
      </c>
      <c r="G102" s="62">
        <f t="shared" ca="1" si="5"/>
        <v>1.1834126894535479</v>
      </c>
    </row>
    <row r="103" spans="1:7" x14ac:dyDescent="0.2">
      <c r="A103">
        <v>830087330</v>
      </c>
      <c r="B103" t="s">
        <v>271</v>
      </c>
      <c r="C103" s="61">
        <f ca="1">IFERROR(VLOOKUP(A103,OFFSET('Datos seleccionados'!$A$5,0,0,COUNTA($A:$A),21),17,FALSE),"")</f>
        <v>1.1861792176879822</v>
      </c>
      <c r="D103" s="62">
        <f t="shared" ca="1" si="3"/>
        <v>1.2336438259634475</v>
      </c>
      <c r="E103" s="62">
        <f t="shared" ca="1" si="4"/>
        <v>-0.79523678396828301</v>
      </c>
      <c r="F103" s="60">
        <f ca="1">IF(D103="","",MAX(MIN(C103,PERCENTILE(INDIRECT(Rangos!$C$18),0.99)),PERCENTILE(INDIRECT(Rangos!$C$18),0.01)))</f>
        <v>1.1861792176879822</v>
      </c>
      <c r="G103" s="62">
        <f t="shared" ca="1" si="5"/>
        <v>1.1861792176879822</v>
      </c>
    </row>
    <row r="104" spans="1:7" x14ac:dyDescent="0.2">
      <c r="A104">
        <v>901328418</v>
      </c>
      <c r="B104" t="s">
        <v>497</v>
      </c>
      <c r="C104" s="61">
        <f ca="1">IFERROR(VLOOKUP(A104,OFFSET('Datos seleccionados'!$A$5,0,0,COUNTA($A:$A),21),17,FALSE),"")</f>
        <v>1.1962375024922958</v>
      </c>
      <c r="D104" s="62">
        <f t="shared" ca="1" si="3"/>
        <v>1.2235855411591339</v>
      </c>
      <c r="E104" s="62">
        <f t="shared" ca="1" si="4"/>
        <v>-0.78875296919802507</v>
      </c>
      <c r="F104" s="60">
        <f ca="1">IF(D104="","",MAX(MIN(C104,PERCENTILE(INDIRECT(Rangos!$C$18),0.99)),PERCENTILE(INDIRECT(Rangos!$C$18),0.01)))</f>
        <v>1.1962375024922958</v>
      </c>
      <c r="G104" s="62">
        <f t="shared" ca="1" si="5"/>
        <v>1.1962375024922958</v>
      </c>
    </row>
    <row r="105" spans="1:7" x14ac:dyDescent="0.2">
      <c r="A105">
        <v>900210555</v>
      </c>
      <c r="B105" t="s">
        <v>545</v>
      </c>
      <c r="C105" s="61">
        <f ca="1">IFERROR(VLOOKUP(A105,OFFSET('Datos seleccionados'!$A$5,0,0,COUNTA($A:$A),21),17,FALSE),"")</f>
        <v>1.2005580799309401</v>
      </c>
      <c r="D105" s="62">
        <f t="shared" ca="1" si="3"/>
        <v>1.2192649637204895</v>
      </c>
      <c r="E105" s="62">
        <f t="shared" ca="1" si="4"/>
        <v>-0.78596782000432641</v>
      </c>
      <c r="F105" s="60">
        <f ca="1">IF(D105="","",MAX(MIN(C105,PERCENTILE(INDIRECT(Rangos!$C$18),0.99)),PERCENTILE(INDIRECT(Rangos!$C$18),0.01)))</f>
        <v>1.2005580799309401</v>
      </c>
      <c r="G105" s="62">
        <f t="shared" ca="1" si="5"/>
        <v>1.2005580799309401</v>
      </c>
    </row>
    <row r="106" spans="1:7" x14ac:dyDescent="0.2">
      <c r="A106">
        <v>900077164</v>
      </c>
      <c r="B106" t="s">
        <v>538</v>
      </c>
      <c r="C106" s="61">
        <f ca="1">IFERROR(VLOOKUP(A106,OFFSET('Datos seleccionados'!$A$5,0,0,COUNTA($A:$A),21),17,FALSE),"")</f>
        <v>1.2064519458542684</v>
      </c>
      <c r="D106" s="62">
        <f t="shared" ca="1" si="3"/>
        <v>1.2133710977971612</v>
      </c>
      <c r="E106" s="62">
        <f t="shared" ca="1" si="4"/>
        <v>-0.7821684908273272</v>
      </c>
      <c r="F106" s="60">
        <f ca="1">IF(D106="","",MAX(MIN(C106,PERCENTILE(INDIRECT(Rangos!$C$18),0.99)),PERCENTILE(INDIRECT(Rangos!$C$18),0.01)))</f>
        <v>1.2064519458542684</v>
      </c>
      <c r="G106" s="62">
        <f t="shared" ca="1" si="5"/>
        <v>1.2064519458542684</v>
      </c>
    </row>
    <row r="107" spans="1:7" x14ac:dyDescent="0.2">
      <c r="A107">
        <v>900310033</v>
      </c>
      <c r="B107" t="s">
        <v>369</v>
      </c>
      <c r="C107" s="61">
        <f ca="1">IFERROR(VLOOKUP(A107,OFFSET('Datos seleccionados'!$A$5,0,0,COUNTA($A:$A),21),17,FALSE),"")</f>
        <v>1.2068281480128562</v>
      </c>
      <c r="D107" s="62">
        <f t="shared" ca="1" si="3"/>
        <v>1.2129948956385734</v>
      </c>
      <c r="E107" s="62">
        <f t="shared" ca="1" si="4"/>
        <v>-0.78192598177534567</v>
      </c>
      <c r="F107" s="60">
        <f ca="1">IF(D107="","",MAX(MIN(C107,PERCENTILE(INDIRECT(Rangos!$C$18),0.99)),PERCENTILE(INDIRECT(Rangos!$C$18),0.01)))</f>
        <v>1.2068281480128562</v>
      </c>
      <c r="G107" s="62">
        <f t="shared" ca="1" si="5"/>
        <v>1.2068281480128562</v>
      </c>
    </row>
    <row r="108" spans="1:7" x14ac:dyDescent="0.2">
      <c r="A108">
        <v>800091140</v>
      </c>
      <c r="B108" t="s">
        <v>205</v>
      </c>
      <c r="C108" s="61">
        <f ca="1">IFERROR(VLOOKUP(A108,OFFSET('Datos seleccionados'!$A$5,0,0,COUNTA($A:$A),21),17,FALSE),"")</f>
        <v>1.2145792348817392</v>
      </c>
      <c r="D108" s="62">
        <f t="shared" ca="1" si="3"/>
        <v>1.2052438087696904</v>
      </c>
      <c r="E108" s="62">
        <f t="shared" ca="1" si="4"/>
        <v>-0.77692944285208276</v>
      </c>
      <c r="F108" s="60">
        <f ca="1">IF(D108="","",MAX(MIN(C108,PERCENTILE(INDIRECT(Rangos!$C$18),0.99)),PERCENTILE(INDIRECT(Rangos!$C$18),0.01)))</f>
        <v>1.2145792348817392</v>
      </c>
      <c r="G108" s="62">
        <f t="shared" ca="1" si="5"/>
        <v>1.2145792348817392</v>
      </c>
    </row>
    <row r="109" spans="1:7" x14ac:dyDescent="0.2">
      <c r="A109">
        <v>800162163</v>
      </c>
      <c r="B109" t="s">
        <v>211</v>
      </c>
      <c r="C109" s="61">
        <f ca="1">IFERROR(VLOOKUP(A109,OFFSET('Datos seleccionados'!$A$5,0,0,COUNTA($A:$A),21),17,FALSE),"")</f>
        <v>1.2299052494110891</v>
      </c>
      <c r="D109" s="62">
        <f t="shared" ca="1" si="3"/>
        <v>1.1899177942403405</v>
      </c>
      <c r="E109" s="62">
        <f t="shared" ca="1" si="4"/>
        <v>-0.76704992151142914</v>
      </c>
      <c r="F109" s="60">
        <f ca="1">IF(D109="","",MAX(MIN(C109,PERCENTILE(INDIRECT(Rangos!$C$18),0.99)),PERCENTILE(INDIRECT(Rangos!$C$18),0.01)))</f>
        <v>1.2299052494110891</v>
      </c>
      <c r="G109" s="62">
        <f t="shared" ca="1" si="5"/>
        <v>1.2299052494110891</v>
      </c>
    </row>
    <row r="110" spans="1:7" x14ac:dyDescent="0.2">
      <c r="A110">
        <v>901570012</v>
      </c>
      <c r="B110" t="s">
        <v>172</v>
      </c>
      <c r="C110" s="61">
        <f ca="1">IFERROR(VLOOKUP(A110,OFFSET('Datos seleccionados'!$A$5,0,0,COUNTA($A:$A),21),17,FALSE),"")</f>
        <v>1.2412188003956779</v>
      </c>
      <c r="D110" s="62">
        <f t="shared" ca="1" si="3"/>
        <v>1.1786042432557517</v>
      </c>
      <c r="E110" s="62">
        <f t="shared" ca="1" si="4"/>
        <v>-0.75975693166225677</v>
      </c>
      <c r="F110" s="60">
        <f ca="1">IF(D110="","",MAX(MIN(C110,PERCENTILE(INDIRECT(Rangos!$C$18),0.99)),PERCENTILE(INDIRECT(Rangos!$C$18),0.01)))</f>
        <v>1.2412188003956779</v>
      </c>
      <c r="G110" s="62">
        <f t="shared" ca="1" si="5"/>
        <v>1.2412188003956779</v>
      </c>
    </row>
    <row r="111" spans="1:7" x14ac:dyDescent="0.2">
      <c r="A111">
        <v>811005246</v>
      </c>
      <c r="B111" t="s">
        <v>132</v>
      </c>
      <c r="C111" s="61">
        <f ca="1">IFERROR(VLOOKUP(A111,OFFSET('Datos seleccionados'!$A$5,0,0,COUNTA($A:$A),21),17,FALSE),"")</f>
        <v>1.2437577798156236</v>
      </c>
      <c r="D111" s="62">
        <f t="shared" ca="1" si="3"/>
        <v>1.176065263835806</v>
      </c>
      <c r="E111" s="62">
        <f t="shared" ca="1" si="4"/>
        <v>-0.75812024383876575</v>
      </c>
      <c r="F111" s="60">
        <f ca="1">IF(D111="","",MAX(MIN(C111,PERCENTILE(INDIRECT(Rangos!$C$18),0.99)),PERCENTILE(INDIRECT(Rangos!$C$18),0.01)))</f>
        <v>1.2437577798156236</v>
      </c>
      <c r="G111" s="62">
        <f t="shared" ca="1" si="5"/>
        <v>1.2437577798156236</v>
      </c>
    </row>
    <row r="112" spans="1:7" x14ac:dyDescent="0.2">
      <c r="A112">
        <v>830101571</v>
      </c>
      <c r="B112" t="s">
        <v>276</v>
      </c>
      <c r="C112" s="61">
        <f ca="1">IFERROR(VLOOKUP(A112,OFFSET('Datos seleccionados'!$A$5,0,0,COUNTA($A:$A),21),17,FALSE),"")</f>
        <v>1.2508118841958331</v>
      </c>
      <c r="D112" s="62">
        <f t="shared" ca="1" si="3"/>
        <v>1.1690111594555965</v>
      </c>
      <c r="E112" s="62">
        <f t="shared" ca="1" si="4"/>
        <v>-0.75357299676223344</v>
      </c>
      <c r="F112" s="60">
        <f ca="1">IF(D112="","",MAX(MIN(C112,PERCENTILE(INDIRECT(Rangos!$C$18),0.99)),PERCENTILE(INDIRECT(Rangos!$C$18),0.01)))</f>
        <v>1.2508118841958331</v>
      </c>
      <c r="G112" s="62">
        <f t="shared" ca="1" si="5"/>
        <v>1.2508118841958331</v>
      </c>
    </row>
    <row r="113" spans="1:7" x14ac:dyDescent="0.2">
      <c r="A113">
        <v>901308457</v>
      </c>
      <c r="B113" t="s">
        <v>494</v>
      </c>
      <c r="C113" s="61">
        <f ca="1">IFERROR(VLOOKUP(A113,OFFSET('Datos seleccionados'!$A$5,0,0,COUNTA($A:$A),21),17,FALSE),"")</f>
        <v>1.2607406709600804</v>
      </c>
      <c r="D113" s="62">
        <f t="shared" ca="1" si="3"/>
        <v>1.1590823726913493</v>
      </c>
      <c r="E113" s="62">
        <f t="shared" ca="1" si="4"/>
        <v>-0.74717265957500645</v>
      </c>
      <c r="F113" s="60">
        <f ca="1">IF(D113="","",MAX(MIN(C113,PERCENTILE(INDIRECT(Rangos!$C$18),0.99)),PERCENTILE(INDIRECT(Rangos!$C$18),0.01)))</f>
        <v>1.2607406709600804</v>
      </c>
      <c r="G113" s="62">
        <f t="shared" ca="1" si="5"/>
        <v>1.2607406709600804</v>
      </c>
    </row>
    <row r="114" spans="1:7" x14ac:dyDescent="0.2">
      <c r="A114">
        <v>900562962</v>
      </c>
      <c r="B114" t="s">
        <v>431</v>
      </c>
      <c r="C114" s="61">
        <f ca="1">IFERROR(VLOOKUP(A114,OFFSET('Datos seleccionados'!$A$5,0,0,COUNTA($A:$A),21),17,FALSE),"")</f>
        <v>1.2622036155508083</v>
      </c>
      <c r="D114" s="62">
        <f t="shared" ca="1" si="3"/>
        <v>1.1576194281006214</v>
      </c>
      <c r="E114" s="62">
        <f t="shared" ca="1" si="4"/>
        <v>-0.74622960994676735</v>
      </c>
      <c r="F114" s="60">
        <f ca="1">IF(D114="","",MAX(MIN(C114,PERCENTILE(INDIRECT(Rangos!$C$18),0.99)),PERCENTILE(INDIRECT(Rangos!$C$18),0.01)))</f>
        <v>1.2622036155508083</v>
      </c>
      <c r="G114" s="62">
        <f t="shared" ca="1" si="5"/>
        <v>1.2622036155508083</v>
      </c>
    </row>
    <row r="115" spans="1:7" x14ac:dyDescent="0.2">
      <c r="A115">
        <v>900333566</v>
      </c>
      <c r="B115" t="s">
        <v>375</v>
      </c>
      <c r="C115" s="61">
        <f ca="1">IFERROR(VLOOKUP(A115,OFFSET('Datos seleccionados'!$A$5,0,0,COUNTA($A:$A),21),17,FALSE),"")</f>
        <v>1.2642284999074194</v>
      </c>
      <c r="D115" s="62">
        <f t="shared" ca="1" si="3"/>
        <v>1.1555945437440103</v>
      </c>
      <c r="E115" s="62">
        <f t="shared" ca="1" si="4"/>
        <v>-0.74492432029203137</v>
      </c>
      <c r="F115" s="60">
        <f ca="1">IF(D115="","",MAX(MIN(C115,PERCENTILE(INDIRECT(Rangos!$C$18),0.99)),PERCENTILE(INDIRECT(Rangos!$C$18),0.01)))</f>
        <v>1.2642284999074194</v>
      </c>
      <c r="G115" s="62">
        <f t="shared" ca="1" si="5"/>
        <v>1.2642284999074194</v>
      </c>
    </row>
    <row r="116" spans="1:7" x14ac:dyDescent="0.2">
      <c r="A116">
        <v>900612118</v>
      </c>
      <c r="B116" t="s">
        <v>153</v>
      </c>
      <c r="C116" s="61">
        <f ca="1">IFERROR(VLOOKUP(A116,OFFSET('Datos seleccionados'!$A$5,0,0,COUNTA($A:$A),21),17,FALSE),"")</f>
        <v>1.2651006627960637</v>
      </c>
      <c r="D116" s="62">
        <f t="shared" ca="1" si="3"/>
        <v>1.1547223808553659</v>
      </c>
      <c r="E116" s="62">
        <f t="shared" ca="1" si="4"/>
        <v>-0.74436210290313443</v>
      </c>
      <c r="F116" s="60">
        <f ca="1">IF(D116="","",MAX(MIN(C116,PERCENTILE(INDIRECT(Rangos!$C$18),0.99)),PERCENTILE(INDIRECT(Rangos!$C$18),0.01)))</f>
        <v>1.2651006627960637</v>
      </c>
      <c r="G116" s="62">
        <f t="shared" ca="1" si="5"/>
        <v>1.2651006627960637</v>
      </c>
    </row>
    <row r="117" spans="1:7" x14ac:dyDescent="0.2">
      <c r="A117">
        <v>830002181</v>
      </c>
      <c r="B117" t="s">
        <v>175</v>
      </c>
      <c r="C117" s="61">
        <f ca="1">IFERROR(VLOOKUP(A117,OFFSET('Datos seleccionados'!$A$5,0,0,COUNTA($A:$A),21),17,FALSE),"")</f>
        <v>1.277774333706178</v>
      </c>
      <c r="D117" s="62">
        <f t="shared" ca="1" si="3"/>
        <v>1.1420487099452516</v>
      </c>
      <c r="E117" s="62">
        <f t="shared" ca="1" si="4"/>
        <v>-0.73619234670323563</v>
      </c>
      <c r="F117" s="60">
        <f ca="1">IF(D117="","",MAX(MIN(C117,PERCENTILE(INDIRECT(Rangos!$C$18),0.99)),PERCENTILE(INDIRECT(Rangos!$C$18),0.01)))</f>
        <v>1.277774333706178</v>
      </c>
      <c r="G117" s="62">
        <f t="shared" ca="1" si="5"/>
        <v>1.277774333706178</v>
      </c>
    </row>
    <row r="118" spans="1:7" x14ac:dyDescent="0.2">
      <c r="A118">
        <v>900275441</v>
      </c>
      <c r="B118" t="s">
        <v>137</v>
      </c>
      <c r="C118" s="61">
        <f ca="1">IFERROR(VLOOKUP(A118,OFFSET('Datos seleccionados'!$A$5,0,0,COUNTA($A:$A),21),17,FALSE),"")</f>
        <v>1.2901291863891426</v>
      </c>
      <c r="D118" s="62">
        <f t="shared" ca="1" si="3"/>
        <v>1.129693857262287</v>
      </c>
      <c r="E118" s="62">
        <f t="shared" ca="1" si="4"/>
        <v>-0.72822810847886033</v>
      </c>
      <c r="F118" s="60">
        <f ca="1">IF(D118="","",MAX(MIN(C118,PERCENTILE(INDIRECT(Rangos!$C$18),0.99)),PERCENTILE(INDIRECT(Rangos!$C$18),0.01)))</f>
        <v>1.2901291863891426</v>
      </c>
      <c r="G118" s="62">
        <f t="shared" ca="1" si="5"/>
        <v>1.2901291863891426</v>
      </c>
    </row>
    <row r="119" spans="1:7" x14ac:dyDescent="0.2">
      <c r="A119">
        <v>813001917</v>
      </c>
      <c r="B119" t="s">
        <v>514</v>
      </c>
      <c r="C119" s="61">
        <f ca="1">IFERROR(VLOOKUP(A119,OFFSET('Datos seleccionados'!$A$5,0,0,COUNTA($A:$A),21),17,FALSE),"")</f>
        <v>1.294544296936168</v>
      </c>
      <c r="D119" s="62">
        <f t="shared" ca="1" si="3"/>
        <v>1.1252787467152616</v>
      </c>
      <c r="E119" s="62">
        <f t="shared" ca="1" si="4"/>
        <v>-0.7253820209466354</v>
      </c>
      <c r="F119" s="60">
        <f ca="1">IF(D119="","",MAX(MIN(C119,PERCENTILE(INDIRECT(Rangos!$C$18),0.99)),PERCENTILE(INDIRECT(Rangos!$C$18),0.01)))</f>
        <v>1.294544296936168</v>
      </c>
      <c r="G119" s="62">
        <f t="shared" ca="1" si="5"/>
        <v>1.294544296936168</v>
      </c>
    </row>
    <row r="120" spans="1:7" x14ac:dyDescent="0.2">
      <c r="A120">
        <v>900317973</v>
      </c>
      <c r="B120" t="s">
        <v>372</v>
      </c>
      <c r="C120" s="61">
        <f ca="1">IFERROR(VLOOKUP(A120,OFFSET('Datos seleccionados'!$A$5,0,0,COUNTA($A:$A),21),17,FALSE),"")</f>
        <v>1.2995874837328574</v>
      </c>
      <c r="D120" s="62">
        <f t="shared" ca="1" si="3"/>
        <v>1.1202355599185723</v>
      </c>
      <c r="E120" s="62">
        <f t="shared" ca="1" si="4"/>
        <v>-0.722131060203555</v>
      </c>
      <c r="F120" s="60">
        <f ca="1">IF(D120="","",MAX(MIN(C120,PERCENTILE(INDIRECT(Rangos!$C$18),0.99)),PERCENTILE(INDIRECT(Rangos!$C$18),0.01)))</f>
        <v>1.2995874837328574</v>
      </c>
      <c r="G120" s="62">
        <f t="shared" ca="1" si="5"/>
        <v>1.2995874837328574</v>
      </c>
    </row>
    <row r="121" spans="1:7" x14ac:dyDescent="0.2">
      <c r="A121">
        <v>900538327</v>
      </c>
      <c r="B121" t="s">
        <v>424</v>
      </c>
      <c r="C121" s="61">
        <f ca="1">IFERROR(VLOOKUP(A121,OFFSET('Datos seleccionados'!$A$5,0,0,COUNTA($A:$A),21),17,FALSE),"")</f>
        <v>1.3083916739592449</v>
      </c>
      <c r="D121" s="62">
        <f t="shared" ca="1" si="3"/>
        <v>1.1114313696921847</v>
      </c>
      <c r="E121" s="62">
        <f t="shared" ca="1" si="4"/>
        <v>-0.71645566526887083</v>
      </c>
      <c r="F121" s="60">
        <f ca="1">IF(D121="","",MAX(MIN(C121,PERCENTILE(INDIRECT(Rangos!$C$18),0.99)),PERCENTILE(INDIRECT(Rangos!$C$18),0.01)))</f>
        <v>1.3083916739592449</v>
      </c>
      <c r="G121" s="62">
        <f t="shared" ca="1" si="5"/>
        <v>1.3083916739592449</v>
      </c>
    </row>
    <row r="122" spans="1:7" x14ac:dyDescent="0.2">
      <c r="A122">
        <v>901592009</v>
      </c>
      <c r="B122" t="s">
        <v>194</v>
      </c>
      <c r="C122" s="61">
        <f ca="1">IFERROR(VLOOKUP(A122,OFFSET('Datos seleccionados'!$A$5,0,0,COUNTA($A:$A),21),17,FALSE),"")</f>
        <v>1.3176994857575919</v>
      </c>
      <c r="D122" s="62">
        <f t="shared" ca="1" si="3"/>
        <v>1.1021235578938378</v>
      </c>
      <c r="E122" s="62">
        <f t="shared" ca="1" si="4"/>
        <v>-0.71045562363244563</v>
      </c>
      <c r="F122" s="60">
        <f ca="1">IF(D122="","",MAX(MIN(C122,PERCENTILE(INDIRECT(Rangos!$C$18),0.99)),PERCENTILE(INDIRECT(Rangos!$C$18),0.01)))</f>
        <v>1.3176994857575919</v>
      </c>
      <c r="G122" s="62">
        <f t="shared" ca="1" si="5"/>
        <v>1.3176994857575919</v>
      </c>
    </row>
    <row r="123" spans="1:7" x14ac:dyDescent="0.2">
      <c r="A123">
        <v>900491651</v>
      </c>
      <c r="B123" t="s">
        <v>149</v>
      </c>
      <c r="C123" s="61">
        <f ca="1">IFERROR(VLOOKUP(A123,OFFSET('Datos seleccionados'!$A$5,0,0,COUNTA($A:$A),21),17,FALSE),"")</f>
        <v>1.33420351727353</v>
      </c>
      <c r="D123" s="62">
        <f t="shared" ca="1" si="3"/>
        <v>1.0856195263778996</v>
      </c>
      <c r="E123" s="62">
        <f t="shared" ca="1" si="4"/>
        <v>-0.69981672392004624</v>
      </c>
      <c r="F123" s="60">
        <f ca="1">IF(D123="","",MAX(MIN(C123,PERCENTILE(INDIRECT(Rangos!$C$18),0.99)),PERCENTILE(INDIRECT(Rangos!$C$18),0.01)))</f>
        <v>1.33420351727353</v>
      </c>
      <c r="G123" s="62">
        <f t="shared" ca="1" si="5"/>
        <v>1.33420351727353</v>
      </c>
    </row>
    <row r="124" spans="1:7" x14ac:dyDescent="0.2">
      <c r="A124">
        <v>890404619</v>
      </c>
      <c r="B124" t="s">
        <v>314</v>
      </c>
      <c r="C124" s="61">
        <f ca="1">IFERROR(VLOOKUP(A124,OFFSET('Datos seleccionados'!$A$5,0,0,COUNTA($A:$A),21),17,FALSE),"")</f>
        <v>1.334281819278933</v>
      </c>
      <c r="D124" s="62">
        <f t="shared" ca="1" si="3"/>
        <v>1.0855412243724967</v>
      </c>
      <c r="E124" s="62">
        <f t="shared" ca="1" si="4"/>
        <v>-0.69976624854486558</v>
      </c>
      <c r="F124" s="60">
        <f ca="1">IF(D124="","",MAX(MIN(C124,PERCENTILE(INDIRECT(Rangos!$C$18),0.99)),PERCENTILE(INDIRECT(Rangos!$C$18),0.01)))</f>
        <v>1.334281819278933</v>
      </c>
      <c r="G124" s="62">
        <f t="shared" ca="1" si="5"/>
        <v>1.334281819278933</v>
      </c>
    </row>
    <row r="125" spans="1:7" x14ac:dyDescent="0.2">
      <c r="A125">
        <v>901076771</v>
      </c>
      <c r="B125" t="s">
        <v>478</v>
      </c>
      <c r="C125" s="61">
        <f ca="1">IFERROR(VLOOKUP(A125,OFFSET('Datos seleccionados'!$A$5,0,0,COUNTA($A:$A),21),17,FALSE),"")</f>
        <v>1.3355981948968512</v>
      </c>
      <c r="D125" s="62">
        <f t="shared" ca="1" si="3"/>
        <v>1.0842248487545785</v>
      </c>
      <c r="E125" s="62">
        <f t="shared" ca="1" si="4"/>
        <v>-0.69891768083767503</v>
      </c>
      <c r="F125" s="60">
        <f ca="1">IF(D125="","",MAX(MIN(C125,PERCENTILE(INDIRECT(Rangos!$C$18),0.99)),PERCENTILE(INDIRECT(Rangos!$C$18),0.01)))</f>
        <v>1.3355981948968512</v>
      </c>
      <c r="G125" s="62">
        <f t="shared" ca="1" si="5"/>
        <v>1.3355981948968512</v>
      </c>
    </row>
    <row r="126" spans="1:7" x14ac:dyDescent="0.2">
      <c r="A126">
        <v>891855089</v>
      </c>
      <c r="B126" t="s">
        <v>179</v>
      </c>
      <c r="C126" s="61">
        <f ca="1">IFERROR(VLOOKUP(A126,OFFSET('Datos seleccionados'!$A$5,0,0,COUNTA($A:$A),21),17,FALSE),"")</f>
        <v>1.3445642928535206</v>
      </c>
      <c r="D126" s="62">
        <f t="shared" ca="1" si="3"/>
        <v>1.075258750797909</v>
      </c>
      <c r="E126" s="62">
        <f t="shared" ca="1" si="4"/>
        <v>-0.69313791624619103</v>
      </c>
      <c r="F126" s="60">
        <f ca="1">IF(D126="","",MAX(MIN(C126,PERCENTILE(INDIRECT(Rangos!$C$18),0.99)),PERCENTILE(INDIRECT(Rangos!$C$18),0.01)))</f>
        <v>1.3445642928535206</v>
      </c>
      <c r="G126" s="62">
        <f t="shared" ca="1" si="5"/>
        <v>1.3445642928535206</v>
      </c>
    </row>
    <row r="127" spans="1:7" x14ac:dyDescent="0.2">
      <c r="A127">
        <v>800162612</v>
      </c>
      <c r="B127" t="s">
        <v>131</v>
      </c>
      <c r="C127" s="61">
        <f ca="1">IFERROR(VLOOKUP(A127,OFFSET('Datos seleccionados'!$A$5,0,0,COUNTA($A:$A),21),17,FALSE),"")</f>
        <v>1.3451311842288125</v>
      </c>
      <c r="D127" s="62">
        <f t="shared" ca="1" si="3"/>
        <v>1.0746918594226171</v>
      </c>
      <c r="E127" s="62">
        <f t="shared" ca="1" si="4"/>
        <v>-0.69277248429196026</v>
      </c>
      <c r="F127" s="60">
        <f ca="1">IF(D127="","",MAX(MIN(C127,PERCENTILE(INDIRECT(Rangos!$C$18),0.99)),PERCENTILE(INDIRECT(Rangos!$C$18),0.01)))</f>
        <v>1.3451311842288125</v>
      </c>
      <c r="G127" s="62">
        <f t="shared" ca="1" si="5"/>
        <v>1.3451311842288125</v>
      </c>
    </row>
    <row r="128" spans="1:7" x14ac:dyDescent="0.2">
      <c r="A128">
        <v>900638422</v>
      </c>
      <c r="B128" t="s">
        <v>444</v>
      </c>
      <c r="C128" s="61">
        <f ca="1">IFERROR(VLOOKUP(A128,OFFSET('Datos seleccionados'!$A$5,0,0,COUNTA($A:$A),21),17,FALSE),"")</f>
        <v>1.3520232718596097</v>
      </c>
      <c r="D128" s="62">
        <f t="shared" ca="1" si="3"/>
        <v>1.06779977179182</v>
      </c>
      <c r="E128" s="62">
        <f t="shared" ca="1" si="4"/>
        <v>-0.68832967714860804</v>
      </c>
      <c r="F128" s="60">
        <f ca="1">IF(D128="","",MAX(MIN(C128,PERCENTILE(INDIRECT(Rangos!$C$18),0.99)),PERCENTILE(INDIRECT(Rangos!$C$18),0.01)))</f>
        <v>1.3520232718596097</v>
      </c>
      <c r="G128" s="62">
        <f t="shared" ca="1" si="5"/>
        <v>1.3520232718596097</v>
      </c>
    </row>
    <row r="129" spans="1:7" x14ac:dyDescent="0.2">
      <c r="A129">
        <v>901325195</v>
      </c>
      <c r="B129" t="s">
        <v>496</v>
      </c>
      <c r="C129" s="61">
        <f ca="1">IFERROR(VLOOKUP(A129,OFFSET('Datos seleccionados'!$A$5,0,0,COUNTA($A:$A),21),17,FALSE),"")</f>
        <v>1.3657675439963153</v>
      </c>
      <c r="D129" s="62">
        <f t="shared" ca="1" si="3"/>
        <v>1.0540554996551144</v>
      </c>
      <c r="E129" s="62">
        <f t="shared" ca="1" si="4"/>
        <v>-0.67946978538573022</v>
      </c>
      <c r="F129" s="60">
        <f ca="1">IF(D129="","",MAX(MIN(C129,PERCENTILE(INDIRECT(Rangos!$C$18),0.99)),PERCENTILE(INDIRECT(Rangos!$C$18),0.01)))</f>
        <v>1.3657675439963153</v>
      </c>
      <c r="G129" s="62">
        <f t="shared" ca="1" si="5"/>
        <v>1.3657675439963153</v>
      </c>
    </row>
    <row r="130" spans="1:7" x14ac:dyDescent="0.2">
      <c r="A130">
        <v>890918527</v>
      </c>
      <c r="B130" t="s">
        <v>315</v>
      </c>
      <c r="C130" s="61">
        <f ca="1">IFERROR(VLOOKUP(A130,OFFSET('Datos seleccionados'!$A$5,0,0,COUNTA($A:$A),21),17,FALSE),"")</f>
        <v>1.373629314901802</v>
      </c>
      <c r="D130" s="62">
        <f t="shared" ref="D130:D193" ca="1" si="6">IFERROR(ABS(($C$2:$C$420-MEDIAN($C$2:$C$420))),"")</f>
        <v>1.0461937287496277</v>
      </c>
      <c r="E130" s="62">
        <f t="shared" ref="E130:E193" ca="1" si="7">IFERROR((IF($C130="","",((($C130-MEDIAN($C$2:$C$420))/MEDIAN($D$2:$D$420))))),"")</f>
        <v>-0.67440189684319085</v>
      </c>
      <c r="F130" s="60">
        <f ca="1">IF(D130="","",MAX(MIN(C130,PERCENTILE(INDIRECT(Rangos!$C$18),0.99)),PERCENTILE(INDIRECT(Rangos!$C$18),0.01)))</f>
        <v>1.373629314901802</v>
      </c>
      <c r="G130" s="62">
        <f t="shared" ref="G130:G193" ca="1" si="8">IF(C130="","", IF(AND(C130&gt;=(QUARTILE($C$2:$C$420,1)-1.5*(QUARTILE($C$2:$C$420,3)-QUARTILE($C$2:$C$420,1))), C130&lt;=(QUARTILE($C$2:$C$420,3)+1.5*(QUARTILE($C$2:$C$420,3)-QUARTILE($C$2:$C$420,1)))), C130, ""))</f>
        <v>1.373629314901802</v>
      </c>
    </row>
    <row r="131" spans="1:7" x14ac:dyDescent="0.2">
      <c r="A131">
        <v>860400765</v>
      </c>
      <c r="B131" t="s">
        <v>306</v>
      </c>
      <c r="C131" s="61">
        <f ca="1">IFERROR(VLOOKUP(A131,OFFSET('Datos seleccionados'!$A$5,0,0,COUNTA($A:$A),21),17,FALSE),"")</f>
        <v>1.3839733998754844</v>
      </c>
      <c r="D131" s="62">
        <f t="shared" ca="1" si="6"/>
        <v>1.0358496437759452</v>
      </c>
      <c r="E131" s="62">
        <f t="shared" ca="1" si="7"/>
        <v>-0.66773384833969229</v>
      </c>
      <c r="F131" s="60">
        <f ca="1">IF(D131="","",MAX(MIN(C131,PERCENTILE(INDIRECT(Rangos!$C$18),0.99)),PERCENTILE(INDIRECT(Rangos!$C$18),0.01)))</f>
        <v>1.3839733998754844</v>
      </c>
      <c r="G131" s="62">
        <f t="shared" ca="1" si="8"/>
        <v>1.3839733998754844</v>
      </c>
    </row>
    <row r="132" spans="1:7" x14ac:dyDescent="0.2">
      <c r="A132">
        <v>890403077</v>
      </c>
      <c r="B132" t="s">
        <v>313</v>
      </c>
      <c r="C132" s="61">
        <f ca="1">IFERROR(VLOOKUP(A132,OFFSET('Datos seleccionados'!$A$5,0,0,COUNTA($A:$A),21),17,FALSE),"")</f>
        <v>1.3908592372505351</v>
      </c>
      <c r="D132" s="62">
        <f t="shared" ca="1" si="6"/>
        <v>1.0289638064008946</v>
      </c>
      <c r="E132" s="62">
        <f t="shared" ca="1" si="7"/>
        <v>-0.66329507026305623</v>
      </c>
      <c r="F132" s="60">
        <f ca="1">IF(D132="","",MAX(MIN(C132,PERCENTILE(INDIRECT(Rangos!$C$18),0.99)),PERCENTILE(INDIRECT(Rangos!$C$18),0.01)))</f>
        <v>1.3908592372505351</v>
      </c>
      <c r="G132" s="62">
        <f t="shared" ca="1" si="8"/>
        <v>1.3908592372505351</v>
      </c>
    </row>
    <row r="133" spans="1:7" x14ac:dyDescent="0.2">
      <c r="A133">
        <v>830146184</v>
      </c>
      <c r="B133" t="s">
        <v>527</v>
      </c>
      <c r="C133" s="61">
        <f ca="1">IFERROR(VLOOKUP(A133,OFFSET('Datos seleccionados'!$A$5,0,0,COUNTA($A:$A),21),17,FALSE),"")</f>
        <v>1.3923512367899622</v>
      </c>
      <c r="D133" s="62">
        <f t="shared" ca="1" si="6"/>
        <v>1.0274718068614674</v>
      </c>
      <c r="E133" s="62">
        <f t="shared" ca="1" si="7"/>
        <v>-0.66233329110893968</v>
      </c>
      <c r="F133" s="60">
        <f ca="1">IF(D133="","",MAX(MIN(C133,PERCENTILE(INDIRECT(Rangos!$C$18),0.99)),PERCENTILE(INDIRECT(Rangos!$C$18),0.01)))</f>
        <v>1.3923512367899622</v>
      </c>
      <c r="G133" s="62">
        <f t="shared" ca="1" si="8"/>
        <v>1.3923512367899622</v>
      </c>
    </row>
    <row r="134" spans="1:7" x14ac:dyDescent="0.2">
      <c r="A134">
        <v>900468560</v>
      </c>
      <c r="B134" t="s">
        <v>147</v>
      </c>
      <c r="C134" s="61">
        <f ca="1">IFERROR(VLOOKUP(A134,OFFSET('Datos seleccionados'!$A$5,0,0,COUNTA($A:$A),21),17,FALSE),"")</f>
        <v>1.3925463086262744</v>
      </c>
      <c r="D134" s="62">
        <f t="shared" ca="1" si="6"/>
        <v>1.0272767350251553</v>
      </c>
      <c r="E134" s="62">
        <f t="shared" ca="1" si="7"/>
        <v>-0.66220754306360696</v>
      </c>
      <c r="F134" s="60">
        <f ca="1">IF(D134="","",MAX(MIN(C134,PERCENTILE(INDIRECT(Rangos!$C$18),0.99)),PERCENTILE(INDIRECT(Rangos!$C$18),0.01)))</f>
        <v>1.3925463086262744</v>
      </c>
      <c r="G134" s="62">
        <f t="shared" ca="1" si="8"/>
        <v>1.3925463086262744</v>
      </c>
    </row>
    <row r="135" spans="1:7" x14ac:dyDescent="0.2">
      <c r="A135">
        <v>900491956</v>
      </c>
      <c r="B135" t="s">
        <v>552</v>
      </c>
      <c r="C135" s="61">
        <f ca="1">IFERROR(VLOOKUP(A135,OFFSET('Datos seleccionados'!$A$5,0,0,COUNTA($A:$A),21),17,FALSE),"")</f>
        <v>1.4001587445290657</v>
      </c>
      <c r="D135" s="62">
        <f t="shared" ca="1" si="6"/>
        <v>1.0196642991223639</v>
      </c>
      <c r="E135" s="62">
        <f t="shared" ca="1" si="7"/>
        <v>-0.65730038192187901</v>
      </c>
      <c r="F135" s="60">
        <f ca="1">IF(D135="","",MAX(MIN(C135,PERCENTILE(INDIRECT(Rangos!$C$18),0.99)),PERCENTILE(INDIRECT(Rangos!$C$18),0.01)))</f>
        <v>1.4001587445290657</v>
      </c>
      <c r="G135" s="62">
        <f t="shared" ca="1" si="8"/>
        <v>1.4001587445290657</v>
      </c>
    </row>
    <row r="136" spans="1:7" x14ac:dyDescent="0.2">
      <c r="A136">
        <v>900678990</v>
      </c>
      <c r="B136" t="s">
        <v>556</v>
      </c>
      <c r="C136" s="61">
        <f ca="1">IFERROR(VLOOKUP(A136,OFFSET('Datos seleccionados'!$A$5,0,0,COUNTA($A:$A),21),17,FALSE),"")</f>
        <v>1.4171754892580297</v>
      </c>
      <c r="D136" s="62">
        <f t="shared" ca="1" si="6"/>
        <v>1.0026475543933999</v>
      </c>
      <c r="E136" s="62">
        <f t="shared" ca="1" si="7"/>
        <v>-0.64633097481500834</v>
      </c>
      <c r="F136" s="60">
        <f ca="1">IF(D136="","",MAX(MIN(C136,PERCENTILE(INDIRECT(Rangos!$C$18),0.99)),PERCENTILE(INDIRECT(Rangos!$C$18),0.01)))</f>
        <v>1.4171754892580297</v>
      </c>
      <c r="G136" s="62">
        <f t="shared" ca="1" si="8"/>
        <v>1.4171754892580297</v>
      </c>
    </row>
    <row r="137" spans="1:7" x14ac:dyDescent="0.2">
      <c r="A137">
        <v>900546638</v>
      </c>
      <c r="B137" t="s">
        <v>428</v>
      </c>
      <c r="C137" s="61">
        <f ca="1">IFERROR(VLOOKUP(A137,OFFSET('Datos seleccionados'!$A$5,0,0,COUNTA($A:$A),21),17,FALSE),"")</f>
        <v>1.4199236202680561</v>
      </c>
      <c r="D137" s="62">
        <f t="shared" ca="1" si="6"/>
        <v>0.99989942338337356</v>
      </c>
      <c r="E137" s="62">
        <f t="shared" ca="1" si="7"/>
        <v>-0.64455946279481069</v>
      </c>
      <c r="F137" s="60">
        <f ca="1">IF(D137="","",MAX(MIN(C137,PERCENTILE(INDIRECT(Rangos!$C$18),0.99)),PERCENTILE(INDIRECT(Rangos!$C$18),0.01)))</f>
        <v>1.4199236202680561</v>
      </c>
      <c r="G137" s="62">
        <f t="shared" ca="1" si="8"/>
        <v>1.4199236202680561</v>
      </c>
    </row>
    <row r="138" spans="1:7" x14ac:dyDescent="0.2">
      <c r="A138">
        <v>830078829</v>
      </c>
      <c r="B138" t="s">
        <v>268</v>
      </c>
      <c r="C138" s="61">
        <f ca="1">IFERROR(VLOOKUP(A138,OFFSET('Datos seleccionados'!$A$5,0,0,COUNTA($A:$A),21),17,FALSE),"")</f>
        <v>1.4232903535833543</v>
      </c>
      <c r="D138" s="62">
        <f t="shared" ca="1" si="6"/>
        <v>0.99653269006807532</v>
      </c>
      <c r="E138" s="62">
        <f t="shared" ca="1" si="7"/>
        <v>-0.64238918469850059</v>
      </c>
      <c r="F138" s="60">
        <f ca="1">IF(D138="","",MAX(MIN(C138,PERCENTILE(INDIRECT(Rangos!$C$18),0.99)),PERCENTILE(INDIRECT(Rangos!$C$18),0.01)))</f>
        <v>1.4232903535833543</v>
      </c>
      <c r="G138" s="62">
        <f t="shared" ca="1" si="8"/>
        <v>1.4232903535833543</v>
      </c>
    </row>
    <row r="139" spans="1:7" x14ac:dyDescent="0.2">
      <c r="A139">
        <v>900134635</v>
      </c>
      <c r="B139" t="s">
        <v>338</v>
      </c>
      <c r="C139" s="61">
        <f ca="1">IFERROR(VLOOKUP(A139,OFFSET('Datos seleccionados'!$A$5,0,0,COUNTA($A:$A),21),17,FALSE),"")</f>
        <v>1.4409307235234745</v>
      </c>
      <c r="D139" s="62">
        <f t="shared" ca="1" si="6"/>
        <v>0.97889232012795513</v>
      </c>
      <c r="E139" s="62">
        <f t="shared" ca="1" si="7"/>
        <v>-0.63101777362834333</v>
      </c>
      <c r="F139" s="60">
        <f ca="1">IF(D139="","",MAX(MIN(C139,PERCENTILE(INDIRECT(Rangos!$C$18),0.99)),PERCENTILE(INDIRECT(Rangos!$C$18),0.01)))</f>
        <v>1.4409307235234745</v>
      </c>
      <c r="G139" s="62">
        <f t="shared" ca="1" si="8"/>
        <v>1.4409307235234745</v>
      </c>
    </row>
    <row r="140" spans="1:7" x14ac:dyDescent="0.2">
      <c r="A140">
        <v>830139152</v>
      </c>
      <c r="B140" t="s">
        <v>292</v>
      </c>
      <c r="C140" s="61">
        <f ca="1">IFERROR(VLOOKUP(A140,OFFSET('Datos seleccionados'!$A$5,0,0,COUNTA($A:$A),21),17,FALSE),"")</f>
        <v>1.4479129789120484</v>
      </c>
      <c r="D140" s="62">
        <f t="shared" ca="1" si="6"/>
        <v>0.97191006473938124</v>
      </c>
      <c r="E140" s="62">
        <f t="shared" ca="1" si="7"/>
        <v>-0.6265168421575289</v>
      </c>
      <c r="F140" s="60">
        <f ca="1">IF(D140="","",MAX(MIN(C140,PERCENTILE(INDIRECT(Rangos!$C$18),0.99)),PERCENTILE(INDIRECT(Rangos!$C$18),0.01)))</f>
        <v>1.4479129789120484</v>
      </c>
      <c r="G140" s="62">
        <f t="shared" ca="1" si="8"/>
        <v>1.4479129789120484</v>
      </c>
    </row>
    <row r="141" spans="1:7" x14ac:dyDescent="0.2">
      <c r="A141">
        <v>900205090</v>
      </c>
      <c r="B141" t="s">
        <v>544</v>
      </c>
      <c r="C141" s="61">
        <f ca="1">IFERROR(VLOOKUP(A141,OFFSET('Datos seleccionados'!$A$5,0,0,COUNTA($A:$A),21),17,FALSE),"")</f>
        <v>1.4523828821195219</v>
      </c>
      <c r="D141" s="62">
        <f t="shared" ca="1" si="6"/>
        <v>0.96744016153190771</v>
      </c>
      <c r="E141" s="62">
        <f t="shared" ca="1" si="7"/>
        <v>-0.62363543394508592</v>
      </c>
      <c r="F141" s="60">
        <f ca="1">IF(D141="","",MAX(MIN(C141,PERCENTILE(INDIRECT(Rangos!$C$18),0.99)),PERCENTILE(INDIRECT(Rangos!$C$18),0.01)))</f>
        <v>1.4523828821195219</v>
      </c>
      <c r="G141" s="62">
        <f t="shared" ca="1" si="8"/>
        <v>1.4523828821195219</v>
      </c>
    </row>
    <row r="142" spans="1:7" x14ac:dyDescent="0.2">
      <c r="A142">
        <v>900061628</v>
      </c>
      <c r="B142" t="s">
        <v>323</v>
      </c>
      <c r="C142" s="61">
        <f ca="1">IFERROR(VLOOKUP(A142,OFFSET('Datos seleccionados'!$A$5,0,0,COUNTA($A:$A),21),17,FALSE),"")</f>
        <v>1.4557035217259666</v>
      </c>
      <c r="D142" s="62">
        <f t="shared" ca="1" si="6"/>
        <v>0.96411952192546302</v>
      </c>
      <c r="E142" s="62">
        <f t="shared" ca="1" si="7"/>
        <v>-0.6214948689734382</v>
      </c>
      <c r="F142" s="60">
        <f ca="1">IF(D142="","",MAX(MIN(C142,PERCENTILE(INDIRECT(Rangos!$C$18),0.99)),PERCENTILE(INDIRECT(Rangos!$C$18),0.01)))</f>
        <v>1.4557035217259666</v>
      </c>
      <c r="G142" s="62">
        <f t="shared" ca="1" si="8"/>
        <v>1.4557035217259666</v>
      </c>
    </row>
    <row r="143" spans="1:7" x14ac:dyDescent="0.2">
      <c r="A143">
        <v>900569143</v>
      </c>
      <c r="B143" t="s">
        <v>151</v>
      </c>
      <c r="C143" s="61">
        <f ca="1">IFERROR(VLOOKUP(A143,OFFSET('Datos seleccionados'!$A$5,0,0,COUNTA($A:$A),21),17,FALSE),"")</f>
        <v>1.4568397139287155</v>
      </c>
      <c r="D143" s="62">
        <f t="shared" ca="1" si="6"/>
        <v>0.96298332972271417</v>
      </c>
      <c r="E143" s="62">
        <f t="shared" ca="1" si="7"/>
        <v>-0.62076245187356893</v>
      </c>
      <c r="F143" s="60">
        <f ca="1">IF(D143="","",MAX(MIN(C143,PERCENTILE(INDIRECT(Rangos!$C$18),0.99)),PERCENTILE(INDIRECT(Rangos!$C$18),0.01)))</f>
        <v>1.4568397139287155</v>
      </c>
      <c r="G143" s="62">
        <f t="shared" ca="1" si="8"/>
        <v>1.4568397139287155</v>
      </c>
    </row>
    <row r="144" spans="1:7" x14ac:dyDescent="0.2">
      <c r="A144">
        <v>900927649</v>
      </c>
      <c r="B144" t="s">
        <v>471</v>
      </c>
      <c r="C144" s="61">
        <f ca="1">IFERROR(VLOOKUP(A144,OFFSET('Datos seleccionados'!$A$5,0,0,COUNTA($A:$A),21),17,FALSE),"")</f>
        <v>1.4614272685066199</v>
      </c>
      <c r="D144" s="62">
        <f t="shared" ca="1" si="6"/>
        <v>0.95839577514480978</v>
      </c>
      <c r="E144" s="62">
        <f t="shared" ca="1" si="7"/>
        <v>-0.61780520272917949</v>
      </c>
      <c r="F144" s="60">
        <f ca="1">IF(D144="","",MAX(MIN(C144,PERCENTILE(INDIRECT(Rangos!$C$18),0.99)),PERCENTILE(INDIRECT(Rangos!$C$18),0.01)))</f>
        <v>1.4614272685066199</v>
      </c>
      <c r="G144" s="62">
        <f t="shared" ca="1" si="8"/>
        <v>1.4614272685066199</v>
      </c>
    </row>
    <row r="145" spans="1:7" x14ac:dyDescent="0.2">
      <c r="A145">
        <v>900541599</v>
      </c>
      <c r="B145" t="s">
        <v>426</v>
      </c>
      <c r="C145" s="61">
        <f ca="1">IFERROR(VLOOKUP(A145,OFFSET('Datos seleccionados'!$A$5,0,0,COUNTA($A:$A),21),17,FALSE),"")</f>
        <v>1.4685526268301192</v>
      </c>
      <c r="D145" s="62">
        <f t="shared" ca="1" si="6"/>
        <v>0.95127041682131042</v>
      </c>
      <c r="E145" s="62">
        <f t="shared" ca="1" si="7"/>
        <v>-0.61321202362955085</v>
      </c>
      <c r="F145" s="60">
        <f ca="1">IF(D145="","",MAX(MIN(C145,PERCENTILE(INDIRECT(Rangos!$C$18),0.99)),PERCENTILE(INDIRECT(Rangos!$C$18),0.01)))</f>
        <v>1.4685526268301192</v>
      </c>
      <c r="G145" s="62">
        <f t="shared" ca="1" si="8"/>
        <v>1.4685526268301192</v>
      </c>
    </row>
    <row r="146" spans="1:7" x14ac:dyDescent="0.2">
      <c r="A146">
        <v>900926310</v>
      </c>
      <c r="B146" t="s">
        <v>470</v>
      </c>
      <c r="C146" s="61">
        <f ca="1">IFERROR(VLOOKUP(A146,OFFSET('Datos seleccionados'!$A$5,0,0,COUNTA($A:$A),21),17,FALSE),"")</f>
        <v>1.4811194249826154</v>
      </c>
      <c r="D146" s="62">
        <f t="shared" ca="1" si="6"/>
        <v>0.93870361866881424</v>
      </c>
      <c r="E146" s="62">
        <f t="shared" ca="1" si="7"/>
        <v>-0.60511116020589217</v>
      </c>
      <c r="F146" s="60">
        <f ca="1">IF(D146="","",MAX(MIN(C146,PERCENTILE(INDIRECT(Rangos!$C$18),0.99)),PERCENTILE(INDIRECT(Rangos!$C$18),0.01)))</f>
        <v>1.4811194249826154</v>
      </c>
      <c r="G146" s="62">
        <f t="shared" ca="1" si="8"/>
        <v>1.4811194249826154</v>
      </c>
    </row>
    <row r="147" spans="1:7" x14ac:dyDescent="0.2">
      <c r="A147">
        <v>830021790</v>
      </c>
      <c r="B147" t="s">
        <v>254</v>
      </c>
      <c r="C147" s="61">
        <f ca="1">IFERROR(VLOOKUP(A147,OFFSET('Datos seleccionados'!$A$5,0,0,COUNTA($A:$A),21),17,FALSE),"")</f>
        <v>1.4953088855461394</v>
      </c>
      <c r="D147" s="62">
        <f t="shared" ca="1" si="6"/>
        <v>0.92451415810529025</v>
      </c>
      <c r="E147" s="62">
        <f t="shared" ca="1" si="7"/>
        <v>-0.59596428916637711</v>
      </c>
      <c r="F147" s="60">
        <f ca="1">IF(D147="","",MAX(MIN(C147,PERCENTILE(INDIRECT(Rangos!$C$18),0.99)),PERCENTILE(INDIRECT(Rangos!$C$18),0.01)))</f>
        <v>1.4953088855461394</v>
      </c>
      <c r="G147" s="62">
        <f t="shared" ca="1" si="8"/>
        <v>1.4953088855461394</v>
      </c>
    </row>
    <row r="148" spans="1:7" x14ac:dyDescent="0.2">
      <c r="A148">
        <v>830073835</v>
      </c>
      <c r="B148" t="s">
        <v>266</v>
      </c>
      <c r="C148" s="61">
        <f ca="1">IFERROR(VLOOKUP(A148,OFFSET('Datos seleccionados'!$A$5,0,0,COUNTA($A:$A),21),17,FALSE),"")</f>
        <v>1.4956319461284087</v>
      </c>
      <c r="D148" s="62">
        <f t="shared" ca="1" si="6"/>
        <v>0.92419109752302098</v>
      </c>
      <c r="E148" s="62">
        <f t="shared" ca="1" si="7"/>
        <v>-0.59575603646566744</v>
      </c>
      <c r="F148" s="60">
        <f ca="1">IF(D148="","",MAX(MIN(C148,PERCENTILE(INDIRECT(Rangos!$C$18),0.99)),PERCENTILE(INDIRECT(Rangos!$C$18),0.01)))</f>
        <v>1.4956319461284087</v>
      </c>
      <c r="G148" s="62">
        <f t="shared" ca="1" si="8"/>
        <v>1.4956319461284087</v>
      </c>
    </row>
    <row r="149" spans="1:7" x14ac:dyDescent="0.2">
      <c r="A149">
        <v>900610855</v>
      </c>
      <c r="B149" t="s">
        <v>441</v>
      </c>
      <c r="C149" s="61">
        <f ca="1">IFERROR(VLOOKUP(A149,OFFSET('Datos seleccionados'!$A$5,0,0,COUNTA($A:$A),21),17,FALSE),"")</f>
        <v>1.5150252021214528</v>
      </c>
      <c r="D149" s="62">
        <f t="shared" ca="1" si="6"/>
        <v>0.90479784152997689</v>
      </c>
      <c r="E149" s="62">
        <f t="shared" ca="1" si="7"/>
        <v>-0.58325467245605334</v>
      </c>
      <c r="F149" s="60">
        <f ca="1">IF(D149="","",MAX(MIN(C149,PERCENTILE(INDIRECT(Rangos!$C$18),0.99)),PERCENTILE(INDIRECT(Rangos!$C$18),0.01)))</f>
        <v>1.5150252021214528</v>
      </c>
      <c r="G149" s="62">
        <f t="shared" ca="1" si="8"/>
        <v>1.5150252021214528</v>
      </c>
    </row>
    <row r="150" spans="1:7" x14ac:dyDescent="0.2">
      <c r="A150">
        <v>900070851</v>
      </c>
      <c r="B150" t="s">
        <v>325</v>
      </c>
      <c r="C150" s="61">
        <f ca="1">IFERROR(VLOOKUP(A150,OFFSET('Datos seleccionados'!$A$5,0,0,COUNTA($A:$A),21),17,FALSE),"")</f>
        <v>1.5210140670577252</v>
      </c>
      <c r="D150" s="62">
        <f t="shared" ca="1" si="6"/>
        <v>0.8988089765937044</v>
      </c>
      <c r="E150" s="62">
        <f t="shared" ca="1" si="7"/>
        <v>-0.57939410460712637</v>
      </c>
      <c r="F150" s="60">
        <f ca="1">IF(D150="","",MAX(MIN(C150,PERCENTILE(INDIRECT(Rangos!$C$18),0.99)),PERCENTILE(INDIRECT(Rangos!$C$18),0.01)))</f>
        <v>1.5210140670577252</v>
      </c>
      <c r="G150" s="62">
        <f t="shared" ca="1" si="8"/>
        <v>1.5210140670577252</v>
      </c>
    </row>
    <row r="151" spans="1:7" x14ac:dyDescent="0.2">
      <c r="A151">
        <v>830012157</v>
      </c>
      <c r="B151" t="s">
        <v>176</v>
      </c>
      <c r="C151" s="61">
        <f ca="1">IFERROR(VLOOKUP(A151,OFFSET('Datos seleccionados'!$A$5,0,0,COUNTA($A:$A),21),17,FALSE),"")</f>
        <v>1.5233178555128597</v>
      </c>
      <c r="D151" s="62">
        <f t="shared" ca="1" si="6"/>
        <v>0.89650518813856994</v>
      </c>
      <c r="E151" s="62">
        <f t="shared" ca="1" si="7"/>
        <v>-0.57790902659397003</v>
      </c>
      <c r="F151" s="60">
        <f ca="1">IF(D151="","",MAX(MIN(C151,PERCENTILE(INDIRECT(Rangos!$C$18),0.99)),PERCENTILE(INDIRECT(Rangos!$C$18),0.01)))</f>
        <v>1.5233178555128597</v>
      </c>
      <c r="G151" s="62">
        <f t="shared" ca="1" si="8"/>
        <v>1.5233178555128597</v>
      </c>
    </row>
    <row r="152" spans="1:7" x14ac:dyDescent="0.2">
      <c r="A152">
        <v>900761534</v>
      </c>
      <c r="B152" t="s">
        <v>456</v>
      </c>
      <c r="C152" s="61">
        <f ca="1">IFERROR(VLOOKUP(A152,OFFSET('Datos seleccionados'!$A$5,0,0,COUNTA($A:$A),21),17,FALSE),"")</f>
        <v>1.5389175503470967</v>
      </c>
      <c r="D152" s="62">
        <f t="shared" ca="1" si="6"/>
        <v>0.88090549330433299</v>
      </c>
      <c r="E152" s="62">
        <f t="shared" ca="1" si="7"/>
        <v>-0.56785308427919623</v>
      </c>
      <c r="F152" s="60">
        <f ca="1">IF(D152="","",MAX(MIN(C152,PERCENTILE(INDIRECT(Rangos!$C$18),0.99)),PERCENTILE(INDIRECT(Rangos!$C$18),0.01)))</f>
        <v>1.5389175503470967</v>
      </c>
      <c r="G152" s="62">
        <f t="shared" ca="1" si="8"/>
        <v>1.5389175503470967</v>
      </c>
    </row>
    <row r="153" spans="1:7" x14ac:dyDescent="0.2">
      <c r="A153">
        <v>901035271</v>
      </c>
      <c r="B153" t="s">
        <v>474</v>
      </c>
      <c r="C153" s="61">
        <f ca="1">IFERROR(VLOOKUP(A153,OFFSET('Datos seleccionados'!$A$5,0,0,COUNTA($A:$A),21),17,FALSE),"")</f>
        <v>1.5417934808624447</v>
      </c>
      <c r="D153" s="62">
        <f t="shared" ca="1" si="6"/>
        <v>0.87802956278898492</v>
      </c>
      <c r="E153" s="62">
        <f t="shared" ca="1" si="7"/>
        <v>-0.56599918959273321</v>
      </c>
      <c r="F153" s="60">
        <f ca="1">IF(D153="","",MAX(MIN(C153,PERCENTILE(INDIRECT(Rangos!$C$18),0.99)),PERCENTILE(INDIRECT(Rangos!$C$18),0.01)))</f>
        <v>1.5417934808624447</v>
      </c>
      <c r="G153" s="62">
        <f t="shared" ca="1" si="8"/>
        <v>1.5417934808624447</v>
      </c>
    </row>
    <row r="154" spans="1:7" x14ac:dyDescent="0.2">
      <c r="A154">
        <v>900927711</v>
      </c>
      <c r="B154" t="s">
        <v>472</v>
      </c>
      <c r="C154" s="61">
        <f ca="1">IFERROR(VLOOKUP(A154,OFFSET('Datos seleccionados'!$A$5,0,0,COUNTA($A:$A),21),17,FALSE),"")</f>
        <v>1.5582964877910672</v>
      </c>
      <c r="D154" s="62">
        <f t="shared" ca="1" si="6"/>
        <v>0.86152655586036242</v>
      </c>
      <c r="E154" s="62">
        <f t="shared" ca="1" si="7"/>
        <v>-0.55536095035421174</v>
      </c>
      <c r="F154" s="60">
        <f ca="1">IF(D154="","",MAX(MIN(C154,PERCENTILE(INDIRECT(Rangos!$C$18),0.99)),PERCENTILE(INDIRECT(Rangos!$C$18),0.01)))</f>
        <v>1.5582964877910672</v>
      </c>
      <c r="G154" s="62">
        <f t="shared" ca="1" si="8"/>
        <v>1.5582964877910672</v>
      </c>
    </row>
    <row r="155" spans="1:7" x14ac:dyDescent="0.2">
      <c r="A155">
        <v>860008207</v>
      </c>
      <c r="B155" t="s">
        <v>133</v>
      </c>
      <c r="C155" s="61">
        <f ca="1">IFERROR(VLOOKUP(A155,OFFSET('Datos seleccionados'!$A$5,0,0,COUNTA($A:$A),21),17,FALSE),"")</f>
        <v>1.5681223262700161</v>
      </c>
      <c r="D155" s="62">
        <f t="shared" ca="1" si="6"/>
        <v>0.85170071738141351</v>
      </c>
      <c r="E155" s="62">
        <f t="shared" ca="1" si="7"/>
        <v>-0.54902697613301488</v>
      </c>
      <c r="F155" s="60">
        <f ca="1">IF(D155="","",MAX(MIN(C155,PERCENTILE(INDIRECT(Rangos!$C$18),0.99)),PERCENTILE(INDIRECT(Rangos!$C$18),0.01)))</f>
        <v>1.5681223262700161</v>
      </c>
      <c r="G155" s="62">
        <f t="shared" ca="1" si="8"/>
        <v>1.5681223262700161</v>
      </c>
    </row>
    <row r="156" spans="1:7" x14ac:dyDescent="0.2">
      <c r="A156">
        <v>890940364</v>
      </c>
      <c r="B156" t="s">
        <v>317</v>
      </c>
      <c r="C156" s="61">
        <f ca="1">IFERROR(VLOOKUP(A156,OFFSET('Datos seleccionados'!$A$5,0,0,COUNTA($A:$A),21),17,FALSE),"")</f>
        <v>1.5706695539576814</v>
      </c>
      <c r="D156" s="62">
        <f t="shared" ca="1" si="6"/>
        <v>0.84915348969374826</v>
      </c>
      <c r="E156" s="62">
        <f t="shared" ca="1" si="7"/>
        <v>-0.54738497127574426</v>
      </c>
      <c r="F156" s="60">
        <f ca="1">IF(D156="","",MAX(MIN(C156,PERCENTILE(INDIRECT(Rangos!$C$18),0.99)),PERCENTILE(INDIRECT(Rangos!$C$18),0.01)))</f>
        <v>1.5706695539576814</v>
      </c>
      <c r="G156" s="62">
        <f t="shared" ca="1" si="8"/>
        <v>1.5706695539576814</v>
      </c>
    </row>
    <row r="157" spans="1:7" x14ac:dyDescent="0.2">
      <c r="A157">
        <v>900657670</v>
      </c>
      <c r="B157" t="s">
        <v>448</v>
      </c>
      <c r="C157" s="61">
        <f ca="1">IFERROR(VLOOKUP(A157,OFFSET('Datos seleccionados'!$A$5,0,0,COUNTA($A:$A),21),17,FALSE),"")</f>
        <v>1.6105578288083569</v>
      </c>
      <c r="D157" s="62">
        <f t="shared" ca="1" si="6"/>
        <v>0.80926521484307279</v>
      </c>
      <c r="E157" s="62">
        <f t="shared" ca="1" si="7"/>
        <v>-0.52167202014455283</v>
      </c>
      <c r="F157" s="60">
        <f ca="1">IF(D157="","",MAX(MIN(C157,PERCENTILE(INDIRECT(Rangos!$C$18),0.99)),PERCENTILE(INDIRECT(Rangos!$C$18),0.01)))</f>
        <v>1.6105578288083569</v>
      </c>
      <c r="G157" s="62">
        <f t="shared" ca="1" si="8"/>
        <v>1.6105578288083569</v>
      </c>
    </row>
    <row r="158" spans="1:7" x14ac:dyDescent="0.2">
      <c r="A158">
        <v>830071539</v>
      </c>
      <c r="B158" t="s">
        <v>264</v>
      </c>
      <c r="C158" s="61">
        <f ca="1">IFERROR(VLOOKUP(A158,OFFSET('Datos seleccionados'!$A$5,0,0,COUNTA($A:$A),21),17,FALSE),"")</f>
        <v>1.62036210172509</v>
      </c>
      <c r="D158" s="62">
        <f t="shared" ca="1" si="6"/>
        <v>0.79946094192633965</v>
      </c>
      <c r="E158" s="62">
        <f t="shared" ca="1" si="7"/>
        <v>-0.51535194760873715</v>
      </c>
      <c r="F158" s="60">
        <f ca="1">IF(D158="","",MAX(MIN(C158,PERCENTILE(INDIRECT(Rangos!$C$18),0.99)),PERCENTILE(INDIRECT(Rangos!$C$18),0.01)))</f>
        <v>1.62036210172509</v>
      </c>
      <c r="G158" s="62">
        <f t="shared" ca="1" si="8"/>
        <v>1.62036210172509</v>
      </c>
    </row>
    <row r="159" spans="1:7" x14ac:dyDescent="0.2">
      <c r="A159">
        <v>900771900</v>
      </c>
      <c r="B159" t="s">
        <v>459</v>
      </c>
      <c r="C159" s="61">
        <f ca="1">IFERROR(VLOOKUP(A159,OFFSET('Datos seleccionados'!$A$5,0,0,COUNTA($A:$A),21),17,FALSE),"")</f>
        <v>1.6224565830342907</v>
      </c>
      <c r="D159" s="62">
        <f t="shared" ca="1" si="6"/>
        <v>0.79736646061713889</v>
      </c>
      <c r="E159" s="62">
        <f t="shared" ca="1" si="7"/>
        <v>-0.51400179406736979</v>
      </c>
      <c r="F159" s="60">
        <f ca="1">IF(D159="","",MAX(MIN(C159,PERCENTILE(INDIRECT(Rangos!$C$18),0.99)),PERCENTILE(INDIRECT(Rangos!$C$18),0.01)))</f>
        <v>1.6224565830342907</v>
      </c>
      <c r="G159" s="62">
        <f t="shared" ca="1" si="8"/>
        <v>1.6224565830342907</v>
      </c>
    </row>
    <row r="160" spans="1:7" x14ac:dyDescent="0.2">
      <c r="A160">
        <v>900590132</v>
      </c>
      <c r="B160" t="s">
        <v>438</v>
      </c>
      <c r="C160" s="61">
        <f ca="1">IFERROR(VLOOKUP(A160,OFFSET('Datos seleccionados'!$A$5,0,0,COUNTA($A:$A),21),17,FALSE),"")</f>
        <v>1.6269415699665788</v>
      </c>
      <c r="D160" s="62">
        <f t="shared" ca="1" si="6"/>
        <v>0.79288147368485085</v>
      </c>
      <c r="E160" s="62">
        <f t="shared" ca="1" si="7"/>
        <v>-0.51111066251942316</v>
      </c>
      <c r="F160" s="60">
        <f ca="1">IF(D160="","",MAX(MIN(C160,PERCENTILE(INDIRECT(Rangos!$C$18),0.99)),PERCENTILE(INDIRECT(Rangos!$C$18),0.01)))</f>
        <v>1.6269415699665788</v>
      </c>
      <c r="G160" s="62">
        <f t="shared" ca="1" si="8"/>
        <v>1.6269415699665788</v>
      </c>
    </row>
    <row r="161" spans="1:7" x14ac:dyDescent="0.2">
      <c r="A161">
        <v>900516335</v>
      </c>
      <c r="B161" t="s">
        <v>419</v>
      </c>
      <c r="C161" s="61">
        <f ca="1">IFERROR(VLOOKUP(A161,OFFSET('Datos seleccionados'!$A$5,0,0,COUNTA($A:$A),21),17,FALSE),"")</f>
        <v>1.6361442233445551</v>
      </c>
      <c r="D161" s="62">
        <f t="shared" ca="1" si="6"/>
        <v>0.78367882030687452</v>
      </c>
      <c r="E161" s="62">
        <f t="shared" ca="1" si="7"/>
        <v>-0.50517840855579532</v>
      </c>
      <c r="F161" s="60">
        <f ca="1">IF(D161="","",MAX(MIN(C161,PERCENTILE(INDIRECT(Rangos!$C$18),0.99)),PERCENTILE(INDIRECT(Rangos!$C$18),0.01)))</f>
        <v>1.6361442233445551</v>
      </c>
      <c r="G161" s="62">
        <f t="shared" ca="1" si="8"/>
        <v>1.6361442233445551</v>
      </c>
    </row>
    <row r="162" spans="1:7" x14ac:dyDescent="0.2">
      <c r="A162">
        <v>860046645</v>
      </c>
      <c r="B162" t="s">
        <v>528</v>
      </c>
      <c r="C162" s="61">
        <f ca="1">IFERROR(VLOOKUP(A162,OFFSET('Datos seleccionados'!$A$5,0,0,COUNTA($A:$A),21),17,FALSE),"")</f>
        <v>1.645741661228028</v>
      </c>
      <c r="D162" s="62">
        <f t="shared" ca="1" si="6"/>
        <v>0.77408138242340163</v>
      </c>
      <c r="E162" s="62">
        <f t="shared" ca="1" si="7"/>
        <v>-0.49899166690787455</v>
      </c>
      <c r="F162" s="60">
        <f ca="1">IF(D162="","",MAX(MIN(C162,PERCENTILE(INDIRECT(Rangos!$C$18),0.99)),PERCENTILE(INDIRECT(Rangos!$C$18),0.01)))</f>
        <v>1.645741661228028</v>
      </c>
      <c r="G162" s="62">
        <f t="shared" ca="1" si="8"/>
        <v>1.645741661228028</v>
      </c>
    </row>
    <row r="163" spans="1:7" x14ac:dyDescent="0.2">
      <c r="A163">
        <v>900068796</v>
      </c>
      <c r="B163" t="s">
        <v>324</v>
      </c>
      <c r="C163" s="61">
        <f ca="1">IFERROR(VLOOKUP(A163,OFFSET('Datos seleccionados'!$A$5,0,0,COUNTA($A:$A),21),17,FALSE),"")</f>
        <v>1.6523999913028289</v>
      </c>
      <c r="D163" s="62">
        <f t="shared" ca="1" si="6"/>
        <v>0.76742305234860075</v>
      </c>
      <c r="E163" s="62">
        <f t="shared" ca="1" si="7"/>
        <v>-0.49469954556470752</v>
      </c>
      <c r="F163" s="60">
        <f ca="1">IF(D163="","",MAX(MIN(C163,PERCENTILE(INDIRECT(Rangos!$C$18),0.99)),PERCENTILE(INDIRECT(Rangos!$C$18),0.01)))</f>
        <v>1.6523999913028289</v>
      </c>
      <c r="G163" s="62">
        <f t="shared" ca="1" si="8"/>
        <v>1.6523999913028289</v>
      </c>
    </row>
    <row r="164" spans="1:7" x14ac:dyDescent="0.2">
      <c r="A164">
        <v>830055049</v>
      </c>
      <c r="B164" t="s">
        <v>260</v>
      </c>
      <c r="C164" s="61">
        <f ca="1">IFERROR(VLOOKUP(A164,OFFSET('Datos seleccionados'!$A$5,0,0,COUNTA($A:$A),21),17,FALSE),"")</f>
        <v>1.6576338258894343</v>
      </c>
      <c r="D164" s="62">
        <f t="shared" ca="1" si="6"/>
        <v>0.76218921776199533</v>
      </c>
      <c r="E164" s="62">
        <f t="shared" ca="1" si="7"/>
        <v>-0.49132568862409215</v>
      </c>
      <c r="F164" s="60">
        <f ca="1">IF(D164="","",MAX(MIN(C164,PERCENTILE(INDIRECT(Rangos!$C$18),0.99)),PERCENTILE(INDIRECT(Rangos!$C$18),0.01)))</f>
        <v>1.6576338258894343</v>
      </c>
      <c r="G164" s="62">
        <f t="shared" ca="1" si="8"/>
        <v>1.6576338258894343</v>
      </c>
    </row>
    <row r="165" spans="1:7" x14ac:dyDescent="0.2">
      <c r="A165">
        <v>900467696</v>
      </c>
      <c r="B165" t="s">
        <v>408</v>
      </c>
      <c r="C165" s="61">
        <f ca="1">IFERROR(VLOOKUP(A165,OFFSET('Datos seleccionados'!$A$5,0,0,COUNTA($A:$A),21),17,FALSE),"")</f>
        <v>1.6617024702148213</v>
      </c>
      <c r="D165" s="62">
        <f t="shared" ca="1" si="6"/>
        <v>0.75812057343660832</v>
      </c>
      <c r="E165" s="62">
        <f t="shared" ca="1" si="7"/>
        <v>-0.48870294163639927</v>
      </c>
      <c r="F165" s="60">
        <f ca="1">IF(D165="","",MAX(MIN(C165,PERCENTILE(INDIRECT(Rangos!$C$18),0.99)),PERCENTILE(INDIRECT(Rangos!$C$18),0.01)))</f>
        <v>1.6617024702148213</v>
      </c>
      <c r="G165" s="62">
        <f t="shared" ca="1" si="8"/>
        <v>1.6617024702148213</v>
      </c>
    </row>
    <row r="166" spans="1:7" x14ac:dyDescent="0.2">
      <c r="A166">
        <v>805018570</v>
      </c>
      <c r="B166" t="s">
        <v>239</v>
      </c>
      <c r="C166" s="61">
        <f ca="1">IFERROR(VLOOKUP(A166,OFFSET('Datos seleccionados'!$A$5,0,0,COUNTA($A:$A),21),17,FALSE),"")</f>
        <v>1.6847314317309843</v>
      </c>
      <c r="D166" s="62">
        <f t="shared" ca="1" si="6"/>
        <v>0.73509161192044536</v>
      </c>
      <c r="E166" s="62">
        <f t="shared" ca="1" si="7"/>
        <v>-0.47385791351011625</v>
      </c>
      <c r="F166" s="60">
        <f ca="1">IF(D166="","",MAX(MIN(C166,PERCENTILE(INDIRECT(Rangos!$C$18),0.99)),PERCENTILE(INDIRECT(Rangos!$C$18),0.01)))</f>
        <v>1.6847314317309843</v>
      </c>
      <c r="G166" s="62">
        <f t="shared" ca="1" si="8"/>
        <v>1.6847314317309843</v>
      </c>
    </row>
    <row r="167" spans="1:7" x14ac:dyDescent="0.2">
      <c r="A167">
        <v>805030655</v>
      </c>
      <c r="B167" t="s">
        <v>240</v>
      </c>
      <c r="C167" s="61">
        <f ca="1">IFERROR(VLOOKUP(A167,OFFSET('Datos seleccionados'!$A$5,0,0,COUNTA($A:$A),21),17,FALSE),"")</f>
        <v>1.6870873145290621</v>
      </c>
      <c r="D167" s="62">
        <f t="shared" ca="1" si="6"/>
        <v>0.73273572912236751</v>
      </c>
      <c r="E167" s="62">
        <f t="shared" ca="1" si="7"/>
        <v>-0.47233925421776618</v>
      </c>
      <c r="F167" s="60">
        <f ca="1">IF(D167="","",MAX(MIN(C167,PERCENTILE(INDIRECT(Rangos!$C$18),0.99)),PERCENTILE(INDIRECT(Rangos!$C$18),0.01)))</f>
        <v>1.6870873145290621</v>
      </c>
      <c r="G167" s="62">
        <f t="shared" ca="1" si="8"/>
        <v>1.6870873145290621</v>
      </c>
    </row>
    <row r="168" spans="1:7" x14ac:dyDescent="0.2">
      <c r="A168">
        <v>900774333</v>
      </c>
      <c r="B168" t="s">
        <v>460</v>
      </c>
      <c r="C168" s="61">
        <f ca="1">IFERROR(VLOOKUP(A168,OFFSET('Datos seleccionados'!$A$5,0,0,COUNTA($A:$A),21),17,FALSE),"")</f>
        <v>1.7024472850245944</v>
      </c>
      <c r="D168" s="62">
        <f t="shared" ca="1" si="6"/>
        <v>0.71737575862683522</v>
      </c>
      <c r="E168" s="62">
        <f t="shared" ca="1" si="7"/>
        <v>-0.46243784403628591</v>
      </c>
      <c r="F168" s="60">
        <f ca="1">IF(D168="","",MAX(MIN(C168,PERCENTILE(INDIRECT(Rangos!$C$18),0.99)),PERCENTILE(INDIRECT(Rangos!$C$18),0.01)))</f>
        <v>1.7024472850245944</v>
      </c>
      <c r="G168" s="62">
        <f t="shared" ca="1" si="8"/>
        <v>1.7024472850245944</v>
      </c>
    </row>
    <row r="169" spans="1:7" x14ac:dyDescent="0.2">
      <c r="A169">
        <v>901274790</v>
      </c>
      <c r="B169" t="s">
        <v>492</v>
      </c>
      <c r="C169" s="61">
        <f ca="1">IFERROR(VLOOKUP(A169,OFFSET('Datos seleccionados'!$A$5,0,0,COUNTA($A:$A),21),17,FALSE),"")</f>
        <v>1.7033178112892275</v>
      </c>
      <c r="D169" s="62">
        <f t="shared" ca="1" si="6"/>
        <v>0.71650523236220209</v>
      </c>
      <c r="E169" s="62">
        <f t="shared" ca="1" si="7"/>
        <v>-0.46187668165499152</v>
      </c>
      <c r="F169" s="60">
        <f ca="1">IF(D169="","",MAX(MIN(C169,PERCENTILE(INDIRECT(Rangos!$C$18),0.99)),PERCENTILE(INDIRECT(Rangos!$C$18),0.01)))</f>
        <v>1.7033178112892275</v>
      </c>
      <c r="G169" s="62">
        <f t="shared" ca="1" si="8"/>
        <v>1.7033178112892275</v>
      </c>
    </row>
    <row r="170" spans="1:7" x14ac:dyDescent="0.2">
      <c r="A170">
        <v>900361866</v>
      </c>
      <c r="B170" t="s">
        <v>381</v>
      </c>
      <c r="C170" s="61">
        <f ca="1">IFERROR(VLOOKUP(A170,OFFSET('Datos seleccionados'!$A$5,0,0,COUNTA($A:$A),21),17,FALSE),"")</f>
        <v>1.7174097438832128</v>
      </c>
      <c r="D170" s="62">
        <f t="shared" ca="1" si="6"/>
        <v>0.70241329976821687</v>
      </c>
      <c r="E170" s="62">
        <f t="shared" ca="1" si="7"/>
        <v>-0.45279267951427093</v>
      </c>
      <c r="F170" s="60">
        <f ca="1">IF(D170="","",MAX(MIN(C170,PERCENTILE(INDIRECT(Rangos!$C$18),0.99)),PERCENTILE(INDIRECT(Rangos!$C$18),0.01)))</f>
        <v>1.7174097438832128</v>
      </c>
      <c r="G170" s="62">
        <f t="shared" ca="1" si="8"/>
        <v>1.7174097438832128</v>
      </c>
    </row>
    <row r="171" spans="1:7" x14ac:dyDescent="0.2">
      <c r="A171">
        <v>900278019</v>
      </c>
      <c r="B171" t="s">
        <v>364</v>
      </c>
      <c r="C171" s="61">
        <f ca="1">IFERROR(VLOOKUP(A171,OFFSET('Datos seleccionados'!$A$5,0,0,COUNTA($A:$A),21),17,FALSE),"")</f>
        <v>1.7555476513291133</v>
      </c>
      <c r="D171" s="62">
        <f t="shared" ca="1" si="6"/>
        <v>0.66427539232231636</v>
      </c>
      <c r="E171" s="62">
        <f t="shared" ca="1" si="7"/>
        <v>-0.42820805774074411</v>
      </c>
      <c r="F171" s="60">
        <f ca="1">IF(D171="","",MAX(MIN(C171,PERCENTILE(INDIRECT(Rangos!$C$18),0.99)),PERCENTILE(INDIRECT(Rangos!$C$18),0.01)))</f>
        <v>1.7555476513291133</v>
      </c>
      <c r="G171" s="62">
        <f t="shared" ca="1" si="8"/>
        <v>1.7555476513291133</v>
      </c>
    </row>
    <row r="172" spans="1:7" x14ac:dyDescent="0.2">
      <c r="A172">
        <v>830097620</v>
      </c>
      <c r="B172" t="s">
        <v>520</v>
      </c>
      <c r="C172" s="61">
        <f ca="1">IFERROR(VLOOKUP(A172,OFFSET('Datos seleccionados'!$A$5,0,0,COUNTA($A:$A),21),17,FALSE),"")</f>
        <v>1.773657847555522</v>
      </c>
      <c r="D172" s="62">
        <f t="shared" ca="1" si="6"/>
        <v>0.64616519609590761</v>
      </c>
      <c r="E172" s="62">
        <f t="shared" ca="1" si="7"/>
        <v>-0.41653378523111084</v>
      </c>
      <c r="F172" s="60">
        <f ca="1">IF(D172="","",MAX(MIN(C172,PERCENTILE(INDIRECT(Rangos!$C$18),0.99)),PERCENTILE(INDIRECT(Rangos!$C$18),0.01)))</f>
        <v>1.773657847555522</v>
      </c>
      <c r="G172" s="62">
        <f t="shared" ca="1" si="8"/>
        <v>1.773657847555522</v>
      </c>
    </row>
    <row r="173" spans="1:7" x14ac:dyDescent="0.2">
      <c r="A173">
        <v>800065758</v>
      </c>
      <c r="B173" t="s">
        <v>203</v>
      </c>
      <c r="C173" s="61">
        <f ca="1">IFERROR(VLOOKUP(A173,OFFSET('Datos seleccionados'!$A$5,0,0,COUNTA($A:$A),21),17,FALSE),"")</f>
        <v>1.7829266491025042</v>
      </c>
      <c r="D173" s="62">
        <f t="shared" ca="1" si="6"/>
        <v>0.63689639454892544</v>
      </c>
      <c r="E173" s="62">
        <f t="shared" ca="1" si="7"/>
        <v>-0.41055889055054468</v>
      </c>
      <c r="F173" s="60">
        <f ca="1">IF(D173="","",MAX(MIN(C173,PERCENTILE(INDIRECT(Rangos!$C$18),0.99)),PERCENTILE(INDIRECT(Rangos!$C$18),0.01)))</f>
        <v>1.7829266491025042</v>
      </c>
      <c r="G173" s="62">
        <f t="shared" ca="1" si="8"/>
        <v>1.7829266491025042</v>
      </c>
    </row>
    <row r="174" spans="1:7" x14ac:dyDescent="0.2">
      <c r="A174">
        <v>901087745</v>
      </c>
      <c r="B174" t="s">
        <v>162</v>
      </c>
      <c r="C174" s="61">
        <f ca="1">IFERROR(VLOOKUP(A174,OFFSET('Datos seleccionados'!$A$5,0,0,COUNTA($A:$A),21),17,FALSE),"")</f>
        <v>1.8235928046722143</v>
      </c>
      <c r="D174" s="62">
        <f t="shared" ca="1" si="6"/>
        <v>0.59623023897921534</v>
      </c>
      <c r="E174" s="62">
        <f t="shared" ca="1" si="7"/>
        <v>-0.3843444986077536</v>
      </c>
      <c r="F174" s="60">
        <f ca="1">IF(D174="","",MAX(MIN(C174,PERCENTILE(INDIRECT(Rangos!$C$18),0.99)),PERCENTILE(INDIRECT(Rangos!$C$18),0.01)))</f>
        <v>1.8235928046722143</v>
      </c>
      <c r="G174" s="62">
        <f t="shared" ca="1" si="8"/>
        <v>1.8235928046722143</v>
      </c>
    </row>
    <row r="175" spans="1:7" x14ac:dyDescent="0.2">
      <c r="A175">
        <v>900573802</v>
      </c>
      <c r="B175" t="s">
        <v>434</v>
      </c>
      <c r="C175" s="61">
        <f ca="1">IFERROR(VLOOKUP(A175,OFFSET('Datos seleccionados'!$A$5,0,0,COUNTA($A:$A),21),17,FALSE),"")</f>
        <v>1.8264635488023007</v>
      </c>
      <c r="D175" s="62">
        <f t="shared" ca="1" si="6"/>
        <v>0.59335949484912898</v>
      </c>
      <c r="E175" s="62">
        <f t="shared" ca="1" si="7"/>
        <v>-0.38249394719124341</v>
      </c>
      <c r="F175" s="60">
        <f ca="1">IF(D175="","",MAX(MIN(C175,PERCENTILE(INDIRECT(Rangos!$C$18),0.99)),PERCENTILE(INDIRECT(Rangos!$C$18),0.01)))</f>
        <v>1.8264635488023007</v>
      </c>
      <c r="G175" s="62">
        <f t="shared" ca="1" si="8"/>
        <v>1.8264635488023007</v>
      </c>
    </row>
    <row r="176" spans="1:7" x14ac:dyDescent="0.2">
      <c r="A176">
        <v>816001309</v>
      </c>
      <c r="B176" t="s">
        <v>247</v>
      </c>
      <c r="C176" s="61">
        <f ca="1">IFERROR(VLOOKUP(A176,OFFSET('Datos seleccionados'!$A$5,0,0,COUNTA($A:$A),21),17,FALSE),"")</f>
        <v>1.8309686519277504</v>
      </c>
      <c r="D176" s="62">
        <f t="shared" ca="1" si="6"/>
        <v>0.58885439172367926</v>
      </c>
      <c r="E176" s="62">
        <f t="shared" ca="1" si="7"/>
        <v>-0.37958984825642311</v>
      </c>
      <c r="F176" s="60">
        <f ca="1">IF(D176="","",MAX(MIN(C176,PERCENTILE(INDIRECT(Rangos!$C$18),0.99)),PERCENTILE(INDIRECT(Rangos!$C$18),0.01)))</f>
        <v>1.8309686519277504</v>
      </c>
      <c r="G176" s="62">
        <f t="shared" ca="1" si="8"/>
        <v>1.8309686519277504</v>
      </c>
    </row>
    <row r="177" spans="1:7" x14ac:dyDescent="0.2">
      <c r="A177">
        <v>900582115</v>
      </c>
      <c r="B177" t="s">
        <v>152</v>
      </c>
      <c r="C177" s="61">
        <f ca="1">IFERROR(VLOOKUP(A177,OFFSET('Datos seleccionados'!$A$5,0,0,COUNTA($A:$A),21),17,FALSE),"")</f>
        <v>1.8339644905066306</v>
      </c>
      <c r="D177" s="62">
        <f t="shared" ca="1" si="6"/>
        <v>0.58585855314479907</v>
      </c>
      <c r="E177" s="62">
        <f t="shared" ca="1" si="7"/>
        <v>-0.37765865791880987</v>
      </c>
      <c r="F177" s="60">
        <f ca="1">IF(D177="","",MAX(MIN(C177,PERCENTILE(INDIRECT(Rangos!$C$18),0.99)),PERCENTILE(INDIRECT(Rangos!$C$18),0.01)))</f>
        <v>1.8339644905066306</v>
      </c>
      <c r="G177" s="62">
        <f t="shared" ca="1" si="8"/>
        <v>1.8339644905066306</v>
      </c>
    </row>
    <row r="178" spans="1:7" x14ac:dyDescent="0.2">
      <c r="A178">
        <v>830023481</v>
      </c>
      <c r="B178" t="s">
        <v>255</v>
      </c>
      <c r="C178" s="61">
        <f ca="1">IFERROR(VLOOKUP(A178,OFFSET('Datos seleccionados'!$A$5,0,0,COUNTA($A:$A),21),17,FALSE),"")</f>
        <v>1.8620764047927245</v>
      </c>
      <c r="D178" s="62">
        <f t="shared" ca="1" si="6"/>
        <v>0.55774663885870512</v>
      </c>
      <c r="E178" s="62">
        <f t="shared" ca="1" si="7"/>
        <v>-0.35953703493690414</v>
      </c>
      <c r="F178" s="60">
        <f ca="1">IF(D178="","",MAX(MIN(C178,PERCENTILE(INDIRECT(Rangos!$C$18),0.99)),PERCENTILE(INDIRECT(Rangos!$C$18),0.01)))</f>
        <v>1.8620764047927245</v>
      </c>
      <c r="G178" s="62">
        <f t="shared" ca="1" si="8"/>
        <v>1.8620764047927245</v>
      </c>
    </row>
    <row r="179" spans="1:7" x14ac:dyDescent="0.2">
      <c r="A179">
        <v>901087572</v>
      </c>
      <c r="B179" t="s">
        <v>566</v>
      </c>
      <c r="C179" s="61">
        <f ca="1">IFERROR(VLOOKUP(A179,OFFSET('Datos seleccionados'!$A$5,0,0,COUNTA($A:$A),21),17,FALSE),"")</f>
        <v>1.8945327417465339</v>
      </c>
      <c r="D179" s="62">
        <f t="shared" ca="1" si="6"/>
        <v>0.52529030190489578</v>
      </c>
      <c r="E179" s="62">
        <f t="shared" ca="1" si="7"/>
        <v>-0.3386148915472747</v>
      </c>
      <c r="F179" s="60">
        <f ca="1">IF(D179="","",MAX(MIN(C179,PERCENTILE(INDIRECT(Rangos!$C$18),0.99)),PERCENTILE(INDIRECT(Rangos!$C$18),0.01)))</f>
        <v>1.8945327417465339</v>
      </c>
      <c r="G179" s="62">
        <f t="shared" ca="1" si="8"/>
        <v>1.8945327417465339</v>
      </c>
    </row>
    <row r="180" spans="1:7" x14ac:dyDescent="0.2">
      <c r="A180">
        <v>901144536</v>
      </c>
      <c r="B180" t="s">
        <v>166</v>
      </c>
      <c r="C180" s="61">
        <f ca="1">IFERROR(VLOOKUP(A180,OFFSET('Datos seleccionados'!$A$5,0,0,COUNTA($A:$A),21),17,FALSE),"")</f>
        <v>1.9439419909721061</v>
      </c>
      <c r="D180" s="62">
        <f t="shared" ca="1" si="6"/>
        <v>0.47588105267932357</v>
      </c>
      <c r="E180" s="62">
        <f t="shared" ca="1" si="7"/>
        <v>-0.30676448900361891</v>
      </c>
      <c r="F180" s="60">
        <f ca="1">IF(D180="","",MAX(MIN(C180,PERCENTILE(INDIRECT(Rangos!$C$18),0.99)),PERCENTILE(INDIRECT(Rangos!$C$18),0.01)))</f>
        <v>1.9439419909721061</v>
      </c>
      <c r="G180" s="62">
        <f t="shared" ca="1" si="8"/>
        <v>1.9439419909721061</v>
      </c>
    </row>
    <row r="181" spans="1:7" x14ac:dyDescent="0.2">
      <c r="A181">
        <v>901530043</v>
      </c>
      <c r="B181" t="s">
        <v>171</v>
      </c>
      <c r="C181" s="61">
        <f ca="1">IFERROR(VLOOKUP(A181,OFFSET('Datos seleccionados'!$A$5,0,0,COUNTA($A:$A),21),17,FALSE),"")</f>
        <v>1.9550121586699634</v>
      </c>
      <c r="D181" s="62">
        <f t="shared" ca="1" si="6"/>
        <v>0.46481088498146628</v>
      </c>
      <c r="E181" s="62">
        <f t="shared" ca="1" si="7"/>
        <v>-0.29962838993453927</v>
      </c>
      <c r="F181" s="60">
        <f ca="1">IF(D181="","",MAX(MIN(C181,PERCENTILE(INDIRECT(Rangos!$C$18),0.99)),PERCENTILE(INDIRECT(Rangos!$C$18),0.01)))</f>
        <v>1.9550121586699634</v>
      </c>
      <c r="G181" s="62">
        <f t="shared" ca="1" si="8"/>
        <v>1.9550121586699634</v>
      </c>
    </row>
    <row r="182" spans="1:7" x14ac:dyDescent="0.2">
      <c r="A182">
        <v>830031757</v>
      </c>
      <c r="B182" t="s">
        <v>517</v>
      </c>
      <c r="C182" s="61">
        <f ca="1">IFERROR(VLOOKUP(A182,OFFSET('Datos seleccionados'!$A$5,0,0,COUNTA($A:$A),21),17,FALSE),"")</f>
        <v>1.9649859765462183</v>
      </c>
      <c r="D182" s="62">
        <f t="shared" ca="1" si="6"/>
        <v>0.45483706710521132</v>
      </c>
      <c r="E182" s="62">
        <f t="shared" ca="1" si="7"/>
        <v>-0.29319902459839453</v>
      </c>
      <c r="F182" s="60">
        <f ca="1">IF(D182="","",MAX(MIN(C182,PERCENTILE(INDIRECT(Rangos!$C$18),0.99)),PERCENTILE(INDIRECT(Rangos!$C$18),0.01)))</f>
        <v>1.9649859765462183</v>
      </c>
      <c r="G182" s="62">
        <f t="shared" ca="1" si="8"/>
        <v>1.9649859765462183</v>
      </c>
    </row>
    <row r="183" spans="1:7" x14ac:dyDescent="0.2">
      <c r="A183">
        <v>901139964</v>
      </c>
      <c r="B183" t="s">
        <v>165</v>
      </c>
      <c r="C183" s="61">
        <f ca="1">IFERROR(VLOOKUP(A183,OFFSET('Datos seleccionados'!$A$5,0,0,COUNTA($A:$A),21),17,FALSE),"")</f>
        <v>1.976413487147473</v>
      </c>
      <c r="D183" s="62">
        <f t="shared" ca="1" si="6"/>
        <v>0.44340955650395664</v>
      </c>
      <c r="E183" s="62">
        <f t="shared" ca="1" si="7"/>
        <v>-0.28583257361145104</v>
      </c>
      <c r="F183" s="60">
        <f ca="1">IF(D183="","",MAX(MIN(C183,PERCENTILE(INDIRECT(Rangos!$C$18),0.99)),PERCENTILE(INDIRECT(Rangos!$C$18),0.01)))</f>
        <v>1.976413487147473</v>
      </c>
      <c r="G183" s="62">
        <f t="shared" ca="1" si="8"/>
        <v>1.976413487147473</v>
      </c>
    </row>
    <row r="184" spans="1:7" x14ac:dyDescent="0.2">
      <c r="A184">
        <v>900157541</v>
      </c>
      <c r="B184" t="s">
        <v>135</v>
      </c>
      <c r="C184" s="61">
        <f ca="1">IFERROR(VLOOKUP(A184,OFFSET('Datos seleccionados'!$A$5,0,0,COUNTA($A:$A),21),17,FALSE),"")</f>
        <v>1.9945817912234909</v>
      </c>
      <c r="D184" s="62">
        <f t="shared" ca="1" si="6"/>
        <v>0.42524125242793875</v>
      </c>
      <c r="E184" s="62">
        <f t="shared" ca="1" si="7"/>
        <v>-0.27412084337011766</v>
      </c>
      <c r="F184" s="60">
        <f ca="1">IF(D184="","",MAX(MIN(C184,PERCENTILE(INDIRECT(Rangos!$C$18),0.99)),PERCENTILE(INDIRECT(Rangos!$C$18),0.01)))</f>
        <v>1.9945817912234909</v>
      </c>
      <c r="G184" s="62">
        <f t="shared" ca="1" si="8"/>
        <v>1.9945817912234909</v>
      </c>
    </row>
    <row r="185" spans="1:7" x14ac:dyDescent="0.2">
      <c r="A185">
        <v>900452881</v>
      </c>
      <c r="B185" t="s">
        <v>145</v>
      </c>
      <c r="C185" s="61">
        <f ca="1">IFERROR(VLOOKUP(A185,OFFSET('Datos seleccionados'!$A$5,0,0,COUNTA($A:$A),21),17,FALSE),"")</f>
        <v>1.9993557512696019</v>
      </c>
      <c r="D185" s="62">
        <f t="shared" ca="1" si="6"/>
        <v>0.42046729238182778</v>
      </c>
      <c r="E185" s="62">
        <f t="shared" ca="1" si="7"/>
        <v>-0.2710434327318425</v>
      </c>
      <c r="F185" s="60">
        <f ca="1">IF(D185="","",MAX(MIN(C185,PERCENTILE(INDIRECT(Rangos!$C$18),0.99)),PERCENTILE(INDIRECT(Rangos!$C$18),0.01)))</f>
        <v>1.9993557512696019</v>
      </c>
      <c r="G185" s="62">
        <f t="shared" ca="1" si="8"/>
        <v>1.9993557512696019</v>
      </c>
    </row>
    <row r="186" spans="1:7" x14ac:dyDescent="0.2">
      <c r="A186">
        <v>900562737</v>
      </c>
      <c r="B186" t="s">
        <v>430</v>
      </c>
      <c r="C186" s="61">
        <f ca="1">IFERROR(VLOOKUP(A186,OFFSET('Datos seleccionados'!$A$5,0,0,COUNTA($A:$A),21),17,FALSE),"")</f>
        <v>2.0096813926886772</v>
      </c>
      <c r="D186" s="62">
        <f t="shared" ca="1" si="6"/>
        <v>0.41014165096275246</v>
      </c>
      <c r="E186" s="62">
        <f t="shared" ca="1" si="7"/>
        <v>-0.26438727339176532</v>
      </c>
      <c r="F186" s="60">
        <f ca="1">IF(D186="","",MAX(MIN(C186,PERCENTILE(INDIRECT(Rangos!$C$18),0.99)),PERCENTILE(INDIRECT(Rangos!$C$18),0.01)))</f>
        <v>2.0096813926886772</v>
      </c>
      <c r="G186" s="62">
        <f t="shared" ca="1" si="8"/>
        <v>2.0096813926886772</v>
      </c>
    </row>
    <row r="187" spans="1:7" x14ac:dyDescent="0.2">
      <c r="A187">
        <v>900077452</v>
      </c>
      <c r="B187" t="s">
        <v>326</v>
      </c>
      <c r="C187" s="61">
        <f ca="1">IFERROR(VLOOKUP(A187,OFFSET('Datos seleccionados'!$A$5,0,0,COUNTA($A:$A),21),17,FALSE),"")</f>
        <v>2.0823755261938812</v>
      </c>
      <c r="D187" s="62">
        <f t="shared" ca="1" si="6"/>
        <v>0.33744751745754842</v>
      </c>
      <c r="E187" s="62">
        <f t="shared" ca="1" si="7"/>
        <v>-0.21752686869035814</v>
      </c>
      <c r="F187" s="60">
        <f ca="1">IF(D187="","",MAX(MIN(C187,PERCENTILE(INDIRECT(Rangos!$C$18),0.99)),PERCENTILE(INDIRECT(Rangos!$C$18),0.01)))</f>
        <v>2.0823755261938812</v>
      </c>
      <c r="G187" s="62">
        <f t="shared" ca="1" si="8"/>
        <v>2.0823755261938812</v>
      </c>
    </row>
    <row r="188" spans="1:7" x14ac:dyDescent="0.2">
      <c r="A188">
        <v>860451192</v>
      </c>
      <c r="B188" t="s">
        <v>178</v>
      </c>
      <c r="C188" s="61">
        <f ca="1">IFERROR(VLOOKUP(A188,OFFSET('Datos seleccionados'!$A$5,0,0,COUNTA($A:$A),21),17,FALSE),"")</f>
        <v>2.0954173194325669</v>
      </c>
      <c r="D188" s="62">
        <f t="shared" ca="1" si="6"/>
        <v>0.32440572421886271</v>
      </c>
      <c r="E188" s="62">
        <f t="shared" ca="1" si="7"/>
        <v>-0.20911981189322143</v>
      </c>
      <c r="F188" s="60">
        <f ca="1">IF(D188="","",MAX(MIN(C188,PERCENTILE(INDIRECT(Rangos!$C$18),0.99)),PERCENTILE(INDIRECT(Rangos!$C$18),0.01)))</f>
        <v>2.0954173194325669</v>
      </c>
      <c r="G188" s="62">
        <f t="shared" ca="1" si="8"/>
        <v>2.0954173194325669</v>
      </c>
    </row>
    <row r="189" spans="1:7" x14ac:dyDescent="0.2">
      <c r="A189">
        <v>900854895</v>
      </c>
      <c r="B189" t="s">
        <v>465</v>
      </c>
      <c r="C189" s="61">
        <f ca="1">IFERROR(VLOOKUP(A189,OFFSET('Datos seleccionados'!$A$5,0,0,COUNTA($A:$A),21),17,FALSE),"")</f>
        <v>2.1045837175406765</v>
      </c>
      <c r="D189" s="62">
        <f t="shared" ca="1" si="6"/>
        <v>0.31523932611075312</v>
      </c>
      <c r="E189" s="62">
        <f t="shared" ca="1" si="7"/>
        <v>-0.20321092895744122</v>
      </c>
      <c r="F189" s="60">
        <f ca="1">IF(D189="","",MAX(MIN(C189,PERCENTILE(INDIRECT(Rangos!$C$18),0.99)),PERCENTILE(INDIRECT(Rangos!$C$18),0.01)))</f>
        <v>2.1045837175406765</v>
      </c>
      <c r="G189" s="62">
        <f t="shared" ca="1" si="8"/>
        <v>2.1045837175406765</v>
      </c>
    </row>
    <row r="190" spans="1:7" x14ac:dyDescent="0.2">
      <c r="A190">
        <v>805018115</v>
      </c>
      <c r="B190" t="s">
        <v>238</v>
      </c>
      <c r="C190" s="61">
        <f ca="1">IFERROR(VLOOKUP(A190,OFFSET('Datos seleccionados'!$A$5,0,0,COUNTA($A:$A),21),17,FALSE),"")</f>
        <v>2.1146743009278195</v>
      </c>
      <c r="D190" s="62">
        <f t="shared" ca="1" si="6"/>
        <v>0.30514874272361014</v>
      </c>
      <c r="E190" s="62">
        <f t="shared" ca="1" si="7"/>
        <v>-0.19670629373593515</v>
      </c>
      <c r="F190" s="60">
        <f ca="1">IF(D190="","",MAX(MIN(C190,PERCENTILE(INDIRECT(Rangos!$C$18),0.99)),PERCENTILE(INDIRECT(Rangos!$C$18),0.01)))</f>
        <v>2.1146743009278195</v>
      </c>
      <c r="G190" s="62">
        <f t="shared" ca="1" si="8"/>
        <v>2.1146743009278195</v>
      </c>
    </row>
    <row r="191" spans="1:7" x14ac:dyDescent="0.2">
      <c r="A191">
        <v>900626402</v>
      </c>
      <c r="B191" t="s">
        <v>555</v>
      </c>
      <c r="C191" s="61">
        <f ca="1">IFERROR(VLOOKUP(A191,OFFSET('Datos seleccionados'!$A$5,0,0,COUNTA($A:$A),21),17,FALSE),"")</f>
        <v>2.118836431896729</v>
      </c>
      <c r="D191" s="62">
        <f t="shared" ca="1" si="6"/>
        <v>0.30098661175470065</v>
      </c>
      <c r="E191" s="62">
        <f t="shared" ca="1" si="7"/>
        <v>-0.19402328298638963</v>
      </c>
      <c r="F191" s="60">
        <f ca="1">IF(D191="","",MAX(MIN(C191,PERCENTILE(INDIRECT(Rangos!$C$18),0.99)),PERCENTILE(INDIRECT(Rangos!$C$18),0.01)))</f>
        <v>2.118836431896729</v>
      </c>
      <c r="G191" s="62">
        <f t="shared" ca="1" si="8"/>
        <v>2.118836431896729</v>
      </c>
    </row>
    <row r="192" spans="1:7" x14ac:dyDescent="0.2">
      <c r="A192">
        <v>900369069</v>
      </c>
      <c r="B192" t="s">
        <v>182</v>
      </c>
      <c r="C192" s="61">
        <f ca="1">IFERROR(VLOOKUP(A192,OFFSET('Datos seleccionados'!$A$5,0,0,COUNTA($A:$A),21),17,FALSE),"")</f>
        <v>2.1255060327399216</v>
      </c>
      <c r="D192" s="62">
        <f t="shared" ca="1" si="6"/>
        <v>0.29431701091150808</v>
      </c>
      <c r="E192" s="62">
        <f t="shared" ca="1" si="7"/>
        <v>-0.18972389623207228</v>
      </c>
      <c r="F192" s="60">
        <f ca="1">IF(D192="","",MAX(MIN(C192,PERCENTILE(INDIRECT(Rangos!$C$18),0.99)),PERCENTILE(INDIRECT(Rangos!$C$18),0.01)))</f>
        <v>2.1255060327399216</v>
      </c>
      <c r="G192" s="62">
        <f t="shared" ca="1" si="8"/>
        <v>2.1255060327399216</v>
      </c>
    </row>
    <row r="193" spans="1:7" x14ac:dyDescent="0.2">
      <c r="A193">
        <v>900013256</v>
      </c>
      <c r="B193" t="s">
        <v>318</v>
      </c>
      <c r="C193" s="61">
        <f ca="1">IFERROR(VLOOKUP(A193,OFFSET('Datos seleccionados'!$A$5,0,0,COUNTA($A:$A),21),17,FALSE),"")</f>
        <v>2.1258453831773716</v>
      </c>
      <c r="D193" s="62">
        <f t="shared" ca="1" si="6"/>
        <v>0.29397766047405804</v>
      </c>
      <c r="E193" s="62">
        <f t="shared" ca="1" si="7"/>
        <v>-0.18950514269491966</v>
      </c>
      <c r="F193" s="60">
        <f ca="1">IF(D193="","",MAX(MIN(C193,PERCENTILE(INDIRECT(Rangos!$C$18),0.99)),PERCENTILE(INDIRECT(Rangos!$C$18),0.01)))</f>
        <v>2.1258453831773716</v>
      </c>
      <c r="G193" s="62">
        <f t="shared" ca="1" si="8"/>
        <v>2.1258453831773716</v>
      </c>
    </row>
    <row r="194" spans="1:7" x14ac:dyDescent="0.2">
      <c r="A194">
        <v>900399393</v>
      </c>
      <c r="B194" t="s">
        <v>392</v>
      </c>
      <c r="C194" s="61">
        <f ca="1">IFERROR(VLOOKUP(A194,OFFSET('Datos seleccionados'!$A$5,0,0,COUNTA($A:$A),21),17,FALSE),"")</f>
        <v>2.1259961897922341</v>
      </c>
      <c r="D194" s="62">
        <f t="shared" ref="D194:D257" ca="1" si="9">IFERROR(ABS(($C$2:$C$420-MEDIAN($C$2:$C$420))),"")</f>
        <v>0.29382685385919549</v>
      </c>
      <c r="E194" s="62">
        <f t="shared" ref="E194:E257" ca="1" si="10">IFERROR((IF($C194="","",((($C194-MEDIAN($C$2:$C$420))/MEDIAN($D$2:$D$420))))),"")</f>
        <v>-0.18940792908684217</v>
      </c>
      <c r="F194" s="60">
        <f ca="1">IF(D194="","",MAX(MIN(C194,PERCENTILE(INDIRECT(Rangos!$C$18),0.99)),PERCENTILE(INDIRECT(Rangos!$C$18),0.01)))</f>
        <v>2.1259961897922341</v>
      </c>
      <c r="G194" s="62">
        <f t="shared" ref="G194:G257" ca="1" si="11">IF(C194="","", IF(AND(C194&gt;=(QUARTILE($C$2:$C$420,1)-1.5*(QUARTILE($C$2:$C$420,3)-QUARTILE($C$2:$C$420,1))), C194&lt;=(QUARTILE($C$2:$C$420,3)+1.5*(QUARTILE($C$2:$C$420,3)-QUARTILE($C$2:$C$420,1)))), C194, ""))</f>
        <v>2.1259961897922341</v>
      </c>
    </row>
    <row r="195" spans="1:7" x14ac:dyDescent="0.2">
      <c r="A195">
        <v>830126310</v>
      </c>
      <c r="B195" t="s">
        <v>286</v>
      </c>
      <c r="C195" s="61">
        <f ca="1">IFERROR(VLOOKUP(A195,OFFSET('Datos seleccionados'!$A$5,0,0,COUNTA($A:$A),21),17,FALSE),"")</f>
        <v>2.150424266674523</v>
      </c>
      <c r="D195" s="62">
        <f t="shared" ca="1" si="9"/>
        <v>0.26939877697690662</v>
      </c>
      <c r="E195" s="62">
        <f t="shared" ca="1" si="10"/>
        <v>-0.17366099720135242</v>
      </c>
      <c r="F195" s="60">
        <f ca="1">IF(D195="","",MAX(MIN(C195,PERCENTILE(INDIRECT(Rangos!$C$18),0.99)),PERCENTILE(INDIRECT(Rangos!$C$18),0.01)))</f>
        <v>2.150424266674523</v>
      </c>
      <c r="G195" s="62">
        <f t="shared" ca="1" si="11"/>
        <v>2.150424266674523</v>
      </c>
    </row>
    <row r="196" spans="1:7" x14ac:dyDescent="0.2">
      <c r="A196">
        <v>900341322</v>
      </c>
      <c r="B196" t="s">
        <v>548</v>
      </c>
      <c r="C196" s="61">
        <f ca="1">IFERROR(VLOOKUP(A196,OFFSET('Datos seleccionados'!$A$5,0,0,COUNTA($A:$A),21),17,FALSE),"")</f>
        <v>2.1596678787095729</v>
      </c>
      <c r="D196" s="62">
        <f t="shared" ca="1" si="9"/>
        <v>0.26015516494185675</v>
      </c>
      <c r="E196" s="62">
        <f t="shared" ca="1" si="10"/>
        <v>-0.16770234029220549</v>
      </c>
      <c r="F196" s="60">
        <f ca="1">IF(D196="","",MAX(MIN(C196,PERCENTILE(INDIRECT(Rangos!$C$18),0.99)),PERCENTILE(INDIRECT(Rangos!$C$18),0.01)))</f>
        <v>2.1596678787095729</v>
      </c>
      <c r="G196" s="62">
        <f t="shared" ca="1" si="11"/>
        <v>2.1596678787095729</v>
      </c>
    </row>
    <row r="197" spans="1:7" x14ac:dyDescent="0.2">
      <c r="A197">
        <v>830069752</v>
      </c>
      <c r="B197" t="s">
        <v>263</v>
      </c>
      <c r="C197" s="61">
        <f ca="1">IFERROR(VLOOKUP(A197,OFFSET('Datos seleccionados'!$A$5,0,0,COUNTA($A:$A),21),17,FALSE),"")</f>
        <v>2.1640638607761988</v>
      </c>
      <c r="D197" s="62">
        <f t="shared" ca="1" si="9"/>
        <v>0.25575918287523081</v>
      </c>
      <c r="E197" s="62">
        <f t="shared" ca="1" si="10"/>
        <v>-0.16486858344320923</v>
      </c>
      <c r="F197" s="60">
        <f ca="1">IF(D197="","",MAX(MIN(C197,PERCENTILE(INDIRECT(Rangos!$C$18),0.99)),PERCENTILE(INDIRECT(Rangos!$C$18),0.01)))</f>
        <v>2.1640638607761988</v>
      </c>
      <c r="G197" s="62">
        <f t="shared" ca="1" si="11"/>
        <v>2.1640638607761988</v>
      </c>
    </row>
    <row r="198" spans="1:7" x14ac:dyDescent="0.2">
      <c r="A198">
        <v>900195403</v>
      </c>
      <c r="B198" t="s">
        <v>345</v>
      </c>
      <c r="C198" s="61">
        <f ca="1">IFERROR(VLOOKUP(A198,OFFSET('Datos seleccionados'!$A$5,0,0,COUNTA($A:$A),21),17,FALSE),"")</f>
        <v>2.1684387554087419</v>
      </c>
      <c r="D198" s="62">
        <f t="shared" ca="1" si="9"/>
        <v>0.25138428824268777</v>
      </c>
      <c r="E198" s="62">
        <f t="shared" ca="1" si="10"/>
        <v>-0.16204842006658263</v>
      </c>
      <c r="F198" s="60">
        <f ca="1">IF(D198="","",MAX(MIN(C198,PERCENTILE(INDIRECT(Rangos!$C$18),0.99)),PERCENTILE(INDIRECT(Rangos!$C$18),0.01)))</f>
        <v>2.1684387554087419</v>
      </c>
      <c r="G198" s="62">
        <f t="shared" ca="1" si="11"/>
        <v>2.1684387554087419</v>
      </c>
    </row>
    <row r="199" spans="1:7" x14ac:dyDescent="0.2">
      <c r="A199">
        <v>901149639</v>
      </c>
      <c r="B199" t="s">
        <v>484</v>
      </c>
      <c r="C199" s="61">
        <f ca="1">IFERROR(VLOOKUP(A199,OFFSET('Datos seleccionados'!$A$5,0,0,COUNTA($A:$A),21),17,FALSE),"")</f>
        <v>2.1700565054789736</v>
      </c>
      <c r="D199" s="62">
        <f t="shared" ca="1" si="9"/>
        <v>0.24976653817245609</v>
      </c>
      <c r="E199" s="62">
        <f t="shared" ca="1" si="10"/>
        <v>-0.16100557906495822</v>
      </c>
      <c r="F199" s="60">
        <f ca="1">IF(D199="","",MAX(MIN(C199,PERCENTILE(INDIRECT(Rangos!$C$18),0.99)),PERCENTILE(INDIRECT(Rangos!$C$18),0.01)))</f>
        <v>2.1700565054789736</v>
      </c>
      <c r="G199" s="62">
        <f t="shared" ca="1" si="11"/>
        <v>2.1700565054789736</v>
      </c>
    </row>
    <row r="200" spans="1:7" x14ac:dyDescent="0.2">
      <c r="A200">
        <v>800167347</v>
      </c>
      <c r="B200" t="s">
        <v>212</v>
      </c>
      <c r="C200" s="61">
        <f ca="1">IFERROR(VLOOKUP(A200,OFFSET('Datos seleccionados'!$A$5,0,0,COUNTA($A:$A),21),17,FALSE),"")</f>
        <v>2.1810653810304181</v>
      </c>
      <c r="D200" s="62">
        <f t="shared" ca="1" si="9"/>
        <v>0.2387576626210115</v>
      </c>
      <c r="E200" s="62">
        <f t="shared" ca="1" si="10"/>
        <v>-0.15390899040266692</v>
      </c>
      <c r="F200" s="60">
        <f ca="1">IF(D200="","",MAX(MIN(C200,PERCENTILE(INDIRECT(Rangos!$C$18),0.99)),PERCENTILE(INDIRECT(Rangos!$C$18),0.01)))</f>
        <v>2.1810653810304181</v>
      </c>
      <c r="G200" s="62">
        <f t="shared" ca="1" si="11"/>
        <v>2.1810653810304181</v>
      </c>
    </row>
    <row r="201" spans="1:7" x14ac:dyDescent="0.2">
      <c r="A201">
        <v>830514854</v>
      </c>
      <c r="B201" t="s">
        <v>296</v>
      </c>
      <c r="C201" s="61">
        <f ca="1">IFERROR(VLOOKUP(A201,OFFSET('Datos seleccionados'!$A$5,0,0,COUNTA($A:$A),21),17,FALSE),"")</f>
        <v>2.2104343064464413</v>
      </c>
      <c r="D201" s="62">
        <f t="shared" ca="1" si="9"/>
        <v>0.2093887372049883</v>
      </c>
      <c r="E201" s="62">
        <f t="shared" ca="1" si="10"/>
        <v>-0.13497706750490285</v>
      </c>
      <c r="F201" s="60">
        <f ca="1">IF(D201="","",MAX(MIN(C201,PERCENTILE(INDIRECT(Rangos!$C$18),0.99)),PERCENTILE(INDIRECT(Rangos!$C$18),0.01)))</f>
        <v>2.2104343064464413</v>
      </c>
      <c r="G201" s="62">
        <f t="shared" ca="1" si="11"/>
        <v>2.2104343064464413</v>
      </c>
    </row>
    <row r="202" spans="1:7" x14ac:dyDescent="0.2">
      <c r="A202">
        <v>900524213</v>
      </c>
      <c r="B202" t="s">
        <v>420</v>
      </c>
      <c r="C202" s="61">
        <f ca="1">IFERROR(VLOOKUP(A202,OFFSET('Datos seleccionados'!$A$5,0,0,COUNTA($A:$A),21),17,FALSE),"")</f>
        <v>2.2908714524304674</v>
      </c>
      <c r="D202" s="62">
        <f t="shared" ca="1" si="9"/>
        <v>0.12895159122096223</v>
      </c>
      <c r="E202" s="62">
        <f t="shared" ca="1" si="10"/>
        <v>-8.312532882824894E-2</v>
      </c>
      <c r="F202" s="60">
        <f ca="1">IF(D202="","",MAX(MIN(C202,PERCENTILE(INDIRECT(Rangos!$C$18),0.99)),PERCENTILE(INDIRECT(Rangos!$C$18),0.01)))</f>
        <v>2.2908714524304674</v>
      </c>
      <c r="G202" s="62">
        <f t="shared" ca="1" si="11"/>
        <v>2.2908714524304674</v>
      </c>
    </row>
    <row r="203" spans="1:7" x14ac:dyDescent="0.2">
      <c r="A203">
        <v>901142671</v>
      </c>
      <c r="B203" t="s">
        <v>568</v>
      </c>
      <c r="C203" s="61">
        <f ca="1">IFERROR(VLOOKUP(A203,OFFSET('Datos seleccionados'!$A$5,0,0,COUNTA($A:$A),21),17,FALSE),"")</f>
        <v>2.3281191896654865</v>
      </c>
      <c r="D203" s="62">
        <f t="shared" ca="1" si="9"/>
        <v>9.1703853985943162E-2</v>
      </c>
      <c r="E203" s="62">
        <f t="shared" ca="1" si="10"/>
        <v>-5.9114532401055638E-2</v>
      </c>
      <c r="F203" s="60">
        <f ca="1">IF(D203="","",MAX(MIN(C203,PERCENTILE(INDIRECT(Rangos!$C$18),0.99)),PERCENTILE(INDIRECT(Rangos!$C$18),0.01)))</f>
        <v>2.3281191896654865</v>
      </c>
      <c r="G203" s="62">
        <f t="shared" ca="1" si="11"/>
        <v>2.3281191896654865</v>
      </c>
    </row>
    <row r="204" spans="1:7" x14ac:dyDescent="0.2">
      <c r="A204">
        <v>830096917</v>
      </c>
      <c r="B204" t="s">
        <v>274</v>
      </c>
      <c r="C204" s="61">
        <f ca="1">IFERROR(VLOOKUP(A204,OFFSET('Datos seleccionados'!$A$5,0,0,COUNTA($A:$A),21),17,FALSE),"")</f>
        <v>2.3503514868880462</v>
      </c>
      <c r="D204" s="62">
        <f t="shared" ca="1" si="9"/>
        <v>6.9471556763383457E-2</v>
      </c>
      <c r="E204" s="62">
        <f t="shared" ca="1" si="10"/>
        <v>-4.4783053434922324E-2</v>
      </c>
      <c r="F204" s="60">
        <f ca="1">IF(D204="","",MAX(MIN(C204,PERCENTILE(INDIRECT(Rangos!$C$18),0.99)),PERCENTILE(INDIRECT(Rangos!$C$18),0.01)))</f>
        <v>2.3503514868880462</v>
      </c>
      <c r="G204" s="62">
        <f t="shared" ca="1" si="11"/>
        <v>2.3503514868880462</v>
      </c>
    </row>
    <row r="205" spans="1:7" x14ac:dyDescent="0.2">
      <c r="A205">
        <v>800083312</v>
      </c>
      <c r="B205" t="s">
        <v>510</v>
      </c>
      <c r="C205" s="61">
        <f ca="1">IFERROR(VLOOKUP(A205,OFFSET('Datos seleccionados'!$A$5,0,0,COUNTA($A:$A),21),17,FALSE),"")</f>
        <v>2.3810264603387599</v>
      </c>
      <c r="D205" s="62">
        <f t="shared" ca="1" si="9"/>
        <v>3.8796583312669775E-2</v>
      </c>
      <c r="E205" s="62">
        <f t="shared" ca="1" si="10"/>
        <v>-2.5009220241044856E-2</v>
      </c>
      <c r="F205" s="60">
        <f ca="1">IF(D205="","",MAX(MIN(C205,PERCENTILE(INDIRECT(Rangos!$C$18),0.99)),PERCENTILE(INDIRECT(Rangos!$C$18),0.01)))</f>
        <v>2.3810264603387599</v>
      </c>
      <c r="G205" s="62">
        <f t="shared" ca="1" si="11"/>
        <v>2.3810264603387599</v>
      </c>
    </row>
    <row r="206" spans="1:7" x14ac:dyDescent="0.2">
      <c r="A206">
        <v>830073115</v>
      </c>
      <c r="B206" t="s">
        <v>265</v>
      </c>
      <c r="C206" s="61">
        <f ca="1">IFERROR(VLOOKUP(A206,OFFSET('Datos seleccionados'!$A$5,0,0,COUNTA($A:$A),21),17,FALSE),"")</f>
        <v>2.3888292213760001</v>
      </c>
      <c r="D206" s="62">
        <f t="shared" ca="1" si="9"/>
        <v>3.0993822275429572E-2</v>
      </c>
      <c r="E206" s="62">
        <f t="shared" ca="1" si="10"/>
        <v>-1.9979370893335499E-2</v>
      </c>
      <c r="F206" s="60">
        <f ca="1">IF(D206="","",MAX(MIN(C206,PERCENTILE(INDIRECT(Rangos!$C$18),0.99)),PERCENTILE(INDIRECT(Rangos!$C$18),0.01)))</f>
        <v>2.3888292213760001</v>
      </c>
      <c r="G206" s="62">
        <f t="shared" ca="1" si="11"/>
        <v>2.3888292213760001</v>
      </c>
    </row>
    <row r="207" spans="1:7" x14ac:dyDescent="0.2">
      <c r="A207">
        <v>860353765</v>
      </c>
      <c r="B207" t="s">
        <v>532</v>
      </c>
      <c r="C207" s="61">
        <f ca="1">IFERROR(VLOOKUP(A207,OFFSET('Datos seleccionados'!$A$5,0,0,COUNTA($A:$A),21),17,FALSE),"")</f>
        <v>2.4046424493098257</v>
      </c>
      <c r="D207" s="62">
        <f t="shared" ca="1" si="9"/>
        <v>1.5180594341603904E-2</v>
      </c>
      <c r="E207" s="62">
        <f t="shared" ca="1" si="10"/>
        <v>-9.7857799543690158E-3</v>
      </c>
      <c r="F207" s="60">
        <f ca="1">IF(D207="","",MAX(MIN(C207,PERCENTILE(INDIRECT(Rangos!$C$18),0.99)),PERCENTILE(INDIRECT(Rangos!$C$18),0.01)))</f>
        <v>2.4046424493098257</v>
      </c>
      <c r="G207" s="62">
        <f t="shared" ca="1" si="11"/>
        <v>2.4046424493098257</v>
      </c>
    </row>
    <row r="208" spans="1:7" x14ac:dyDescent="0.2">
      <c r="A208">
        <v>830115469</v>
      </c>
      <c r="B208" t="s">
        <v>283</v>
      </c>
      <c r="C208" s="61">
        <f ca="1">IFERROR(VLOOKUP(A208,OFFSET('Datos seleccionados'!$A$5,0,0,COUNTA($A:$A),21),17,FALSE),"")</f>
        <v>2.4198230436514296</v>
      </c>
      <c r="D208" s="62">
        <f t="shared" ca="1" si="9"/>
        <v>0</v>
      </c>
      <c r="E208" s="62">
        <f t="shared" ca="1" si="10"/>
        <v>0</v>
      </c>
      <c r="F208" s="60">
        <f ca="1">IF(D208="","",MAX(MIN(C208,PERCENTILE(INDIRECT(Rangos!$C$18),0.99)),PERCENTILE(INDIRECT(Rangos!$C$18),0.01)))</f>
        <v>2.4198230436514296</v>
      </c>
      <c r="G208" s="62">
        <f t="shared" ca="1" si="11"/>
        <v>2.4198230436514296</v>
      </c>
    </row>
    <row r="209" spans="1:7" x14ac:dyDescent="0.2">
      <c r="A209">
        <v>830121597</v>
      </c>
      <c r="B209" t="s">
        <v>285</v>
      </c>
      <c r="C209" s="61">
        <f ca="1">IFERROR(VLOOKUP(A209,OFFSET('Datos seleccionados'!$A$5,0,0,COUNTA($A:$A),21),17,FALSE),"")</f>
        <v>2.4446420288641599</v>
      </c>
      <c r="D209" s="62">
        <f t="shared" ca="1" si="9"/>
        <v>2.4818985212730293E-2</v>
      </c>
      <c r="E209" s="62">
        <f t="shared" ca="1" si="10"/>
        <v>1.5998920893162898E-2</v>
      </c>
      <c r="F209" s="60">
        <f ca="1">IF(D209="","",MAX(MIN(C209,PERCENTILE(INDIRECT(Rangos!$C$18),0.99)),PERCENTILE(INDIRECT(Rangos!$C$18),0.01)))</f>
        <v>2.4446420288641599</v>
      </c>
      <c r="G209" s="62">
        <f t="shared" ca="1" si="11"/>
        <v>2.4446420288641599</v>
      </c>
    </row>
    <row r="210" spans="1:7" x14ac:dyDescent="0.2">
      <c r="A210">
        <v>900055091</v>
      </c>
      <c r="B210" t="s">
        <v>320</v>
      </c>
      <c r="C210" s="61">
        <f ca="1">IFERROR(VLOOKUP(A210,OFFSET('Datos seleccionados'!$A$5,0,0,COUNTA($A:$A),21),17,FALSE),"")</f>
        <v>2.4451657060003291</v>
      </c>
      <c r="D210" s="62">
        <f t="shared" ca="1" si="9"/>
        <v>2.5342662348899481E-2</v>
      </c>
      <c r="E210" s="62">
        <f t="shared" ca="1" si="10"/>
        <v>1.6336495898881965E-2</v>
      </c>
      <c r="F210" s="60">
        <f ca="1">IF(D210="","",MAX(MIN(C210,PERCENTILE(INDIRECT(Rangos!$C$18),0.99)),PERCENTILE(INDIRECT(Rangos!$C$18),0.01)))</f>
        <v>2.4451657060003291</v>
      </c>
      <c r="G210" s="62">
        <f t="shared" ca="1" si="11"/>
        <v>2.4451657060003291</v>
      </c>
    </row>
    <row r="211" spans="1:7" x14ac:dyDescent="0.2">
      <c r="A211">
        <v>901610775</v>
      </c>
      <c r="B211" t="s">
        <v>173</v>
      </c>
      <c r="C211" s="61">
        <f ca="1">IFERROR(VLOOKUP(A211,OFFSET('Datos seleccionados'!$A$5,0,0,COUNTA($A:$A),21),17,FALSE),"")</f>
        <v>2.4868767668910072</v>
      </c>
      <c r="D211" s="62">
        <f t="shared" ca="1" si="9"/>
        <v>6.705372323957759E-2</v>
      </c>
      <c r="E211" s="62">
        <f t="shared" ca="1" si="10"/>
        <v>4.3224459199555844E-2</v>
      </c>
      <c r="F211" s="60">
        <f ca="1">IF(D211="","",MAX(MIN(C211,PERCENTILE(INDIRECT(Rangos!$C$18),0.99)),PERCENTILE(INDIRECT(Rangos!$C$18),0.01)))</f>
        <v>2.4868767668910072</v>
      </c>
      <c r="G211" s="62">
        <f t="shared" ca="1" si="11"/>
        <v>2.4868767668910072</v>
      </c>
    </row>
    <row r="212" spans="1:7" x14ac:dyDescent="0.2">
      <c r="A212">
        <v>900261680</v>
      </c>
      <c r="B212" t="s">
        <v>362</v>
      </c>
      <c r="C212" s="61">
        <f ca="1">IFERROR(VLOOKUP(A212,OFFSET('Datos seleccionados'!$A$5,0,0,COUNTA($A:$A),21),17,FALSE),"")</f>
        <v>2.4933535931840072</v>
      </c>
      <c r="D212" s="62">
        <f t="shared" ca="1" si="9"/>
        <v>7.3530549532577538E-2</v>
      </c>
      <c r="E212" s="62">
        <f t="shared" ca="1" si="10"/>
        <v>4.7399578794990113E-2</v>
      </c>
      <c r="F212" s="60">
        <f ca="1">IF(D212="","",MAX(MIN(C212,PERCENTILE(INDIRECT(Rangos!$C$18),0.99)),PERCENTILE(INDIRECT(Rangos!$C$18),0.01)))</f>
        <v>2.4933535931840072</v>
      </c>
      <c r="G212" s="62">
        <f t="shared" ca="1" si="11"/>
        <v>2.4933535931840072</v>
      </c>
    </row>
    <row r="213" spans="1:7" x14ac:dyDescent="0.2">
      <c r="A213">
        <v>800173565</v>
      </c>
      <c r="B213" t="s">
        <v>214</v>
      </c>
      <c r="C213" s="61">
        <f ca="1">IFERROR(VLOOKUP(A213,OFFSET('Datos seleccionados'!$A$5,0,0,COUNTA($A:$A),21),17,FALSE),"")</f>
        <v>2.5157189551585062</v>
      </c>
      <c r="D213" s="62">
        <f t="shared" ca="1" si="9"/>
        <v>9.5895911507076548E-2</v>
      </c>
      <c r="E213" s="62">
        <f t="shared" ca="1" si="10"/>
        <v>6.181683453328788E-2</v>
      </c>
      <c r="F213" s="60">
        <f ca="1">IF(D213="","",MAX(MIN(C213,PERCENTILE(INDIRECT(Rangos!$C$18),0.99)),PERCENTILE(INDIRECT(Rangos!$C$18),0.01)))</f>
        <v>2.5157189551585062</v>
      </c>
      <c r="G213" s="62">
        <f t="shared" ca="1" si="11"/>
        <v>2.5157189551585062</v>
      </c>
    </row>
    <row r="214" spans="1:7" x14ac:dyDescent="0.2">
      <c r="A214">
        <v>900734687</v>
      </c>
      <c r="B214" t="s">
        <v>559</v>
      </c>
      <c r="C214" s="61">
        <f ca="1">IFERROR(VLOOKUP(A214,OFFSET('Datos seleccionados'!$A$5,0,0,COUNTA($A:$A),21),17,FALSE),"")</f>
        <v>2.5223451943219608</v>
      </c>
      <c r="D214" s="62">
        <f t="shared" ca="1" si="9"/>
        <v>0.10252215067053116</v>
      </c>
      <c r="E214" s="62">
        <f t="shared" ca="1" si="10"/>
        <v>6.608826929529063E-2</v>
      </c>
      <c r="F214" s="60">
        <f ca="1">IF(D214="","",MAX(MIN(C214,PERCENTILE(INDIRECT(Rangos!$C$18),0.99)),PERCENTILE(INDIRECT(Rangos!$C$18),0.01)))</f>
        <v>2.5223451943219608</v>
      </c>
      <c r="G214" s="62">
        <f t="shared" ca="1" si="11"/>
        <v>2.5223451943219608</v>
      </c>
    </row>
    <row r="215" spans="1:7" x14ac:dyDescent="0.2">
      <c r="A215">
        <v>900429938</v>
      </c>
      <c r="B215" t="s">
        <v>399</v>
      </c>
      <c r="C215" s="61">
        <f ca="1">IFERROR(VLOOKUP(A215,OFFSET('Datos seleccionados'!$A$5,0,0,COUNTA($A:$A),21),17,FALSE),"")</f>
        <v>2.5254909240600178</v>
      </c>
      <c r="D215" s="62">
        <f t="shared" ca="1" si="9"/>
        <v>0.10566788040858821</v>
      </c>
      <c r="E215" s="62">
        <f t="shared" ca="1" si="10"/>
        <v>6.8116083116003576E-2</v>
      </c>
      <c r="F215" s="60">
        <f ca="1">IF(D215="","",MAX(MIN(C215,PERCENTILE(INDIRECT(Rangos!$C$18),0.99)),PERCENTILE(INDIRECT(Rangos!$C$18),0.01)))</f>
        <v>2.5254909240600178</v>
      </c>
      <c r="G215" s="62">
        <f t="shared" ca="1" si="11"/>
        <v>2.5254909240600178</v>
      </c>
    </row>
    <row r="216" spans="1:7" x14ac:dyDescent="0.2">
      <c r="A216">
        <v>900127801</v>
      </c>
      <c r="B216" t="s">
        <v>337</v>
      </c>
      <c r="C216" s="61">
        <f ca="1">IFERROR(VLOOKUP(A216,OFFSET('Datos seleccionados'!$A$5,0,0,COUNTA($A:$A),21),17,FALSE),"")</f>
        <v>2.5934692257167358</v>
      </c>
      <c r="D216" s="62">
        <f t="shared" ca="1" si="9"/>
        <v>0.17364618206530613</v>
      </c>
      <c r="E216" s="62">
        <f t="shared" ca="1" si="10"/>
        <v>0.11193654802766108</v>
      </c>
      <c r="F216" s="60">
        <f ca="1">IF(D216="","",MAX(MIN(C216,PERCENTILE(INDIRECT(Rangos!$C$18),0.99)),PERCENTILE(INDIRECT(Rangos!$C$18),0.01)))</f>
        <v>2.5934692257167358</v>
      </c>
      <c r="G216" s="62">
        <f t="shared" ca="1" si="11"/>
        <v>2.5934692257167358</v>
      </c>
    </row>
    <row r="217" spans="1:7" x14ac:dyDescent="0.2">
      <c r="A217">
        <v>900150121</v>
      </c>
      <c r="B217" t="s">
        <v>541</v>
      </c>
      <c r="C217" s="61">
        <f ca="1">IFERROR(VLOOKUP(A217,OFFSET('Datos seleccionados'!$A$5,0,0,COUNTA($A:$A),21),17,FALSE),"")</f>
        <v>2.5961538645197644</v>
      </c>
      <c r="D217" s="62">
        <f t="shared" ca="1" si="9"/>
        <v>0.17633082086833474</v>
      </c>
      <c r="E217" s="62">
        <f t="shared" ca="1" si="10"/>
        <v>0.11366713142856255</v>
      </c>
      <c r="F217" s="60">
        <f ca="1">IF(D217="","",MAX(MIN(C217,PERCENTILE(INDIRECT(Rangos!$C$18),0.99)),PERCENTILE(INDIRECT(Rangos!$C$18),0.01)))</f>
        <v>2.5961538645197644</v>
      </c>
      <c r="G217" s="62">
        <f t="shared" ca="1" si="11"/>
        <v>2.5961538645197644</v>
      </c>
    </row>
    <row r="218" spans="1:7" x14ac:dyDescent="0.2">
      <c r="A218">
        <v>860503184</v>
      </c>
      <c r="B218" t="s">
        <v>307</v>
      </c>
      <c r="C218" s="61">
        <f ca="1">IFERROR(VLOOKUP(A218,OFFSET('Datos seleccionados'!$A$5,0,0,COUNTA($A:$A),21),17,FALSE),"")</f>
        <v>2.6003094231057036</v>
      </c>
      <c r="D218" s="62">
        <f t="shared" ca="1" si="9"/>
        <v>0.18048637945427393</v>
      </c>
      <c r="E218" s="62">
        <f t="shared" ca="1" si="10"/>
        <v>0.1163459054603567</v>
      </c>
      <c r="F218" s="60">
        <f ca="1">IF(D218="","",MAX(MIN(C218,PERCENTILE(INDIRECT(Rangos!$C$18),0.99)),PERCENTILE(INDIRECT(Rangos!$C$18),0.01)))</f>
        <v>2.6003094231057036</v>
      </c>
      <c r="G218" s="62">
        <f t="shared" ca="1" si="11"/>
        <v>2.6003094231057036</v>
      </c>
    </row>
    <row r="219" spans="1:7" x14ac:dyDescent="0.2">
      <c r="A219">
        <v>830102369</v>
      </c>
      <c r="B219" t="s">
        <v>277</v>
      </c>
      <c r="C219" s="61">
        <f ca="1">IFERROR(VLOOKUP(A219,OFFSET('Datos seleccionados'!$A$5,0,0,COUNTA($A:$A),21),17,FALSE),"")</f>
        <v>2.6130328459494145</v>
      </c>
      <c r="D219" s="62">
        <f t="shared" ca="1" si="9"/>
        <v>0.1932098022979849</v>
      </c>
      <c r="E219" s="62">
        <f t="shared" ca="1" si="10"/>
        <v>0.12454773296547089</v>
      </c>
      <c r="F219" s="60">
        <f ca="1">IF(D219="","",MAX(MIN(C219,PERCENTILE(INDIRECT(Rangos!$C$18),0.99)),PERCENTILE(INDIRECT(Rangos!$C$18),0.01)))</f>
        <v>2.6130328459494145</v>
      </c>
      <c r="G219" s="62">
        <f t="shared" ca="1" si="11"/>
        <v>2.6130328459494145</v>
      </c>
    </row>
    <row r="220" spans="1:7" x14ac:dyDescent="0.2">
      <c r="A220">
        <v>900502749</v>
      </c>
      <c r="B220" t="s">
        <v>418</v>
      </c>
      <c r="C220" s="61">
        <f ca="1">IFERROR(VLOOKUP(A220,OFFSET('Datos seleccionados'!$A$5,0,0,COUNTA($A:$A),21),17,FALSE),"")</f>
        <v>2.6270516788807101</v>
      </c>
      <c r="D220" s="62">
        <f t="shared" ca="1" si="9"/>
        <v>0.20722863522928048</v>
      </c>
      <c r="E220" s="62">
        <f t="shared" ca="1" si="10"/>
        <v>0.13358461328752461</v>
      </c>
      <c r="F220" s="60">
        <f ca="1">IF(D220="","",MAX(MIN(C220,PERCENTILE(INDIRECT(Rangos!$C$18),0.99)),PERCENTILE(INDIRECT(Rangos!$C$18),0.01)))</f>
        <v>2.6270516788807101</v>
      </c>
      <c r="G220" s="62">
        <f t="shared" ca="1" si="11"/>
        <v>2.6270516788807101</v>
      </c>
    </row>
    <row r="221" spans="1:7" x14ac:dyDescent="0.2">
      <c r="A221">
        <v>900212743</v>
      </c>
      <c r="B221" t="s">
        <v>347</v>
      </c>
      <c r="C221" s="61">
        <f ca="1">IFERROR(VLOOKUP(A221,OFFSET('Datos seleccionados'!$A$5,0,0,COUNTA($A:$A),21),17,FALSE),"")</f>
        <v>2.6429248762692921</v>
      </c>
      <c r="D221" s="62">
        <f t="shared" ca="1" si="9"/>
        <v>0.22310183261786243</v>
      </c>
      <c r="E221" s="62">
        <f t="shared" ca="1" si="10"/>
        <v>0.14381686199410038</v>
      </c>
      <c r="F221" s="60">
        <f ca="1">IF(D221="","",MAX(MIN(C221,PERCENTILE(INDIRECT(Rangos!$C$18),0.99)),PERCENTILE(INDIRECT(Rangos!$C$18),0.01)))</f>
        <v>2.6429248762692921</v>
      </c>
      <c r="G221" s="62">
        <f t="shared" ca="1" si="11"/>
        <v>2.6429248762692921</v>
      </c>
    </row>
    <row r="222" spans="1:7" x14ac:dyDescent="0.2">
      <c r="A222">
        <v>900283591</v>
      </c>
      <c r="B222" t="s">
        <v>139</v>
      </c>
      <c r="C222" s="61">
        <f ca="1">IFERROR(VLOOKUP(A222,OFFSET('Datos seleccionados'!$A$5,0,0,COUNTA($A:$A),21),17,FALSE),"")</f>
        <v>2.6725054366536147</v>
      </c>
      <c r="D222" s="62">
        <f t="shared" ca="1" si="9"/>
        <v>0.25268239300218509</v>
      </c>
      <c r="E222" s="62">
        <f t="shared" ca="1" si="10"/>
        <v>0.16288520993450936</v>
      </c>
      <c r="F222" s="60">
        <f ca="1">IF(D222="","",MAX(MIN(C222,PERCENTILE(INDIRECT(Rangos!$C$18),0.99)),PERCENTILE(INDIRECT(Rangos!$C$18),0.01)))</f>
        <v>2.6725054366536147</v>
      </c>
      <c r="G222" s="62">
        <f t="shared" ca="1" si="11"/>
        <v>2.6725054366536147</v>
      </c>
    </row>
    <row r="223" spans="1:7" x14ac:dyDescent="0.2">
      <c r="A223">
        <v>900228513</v>
      </c>
      <c r="B223" t="s">
        <v>351</v>
      </c>
      <c r="C223" s="61">
        <f ca="1">IFERROR(VLOOKUP(A223,OFFSET('Datos seleccionados'!$A$5,0,0,COUNTA($A:$A),21),17,FALSE),"")</f>
        <v>2.6809357830854004</v>
      </c>
      <c r="D223" s="62">
        <f t="shared" ca="1" si="9"/>
        <v>0.26111273943397073</v>
      </c>
      <c r="E223" s="62">
        <f t="shared" ca="1" si="10"/>
        <v>0.16831961607593834</v>
      </c>
      <c r="F223" s="60">
        <f ca="1">IF(D223="","",MAX(MIN(C223,PERCENTILE(INDIRECT(Rangos!$C$18),0.99)),PERCENTILE(INDIRECT(Rangos!$C$18),0.01)))</f>
        <v>2.6809357830854004</v>
      </c>
      <c r="G223" s="62">
        <f t="shared" ca="1" si="11"/>
        <v>2.6809357830854004</v>
      </c>
    </row>
    <row r="224" spans="1:7" x14ac:dyDescent="0.2">
      <c r="A224">
        <v>805009280</v>
      </c>
      <c r="B224" t="s">
        <v>237</v>
      </c>
      <c r="C224" s="61">
        <f ca="1">IFERROR(VLOOKUP(A224,OFFSET('Datos seleccionados'!$A$5,0,0,COUNTA($A:$A),21),17,FALSE),"")</f>
        <v>2.7176776936008515</v>
      </c>
      <c r="D224" s="62">
        <f t="shared" ca="1" si="9"/>
        <v>0.2978546499494219</v>
      </c>
      <c r="E224" s="62">
        <f t="shared" ca="1" si="10"/>
        <v>0.19200434430966401</v>
      </c>
      <c r="F224" s="60">
        <f ca="1">IF(D224="","",MAX(MIN(C224,PERCENTILE(INDIRECT(Rangos!$C$18),0.99)),PERCENTILE(INDIRECT(Rangos!$C$18),0.01)))</f>
        <v>2.7176776936008515</v>
      </c>
      <c r="G224" s="62">
        <f t="shared" ca="1" si="11"/>
        <v>2.7176776936008515</v>
      </c>
    </row>
    <row r="225" spans="1:7" x14ac:dyDescent="0.2">
      <c r="A225">
        <v>901201372</v>
      </c>
      <c r="B225" t="s">
        <v>486</v>
      </c>
      <c r="C225" s="61">
        <f ca="1">IFERROR(VLOOKUP(A225,OFFSET('Datos seleccionados'!$A$5,0,0,COUNTA($A:$A),21),17,FALSE),"")</f>
        <v>2.7392210567723789</v>
      </c>
      <c r="D225" s="62">
        <f t="shared" ca="1" si="9"/>
        <v>0.31939801312094929</v>
      </c>
      <c r="E225" s="62">
        <f t="shared" ca="1" si="10"/>
        <v>0.20589171964752251</v>
      </c>
      <c r="F225" s="60">
        <f ca="1">IF(D225="","",MAX(MIN(C225,PERCENTILE(INDIRECT(Rangos!$C$18),0.99)),PERCENTILE(INDIRECT(Rangos!$C$18),0.01)))</f>
        <v>2.7392210567723789</v>
      </c>
      <c r="G225" s="62">
        <f t="shared" ca="1" si="11"/>
        <v>2.7392210567723789</v>
      </c>
    </row>
    <row r="226" spans="1:7" x14ac:dyDescent="0.2">
      <c r="A226">
        <v>900707908</v>
      </c>
      <c r="B226" t="s">
        <v>157</v>
      </c>
      <c r="C226" s="61">
        <f ca="1">IFERROR(VLOOKUP(A226,OFFSET('Datos seleccionados'!$A$5,0,0,COUNTA($A:$A),21),17,FALSE),"")</f>
        <v>2.7653405327567553</v>
      </c>
      <c r="D226" s="62">
        <f t="shared" ca="1" si="9"/>
        <v>0.34551748910532565</v>
      </c>
      <c r="E226" s="62">
        <f t="shared" ca="1" si="10"/>
        <v>0.22272896849001597</v>
      </c>
      <c r="F226" s="60">
        <f ca="1">IF(D226="","",MAX(MIN(C226,PERCENTILE(INDIRECT(Rangos!$C$18),0.99)),PERCENTILE(INDIRECT(Rangos!$C$18),0.01)))</f>
        <v>2.7653405327567553</v>
      </c>
      <c r="G226" s="62">
        <f t="shared" ca="1" si="11"/>
        <v>2.7653405327567553</v>
      </c>
    </row>
    <row r="227" spans="1:7" x14ac:dyDescent="0.2">
      <c r="A227">
        <v>860520741</v>
      </c>
      <c r="B227" t="s">
        <v>534</v>
      </c>
      <c r="C227" s="61">
        <f ca="1">IFERROR(VLOOKUP(A227,OFFSET('Datos seleccionados'!$A$5,0,0,COUNTA($A:$A),21),17,FALSE),"")</f>
        <v>2.7893042250284248</v>
      </c>
      <c r="D227" s="62">
        <f t="shared" ca="1" si="9"/>
        <v>0.36948118137699515</v>
      </c>
      <c r="E227" s="62">
        <f t="shared" ca="1" si="10"/>
        <v>0.23817654677238215</v>
      </c>
      <c r="F227" s="60">
        <f ca="1">IF(D227="","",MAX(MIN(C227,PERCENTILE(INDIRECT(Rangos!$C$18),0.99)),PERCENTILE(INDIRECT(Rangos!$C$18),0.01)))</f>
        <v>2.7893042250284248</v>
      </c>
      <c r="G227" s="62">
        <f t="shared" ca="1" si="11"/>
        <v>2.7893042250284248</v>
      </c>
    </row>
    <row r="228" spans="1:7" x14ac:dyDescent="0.2">
      <c r="A228">
        <v>900320562</v>
      </c>
      <c r="B228" t="s">
        <v>373</v>
      </c>
      <c r="C228" s="61">
        <f ca="1">IFERROR(VLOOKUP(A228,OFFSET('Datos seleccionados'!$A$5,0,0,COUNTA($A:$A),21),17,FALSE),"")</f>
        <v>2.8307585482794413</v>
      </c>
      <c r="D228" s="62">
        <f t="shared" ca="1" si="9"/>
        <v>0.41093550462801165</v>
      </c>
      <c r="E228" s="62">
        <f t="shared" ca="1" si="10"/>
        <v>0.26489901075259481</v>
      </c>
      <c r="F228" s="60">
        <f ca="1">IF(D228="","",MAX(MIN(C228,PERCENTILE(INDIRECT(Rangos!$C$18),0.99)),PERCENTILE(INDIRECT(Rangos!$C$18),0.01)))</f>
        <v>2.8307585482794413</v>
      </c>
      <c r="G228" s="62">
        <f t="shared" ca="1" si="11"/>
        <v>2.8307585482794413</v>
      </c>
    </row>
    <row r="229" spans="1:7" x14ac:dyDescent="0.2">
      <c r="A229">
        <v>900874145</v>
      </c>
      <c r="B229" t="s">
        <v>159</v>
      </c>
      <c r="C229" s="61">
        <f ca="1">IFERROR(VLOOKUP(A229,OFFSET('Datos seleccionados'!$A$5,0,0,COUNTA($A:$A),21),17,FALSE),"")</f>
        <v>2.8426811783584953</v>
      </c>
      <c r="D229" s="62">
        <f t="shared" ca="1" si="9"/>
        <v>0.42285813470706568</v>
      </c>
      <c r="E229" s="62">
        <f t="shared" ca="1" si="10"/>
        <v>0.27258462778480891</v>
      </c>
      <c r="F229" s="60">
        <f ca="1">IF(D229="","",MAX(MIN(C229,PERCENTILE(INDIRECT(Rangos!$C$18),0.99)),PERCENTILE(INDIRECT(Rangos!$C$18),0.01)))</f>
        <v>2.8426811783584953</v>
      </c>
      <c r="G229" s="62">
        <f t="shared" ca="1" si="11"/>
        <v>2.8426811783584953</v>
      </c>
    </row>
    <row r="230" spans="1:7" x14ac:dyDescent="0.2">
      <c r="A230">
        <v>860519556</v>
      </c>
      <c r="B230" t="s">
        <v>308</v>
      </c>
      <c r="C230" s="61">
        <f ca="1">IFERROR(VLOOKUP(A230,OFFSET('Datos seleccionados'!$A$5,0,0,COUNTA($A:$A),21),17,FALSE),"")</f>
        <v>2.8485295058457205</v>
      </c>
      <c r="D230" s="62">
        <f t="shared" ca="1" si="9"/>
        <v>0.42870646219429087</v>
      </c>
      <c r="E230" s="62">
        <f t="shared" ca="1" si="10"/>
        <v>0.27635460177945209</v>
      </c>
      <c r="F230" s="60">
        <f ca="1">IF(D230="","",MAX(MIN(C230,PERCENTILE(INDIRECT(Rangos!$C$18),0.99)),PERCENTILE(INDIRECT(Rangos!$C$18),0.01)))</f>
        <v>2.8485295058457205</v>
      </c>
      <c r="G230" s="62">
        <f t="shared" ca="1" si="11"/>
        <v>2.8485295058457205</v>
      </c>
    </row>
    <row r="231" spans="1:7" x14ac:dyDescent="0.2">
      <c r="A231">
        <v>800147361</v>
      </c>
      <c r="B231" t="s">
        <v>210</v>
      </c>
      <c r="C231" s="61">
        <f ca="1">IFERROR(VLOOKUP(A231,OFFSET('Datos seleccionados'!$A$5,0,0,COUNTA($A:$A),21),17,FALSE),"")</f>
        <v>2.8512700138899358</v>
      </c>
      <c r="D231" s="62">
        <f t="shared" ca="1" si="9"/>
        <v>0.4314469702385062</v>
      </c>
      <c r="E231" s="62">
        <f t="shared" ca="1" si="10"/>
        <v>0.2781211998506733</v>
      </c>
      <c r="F231" s="60">
        <f ca="1">IF(D231="","",MAX(MIN(C231,PERCENTILE(INDIRECT(Rangos!$C$18),0.99)),PERCENTILE(INDIRECT(Rangos!$C$18),0.01)))</f>
        <v>2.8512700138899358</v>
      </c>
      <c r="G231" s="62">
        <f t="shared" ca="1" si="11"/>
        <v>2.8512700138899358</v>
      </c>
    </row>
    <row r="232" spans="1:7" x14ac:dyDescent="0.2">
      <c r="A232">
        <v>900780840</v>
      </c>
      <c r="B232" t="s">
        <v>461</v>
      </c>
      <c r="C232" s="61">
        <f ca="1">IFERROR(VLOOKUP(A232,OFFSET('Datos seleccionados'!$A$5,0,0,COUNTA($A:$A),21),17,FALSE),"")</f>
        <v>2.8531663262737337</v>
      </c>
      <c r="D232" s="62">
        <f t="shared" ca="1" si="9"/>
        <v>0.43334328262230404</v>
      </c>
      <c r="E232" s="62">
        <f t="shared" ca="1" si="10"/>
        <v>0.27934360888783027</v>
      </c>
      <c r="F232" s="60">
        <f ca="1">IF(D232="","",MAX(MIN(C232,PERCENTILE(INDIRECT(Rangos!$C$18),0.99)),PERCENTILE(INDIRECT(Rangos!$C$18),0.01)))</f>
        <v>2.8531663262737337</v>
      </c>
      <c r="G232" s="62">
        <f t="shared" ca="1" si="11"/>
        <v>2.8531663262737337</v>
      </c>
    </row>
    <row r="233" spans="1:7" x14ac:dyDescent="0.2">
      <c r="A233">
        <v>830107139</v>
      </c>
      <c r="B233" t="s">
        <v>278</v>
      </c>
      <c r="C233" s="61">
        <f ca="1">IFERROR(VLOOKUP(A233,OFFSET('Datos seleccionados'!$A$5,0,0,COUNTA($A:$A),21),17,FALSE),"")</f>
        <v>2.8540577579531554</v>
      </c>
      <c r="D233" s="62">
        <f t="shared" ca="1" si="9"/>
        <v>0.43423471430172578</v>
      </c>
      <c r="E233" s="62">
        <f t="shared" ca="1" si="10"/>
        <v>0.27991824740743471</v>
      </c>
      <c r="F233" s="60">
        <f ca="1">IF(D233="","",MAX(MIN(C233,PERCENTILE(INDIRECT(Rangos!$C$18),0.99)),PERCENTILE(INDIRECT(Rangos!$C$18),0.01)))</f>
        <v>2.8540577579531554</v>
      </c>
      <c r="G233" s="62">
        <f t="shared" ca="1" si="11"/>
        <v>2.8540577579531554</v>
      </c>
    </row>
    <row r="234" spans="1:7" x14ac:dyDescent="0.2">
      <c r="A234">
        <v>900415139</v>
      </c>
      <c r="B234" t="s">
        <v>397</v>
      </c>
      <c r="C234" s="61">
        <f ca="1">IFERROR(VLOOKUP(A234,OFFSET('Datos seleccionados'!$A$5,0,0,COUNTA($A:$A),21),17,FALSE),"")</f>
        <v>2.8875574860486068</v>
      </c>
      <c r="D234" s="62">
        <f t="shared" ca="1" si="9"/>
        <v>0.46773444239717721</v>
      </c>
      <c r="E234" s="62">
        <f t="shared" ca="1" si="10"/>
        <v>0.30151298607816357</v>
      </c>
      <c r="F234" s="60">
        <f ca="1">IF(D234="","",MAX(MIN(C234,PERCENTILE(INDIRECT(Rangos!$C$18),0.99)),PERCENTILE(INDIRECT(Rangos!$C$18),0.01)))</f>
        <v>2.8875574860486068</v>
      </c>
      <c r="G234" s="62">
        <f t="shared" ca="1" si="11"/>
        <v>2.8875574860486068</v>
      </c>
    </row>
    <row r="235" spans="1:7" x14ac:dyDescent="0.2">
      <c r="A235">
        <v>900362408</v>
      </c>
      <c r="B235" t="s">
        <v>142</v>
      </c>
      <c r="C235" s="61">
        <f ca="1">IFERROR(VLOOKUP(A235,OFFSET('Datos seleccionados'!$A$5,0,0,COUNTA($A:$A),21),17,FALSE),"")</f>
        <v>2.9226858992058027</v>
      </c>
      <c r="D235" s="62">
        <f t="shared" ca="1" si="9"/>
        <v>0.50286285555437304</v>
      </c>
      <c r="E235" s="62">
        <f t="shared" ca="1" si="10"/>
        <v>0.3241576147117326</v>
      </c>
      <c r="F235" s="60">
        <f ca="1">IF(D235="","",MAX(MIN(C235,PERCENTILE(INDIRECT(Rangos!$C$18),0.99)),PERCENTILE(INDIRECT(Rangos!$C$18),0.01)))</f>
        <v>2.9226858992058027</v>
      </c>
      <c r="G235" s="62">
        <f t="shared" ca="1" si="11"/>
        <v>2.9226858992058027</v>
      </c>
    </row>
    <row r="236" spans="1:7" x14ac:dyDescent="0.2">
      <c r="A236">
        <v>900200493</v>
      </c>
      <c r="B236" t="s">
        <v>346</v>
      </c>
      <c r="C236" s="61">
        <f ca="1">IFERROR(VLOOKUP(A236,OFFSET('Datos seleccionados'!$A$5,0,0,COUNTA($A:$A),21),17,FALSE),"")</f>
        <v>2.9522682282270569</v>
      </c>
      <c r="D236" s="62">
        <f t="shared" ca="1" si="9"/>
        <v>0.53244518457562728</v>
      </c>
      <c r="E236" s="62">
        <f t="shared" ca="1" si="10"/>
        <v>0.34322710275848006</v>
      </c>
      <c r="F236" s="60">
        <f ca="1">IF(D236="","",MAX(MIN(C236,PERCENTILE(INDIRECT(Rangos!$C$18),0.99)),PERCENTILE(INDIRECT(Rangos!$C$18),0.01)))</f>
        <v>2.9522682282270569</v>
      </c>
      <c r="G236" s="62">
        <f t="shared" ca="1" si="11"/>
        <v>2.9522682282270569</v>
      </c>
    </row>
    <row r="237" spans="1:7" x14ac:dyDescent="0.2">
      <c r="A237">
        <v>901480564</v>
      </c>
      <c r="B237" t="s">
        <v>505</v>
      </c>
      <c r="C237" s="61">
        <f ca="1">IFERROR(VLOOKUP(A237,OFFSET('Datos seleccionados'!$A$5,0,0,COUNTA($A:$A),21),17,FALSE),"")</f>
        <v>2.962069933575032</v>
      </c>
      <c r="D237" s="62">
        <f t="shared" ca="1" si="9"/>
        <v>0.54224688992360237</v>
      </c>
      <c r="E237" s="62">
        <f t="shared" ca="1" si="10"/>
        <v>0.34954552017709034</v>
      </c>
      <c r="F237" s="60">
        <f ca="1">IF(D237="","",MAX(MIN(C237,PERCENTILE(INDIRECT(Rangos!$C$18),0.99)),PERCENTILE(INDIRECT(Rangos!$C$18),0.01)))</f>
        <v>2.962069933575032</v>
      </c>
      <c r="G237" s="62">
        <f t="shared" ca="1" si="11"/>
        <v>2.962069933575032</v>
      </c>
    </row>
    <row r="238" spans="1:7" x14ac:dyDescent="0.2">
      <c r="A238">
        <v>860065102</v>
      </c>
      <c r="B238" t="s">
        <v>303</v>
      </c>
      <c r="C238" s="61">
        <f ca="1">IFERROR(VLOOKUP(A238,OFFSET('Datos seleccionados'!$A$5,0,0,COUNTA($A:$A),21),17,FALSE),"")</f>
        <v>2.9825044940053997</v>
      </c>
      <c r="D238" s="62">
        <f t="shared" ca="1" si="9"/>
        <v>0.5626814503539701</v>
      </c>
      <c r="E238" s="62">
        <f t="shared" ca="1" si="10"/>
        <v>0.36271813432749961</v>
      </c>
      <c r="F238" s="60">
        <f ca="1">IF(D238="","",MAX(MIN(C238,PERCENTILE(INDIRECT(Rangos!$C$18),0.99)),PERCENTILE(INDIRECT(Rangos!$C$18),0.01)))</f>
        <v>2.9825044940053997</v>
      </c>
      <c r="G238" s="62">
        <f t="shared" ca="1" si="11"/>
        <v>2.9825044940053997</v>
      </c>
    </row>
    <row r="239" spans="1:7" x14ac:dyDescent="0.2">
      <c r="A239">
        <v>830090315</v>
      </c>
      <c r="B239" t="s">
        <v>272</v>
      </c>
      <c r="C239" s="61">
        <f ca="1">IFERROR(VLOOKUP(A239,OFFSET('Datos seleccionados'!$A$5,0,0,COUNTA($A:$A),21),17,FALSE),"")</f>
        <v>2.9861421607904353</v>
      </c>
      <c r="D239" s="62">
        <f t="shared" ca="1" si="9"/>
        <v>0.56631911713900562</v>
      </c>
      <c r="E239" s="62">
        <f t="shared" ca="1" si="10"/>
        <v>0.36506306272125272</v>
      </c>
      <c r="F239" s="60">
        <f ca="1">IF(D239="","",MAX(MIN(C239,PERCENTILE(INDIRECT(Rangos!$C$18),0.99)),PERCENTILE(INDIRECT(Rangos!$C$18),0.01)))</f>
        <v>2.9861421607904353</v>
      </c>
      <c r="G239" s="62">
        <f t="shared" ca="1" si="11"/>
        <v>2.9861421607904353</v>
      </c>
    </row>
    <row r="240" spans="1:7" x14ac:dyDescent="0.2">
      <c r="A240">
        <v>900039806</v>
      </c>
      <c r="B240" t="s">
        <v>535</v>
      </c>
      <c r="C240" s="61">
        <f ca="1">IFERROR(VLOOKUP(A240,OFFSET('Datos seleccionados'!$A$5,0,0,COUNTA($A:$A),21),17,FALSE),"")</f>
        <v>2.9996983147069169</v>
      </c>
      <c r="D240" s="62">
        <f t="shared" ca="1" si="9"/>
        <v>0.57987527105548731</v>
      </c>
      <c r="E240" s="62">
        <f t="shared" ca="1" si="10"/>
        <v>0.37380168890867982</v>
      </c>
      <c r="F240" s="60">
        <f ca="1">IF(D240="","",MAX(MIN(C240,PERCENTILE(INDIRECT(Rangos!$C$18),0.99)),PERCENTILE(INDIRECT(Rangos!$C$18),0.01)))</f>
        <v>2.9996983147069169</v>
      </c>
      <c r="G240" s="62">
        <f t="shared" ca="1" si="11"/>
        <v>2.9996983147069169</v>
      </c>
    </row>
    <row r="241" spans="1:7" x14ac:dyDescent="0.2">
      <c r="A241">
        <v>900527810</v>
      </c>
      <c r="B241" t="s">
        <v>422</v>
      </c>
      <c r="C241" s="61">
        <f ca="1">IFERROR(VLOOKUP(A241,OFFSET('Datos seleccionados'!$A$5,0,0,COUNTA($A:$A),21),17,FALSE),"")</f>
        <v>3.0235725135713931</v>
      </c>
      <c r="D241" s="62">
        <f t="shared" ca="1" si="9"/>
        <v>0.60374946991996348</v>
      </c>
      <c r="E241" s="62">
        <f t="shared" ca="1" si="10"/>
        <v>0.38919157756635453</v>
      </c>
      <c r="F241" s="60">
        <f ca="1">IF(D241="","",MAX(MIN(C241,PERCENTILE(INDIRECT(Rangos!$C$18),0.99)),PERCENTILE(INDIRECT(Rangos!$C$18),0.01)))</f>
        <v>3.0235725135713931</v>
      </c>
      <c r="G241" s="62">
        <f t="shared" ca="1" si="11"/>
        <v>3.0235725135713931</v>
      </c>
    </row>
    <row r="242" spans="1:7" x14ac:dyDescent="0.2">
      <c r="A242">
        <v>900213423</v>
      </c>
      <c r="B242" t="s">
        <v>136</v>
      </c>
      <c r="C242" s="61">
        <f ca="1">IFERROR(VLOOKUP(A242,OFFSET('Datos seleccionados'!$A$5,0,0,COUNTA($A:$A),21),17,FALSE),"")</f>
        <v>3.0258225918361363</v>
      </c>
      <c r="D242" s="62">
        <f t="shared" ca="1" si="9"/>
        <v>0.60599954818470669</v>
      </c>
      <c r="E242" s="62">
        <f t="shared" ca="1" si="10"/>
        <v>0.39064203268579217</v>
      </c>
      <c r="F242" s="60">
        <f ca="1">IF(D242="","",MAX(MIN(C242,PERCENTILE(INDIRECT(Rangos!$C$18),0.99)),PERCENTILE(INDIRECT(Rangos!$C$18),0.01)))</f>
        <v>3.0258225918361363</v>
      </c>
      <c r="G242" s="62">
        <f t="shared" ca="1" si="11"/>
        <v>3.0258225918361363</v>
      </c>
    </row>
    <row r="243" spans="1:7" x14ac:dyDescent="0.2">
      <c r="A243">
        <v>900609187</v>
      </c>
      <c r="B243" t="s">
        <v>440</v>
      </c>
      <c r="C243" s="61">
        <f ca="1">IFERROR(VLOOKUP(A243,OFFSET('Datos seleccionados'!$A$5,0,0,COUNTA($A:$A),21),17,FALSE),"")</f>
        <v>3.0485024370279423</v>
      </c>
      <c r="D243" s="62">
        <f t="shared" ca="1" si="9"/>
        <v>0.62867939337651269</v>
      </c>
      <c r="E243" s="62">
        <f t="shared" ca="1" si="10"/>
        <v>0.40526201194694134</v>
      </c>
      <c r="F243" s="60">
        <f ca="1">IF(D243="","",MAX(MIN(C243,PERCENTILE(INDIRECT(Rangos!$C$18),0.99)),PERCENTILE(INDIRECT(Rangos!$C$18),0.01)))</f>
        <v>3.0485024370279423</v>
      </c>
      <c r="G243" s="62">
        <f t="shared" ca="1" si="11"/>
        <v>3.0485024370279423</v>
      </c>
    </row>
    <row r="244" spans="1:7" x14ac:dyDescent="0.2">
      <c r="A244">
        <v>830129869</v>
      </c>
      <c r="B244" t="s">
        <v>288</v>
      </c>
      <c r="C244" s="61">
        <f ca="1">IFERROR(VLOOKUP(A244,OFFSET('Datos seleccionados'!$A$5,0,0,COUNTA($A:$A),21),17,FALSE),"")</f>
        <v>3.0967302966726304</v>
      </c>
      <c r="D244" s="62">
        <f t="shared" ca="1" si="9"/>
        <v>0.67690725302120081</v>
      </c>
      <c r="E244" s="62">
        <f t="shared" ca="1" si="10"/>
        <v>0.43635086206262447</v>
      </c>
      <c r="F244" s="60">
        <f ca="1">IF(D244="","",MAX(MIN(C244,PERCENTILE(INDIRECT(Rangos!$C$18),0.99)),PERCENTILE(INDIRECT(Rangos!$C$18),0.01)))</f>
        <v>3.0967302966726304</v>
      </c>
      <c r="G244" s="62">
        <f t="shared" ca="1" si="11"/>
        <v>3.0967302966726304</v>
      </c>
    </row>
    <row r="245" spans="1:7" x14ac:dyDescent="0.2">
      <c r="A245">
        <v>900487594</v>
      </c>
      <c r="B245" t="s">
        <v>415</v>
      </c>
      <c r="C245" s="61">
        <f ca="1">IFERROR(VLOOKUP(A245,OFFSET('Datos seleccionados'!$A$5,0,0,COUNTA($A:$A),21),17,FALSE),"")</f>
        <v>3.1373152474374497</v>
      </c>
      <c r="D245" s="62">
        <f t="shared" ca="1" si="9"/>
        <v>0.71749220378602008</v>
      </c>
      <c r="E245" s="62">
        <f t="shared" ca="1" si="10"/>
        <v>0.46251290741515583</v>
      </c>
      <c r="F245" s="60">
        <f ca="1">IF(D245="","",MAX(MIN(C245,PERCENTILE(INDIRECT(Rangos!$C$18),0.99)),PERCENTILE(INDIRECT(Rangos!$C$18),0.01)))</f>
        <v>3.1373152474374497</v>
      </c>
      <c r="G245" s="62">
        <f t="shared" ca="1" si="11"/>
        <v>3.1373152474374497</v>
      </c>
    </row>
    <row r="246" spans="1:7" x14ac:dyDescent="0.2">
      <c r="A246">
        <v>900676165</v>
      </c>
      <c r="B246" t="s">
        <v>156</v>
      </c>
      <c r="C246" s="61">
        <f ca="1">IFERROR(VLOOKUP(A246,OFFSET('Datos seleccionados'!$A$5,0,0,COUNTA($A:$A),21),17,FALSE),"")</f>
        <v>3.1870033816385859</v>
      </c>
      <c r="D246" s="62">
        <f t="shared" ca="1" si="9"/>
        <v>0.76718033798715624</v>
      </c>
      <c r="E246" s="62">
        <f t="shared" ca="1" si="10"/>
        <v>0.4945430859901076</v>
      </c>
      <c r="F246" s="60">
        <f ca="1">IF(D246="","",MAX(MIN(C246,PERCENTILE(INDIRECT(Rangos!$C$18),0.99)),PERCENTILE(INDIRECT(Rangos!$C$18),0.01)))</f>
        <v>3.1870033816385859</v>
      </c>
      <c r="G246" s="62">
        <f t="shared" ca="1" si="11"/>
        <v>3.1870033816385859</v>
      </c>
    </row>
    <row r="247" spans="1:7" x14ac:dyDescent="0.2">
      <c r="A247">
        <v>800033256</v>
      </c>
      <c r="B247" t="s">
        <v>200</v>
      </c>
      <c r="C247" s="61">
        <f ca="1">IFERROR(VLOOKUP(A247,OFFSET('Datos seleccionados'!$A$5,0,0,COUNTA($A:$A),21),17,FALSE),"")</f>
        <v>3.21557799516146</v>
      </c>
      <c r="D247" s="62">
        <f t="shared" ca="1" si="9"/>
        <v>0.79575495151003039</v>
      </c>
      <c r="E247" s="62">
        <f t="shared" ca="1" si="10"/>
        <v>0.51296297614221087</v>
      </c>
      <c r="F247" s="60">
        <f ca="1">IF(D247="","",MAX(MIN(C247,PERCENTILE(INDIRECT(Rangos!$C$18),0.99)),PERCENTILE(INDIRECT(Rangos!$C$18),0.01)))</f>
        <v>3.21557799516146</v>
      </c>
      <c r="G247" s="62">
        <f t="shared" ca="1" si="11"/>
        <v>3.21557799516146</v>
      </c>
    </row>
    <row r="248" spans="1:7" x14ac:dyDescent="0.2">
      <c r="A248">
        <v>900477020</v>
      </c>
      <c r="B248" t="s">
        <v>411</v>
      </c>
      <c r="C248" s="61">
        <f ca="1">IFERROR(VLOOKUP(A248,OFFSET('Datos seleccionados'!$A$5,0,0,COUNTA($A:$A),21),17,FALSE),"")</f>
        <v>3.2158220166599003</v>
      </c>
      <c r="D248" s="62">
        <f t="shared" ca="1" si="9"/>
        <v>0.79599897300847067</v>
      </c>
      <c r="E248" s="62">
        <f t="shared" ca="1" si="10"/>
        <v>0.51312027832907758</v>
      </c>
      <c r="F248" s="60">
        <f ca="1">IF(D248="","",MAX(MIN(C248,PERCENTILE(INDIRECT(Rangos!$C$18),0.99)),PERCENTILE(INDIRECT(Rangos!$C$18),0.01)))</f>
        <v>3.2158220166599003</v>
      </c>
      <c r="G248" s="62">
        <f t="shared" ca="1" si="11"/>
        <v>3.2158220166599003</v>
      </c>
    </row>
    <row r="249" spans="1:7" x14ac:dyDescent="0.2">
      <c r="A249">
        <v>900758901</v>
      </c>
      <c r="B249" t="s">
        <v>455</v>
      </c>
      <c r="C249" s="61">
        <f ca="1">IFERROR(VLOOKUP(A249,OFFSET('Datos seleccionados'!$A$5,0,0,COUNTA($A:$A),21),17,FALSE),"")</f>
        <v>3.2178208585380075</v>
      </c>
      <c r="D249" s="62">
        <f t="shared" ca="1" si="9"/>
        <v>0.79799781488657784</v>
      </c>
      <c r="E249" s="62">
        <f t="shared" ca="1" si="10"/>
        <v>0.51440878036941784</v>
      </c>
      <c r="F249" s="60">
        <f ca="1">IF(D249="","",MAX(MIN(C249,PERCENTILE(INDIRECT(Rangos!$C$18),0.99)),PERCENTILE(INDIRECT(Rangos!$C$18),0.01)))</f>
        <v>3.2178208585380075</v>
      </c>
      <c r="G249" s="62">
        <f t="shared" ca="1" si="11"/>
        <v>3.2178208585380075</v>
      </c>
    </row>
    <row r="250" spans="1:7" x14ac:dyDescent="0.2">
      <c r="A250">
        <v>900541101</v>
      </c>
      <c r="B250" t="s">
        <v>150</v>
      </c>
      <c r="C250" s="61">
        <f ca="1">IFERROR(VLOOKUP(A250,OFFSET('Datos seleccionados'!$A$5,0,0,COUNTA($A:$A),21),17,FALSE),"")</f>
        <v>3.2607927753111996</v>
      </c>
      <c r="D250" s="62">
        <f t="shared" ca="1" si="9"/>
        <v>0.84096973165976996</v>
      </c>
      <c r="E250" s="62">
        <f t="shared" ca="1" si="10"/>
        <v>0.54210952200688189</v>
      </c>
      <c r="F250" s="60">
        <f ca="1">IF(D250="","",MAX(MIN(C250,PERCENTILE(INDIRECT(Rangos!$C$18),0.99)),PERCENTILE(INDIRECT(Rangos!$C$18),0.01)))</f>
        <v>3.2607927753111996</v>
      </c>
      <c r="G250" s="62">
        <f t="shared" ca="1" si="11"/>
        <v>3.2607927753111996</v>
      </c>
    </row>
    <row r="251" spans="1:7" x14ac:dyDescent="0.2">
      <c r="A251">
        <v>900591508</v>
      </c>
      <c r="B251" t="s">
        <v>439</v>
      </c>
      <c r="C251" s="61">
        <f ca="1">IFERROR(VLOOKUP(A251,OFFSET('Datos seleccionados'!$A$5,0,0,COUNTA($A:$A),21),17,FALSE),"")</f>
        <v>3.2852669887254935</v>
      </c>
      <c r="D251" s="62">
        <f t="shared" ca="1" si="9"/>
        <v>0.86544394507406386</v>
      </c>
      <c r="E251" s="62">
        <f t="shared" ca="1" si="10"/>
        <v>0.55788619462187794</v>
      </c>
      <c r="F251" s="60">
        <f ca="1">IF(D251="","",MAX(MIN(C251,PERCENTILE(INDIRECT(Rangos!$C$18),0.99)),PERCENTILE(INDIRECT(Rangos!$C$18),0.01)))</f>
        <v>3.2852669887254935</v>
      </c>
      <c r="G251" s="62">
        <f t="shared" ca="1" si="11"/>
        <v>3.2852669887254935</v>
      </c>
    </row>
    <row r="252" spans="1:7" x14ac:dyDescent="0.2">
      <c r="A252">
        <v>800191603</v>
      </c>
      <c r="B252" t="s">
        <v>219</v>
      </c>
      <c r="C252" s="61">
        <f ca="1">IFERROR(VLOOKUP(A252,OFFSET('Datos seleccionados'!$A$5,0,0,COUNTA($A:$A),21),17,FALSE),"")</f>
        <v>3.331821191518614</v>
      </c>
      <c r="D252" s="62">
        <f t="shared" ca="1" si="9"/>
        <v>0.91199814786718436</v>
      </c>
      <c r="E252" s="62">
        <f t="shared" ca="1" si="10"/>
        <v>0.58789616486632457</v>
      </c>
      <c r="F252" s="60">
        <f ca="1">IF(D252="","",MAX(MIN(C252,PERCENTILE(INDIRECT(Rangos!$C$18),0.99)),PERCENTILE(INDIRECT(Rangos!$C$18),0.01)))</f>
        <v>3.331821191518614</v>
      </c>
      <c r="G252" s="62">
        <f t="shared" ca="1" si="11"/>
        <v>3.331821191518614</v>
      </c>
    </row>
    <row r="253" spans="1:7" x14ac:dyDescent="0.2">
      <c r="A253">
        <v>901485681</v>
      </c>
      <c r="B253" t="s">
        <v>506</v>
      </c>
      <c r="C253" s="61">
        <f ca="1">IFERROR(VLOOKUP(A253,OFFSET('Datos seleccionados'!$A$5,0,0,COUNTA($A:$A),21),17,FALSE),"")</f>
        <v>3.3940214240302606</v>
      </c>
      <c r="D253" s="62">
        <f t="shared" ca="1" si="9"/>
        <v>0.974198380378831</v>
      </c>
      <c r="E253" s="62">
        <f t="shared" ca="1" si="10"/>
        <v>0.6279919460177531</v>
      </c>
      <c r="F253" s="60">
        <f ca="1">IF(D253="","",MAX(MIN(C253,PERCENTILE(INDIRECT(Rangos!$C$18),0.99)),PERCENTILE(INDIRECT(Rangos!$C$18),0.01)))</f>
        <v>3.3940214240302606</v>
      </c>
      <c r="G253" s="62">
        <f t="shared" ca="1" si="11"/>
        <v>3.3940214240302606</v>
      </c>
    </row>
    <row r="254" spans="1:7" x14ac:dyDescent="0.2">
      <c r="A254">
        <v>811001644</v>
      </c>
      <c r="B254" t="s">
        <v>243</v>
      </c>
      <c r="C254" s="61">
        <f ca="1">IFERROR(VLOOKUP(A254,OFFSET('Datos seleccionados'!$A$5,0,0,COUNTA($A:$A),21),17,FALSE),"")</f>
        <v>3.3963652519931462</v>
      </c>
      <c r="D254" s="62">
        <f t="shared" ca="1" si="9"/>
        <v>0.97654220834171657</v>
      </c>
      <c r="E254" s="62">
        <f t="shared" ca="1" si="10"/>
        <v>0.62950283447044275</v>
      </c>
      <c r="F254" s="60">
        <f ca="1">IF(D254="","",MAX(MIN(C254,PERCENTILE(INDIRECT(Rangos!$C$18),0.99)),PERCENTILE(INDIRECT(Rangos!$C$18),0.01)))</f>
        <v>3.3963652519931462</v>
      </c>
      <c r="G254" s="62">
        <f t="shared" ca="1" si="11"/>
        <v>3.3963652519931462</v>
      </c>
    </row>
    <row r="255" spans="1:7" x14ac:dyDescent="0.2">
      <c r="A255">
        <v>800170373</v>
      </c>
      <c r="B255" t="s">
        <v>213</v>
      </c>
      <c r="C255" s="61">
        <f ca="1">IFERROR(VLOOKUP(A255,OFFSET('Datos seleccionados'!$A$5,0,0,COUNTA($A:$A),21),17,FALSE),"")</f>
        <v>3.4112724411701594</v>
      </c>
      <c r="D255" s="62">
        <f t="shared" ca="1" si="9"/>
        <v>0.99144939751872974</v>
      </c>
      <c r="E255" s="62">
        <f t="shared" ca="1" si="10"/>
        <v>0.63911237081281158</v>
      </c>
      <c r="F255" s="60">
        <f ca="1">IF(D255="","",MAX(MIN(C255,PERCENTILE(INDIRECT(Rangos!$C$18),0.99)),PERCENTILE(INDIRECT(Rangos!$C$18),0.01)))</f>
        <v>3.4112724411701594</v>
      </c>
      <c r="G255" s="62">
        <f t="shared" ca="1" si="11"/>
        <v>3.4112724411701594</v>
      </c>
    </row>
    <row r="256" spans="1:7" x14ac:dyDescent="0.2">
      <c r="A256">
        <v>900409971</v>
      </c>
      <c r="B256" t="s">
        <v>395</v>
      </c>
      <c r="C256" s="61">
        <f ca="1">IFERROR(VLOOKUP(A256,OFFSET('Datos seleccionados'!$A$5,0,0,COUNTA($A:$A),21),17,FALSE),"")</f>
        <v>3.4506531816266328</v>
      </c>
      <c r="D256" s="62">
        <f t="shared" ca="1" si="9"/>
        <v>1.0308301379752032</v>
      </c>
      <c r="E256" s="62">
        <f t="shared" ca="1" si="10"/>
        <v>0.66449815294197501</v>
      </c>
      <c r="F256" s="60">
        <f ca="1">IF(D256="","",MAX(MIN(C256,PERCENTILE(INDIRECT(Rangos!$C$18),0.99)),PERCENTILE(INDIRECT(Rangos!$C$18),0.01)))</f>
        <v>3.4506531816266328</v>
      </c>
      <c r="G256" s="62">
        <f t="shared" ca="1" si="11"/>
        <v>3.4506531816266328</v>
      </c>
    </row>
    <row r="257" spans="1:7" x14ac:dyDescent="0.2">
      <c r="A257">
        <v>900160063</v>
      </c>
      <c r="B257" t="s">
        <v>339</v>
      </c>
      <c r="C257" s="61">
        <f ca="1">IFERROR(VLOOKUP(A257,OFFSET('Datos seleccionados'!$A$5,0,0,COUNTA($A:$A),21),17,FALSE),"")</f>
        <v>3.5415861977660144</v>
      </c>
      <c r="D257" s="62">
        <f t="shared" ca="1" si="9"/>
        <v>1.1217631541145847</v>
      </c>
      <c r="E257" s="62">
        <f t="shared" ca="1" si="10"/>
        <v>0.72311578453814718</v>
      </c>
      <c r="F257" s="60">
        <f ca="1">IF(D257="","",MAX(MIN(C257,PERCENTILE(INDIRECT(Rangos!$C$18),0.99)),PERCENTILE(INDIRECT(Rangos!$C$18),0.01)))</f>
        <v>3.5415861977660144</v>
      </c>
      <c r="G257" s="62">
        <f t="shared" ca="1" si="11"/>
        <v>3.5415861977660144</v>
      </c>
    </row>
    <row r="258" spans="1:7" x14ac:dyDescent="0.2">
      <c r="A258">
        <v>800178052</v>
      </c>
      <c r="B258" t="s">
        <v>216</v>
      </c>
      <c r="C258" s="61">
        <f ca="1">IFERROR(VLOOKUP(A258,OFFSET('Datos seleccionados'!$A$5,0,0,COUNTA($A:$A),21),17,FALSE),"")</f>
        <v>3.5444829417650792</v>
      </c>
      <c r="D258" s="62">
        <f t="shared" ref="D258:D321" ca="1" si="12">IFERROR(ABS(($C$2:$C$420-MEDIAN($C$2:$C$420))),"")</f>
        <v>1.1246598981136495</v>
      </c>
      <c r="E258" s="62">
        <f t="shared" ref="E258:E321" ca="1" si="13">IFERROR((IF($C258="","",((($C258-MEDIAN($C$2:$C$420))/MEDIAN($D$2:$D$420))))),"")</f>
        <v>0.7249830961019178</v>
      </c>
      <c r="F258" s="60">
        <f ca="1">IF(D258="","",MAX(MIN(C258,PERCENTILE(INDIRECT(Rangos!$C$18),0.99)),PERCENTILE(INDIRECT(Rangos!$C$18),0.01)))</f>
        <v>3.5444829417650792</v>
      </c>
      <c r="G258" s="62">
        <f t="shared" ref="G258:G321" ca="1" si="14">IF(C258="","", IF(AND(C258&gt;=(QUARTILE($C$2:$C$420,1)-1.5*(QUARTILE($C$2:$C$420,3)-QUARTILE($C$2:$C$420,1))), C258&lt;=(QUARTILE($C$2:$C$420,3)+1.5*(QUARTILE($C$2:$C$420,3)-QUARTILE($C$2:$C$420,1)))), C258, ""))</f>
        <v>3.5444829417650792</v>
      </c>
    </row>
    <row r="259" spans="1:7" x14ac:dyDescent="0.2">
      <c r="A259">
        <v>860073010</v>
      </c>
      <c r="B259" t="s">
        <v>304</v>
      </c>
      <c r="C259" s="61">
        <f ca="1">IFERROR(VLOOKUP(A259,OFFSET('Datos seleccionados'!$A$5,0,0,COUNTA($A:$A),21),17,FALSE),"")</f>
        <v>3.5461167480982891</v>
      </c>
      <c r="D259" s="62">
        <f t="shared" ca="1" si="12"/>
        <v>1.1262937044468595</v>
      </c>
      <c r="E259" s="62">
        <f t="shared" ca="1" si="13"/>
        <v>0.72603628736077586</v>
      </c>
      <c r="F259" s="60">
        <f ca="1">IF(D259="","",MAX(MIN(C259,PERCENTILE(INDIRECT(Rangos!$C$18),0.99)),PERCENTILE(INDIRECT(Rangos!$C$18),0.01)))</f>
        <v>3.5461167480982891</v>
      </c>
      <c r="G259" s="62">
        <f t="shared" ca="1" si="14"/>
        <v>3.5461167480982891</v>
      </c>
    </row>
    <row r="260" spans="1:7" x14ac:dyDescent="0.2">
      <c r="A260">
        <v>900252726</v>
      </c>
      <c r="B260" t="s">
        <v>358</v>
      </c>
      <c r="C260" s="61">
        <f ca="1">IFERROR(VLOOKUP(A260,OFFSET('Datos seleccionados'!$A$5,0,0,COUNTA($A:$A),21),17,FALSE),"")</f>
        <v>3.5518111909425412</v>
      </c>
      <c r="D260" s="62">
        <f t="shared" ca="1" si="12"/>
        <v>1.1319881472911115</v>
      </c>
      <c r="E260" s="62">
        <f t="shared" ca="1" si="13"/>
        <v>0.72970706357563475</v>
      </c>
      <c r="F260" s="60">
        <f ca="1">IF(D260="","",MAX(MIN(C260,PERCENTILE(INDIRECT(Rangos!$C$18),0.99)),PERCENTILE(INDIRECT(Rangos!$C$18),0.01)))</f>
        <v>3.5518111909425412</v>
      </c>
      <c r="G260" s="62">
        <f t="shared" ca="1" si="14"/>
        <v>3.5518111909425412</v>
      </c>
    </row>
    <row r="261" spans="1:7" x14ac:dyDescent="0.2">
      <c r="A261">
        <v>830139404</v>
      </c>
      <c r="B261" t="s">
        <v>525</v>
      </c>
      <c r="C261" s="61">
        <f ca="1">IFERROR(VLOOKUP(A261,OFFSET('Datos seleccionados'!$A$5,0,0,COUNTA($A:$A),21),17,FALSE),"")</f>
        <v>3.5602229908173753</v>
      </c>
      <c r="D261" s="62">
        <f t="shared" ca="1" si="12"/>
        <v>1.1403999471659456</v>
      </c>
      <c r="E261" s="62">
        <f t="shared" ca="1" si="13"/>
        <v>0.73512951415582839</v>
      </c>
      <c r="F261" s="60">
        <f ca="1">IF(D261="","",MAX(MIN(C261,PERCENTILE(INDIRECT(Rangos!$C$18),0.99)),PERCENTILE(INDIRECT(Rangos!$C$18),0.01)))</f>
        <v>3.5602229908173753</v>
      </c>
      <c r="G261" s="62">
        <f t="shared" ca="1" si="14"/>
        <v>3.5602229908173753</v>
      </c>
    </row>
    <row r="262" spans="1:7" x14ac:dyDescent="0.2">
      <c r="A262">
        <v>901767763</v>
      </c>
      <c r="B262" t="s">
        <v>575</v>
      </c>
      <c r="C262" s="61">
        <f ca="1">IFERROR(VLOOKUP(A262,OFFSET('Datos seleccionados'!$A$5,0,0,COUNTA($A:$A),21),17,FALSE),"")</f>
        <v>3.6047784173659756</v>
      </c>
      <c r="D262" s="62">
        <f t="shared" ca="1" si="12"/>
        <v>1.184955373714546</v>
      </c>
      <c r="E262" s="62">
        <f t="shared" ca="1" si="13"/>
        <v>0.76385102466893973</v>
      </c>
      <c r="F262" s="60">
        <f ca="1">IF(D262="","",MAX(MIN(C262,PERCENTILE(INDIRECT(Rangos!$C$18),0.99)),PERCENTILE(INDIRECT(Rangos!$C$18),0.01)))</f>
        <v>3.6047784173659756</v>
      </c>
      <c r="G262" s="62">
        <f t="shared" ca="1" si="14"/>
        <v>3.6047784173659756</v>
      </c>
    </row>
    <row r="263" spans="1:7" x14ac:dyDescent="0.2">
      <c r="A263">
        <v>830137892</v>
      </c>
      <c r="B263" t="s">
        <v>290</v>
      </c>
      <c r="C263" s="61">
        <f ca="1">IFERROR(VLOOKUP(A263,OFFSET('Datos seleccionados'!$A$5,0,0,COUNTA($A:$A),21),17,FALSE),"")</f>
        <v>3.6119151841194981</v>
      </c>
      <c r="D263" s="62">
        <f t="shared" ca="1" si="12"/>
        <v>1.1920921404680684</v>
      </c>
      <c r="E263" s="62">
        <f t="shared" ca="1" si="13"/>
        <v>0.76845155791975106</v>
      </c>
      <c r="F263" s="60">
        <f ca="1">IF(D263="","",MAX(MIN(C263,PERCENTILE(INDIRECT(Rangos!$C$18),0.99)),PERCENTILE(INDIRECT(Rangos!$C$18),0.01)))</f>
        <v>3.6119151841194981</v>
      </c>
      <c r="G263" s="62">
        <f t="shared" ca="1" si="14"/>
        <v>3.6119151841194981</v>
      </c>
    </row>
    <row r="264" spans="1:7" x14ac:dyDescent="0.2">
      <c r="A264">
        <v>830042614</v>
      </c>
      <c r="B264" t="s">
        <v>256</v>
      </c>
      <c r="C264" s="61">
        <f ca="1">IFERROR(VLOOKUP(A264,OFFSET('Datos seleccionados'!$A$5,0,0,COUNTA($A:$A),21),17,FALSE),"")</f>
        <v>3.6327416888170476</v>
      </c>
      <c r="D264" s="62">
        <f t="shared" ca="1" si="12"/>
        <v>1.212918645165618</v>
      </c>
      <c r="E264" s="62">
        <f t="shared" ca="1" si="13"/>
        <v>0.7818768288678265</v>
      </c>
      <c r="F264" s="60">
        <f ca="1">IF(D264="","",MAX(MIN(C264,PERCENTILE(INDIRECT(Rangos!$C$18),0.99)),PERCENTILE(INDIRECT(Rangos!$C$18),0.01)))</f>
        <v>3.6327416888170476</v>
      </c>
      <c r="G264" s="62">
        <f t="shared" ca="1" si="14"/>
        <v>3.6327416888170476</v>
      </c>
    </row>
    <row r="265" spans="1:7" x14ac:dyDescent="0.2">
      <c r="A265">
        <v>830512616</v>
      </c>
      <c r="B265" t="s">
        <v>295</v>
      </c>
      <c r="C265" s="61">
        <f ca="1">IFERROR(VLOOKUP(A265,OFFSET('Datos seleccionados'!$A$5,0,0,COUNTA($A:$A),21),17,FALSE),"")</f>
        <v>3.6461667861124383</v>
      </c>
      <c r="D265" s="62">
        <f t="shared" ca="1" si="12"/>
        <v>1.2263437424610086</v>
      </c>
      <c r="E265" s="62">
        <f t="shared" ca="1" si="13"/>
        <v>0.79053097277302531</v>
      </c>
      <c r="F265" s="60">
        <f ca="1">IF(D265="","",MAX(MIN(C265,PERCENTILE(INDIRECT(Rangos!$C$18),0.99)),PERCENTILE(INDIRECT(Rangos!$C$18),0.01)))</f>
        <v>3.6461667861124383</v>
      </c>
      <c r="G265" s="62">
        <f t="shared" ca="1" si="14"/>
        <v>3.6461667861124383</v>
      </c>
    </row>
    <row r="266" spans="1:7" x14ac:dyDescent="0.2">
      <c r="A266">
        <v>901463964</v>
      </c>
      <c r="B266" t="s">
        <v>502</v>
      </c>
      <c r="C266" s="61">
        <f ca="1">IFERROR(VLOOKUP(A266,OFFSET('Datos seleccionados'!$A$5,0,0,COUNTA($A:$A),21),17,FALSE),"")</f>
        <v>3.649193313247157</v>
      </c>
      <c r="D266" s="62">
        <f t="shared" ca="1" si="12"/>
        <v>1.2293702695957274</v>
      </c>
      <c r="E266" s="62">
        <f t="shared" ca="1" si="13"/>
        <v>0.79248194569936958</v>
      </c>
      <c r="F266" s="60">
        <f ca="1">IF(D266="","",MAX(MIN(C266,PERCENTILE(INDIRECT(Rangos!$C$18),0.99)),PERCENTILE(INDIRECT(Rangos!$C$18),0.01)))</f>
        <v>3.649193313247157</v>
      </c>
      <c r="G266" s="62">
        <f t="shared" ca="1" si="14"/>
        <v>3.649193313247157</v>
      </c>
    </row>
    <row r="267" spans="1:7" x14ac:dyDescent="0.2">
      <c r="A267">
        <v>900572756</v>
      </c>
      <c r="B267" t="s">
        <v>433</v>
      </c>
      <c r="C267" s="61">
        <f ca="1">IFERROR(VLOOKUP(A267,OFFSET('Datos seleccionados'!$A$5,0,0,COUNTA($A:$A),21),17,FALSE),"")</f>
        <v>3.7002379462792514</v>
      </c>
      <c r="D267" s="62">
        <f t="shared" ca="1" si="12"/>
        <v>1.2804149026278218</v>
      </c>
      <c r="E267" s="62">
        <f t="shared" ca="1" si="13"/>
        <v>0.8253865563795082</v>
      </c>
      <c r="F267" s="60">
        <f ca="1">IF(D267="","",MAX(MIN(C267,PERCENTILE(INDIRECT(Rangos!$C$18),0.99)),PERCENTILE(INDIRECT(Rangos!$C$18),0.01)))</f>
        <v>3.7002379462792514</v>
      </c>
      <c r="G267" s="62">
        <f t="shared" ca="1" si="14"/>
        <v>3.7002379462792514</v>
      </c>
    </row>
    <row r="268" spans="1:7" x14ac:dyDescent="0.2">
      <c r="A268">
        <v>900346569</v>
      </c>
      <c r="B268" t="s">
        <v>378</v>
      </c>
      <c r="C268" s="61">
        <f ca="1">IFERROR(VLOOKUP(A268,OFFSET('Datos seleccionados'!$A$5,0,0,COUNTA($A:$A),21),17,FALSE),"")</f>
        <v>3.7028790092534614</v>
      </c>
      <c r="D268" s="62">
        <f t="shared" ca="1" si="12"/>
        <v>1.2830559656020317</v>
      </c>
      <c r="E268" s="62">
        <f t="shared" ca="1" si="13"/>
        <v>0.8270890497423945</v>
      </c>
      <c r="F268" s="60">
        <f ca="1">IF(D268="","",MAX(MIN(C268,PERCENTILE(INDIRECT(Rangos!$C$18),0.99)),PERCENTILE(INDIRECT(Rangos!$C$18),0.01)))</f>
        <v>3.7028790092534614</v>
      </c>
      <c r="G268" s="62">
        <f t="shared" ca="1" si="14"/>
        <v>3.7028790092534614</v>
      </c>
    </row>
    <row r="269" spans="1:7" x14ac:dyDescent="0.2">
      <c r="A269">
        <v>900643886</v>
      </c>
      <c r="B269" t="s">
        <v>446</v>
      </c>
      <c r="C269" s="61">
        <f ca="1">IFERROR(VLOOKUP(A269,OFFSET('Datos seleccionados'!$A$5,0,0,COUNTA($A:$A),21),17,FALSE),"")</f>
        <v>3.7312908298013738</v>
      </c>
      <c r="D269" s="62">
        <f t="shared" ca="1" si="12"/>
        <v>1.3114677861499442</v>
      </c>
      <c r="E269" s="62">
        <f t="shared" ca="1" si="13"/>
        <v>0.8454039995874687</v>
      </c>
      <c r="F269" s="60">
        <f ca="1">IF(D269="","",MAX(MIN(C269,PERCENTILE(INDIRECT(Rangos!$C$18),0.99)),PERCENTILE(INDIRECT(Rangos!$C$18),0.01)))</f>
        <v>3.7312908298013738</v>
      </c>
      <c r="G269" s="62">
        <f t="shared" ca="1" si="14"/>
        <v>3.7312908298013738</v>
      </c>
    </row>
    <row r="270" spans="1:7" x14ac:dyDescent="0.2">
      <c r="A270">
        <v>890207031</v>
      </c>
      <c r="B270" t="s">
        <v>310</v>
      </c>
      <c r="C270" s="61">
        <f ca="1">IFERROR(VLOOKUP(A270,OFFSET('Datos seleccionados'!$A$5,0,0,COUNTA($A:$A),21),17,FALSE),"")</f>
        <v>3.815068871083438</v>
      </c>
      <c r="D270" s="62">
        <f t="shared" ca="1" si="12"/>
        <v>1.3952458274320083</v>
      </c>
      <c r="E270" s="62">
        <f t="shared" ca="1" si="13"/>
        <v>0.89940936054672238</v>
      </c>
      <c r="F270" s="60">
        <f ca="1">IF(D270="","",MAX(MIN(C270,PERCENTILE(INDIRECT(Rangos!$C$18),0.99)),PERCENTILE(INDIRECT(Rangos!$C$18),0.01)))</f>
        <v>3.815068871083438</v>
      </c>
      <c r="G270" s="62">
        <f t="shared" ca="1" si="14"/>
        <v>3.815068871083438</v>
      </c>
    </row>
    <row r="271" spans="1:7" x14ac:dyDescent="0.2">
      <c r="A271">
        <v>900880621</v>
      </c>
      <c r="B271" t="s">
        <v>466</v>
      </c>
      <c r="C271" s="61">
        <f ca="1">IFERROR(VLOOKUP(A271,OFFSET('Datos seleccionados'!$A$5,0,0,COUNTA($A:$A),21),17,FALSE),"")</f>
        <v>3.8485380934671589</v>
      </c>
      <c r="D271" s="62">
        <f t="shared" ca="1" si="12"/>
        <v>1.4287150498157293</v>
      </c>
      <c r="E271" s="62">
        <f t="shared" ca="1" si="13"/>
        <v>0.92098443449447476</v>
      </c>
      <c r="F271" s="60">
        <f ca="1">IF(D271="","",MAX(MIN(C271,PERCENTILE(INDIRECT(Rangos!$C$18),0.99)),PERCENTILE(INDIRECT(Rangos!$C$18),0.01)))</f>
        <v>3.8485380934671589</v>
      </c>
      <c r="G271" s="62">
        <f t="shared" ca="1" si="14"/>
        <v>3.8485380934671589</v>
      </c>
    </row>
    <row r="272" spans="1:7" x14ac:dyDescent="0.2">
      <c r="A272">
        <v>900483105</v>
      </c>
      <c r="B272" t="s">
        <v>413</v>
      </c>
      <c r="C272" s="61">
        <f ca="1">IFERROR(VLOOKUP(A272,OFFSET('Datos seleccionados'!$A$5,0,0,COUNTA($A:$A),21),17,FALSE),"")</f>
        <v>3.9408192734815595</v>
      </c>
      <c r="D272" s="62">
        <f t="shared" ca="1" si="12"/>
        <v>1.5209962298301298</v>
      </c>
      <c r="E272" s="62">
        <f t="shared" ca="1" si="13"/>
        <v>0.98047112528072156</v>
      </c>
      <c r="F272" s="60">
        <f ca="1">IF(D272="","",MAX(MIN(C272,PERCENTILE(INDIRECT(Rangos!$C$18),0.99)),PERCENTILE(INDIRECT(Rangos!$C$18),0.01)))</f>
        <v>3.9408192734815595</v>
      </c>
      <c r="G272" s="62">
        <f t="shared" ca="1" si="14"/>
        <v>3.9408192734815595</v>
      </c>
    </row>
    <row r="273" spans="1:7" x14ac:dyDescent="0.2">
      <c r="A273">
        <v>900332869</v>
      </c>
      <c r="B273" t="s">
        <v>374</v>
      </c>
      <c r="C273" s="61">
        <f ca="1">IFERROR(VLOOKUP(A273,OFFSET('Datos seleccionados'!$A$5,0,0,COUNTA($A:$A),21),17,FALSE),"")</f>
        <v>4.0217496618076032</v>
      </c>
      <c r="D273" s="62">
        <f t="shared" ca="1" si="12"/>
        <v>1.6019266181561735</v>
      </c>
      <c r="E273" s="62">
        <f t="shared" ca="1" si="13"/>
        <v>1.0326408199553125</v>
      </c>
      <c r="F273" s="60">
        <f ca="1">IF(D273="","",MAX(MIN(C273,PERCENTILE(INDIRECT(Rangos!$C$18),0.99)),PERCENTILE(INDIRECT(Rangos!$C$18),0.01)))</f>
        <v>4.0217496618076032</v>
      </c>
      <c r="G273" s="62">
        <f t="shared" ca="1" si="14"/>
        <v>4.0217496618076032</v>
      </c>
    </row>
    <row r="274" spans="1:7" x14ac:dyDescent="0.2">
      <c r="A274">
        <v>900068904</v>
      </c>
      <c r="B274" t="s">
        <v>537</v>
      </c>
      <c r="C274" s="61">
        <f ca="1">IFERROR(VLOOKUP(A274,OFFSET('Datos seleccionados'!$A$5,0,0,COUNTA($A:$A),21),17,FALSE),"")</f>
        <v>4.0431112145843242</v>
      </c>
      <c r="D274" s="62">
        <f t="shared" ca="1" si="12"/>
        <v>1.6232881709328946</v>
      </c>
      <c r="E274" s="62">
        <f t="shared" ca="1" si="13"/>
        <v>1.0464109958952452</v>
      </c>
      <c r="F274" s="60">
        <f ca="1">IF(D274="","",MAX(MIN(C274,PERCENTILE(INDIRECT(Rangos!$C$18),0.99)),PERCENTILE(INDIRECT(Rangos!$C$18),0.01)))</f>
        <v>4.0431112145843242</v>
      </c>
      <c r="G274" s="62">
        <f t="shared" ca="1" si="14"/>
        <v>4.0431112145843242</v>
      </c>
    </row>
    <row r="275" spans="1:7" x14ac:dyDescent="0.2">
      <c r="A275">
        <v>800024261</v>
      </c>
      <c r="B275" t="s">
        <v>199</v>
      </c>
      <c r="C275" s="61">
        <f ca="1">IFERROR(VLOOKUP(A275,OFFSET('Datos seleccionados'!$A$5,0,0,COUNTA($A:$A),21),17,FALSE),"")</f>
        <v>4.0446668879752812</v>
      </c>
      <c r="D275" s="62">
        <f t="shared" ca="1" si="12"/>
        <v>1.6248438443238515</v>
      </c>
      <c r="E275" s="62">
        <f t="shared" ca="1" si="13"/>
        <v>1.0474138207611368</v>
      </c>
      <c r="F275" s="60">
        <f ca="1">IF(D275="","",MAX(MIN(C275,PERCENTILE(INDIRECT(Rangos!$C$18),0.99)),PERCENTILE(INDIRECT(Rangos!$C$18),0.01)))</f>
        <v>4.0446668879752812</v>
      </c>
      <c r="G275" s="62">
        <f t="shared" ca="1" si="14"/>
        <v>4.0446668879752812</v>
      </c>
    </row>
    <row r="276" spans="1:7" x14ac:dyDescent="0.2">
      <c r="A276">
        <v>830047991</v>
      </c>
      <c r="B276" t="s">
        <v>258</v>
      </c>
      <c r="C276" s="61">
        <f ca="1">IFERROR(VLOOKUP(A276,OFFSET('Datos seleccionados'!$A$5,0,0,COUNTA($A:$A),21),17,FALSE),"")</f>
        <v>4.0591867954343082</v>
      </c>
      <c r="D276" s="62">
        <f t="shared" ca="1" si="12"/>
        <v>1.6393637517828785</v>
      </c>
      <c r="E276" s="62">
        <f t="shared" ca="1" si="13"/>
        <v>1.0567737058983366</v>
      </c>
      <c r="F276" s="60">
        <f ca="1">IF(D276="","",MAX(MIN(C276,PERCENTILE(INDIRECT(Rangos!$C$18),0.99)),PERCENTILE(INDIRECT(Rangos!$C$18),0.01)))</f>
        <v>4.0591867954343082</v>
      </c>
      <c r="G276" s="62">
        <f t="shared" ca="1" si="14"/>
        <v>4.0591867954343082</v>
      </c>
    </row>
    <row r="277" spans="1:7" x14ac:dyDescent="0.2">
      <c r="A277">
        <v>901142547</v>
      </c>
      <c r="B277" t="s">
        <v>482</v>
      </c>
      <c r="C277" s="61">
        <f ca="1">IFERROR(VLOOKUP(A277,OFFSET('Datos seleccionados'!$A$5,0,0,COUNTA($A:$A),21),17,FALSE),"")</f>
        <v>4.0612861586442959</v>
      </c>
      <c r="D277" s="62">
        <f t="shared" ca="1" si="12"/>
        <v>1.6414631149928662</v>
      </c>
      <c r="E277" s="62">
        <f t="shared" ca="1" si="13"/>
        <v>1.0581270064315664</v>
      </c>
      <c r="F277" s="60">
        <f ca="1">IF(D277="","",MAX(MIN(C277,PERCENTILE(INDIRECT(Rangos!$C$18),0.99)),PERCENTILE(INDIRECT(Rangos!$C$18),0.01)))</f>
        <v>4.0612861586442959</v>
      </c>
      <c r="G277" s="62">
        <f t="shared" ca="1" si="14"/>
        <v>4.0612861586442959</v>
      </c>
    </row>
    <row r="278" spans="1:7" x14ac:dyDescent="0.2">
      <c r="A278">
        <v>830061474</v>
      </c>
      <c r="B278" t="s">
        <v>519</v>
      </c>
      <c r="C278" s="61">
        <f ca="1">IFERROR(VLOOKUP(A278,OFFSET('Datos seleccionados'!$A$5,0,0,COUNTA($A:$A),21),17,FALSE),"")</f>
        <v>4.0626202824420607</v>
      </c>
      <c r="D278" s="62">
        <f t="shared" ca="1" si="12"/>
        <v>1.6427972387906311</v>
      </c>
      <c r="E278" s="62">
        <f t="shared" ca="1" si="13"/>
        <v>1.0589870150467122</v>
      </c>
      <c r="F278" s="60">
        <f ca="1">IF(D278="","",MAX(MIN(C278,PERCENTILE(INDIRECT(Rangos!$C$18),0.99)),PERCENTILE(INDIRECT(Rangos!$C$18),0.01)))</f>
        <v>4.0626202824420607</v>
      </c>
      <c r="G278" s="62">
        <f t="shared" ca="1" si="14"/>
        <v>4.0626202824420607</v>
      </c>
    </row>
    <row r="279" spans="1:7" x14ac:dyDescent="0.2">
      <c r="A279">
        <v>860043017</v>
      </c>
      <c r="B279" t="s">
        <v>302</v>
      </c>
      <c r="C279" s="61">
        <f ca="1">IFERROR(VLOOKUP(A279,OFFSET('Datos seleccionados'!$A$5,0,0,COUNTA($A:$A),21),17,FALSE),"")</f>
        <v>4.0781404181638772</v>
      </c>
      <c r="D279" s="62">
        <f t="shared" ca="1" si="12"/>
        <v>1.6583173745124475</v>
      </c>
      <c r="E279" s="62">
        <f t="shared" ca="1" si="13"/>
        <v>1.068991671624578</v>
      </c>
      <c r="F279" s="60">
        <f ca="1">IF(D279="","",MAX(MIN(C279,PERCENTILE(INDIRECT(Rangos!$C$18),0.99)),PERCENTILE(INDIRECT(Rangos!$C$18),0.01)))</f>
        <v>4.0781404181638772</v>
      </c>
      <c r="G279" s="62">
        <f t="shared" ca="1" si="14"/>
        <v>4.0781404181638772</v>
      </c>
    </row>
    <row r="280" spans="1:7" x14ac:dyDescent="0.2">
      <c r="A280">
        <v>900487011</v>
      </c>
      <c r="B280" t="s">
        <v>414</v>
      </c>
      <c r="C280" s="61">
        <f ca="1">IFERROR(VLOOKUP(A280,OFFSET('Datos seleccionados'!$A$5,0,0,COUNTA($A:$A),21),17,FALSE),"")</f>
        <v>4.1152856338142687</v>
      </c>
      <c r="D280" s="62">
        <f t="shared" ca="1" si="12"/>
        <v>1.6954625901628391</v>
      </c>
      <c r="E280" s="62">
        <f t="shared" ca="1" si="13"/>
        <v>1.0929363801473611</v>
      </c>
      <c r="F280" s="60">
        <f ca="1">IF(D280="","",MAX(MIN(C280,PERCENTILE(INDIRECT(Rangos!$C$18),0.99)),PERCENTILE(INDIRECT(Rangos!$C$18),0.01)))</f>
        <v>4.1152856338142687</v>
      </c>
      <c r="G280" s="62">
        <f t="shared" ca="1" si="14"/>
        <v>4.1152856338142687</v>
      </c>
    </row>
    <row r="281" spans="1:7" x14ac:dyDescent="0.2">
      <c r="A281">
        <v>900840779</v>
      </c>
      <c r="B281" t="s">
        <v>464</v>
      </c>
      <c r="C281" s="61">
        <f ca="1">IFERROR(VLOOKUP(A281,OFFSET('Datos seleccionados'!$A$5,0,0,COUNTA($A:$A),21),17,FALSE),"")</f>
        <v>4.1289475553210702</v>
      </c>
      <c r="D281" s="62">
        <f t="shared" ca="1" si="12"/>
        <v>1.7091245116696405</v>
      </c>
      <c r="E281" s="62">
        <f t="shared" ca="1" si="13"/>
        <v>1.1017431866933356</v>
      </c>
      <c r="F281" s="60">
        <f ca="1">IF(D281="","",MAX(MIN(C281,PERCENTILE(INDIRECT(Rangos!$C$18),0.99)),PERCENTILE(INDIRECT(Rangos!$C$18),0.01)))</f>
        <v>4.1289475553210702</v>
      </c>
      <c r="G281" s="62">
        <f t="shared" ca="1" si="14"/>
        <v>4.1289475553210702</v>
      </c>
    </row>
    <row r="282" spans="1:7" x14ac:dyDescent="0.2">
      <c r="A282">
        <v>900059812</v>
      </c>
      <c r="B282" t="s">
        <v>536</v>
      </c>
      <c r="C282" s="61">
        <f ca="1">IFERROR(VLOOKUP(A282,OFFSET('Datos seleccionados'!$A$5,0,0,COUNTA($A:$A),21),17,FALSE),"")</f>
        <v>4.1468718645928995</v>
      </c>
      <c r="D282" s="62">
        <f t="shared" ca="1" si="12"/>
        <v>1.7270488209414698</v>
      </c>
      <c r="E282" s="62">
        <f t="shared" ca="1" si="13"/>
        <v>1.1132976319555654</v>
      </c>
      <c r="F282" s="60">
        <f ca="1">IF(D282="","",MAX(MIN(C282,PERCENTILE(INDIRECT(Rangos!$C$18),0.99)),PERCENTILE(INDIRECT(Rangos!$C$18),0.01)))</f>
        <v>4.1468718645928995</v>
      </c>
      <c r="G282" s="62">
        <f t="shared" ca="1" si="14"/>
        <v>4.1468718645928995</v>
      </c>
    </row>
    <row r="283" spans="1:7" x14ac:dyDescent="0.2">
      <c r="A283">
        <v>900468288</v>
      </c>
      <c r="B283" t="s">
        <v>409</v>
      </c>
      <c r="C283" s="61">
        <f ca="1">IFERROR(VLOOKUP(A283,OFFSET('Datos seleccionados'!$A$5,0,0,COUNTA($A:$A),21),17,FALSE),"")</f>
        <v>4.225850462525675</v>
      </c>
      <c r="D283" s="62">
        <f t="shared" ca="1" si="12"/>
        <v>1.8060274188742453</v>
      </c>
      <c r="E283" s="62">
        <f t="shared" ca="1" si="13"/>
        <v>1.1642091551201497</v>
      </c>
      <c r="F283" s="60">
        <f ca="1">IF(D283="","",MAX(MIN(C283,PERCENTILE(INDIRECT(Rangos!$C$18),0.99)),PERCENTILE(INDIRECT(Rangos!$C$18),0.01)))</f>
        <v>4.225850462525675</v>
      </c>
      <c r="G283" s="62">
        <f t="shared" ca="1" si="14"/>
        <v>4.225850462525675</v>
      </c>
    </row>
    <row r="284" spans="1:7" x14ac:dyDescent="0.2">
      <c r="A284">
        <v>830076606</v>
      </c>
      <c r="B284" t="s">
        <v>267</v>
      </c>
      <c r="C284" s="61">
        <f ca="1">IFERROR(VLOOKUP(A284,OFFSET('Datos seleccionados'!$A$5,0,0,COUNTA($A:$A),21),17,FALSE),"")</f>
        <v>4.587199828902282</v>
      </c>
      <c r="D284" s="62">
        <f t="shared" ca="1" si="12"/>
        <v>2.1673767852508523</v>
      </c>
      <c r="E284" s="62">
        <f t="shared" ca="1" si="13"/>
        <v>1.3971437363651775</v>
      </c>
      <c r="F284" s="60">
        <f ca="1">IF(D284="","",MAX(MIN(C284,PERCENTILE(INDIRECT(Rangos!$C$18),0.99)),PERCENTILE(INDIRECT(Rangos!$C$18),0.01)))</f>
        <v>4.587199828902282</v>
      </c>
      <c r="G284" s="62">
        <f t="shared" ca="1" si="14"/>
        <v>4.587199828902282</v>
      </c>
    </row>
    <row r="285" spans="1:7" x14ac:dyDescent="0.2">
      <c r="A285">
        <v>800186284</v>
      </c>
      <c r="B285" t="s">
        <v>218</v>
      </c>
      <c r="C285" s="61">
        <f ca="1">IFERROR(VLOOKUP(A285,OFFSET('Datos seleccionados'!$A$5,0,0,COUNTA($A:$A),21),17,FALSE),"")</f>
        <v>4.5926473046513854</v>
      </c>
      <c r="D285" s="62">
        <f t="shared" ca="1" si="12"/>
        <v>2.1728242609999557</v>
      </c>
      <c r="E285" s="62">
        <f t="shared" ca="1" si="13"/>
        <v>1.4006553115899625</v>
      </c>
      <c r="F285" s="60">
        <f ca="1">IF(D285="","",MAX(MIN(C285,PERCENTILE(INDIRECT(Rangos!$C$18),0.99)),PERCENTILE(INDIRECT(Rangos!$C$18),0.01)))</f>
        <v>4.5926473046513854</v>
      </c>
      <c r="G285" s="62">
        <f t="shared" ca="1" si="14"/>
        <v>4.5926473046513854</v>
      </c>
    </row>
    <row r="286" spans="1:7" x14ac:dyDescent="0.2">
      <c r="A286">
        <v>901109423</v>
      </c>
      <c r="B286" t="s">
        <v>479</v>
      </c>
      <c r="C286" s="61">
        <f ca="1">IFERROR(VLOOKUP(A286,OFFSET('Datos seleccionados'!$A$5,0,0,COUNTA($A:$A),21),17,FALSE),"")</f>
        <v>4.7353352358752501</v>
      </c>
      <c r="D286" s="62">
        <f t="shared" ca="1" si="12"/>
        <v>2.3155121922238204</v>
      </c>
      <c r="E286" s="62">
        <f t="shared" ca="1" si="13"/>
        <v>1.4926354189349134</v>
      </c>
      <c r="F286" s="60">
        <f ca="1">IF(D286="","",MAX(MIN(C286,PERCENTILE(INDIRECT(Rangos!$C$18),0.99)),PERCENTILE(INDIRECT(Rangos!$C$18),0.01)))</f>
        <v>4.7353352358752501</v>
      </c>
      <c r="G286" s="62">
        <f t="shared" ca="1" si="14"/>
        <v>4.7353352358752501</v>
      </c>
    </row>
    <row r="287" spans="1:7" x14ac:dyDescent="0.2">
      <c r="A287">
        <v>900430682</v>
      </c>
      <c r="B287" t="s">
        <v>401</v>
      </c>
      <c r="C287" s="61">
        <f ca="1">IFERROR(VLOOKUP(A287,OFFSET('Datos seleccionados'!$A$5,0,0,COUNTA($A:$A),21),17,FALSE),"")</f>
        <v>4.7537255453280851</v>
      </c>
      <c r="D287" s="62">
        <f t="shared" ca="1" si="12"/>
        <v>2.3339025016766555</v>
      </c>
      <c r="E287" s="62">
        <f t="shared" ca="1" si="13"/>
        <v>1.5044902592361913</v>
      </c>
      <c r="F287" s="60">
        <f ca="1">IF(D287="","",MAX(MIN(C287,PERCENTILE(INDIRECT(Rangos!$C$18),0.99)),PERCENTILE(INDIRECT(Rangos!$C$18),0.01)))</f>
        <v>4.7537255453280851</v>
      </c>
      <c r="G287" s="62">
        <f t="shared" ca="1" si="14"/>
        <v>4.7537255453280851</v>
      </c>
    </row>
    <row r="288" spans="1:7" x14ac:dyDescent="0.2">
      <c r="A288">
        <v>900435537</v>
      </c>
      <c r="B288" t="s">
        <v>402</v>
      </c>
      <c r="C288" s="61">
        <f ca="1">IFERROR(VLOOKUP(A288,OFFSET('Datos seleccionados'!$A$5,0,0,COUNTA($A:$A),21),17,FALSE),"")</f>
        <v>4.7745309540668091</v>
      </c>
      <c r="D288" s="62">
        <f t="shared" ca="1" si="12"/>
        <v>2.3547079104153794</v>
      </c>
      <c r="E288" s="62">
        <f t="shared" ca="1" si="13"/>
        <v>1.5179019312166406</v>
      </c>
      <c r="F288" s="60">
        <f ca="1">IF(D288="","",MAX(MIN(C288,PERCENTILE(INDIRECT(Rangos!$C$18),0.99)),PERCENTILE(INDIRECT(Rangos!$C$18),0.01)))</f>
        <v>4.7745309540668091</v>
      </c>
      <c r="G288" s="62">
        <f t="shared" ca="1" si="14"/>
        <v>4.7745309540668091</v>
      </c>
    </row>
    <row r="289" spans="1:7" x14ac:dyDescent="0.2">
      <c r="A289">
        <v>901471776</v>
      </c>
      <c r="B289" t="s">
        <v>503</v>
      </c>
      <c r="C289" s="61">
        <f ca="1">IFERROR(VLOOKUP(A289,OFFSET('Datos seleccionados'!$A$5,0,0,COUNTA($A:$A),21),17,FALSE),"")</f>
        <v>4.9322976546332491</v>
      </c>
      <c r="D289" s="62">
        <f t="shared" ca="1" si="12"/>
        <v>2.5124746109818195</v>
      </c>
      <c r="E289" s="62">
        <f t="shared" ca="1" si="13"/>
        <v>1.6196021796475524</v>
      </c>
      <c r="F289" s="60">
        <f ca="1">IF(D289="","",MAX(MIN(C289,PERCENTILE(INDIRECT(Rangos!$C$18),0.99)),PERCENTILE(INDIRECT(Rangos!$C$18),0.01)))</f>
        <v>4.9322976546332491</v>
      </c>
      <c r="G289" s="62">
        <f t="shared" ca="1" si="14"/>
        <v>4.9322976546332491</v>
      </c>
    </row>
    <row r="290" spans="1:7" x14ac:dyDescent="0.2">
      <c r="A290">
        <v>860077758</v>
      </c>
      <c r="B290" t="s">
        <v>530</v>
      </c>
      <c r="C290" s="61">
        <f ca="1">IFERROR(VLOOKUP(A290,OFFSET('Datos seleccionados'!$A$5,0,0,COUNTA($A:$A),21),17,FALSE),"")</f>
        <v>4.9403754911307169</v>
      </c>
      <c r="D290" s="62">
        <f t="shared" ca="1" si="12"/>
        <v>2.5205524474792873</v>
      </c>
      <c r="E290" s="62">
        <f t="shared" ca="1" si="13"/>
        <v>1.6248093493204123</v>
      </c>
      <c r="F290" s="60">
        <f ca="1">IF(D290="","",MAX(MIN(C290,PERCENTILE(INDIRECT(Rangos!$C$18),0.99)),PERCENTILE(INDIRECT(Rangos!$C$18),0.01)))</f>
        <v>4.9403754911307169</v>
      </c>
      <c r="G290" s="62">
        <f t="shared" ca="1" si="14"/>
        <v>4.9403754911307169</v>
      </c>
    </row>
    <row r="291" spans="1:7" x14ac:dyDescent="0.2">
      <c r="A291">
        <v>811022703</v>
      </c>
      <c r="B291" t="s">
        <v>245</v>
      </c>
      <c r="C291" s="61">
        <f ca="1">IFERROR(VLOOKUP(A291,OFFSET('Datos seleccionados'!$A$5,0,0,COUNTA($A:$A),21),17,FALSE),"")</f>
        <v>5.0393937020605746</v>
      </c>
      <c r="D291" s="62">
        <f t="shared" ca="1" si="12"/>
        <v>2.6195706584091449</v>
      </c>
      <c r="E291" s="62">
        <f t="shared" ca="1" si="13"/>
        <v>1.6886388939239017</v>
      </c>
      <c r="F291" s="60">
        <f ca="1">IF(D291="","",MAX(MIN(C291,PERCENTILE(INDIRECT(Rangos!$C$18),0.99)),PERCENTILE(INDIRECT(Rangos!$C$18),0.01)))</f>
        <v>5.0393937020605746</v>
      </c>
      <c r="G291" s="62">
        <f t="shared" ca="1" si="14"/>
        <v>5.0393937020605746</v>
      </c>
    </row>
    <row r="292" spans="1:7" x14ac:dyDescent="0.2">
      <c r="A292">
        <v>900291838</v>
      </c>
      <c r="B292" t="s">
        <v>366</v>
      </c>
      <c r="C292" s="61">
        <f ca="1">IFERROR(VLOOKUP(A292,OFFSET('Datos seleccionados'!$A$5,0,0,COUNTA($A:$A),21),17,FALSE),"")</f>
        <v>5.0665781222618103</v>
      </c>
      <c r="D292" s="62">
        <f t="shared" ca="1" si="12"/>
        <v>2.6467550786103806</v>
      </c>
      <c r="E292" s="62">
        <f t="shared" ca="1" si="13"/>
        <v>1.7061626316834531</v>
      </c>
      <c r="F292" s="60">
        <f ca="1">IF(D292="","",MAX(MIN(C292,PERCENTILE(INDIRECT(Rangos!$C$18),0.99)),PERCENTILE(INDIRECT(Rangos!$C$18),0.01)))</f>
        <v>5.0665781222618103</v>
      </c>
      <c r="G292" s="62">
        <f t="shared" ca="1" si="14"/>
        <v>5.0665781222618103</v>
      </c>
    </row>
    <row r="293" spans="1:7" x14ac:dyDescent="0.2">
      <c r="A293">
        <v>900646364</v>
      </c>
      <c r="B293" t="s">
        <v>447</v>
      </c>
      <c r="C293" s="61">
        <f ca="1">IFERROR(VLOOKUP(A293,OFFSET('Datos seleccionados'!$A$5,0,0,COUNTA($A:$A),21),17,FALSE),"")</f>
        <v>5.1002843929406758</v>
      </c>
      <c r="D293" s="62">
        <f t="shared" ca="1" si="12"/>
        <v>2.6804613492892462</v>
      </c>
      <c r="E293" s="62">
        <f t="shared" ca="1" si="13"/>
        <v>1.7278905127218005</v>
      </c>
      <c r="F293" s="60">
        <f ca="1">IF(D293="","",MAX(MIN(C293,PERCENTILE(INDIRECT(Rangos!$C$18),0.99)),PERCENTILE(INDIRECT(Rangos!$C$18),0.01)))</f>
        <v>5.1002843929406758</v>
      </c>
      <c r="G293" s="62">
        <f t="shared" ca="1" si="14"/>
        <v>5.1002843929406758</v>
      </c>
    </row>
    <row r="294" spans="1:7" x14ac:dyDescent="0.2">
      <c r="A294">
        <v>802010467</v>
      </c>
      <c r="B294" t="s">
        <v>230</v>
      </c>
      <c r="C294" s="61">
        <f ca="1">IFERROR(VLOOKUP(A294,OFFSET('Datos seleccionados'!$A$5,0,0,COUNTA($A:$A),21),17,FALSE),"")</f>
        <v>5.147330988882894</v>
      </c>
      <c r="D294" s="62">
        <f t="shared" ca="1" si="12"/>
        <v>2.7275079452314643</v>
      </c>
      <c r="E294" s="62">
        <f t="shared" ca="1" si="13"/>
        <v>1.7582178915537952</v>
      </c>
      <c r="F294" s="60">
        <f ca="1">IF(D294="","",MAX(MIN(C294,PERCENTILE(INDIRECT(Rangos!$C$18),0.99)),PERCENTILE(INDIRECT(Rangos!$C$18),0.01)))</f>
        <v>5.147330988882894</v>
      </c>
      <c r="G294" s="62">
        <f t="shared" ca="1" si="14"/>
        <v>5.147330988882894</v>
      </c>
    </row>
    <row r="295" spans="1:7" x14ac:dyDescent="0.2">
      <c r="A295">
        <v>901303671</v>
      </c>
      <c r="B295" t="s">
        <v>168</v>
      </c>
      <c r="C295" s="61">
        <f ca="1">IFERROR(VLOOKUP(A295,OFFSET('Datos seleccionados'!$A$5,0,0,COUNTA($A:$A),21),17,FALSE),"")</f>
        <v>5.1476129844563729</v>
      </c>
      <c r="D295" s="62">
        <f t="shared" ca="1" si="12"/>
        <v>2.7277899408049433</v>
      </c>
      <c r="E295" s="62">
        <f t="shared" ca="1" si="13"/>
        <v>1.7583996727520852</v>
      </c>
      <c r="F295" s="60">
        <f ca="1">IF(D295="","",MAX(MIN(C295,PERCENTILE(INDIRECT(Rangos!$C$18),0.99)),PERCENTILE(INDIRECT(Rangos!$C$18),0.01)))</f>
        <v>5.1476129844563729</v>
      </c>
      <c r="G295" s="62">
        <f t="shared" ca="1" si="14"/>
        <v>5.1476129844563729</v>
      </c>
    </row>
    <row r="296" spans="1:7" x14ac:dyDescent="0.2">
      <c r="A296">
        <v>804013213</v>
      </c>
      <c r="B296" t="s">
        <v>236</v>
      </c>
      <c r="C296" s="61">
        <f ca="1">IFERROR(VLOOKUP(A296,OFFSET('Datos seleccionados'!$A$5,0,0,COUNTA($A:$A),21),17,FALSE),"")</f>
        <v>5.2036275093420308</v>
      </c>
      <c r="D296" s="62">
        <f t="shared" ca="1" si="12"/>
        <v>2.7838044656906011</v>
      </c>
      <c r="E296" s="62">
        <f t="shared" ca="1" si="13"/>
        <v>1.7945079964741233</v>
      </c>
      <c r="F296" s="60">
        <f ca="1">IF(D296="","",MAX(MIN(C296,PERCENTILE(INDIRECT(Rangos!$C$18),0.99)),PERCENTILE(INDIRECT(Rangos!$C$18),0.01)))</f>
        <v>5.2036275093420308</v>
      </c>
      <c r="G296" s="62">
        <f t="shared" ca="1" si="14"/>
        <v>5.2036275093420308</v>
      </c>
    </row>
    <row r="297" spans="1:7" x14ac:dyDescent="0.2">
      <c r="A297">
        <v>860519715</v>
      </c>
      <c r="B297" t="s">
        <v>533</v>
      </c>
      <c r="C297" s="61">
        <f ca="1">IFERROR(VLOOKUP(A297,OFFSET('Datos seleccionados'!$A$5,0,0,COUNTA($A:$A),21),17,FALSE),"")</f>
        <v>5.2037312775515172</v>
      </c>
      <c r="D297" s="62">
        <f t="shared" ca="1" si="12"/>
        <v>2.7839082339000876</v>
      </c>
      <c r="E297" s="62">
        <f t="shared" ca="1" si="13"/>
        <v>1.7945748879832069</v>
      </c>
      <c r="F297" s="60">
        <f ca="1">IF(D297="","",MAX(MIN(C297,PERCENTILE(INDIRECT(Rangos!$C$18),0.99)),PERCENTILE(INDIRECT(Rangos!$C$18),0.01)))</f>
        <v>5.2037312775515172</v>
      </c>
      <c r="G297" s="62">
        <f t="shared" ca="1" si="14"/>
        <v>5.2037312775515172</v>
      </c>
    </row>
    <row r="298" spans="1:7" x14ac:dyDescent="0.2">
      <c r="A298">
        <v>900402652</v>
      </c>
      <c r="B298" t="s">
        <v>393</v>
      </c>
      <c r="C298" s="61">
        <f ca="1">IFERROR(VLOOKUP(A298,OFFSET('Datos seleccionados'!$A$5,0,0,COUNTA($A:$A),21),17,FALSE),"")</f>
        <v>5.3597919392884519</v>
      </c>
      <c r="D298" s="62">
        <f t="shared" ca="1" si="12"/>
        <v>2.9399688956370222</v>
      </c>
      <c r="E298" s="62">
        <f t="shared" ca="1" si="13"/>
        <v>1.8951753823331208</v>
      </c>
      <c r="F298" s="60">
        <f ca="1">IF(D298="","",MAX(MIN(C298,PERCENTILE(INDIRECT(Rangos!$C$18),0.99)),PERCENTILE(INDIRECT(Rangos!$C$18),0.01)))</f>
        <v>5.3597919392884519</v>
      </c>
      <c r="G298" s="62">
        <f t="shared" ca="1" si="14"/>
        <v>5.3597919392884519</v>
      </c>
    </row>
    <row r="299" spans="1:7" x14ac:dyDescent="0.2">
      <c r="A299">
        <v>802023456</v>
      </c>
      <c r="B299" t="s">
        <v>511</v>
      </c>
      <c r="C299" s="61">
        <f ca="1">IFERROR(VLOOKUP(A299,OFFSET('Datos seleccionados'!$A$5,0,0,COUNTA($A:$A),21),17,FALSE),"")</f>
        <v>5.5468403638468171</v>
      </c>
      <c r="D299" s="62">
        <f t="shared" ca="1" si="12"/>
        <v>3.1270173201953875</v>
      </c>
      <c r="E299" s="62">
        <f t="shared" ca="1" si="13"/>
        <v>2.0157513415050965</v>
      </c>
      <c r="F299" s="60">
        <f ca="1">IF(D299="","",MAX(MIN(C299,PERCENTILE(INDIRECT(Rangos!$C$18),0.99)),PERCENTILE(INDIRECT(Rangos!$C$18),0.01)))</f>
        <v>5.5468403638468171</v>
      </c>
      <c r="G299" s="62">
        <f t="shared" ca="1" si="14"/>
        <v>5.5468403638468171</v>
      </c>
    </row>
    <row r="300" spans="1:7" x14ac:dyDescent="0.2">
      <c r="A300">
        <v>901250374</v>
      </c>
      <c r="B300" t="s">
        <v>489</v>
      </c>
      <c r="C300" s="61">
        <f ca="1">IFERROR(VLOOKUP(A300,OFFSET('Datos seleccionados'!$A$5,0,0,COUNTA($A:$A),21),17,FALSE),"")</f>
        <v>5.5673265338469138</v>
      </c>
      <c r="D300" s="62">
        <f t="shared" ca="1" si="12"/>
        <v>3.1475034901954841</v>
      </c>
      <c r="E300" s="62">
        <f t="shared" ca="1" si="13"/>
        <v>2.0289572244381069</v>
      </c>
      <c r="F300" s="60">
        <f ca="1">IF(D300="","",MAX(MIN(C300,PERCENTILE(INDIRECT(Rangos!$C$18),0.99)),PERCENTILE(INDIRECT(Rangos!$C$18),0.01)))</f>
        <v>5.5673265338469138</v>
      </c>
      <c r="G300" s="62">
        <f t="shared" ca="1" si="14"/>
        <v>5.5673265338469138</v>
      </c>
    </row>
    <row r="301" spans="1:7" x14ac:dyDescent="0.2">
      <c r="A301">
        <v>800177551</v>
      </c>
      <c r="B301" t="s">
        <v>215</v>
      </c>
      <c r="C301" s="61">
        <f ca="1">IFERROR(VLOOKUP(A301,OFFSET('Datos seleccionados'!$A$5,0,0,COUNTA($A:$A),21),17,FALSE),"")</f>
        <v>5.6378264084222991</v>
      </c>
      <c r="D301" s="62">
        <f t="shared" ca="1" si="12"/>
        <v>3.2180033647708695</v>
      </c>
      <c r="E301" s="62">
        <f t="shared" ca="1" si="13"/>
        <v>2.0744031565196068</v>
      </c>
      <c r="F301" s="60">
        <f ca="1">IF(D301="","",MAX(MIN(C301,PERCENTILE(INDIRECT(Rangos!$C$18),0.99)),PERCENTILE(INDIRECT(Rangos!$C$18),0.01)))</f>
        <v>5.6378264084222991</v>
      </c>
      <c r="G301" s="62">
        <f t="shared" ca="1" si="14"/>
        <v>5.6378264084222991</v>
      </c>
    </row>
    <row r="302" spans="1:7" x14ac:dyDescent="0.2">
      <c r="A302">
        <v>811042842</v>
      </c>
      <c r="B302" t="s">
        <v>246</v>
      </c>
      <c r="C302" s="61">
        <f ca="1">IFERROR(VLOOKUP(A302,OFFSET('Datos seleccionados'!$A$5,0,0,COUNTA($A:$A),21),17,FALSE),"")</f>
        <v>5.6662310792548505</v>
      </c>
      <c r="D302" s="62">
        <f t="shared" ca="1" si="12"/>
        <v>3.2464080356034208</v>
      </c>
      <c r="E302" s="62">
        <f t="shared" ca="1" si="13"/>
        <v>2.0927134974844432</v>
      </c>
      <c r="F302" s="60">
        <f ca="1">IF(D302="","",MAX(MIN(C302,PERCENTILE(INDIRECT(Rangos!$C$18),0.99)),PERCENTILE(INDIRECT(Rangos!$C$18),0.01)))</f>
        <v>5.6662310792548505</v>
      </c>
      <c r="G302" s="62">
        <f t="shared" ca="1" si="14"/>
        <v>5.6662310792548505</v>
      </c>
    </row>
    <row r="303" spans="1:7" x14ac:dyDescent="0.2">
      <c r="A303">
        <v>900555513</v>
      </c>
      <c r="B303" t="s">
        <v>429</v>
      </c>
      <c r="C303" s="61">
        <f ca="1">IFERROR(VLOOKUP(A303,OFFSET('Datos seleccionados'!$A$5,0,0,COUNTA($A:$A),21),17,FALSE),"")</f>
        <v>5.7905524516989484</v>
      </c>
      <c r="D303" s="62">
        <f t="shared" ca="1" si="12"/>
        <v>3.3707294080475187</v>
      </c>
      <c r="E303" s="62">
        <f t="shared" ca="1" si="13"/>
        <v>2.1728540747890444</v>
      </c>
      <c r="F303" s="60">
        <f ca="1">IF(D303="","",MAX(MIN(C303,PERCENTILE(INDIRECT(Rangos!$C$18),0.99)),PERCENTILE(INDIRECT(Rangos!$C$18),0.01)))</f>
        <v>5.7905524516989484</v>
      </c>
      <c r="G303" s="62">
        <f t="shared" ca="1" si="14"/>
        <v>5.7905524516989484</v>
      </c>
    </row>
    <row r="304" spans="1:7" x14ac:dyDescent="0.2">
      <c r="A304">
        <v>900360052</v>
      </c>
      <c r="B304" t="s">
        <v>380</v>
      </c>
      <c r="C304" s="61">
        <f ca="1">IFERROR(VLOOKUP(A304,OFFSET('Datos seleccionados'!$A$5,0,0,COUNTA($A:$A),21),17,FALSE),"")</f>
        <v>5.8501348127360693</v>
      </c>
      <c r="D304" s="62">
        <f t="shared" ca="1" si="12"/>
        <v>3.4303117690846396</v>
      </c>
      <c r="E304" s="62">
        <f t="shared" ca="1" si="13"/>
        <v>2.211262312381765</v>
      </c>
      <c r="F304" s="60">
        <f ca="1">IF(D304="","",MAX(MIN(C304,PERCENTILE(INDIRECT(Rangos!$C$18),0.99)),PERCENTILE(INDIRECT(Rangos!$C$18),0.01)))</f>
        <v>5.8501348127360693</v>
      </c>
      <c r="G304" s="62">
        <f t="shared" ca="1" si="14"/>
        <v>5.8501348127360693</v>
      </c>
    </row>
    <row r="305" spans="1:7" x14ac:dyDescent="0.2">
      <c r="A305">
        <v>900245246</v>
      </c>
      <c r="B305" t="s">
        <v>354</v>
      </c>
      <c r="C305" s="61">
        <f ca="1">IFERROR(VLOOKUP(A305,OFFSET('Datos seleccionados'!$A$5,0,0,COUNTA($A:$A),21),17,FALSE),"")</f>
        <v>6.1002231503842737</v>
      </c>
      <c r="D305" s="62">
        <f t="shared" ca="1" si="12"/>
        <v>3.680400106732844</v>
      </c>
      <c r="E305" s="62">
        <f t="shared" ca="1" si="13"/>
        <v>2.3724753312075286</v>
      </c>
      <c r="F305" s="60">
        <f ca="1">IF(D305="","",MAX(MIN(C305,PERCENTILE(INDIRECT(Rangos!$C$18),0.99)),PERCENTILE(INDIRECT(Rangos!$C$18),0.01)))</f>
        <v>6.1002231503842737</v>
      </c>
      <c r="G305" s="62">
        <f t="shared" ca="1" si="14"/>
        <v>6.1002231503842737</v>
      </c>
    </row>
    <row r="306" spans="1:7" x14ac:dyDescent="0.2">
      <c r="A306">
        <v>900459888</v>
      </c>
      <c r="B306" t="s">
        <v>406</v>
      </c>
      <c r="C306" s="61">
        <f ca="1">IFERROR(VLOOKUP(A306,OFFSET('Datos seleccionados'!$A$5,0,0,COUNTA($A:$A),21),17,FALSE),"")</f>
        <v>6.2372508688936348</v>
      </c>
      <c r="D306" s="62">
        <f t="shared" ca="1" si="12"/>
        <v>3.8174278252422051</v>
      </c>
      <c r="E306" s="62">
        <f t="shared" ca="1" si="13"/>
        <v>2.4608067279109429</v>
      </c>
      <c r="F306" s="60">
        <f ca="1">IF(D306="","",MAX(MIN(C306,PERCENTILE(INDIRECT(Rangos!$C$18),0.99)),PERCENTILE(INDIRECT(Rangos!$C$18),0.01)))</f>
        <v>6.2372508688936348</v>
      </c>
      <c r="G306" s="62">
        <f t="shared" ca="1" si="14"/>
        <v>6.2372508688936348</v>
      </c>
    </row>
    <row r="307" spans="1:7" x14ac:dyDescent="0.2">
      <c r="A307">
        <v>900396542</v>
      </c>
      <c r="B307" t="s">
        <v>390</v>
      </c>
      <c r="C307" s="61">
        <f ca="1">IFERROR(VLOOKUP(A307,OFFSET('Datos seleccionados'!$A$5,0,0,COUNTA($A:$A),21),17,FALSE),"")</f>
        <v>6.2518778380366147</v>
      </c>
      <c r="D307" s="62">
        <f t="shared" ca="1" si="12"/>
        <v>3.832054794385185</v>
      </c>
      <c r="E307" s="62">
        <f t="shared" ca="1" si="13"/>
        <v>2.4702356276108888</v>
      </c>
      <c r="F307" s="60">
        <f ca="1">IF(D307="","",MAX(MIN(C307,PERCENTILE(INDIRECT(Rangos!$C$18),0.99)),PERCENTILE(INDIRECT(Rangos!$C$18),0.01)))</f>
        <v>6.2518778380366147</v>
      </c>
      <c r="G307" s="62">
        <f t="shared" ca="1" si="14"/>
        <v>6.2518778380366147</v>
      </c>
    </row>
    <row r="308" spans="1:7" x14ac:dyDescent="0.2">
      <c r="A308">
        <v>901345932</v>
      </c>
      <c r="B308" t="s">
        <v>498</v>
      </c>
      <c r="C308" s="61">
        <f ca="1">IFERROR(VLOOKUP(A308,OFFSET('Datos seleccionados'!$A$5,0,0,COUNTA($A:$A),21),17,FALSE),"")</f>
        <v>6.2758387071625839</v>
      </c>
      <c r="D308" s="62">
        <f t="shared" ca="1" si="12"/>
        <v>3.8560156635111542</v>
      </c>
      <c r="E308" s="62">
        <f t="shared" ca="1" si="13"/>
        <v>2.4856813860249427</v>
      </c>
      <c r="F308" s="60">
        <f ca="1">IF(D308="","",MAX(MIN(C308,PERCENTILE(INDIRECT(Rangos!$C$18),0.99)),PERCENTILE(INDIRECT(Rangos!$C$18),0.01)))</f>
        <v>6.2758387071625839</v>
      </c>
      <c r="G308" s="62">
        <f t="shared" ca="1" si="14"/>
        <v>6.2758387071625839</v>
      </c>
    </row>
    <row r="309" spans="1:7" x14ac:dyDescent="0.2">
      <c r="A309">
        <v>800194632</v>
      </c>
      <c r="B309" t="s">
        <v>220</v>
      </c>
      <c r="C309" s="61">
        <f ca="1">IFERROR(VLOOKUP(A309,OFFSET('Datos seleccionados'!$A$5,0,0,COUNTA($A:$A),21),17,FALSE),"")</f>
        <v>6.5111436761879329</v>
      </c>
      <c r="D309" s="62">
        <f t="shared" ca="1" si="12"/>
        <v>4.0913206325365028</v>
      </c>
      <c r="E309" s="62">
        <f t="shared" ca="1" si="13"/>
        <v>2.6373646862460061</v>
      </c>
      <c r="F309" s="60">
        <f ca="1">IF(D309="","",MAX(MIN(C309,PERCENTILE(INDIRECT(Rangos!$C$18),0.99)),PERCENTILE(INDIRECT(Rangos!$C$18),0.01)))</f>
        <v>6.5111436761879329</v>
      </c>
      <c r="G309" s="62">
        <f t="shared" ca="1" si="14"/>
        <v>6.5111436761879329</v>
      </c>
    </row>
    <row r="310" spans="1:7" x14ac:dyDescent="0.2">
      <c r="A310">
        <v>900343234</v>
      </c>
      <c r="B310" t="s">
        <v>377</v>
      </c>
      <c r="C310" s="61">
        <f ca="1">IFERROR(VLOOKUP(A310,OFFSET('Datos seleccionados'!$A$5,0,0,COUNTA($A:$A),21),17,FALSE),"")</f>
        <v>6.5356445419105675</v>
      </c>
      <c r="D310" s="62">
        <f t="shared" ca="1" si="12"/>
        <v>4.1158214982591375</v>
      </c>
      <c r="E310" s="62">
        <f t="shared" ca="1" si="13"/>
        <v>2.6531585395865278</v>
      </c>
      <c r="F310" s="60">
        <f ca="1">IF(D310="","",MAX(MIN(C310,PERCENTILE(INDIRECT(Rangos!$C$18),0.99)),PERCENTILE(INDIRECT(Rangos!$C$18),0.01)))</f>
        <v>6.5329494466810774</v>
      </c>
      <c r="G310" s="62">
        <f t="shared" ca="1" si="14"/>
        <v>6.5356445419105675</v>
      </c>
    </row>
    <row r="311" spans="1:7" x14ac:dyDescent="0.2">
      <c r="A311">
        <v>900269883</v>
      </c>
      <c r="B311" t="s">
        <v>128</v>
      </c>
      <c r="C311" s="61">
        <f ca="1">IFERROR(VLOOKUP(A311,OFFSET('Datos seleccionados'!$A$5,0,0,COUNTA($A:$A),21),17,FALSE),"")</f>
        <v>6.6144692463775243</v>
      </c>
      <c r="D311" s="62">
        <f t="shared" ca="1" si="12"/>
        <v>4.1946462027260942</v>
      </c>
      <c r="E311" s="62">
        <f t="shared" ca="1" si="13"/>
        <v>2.7039708592839071</v>
      </c>
      <c r="F311" s="60">
        <f ca="1">IF(D311="","",MAX(MIN(C311,PERCENTILE(INDIRECT(Rangos!$C$18),0.99)),PERCENTILE(INDIRECT(Rangos!$C$18),0.01)))</f>
        <v>6.5329494466810774</v>
      </c>
      <c r="G311" s="62">
        <f t="shared" ca="1" si="14"/>
        <v>6.6144692463775243</v>
      </c>
    </row>
    <row r="312" spans="1:7" x14ac:dyDescent="0.2">
      <c r="A312">
        <v>890331037</v>
      </c>
      <c r="B312" t="s">
        <v>312</v>
      </c>
      <c r="C312" s="61">
        <f ca="1">IFERROR(VLOOKUP(A312,OFFSET('Datos seleccionados'!$A$5,0,0,COUNTA($A:$A),21),17,FALSE),"")</f>
        <v>6.797052180829108</v>
      </c>
      <c r="D312" s="62">
        <f t="shared" ca="1" si="12"/>
        <v>4.3772291371776788</v>
      </c>
      <c r="E312" s="62">
        <f t="shared" ca="1" si="13"/>
        <v>2.8216682550353709</v>
      </c>
      <c r="F312" s="60">
        <f ca="1">IF(D312="","",MAX(MIN(C312,PERCENTILE(INDIRECT(Rangos!$C$18),0.99)),PERCENTILE(INDIRECT(Rangos!$C$18),0.01)))</f>
        <v>6.5329494466810774</v>
      </c>
      <c r="G312" s="62">
        <f t="shared" ca="1" si="14"/>
        <v>6.797052180829108</v>
      </c>
    </row>
    <row r="313" spans="1:7" x14ac:dyDescent="0.2">
      <c r="A313">
        <v>901487021</v>
      </c>
      <c r="B313" t="s">
        <v>507</v>
      </c>
      <c r="C313" s="61">
        <f ca="1">IFERROR(VLOOKUP(A313,OFFSET('Datos seleccionados'!$A$5,0,0,COUNTA($A:$A),21),17,FALSE),"")</f>
        <v>6.9125316356171895</v>
      </c>
      <c r="D313" s="62">
        <f t="shared" ca="1" si="12"/>
        <v>4.4927085919657603</v>
      </c>
      <c r="E313" s="62">
        <f t="shared" ca="1" si="13"/>
        <v>2.8961091173874887</v>
      </c>
      <c r="F313" s="60">
        <f ca="1">IF(D313="","",MAX(MIN(C313,PERCENTILE(INDIRECT(Rangos!$C$18),0.99)),PERCENTILE(INDIRECT(Rangos!$C$18),0.01)))</f>
        <v>6.5329494466810774</v>
      </c>
      <c r="G313" s="62">
        <f t="shared" ca="1" si="14"/>
        <v>6.9125316356171895</v>
      </c>
    </row>
    <row r="314" spans="1:7" x14ac:dyDescent="0.2">
      <c r="A314">
        <v>800054669</v>
      </c>
      <c r="B314" t="s">
        <v>201</v>
      </c>
      <c r="C314" s="61">
        <f ca="1">IFERROR(VLOOKUP(A314,OFFSET('Datos seleccionados'!$A$5,0,0,COUNTA($A:$A),21),17,FALSE),"")</f>
        <v>7.096249365770289</v>
      </c>
      <c r="D314" s="62">
        <f t="shared" ca="1" si="12"/>
        <v>4.6764263221188589</v>
      </c>
      <c r="E314" s="62">
        <f t="shared" ca="1" si="13"/>
        <v>3.0145380300201952</v>
      </c>
      <c r="F314" s="60">
        <f ca="1">IF(D314="","",MAX(MIN(C314,PERCENTILE(INDIRECT(Rangos!$C$18),0.99)),PERCENTILE(INDIRECT(Rangos!$C$18),0.01)))</f>
        <v>6.5329494466810774</v>
      </c>
      <c r="G314" s="62">
        <f t="shared" ca="1" si="14"/>
        <v>7.096249365770289</v>
      </c>
    </row>
    <row r="315" spans="1:7" x14ac:dyDescent="0.2">
      <c r="A315">
        <v>900114663</v>
      </c>
      <c r="B315" t="s">
        <v>540</v>
      </c>
      <c r="C315" s="61">
        <f ca="1">IFERROR(VLOOKUP(A315,OFFSET('Datos seleccionados'!$A$5,0,0,COUNTA($A:$A),21),17,FALSE),"")</f>
        <v>7.2386510942627877</v>
      </c>
      <c r="D315" s="62">
        <f t="shared" ca="1" si="12"/>
        <v>4.8188280506113585</v>
      </c>
      <c r="E315" s="62">
        <f t="shared" ca="1" si="13"/>
        <v>3.1063336441306615</v>
      </c>
      <c r="F315" s="60">
        <f ca="1">IF(D315="","",MAX(MIN(C315,PERCENTILE(INDIRECT(Rangos!$C$18),0.99)),PERCENTILE(INDIRECT(Rangos!$C$18),0.01)))</f>
        <v>6.5329494466810774</v>
      </c>
      <c r="G315" s="62">
        <f t="shared" ca="1" si="14"/>
        <v>7.2386510942627877</v>
      </c>
    </row>
    <row r="316" spans="1:7" x14ac:dyDescent="0.2">
      <c r="A316">
        <v>800091162</v>
      </c>
      <c r="B316" t="s">
        <v>206</v>
      </c>
      <c r="C316" s="61">
        <f ca="1">IFERROR(VLOOKUP(A316,OFFSET('Datos seleccionados'!$A$5,0,0,COUNTA($A:$A),21),17,FALSE),"")</f>
        <v>7.2971631365649365</v>
      </c>
      <c r="D316" s="62">
        <f t="shared" ca="1" si="12"/>
        <v>4.8773400929135065</v>
      </c>
      <c r="E316" s="62">
        <f t="shared" ca="1" si="13"/>
        <v>3.1440519282613644</v>
      </c>
      <c r="F316" s="60">
        <f ca="1">IF(D316="","",MAX(MIN(C316,PERCENTILE(INDIRECT(Rangos!$C$18),0.99)),PERCENTILE(INDIRECT(Rangos!$C$18),0.01)))</f>
        <v>6.5329494466810774</v>
      </c>
      <c r="G316" s="62">
        <f t="shared" ca="1" si="14"/>
        <v>7.2971631365649365</v>
      </c>
    </row>
    <row r="317" spans="1:7" x14ac:dyDescent="0.2">
      <c r="A317">
        <v>900481102</v>
      </c>
      <c r="B317" t="s">
        <v>412</v>
      </c>
      <c r="C317" s="61">
        <f ca="1">IFERROR(VLOOKUP(A317,OFFSET('Datos seleccionados'!$A$5,0,0,COUNTA($A:$A),21),17,FALSE),"")</f>
        <v>7.3058242005397886</v>
      </c>
      <c r="D317" s="62">
        <f t="shared" ca="1" si="12"/>
        <v>4.8860011568883586</v>
      </c>
      <c r="E317" s="62">
        <f t="shared" ca="1" si="13"/>
        <v>3.1496350605367809</v>
      </c>
      <c r="F317" s="60">
        <f ca="1">IF(D317="","",MAX(MIN(C317,PERCENTILE(INDIRECT(Rangos!$C$18),0.99)),PERCENTILE(INDIRECT(Rangos!$C$18),0.01)))</f>
        <v>6.5329494466810774</v>
      </c>
      <c r="G317" s="62">
        <f t="shared" ca="1" si="14"/>
        <v>7.3058242005397886</v>
      </c>
    </row>
    <row r="318" spans="1:7" x14ac:dyDescent="0.2">
      <c r="A318">
        <v>830143051</v>
      </c>
      <c r="B318" t="s">
        <v>293</v>
      </c>
      <c r="C318" s="61">
        <f ca="1">IFERROR(VLOOKUP(A318,OFFSET('Datos seleccionados'!$A$5,0,0,COUNTA($A:$A),21),17,FALSE),"")</f>
        <v>7.4489918323425126</v>
      </c>
      <c r="D318" s="62">
        <f t="shared" ca="1" si="12"/>
        <v>5.0291687886910825</v>
      </c>
      <c r="E318" s="62">
        <f t="shared" ca="1" si="13"/>
        <v>3.2419243945301135</v>
      </c>
      <c r="F318" s="60">
        <f ca="1">IF(D318="","",MAX(MIN(C318,PERCENTILE(INDIRECT(Rangos!$C$18),0.99)),PERCENTILE(INDIRECT(Rangos!$C$18),0.01)))</f>
        <v>6.5329494466810774</v>
      </c>
      <c r="G318" s="62">
        <f t="shared" ca="1" si="14"/>
        <v>7.4489918323425126</v>
      </c>
    </row>
    <row r="319" spans="1:7" x14ac:dyDescent="0.2">
      <c r="A319">
        <v>900368050</v>
      </c>
      <c r="B319" t="s">
        <v>382</v>
      </c>
      <c r="C319" s="61">
        <f ca="1">IFERROR(VLOOKUP(A319,OFFSET('Datos seleccionados'!$A$5,0,0,COUNTA($A:$A),21),17,FALSE),"")</f>
        <v>7.6124999118781238</v>
      </c>
      <c r="D319" s="62">
        <f t="shared" ca="1" si="12"/>
        <v>5.1926768682266946</v>
      </c>
      <c r="E319" s="62">
        <f t="shared" ca="1" si="13"/>
        <v>3.347325675342411</v>
      </c>
      <c r="F319" s="60">
        <f ca="1">IF(D319="","",MAX(MIN(C319,PERCENTILE(INDIRECT(Rangos!$C$18),0.99)),PERCENTILE(INDIRECT(Rangos!$C$18),0.01)))</f>
        <v>6.5329494466810774</v>
      </c>
      <c r="G319" s="62">
        <f t="shared" ca="1" si="14"/>
        <v>7.6124999118781238</v>
      </c>
    </row>
    <row r="320" spans="1:7" x14ac:dyDescent="0.2">
      <c r="A320">
        <v>901476977</v>
      </c>
      <c r="B320" t="s">
        <v>504</v>
      </c>
      <c r="C320" s="61">
        <f ca="1">IFERROR(VLOOKUP(A320,OFFSET('Datos seleccionados'!$A$5,0,0,COUNTA($A:$A),21),17,FALSE),"")</f>
        <v>7.7149033550932717</v>
      </c>
      <c r="D320" s="62">
        <f t="shared" ca="1" si="12"/>
        <v>5.2950803114418417</v>
      </c>
      <c r="E320" s="62">
        <f t="shared" ca="1" si="13"/>
        <v>3.4133374229277349</v>
      </c>
      <c r="F320" s="60">
        <f ca="1">IF(D320="","",MAX(MIN(C320,PERCENTILE(INDIRECT(Rangos!$C$18),0.99)),PERCENTILE(INDIRECT(Rangos!$C$18),0.01)))</f>
        <v>6.5329494466810774</v>
      </c>
      <c r="G320" s="62">
        <f t="shared" ca="1" si="14"/>
        <v>7.7149033550932717</v>
      </c>
    </row>
    <row r="321" spans="1:7" x14ac:dyDescent="0.2">
      <c r="A321">
        <v>901144809</v>
      </c>
      <c r="B321" t="s">
        <v>483</v>
      </c>
      <c r="C321" s="61">
        <f ca="1">IFERROR(VLOOKUP(A321,OFFSET('Datos seleccionados'!$A$5,0,0,COUNTA($A:$A),21),17,FALSE),"")</f>
        <v>7.9203848793104745</v>
      </c>
      <c r="D321" s="62">
        <f t="shared" ca="1" si="12"/>
        <v>5.5005618356590453</v>
      </c>
      <c r="E321" s="62">
        <f t="shared" ca="1" si="13"/>
        <v>3.5457958060074484</v>
      </c>
      <c r="F321" s="60">
        <f ca="1">IF(D321="","",MAX(MIN(C321,PERCENTILE(INDIRECT(Rangos!$C$18),0.99)),PERCENTILE(INDIRECT(Rangos!$C$18),0.01)))</f>
        <v>6.5329494466810774</v>
      </c>
      <c r="G321" s="62">
        <f t="shared" ca="1" si="14"/>
        <v>7.9203848793104745</v>
      </c>
    </row>
    <row r="322" spans="1:7" x14ac:dyDescent="0.2">
      <c r="A322">
        <v>900567855</v>
      </c>
      <c r="B322" t="s">
        <v>432</v>
      </c>
      <c r="C322" s="61">
        <f ca="1">IFERROR(VLOOKUP(A322,OFFSET('Datos seleccionados'!$A$5,0,0,COUNTA($A:$A),21),17,FALSE),"")</f>
        <v>7.9819822913711498</v>
      </c>
      <c r="D322" s="62">
        <f t="shared" ref="D322:D385" ca="1" si="15">IFERROR(ABS(($C$2:$C$420-MEDIAN($C$2:$C$420))),"")</f>
        <v>5.5621592477197197</v>
      </c>
      <c r="E322" s="62">
        <f t="shared" ref="E322:E385" ca="1" si="16">IFERROR((IF($C322="","",((($C322-MEDIAN($C$2:$C$420))/MEDIAN($D$2:$D$420))))),"")</f>
        <v>3.5855029944494965</v>
      </c>
      <c r="F322" s="60">
        <f ca="1">IF(D322="","",MAX(MIN(C322,PERCENTILE(INDIRECT(Rangos!$C$18),0.99)),PERCENTILE(INDIRECT(Rangos!$C$18),0.01)))</f>
        <v>6.5329494466810774</v>
      </c>
      <c r="G322" s="62">
        <f t="shared" ref="G322:G385" ca="1" si="17">IF(C322="","", IF(AND(C322&gt;=(QUARTILE($C$2:$C$420,1)-1.5*(QUARTILE($C$2:$C$420,3)-QUARTILE($C$2:$C$420,1))), C322&lt;=(QUARTILE($C$2:$C$420,3)+1.5*(QUARTILE($C$2:$C$420,3)-QUARTILE($C$2:$C$420,1)))), C322, ""))</f>
        <v>7.9819822913711498</v>
      </c>
    </row>
    <row r="323" spans="1:7" x14ac:dyDescent="0.2">
      <c r="A323">
        <v>900490623</v>
      </c>
      <c r="B323" t="s">
        <v>186</v>
      </c>
      <c r="C323" s="61">
        <f ca="1">IFERROR(VLOOKUP(A323,OFFSET('Datos seleccionados'!$A$5,0,0,COUNTA($A:$A),21),17,FALSE),"")</f>
        <v>8.1796695909060784</v>
      </c>
      <c r="D323" s="62">
        <f t="shared" ca="1" si="15"/>
        <v>5.7598465472546483</v>
      </c>
      <c r="E323" s="62">
        <f t="shared" ca="1" si="16"/>
        <v>3.7129370309233187</v>
      </c>
      <c r="F323" s="60">
        <f ca="1">IF(D323="","",MAX(MIN(C323,PERCENTILE(INDIRECT(Rangos!$C$18),0.99)),PERCENTILE(INDIRECT(Rangos!$C$18),0.01)))</f>
        <v>6.5329494466810774</v>
      </c>
      <c r="G323" s="62">
        <f t="shared" ca="1" si="17"/>
        <v>8.1796695909060784</v>
      </c>
    </row>
    <row r="324" spans="1:7" x14ac:dyDescent="0.2">
      <c r="A324">
        <v>830095352</v>
      </c>
      <c r="B324" t="s">
        <v>273</v>
      </c>
      <c r="C324" s="61">
        <f ca="1">IFERROR(VLOOKUP(A324,OFFSET('Datos seleccionados'!$A$5,0,0,COUNTA($A:$A),21),17,FALSE),"")</f>
        <v>8.5819373220077839</v>
      </c>
      <c r="D324" s="62">
        <f t="shared" ca="1" si="15"/>
        <v>6.1621142783563538</v>
      </c>
      <c r="E324" s="62">
        <f t="shared" ca="1" si="16"/>
        <v>3.9722485842606079</v>
      </c>
      <c r="F324" s="60">
        <f ca="1">IF(D324="","",MAX(MIN(C324,PERCENTILE(INDIRECT(Rangos!$C$18),0.99)),PERCENTILE(INDIRECT(Rangos!$C$18),0.01)))</f>
        <v>6.5329494466810774</v>
      </c>
      <c r="G324" s="62">
        <f t="shared" ca="1" si="17"/>
        <v>8.5819373220077839</v>
      </c>
    </row>
    <row r="325" spans="1:7" x14ac:dyDescent="0.2">
      <c r="A325">
        <v>901399739</v>
      </c>
      <c r="B325" t="s">
        <v>170</v>
      </c>
      <c r="C325" s="61">
        <f ca="1">IFERROR(VLOOKUP(A325,OFFSET('Datos seleccionados'!$A$5,0,0,COUNTA($A:$A),21),17,FALSE),"")</f>
        <v>8.6971099674926737</v>
      </c>
      <c r="D325" s="62">
        <f t="shared" ca="1" si="15"/>
        <v>6.2772869238412436</v>
      </c>
      <c r="E325" s="62">
        <f t="shared" ca="1" si="16"/>
        <v>4.0464916698813651</v>
      </c>
      <c r="F325" s="60">
        <f ca="1">IF(D325="","",MAX(MIN(C325,PERCENTILE(INDIRECT(Rangos!$C$18),0.99)),PERCENTILE(INDIRECT(Rangos!$C$18),0.01)))</f>
        <v>6.5329494466810774</v>
      </c>
      <c r="G325" s="62">
        <f t="shared" ca="1" si="17"/>
        <v>8.6971099674926737</v>
      </c>
    </row>
    <row r="326" spans="1:7" x14ac:dyDescent="0.2">
      <c r="A326">
        <v>830059789</v>
      </c>
      <c r="B326" t="s">
        <v>261</v>
      </c>
      <c r="C326" s="61">
        <f ca="1">IFERROR(VLOOKUP(A326,OFFSET('Datos seleccionados'!$A$5,0,0,COUNTA($A:$A),21),17,FALSE),"")</f>
        <v>8.7418010802072228</v>
      </c>
      <c r="D326" s="62">
        <f t="shared" ca="1" si="15"/>
        <v>6.3219780365557927</v>
      </c>
      <c r="E326" s="62">
        <f t="shared" ca="1" si="16"/>
        <v>4.0753006469938038</v>
      </c>
      <c r="F326" s="60">
        <f ca="1">IF(D326="","",MAX(MIN(C326,PERCENTILE(INDIRECT(Rangos!$C$18),0.99)),PERCENTILE(INDIRECT(Rangos!$C$18),0.01)))</f>
        <v>6.5329494466810774</v>
      </c>
      <c r="G326" s="62">
        <f t="shared" ca="1" si="17"/>
        <v>8.7418010802072228</v>
      </c>
    </row>
    <row r="327" spans="1:7" x14ac:dyDescent="0.2">
      <c r="A327">
        <v>900107673</v>
      </c>
      <c r="B327" t="s">
        <v>134</v>
      </c>
      <c r="C327" s="61">
        <f ca="1">IFERROR(VLOOKUP(A327,OFFSET('Datos seleccionados'!$A$5,0,0,COUNTA($A:$A),21),17,FALSE),"")</f>
        <v>8.9157950457673412</v>
      </c>
      <c r="D327" s="62">
        <f t="shared" ca="1" si="15"/>
        <v>6.4959720021159111</v>
      </c>
      <c r="E327" s="62">
        <f t="shared" ca="1" si="16"/>
        <v>4.1874613847122903</v>
      </c>
      <c r="F327" s="60">
        <f ca="1">IF(D327="","",MAX(MIN(C327,PERCENTILE(INDIRECT(Rangos!$C$18),0.99)),PERCENTILE(INDIRECT(Rangos!$C$18),0.01)))</f>
        <v>6.5329494466810774</v>
      </c>
      <c r="G327" s="62">
        <f t="shared" ca="1" si="17"/>
        <v>8.9157950457673412</v>
      </c>
    </row>
    <row r="328" spans="1:7" x14ac:dyDescent="0.2">
      <c r="A328">
        <v>900319755</v>
      </c>
      <c r="B328" t="s">
        <v>546</v>
      </c>
      <c r="C328" s="61">
        <f ca="1">IFERROR(VLOOKUP(A328,OFFSET('Datos seleccionados'!$A$5,0,0,COUNTA($A:$A),21),17,FALSE),"")</f>
        <v>8.9906991579121236</v>
      </c>
      <c r="D328" s="62">
        <f t="shared" ca="1" si="15"/>
        <v>6.5708761142606935</v>
      </c>
      <c r="E328" s="62">
        <f t="shared" ca="1" si="16"/>
        <v>4.235746395340457</v>
      </c>
      <c r="F328" s="60">
        <f ca="1">IF(D328="","",MAX(MIN(C328,PERCENTILE(INDIRECT(Rangos!$C$18),0.99)),PERCENTILE(INDIRECT(Rangos!$C$18),0.01)))</f>
        <v>6.5329494466810774</v>
      </c>
      <c r="G328" s="62">
        <f t="shared" ca="1" si="17"/>
        <v>8.9906991579121236</v>
      </c>
    </row>
    <row r="329" spans="1:7" x14ac:dyDescent="0.2">
      <c r="A329">
        <v>800241577</v>
      </c>
      <c r="B329" t="s">
        <v>226</v>
      </c>
      <c r="C329" s="61">
        <f ca="1">IFERROR(VLOOKUP(A329,OFFSET('Datos seleccionados'!$A$5,0,0,COUNTA($A:$A),21),17,FALSE),"")</f>
        <v>9.2420517228727483</v>
      </c>
      <c r="D329" s="62">
        <f t="shared" ca="1" si="15"/>
        <v>6.8222286792213183</v>
      </c>
      <c r="E329" s="62">
        <f t="shared" ca="1" si="16"/>
        <v>4.397774365808643</v>
      </c>
      <c r="F329" s="60">
        <f ca="1">IF(D329="","",MAX(MIN(C329,PERCENTILE(INDIRECT(Rangos!$C$18),0.99)),PERCENTILE(INDIRECT(Rangos!$C$18),0.01)))</f>
        <v>6.5329494466810774</v>
      </c>
      <c r="G329" s="62">
        <f t="shared" ca="1" si="17"/>
        <v>9.2420517228727483</v>
      </c>
    </row>
    <row r="330" spans="1:7" x14ac:dyDescent="0.2">
      <c r="A330">
        <v>900577058</v>
      </c>
      <c r="B330" t="s">
        <v>435</v>
      </c>
      <c r="C330" s="61">
        <f ca="1">IFERROR(VLOOKUP(A330,OFFSET('Datos seleccionados'!$A$5,0,0,COUNTA($A:$A),21),17,FALSE),"")</f>
        <v>9.3927346627042247</v>
      </c>
      <c r="D330" s="62">
        <f t="shared" ca="1" si="15"/>
        <v>6.9729116190527947</v>
      </c>
      <c r="E330" s="62">
        <f t="shared" ca="1" si="16"/>
        <v>4.4949082499561896</v>
      </c>
      <c r="F330" s="60">
        <f ca="1">IF(D330="","",MAX(MIN(C330,PERCENTILE(INDIRECT(Rangos!$C$18),0.99)),PERCENTILE(INDIRECT(Rangos!$C$18),0.01)))</f>
        <v>6.5329494466810774</v>
      </c>
      <c r="G330" s="62">
        <f t="shared" ca="1" si="17"/>
        <v>9.3927346627042247</v>
      </c>
    </row>
    <row r="331" spans="1:7" x14ac:dyDescent="0.2">
      <c r="A331">
        <v>900058416</v>
      </c>
      <c r="B331" t="s">
        <v>322</v>
      </c>
      <c r="C331" s="61">
        <f ca="1">IFERROR(VLOOKUP(A331,OFFSET('Datos seleccionados'!$A$5,0,0,COUNTA($A:$A),21),17,FALSE),"")</f>
        <v>9.4683588830010557</v>
      </c>
      <c r="D331" s="62">
        <f t="shared" ca="1" si="15"/>
        <v>7.0485358393496256</v>
      </c>
      <c r="E331" s="62">
        <f t="shared" ca="1" si="16"/>
        <v>4.5436574597955808</v>
      </c>
      <c r="F331" s="60">
        <f ca="1">IF(D331="","",MAX(MIN(C331,PERCENTILE(INDIRECT(Rangos!$C$18),0.99)),PERCENTILE(INDIRECT(Rangos!$C$18),0.01)))</f>
        <v>6.5329494466810774</v>
      </c>
      <c r="G331" s="62">
        <f t="shared" ca="1" si="17"/>
        <v>9.4683588830010557</v>
      </c>
    </row>
    <row r="332" spans="1:7" x14ac:dyDescent="0.2">
      <c r="A332">
        <v>900541023</v>
      </c>
      <c r="B332" t="s">
        <v>425</v>
      </c>
      <c r="C332" s="61">
        <f ca="1">IFERROR(VLOOKUP(A332,OFFSET('Datos seleccionados'!$A$5,0,0,COUNTA($A:$A),21),17,FALSE),"")</f>
        <v>10.061743906145622</v>
      </c>
      <c r="D332" s="62">
        <f t="shared" ca="1" si="15"/>
        <v>7.6419208624941923</v>
      </c>
      <c r="E332" s="62">
        <f t="shared" ca="1" si="16"/>
        <v>4.9261678631463219</v>
      </c>
      <c r="F332" s="60">
        <f ca="1">IF(D332="","",MAX(MIN(C332,PERCENTILE(INDIRECT(Rangos!$C$18),0.99)),PERCENTILE(INDIRECT(Rangos!$C$18),0.01)))</f>
        <v>6.5329494466810774</v>
      </c>
      <c r="G332" s="62">
        <f t="shared" ca="1" si="17"/>
        <v>10.061743906145622</v>
      </c>
    </row>
    <row r="333" spans="1:7" x14ac:dyDescent="0.2">
      <c r="A333">
        <v>830048751</v>
      </c>
      <c r="B333" t="s">
        <v>259</v>
      </c>
      <c r="C333" s="61">
        <f ca="1">IFERROR(VLOOKUP(A333,OFFSET('Datos seleccionados'!$A$5,0,0,COUNTA($A:$A),21),17,FALSE),"")</f>
        <v>10.341162687581104</v>
      </c>
      <c r="D333" s="62">
        <f t="shared" ca="1" si="15"/>
        <v>7.9213396439296737</v>
      </c>
      <c r="E333" s="62">
        <f t="shared" ca="1" si="16"/>
        <v>5.1062879986769749</v>
      </c>
      <c r="F333" s="60">
        <f ca="1">IF(D333="","",MAX(MIN(C333,PERCENTILE(INDIRECT(Rangos!$C$18),0.99)),PERCENTILE(INDIRECT(Rangos!$C$18),0.01)))</f>
        <v>6.5329494466810774</v>
      </c>
      <c r="G333" s="62">
        <f t="shared" ca="1" si="17"/>
        <v>10.341162687581104</v>
      </c>
    </row>
    <row r="334" spans="1:7" x14ac:dyDescent="0.2">
      <c r="A334">
        <v>800063969</v>
      </c>
      <c r="B334" t="s">
        <v>202</v>
      </c>
      <c r="C334" s="61">
        <f ca="1">IFERROR(VLOOKUP(A334,OFFSET('Datos seleccionados'!$A$5,0,0,COUNTA($A:$A),21),17,FALSE),"")</f>
        <v>10.581295560317797</v>
      </c>
      <c r="D334" s="62">
        <f t="shared" ca="1" si="15"/>
        <v>8.1614725166663664</v>
      </c>
      <c r="E334" s="62">
        <f t="shared" ca="1" si="16"/>
        <v>5.2610834829335875</v>
      </c>
      <c r="F334" s="60">
        <f ca="1">IF(D334="","",MAX(MIN(C334,PERCENTILE(INDIRECT(Rangos!$C$18),0.99)),PERCENTILE(INDIRECT(Rangos!$C$18),0.01)))</f>
        <v>6.5329494466810774</v>
      </c>
      <c r="G334" s="62">
        <f t="shared" ca="1" si="17"/>
        <v>10.581295560317797</v>
      </c>
    </row>
    <row r="335" spans="1:7" x14ac:dyDescent="0.2">
      <c r="A335">
        <v>830063028</v>
      </c>
      <c r="B335" t="s">
        <v>262</v>
      </c>
      <c r="C335" s="61">
        <f ca="1">IFERROR(VLOOKUP(A335,OFFSET('Datos seleccionados'!$A$5,0,0,COUNTA($A:$A),21),17,FALSE),"")</f>
        <v>10.792343436444597</v>
      </c>
      <c r="D335" s="62">
        <f t="shared" ca="1" si="15"/>
        <v>8.3725203927931666</v>
      </c>
      <c r="E335" s="62">
        <f t="shared" ca="1" si="16"/>
        <v>5.3971300716994657</v>
      </c>
      <c r="F335" s="60">
        <f ca="1">IF(D335="","",MAX(MIN(C335,PERCENTILE(INDIRECT(Rangos!$C$18),0.99)),PERCENTILE(INDIRECT(Rangos!$C$18),0.01)))</f>
        <v>6.5329494466810774</v>
      </c>
      <c r="G335" s="62">
        <f t="shared" ca="1" si="17"/>
        <v>10.792343436444597</v>
      </c>
    </row>
    <row r="336" spans="1:7" x14ac:dyDescent="0.2">
      <c r="A336">
        <v>800215583</v>
      </c>
      <c r="B336" t="s">
        <v>223</v>
      </c>
      <c r="C336" s="61">
        <f ca="1">IFERROR(VLOOKUP(A336,OFFSET('Datos seleccionados'!$A$5,0,0,COUNTA($A:$A),21),17,FALSE),"")</f>
        <v>10.856049487648448</v>
      </c>
      <c r="D336" s="62">
        <f t="shared" ca="1" si="15"/>
        <v>8.4362264439970183</v>
      </c>
      <c r="E336" s="62">
        <f t="shared" ca="1" si="16"/>
        <v>5.4381965401666541</v>
      </c>
      <c r="F336" s="60">
        <f ca="1">IF(D336="","",MAX(MIN(C336,PERCENTILE(INDIRECT(Rangos!$C$18),0.99)),PERCENTILE(INDIRECT(Rangos!$C$18),0.01)))</f>
        <v>6.5329494466810774</v>
      </c>
      <c r="G336" s="62">
        <f t="shared" ca="1" si="17"/>
        <v>10.856049487648448</v>
      </c>
    </row>
    <row r="337" spans="1:7" x14ac:dyDescent="0.2">
      <c r="A337">
        <v>900591676</v>
      </c>
      <c r="B337" t="s">
        <v>554</v>
      </c>
      <c r="C337" s="61">
        <f ca="1">IFERROR(VLOOKUP(A337,OFFSET('Datos seleccionados'!$A$5,0,0,COUNTA($A:$A),21),17,FALSE),"")</f>
        <v>10.87948445376519</v>
      </c>
      <c r="D337" s="62">
        <f t="shared" ca="1" si="15"/>
        <v>8.4596614101137604</v>
      </c>
      <c r="E337" s="62">
        <f t="shared" ca="1" si="16"/>
        <v>5.4533032887231334</v>
      </c>
      <c r="F337" s="60">
        <f ca="1">IF(D337="","",MAX(MIN(C337,PERCENTILE(INDIRECT(Rangos!$C$18),0.99)),PERCENTILE(INDIRECT(Rangos!$C$18),0.01)))</f>
        <v>6.5329494466810774</v>
      </c>
      <c r="G337" s="62">
        <f t="shared" ca="1" si="17"/>
        <v>10.87948445376519</v>
      </c>
    </row>
    <row r="338" spans="1:7" x14ac:dyDescent="0.2">
      <c r="A338">
        <v>900055537</v>
      </c>
      <c r="B338" t="s">
        <v>321</v>
      </c>
      <c r="C338" s="61">
        <f ca="1">IFERROR(VLOOKUP(A338,OFFSET('Datos seleccionados'!$A$5,0,0,COUNTA($A:$A),21),17,FALSE),"")</f>
        <v>11.509858741842828</v>
      </c>
      <c r="D338" s="62">
        <f t="shared" ca="1" si="15"/>
        <v>9.0900356981913983</v>
      </c>
      <c r="E338" s="62">
        <f t="shared" ca="1" si="16"/>
        <v>5.859657870975151</v>
      </c>
      <c r="F338" s="60">
        <f ca="1">IF(D338="","",MAX(MIN(C338,PERCENTILE(INDIRECT(Rangos!$C$18),0.99)),PERCENTILE(INDIRECT(Rangos!$C$18),0.01)))</f>
        <v>6.5329494466810774</v>
      </c>
      <c r="G338" s="62">
        <f t="shared" ca="1" si="17"/>
        <v>11.509858741842828</v>
      </c>
    </row>
    <row r="339" spans="1:7" x14ac:dyDescent="0.2">
      <c r="A339">
        <v>800131690</v>
      </c>
      <c r="B339" t="s">
        <v>208</v>
      </c>
      <c r="C339" s="61">
        <f ca="1">IFERROR(VLOOKUP(A339,OFFSET('Datos seleccionados'!$A$5,0,0,COUNTA($A:$A),21),17,FALSE),"")</f>
        <v>11.646330759600263</v>
      </c>
      <c r="D339" s="62">
        <f t="shared" ca="1" si="15"/>
        <v>9.2265077159488325</v>
      </c>
      <c r="E339" s="62">
        <f t="shared" ca="1" si="16"/>
        <v>5.9476310494720535</v>
      </c>
      <c r="F339" s="60">
        <f ca="1">IF(D339="","",MAX(MIN(C339,PERCENTILE(INDIRECT(Rangos!$C$18),0.99)),PERCENTILE(INDIRECT(Rangos!$C$18),0.01)))</f>
        <v>6.5329494466810774</v>
      </c>
      <c r="G339" s="62">
        <f t="shared" ca="1" si="17"/>
        <v>11.646330759600263</v>
      </c>
    </row>
    <row r="340" spans="1:7" x14ac:dyDescent="0.2">
      <c r="A340">
        <v>830037956</v>
      </c>
      <c r="B340" t="s">
        <v>518</v>
      </c>
      <c r="C340" s="61">
        <f ca="1">IFERROR(VLOOKUP(A340,OFFSET('Datos seleccionados'!$A$5,0,0,COUNTA($A:$A),21),17,FALSE),"")</f>
        <v>11.764905377165245</v>
      </c>
      <c r="D340" s="62">
        <f t="shared" ca="1" si="15"/>
        <v>9.3450823335138153</v>
      </c>
      <c r="E340" s="62">
        <f t="shared" ca="1" si="16"/>
        <v>6.0240671289531011</v>
      </c>
      <c r="F340" s="60">
        <f ca="1">IF(D340="","",MAX(MIN(C340,PERCENTILE(INDIRECT(Rangos!$C$18),0.99)),PERCENTILE(INDIRECT(Rangos!$C$18),0.01)))</f>
        <v>6.5329494466810774</v>
      </c>
      <c r="G340" s="62">
        <f t="shared" ca="1" si="17"/>
        <v>11.764905377165245</v>
      </c>
    </row>
    <row r="341" spans="1:7" x14ac:dyDescent="0.2">
      <c r="A341">
        <v>800228026</v>
      </c>
      <c r="B341" t="s">
        <v>224</v>
      </c>
      <c r="C341" s="61">
        <f ca="1">IFERROR(VLOOKUP(A341,OFFSET('Datos seleccionados'!$A$5,0,0,COUNTA($A:$A),21),17,FALSE),"")</f>
        <v>12.446730384047699</v>
      </c>
      <c r="D341" s="62">
        <f t="shared" ca="1" si="15"/>
        <v>10.026907340396269</v>
      </c>
      <c r="E341" s="62">
        <f t="shared" ca="1" si="16"/>
        <v>6.4635880946409889</v>
      </c>
      <c r="F341" s="60">
        <f ca="1">IF(D341="","",MAX(MIN(C341,PERCENTILE(INDIRECT(Rangos!$C$18),0.99)),PERCENTILE(INDIRECT(Rangos!$C$18),0.01)))</f>
        <v>6.5329494466810774</v>
      </c>
      <c r="G341" s="62">
        <f t="shared" ca="1" si="17"/>
        <v>12.446730384047699</v>
      </c>
    </row>
    <row r="342" spans="1:7" x14ac:dyDescent="0.2">
      <c r="A342">
        <v>900111549</v>
      </c>
      <c r="B342" t="s">
        <v>539</v>
      </c>
      <c r="C342" s="61">
        <f ca="1">IFERROR(VLOOKUP(A342,OFFSET('Datos seleccionados'!$A$5,0,0,COUNTA($A:$A),21),17,FALSE),"")</f>
        <v>12.51503848685002</v>
      </c>
      <c r="D342" s="62">
        <f t="shared" ca="1" si="15"/>
        <v>10.09521544319859</v>
      </c>
      <c r="E342" s="62">
        <f t="shared" ca="1" si="16"/>
        <v>6.5076211573842562</v>
      </c>
      <c r="F342" s="60">
        <f ca="1">IF(D342="","",MAX(MIN(C342,PERCENTILE(INDIRECT(Rangos!$C$18),0.99)),PERCENTILE(INDIRECT(Rangos!$C$18),0.01)))</f>
        <v>6.5329494466810774</v>
      </c>
      <c r="G342" s="62">
        <f t="shared" ca="1" si="17"/>
        <v>12.51503848685002</v>
      </c>
    </row>
    <row r="343" spans="1:7" x14ac:dyDescent="0.2">
      <c r="A343">
        <v>901409657</v>
      </c>
      <c r="B343" t="s">
        <v>501</v>
      </c>
      <c r="C343" s="61">
        <f ca="1">IFERROR(VLOOKUP(A343,OFFSET('Datos seleccionados'!$A$5,0,0,COUNTA($A:$A),21),17,FALSE),"")</f>
        <v>12.940867203814548</v>
      </c>
      <c r="D343" s="62">
        <f t="shared" ca="1" si="15"/>
        <v>10.521044160163118</v>
      </c>
      <c r="E343" s="62">
        <f t="shared" ca="1" si="16"/>
        <v>6.782120694668242</v>
      </c>
      <c r="F343" s="60">
        <f ca="1">IF(D343="","",MAX(MIN(C343,PERCENTILE(INDIRECT(Rangos!$C$18),0.99)),PERCENTILE(INDIRECT(Rangos!$C$18),0.01)))</f>
        <v>6.5329494466810774</v>
      </c>
      <c r="G343" s="62">
        <f t="shared" ca="1" si="17"/>
        <v>12.940867203814548</v>
      </c>
    </row>
    <row r="344" spans="1:7" x14ac:dyDescent="0.2">
      <c r="A344">
        <v>901109174</v>
      </c>
      <c r="B344" t="s">
        <v>164</v>
      </c>
      <c r="C344" s="61">
        <f ca="1">IFERROR(VLOOKUP(A344,OFFSET('Datos seleccionados'!$A$5,0,0,COUNTA($A:$A),21),17,FALSE),"")</f>
        <v>13.966126700325692</v>
      </c>
      <c r="D344" s="62">
        <f t="shared" ca="1" si="15"/>
        <v>11.546303656674262</v>
      </c>
      <c r="E344" s="62">
        <f t="shared" ca="1" si="16"/>
        <v>7.4430278767730229</v>
      </c>
      <c r="F344" s="60">
        <f ca="1">IF(D344="","",MAX(MIN(C344,PERCENTILE(INDIRECT(Rangos!$C$18),0.99)),PERCENTILE(INDIRECT(Rangos!$C$18),0.01)))</f>
        <v>6.5329494466810774</v>
      </c>
      <c r="G344" s="62">
        <f t="shared" ca="1" si="17"/>
        <v>13.966126700325692</v>
      </c>
    </row>
    <row r="345" spans="1:7" x14ac:dyDescent="0.2">
      <c r="A345">
        <v>830024484</v>
      </c>
      <c r="B345" t="s">
        <v>515</v>
      </c>
      <c r="C345" s="61">
        <f ca="1">IFERROR(VLOOKUP(A345,OFFSET('Datos seleccionados'!$A$5,0,0,COUNTA($A:$A),21),17,FALSE),"")</f>
        <v>14.321650765393638</v>
      </c>
      <c r="D345" s="62">
        <f t="shared" ca="1" si="15"/>
        <v>11.901827721742208</v>
      </c>
      <c r="E345" s="62">
        <f t="shared" ca="1" si="16"/>
        <v>7.6722073272575759</v>
      </c>
      <c r="F345" s="60">
        <f ca="1">IF(D345="","",MAX(MIN(C345,PERCENTILE(INDIRECT(Rangos!$C$18),0.99)),PERCENTILE(INDIRECT(Rangos!$C$18),0.01)))</f>
        <v>6.5329494466810774</v>
      </c>
      <c r="G345" s="62">
        <f t="shared" ca="1" si="17"/>
        <v>14.321650765393638</v>
      </c>
    </row>
    <row r="346" spans="1:7" x14ac:dyDescent="0.2">
      <c r="A346">
        <v>900484177</v>
      </c>
      <c r="B346" t="s">
        <v>551</v>
      </c>
      <c r="C346" s="61">
        <f ca="1">IFERROR(VLOOKUP(A346,OFFSET('Datos seleccionados'!$A$5,0,0,COUNTA($A:$A),21),17,FALSE),"")</f>
        <v>14.623141605652716</v>
      </c>
      <c r="D346" s="62">
        <f t="shared" ca="1" si="15"/>
        <v>12.203318562001286</v>
      </c>
      <c r="E346" s="62">
        <f t="shared" ca="1" si="16"/>
        <v>7.866555648189089</v>
      </c>
      <c r="F346" s="60">
        <f ca="1">IF(D346="","",MAX(MIN(C346,PERCENTILE(INDIRECT(Rangos!$C$18),0.99)),PERCENTILE(INDIRECT(Rangos!$C$18),0.01)))</f>
        <v>6.5329494466810774</v>
      </c>
      <c r="G346" s="62">
        <f t="shared" ca="1" si="17"/>
        <v>14.623141605652716</v>
      </c>
    </row>
    <row r="347" spans="1:7" x14ac:dyDescent="0.2">
      <c r="A347">
        <v>824006265</v>
      </c>
      <c r="B347" t="s">
        <v>248</v>
      </c>
      <c r="C347" s="61">
        <f ca="1">IFERROR(VLOOKUP(A347,OFFSET('Datos seleccionados'!$A$5,0,0,COUNTA($A:$A),21),17,FALSE),"")</f>
        <v>14.843421235196656</v>
      </c>
      <c r="D347" s="62">
        <f t="shared" ca="1" si="15"/>
        <v>12.423598191545226</v>
      </c>
      <c r="E347" s="62">
        <f t="shared" ca="1" si="16"/>
        <v>8.0085532495108804</v>
      </c>
      <c r="F347" s="60">
        <f ca="1">IF(D347="","",MAX(MIN(C347,PERCENTILE(INDIRECT(Rangos!$C$18),0.99)),PERCENTILE(INDIRECT(Rangos!$C$18),0.01)))</f>
        <v>6.5329494466810774</v>
      </c>
      <c r="G347" s="62" t="str">
        <f t="shared" ca="1" si="17"/>
        <v/>
      </c>
    </row>
    <row r="348" spans="1:7" x14ac:dyDescent="0.2">
      <c r="A348">
        <v>900685073</v>
      </c>
      <c r="B348" t="s">
        <v>451</v>
      </c>
      <c r="C348" s="61">
        <f ca="1">IFERROR(VLOOKUP(A348,OFFSET('Datos seleccionados'!$A$5,0,0,COUNTA($A:$A),21),17,FALSE),"")</f>
        <v>15.083527607075917</v>
      </c>
      <c r="D348" s="62">
        <f t="shared" ca="1" si="15"/>
        <v>12.663704563424487</v>
      </c>
      <c r="E348" s="62">
        <f t="shared" ca="1" si="16"/>
        <v>8.1633316506709033</v>
      </c>
      <c r="F348" s="60">
        <f ca="1">IF(D348="","",MAX(MIN(C348,PERCENTILE(INDIRECT(Rangos!$C$18),0.99)),PERCENTILE(INDIRECT(Rangos!$C$18),0.01)))</f>
        <v>6.5329494466810774</v>
      </c>
      <c r="G348" s="62" t="str">
        <f t="shared" ca="1" si="17"/>
        <v/>
      </c>
    </row>
    <row r="349" spans="1:7" x14ac:dyDescent="0.2">
      <c r="A349">
        <v>860350566</v>
      </c>
      <c r="B349" t="s">
        <v>531</v>
      </c>
      <c r="C349" s="61">
        <f ca="1">IFERROR(VLOOKUP(A349,OFFSET('Datos seleccionados'!$A$5,0,0,COUNTA($A:$A),21),17,FALSE),"")</f>
        <v>15.129434756464221</v>
      </c>
      <c r="D349" s="62">
        <f t="shared" ca="1" si="15"/>
        <v>12.709611712812791</v>
      </c>
      <c r="E349" s="62">
        <f t="shared" ca="1" si="16"/>
        <v>8.1929245145691976</v>
      </c>
      <c r="F349" s="60">
        <f ca="1">IF(D349="","",MAX(MIN(C349,PERCENTILE(INDIRECT(Rangos!$C$18),0.99)),PERCENTILE(INDIRECT(Rangos!$C$18),0.01)))</f>
        <v>6.5329494466810774</v>
      </c>
      <c r="G349" s="62" t="str">
        <f t="shared" ca="1" si="17"/>
        <v/>
      </c>
    </row>
    <row r="350" spans="1:7" x14ac:dyDescent="0.2">
      <c r="A350">
        <v>900238954</v>
      </c>
      <c r="B350" t="s">
        <v>352</v>
      </c>
      <c r="C350" s="61">
        <f ca="1">IFERROR(VLOOKUP(A350,OFFSET('Datos seleccionados'!$A$5,0,0,COUNTA($A:$A),21),17,FALSE),"")</f>
        <v>16.014319848739845</v>
      </c>
      <c r="D350" s="62">
        <f t="shared" ca="1" si="15"/>
        <v>13.594496805088415</v>
      </c>
      <c r="E350" s="62">
        <f t="shared" ca="1" si="16"/>
        <v>8.7633429450373086</v>
      </c>
      <c r="F350" s="60">
        <f ca="1">IF(D350="","",MAX(MIN(C350,PERCENTILE(INDIRECT(Rangos!$C$18),0.99)),PERCENTILE(INDIRECT(Rangos!$C$18),0.01)))</f>
        <v>6.5329494466810774</v>
      </c>
      <c r="G350" s="62" t="str">
        <f t="shared" ca="1" si="17"/>
        <v/>
      </c>
    </row>
    <row r="351" spans="1:7" x14ac:dyDescent="0.2">
      <c r="A351">
        <v>901237819</v>
      </c>
      <c r="B351" t="s">
        <v>569</v>
      </c>
      <c r="C351" s="61">
        <f ca="1">IFERROR(VLOOKUP(A351,OFFSET('Datos seleccionados'!$A$5,0,0,COUNTA($A:$A),21),17,FALSE),"")</f>
        <v>16.130959290839282</v>
      </c>
      <c r="D351" s="62">
        <f t="shared" ca="1" si="15"/>
        <v>13.711136247187852</v>
      </c>
      <c r="E351" s="62">
        <f t="shared" ca="1" si="16"/>
        <v>8.8385315633944508</v>
      </c>
      <c r="F351" s="60">
        <f ca="1">IF(D351="","",MAX(MIN(C351,PERCENTILE(INDIRECT(Rangos!$C$18),0.99)),PERCENTILE(INDIRECT(Rangos!$C$18),0.01)))</f>
        <v>6.5329494466810774</v>
      </c>
      <c r="G351" s="62" t="str">
        <f t="shared" ca="1" si="17"/>
        <v/>
      </c>
    </row>
    <row r="352" spans="1:7" x14ac:dyDescent="0.2">
      <c r="A352">
        <v>800115234</v>
      </c>
      <c r="B352" t="s">
        <v>207</v>
      </c>
      <c r="C352" s="61">
        <f ca="1">IFERROR(VLOOKUP(A352,OFFSET('Datos seleccionados'!$A$5,0,0,COUNTA($A:$A),21),17,FALSE),"")</f>
        <v>16.4394791426596</v>
      </c>
      <c r="D352" s="62">
        <f t="shared" ca="1" si="15"/>
        <v>14.01965609900817</v>
      </c>
      <c r="E352" s="62">
        <f t="shared" ca="1" si="16"/>
        <v>9.0374109559617111</v>
      </c>
      <c r="F352" s="60">
        <f ca="1">IF(D352="","",MAX(MIN(C352,PERCENTILE(INDIRECT(Rangos!$C$18),0.99)),PERCENTILE(INDIRECT(Rangos!$C$18),0.01)))</f>
        <v>6.5329494466810774</v>
      </c>
      <c r="G352" s="62" t="str">
        <f t="shared" ca="1" si="17"/>
        <v/>
      </c>
    </row>
    <row r="353" spans="1:7" x14ac:dyDescent="0.2">
      <c r="A353">
        <v>900313043</v>
      </c>
      <c r="B353" t="s">
        <v>370</v>
      </c>
      <c r="C353" s="61">
        <f ca="1">IFERROR(VLOOKUP(A353,OFFSET('Datos seleccionados'!$A$5,0,0,COUNTA($A:$A),21),17,FALSE),"")</f>
        <v>16.520130269227781</v>
      </c>
      <c r="D353" s="62">
        <f t="shared" ca="1" si="15"/>
        <v>14.100307225576351</v>
      </c>
      <c r="E353" s="62">
        <f t="shared" ca="1" si="16"/>
        <v>9.0894006317219809</v>
      </c>
      <c r="F353" s="60">
        <f ca="1">IF(D353="","",MAX(MIN(C353,PERCENTILE(INDIRECT(Rangos!$C$18),0.99)),PERCENTILE(INDIRECT(Rangos!$C$18),0.01)))</f>
        <v>6.5329494466810774</v>
      </c>
      <c r="G353" s="62" t="str">
        <f t="shared" ca="1" si="17"/>
        <v/>
      </c>
    </row>
    <row r="354" spans="1:7" x14ac:dyDescent="0.2">
      <c r="A354">
        <v>900192981</v>
      </c>
      <c r="B354" t="s">
        <v>344</v>
      </c>
      <c r="C354" s="61">
        <f ca="1">IFERROR(VLOOKUP(A354,OFFSET('Datos seleccionados'!$A$5,0,0,COUNTA($A:$A),21),17,FALSE),"")</f>
        <v>17.90842887410609</v>
      </c>
      <c r="D354" s="62">
        <f t="shared" ca="1" si="15"/>
        <v>15.488605830454659</v>
      </c>
      <c r="E354" s="62">
        <f t="shared" ca="1" si="16"/>
        <v>9.9843316438144392</v>
      </c>
      <c r="F354" s="60">
        <f ca="1">IF(D354="","",MAX(MIN(C354,PERCENTILE(INDIRECT(Rangos!$C$18),0.99)),PERCENTILE(INDIRECT(Rangos!$C$18),0.01)))</f>
        <v>6.5329494466810774</v>
      </c>
      <c r="G354" s="62" t="str">
        <f t="shared" ca="1" si="17"/>
        <v/>
      </c>
    </row>
    <row r="355" spans="1:7" x14ac:dyDescent="0.2">
      <c r="A355">
        <v>802019215</v>
      </c>
      <c r="B355" t="s">
        <v>232</v>
      </c>
      <c r="C355" s="61">
        <f ca="1">IFERROR(VLOOKUP(A355,OFFSET('Datos seleccionados'!$A$5,0,0,COUNTA($A:$A),21),17,FALSE),"")</f>
        <v>18.679698408265846</v>
      </c>
      <c r="D355" s="62">
        <f t="shared" ca="1" si="15"/>
        <v>16.259875364614416</v>
      </c>
      <c r="E355" s="62">
        <f t="shared" ca="1" si="16"/>
        <v>10.481510725012301</v>
      </c>
      <c r="F355" s="60">
        <f ca="1">IF(D355="","",MAX(MIN(C355,PERCENTILE(INDIRECT(Rangos!$C$18),0.99)),PERCENTILE(INDIRECT(Rangos!$C$18),0.01)))</f>
        <v>6.5329494466810774</v>
      </c>
      <c r="G355" s="62" t="str">
        <f t="shared" ca="1" si="17"/>
        <v/>
      </c>
    </row>
    <row r="356" spans="1:7" x14ac:dyDescent="0.2">
      <c r="A356">
        <v>860023029</v>
      </c>
      <c r="B356" t="s">
        <v>299</v>
      </c>
      <c r="C356" s="61">
        <f ca="1">IFERROR(VLOOKUP(A356,OFFSET('Datos seleccionados'!$A$5,0,0,COUNTA($A:$A),21),17,FALSE),"")</f>
        <v>18.977211828999128</v>
      </c>
      <c r="D356" s="62">
        <f t="shared" ca="1" si="15"/>
        <v>16.557388785347698</v>
      </c>
      <c r="E356" s="62">
        <f t="shared" ca="1" si="16"/>
        <v>10.673295104678418</v>
      </c>
      <c r="F356" s="60">
        <f ca="1">IF(D356="","",MAX(MIN(C356,PERCENTILE(INDIRECT(Rangos!$C$18),0.99)),PERCENTILE(INDIRECT(Rangos!$C$18),0.01)))</f>
        <v>6.5329494466810774</v>
      </c>
      <c r="G356" s="62" t="str">
        <f t="shared" ca="1" si="17"/>
        <v/>
      </c>
    </row>
    <row r="357" spans="1:7" x14ac:dyDescent="0.2">
      <c r="A357">
        <v>830006777</v>
      </c>
      <c r="B357" t="s">
        <v>250</v>
      </c>
      <c r="C357" s="61">
        <f ca="1">IFERROR(VLOOKUP(A357,OFFSET('Datos seleccionados'!$A$5,0,0,COUNTA($A:$A),21),17,FALSE),"")</f>
        <v>19.377057834300278</v>
      </c>
      <c r="D357" s="62">
        <f t="shared" ca="1" si="15"/>
        <v>16.957234790648847</v>
      </c>
      <c r="E357" s="62">
        <f t="shared" ca="1" si="16"/>
        <v>10.931045554724179</v>
      </c>
      <c r="F357" s="60">
        <f ca="1">IF(D357="","",MAX(MIN(C357,PERCENTILE(INDIRECT(Rangos!$C$18),0.99)),PERCENTILE(INDIRECT(Rangos!$C$18),0.01)))</f>
        <v>6.5329494466810774</v>
      </c>
      <c r="G357" s="62" t="str">
        <f t="shared" ca="1" si="17"/>
        <v/>
      </c>
    </row>
    <row r="358" spans="1:7" x14ac:dyDescent="0.2">
      <c r="A358">
        <v>900253062</v>
      </c>
      <c r="B358" t="s">
        <v>360</v>
      </c>
      <c r="C358" s="61">
        <f ca="1">IFERROR(VLOOKUP(A358,OFFSET('Datos seleccionados'!$A$5,0,0,COUNTA($A:$A),21),17,FALSE),"")</f>
        <v>20.07631268857233</v>
      </c>
      <c r="D358" s="62">
        <f t="shared" ca="1" si="15"/>
        <v>17.656489644920899</v>
      </c>
      <c r="E358" s="62">
        <f t="shared" ca="1" si="16"/>
        <v>11.381802223531107</v>
      </c>
      <c r="F358" s="60">
        <f ca="1">IF(D358="","",MAX(MIN(C358,PERCENTILE(INDIRECT(Rangos!$C$18),0.99)),PERCENTILE(INDIRECT(Rangos!$C$18),0.01)))</f>
        <v>6.5329494466810774</v>
      </c>
      <c r="G358" s="62" t="str">
        <f t="shared" ca="1" si="17"/>
        <v/>
      </c>
    </row>
    <row r="359" spans="1:7" x14ac:dyDescent="0.2">
      <c r="A359">
        <v>830008196</v>
      </c>
      <c r="B359" t="s">
        <v>251</v>
      </c>
      <c r="C359" s="61">
        <f ca="1">IFERROR(VLOOKUP(A359,OFFSET('Datos seleccionados'!$A$5,0,0,COUNTA($A:$A),21),17,FALSE),"")</f>
        <v>20.6021613895842</v>
      </c>
      <c r="D359" s="62">
        <f t="shared" ca="1" si="15"/>
        <v>18.18233834593277</v>
      </c>
      <c r="E359" s="62">
        <f t="shared" ca="1" si="16"/>
        <v>11.720777072710119</v>
      </c>
      <c r="F359" s="60">
        <f ca="1">IF(D359="","",MAX(MIN(C359,PERCENTILE(INDIRECT(Rangos!$C$18),0.99)),PERCENTILE(INDIRECT(Rangos!$C$18),0.01)))</f>
        <v>6.5329494466810774</v>
      </c>
      <c r="G359" s="62" t="str">
        <f t="shared" ca="1" si="17"/>
        <v/>
      </c>
    </row>
    <row r="360" spans="1:7" x14ac:dyDescent="0.2">
      <c r="A360">
        <v>900887951</v>
      </c>
      <c r="B360" t="s">
        <v>467</v>
      </c>
      <c r="C360" s="61">
        <f ca="1">IFERROR(VLOOKUP(A360,OFFSET('Datos seleccionados'!$A$5,0,0,COUNTA($A:$A),21),17,FALSE),"")</f>
        <v>20.87782631692362</v>
      </c>
      <c r="D360" s="62">
        <f t="shared" ca="1" si="15"/>
        <v>18.45800327327219</v>
      </c>
      <c r="E360" s="62">
        <f t="shared" ca="1" si="16"/>
        <v>11.898477382683337</v>
      </c>
      <c r="F360" s="60">
        <f ca="1">IF(D360="","",MAX(MIN(C360,PERCENTILE(INDIRECT(Rangos!$C$18),0.99)),PERCENTILE(INDIRECT(Rangos!$C$18),0.01)))</f>
        <v>6.5329494466810774</v>
      </c>
      <c r="G360" s="62" t="str">
        <f t="shared" ca="1" si="17"/>
        <v/>
      </c>
    </row>
    <row r="361" spans="1:7" x14ac:dyDescent="0.2">
      <c r="A361">
        <v>900706447</v>
      </c>
      <c r="B361" t="s">
        <v>452</v>
      </c>
      <c r="C361" s="61">
        <f ca="1">IFERROR(VLOOKUP(A361,OFFSET('Datos seleccionados'!$A$5,0,0,COUNTA($A:$A),21),17,FALSE),"")</f>
        <v>21.51699906304377</v>
      </c>
      <c r="D361" s="62">
        <f t="shared" ca="1" si="15"/>
        <v>19.097176019392339</v>
      </c>
      <c r="E361" s="62">
        <f t="shared" ca="1" si="16"/>
        <v>12.310503664765037</v>
      </c>
      <c r="F361" s="60">
        <f ca="1">IF(D361="","",MAX(MIN(C361,PERCENTILE(INDIRECT(Rangos!$C$18),0.99)),PERCENTILE(INDIRECT(Rangos!$C$18),0.01)))</f>
        <v>6.5329494466810774</v>
      </c>
      <c r="G361" s="62" t="str">
        <f t="shared" ca="1" si="17"/>
        <v/>
      </c>
    </row>
    <row r="362" spans="1:7" x14ac:dyDescent="0.2">
      <c r="A362">
        <v>800244080</v>
      </c>
      <c r="B362" t="s">
        <v>227</v>
      </c>
      <c r="C362" s="61">
        <f ca="1">IFERROR(VLOOKUP(A362,OFFSET('Datos seleccionados'!$A$5,0,0,COUNTA($A:$A),21),17,FALSE),"")</f>
        <v>22.294363008628654</v>
      </c>
      <c r="D362" s="62">
        <f t="shared" ca="1" si="15"/>
        <v>19.874539964977224</v>
      </c>
      <c r="E362" s="62">
        <f t="shared" ca="1" si="16"/>
        <v>12.811611351642997</v>
      </c>
      <c r="F362" s="60">
        <f ca="1">IF(D362="","",MAX(MIN(C362,PERCENTILE(INDIRECT(Rangos!$C$18),0.99)),PERCENTILE(INDIRECT(Rangos!$C$18),0.01)))</f>
        <v>6.5329494466810774</v>
      </c>
      <c r="G362" s="62" t="str">
        <f t="shared" ca="1" si="17"/>
        <v/>
      </c>
    </row>
    <row r="363" spans="1:7" x14ac:dyDescent="0.2">
      <c r="A363">
        <v>900451102</v>
      </c>
      <c r="B363" t="s">
        <v>405</v>
      </c>
      <c r="C363" s="61">
        <f ca="1">IFERROR(VLOOKUP(A363,OFFSET('Datos seleccionados'!$A$5,0,0,COUNTA($A:$A),21),17,FALSE),"")</f>
        <v>22.307150790260572</v>
      </c>
      <c r="D363" s="62">
        <f t="shared" ca="1" si="15"/>
        <v>19.887327746609142</v>
      </c>
      <c r="E363" s="62">
        <f t="shared" ca="1" si="16"/>
        <v>12.819854666386709</v>
      </c>
      <c r="F363" s="60">
        <f ca="1">IF(D363="","",MAX(MIN(C363,PERCENTILE(INDIRECT(Rangos!$C$18),0.99)),PERCENTILE(INDIRECT(Rangos!$C$18),0.01)))</f>
        <v>6.5329494466810774</v>
      </c>
      <c r="G363" s="62" t="str">
        <f t="shared" ca="1" si="17"/>
        <v/>
      </c>
    </row>
    <row r="364" spans="1:7" x14ac:dyDescent="0.2">
      <c r="A364">
        <v>900192871</v>
      </c>
      <c r="B364" t="s">
        <v>343</v>
      </c>
      <c r="C364" s="61">
        <f ca="1">IFERROR(VLOOKUP(A364,OFFSET('Datos seleccionados'!$A$5,0,0,COUNTA($A:$A),21),17,FALSE),"")</f>
        <v>22.545861198458745</v>
      </c>
      <c r="D364" s="62">
        <f t="shared" ca="1" si="15"/>
        <v>20.126038154807315</v>
      </c>
      <c r="E364" s="62">
        <f t="shared" ca="1" si="16"/>
        <v>12.973733195440277</v>
      </c>
      <c r="F364" s="60">
        <f ca="1">IF(D364="","",MAX(MIN(C364,PERCENTILE(INDIRECT(Rangos!$C$18),0.99)),PERCENTILE(INDIRECT(Rangos!$C$18),0.01)))</f>
        <v>6.5329494466810774</v>
      </c>
      <c r="G364" s="62" t="str">
        <f t="shared" ca="1" si="17"/>
        <v/>
      </c>
    </row>
    <row r="365" spans="1:7" x14ac:dyDescent="0.2">
      <c r="A365">
        <v>900311215</v>
      </c>
      <c r="B365" t="s">
        <v>181</v>
      </c>
      <c r="C365" s="61">
        <f ca="1">IFERROR(VLOOKUP(A365,OFFSET('Datos seleccionados'!$A$5,0,0,COUNTA($A:$A),21),17,FALSE),"")</f>
        <v>23.634530309334377</v>
      </c>
      <c r="D365" s="62">
        <f t="shared" ca="1" si="15"/>
        <v>21.214707265682947</v>
      </c>
      <c r="E365" s="62">
        <f t="shared" ca="1" si="16"/>
        <v>13.67551575562309</v>
      </c>
      <c r="F365" s="60">
        <f ca="1">IF(D365="","",MAX(MIN(C365,PERCENTILE(INDIRECT(Rangos!$C$18),0.99)),PERCENTILE(INDIRECT(Rangos!$C$18),0.01)))</f>
        <v>6.5329494466810774</v>
      </c>
      <c r="G365" s="62" t="str">
        <f t="shared" ca="1" si="17"/>
        <v/>
      </c>
    </row>
    <row r="366" spans="1:7" x14ac:dyDescent="0.2">
      <c r="A366">
        <v>860010029</v>
      </c>
      <c r="B366" t="s">
        <v>298</v>
      </c>
      <c r="C366" s="61">
        <f ca="1">IFERROR(VLOOKUP(A366,OFFSET('Datos seleccionados'!$A$5,0,0,COUNTA($A:$A),21),17,FALSE),"")</f>
        <v>25.4109451195913</v>
      </c>
      <c r="D366" s="62">
        <f t="shared" ca="1" si="15"/>
        <v>22.99112207593987</v>
      </c>
      <c r="E366" s="62">
        <f t="shared" ca="1" si="16"/>
        <v>14.820635903733166</v>
      </c>
      <c r="F366" s="60">
        <f ca="1">IF(D366="","",MAX(MIN(C366,PERCENTILE(INDIRECT(Rangos!$C$18),0.99)),PERCENTILE(INDIRECT(Rangos!$C$18),0.01)))</f>
        <v>6.5329494466810774</v>
      </c>
      <c r="G366" s="62" t="str">
        <f t="shared" ca="1" si="17"/>
        <v/>
      </c>
    </row>
    <row r="367" spans="1:7" x14ac:dyDescent="0.2">
      <c r="A367">
        <v>900399076</v>
      </c>
      <c r="B367" t="s">
        <v>391</v>
      </c>
      <c r="C367" s="61">
        <f ca="1">IFERROR(VLOOKUP(A367,OFFSET('Datos seleccionados'!$A$5,0,0,COUNTA($A:$A),21),17,FALSE),"")</f>
        <v>25.724255977615737</v>
      </c>
      <c r="D367" s="62">
        <f t="shared" ca="1" si="15"/>
        <v>23.304432933964307</v>
      </c>
      <c r="E367" s="62">
        <f t="shared" ca="1" si="16"/>
        <v>15.022603695306321</v>
      </c>
      <c r="F367" s="60">
        <f ca="1">IF(D367="","",MAX(MIN(C367,PERCENTILE(INDIRECT(Rangos!$C$18),0.99)),PERCENTILE(INDIRECT(Rangos!$C$18),0.01)))</f>
        <v>6.5329494466810774</v>
      </c>
      <c r="G367" s="62" t="str">
        <f t="shared" ca="1" si="17"/>
        <v/>
      </c>
    </row>
    <row r="368" spans="1:7" x14ac:dyDescent="0.2">
      <c r="A368">
        <v>900751447</v>
      </c>
      <c r="B368" t="s">
        <v>454</v>
      </c>
      <c r="C368" s="61">
        <f ca="1">IFERROR(VLOOKUP(A368,OFFSET('Datos seleccionados'!$A$5,0,0,COUNTA($A:$A),21),17,FALSE),"")</f>
        <v>25.87037037037037</v>
      </c>
      <c r="D368" s="62">
        <f t="shared" ca="1" si="15"/>
        <v>23.45054732671894</v>
      </c>
      <c r="E368" s="62">
        <f t="shared" ca="1" si="16"/>
        <v>15.116792583006486</v>
      </c>
      <c r="F368" s="60">
        <f ca="1">IF(D368="","",MAX(MIN(C368,PERCENTILE(INDIRECT(Rangos!$C$18),0.99)),PERCENTILE(INDIRECT(Rangos!$C$18),0.01)))</f>
        <v>6.5329494466810774</v>
      </c>
      <c r="G368" s="62" t="str">
        <f t="shared" ca="1" si="17"/>
        <v/>
      </c>
    </row>
    <row r="369" spans="1:7" x14ac:dyDescent="0.2">
      <c r="A369">
        <v>901286282</v>
      </c>
      <c r="B369" t="s">
        <v>571</v>
      </c>
      <c r="C369" s="61">
        <f ca="1">IFERROR(VLOOKUP(A369,OFFSET('Datos seleccionados'!$A$5,0,0,COUNTA($A:$A),21),17,FALSE),"")</f>
        <v>26.358105855772436</v>
      </c>
      <c r="D369" s="62">
        <f t="shared" ca="1" si="15"/>
        <v>23.938282812121006</v>
      </c>
      <c r="E369" s="62">
        <f t="shared" ca="1" si="16"/>
        <v>15.431198727369456</v>
      </c>
      <c r="F369" s="60">
        <f ca="1">IF(D369="","",MAX(MIN(C369,PERCENTILE(INDIRECT(Rangos!$C$18),0.99)),PERCENTILE(INDIRECT(Rangos!$C$18),0.01)))</f>
        <v>6.5329494466810774</v>
      </c>
      <c r="G369" s="62" t="str">
        <f t="shared" ca="1" si="17"/>
        <v/>
      </c>
    </row>
    <row r="370" spans="1:7" x14ac:dyDescent="0.2">
      <c r="A370">
        <v>900249234</v>
      </c>
      <c r="B370" t="s">
        <v>357</v>
      </c>
      <c r="C370" s="61">
        <f ca="1">IFERROR(VLOOKUP(A370,OFFSET('Datos seleccionados'!$A$5,0,0,COUNTA($A:$A),21),17,FALSE),"")</f>
        <v>26.661771081725558</v>
      </c>
      <c r="D370" s="62">
        <f t="shared" ca="1" si="15"/>
        <v>24.241948038074128</v>
      </c>
      <c r="E370" s="62">
        <f t="shared" ca="1" si="16"/>
        <v>15.626948710150236</v>
      </c>
      <c r="F370" s="60">
        <f ca="1">IF(D370="","",MAX(MIN(C370,PERCENTILE(INDIRECT(Rangos!$C$18),0.99)),PERCENTILE(INDIRECT(Rangos!$C$18),0.01)))</f>
        <v>6.5329494466810774</v>
      </c>
      <c r="G370" s="62" t="str">
        <f t="shared" ca="1" si="17"/>
        <v/>
      </c>
    </row>
    <row r="371" spans="1:7" x14ac:dyDescent="0.2">
      <c r="A371">
        <v>901050576</v>
      </c>
      <c r="B371" t="s">
        <v>563</v>
      </c>
      <c r="C371" s="61">
        <f ca="1">IFERROR(VLOOKUP(A371,OFFSET('Datos seleccionados'!$A$5,0,0,COUNTA($A:$A),21),17,FALSE),"")</f>
        <v>28.233346124411664</v>
      </c>
      <c r="D371" s="62">
        <f t="shared" ca="1" si="15"/>
        <v>25.813523080760234</v>
      </c>
      <c r="E371" s="62">
        <f t="shared" ca="1" si="16"/>
        <v>16.640024167107573</v>
      </c>
      <c r="F371" s="60">
        <f ca="1">IF(D371="","",MAX(MIN(C371,PERCENTILE(INDIRECT(Rangos!$C$18),0.99)),PERCENTILE(INDIRECT(Rangos!$C$18),0.01)))</f>
        <v>6.5329494466810774</v>
      </c>
      <c r="G371" s="62" t="str">
        <f t="shared" ca="1" si="17"/>
        <v/>
      </c>
    </row>
    <row r="372" spans="1:7" x14ac:dyDescent="0.2">
      <c r="A372">
        <v>830501482</v>
      </c>
      <c r="B372" t="s">
        <v>294</v>
      </c>
      <c r="C372" s="61">
        <f ca="1">IFERROR(VLOOKUP(A372,OFFSET('Datos seleccionados'!$A$5,0,0,COUNTA($A:$A),21),17,FALSE),"")</f>
        <v>29.24740477440724</v>
      </c>
      <c r="D372" s="62">
        <f t="shared" ca="1" si="15"/>
        <v>26.82758173075581</v>
      </c>
      <c r="E372" s="62">
        <f t="shared" ca="1" si="16"/>
        <v>17.293711011402284</v>
      </c>
      <c r="F372" s="60">
        <f ca="1">IF(D372="","",MAX(MIN(C372,PERCENTILE(INDIRECT(Rangos!$C$18),0.99)),PERCENTILE(INDIRECT(Rangos!$C$18),0.01)))</f>
        <v>6.5329494466810774</v>
      </c>
      <c r="G372" s="62" t="str">
        <f t="shared" ca="1" si="17"/>
        <v/>
      </c>
    </row>
    <row r="373" spans="1:7" x14ac:dyDescent="0.2">
      <c r="A373">
        <v>830133597</v>
      </c>
      <c r="B373" t="s">
        <v>289</v>
      </c>
      <c r="C373" s="61">
        <f ca="1">IFERROR(VLOOKUP(A373,OFFSET('Datos seleccionados'!$A$5,0,0,COUNTA($A:$A),21),17,FALSE),"")</f>
        <v>30.369498774809013</v>
      </c>
      <c r="D373" s="62">
        <f t="shared" ca="1" si="15"/>
        <v>27.949675731157583</v>
      </c>
      <c r="E373" s="62">
        <f t="shared" ca="1" si="16"/>
        <v>18.017040067495703</v>
      </c>
      <c r="F373" s="60">
        <f ca="1">IF(D373="","",MAX(MIN(C373,PERCENTILE(INDIRECT(Rangos!$C$18),0.99)),PERCENTILE(INDIRECT(Rangos!$C$18),0.01)))</f>
        <v>6.5329494466810774</v>
      </c>
      <c r="G373" s="62" t="str">
        <f t="shared" ca="1" si="17"/>
        <v/>
      </c>
    </row>
    <row r="374" spans="1:7" x14ac:dyDescent="0.2">
      <c r="A374">
        <v>830113072</v>
      </c>
      <c r="B374" t="s">
        <v>282</v>
      </c>
      <c r="C374" s="61">
        <f ca="1">IFERROR(VLOOKUP(A374,OFFSET('Datos seleccionados'!$A$5,0,0,COUNTA($A:$A),21),17,FALSE),"")</f>
        <v>31.84742119713863</v>
      </c>
      <c r="D374" s="62">
        <f t="shared" ca="1" si="15"/>
        <v>29.4275981534872</v>
      </c>
      <c r="E374" s="62">
        <f t="shared" ca="1" si="16"/>
        <v>18.969744769900498</v>
      </c>
      <c r="F374" s="60">
        <f ca="1">IF(D374="","",MAX(MIN(C374,PERCENTILE(INDIRECT(Rangos!$C$18),0.99)),PERCENTILE(INDIRECT(Rangos!$C$18),0.01)))</f>
        <v>6.5329494466810774</v>
      </c>
      <c r="G374" s="62" t="str">
        <f t="shared" ca="1" si="17"/>
        <v/>
      </c>
    </row>
    <row r="375" spans="1:7" x14ac:dyDescent="0.2">
      <c r="A375">
        <v>901050730</v>
      </c>
      <c r="B375" t="s">
        <v>564</v>
      </c>
      <c r="C375" s="61">
        <f ca="1">IFERROR(VLOOKUP(A375,OFFSET('Datos seleccionados'!$A$5,0,0,COUNTA($A:$A),21),17,FALSE),"")</f>
        <v>33.185190414520385</v>
      </c>
      <c r="D375" s="62">
        <f t="shared" ca="1" si="15"/>
        <v>30.765367370868955</v>
      </c>
      <c r="E375" s="62">
        <f t="shared" ca="1" si="16"/>
        <v>19.832103311103907</v>
      </c>
      <c r="F375" s="60">
        <f ca="1">IF(D375="","",MAX(MIN(C375,PERCENTILE(INDIRECT(Rangos!$C$18),0.99)),PERCENTILE(INDIRECT(Rangos!$C$18),0.01)))</f>
        <v>6.5329494466810774</v>
      </c>
      <c r="G375" s="62" t="str">
        <f t="shared" ca="1" si="17"/>
        <v/>
      </c>
    </row>
    <row r="376" spans="1:7" x14ac:dyDescent="0.2">
      <c r="A376">
        <v>900404862</v>
      </c>
      <c r="B376" t="s">
        <v>394</v>
      </c>
      <c r="C376" s="61">
        <f ca="1">IFERROR(VLOOKUP(A376,OFFSET('Datos seleccionados'!$A$5,0,0,COUNTA($A:$A),21),17,FALSE),"")</f>
        <v>33.682929089224395</v>
      </c>
      <c r="D376" s="62">
        <f t="shared" ca="1" si="15"/>
        <v>31.263106045572965</v>
      </c>
      <c r="E376" s="62">
        <f t="shared" ca="1" si="16"/>
        <v>20.152957754337656</v>
      </c>
      <c r="F376" s="60">
        <f ca="1">IF(D376="","",MAX(MIN(C376,PERCENTILE(INDIRECT(Rangos!$C$18),0.99)),PERCENTILE(INDIRECT(Rangos!$C$18),0.01)))</f>
        <v>6.5329494466810774</v>
      </c>
      <c r="G376" s="62" t="str">
        <f t="shared" ca="1" si="17"/>
        <v/>
      </c>
    </row>
    <row r="377" spans="1:7" x14ac:dyDescent="0.2">
      <c r="A377">
        <v>901071682</v>
      </c>
      <c r="B377" t="s">
        <v>477</v>
      </c>
      <c r="C377" s="61">
        <f ca="1">IFERROR(VLOOKUP(A377,OFFSET('Datos seleccionados'!$A$5,0,0,COUNTA($A:$A),21),17,FALSE),"")</f>
        <v>36.837827682242164</v>
      </c>
      <c r="D377" s="62">
        <f t="shared" ca="1" si="15"/>
        <v>34.418004638590737</v>
      </c>
      <c r="E377" s="62">
        <f t="shared" ca="1" si="16"/>
        <v>22.186682041733274</v>
      </c>
      <c r="F377" s="60">
        <f ca="1">IF(D377="","",MAX(MIN(C377,PERCENTILE(INDIRECT(Rangos!$C$18),0.99)),PERCENTILE(INDIRECT(Rangos!$C$18),0.01)))</f>
        <v>6.5329494466810774</v>
      </c>
      <c r="G377" s="62" t="str">
        <f t="shared" ca="1" si="17"/>
        <v/>
      </c>
    </row>
    <row r="378" spans="1:7" x14ac:dyDescent="0.2">
      <c r="A378">
        <v>830143340</v>
      </c>
      <c r="B378" t="s">
        <v>526</v>
      </c>
      <c r="C378" s="61">
        <f ca="1">IFERROR(VLOOKUP(A378,OFFSET('Datos seleccionados'!$A$5,0,0,COUNTA($A:$A),21),17,FALSE),"")</f>
        <v>37.095545924978069</v>
      </c>
      <c r="D378" s="62">
        <f t="shared" ca="1" si="15"/>
        <v>34.675722881326642</v>
      </c>
      <c r="E378" s="62">
        <f t="shared" ca="1" si="16"/>
        <v>22.352813482761803</v>
      </c>
      <c r="F378" s="60">
        <f ca="1">IF(D378="","",MAX(MIN(C378,PERCENTILE(INDIRECT(Rangos!$C$18),0.99)),PERCENTILE(INDIRECT(Rangos!$C$18),0.01)))</f>
        <v>6.5329494466810774</v>
      </c>
      <c r="G378" s="62" t="str">
        <f t="shared" ca="1" si="17"/>
        <v/>
      </c>
    </row>
    <row r="379" spans="1:7" x14ac:dyDescent="0.2">
      <c r="A379">
        <v>900447264</v>
      </c>
      <c r="B379" t="s">
        <v>550</v>
      </c>
      <c r="C379" s="61">
        <f ca="1">IFERROR(VLOOKUP(A379,OFFSET('Datos seleccionados'!$A$5,0,0,COUNTA($A:$A),21),17,FALSE),"")</f>
        <v>40.329008098928853</v>
      </c>
      <c r="D379" s="62">
        <f t="shared" ca="1" si="15"/>
        <v>37.909185055277426</v>
      </c>
      <c r="E379" s="62">
        <f t="shared" ca="1" si="16"/>
        <v>24.437181763280321</v>
      </c>
      <c r="F379" s="60">
        <f ca="1">IF(D379="","",MAX(MIN(C379,PERCENTILE(INDIRECT(Rangos!$C$18),0.99)),PERCENTILE(INDIRECT(Rangos!$C$18),0.01)))</f>
        <v>6.5329494466810774</v>
      </c>
      <c r="G379" s="62" t="str">
        <f t="shared" ca="1" si="17"/>
        <v/>
      </c>
    </row>
    <row r="380" spans="1:7" x14ac:dyDescent="0.2">
      <c r="A380">
        <v>901562062</v>
      </c>
      <c r="B380" t="s">
        <v>192</v>
      </c>
      <c r="C380" s="61">
        <f ca="1">IFERROR(VLOOKUP(A380,OFFSET('Datos seleccionados'!$A$5,0,0,COUNTA($A:$A),21),17,FALSE),"")</f>
        <v>43.289123345482444</v>
      </c>
      <c r="D380" s="62">
        <f t="shared" ca="1" si="15"/>
        <v>40.869300301831018</v>
      </c>
      <c r="E380" s="62">
        <f t="shared" ca="1" si="16"/>
        <v>26.345343972908651</v>
      </c>
      <c r="F380" s="60">
        <f ca="1">IF(D380="","",MAX(MIN(C380,PERCENTILE(INDIRECT(Rangos!$C$18),0.99)),PERCENTILE(INDIRECT(Rangos!$C$18),0.01)))</f>
        <v>6.5329494466810774</v>
      </c>
      <c r="G380" s="62" t="str">
        <f t="shared" ca="1" si="17"/>
        <v/>
      </c>
    </row>
    <row r="381" spans="1:7" x14ac:dyDescent="0.2">
      <c r="A381">
        <v>901178795</v>
      </c>
      <c r="B381" t="s">
        <v>167</v>
      </c>
      <c r="C381" s="61">
        <f ca="1">IFERROR(VLOOKUP(A381,OFFSET('Datos seleccionados'!$A$5,0,0,COUNTA($A:$A),21),17,FALSE),"")</f>
        <v>44.261827694496183</v>
      </c>
      <c r="D381" s="62">
        <f t="shared" ca="1" si="15"/>
        <v>41.842004650844757</v>
      </c>
      <c r="E381" s="62">
        <f t="shared" ca="1" si="16"/>
        <v>26.972372830008098</v>
      </c>
      <c r="F381" s="60">
        <f ca="1">IF(D381="","",MAX(MIN(C381,PERCENTILE(INDIRECT(Rangos!$C$18),0.99)),PERCENTILE(INDIRECT(Rangos!$C$18),0.01)))</f>
        <v>6.5329494466810774</v>
      </c>
      <c r="G381" s="62" t="str">
        <f t="shared" ca="1" si="17"/>
        <v/>
      </c>
    </row>
    <row r="382" spans="1:7" x14ac:dyDescent="0.2">
      <c r="A382">
        <v>900393176</v>
      </c>
      <c r="B382" t="s">
        <v>386</v>
      </c>
      <c r="C382" s="61">
        <f ca="1">IFERROR(VLOOKUP(A382,OFFSET('Datos seleccionados'!$A$5,0,0,COUNTA($A:$A),21),17,FALSE),"")</f>
        <v>46.76166116412098</v>
      </c>
      <c r="D382" s="62">
        <f t="shared" ca="1" si="15"/>
        <v>44.341838120469554</v>
      </c>
      <c r="E382" s="62">
        <f t="shared" ca="1" si="16"/>
        <v>28.583826222796041</v>
      </c>
      <c r="F382" s="60">
        <f ca="1">IF(D382="","",MAX(MIN(C382,PERCENTILE(INDIRECT(Rangos!$C$18),0.99)),PERCENTILE(INDIRECT(Rangos!$C$18),0.01)))</f>
        <v>6.5329494466810774</v>
      </c>
      <c r="G382" s="62" t="str">
        <f t="shared" ca="1" si="17"/>
        <v/>
      </c>
    </row>
    <row r="383" spans="1:7" x14ac:dyDescent="0.2">
      <c r="A383">
        <v>860535512</v>
      </c>
      <c r="B383" t="s">
        <v>309</v>
      </c>
      <c r="C383" s="61">
        <f ca="1">IFERROR(VLOOKUP(A383,OFFSET('Datos seleccionados'!$A$5,0,0,COUNTA($A:$A),21),17,FALSE),"")</f>
        <v>46.81516293876183</v>
      </c>
      <c r="D383" s="62">
        <f t="shared" ca="1" si="15"/>
        <v>44.395339895110403</v>
      </c>
      <c r="E383" s="62">
        <f t="shared" ca="1" si="16"/>
        <v>28.61831476665817</v>
      </c>
      <c r="F383" s="60">
        <f ca="1">IF(D383="","",MAX(MIN(C383,PERCENTILE(INDIRECT(Rangos!$C$18),0.99)),PERCENTILE(INDIRECT(Rangos!$C$18),0.01)))</f>
        <v>6.5329494466810774</v>
      </c>
      <c r="G383" s="62" t="str">
        <f t="shared" ca="1" si="17"/>
        <v/>
      </c>
    </row>
    <row r="384" spans="1:7" x14ac:dyDescent="0.2">
      <c r="A384">
        <v>900830246</v>
      </c>
      <c r="B384" t="s">
        <v>463</v>
      </c>
      <c r="C384" s="61">
        <f ca="1">IFERROR(VLOOKUP(A384,OFFSET('Datos seleccionados'!$A$5,0,0,COUNTA($A:$A),21),17,FALSE),"")</f>
        <v>48.778325882534297</v>
      </c>
      <c r="D384" s="62">
        <f t="shared" ca="1" si="15"/>
        <v>46.35850283888287</v>
      </c>
      <c r="E384" s="62">
        <f t="shared" ca="1" si="16"/>
        <v>29.883817299037869</v>
      </c>
      <c r="F384" s="60">
        <f ca="1">IF(D384="","",MAX(MIN(C384,PERCENTILE(INDIRECT(Rangos!$C$18),0.99)),PERCENTILE(INDIRECT(Rangos!$C$18),0.01)))</f>
        <v>6.5329494466810774</v>
      </c>
      <c r="G384" s="62" t="str">
        <f t="shared" ca="1" si="17"/>
        <v/>
      </c>
    </row>
    <row r="385" spans="1:7" x14ac:dyDescent="0.2">
      <c r="A385">
        <v>900249138</v>
      </c>
      <c r="B385" t="s">
        <v>356</v>
      </c>
      <c r="C385" s="61">
        <f ca="1">IFERROR(VLOOKUP(A385,OFFSET('Datos seleccionados'!$A$5,0,0,COUNTA($A:$A),21),17,FALSE),"")</f>
        <v>54.672026175984236</v>
      </c>
      <c r="D385" s="62">
        <f t="shared" ca="1" si="15"/>
        <v>52.252203132332809</v>
      </c>
      <c r="E385" s="62">
        <f t="shared" ca="1" si="16"/>
        <v>33.683039706993185</v>
      </c>
      <c r="F385" s="60">
        <f ca="1">IF(D385="","",MAX(MIN(C385,PERCENTILE(INDIRECT(Rangos!$C$18),0.99)),PERCENTILE(INDIRECT(Rangos!$C$18),0.01)))</f>
        <v>6.5329494466810774</v>
      </c>
      <c r="G385" s="62" t="str">
        <f t="shared" ca="1" si="17"/>
        <v/>
      </c>
    </row>
    <row r="386" spans="1:7" x14ac:dyDescent="0.2">
      <c r="A386">
        <v>900768355</v>
      </c>
      <c r="B386" t="s">
        <v>458</v>
      </c>
      <c r="C386" s="61">
        <f ca="1">IFERROR(VLOOKUP(A386,OFFSET('Datos seleccionados'!$A$5,0,0,COUNTA($A:$A),21),17,FALSE),"")</f>
        <v>55.560799813996745</v>
      </c>
      <c r="D386" s="62">
        <f t="shared" ref="D386:D420" ca="1" si="18">IFERROR(ABS(($C$2:$C$420-MEDIAN($C$2:$C$420))),"")</f>
        <v>53.140976770345318</v>
      </c>
      <c r="E386" s="62">
        <f t="shared" ref="E386:E420" ca="1" si="19">IFERROR((IF($C386="","",((($C386-MEDIAN($C$2:$C$420))/MEDIAN($D$2:$D$420))))),"")</f>
        <v>34.255964788522995</v>
      </c>
      <c r="F386" s="60">
        <f ca="1">IF(D386="","",MAX(MIN(C386,PERCENTILE(INDIRECT(Rangos!$C$18),0.99)),PERCENTILE(INDIRECT(Rangos!$C$18),0.01)))</f>
        <v>6.5329494466810774</v>
      </c>
      <c r="G386" s="62" t="str">
        <f t="shared" ref="G386:G420" ca="1" si="20">IF(C386="","", IF(AND(C386&gt;=(QUARTILE($C$2:$C$420,1)-1.5*(QUARTILE($C$2:$C$420,3)-QUARTILE($C$2:$C$420,1))), C386&lt;=(QUARTILE($C$2:$C$420,3)+1.5*(QUARTILE($C$2:$C$420,3)-QUARTILE($C$2:$C$420,1)))), C386, ""))</f>
        <v/>
      </c>
    </row>
    <row r="387" spans="1:7" x14ac:dyDescent="0.2">
      <c r="A387">
        <v>830137998</v>
      </c>
      <c r="B387" t="s">
        <v>291</v>
      </c>
      <c r="C387" s="61">
        <f ca="1">IFERROR(VLOOKUP(A387,OFFSET('Datos seleccionados'!$A$5,0,0,COUNTA($A:$A),21),17,FALSE),"")</f>
        <v>55.659433076778676</v>
      </c>
      <c r="D387" s="62">
        <f t="shared" ca="1" si="18"/>
        <v>53.239610033127249</v>
      </c>
      <c r="E387" s="62">
        <f t="shared" ca="1" si="19"/>
        <v>34.319546186197279</v>
      </c>
      <c r="F387" s="60">
        <f ca="1">IF(D387="","",MAX(MIN(C387,PERCENTILE(INDIRECT(Rangos!$C$18),0.99)),PERCENTILE(INDIRECT(Rangos!$C$18),0.01)))</f>
        <v>6.5329494466810774</v>
      </c>
      <c r="G387" s="62" t="str">
        <f t="shared" ca="1" si="20"/>
        <v/>
      </c>
    </row>
    <row r="388" spans="1:7" x14ac:dyDescent="0.2">
      <c r="A388">
        <v>900587884</v>
      </c>
      <c r="B388" t="s">
        <v>437</v>
      </c>
      <c r="C388" s="61">
        <f ca="1">IFERROR(VLOOKUP(A388,OFFSET('Datos seleccionados'!$A$5,0,0,COUNTA($A:$A),21),17,FALSE),"")</f>
        <v>62.080745857117826</v>
      </c>
      <c r="D388" s="62">
        <f t="shared" ca="1" si="18"/>
        <v>59.660922813466399</v>
      </c>
      <c r="E388" s="62">
        <f t="shared" ca="1" si="19"/>
        <v>38.458880422562707</v>
      </c>
      <c r="F388" s="60">
        <f ca="1">IF(D388="","",MAX(MIN(C388,PERCENTILE(INDIRECT(Rangos!$C$18),0.99)),PERCENTILE(INDIRECT(Rangos!$C$18),0.01)))</f>
        <v>6.5329494466810774</v>
      </c>
      <c r="G388" s="62" t="str">
        <f t="shared" ca="1" si="20"/>
        <v/>
      </c>
    </row>
    <row r="389" spans="1:7" x14ac:dyDescent="0.2">
      <c r="A389">
        <v>901349399</v>
      </c>
      <c r="B389" t="s">
        <v>499</v>
      </c>
      <c r="C389" s="61">
        <f ca="1">IFERROR(VLOOKUP(A389,OFFSET('Datos seleccionados'!$A$5,0,0,COUNTA($A:$A),21),17,FALSE),"")</f>
        <v>65.655938641075977</v>
      </c>
      <c r="D389" s="62">
        <f t="shared" ca="1" si="18"/>
        <v>63.236115597424551</v>
      </c>
      <c r="E389" s="62">
        <f t="shared" ca="1" si="19"/>
        <v>40.763536557295176</v>
      </c>
      <c r="F389" s="60">
        <f ca="1">IF(D389="","",MAX(MIN(C389,PERCENTILE(INDIRECT(Rangos!$C$18),0.99)),PERCENTILE(INDIRECT(Rangos!$C$18),0.01)))</f>
        <v>6.5329494466810774</v>
      </c>
      <c r="G389" s="62" t="str">
        <f t="shared" ca="1" si="20"/>
        <v/>
      </c>
    </row>
    <row r="390" spans="1:7" x14ac:dyDescent="0.2">
      <c r="A390">
        <v>900258307</v>
      </c>
      <c r="B390" t="s">
        <v>361</v>
      </c>
      <c r="C390" s="61">
        <f ca="1">IFERROR(VLOOKUP(A390,OFFSET('Datos seleccionados'!$A$5,0,0,COUNTA($A:$A),21),17,FALSE),"")</f>
        <v>67.759988409903087</v>
      </c>
      <c r="D390" s="62">
        <f t="shared" ca="1" si="18"/>
        <v>65.340165366251654</v>
      </c>
      <c r="E390" s="62">
        <f t="shared" ca="1" si="19"/>
        <v>42.119858160221803</v>
      </c>
      <c r="F390" s="60">
        <f ca="1">IF(D390="","",MAX(MIN(C390,PERCENTILE(INDIRECT(Rangos!$C$18),0.99)),PERCENTILE(INDIRECT(Rangos!$C$18),0.01)))</f>
        <v>6.5329494466810774</v>
      </c>
      <c r="G390" s="62" t="str">
        <f t="shared" ca="1" si="20"/>
        <v/>
      </c>
    </row>
    <row r="391" spans="1:7" x14ac:dyDescent="0.2">
      <c r="A391">
        <v>900222586</v>
      </c>
      <c r="B391" t="s">
        <v>350</v>
      </c>
      <c r="C391" s="61">
        <f ca="1">IFERROR(VLOOKUP(A391,OFFSET('Datos seleccionados'!$A$5,0,0,COUNTA($A:$A),21),17,FALSE),"")</f>
        <v>70.685202631916127</v>
      </c>
      <c r="D391" s="62">
        <f t="shared" ca="1" si="18"/>
        <v>68.265379588264693</v>
      </c>
      <c r="E391" s="62">
        <f t="shared" ca="1" si="19"/>
        <v>44.005522321443699</v>
      </c>
      <c r="F391" s="60">
        <f ca="1">IF(D391="","",MAX(MIN(C391,PERCENTILE(INDIRECT(Rangos!$C$18),0.99)),PERCENTILE(INDIRECT(Rangos!$C$18),0.01)))</f>
        <v>6.5329494466810774</v>
      </c>
      <c r="G391" s="62" t="str">
        <f t="shared" ca="1" si="20"/>
        <v/>
      </c>
    </row>
    <row r="392" spans="1:7" x14ac:dyDescent="0.2">
      <c r="A392">
        <v>900393932</v>
      </c>
      <c r="B392" t="s">
        <v>389</v>
      </c>
      <c r="C392" s="61">
        <f ca="1">IFERROR(VLOOKUP(A392,OFFSET('Datos seleccionados'!$A$5,0,0,COUNTA($A:$A),21),17,FALSE),"")</f>
        <v>73.213600788451501</v>
      </c>
      <c r="D392" s="62">
        <f t="shared" ca="1" si="18"/>
        <v>70.793777744800067</v>
      </c>
      <c r="E392" s="62">
        <f t="shared" ca="1" si="19"/>
        <v>45.63538920544827</v>
      </c>
      <c r="F392" s="60">
        <f ca="1">IF(D392="","",MAX(MIN(C392,PERCENTILE(INDIRECT(Rangos!$C$18),0.99)),PERCENTILE(INDIRECT(Rangos!$C$18),0.01)))</f>
        <v>6.5329494466810774</v>
      </c>
      <c r="G392" s="62" t="str">
        <f t="shared" ca="1" si="20"/>
        <v/>
      </c>
    </row>
    <row r="393" spans="1:7" x14ac:dyDescent="0.2">
      <c r="A393">
        <v>900314685</v>
      </c>
      <c r="B393" t="s">
        <v>371</v>
      </c>
      <c r="C393" s="61">
        <f ca="1">IFERROR(VLOOKUP(A393,OFFSET('Datos seleccionados'!$A$5,0,0,COUNTA($A:$A),21),17,FALSE),"")</f>
        <v>74.188186706148215</v>
      </c>
      <c r="D393" s="62">
        <f t="shared" ca="1" si="18"/>
        <v>71.768363662496782</v>
      </c>
      <c r="E393" s="62">
        <f t="shared" ca="1" si="19"/>
        <v>46.263630967437095</v>
      </c>
      <c r="F393" s="60">
        <f ca="1">IF(D393="","",MAX(MIN(C393,PERCENTILE(INDIRECT(Rangos!$C$18),0.99)),PERCENTILE(INDIRECT(Rangos!$C$18),0.01)))</f>
        <v>6.5329494466810774</v>
      </c>
      <c r="G393" s="62" t="str">
        <f t="shared" ca="1" si="20"/>
        <v/>
      </c>
    </row>
    <row r="394" spans="1:7" x14ac:dyDescent="0.2">
      <c r="A394">
        <v>900245215</v>
      </c>
      <c r="B394" t="s">
        <v>353</v>
      </c>
      <c r="C394" s="61">
        <f ca="1">IFERROR(VLOOKUP(A394,OFFSET('Datos seleccionados'!$A$5,0,0,COUNTA($A:$A),21),17,FALSE),"")</f>
        <v>75.747842468117838</v>
      </c>
      <c r="D394" s="62">
        <f t="shared" ca="1" si="18"/>
        <v>73.328019424466405</v>
      </c>
      <c r="E394" s="62">
        <f t="shared" ca="1" si="19"/>
        <v>47.269022966442712</v>
      </c>
      <c r="F394" s="60">
        <f ca="1">IF(D394="","",MAX(MIN(C394,PERCENTILE(INDIRECT(Rangos!$C$18),0.99)),PERCENTILE(INDIRECT(Rangos!$C$18),0.01)))</f>
        <v>6.5329494466810774</v>
      </c>
      <c r="G394" s="62" t="str">
        <f t="shared" ca="1" si="20"/>
        <v/>
      </c>
    </row>
    <row r="395" spans="1:7" x14ac:dyDescent="0.2">
      <c r="A395">
        <v>901318909</v>
      </c>
      <c r="B395" t="s">
        <v>495</v>
      </c>
      <c r="C395" s="61">
        <f ca="1">IFERROR(VLOOKUP(A395,OFFSET('Datos seleccionados'!$A$5,0,0,COUNTA($A:$A),21),17,FALSE),"")</f>
        <v>78.118913738019174</v>
      </c>
      <c r="D395" s="62">
        <f t="shared" ca="1" si="18"/>
        <v>75.69909069436774</v>
      </c>
      <c r="E395" s="62">
        <f t="shared" ca="1" si="19"/>
        <v>48.797473116763328</v>
      </c>
      <c r="F395" s="60">
        <f ca="1">IF(D395="","",MAX(MIN(C395,PERCENTILE(INDIRECT(Rangos!$C$18),0.99)),PERCENTILE(INDIRECT(Rangos!$C$18),0.01)))</f>
        <v>6.5329494466810774</v>
      </c>
      <c r="G395" s="62" t="str">
        <f t="shared" ca="1" si="20"/>
        <v/>
      </c>
    </row>
    <row r="396" spans="1:7" x14ac:dyDescent="0.2">
      <c r="A396">
        <v>900796125</v>
      </c>
      <c r="B396" t="s">
        <v>189</v>
      </c>
      <c r="C396" s="61">
        <f ca="1">IFERROR(VLOOKUP(A396,OFFSET('Datos seleccionados'!$A$5,0,0,COUNTA($A:$A),21),17,FALSE),"")</f>
        <v>80.596106421274627</v>
      </c>
      <c r="D396" s="62">
        <f t="shared" ca="1" si="18"/>
        <v>78.176283377623193</v>
      </c>
      <c r="E396" s="62">
        <f t="shared" ca="1" si="19"/>
        <v>50.394331708556088</v>
      </c>
      <c r="F396" s="60">
        <f ca="1">IF(D396="","",MAX(MIN(C396,PERCENTILE(INDIRECT(Rangos!$C$18),0.99)),PERCENTILE(INDIRECT(Rangos!$C$18),0.01)))</f>
        <v>6.5329494466810774</v>
      </c>
      <c r="G396" s="62" t="str">
        <f t="shared" ca="1" si="20"/>
        <v/>
      </c>
    </row>
    <row r="397" spans="1:7" x14ac:dyDescent="0.2">
      <c r="A397">
        <v>900188602</v>
      </c>
      <c r="B397" t="s">
        <v>543</v>
      </c>
      <c r="C397" s="61">
        <f ca="1">IFERROR(VLOOKUP(A397,OFFSET('Datos seleccionados'!$A$5,0,0,COUNTA($A:$A),21),17,FALSE),"")</f>
        <v>89.429706632015595</v>
      </c>
      <c r="D397" s="62">
        <f t="shared" ca="1" si="18"/>
        <v>87.009883588364161</v>
      </c>
      <c r="E397" s="62">
        <f t="shared" ca="1" si="19"/>
        <v>56.08868503372674</v>
      </c>
      <c r="F397" s="60">
        <f ca="1">IF(D397="","",MAX(MIN(C397,PERCENTILE(INDIRECT(Rangos!$C$18),0.99)),PERCENTILE(INDIRECT(Rangos!$C$18),0.01)))</f>
        <v>6.5329494466810774</v>
      </c>
      <c r="G397" s="62" t="str">
        <f t="shared" ca="1" si="20"/>
        <v/>
      </c>
    </row>
    <row r="398" spans="1:7" x14ac:dyDescent="0.2">
      <c r="A398">
        <v>901273719</v>
      </c>
      <c r="B398" t="s">
        <v>491</v>
      </c>
      <c r="C398" s="61">
        <f ca="1">IFERROR(VLOOKUP(A398,OFFSET('Datos seleccionados'!$A$5,0,0,COUNTA($A:$A),21),17,FALSE),"")</f>
        <v>108.75887844257666</v>
      </c>
      <c r="D398" s="62">
        <f t="shared" ca="1" si="18"/>
        <v>106.33905539892523</v>
      </c>
      <c r="E398" s="62">
        <f t="shared" ca="1" si="19"/>
        <v>68.548738822263616</v>
      </c>
      <c r="F398" s="60">
        <f ca="1">IF(D398="","",MAX(MIN(C398,PERCENTILE(INDIRECT(Rangos!$C$18),0.99)),PERCENTILE(INDIRECT(Rangos!$C$18),0.01)))</f>
        <v>6.5329494466810774</v>
      </c>
      <c r="G398" s="62" t="str">
        <f t="shared" ca="1" si="20"/>
        <v/>
      </c>
    </row>
    <row r="399" spans="1:7" x14ac:dyDescent="0.2">
      <c r="A399">
        <v>900924312</v>
      </c>
      <c r="B399" t="s">
        <v>561</v>
      </c>
      <c r="C399" s="61">
        <f ca="1">IFERROR(VLOOKUP(A399,OFFSET('Datos seleccionados'!$A$5,0,0,COUNTA($A:$A),21),17,FALSE),"")</f>
        <v>109.55490931832395</v>
      </c>
      <c r="D399" s="62">
        <f t="shared" ca="1" si="18"/>
        <v>107.13508627467252</v>
      </c>
      <c r="E399" s="62">
        <f t="shared" ca="1" si="19"/>
        <v>69.061879665873263</v>
      </c>
      <c r="F399" s="60">
        <f ca="1">IF(D399="","",MAX(MIN(C399,PERCENTILE(INDIRECT(Rangos!$C$18),0.99)),PERCENTILE(INDIRECT(Rangos!$C$18),0.01)))</f>
        <v>6.5329494466810774</v>
      </c>
      <c r="G399" s="62" t="str">
        <f t="shared" ca="1" si="20"/>
        <v/>
      </c>
    </row>
    <row r="400" spans="1:7" x14ac:dyDescent="0.2">
      <c r="A400">
        <v>900433826</v>
      </c>
      <c r="B400" t="s">
        <v>549</v>
      </c>
      <c r="C400" s="61">
        <f ca="1">IFERROR(VLOOKUP(A400,OFFSET('Datos seleccionados'!$A$5,0,0,COUNTA($A:$A),21),17,FALSE),"")</f>
        <v>115.6081597784117</v>
      </c>
      <c r="D400" s="62">
        <f t="shared" ca="1" si="18"/>
        <v>113.18833673476027</v>
      </c>
      <c r="E400" s="62">
        <f t="shared" ca="1" si="19"/>
        <v>72.963951987821844</v>
      </c>
      <c r="F400" s="60">
        <f ca="1">IF(D400="","",MAX(MIN(C400,PERCENTILE(INDIRECT(Rangos!$C$18),0.99)),PERCENTILE(INDIRECT(Rangos!$C$18),0.01)))</f>
        <v>6.5329494466810774</v>
      </c>
      <c r="G400" s="62" t="str">
        <f t="shared" ca="1" si="20"/>
        <v/>
      </c>
    </row>
    <row r="401" spans="1:7" x14ac:dyDescent="0.2">
      <c r="A401">
        <v>900890984</v>
      </c>
      <c r="B401" t="s">
        <v>468</v>
      </c>
      <c r="C401" s="61">
        <f ca="1">IFERROR(VLOOKUP(A401,OFFSET('Datos seleccionados'!$A$5,0,0,COUNTA($A:$A),21),17,FALSE),"")</f>
        <v>124.82879664596565</v>
      </c>
      <c r="D401" s="62">
        <f t="shared" ca="1" si="18"/>
        <v>122.40897360231422</v>
      </c>
      <c r="E401" s="62">
        <f t="shared" ca="1" si="19"/>
        <v>78.907798545774995</v>
      </c>
      <c r="F401" s="60">
        <f ca="1">IF(D401="","",MAX(MIN(C401,PERCENTILE(INDIRECT(Rangos!$C$18),0.99)),PERCENTILE(INDIRECT(Rangos!$C$18),0.01)))</f>
        <v>6.5329494466810774</v>
      </c>
      <c r="G401" s="62" t="str">
        <f t="shared" ca="1" si="20"/>
        <v/>
      </c>
    </row>
    <row r="402" spans="1:7" x14ac:dyDescent="0.2">
      <c r="A402">
        <v>900428526</v>
      </c>
      <c r="B402" t="s">
        <v>398</v>
      </c>
      <c r="C402" s="61">
        <f ca="1">IFERROR(VLOOKUP(A402,OFFSET('Datos seleccionados'!$A$5,0,0,COUNTA($A:$A),21),17,FALSE),"")</f>
        <v>147.89980937181363</v>
      </c>
      <c r="D402" s="62">
        <f t="shared" ca="1" si="18"/>
        <v>145.4799863281622</v>
      </c>
      <c r="E402" s="62">
        <f t="shared" ca="1" si="19"/>
        <v>93.779933903536104</v>
      </c>
      <c r="F402" s="60">
        <f ca="1">IF(D402="","",MAX(MIN(C402,PERCENTILE(INDIRECT(Rangos!$C$18),0.99)),PERCENTILE(INDIRECT(Rangos!$C$18),0.01)))</f>
        <v>6.5329494466810774</v>
      </c>
      <c r="G402" s="62" t="str">
        <f t="shared" ca="1" si="20"/>
        <v/>
      </c>
    </row>
    <row r="403" spans="1:7" x14ac:dyDescent="0.2">
      <c r="A403">
        <v>900770349</v>
      </c>
      <c r="B403" t="s">
        <v>188</v>
      </c>
      <c r="C403" s="61">
        <f ca="1">IFERROR(VLOOKUP(A403,OFFSET('Datos seleccionados'!$A$5,0,0,COUNTA($A:$A),21),17,FALSE),"")</f>
        <v>164.94560906515582</v>
      </c>
      <c r="D403" s="62">
        <f t="shared" ca="1" si="18"/>
        <v>162.52578602150439</v>
      </c>
      <c r="E403" s="62">
        <f t="shared" ca="1" si="19"/>
        <v>104.76807054639126</v>
      </c>
      <c r="F403" s="60">
        <f ca="1">IF(D403="","",MAX(MIN(C403,PERCENTILE(INDIRECT(Rangos!$C$18),0.99)),PERCENTILE(INDIRECT(Rangos!$C$18),0.01)))</f>
        <v>6.5329494466810774</v>
      </c>
      <c r="G403" s="62" t="str">
        <f t="shared" ca="1" si="20"/>
        <v/>
      </c>
    </row>
    <row r="404" spans="1:7" x14ac:dyDescent="0.2">
      <c r="A404">
        <v>901119388</v>
      </c>
      <c r="B404" t="s">
        <v>481</v>
      </c>
      <c r="C404" s="61">
        <f ca="1">IFERROR(VLOOKUP(A404,OFFSET('Datos seleccionados'!$A$5,0,0,COUNTA($A:$A),21),17,FALSE),"")</f>
        <v>187.7083029079507</v>
      </c>
      <c r="D404" s="62">
        <f t="shared" ca="1" si="18"/>
        <v>185.28847986429926</v>
      </c>
      <c r="E404" s="62">
        <f t="shared" ca="1" si="19"/>
        <v>119.44145606093538</v>
      </c>
      <c r="F404" s="60">
        <f ca="1">IF(D404="","",MAX(MIN(C404,PERCENTILE(INDIRECT(Rangos!$C$18),0.99)),PERCENTILE(INDIRECT(Rangos!$C$18),0.01)))</f>
        <v>6.5329494466810774</v>
      </c>
      <c r="G404" s="62" t="str">
        <f t="shared" ca="1" si="20"/>
        <v/>
      </c>
    </row>
    <row r="405" spans="1:7" x14ac:dyDescent="0.2">
      <c r="A405">
        <v>900366754</v>
      </c>
      <c r="B405" t="s">
        <v>143</v>
      </c>
      <c r="C405" s="61">
        <f ca="1">IFERROR(VLOOKUP(A405,OFFSET('Datos seleccionados'!$A$5,0,0,COUNTA($A:$A),21),17,FALSE),"")</f>
        <v>224.13242009132421</v>
      </c>
      <c r="D405" s="62">
        <f t="shared" ca="1" si="18"/>
        <v>221.71259704767277</v>
      </c>
      <c r="E405" s="62">
        <f t="shared" ca="1" si="19"/>
        <v>142.92132699140285</v>
      </c>
      <c r="F405" s="60">
        <f ca="1">IF(D405="","",MAX(MIN(C405,PERCENTILE(INDIRECT(Rangos!$C$18),0.99)),PERCENTILE(INDIRECT(Rangos!$C$18),0.01)))</f>
        <v>6.5329494466810774</v>
      </c>
      <c r="G405" s="62" t="str">
        <f t="shared" ca="1" si="20"/>
        <v/>
      </c>
    </row>
    <row r="406" spans="1:7" x14ac:dyDescent="0.2">
      <c r="A406">
        <v>900684179</v>
      </c>
      <c r="B406" t="s">
        <v>450</v>
      </c>
      <c r="C406" s="61">
        <f ca="1">IFERROR(VLOOKUP(A406,OFFSET('Datos seleccionados'!$A$5,0,0,COUNTA($A:$A),21),17,FALSE),"")</f>
        <v>341.58699164149749</v>
      </c>
      <c r="D406" s="62">
        <f t="shared" ca="1" si="18"/>
        <v>339.16716859784606</v>
      </c>
      <c r="E406" s="62">
        <f t="shared" ca="1" si="19"/>
        <v>218.63539759762978</v>
      </c>
      <c r="F406" s="60">
        <f ca="1">IF(D406="","",MAX(MIN(C406,PERCENTILE(INDIRECT(Rangos!$C$18),0.99)),PERCENTILE(INDIRECT(Rangos!$C$18),0.01)))</f>
        <v>6.5329494466810774</v>
      </c>
      <c r="G406" s="62" t="str">
        <f t="shared" ca="1" si="20"/>
        <v/>
      </c>
    </row>
    <row r="407" spans="1:7" x14ac:dyDescent="0.2">
      <c r="A407">
        <v>800081707</v>
      </c>
      <c r="B407" t="s">
        <v>204</v>
      </c>
      <c r="C407" s="61">
        <f ca="1">IFERROR(VLOOKUP(A407,OFFSET('Datos seleccionados'!$A$5,0,0,COUNTA($A:$A),21),17,FALSE),"")</f>
        <v>446.21518987341773</v>
      </c>
      <c r="D407" s="62">
        <f t="shared" ca="1" si="18"/>
        <v>443.79536682976629</v>
      </c>
      <c r="E407" s="62">
        <f t="shared" ca="1" si="19"/>
        <v>286.08127632147267</v>
      </c>
      <c r="F407" s="60">
        <f ca="1">IF(D407="","",MAX(MIN(C407,PERCENTILE(INDIRECT(Rangos!$C$18),0.99)),PERCENTILE(INDIRECT(Rangos!$C$18),0.01)))</f>
        <v>6.5329494466810774</v>
      </c>
      <c r="G407" s="62" t="str">
        <f t="shared" ca="1" si="20"/>
        <v/>
      </c>
    </row>
    <row r="408" spans="1:7" x14ac:dyDescent="0.2">
      <c r="A408">
        <v>800244082</v>
      </c>
      <c r="B408" t="s">
        <v>228</v>
      </c>
      <c r="C408" s="61">
        <f ca="1">IFERROR(VLOOKUP(A408,OFFSET('Datos seleccionados'!$A$5,0,0,COUNTA($A:$A),21),17,FALSE),"")</f>
        <v>455.43963007364277</v>
      </c>
      <c r="D408" s="62">
        <f t="shared" ca="1" si="18"/>
        <v>453.01980702999134</v>
      </c>
      <c r="E408" s="62">
        <f t="shared" ca="1" si="19"/>
        <v>292.0275746000749</v>
      </c>
      <c r="F408" s="60">
        <f ca="1">IF(D408="","",MAX(MIN(C408,PERCENTILE(INDIRECT(Rangos!$C$18),0.99)),PERCENTILE(INDIRECT(Rangos!$C$18),0.01)))</f>
        <v>6.5329494466810774</v>
      </c>
      <c r="G408" s="62" t="str">
        <f t="shared" ca="1" si="20"/>
        <v/>
      </c>
    </row>
    <row r="409" spans="1:7" x14ac:dyDescent="0.2">
      <c r="A409">
        <v>800176602</v>
      </c>
      <c r="B409" t="s">
        <v>198</v>
      </c>
      <c r="C409" s="61">
        <f ca="1">IFERROR(VLOOKUP(A409,OFFSET('Datos seleccionados'!$A$5,0,0,COUNTA($A:$A),21),17,FALSE),"")</f>
        <v>458.85392912172574</v>
      </c>
      <c r="D409" s="62">
        <f t="shared" ca="1" si="18"/>
        <v>456.43410607807431</v>
      </c>
      <c r="E409" s="62">
        <f t="shared" ca="1" si="19"/>
        <v>294.2285147234391</v>
      </c>
      <c r="F409" s="60">
        <f ca="1">IF(D409="","",MAX(MIN(C409,PERCENTILE(INDIRECT(Rangos!$C$18),0.99)),PERCENTILE(INDIRECT(Rangos!$C$18),0.01)))</f>
        <v>6.5329494466810774</v>
      </c>
      <c r="G409" s="62" t="str">
        <f t="shared" ca="1" si="20"/>
        <v/>
      </c>
    </row>
    <row r="410" spans="1:7" x14ac:dyDescent="0.2">
      <c r="A410">
        <v>900053140</v>
      </c>
      <c r="B410" t="s">
        <v>319</v>
      </c>
      <c r="C410" s="61">
        <f ca="1">IFERROR(VLOOKUP(A410,OFFSET('Datos seleccionados'!$A$5,0,0,COUNTA($A:$A),21),17,FALSE),"")</f>
        <v>517.60325386597935</v>
      </c>
      <c r="D410" s="62">
        <f t="shared" ca="1" si="18"/>
        <v>515.18343082232798</v>
      </c>
      <c r="E410" s="62">
        <f t="shared" ca="1" si="19"/>
        <v>332.09975688155686</v>
      </c>
      <c r="F410" s="60">
        <f ca="1">IF(D410="","",MAX(MIN(C410,PERCENTILE(INDIRECT(Rangos!$C$18),0.99)),PERCENTILE(INDIRECT(Rangos!$C$18),0.01)))</f>
        <v>6.5329494466810774</v>
      </c>
      <c r="G410" s="62" t="str">
        <f t="shared" ca="1" si="20"/>
        <v/>
      </c>
    </row>
    <row r="411" spans="1:7" x14ac:dyDescent="0.2">
      <c r="A411">
        <v>860023796</v>
      </c>
      <c r="B411" t="s">
        <v>300</v>
      </c>
      <c r="C411" s="61">
        <f ca="1">IFERROR(VLOOKUP(A411,OFFSET('Datos seleccionados'!$A$5,0,0,COUNTA($A:$A),21),17,FALSE),"")</f>
        <v>568.69819587628865</v>
      </c>
      <c r="D411" s="62">
        <f t="shared" ca="1" si="18"/>
        <v>566.27837283263727</v>
      </c>
      <c r="E411" s="62">
        <f t="shared" ca="1" si="19"/>
        <v>365.0367979514063</v>
      </c>
      <c r="F411" s="60">
        <f ca="1">IF(D411="","",MAX(MIN(C411,PERCENTILE(INDIRECT(Rangos!$C$18),0.99)),PERCENTILE(INDIRECT(Rangos!$C$18),0.01)))</f>
        <v>6.5329494466810774</v>
      </c>
      <c r="G411" s="62" t="str">
        <f t="shared" ca="1" si="20"/>
        <v/>
      </c>
    </row>
    <row r="412" spans="1:7" x14ac:dyDescent="0.2">
      <c r="A412">
        <v>830146338</v>
      </c>
      <c r="B412" t="s">
        <v>177</v>
      </c>
      <c r="C412" s="61">
        <f ca="1">IFERROR(VLOOKUP(A412,OFFSET('Datos seleccionados'!$A$5,0,0,COUNTA($A:$A),21),17,FALSE),"")</f>
        <v>997.90599999999995</v>
      </c>
      <c r="D412" s="62">
        <f t="shared" ca="1" si="18"/>
        <v>995.48617695634857</v>
      </c>
      <c r="E412" s="62">
        <f t="shared" ca="1" si="19"/>
        <v>641.7145769196303</v>
      </c>
      <c r="F412" s="60">
        <f ca="1">IF(D412="","",MAX(MIN(C412,PERCENTILE(INDIRECT(Rangos!$C$18),0.99)),PERCENTILE(INDIRECT(Rangos!$C$18),0.01)))</f>
        <v>6.5329494466810774</v>
      </c>
      <c r="G412" s="62" t="str">
        <f t="shared" ca="1" si="20"/>
        <v/>
      </c>
    </row>
    <row r="413" spans="1:7" x14ac:dyDescent="0.2">
      <c r="A413">
        <v>860075821</v>
      </c>
      <c r="B413" t="s">
        <v>305</v>
      </c>
      <c r="C413" s="61">
        <f ca="1">IFERROR(VLOOKUP(A413,OFFSET('Datos seleccionados'!$A$5,0,0,COUNTA($A:$A),21),17,FALSE),"")</f>
        <v>1382.7312529947292</v>
      </c>
      <c r="D413" s="62">
        <f t="shared" ca="1" si="18"/>
        <v>1380.3114299510778</v>
      </c>
      <c r="E413" s="62">
        <f t="shared" ca="1" si="19"/>
        <v>889.7822850705702</v>
      </c>
      <c r="F413" s="60">
        <f ca="1">IF(D413="","",MAX(MIN(C413,PERCENTILE(INDIRECT(Rangos!$C$18),0.99)),PERCENTILE(INDIRECT(Rangos!$C$18),0.01)))</f>
        <v>6.5329494466810774</v>
      </c>
      <c r="G413" s="62" t="str">
        <f t="shared" ca="1" si="20"/>
        <v/>
      </c>
    </row>
    <row r="414" spans="1:7" x14ac:dyDescent="0.2">
      <c r="A414">
        <v>901360127</v>
      </c>
      <c r="B414" t="s">
        <v>500</v>
      </c>
      <c r="C414" s="61">
        <f ca="1">IFERROR(VLOOKUP(A414,OFFSET('Datos seleccionados'!$A$5,0,0,COUNTA($A:$A),21),17,FALSE),"")</f>
        <v>2816.7985745800102</v>
      </c>
      <c r="D414" s="62">
        <f t="shared" ca="1" si="18"/>
        <v>2814.3787515363588</v>
      </c>
      <c r="E414" s="62">
        <f t="shared" ca="1" si="19"/>
        <v>1814.2169239914469</v>
      </c>
      <c r="F414" s="60">
        <f ca="1">IF(D414="","",MAX(MIN(C414,PERCENTILE(INDIRECT(Rangos!$C$18),0.99)),PERCENTILE(INDIRECT(Rangos!$C$18),0.01)))</f>
        <v>6.5329494466810774</v>
      </c>
      <c r="G414" s="62" t="str">
        <f t="shared" ca="1" si="20"/>
        <v/>
      </c>
    </row>
    <row r="415" spans="1:7" x14ac:dyDescent="0.2">
      <c r="A415">
        <v>802021384</v>
      </c>
      <c r="B415" t="s">
        <v>233</v>
      </c>
      <c r="C415" s="61" t="str">
        <f ca="1">IFERROR(VLOOKUP(A415,OFFSET('Datos seleccionados'!$A$5,0,0,COUNTA($A:$A),21),17,FALSE),"")</f>
        <v/>
      </c>
      <c r="D415" s="62" t="str">
        <f t="shared" ca="1" si="18"/>
        <v/>
      </c>
      <c r="E415" s="62" t="str">
        <f t="shared" ca="1" si="19"/>
        <v/>
      </c>
      <c r="F415" s="60" t="str">
        <f ca="1">IF(D415="","",MAX(MIN(C415,PERCENTILE(INDIRECT(Rangos!$C$18),0.99)),PERCENTILE(INDIRECT(Rangos!$C$18),0.01)))</f>
        <v/>
      </c>
      <c r="G415" s="62" t="str">
        <f t="shared" ca="1" si="20"/>
        <v/>
      </c>
    </row>
    <row r="416" spans="1:7" x14ac:dyDescent="0.2">
      <c r="A416">
        <v>900191089</v>
      </c>
      <c r="B416" t="s">
        <v>342</v>
      </c>
      <c r="C416" s="61" t="str">
        <f ca="1">IFERROR(VLOOKUP(A416,OFFSET('Datos seleccionados'!$A$5,0,0,COUNTA($A:$A),21),17,FALSE),"")</f>
        <v/>
      </c>
      <c r="D416" s="62" t="str">
        <f t="shared" ca="1" si="18"/>
        <v/>
      </c>
      <c r="E416" s="62" t="str">
        <f t="shared" ca="1" si="19"/>
        <v/>
      </c>
      <c r="F416" s="60" t="str">
        <f ca="1">IF(D416="","",MAX(MIN(C416,PERCENTILE(INDIRECT(Rangos!$C$18),0.99)),PERCENTILE(INDIRECT(Rangos!$C$18),0.01)))</f>
        <v/>
      </c>
      <c r="G416" s="62" t="str">
        <f t="shared" ca="1" si="20"/>
        <v/>
      </c>
    </row>
    <row r="417" spans="1:7" x14ac:dyDescent="0.2">
      <c r="A417">
        <v>901061657</v>
      </c>
      <c r="B417" t="s">
        <v>476</v>
      </c>
      <c r="C417" s="61" t="str">
        <f ca="1">IFERROR(VLOOKUP(A417,OFFSET('Datos seleccionados'!$A$5,0,0,COUNTA($A:$A),21),17,FALSE),"")</f>
        <v/>
      </c>
      <c r="D417" s="62" t="str">
        <f t="shared" ca="1" si="18"/>
        <v/>
      </c>
      <c r="E417" s="62" t="str">
        <f t="shared" ca="1" si="19"/>
        <v/>
      </c>
      <c r="F417" s="60" t="str">
        <f ca="1">IF(D417="","",MAX(MIN(C417,PERCENTILE(INDIRECT(Rangos!$C$18),0.99)),PERCENTILE(INDIRECT(Rangos!$C$18),0.01)))</f>
        <v/>
      </c>
      <c r="G417" s="62" t="str">
        <f t="shared" ca="1" si="20"/>
        <v/>
      </c>
    </row>
    <row r="418" spans="1:7" x14ac:dyDescent="0.2">
      <c r="A418">
        <v>901256167</v>
      </c>
      <c r="B418" t="s">
        <v>490</v>
      </c>
      <c r="C418" s="61" t="str">
        <f ca="1">IFERROR(VLOOKUP(A418,OFFSET('Datos seleccionados'!$A$5,0,0,COUNTA($A:$A),21),17,FALSE),"")</f>
        <v/>
      </c>
      <c r="D418" s="62" t="str">
        <f t="shared" ca="1" si="18"/>
        <v/>
      </c>
      <c r="E418" s="62" t="str">
        <f t="shared" ca="1" si="19"/>
        <v/>
      </c>
      <c r="F418" s="60" t="str">
        <f ca="1">IF(D418="","",MAX(MIN(C418,PERCENTILE(INDIRECT(Rangos!$C$18),0.99)),PERCENTILE(INDIRECT(Rangos!$C$18),0.01)))</f>
        <v/>
      </c>
      <c r="G418" s="62" t="str">
        <f t="shared" ca="1" si="20"/>
        <v/>
      </c>
    </row>
    <row r="419" spans="1:7" x14ac:dyDescent="0.2">
      <c r="A419">
        <v>806012572</v>
      </c>
      <c r="B419" t="s">
        <v>513</v>
      </c>
      <c r="C419" s="61" t="str">
        <f ca="1">IFERROR(VLOOKUP(A419,OFFSET('Datos seleccionados'!$A$5,0,0,COUNTA($A:$A),21),17,FALSE),"")</f>
        <v/>
      </c>
      <c r="D419" s="62" t="str">
        <f t="shared" ca="1" si="18"/>
        <v/>
      </c>
      <c r="E419" s="62" t="str">
        <f t="shared" ca="1" si="19"/>
        <v/>
      </c>
      <c r="F419" s="60" t="str">
        <f ca="1">IF(D419="","",MAX(MIN(C419,PERCENTILE(INDIRECT(Rangos!$C$18),0.99)),PERCENTILE(INDIRECT(Rangos!$C$18),0.01)))</f>
        <v/>
      </c>
      <c r="G419" s="62" t="str">
        <f t="shared" ca="1" si="20"/>
        <v/>
      </c>
    </row>
    <row r="420" spans="1:7" x14ac:dyDescent="0.2">
      <c r="A420">
        <v>860054776</v>
      </c>
      <c r="B420" t="s">
        <v>529</v>
      </c>
      <c r="C420" s="61" t="str">
        <f ca="1">IFERROR(VLOOKUP(A420,OFFSET('Datos seleccionados'!$A$5,0,0,COUNTA($A:$A),21),17,FALSE),"")</f>
        <v/>
      </c>
      <c r="D420" s="62" t="str">
        <f t="shared" ca="1" si="18"/>
        <v/>
      </c>
      <c r="E420" s="62" t="str">
        <f t="shared" ca="1" si="19"/>
        <v/>
      </c>
      <c r="F420" s="60" t="str">
        <f ca="1">IF(D420="","",MAX(MIN(C420,PERCENTILE(INDIRECT(Rangos!$C$18),0.99)),PERCENTILE(INDIRECT(Rangos!$C$18),0.01)))</f>
        <v/>
      </c>
      <c r="G420" s="62" t="str">
        <f t="shared" ca="1" si="20"/>
        <v/>
      </c>
    </row>
  </sheetData>
  <sheetProtection formatCells="0" formatColumns="0" formatRows="0" sort="0" autoFilter="0" pivotTables="0"/>
  <sortState xmlns:xlrd2="http://schemas.microsoft.com/office/spreadsheetml/2017/richdata2" ref="A2:G420">
    <sortCondition ref="E1"/>
  </sortState>
  <mergeCells count="1">
    <mergeCell ref="H2:I4"/>
  </mergeCells>
  <conditionalFormatting sqref="E2:E1048576">
    <cfRule type="cellIs" dxfId="75" priority="1750" stopIfTrue="1" operator="notBetween">
      <formula>-3</formula>
      <formula>3</formula>
    </cfRule>
  </conditionalFormatting>
  <conditionalFormatting sqref="A2:A420">
    <cfRule type="duplicateValues" dxfId="74" priority="1"/>
  </conditionalFormatting>
  <conditionalFormatting sqref="A2:A420">
    <cfRule type="duplicateValues" dxfId="73" priority="2"/>
    <cfRule type="duplicateValues" dxfId="72" priority="3"/>
    <cfRule type="duplicateValues" dxfId="71" priority="4"/>
    <cfRule type="duplicateValues" dxfId="70" priority="5"/>
  </conditionalFormatting>
  <pageMargins left="0.7" right="0.7" top="0.75" bottom="0.75" header="0.51180555555555551" footer="0.51180555555555551"/>
  <pageSetup firstPageNumber="0" orientation="portrait" horizontalDpi="300" verticalDpi="300" r:id="rId1"/>
  <headerFooter alignWithMargins="0"/>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K420"/>
  <sheetViews>
    <sheetView showGridLines="0" zoomScale="90" zoomScaleNormal="90" workbookViewId="0">
      <selection activeCell="F3" sqref="F3"/>
    </sheetView>
  </sheetViews>
  <sheetFormatPr baseColWidth="10" defaultColWidth="0" defaultRowHeight="15" x14ac:dyDescent="0.2"/>
  <cols>
    <col min="1" max="1" width="13.6640625" style="20" customWidth="1"/>
    <col min="2" max="2" width="51.6640625" style="20" customWidth="1"/>
    <col min="3" max="6" width="27.6640625" style="20" customWidth="1"/>
    <col min="7" max="7" width="8.83203125" style="38" customWidth="1"/>
    <col min="8" max="9" width="13.6640625" style="38" customWidth="1"/>
    <col min="10" max="10" width="8.83203125" style="38" customWidth="1"/>
    <col min="11" max="11" width="8.83203125" hidden="1" customWidth="1"/>
    <col min="12" max="16384" width="8.83203125" style="38" hidden="1"/>
  </cols>
  <sheetData>
    <row r="1" spans="1:11" ht="16" x14ac:dyDescent="0.2">
      <c r="A1" s="24" t="s">
        <v>0</v>
      </c>
      <c r="B1" s="24" t="s">
        <v>1</v>
      </c>
      <c r="C1" s="19" t="s">
        <v>5</v>
      </c>
      <c r="D1" s="19" t="s">
        <v>11</v>
      </c>
      <c r="E1" s="19" t="s">
        <v>79</v>
      </c>
      <c r="F1" s="19" t="s">
        <v>12</v>
      </c>
      <c r="G1" s="65" t="s">
        <v>89</v>
      </c>
      <c r="K1" s="40"/>
    </row>
    <row r="2" spans="1:11" ht="15" customHeight="1" x14ac:dyDescent="0.2">
      <c r="A2">
        <v>900084548</v>
      </c>
      <c r="B2" t="s">
        <v>327</v>
      </c>
      <c r="C2" s="61">
        <f ca="1">+IFERROR(VLOOKUP(A2,OFFSET('Datos seleccionados'!$A$5,0,0,COUNTA($A:$A),21),18,FALSE),"")</f>
        <v>0</v>
      </c>
      <c r="D2" s="62">
        <f t="shared" ref="D2:D65" ca="1" si="0">+IFERROR(ABS(($C$2:$C$420-MEDIAN($C$2:$C$420))),"")</f>
        <v>0.37470983410834047</v>
      </c>
      <c r="E2" s="62">
        <f t="shared" ref="E2:E65" ca="1" si="1">+IFERROR((IF($C2="","",((($C2-MEDIAN($C$2:$C$420))/MEDIAN($D$2:$D$420))))),"")</f>
        <v>-1.4905378033479368</v>
      </c>
      <c r="F2" s="60">
        <f ca="1">IF(D2="","",MAX(MIN(C2,PERCENTILE(INDIRECT(Rangos!$D$18),0.99)),PERCENTILE(INDIRECT(Rangos!$D$18),0.01)))</f>
        <v>0</v>
      </c>
      <c r="G2" s="62">
        <f t="shared" ref="G2:G65" ca="1" si="2">IF(C2="","", IF(AND(C2&gt;=(QUARTILE($C$2:$C$420,1)-1.5*(QUARTILE($C$2:$C$420,3)-QUARTILE($C$2:$C$420,1))), C2&lt;=(QUARTILE($C$2:$C$420,3)+1.5*(QUARTILE($C$2:$C$420,3)-QUARTILE($C$2:$C$420,1)))), C2, ""))</f>
        <v>0</v>
      </c>
      <c r="H2" s="106"/>
      <c r="I2" s="106"/>
      <c r="K2" s="40"/>
    </row>
    <row r="3" spans="1:11" x14ac:dyDescent="0.2">
      <c r="A3">
        <v>900085838</v>
      </c>
      <c r="B3" t="s">
        <v>328</v>
      </c>
      <c r="C3" s="61">
        <f ca="1">+IFERROR(VLOOKUP(A3,OFFSET('Datos seleccionados'!$A$5,0,0,COUNTA($A:$A),21),18,FALSE),"")</f>
        <v>0</v>
      </c>
      <c r="D3" s="62">
        <f t="shared" ca="1" si="0"/>
        <v>0.37470983410834047</v>
      </c>
      <c r="E3" s="62">
        <f t="shared" ca="1" si="1"/>
        <v>-1.4905378033479368</v>
      </c>
      <c r="F3" s="60">
        <f ca="1">IF(D3="","",MAX(MIN(C3,PERCENTILE(INDIRECT(Rangos!$D$18),0.99)),PERCENTILE(INDIRECT(Rangos!$D$18),0.01)))</f>
        <v>0</v>
      </c>
      <c r="G3" s="62">
        <f t="shared" ca="1" si="2"/>
        <v>0</v>
      </c>
      <c r="H3" s="106"/>
      <c r="I3" s="106"/>
      <c r="K3" s="40"/>
    </row>
    <row r="4" spans="1:11" x14ac:dyDescent="0.2">
      <c r="A4">
        <v>900086212</v>
      </c>
      <c r="B4" t="s">
        <v>329</v>
      </c>
      <c r="C4" s="61">
        <f ca="1">+IFERROR(VLOOKUP(A4,OFFSET('Datos seleccionados'!$A$5,0,0,COUNTA($A:$A),21),18,FALSE),"")</f>
        <v>0</v>
      </c>
      <c r="D4" s="62">
        <f t="shared" ca="1" si="0"/>
        <v>0.37470983410834047</v>
      </c>
      <c r="E4" s="62">
        <f t="shared" ca="1" si="1"/>
        <v>-1.4905378033479368</v>
      </c>
      <c r="F4" s="60">
        <f ca="1">IF(D4="","",MAX(MIN(C4,PERCENTILE(INDIRECT(Rangos!$D$18),0.99)),PERCENTILE(INDIRECT(Rangos!$D$18),0.01)))</f>
        <v>0</v>
      </c>
      <c r="G4" s="62">
        <f t="shared" ca="1" si="2"/>
        <v>0</v>
      </c>
      <c r="H4" s="106"/>
      <c r="I4" s="106"/>
      <c r="K4" s="40"/>
    </row>
    <row r="5" spans="1:11" x14ac:dyDescent="0.2">
      <c r="A5">
        <v>900093943</v>
      </c>
      <c r="B5" t="s">
        <v>330</v>
      </c>
      <c r="C5" s="61">
        <f ca="1">+IFERROR(VLOOKUP(A5,OFFSET('Datos seleccionados'!$A$5,0,0,COUNTA($A:$A),21),18,FALSE),"")</f>
        <v>0</v>
      </c>
      <c r="D5" s="62">
        <f t="shared" ca="1" si="0"/>
        <v>0.37470983410834047</v>
      </c>
      <c r="E5" s="62">
        <f t="shared" ca="1" si="1"/>
        <v>-1.4905378033479368</v>
      </c>
      <c r="F5" s="60">
        <f ca="1">IF(D5="","",MAX(MIN(C5,PERCENTILE(INDIRECT(Rangos!$D$18),0.99)),PERCENTILE(INDIRECT(Rangos!$D$18),0.01)))</f>
        <v>0</v>
      </c>
      <c r="G5" s="62">
        <f t="shared" ca="1" si="2"/>
        <v>0</v>
      </c>
      <c r="K5" s="40"/>
    </row>
    <row r="6" spans="1:11" x14ac:dyDescent="0.2">
      <c r="A6">
        <v>900098858</v>
      </c>
      <c r="B6" t="s">
        <v>331</v>
      </c>
      <c r="C6" s="61">
        <f ca="1">+IFERROR(VLOOKUP(A6,OFFSET('Datos seleccionados'!$A$5,0,0,COUNTA($A:$A),21),18,FALSE),"")</f>
        <v>0</v>
      </c>
      <c r="D6" s="62">
        <f t="shared" ca="1" si="0"/>
        <v>0.37470983410834047</v>
      </c>
      <c r="E6" s="62">
        <f t="shared" ca="1" si="1"/>
        <v>-1.4905378033479368</v>
      </c>
      <c r="F6" s="60">
        <f ca="1">IF(D6="","",MAX(MIN(C6,PERCENTILE(INDIRECT(Rangos!$D$18),0.99)),PERCENTILE(INDIRECT(Rangos!$D$18),0.01)))</f>
        <v>0</v>
      </c>
      <c r="G6" s="62">
        <f t="shared" ca="1" si="2"/>
        <v>0</v>
      </c>
      <c r="K6" s="40"/>
    </row>
    <row r="7" spans="1:11" x14ac:dyDescent="0.2">
      <c r="A7">
        <v>900104821</v>
      </c>
      <c r="B7" t="s">
        <v>333</v>
      </c>
      <c r="C7" s="61">
        <f ca="1">+IFERROR(VLOOKUP(A7,OFFSET('Datos seleccionados'!$A$5,0,0,COUNTA($A:$A),21),18,FALSE),"")</f>
        <v>0</v>
      </c>
      <c r="D7" s="62">
        <f t="shared" ca="1" si="0"/>
        <v>0.37470983410834047</v>
      </c>
      <c r="E7" s="62">
        <f t="shared" ca="1" si="1"/>
        <v>-1.4905378033479368</v>
      </c>
      <c r="F7" s="60">
        <f ca="1">IF(D7="","",MAX(MIN(C7,PERCENTILE(INDIRECT(Rangos!$D$18),0.99)),PERCENTILE(INDIRECT(Rangos!$D$18),0.01)))</f>
        <v>0</v>
      </c>
      <c r="G7" s="62">
        <f t="shared" ca="1" si="2"/>
        <v>0</v>
      </c>
      <c r="K7" s="40"/>
    </row>
    <row r="8" spans="1:11" x14ac:dyDescent="0.2">
      <c r="A8">
        <v>900106666</v>
      </c>
      <c r="B8" t="s">
        <v>334</v>
      </c>
      <c r="C8" s="61">
        <f ca="1">+IFERROR(VLOOKUP(A8,OFFSET('Datos seleccionados'!$A$5,0,0,COUNTA($A:$A),21),18,FALSE),"")</f>
        <v>0</v>
      </c>
      <c r="D8" s="62">
        <f t="shared" ca="1" si="0"/>
        <v>0.37470983410834047</v>
      </c>
      <c r="E8" s="62">
        <f t="shared" ca="1" si="1"/>
        <v>-1.4905378033479368</v>
      </c>
      <c r="F8" s="60">
        <f ca="1">IF(D8="","",MAX(MIN(C8,PERCENTILE(INDIRECT(Rangos!$D$18),0.99)),PERCENTILE(INDIRECT(Rangos!$D$18),0.01)))</f>
        <v>0</v>
      </c>
      <c r="G8" s="62">
        <f t="shared" ca="1" si="2"/>
        <v>0</v>
      </c>
      <c r="K8" s="40"/>
    </row>
    <row r="9" spans="1:11" x14ac:dyDescent="0.2">
      <c r="A9">
        <v>900113762</v>
      </c>
      <c r="B9" t="s">
        <v>335</v>
      </c>
      <c r="C9" s="61">
        <f ca="1">+IFERROR(VLOOKUP(A9,OFFSET('Datos seleccionados'!$A$5,0,0,COUNTA($A:$A),21),18,FALSE),"")</f>
        <v>0</v>
      </c>
      <c r="D9" s="62">
        <f t="shared" ca="1" si="0"/>
        <v>0.37470983410834047</v>
      </c>
      <c r="E9" s="62">
        <f t="shared" ca="1" si="1"/>
        <v>-1.4905378033479368</v>
      </c>
      <c r="F9" s="60">
        <f ca="1">IF(D9="","",MAX(MIN(C9,PERCENTILE(INDIRECT(Rangos!$D$18),0.99)),PERCENTILE(INDIRECT(Rangos!$D$18),0.01)))</f>
        <v>0</v>
      </c>
      <c r="G9" s="62">
        <f t="shared" ca="1" si="2"/>
        <v>0</v>
      </c>
      <c r="K9" s="40"/>
    </row>
    <row r="10" spans="1:11" x14ac:dyDescent="0.2">
      <c r="A10">
        <v>900116938</v>
      </c>
      <c r="B10" t="s">
        <v>336</v>
      </c>
      <c r="C10" s="61">
        <f ca="1">+IFERROR(VLOOKUP(A10,OFFSET('Datos seleccionados'!$A$5,0,0,COUNTA($A:$A),21),18,FALSE),"")</f>
        <v>0</v>
      </c>
      <c r="D10" s="62">
        <f t="shared" ca="1" si="0"/>
        <v>0.37470983410834047</v>
      </c>
      <c r="E10" s="62">
        <f t="shared" ca="1" si="1"/>
        <v>-1.4905378033479368</v>
      </c>
      <c r="F10" s="60">
        <f ca="1">IF(D10="","",MAX(MIN(C10,PERCENTILE(INDIRECT(Rangos!$D$18),0.99)),PERCENTILE(INDIRECT(Rangos!$D$18),0.01)))</f>
        <v>0</v>
      </c>
      <c r="G10" s="62">
        <f t="shared" ca="1" si="2"/>
        <v>0</v>
      </c>
      <c r="K10" s="40"/>
    </row>
    <row r="11" spans="1:11" x14ac:dyDescent="0.2">
      <c r="A11">
        <v>860054776</v>
      </c>
      <c r="B11" t="s">
        <v>529</v>
      </c>
      <c r="C11" s="61">
        <f ca="1">+IFERROR(VLOOKUP(A11,OFFSET('Datos seleccionados'!$A$5,0,0,COUNTA($A:$A),21),18,FALSE),"")</f>
        <v>0</v>
      </c>
      <c r="D11" s="62">
        <f t="shared" ca="1" si="0"/>
        <v>0.37470983410834047</v>
      </c>
      <c r="E11" s="62">
        <f t="shared" ca="1" si="1"/>
        <v>-1.4905378033479368</v>
      </c>
      <c r="F11" s="60">
        <f ca="1">IF(D11="","",MAX(MIN(C11,PERCENTILE(INDIRECT(Rangos!$D$18),0.99)),PERCENTILE(INDIRECT(Rangos!$D$18),0.01)))</f>
        <v>0</v>
      </c>
      <c r="G11" s="62">
        <f t="shared" ca="1" si="2"/>
        <v>0</v>
      </c>
      <c r="K11" s="40"/>
    </row>
    <row r="12" spans="1:11" x14ac:dyDescent="0.2">
      <c r="A12">
        <v>830146338</v>
      </c>
      <c r="B12" t="s">
        <v>177</v>
      </c>
      <c r="C12" s="61">
        <f ca="1">+IFERROR(VLOOKUP(A12,OFFSET('Datos seleccionados'!$A$5,0,0,COUNTA($A:$A),21),18,FALSE),"")</f>
        <v>6.8777198630970606E-6</v>
      </c>
      <c r="D12" s="62">
        <f t="shared" ca="1" si="0"/>
        <v>0.37470295638847739</v>
      </c>
      <c r="E12" s="62">
        <f t="shared" ca="1" si="1"/>
        <v>-1.4905104448413709</v>
      </c>
      <c r="F12" s="60">
        <f ca="1">IF(D12="","",MAX(MIN(C12,PERCENTILE(INDIRECT(Rangos!$D$18),0.99)),PERCENTILE(INDIRECT(Rangos!$D$18),0.01)))</f>
        <v>6.8777198630970606E-6</v>
      </c>
      <c r="G12" s="62">
        <f t="shared" ca="1" si="2"/>
        <v>6.8777198630970606E-6</v>
      </c>
      <c r="K12" s="40"/>
    </row>
    <row r="13" spans="1:11" x14ac:dyDescent="0.2">
      <c r="A13">
        <v>901562062</v>
      </c>
      <c r="B13" t="s">
        <v>192</v>
      </c>
      <c r="C13" s="61">
        <f ca="1">+IFERROR(VLOOKUP(A13,OFFSET('Datos seleccionados'!$A$5,0,0,COUNTA($A:$A),21),18,FALSE),"")</f>
        <v>4.3894480961748574E-5</v>
      </c>
      <c r="D13" s="62">
        <f t="shared" ca="1" si="0"/>
        <v>0.37466593962737871</v>
      </c>
      <c r="E13" s="62">
        <f t="shared" ca="1" si="1"/>
        <v>-1.4903631978871874</v>
      </c>
      <c r="F13" s="60">
        <f ca="1">IF(D13="","",MAX(MIN(C13,PERCENTILE(INDIRECT(Rangos!$D$18),0.99)),PERCENTILE(INDIRECT(Rangos!$D$18),0.01)))</f>
        <v>4.3894480961748574E-5</v>
      </c>
      <c r="G13" s="62">
        <f t="shared" ca="1" si="2"/>
        <v>4.3894480961748574E-5</v>
      </c>
      <c r="K13" s="40"/>
    </row>
    <row r="14" spans="1:11" x14ac:dyDescent="0.2">
      <c r="A14">
        <v>900751447</v>
      </c>
      <c r="B14" t="s">
        <v>454</v>
      </c>
      <c r="C14" s="61">
        <f ca="1">+IFERROR(VLOOKUP(A14,OFFSET('Datos seleccionados'!$A$5,0,0,COUNTA($A:$A),21),18,FALSE),"")</f>
        <v>1.5622261520829178E-4</v>
      </c>
      <c r="D14" s="62">
        <f t="shared" ca="1" si="0"/>
        <v>0.37455361149313215</v>
      </c>
      <c r="E14" s="62">
        <f t="shared" ca="1" si="1"/>
        <v>-1.4899163739310655</v>
      </c>
      <c r="F14" s="60">
        <f ca="1">IF(D14="","",MAX(MIN(C14,PERCENTILE(INDIRECT(Rangos!$D$18),0.99)),PERCENTILE(INDIRECT(Rangos!$D$18),0.01)))</f>
        <v>1.5622261520829178E-4</v>
      </c>
      <c r="G14" s="62">
        <f t="shared" ca="1" si="2"/>
        <v>1.5622261520829178E-4</v>
      </c>
      <c r="K14" s="40"/>
    </row>
    <row r="15" spans="1:11" x14ac:dyDescent="0.2">
      <c r="A15">
        <v>901360127</v>
      </c>
      <c r="B15" t="s">
        <v>500</v>
      </c>
      <c r="C15" s="61">
        <f ca="1">+IFERROR(VLOOKUP(A15,OFFSET('Datos seleccionados'!$A$5,0,0,COUNTA($A:$A),21),18,FALSE),"")</f>
        <v>1.8675598671303887E-4</v>
      </c>
      <c r="D15" s="62">
        <f t="shared" ca="1" si="0"/>
        <v>0.37452307812162744</v>
      </c>
      <c r="E15" s="62">
        <f t="shared" ca="1" si="1"/>
        <v>-1.4897949168985867</v>
      </c>
      <c r="F15" s="60">
        <f ca="1">IF(D15="","",MAX(MIN(C15,PERCENTILE(INDIRECT(Rangos!$D$18),0.99)),PERCENTILE(INDIRECT(Rangos!$D$18),0.01)))</f>
        <v>1.8675598671303887E-4</v>
      </c>
      <c r="G15" s="62">
        <f t="shared" ca="1" si="2"/>
        <v>1.8675598671303887E-4</v>
      </c>
      <c r="K15" s="40"/>
    </row>
    <row r="16" spans="1:11" x14ac:dyDescent="0.2">
      <c r="A16">
        <v>800176602</v>
      </c>
      <c r="B16" t="s">
        <v>198</v>
      </c>
      <c r="C16" s="61">
        <f ca="1">+IFERROR(VLOOKUP(A16,OFFSET('Datos seleccionados'!$A$5,0,0,COUNTA($A:$A),21),18,FALSE),"")</f>
        <v>6.433084783431704E-4</v>
      </c>
      <c r="D16" s="62">
        <f t="shared" ca="1" si="0"/>
        <v>0.37406652562999732</v>
      </c>
      <c r="E16" s="62">
        <f t="shared" ca="1" si="1"/>
        <v>-1.4879788216535641</v>
      </c>
      <c r="F16" s="60">
        <f ca="1">IF(D16="","",MAX(MIN(C16,PERCENTILE(INDIRECT(Rangos!$D$18),0.99)),PERCENTILE(INDIRECT(Rangos!$D$18),0.01)))</f>
        <v>6.433084783431704E-4</v>
      </c>
      <c r="G16" s="62">
        <f t="shared" ca="1" si="2"/>
        <v>6.433084783431704E-4</v>
      </c>
      <c r="K16" s="40"/>
    </row>
    <row r="17" spans="1:11" x14ac:dyDescent="0.2">
      <c r="A17">
        <v>900258307</v>
      </c>
      <c r="B17" t="s">
        <v>361</v>
      </c>
      <c r="C17" s="61">
        <f ca="1">+IFERROR(VLOOKUP(A17,OFFSET('Datos seleccionados'!$A$5,0,0,COUNTA($A:$A),21),18,FALSE),"")</f>
        <v>9.5375824689524988E-4</v>
      </c>
      <c r="D17" s="62">
        <f t="shared" ca="1" si="0"/>
        <v>0.37375607586144521</v>
      </c>
      <c r="E17" s="62">
        <f t="shared" ca="1" si="1"/>
        <v>-1.4867439004586915</v>
      </c>
      <c r="F17" s="60">
        <f ca="1">IF(D17="","",MAX(MIN(C17,PERCENTILE(INDIRECT(Rangos!$D$18),0.99)),PERCENTILE(INDIRECT(Rangos!$D$18),0.01)))</f>
        <v>9.5375824689524988E-4</v>
      </c>
      <c r="G17" s="62">
        <f t="shared" ca="1" si="2"/>
        <v>9.5375824689524988E-4</v>
      </c>
      <c r="K17" s="40"/>
    </row>
    <row r="18" spans="1:11" x14ac:dyDescent="0.2">
      <c r="A18">
        <v>900684179</v>
      </c>
      <c r="B18" t="s">
        <v>450</v>
      </c>
      <c r="C18" s="61">
        <f ca="1">+IFERROR(VLOOKUP(A18,OFFSET('Datos seleccionados'!$A$5,0,0,COUNTA($A:$A),21),18,FALSE),"")</f>
        <v>1.9087180431839245E-3</v>
      </c>
      <c r="D18" s="62">
        <f t="shared" ca="1" si="0"/>
        <v>0.37280111606515653</v>
      </c>
      <c r="E18" s="62">
        <f t="shared" ca="1" si="1"/>
        <v>-1.4829452179916758</v>
      </c>
      <c r="F18" s="60">
        <f ca="1">IF(D18="","",MAX(MIN(C18,PERCENTILE(INDIRECT(Rangos!$D$18),0.99)),PERCENTILE(INDIRECT(Rangos!$D$18),0.01)))</f>
        <v>1.9087180431839245E-3</v>
      </c>
      <c r="G18" s="62">
        <f t="shared" ca="1" si="2"/>
        <v>1.9087180431839245E-3</v>
      </c>
      <c r="K18" s="40"/>
    </row>
    <row r="19" spans="1:11" x14ac:dyDescent="0.2">
      <c r="A19">
        <v>901273719</v>
      </c>
      <c r="B19" t="s">
        <v>491</v>
      </c>
      <c r="C19" s="61">
        <f ca="1">+IFERROR(VLOOKUP(A19,OFFSET('Datos seleccionados'!$A$5,0,0,COUNTA($A:$A),21),18,FALSE),"")</f>
        <v>2.1856030108912388E-3</v>
      </c>
      <c r="D19" s="62">
        <f t="shared" ca="1" si="0"/>
        <v>0.37252423109744925</v>
      </c>
      <c r="E19" s="62">
        <f t="shared" ca="1" si="1"/>
        <v>-1.4818438123866466</v>
      </c>
      <c r="F19" s="60">
        <f ca="1">IF(D19="","",MAX(MIN(C19,PERCENTILE(INDIRECT(Rangos!$D$18),0.99)),PERCENTILE(INDIRECT(Rangos!$D$18),0.01)))</f>
        <v>2.1856030108912388E-3</v>
      </c>
      <c r="G19" s="62">
        <f t="shared" ca="1" si="2"/>
        <v>2.1856030108912388E-3</v>
      </c>
      <c r="K19" s="40"/>
    </row>
    <row r="20" spans="1:11" x14ac:dyDescent="0.2">
      <c r="A20">
        <v>901142671</v>
      </c>
      <c r="B20" t="s">
        <v>568</v>
      </c>
      <c r="C20" s="61">
        <f ca="1">+IFERROR(VLOOKUP(A20,OFFSET('Datos seleccionados'!$A$5,0,0,COUNTA($A:$A),21),18,FALSE),"")</f>
        <v>4.1160879070360808E-3</v>
      </c>
      <c r="D20" s="62">
        <f t="shared" ca="1" si="0"/>
        <v>0.37059374620130436</v>
      </c>
      <c r="E20" s="62">
        <f t="shared" ca="1" si="1"/>
        <v>-1.4741646418536838</v>
      </c>
      <c r="F20" s="60">
        <f ca="1">IF(D20="","",MAX(MIN(C20,PERCENTILE(INDIRECT(Rangos!$D$18),0.99)),PERCENTILE(INDIRECT(Rangos!$D$18),0.01)))</f>
        <v>4.1160879070360808E-3</v>
      </c>
      <c r="G20" s="62">
        <f t="shared" ca="1" si="2"/>
        <v>4.1160879070360808E-3</v>
      </c>
      <c r="K20" s="40"/>
    </row>
    <row r="21" spans="1:11" x14ac:dyDescent="0.2">
      <c r="A21">
        <v>800081707</v>
      </c>
      <c r="B21" t="s">
        <v>204</v>
      </c>
      <c r="C21" s="61">
        <f ca="1">+IFERROR(VLOOKUP(A21,OFFSET('Datos seleccionados'!$A$5,0,0,COUNTA($A:$A),21),18,FALSE),"")</f>
        <v>4.2876469046577714E-3</v>
      </c>
      <c r="D21" s="62">
        <f t="shared" ca="1" si="0"/>
        <v>0.3704221872036827</v>
      </c>
      <c r="E21" s="62">
        <f t="shared" ca="1" si="1"/>
        <v>-1.4734822066780284</v>
      </c>
      <c r="F21" s="60">
        <f ca="1">IF(D21="","",MAX(MIN(C21,PERCENTILE(INDIRECT(Rangos!$D$18),0.99)),PERCENTILE(INDIRECT(Rangos!$D$18),0.01)))</f>
        <v>4.2876469046577714E-3</v>
      </c>
      <c r="G21" s="62">
        <f t="shared" ca="1" si="2"/>
        <v>4.2876469046577714E-3</v>
      </c>
    </row>
    <row r="22" spans="1:11" x14ac:dyDescent="0.2">
      <c r="A22">
        <v>901319693</v>
      </c>
      <c r="B22" t="s">
        <v>572</v>
      </c>
      <c r="C22" s="61">
        <f ca="1">+IFERROR(VLOOKUP(A22,OFFSET('Datos seleccionados'!$A$5,0,0,COUNTA($A:$A),21),18,FALSE),"")</f>
        <v>5.2595986950856816E-3</v>
      </c>
      <c r="D22" s="62">
        <f t="shared" ca="1" si="0"/>
        <v>0.36945023541325478</v>
      </c>
      <c r="E22" s="62">
        <f t="shared" ca="1" si="1"/>
        <v>-1.4696159326846812</v>
      </c>
      <c r="F22" s="60">
        <f ca="1">IF(D22="","",MAX(MIN(C22,PERCENTILE(INDIRECT(Rangos!$D$18),0.99)),PERCENTILE(INDIRECT(Rangos!$D$18),0.01)))</f>
        <v>5.2595986950856816E-3</v>
      </c>
      <c r="G22" s="62">
        <f t="shared" ca="1" si="2"/>
        <v>5.2595986950856816E-3</v>
      </c>
    </row>
    <row r="23" spans="1:11" x14ac:dyDescent="0.2">
      <c r="A23">
        <v>901119388</v>
      </c>
      <c r="B23" t="s">
        <v>481</v>
      </c>
      <c r="C23" s="61">
        <f ca="1">+IFERROR(VLOOKUP(A23,OFFSET('Datos seleccionados'!$A$5,0,0,COUNTA($A:$A),21),18,FALSE),"")</f>
        <v>5.3274148479749714E-3</v>
      </c>
      <c r="D23" s="62">
        <f t="shared" ca="1" si="0"/>
        <v>0.36938241926036547</v>
      </c>
      <c r="E23" s="62">
        <f t="shared" ca="1" si="1"/>
        <v>-1.4693461705104385</v>
      </c>
      <c r="F23" s="60">
        <f ca="1">IF(D23="","",MAX(MIN(C23,PERCENTILE(INDIRECT(Rangos!$D$18),0.99)),PERCENTILE(INDIRECT(Rangos!$D$18),0.01)))</f>
        <v>5.3274148479749714E-3</v>
      </c>
      <c r="G23" s="62">
        <f t="shared" ca="1" si="2"/>
        <v>5.3274148479749714E-3</v>
      </c>
    </row>
    <row r="24" spans="1:11" x14ac:dyDescent="0.2">
      <c r="A24">
        <v>860075821</v>
      </c>
      <c r="B24" t="s">
        <v>305</v>
      </c>
      <c r="C24" s="61">
        <f ca="1">+IFERROR(VLOOKUP(A24,OFFSET('Datos seleccionados'!$A$5,0,0,COUNTA($A:$A),21),18,FALSE),"")</f>
        <v>6.8343865348301338E-3</v>
      </c>
      <c r="D24" s="62">
        <f t="shared" ca="1" si="0"/>
        <v>0.36787544757351032</v>
      </c>
      <c r="E24" s="62">
        <f t="shared" ca="1" si="1"/>
        <v>-1.4633516700640394</v>
      </c>
      <c r="F24" s="60">
        <f ca="1">IF(D24="","",MAX(MIN(C24,PERCENTILE(INDIRECT(Rangos!$D$18),0.99)),PERCENTILE(INDIRECT(Rangos!$D$18),0.01)))</f>
        <v>6.8343865348301338E-3</v>
      </c>
      <c r="G24" s="62">
        <f t="shared" ca="1" si="2"/>
        <v>6.8343865348301338E-3</v>
      </c>
    </row>
    <row r="25" spans="1:11" x14ac:dyDescent="0.2">
      <c r="A25">
        <v>900433826</v>
      </c>
      <c r="B25" t="s">
        <v>549</v>
      </c>
      <c r="C25" s="61">
        <f ca="1">+IFERROR(VLOOKUP(A25,OFFSET('Datos seleccionados'!$A$5,0,0,COUNTA($A:$A),21),18,FALSE),"")</f>
        <v>6.9806584534661247E-3</v>
      </c>
      <c r="D25" s="62">
        <f t="shared" ca="1" si="0"/>
        <v>0.36772917565487434</v>
      </c>
      <c r="E25" s="62">
        <f t="shared" ca="1" si="1"/>
        <v>-1.4627698229801112</v>
      </c>
      <c r="F25" s="60">
        <f ca="1">IF(D25="","",MAX(MIN(C25,PERCENTILE(INDIRECT(Rangos!$D$18),0.99)),PERCENTILE(INDIRECT(Rangos!$D$18),0.01)))</f>
        <v>6.9806584534661247E-3</v>
      </c>
      <c r="G25" s="62">
        <f t="shared" ca="1" si="2"/>
        <v>6.9806584534661247E-3</v>
      </c>
    </row>
    <row r="26" spans="1:11" x14ac:dyDescent="0.2">
      <c r="A26">
        <v>900896770</v>
      </c>
      <c r="B26" t="s">
        <v>469</v>
      </c>
      <c r="C26" s="61">
        <f ca="1">+IFERROR(VLOOKUP(A26,OFFSET('Datos seleccionados'!$A$5,0,0,COUNTA($A:$A),21),18,FALSE),"")</f>
        <v>7.9370095640701292E-3</v>
      </c>
      <c r="D26" s="62">
        <f t="shared" ca="1" si="0"/>
        <v>0.36677282454427035</v>
      </c>
      <c r="E26" s="62">
        <f t="shared" ca="1" si="1"/>
        <v>-1.4589656060797966</v>
      </c>
      <c r="F26" s="60">
        <f ca="1">IF(D26="","",MAX(MIN(C26,PERCENTILE(INDIRECT(Rangos!$D$18),0.99)),PERCENTILE(INDIRECT(Rangos!$D$18),0.01)))</f>
        <v>7.9370095640701292E-3</v>
      </c>
      <c r="G26" s="62">
        <f t="shared" ca="1" si="2"/>
        <v>7.9370095640701292E-3</v>
      </c>
    </row>
    <row r="27" spans="1:11" x14ac:dyDescent="0.2">
      <c r="A27">
        <v>900249138</v>
      </c>
      <c r="B27" t="s">
        <v>356</v>
      </c>
      <c r="C27" s="61">
        <f ca="1">+IFERROR(VLOOKUP(A27,OFFSET('Datos seleccionados'!$A$5,0,0,COUNTA($A:$A),21),18,FALSE),"")</f>
        <v>8.8398366924723193E-3</v>
      </c>
      <c r="D27" s="62">
        <f t="shared" ca="1" si="0"/>
        <v>0.36586999741586812</v>
      </c>
      <c r="E27" s="62">
        <f t="shared" ca="1" si="1"/>
        <v>-1.4553742993077878</v>
      </c>
      <c r="F27" s="60">
        <f ca="1">IF(D27="","",MAX(MIN(C27,PERCENTILE(INDIRECT(Rangos!$D$18),0.99)),PERCENTILE(INDIRECT(Rangos!$D$18),0.01)))</f>
        <v>8.8398366924723193E-3</v>
      </c>
      <c r="G27" s="62">
        <f t="shared" ca="1" si="2"/>
        <v>8.8398366924723193E-3</v>
      </c>
    </row>
    <row r="28" spans="1:11" x14ac:dyDescent="0.2">
      <c r="A28">
        <v>900452881</v>
      </c>
      <c r="B28" t="s">
        <v>145</v>
      </c>
      <c r="C28" s="61">
        <f ca="1">+IFERROR(VLOOKUP(A28,OFFSET('Datos seleccionados'!$A$5,0,0,COUNTA($A:$A),21),18,FALSE),"")</f>
        <v>8.8565866534044552E-3</v>
      </c>
      <c r="D28" s="62">
        <f t="shared" ca="1" si="0"/>
        <v>0.36585324745493603</v>
      </c>
      <c r="E28" s="62">
        <f t="shared" ca="1" si="1"/>
        <v>-1.4553076705521446</v>
      </c>
      <c r="F28" s="60">
        <f ca="1">IF(D28="","",MAX(MIN(C28,PERCENTILE(INDIRECT(Rangos!$D$18),0.99)),PERCENTILE(INDIRECT(Rangos!$D$18),0.01)))</f>
        <v>8.8565866534044552E-3</v>
      </c>
      <c r="G28" s="62">
        <f t="shared" ca="1" si="2"/>
        <v>8.8565866534044552E-3</v>
      </c>
    </row>
    <row r="29" spans="1:11" x14ac:dyDescent="0.2">
      <c r="A29">
        <v>901349399</v>
      </c>
      <c r="B29" t="s">
        <v>499</v>
      </c>
      <c r="C29" s="61">
        <f ca="1">+IFERROR(VLOOKUP(A29,OFFSET('Datos seleccionados'!$A$5,0,0,COUNTA($A:$A),21),18,FALSE),"")</f>
        <v>9.2081585802248397E-3</v>
      </c>
      <c r="D29" s="62">
        <f t="shared" ca="1" si="0"/>
        <v>0.36550167552811563</v>
      </c>
      <c r="E29" s="62">
        <f t="shared" ca="1" si="1"/>
        <v>-1.4539091717676953</v>
      </c>
      <c r="F29" s="60">
        <f ca="1">IF(D29="","",MAX(MIN(C29,PERCENTILE(INDIRECT(Rangos!$D$18),0.99)),PERCENTILE(INDIRECT(Rangos!$D$18),0.01)))</f>
        <v>9.2081585802248397E-3</v>
      </c>
      <c r="G29" s="62">
        <f t="shared" ca="1" si="2"/>
        <v>9.2081585802248397E-3</v>
      </c>
    </row>
    <row r="30" spans="1:11" x14ac:dyDescent="0.2">
      <c r="A30">
        <v>900188602</v>
      </c>
      <c r="B30" t="s">
        <v>543</v>
      </c>
      <c r="C30" s="61">
        <f ca="1">+IFERROR(VLOOKUP(A30,OFFSET('Datos seleccionados'!$A$5,0,0,COUNTA($A:$A),21),18,FALSE),"")</f>
        <v>9.3273006626863227E-3</v>
      </c>
      <c r="D30" s="62">
        <f t="shared" ca="1" si="0"/>
        <v>0.36538253344565413</v>
      </c>
      <c r="E30" s="62">
        <f t="shared" ca="1" si="1"/>
        <v>-1.4534352429787671</v>
      </c>
      <c r="F30" s="60">
        <f ca="1">IF(D30="","",MAX(MIN(C30,PERCENTILE(INDIRECT(Rangos!$D$18),0.99)),PERCENTILE(INDIRECT(Rangos!$D$18),0.01)))</f>
        <v>9.3273006626863227E-3</v>
      </c>
      <c r="G30" s="62">
        <f t="shared" ca="1" si="2"/>
        <v>9.3273006626863227E-3</v>
      </c>
    </row>
    <row r="31" spans="1:11" x14ac:dyDescent="0.2">
      <c r="A31">
        <v>901306533</v>
      </c>
      <c r="B31" t="s">
        <v>493</v>
      </c>
      <c r="C31" s="61">
        <f ca="1">+IFERROR(VLOOKUP(A31,OFFSET('Datos seleccionados'!$A$5,0,0,COUNTA($A:$A),21),18,FALSE),"")</f>
        <v>9.6601532527123071E-3</v>
      </c>
      <c r="D31" s="62">
        <f t="shared" ca="1" si="0"/>
        <v>0.36504968085562817</v>
      </c>
      <c r="E31" s="62">
        <f t="shared" ca="1" si="1"/>
        <v>-1.4521112068227464</v>
      </c>
      <c r="F31" s="60">
        <f ca="1">IF(D31="","",MAX(MIN(C31,PERCENTILE(INDIRECT(Rangos!$D$18),0.99)),PERCENTILE(INDIRECT(Rangos!$D$18),0.01)))</f>
        <v>9.6601532527123071E-3</v>
      </c>
      <c r="G31" s="62">
        <f t="shared" ca="1" si="2"/>
        <v>9.6601532527123071E-3</v>
      </c>
    </row>
    <row r="32" spans="1:11" x14ac:dyDescent="0.2">
      <c r="A32">
        <v>900796125</v>
      </c>
      <c r="B32" t="s">
        <v>189</v>
      </c>
      <c r="C32" s="61">
        <f ca="1">+IFERROR(VLOOKUP(A32,OFFSET('Datos seleccionados'!$A$5,0,0,COUNTA($A:$A),21),18,FALSE),"")</f>
        <v>1.0110447119367056E-2</v>
      </c>
      <c r="D32" s="62">
        <f t="shared" ca="1" si="0"/>
        <v>0.36459938698897343</v>
      </c>
      <c r="E32" s="62">
        <f t="shared" ca="1" si="1"/>
        <v>-1.4503200074205163</v>
      </c>
      <c r="F32" s="60">
        <f ca="1">IF(D32="","",MAX(MIN(C32,PERCENTILE(INDIRECT(Rangos!$D$18),0.99)),PERCENTILE(INDIRECT(Rangos!$D$18),0.01)))</f>
        <v>1.0110447119367056E-2</v>
      </c>
      <c r="G32" s="62">
        <f t="shared" ca="1" si="2"/>
        <v>1.0110447119367056E-2</v>
      </c>
    </row>
    <row r="33" spans="1:7" x14ac:dyDescent="0.2">
      <c r="A33">
        <v>900249234</v>
      </c>
      <c r="B33" t="s">
        <v>357</v>
      </c>
      <c r="C33" s="61">
        <f ca="1">+IFERROR(VLOOKUP(A33,OFFSET('Datos seleccionados'!$A$5,0,0,COUNTA($A:$A),21),18,FALSE),"")</f>
        <v>1.1185412265514557E-2</v>
      </c>
      <c r="D33" s="62">
        <f t="shared" ca="1" si="0"/>
        <v>0.36352442184282591</v>
      </c>
      <c r="E33" s="62">
        <f t="shared" ca="1" si="1"/>
        <v>-1.4460439622202961</v>
      </c>
      <c r="F33" s="60">
        <f ca="1">IF(D33="","",MAX(MIN(C33,PERCENTILE(INDIRECT(Rangos!$D$18),0.99)),PERCENTILE(INDIRECT(Rangos!$D$18),0.01)))</f>
        <v>1.1185412265514557E-2</v>
      </c>
      <c r="G33" s="62">
        <f t="shared" ca="1" si="2"/>
        <v>1.1185412265514557E-2</v>
      </c>
    </row>
    <row r="34" spans="1:7" x14ac:dyDescent="0.2">
      <c r="A34">
        <v>901318909</v>
      </c>
      <c r="B34" t="s">
        <v>495</v>
      </c>
      <c r="C34" s="61">
        <f ca="1">+IFERROR(VLOOKUP(A34,OFFSET('Datos seleccionados'!$A$5,0,0,COUNTA($A:$A),21),18,FALSE),"")</f>
        <v>1.1543072810236678E-2</v>
      </c>
      <c r="D34" s="62">
        <f t="shared" ca="1" si="0"/>
        <v>0.36316676129810377</v>
      </c>
      <c r="E34" s="62">
        <f t="shared" ca="1" si="1"/>
        <v>-1.4446212438549162</v>
      </c>
      <c r="F34" s="60">
        <f ca="1">IF(D34="","",MAX(MIN(C34,PERCENTILE(INDIRECT(Rangos!$D$18),0.99)),PERCENTILE(INDIRECT(Rangos!$D$18),0.01)))</f>
        <v>1.1543072810236678E-2</v>
      </c>
      <c r="G34" s="62">
        <f t="shared" ca="1" si="2"/>
        <v>1.1543072810236678E-2</v>
      </c>
    </row>
    <row r="35" spans="1:7" x14ac:dyDescent="0.2">
      <c r="A35">
        <v>900313043</v>
      </c>
      <c r="B35" t="s">
        <v>370</v>
      </c>
      <c r="C35" s="61">
        <f ca="1">+IFERROR(VLOOKUP(A35,OFFSET('Datos seleccionados'!$A$5,0,0,COUNTA($A:$A),21),18,FALSE),"")</f>
        <v>1.2660501524059486E-2</v>
      </c>
      <c r="D35" s="62">
        <f t="shared" ca="1" si="0"/>
        <v>0.36204933258428096</v>
      </c>
      <c r="E35" s="62">
        <f t="shared" ca="1" si="1"/>
        <v>-1.440176285145832</v>
      </c>
      <c r="F35" s="60">
        <f ca="1">IF(D35="","",MAX(MIN(C35,PERCENTILE(INDIRECT(Rangos!$D$18),0.99)),PERCENTILE(INDIRECT(Rangos!$D$18),0.01)))</f>
        <v>1.2660501524059486E-2</v>
      </c>
      <c r="G35" s="62">
        <f t="shared" ca="1" si="2"/>
        <v>1.2660501524059486E-2</v>
      </c>
    </row>
    <row r="36" spans="1:7" x14ac:dyDescent="0.2">
      <c r="A36">
        <v>830015601</v>
      </c>
      <c r="B36" t="s">
        <v>253</v>
      </c>
      <c r="C36" s="61">
        <f ca="1">+IFERROR(VLOOKUP(A36,OFFSET('Datos seleccionados'!$A$5,0,0,COUNTA($A:$A),21),18,FALSE),"")</f>
        <v>1.2942919110790608E-2</v>
      </c>
      <c r="D36" s="62">
        <f t="shared" ca="1" si="0"/>
        <v>0.36176691499754987</v>
      </c>
      <c r="E36" s="62">
        <f t="shared" ca="1" si="1"/>
        <v>-1.4390528716374711</v>
      </c>
      <c r="F36" s="60">
        <f ca="1">IF(D36="","",MAX(MIN(C36,PERCENTILE(INDIRECT(Rangos!$D$18),0.99)),PERCENTILE(INDIRECT(Rangos!$D$18),0.01)))</f>
        <v>1.2942919110790608E-2</v>
      </c>
      <c r="G36" s="62">
        <f t="shared" ca="1" si="2"/>
        <v>1.2942919110790608E-2</v>
      </c>
    </row>
    <row r="37" spans="1:7" x14ac:dyDescent="0.2">
      <c r="A37">
        <v>800170373</v>
      </c>
      <c r="B37" t="s">
        <v>213</v>
      </c>
      <c r="C37" s="61">
        <f ca="1">+IFERROR(VLOOKUP(A37,OFFSET('Datos seleccionados'!$A$5,0,0,COUNTA($A:$A),21),18,FALSE),"")</f>
        <v>1.3092425789921864E-2</v>
      </c>
      <c r="D37" s="62">
        <f t="shared" ca="1" si="0"/>
        <v>0.3616174083184186</v>
      </c>
      <c r="E37" s="62">
        <f t="shared" ca="1" si="1"/>
        <v>-1.4384581571762709</v>
      </c>
      <c r="F37" s="60">
        <f ca="1">IF(D37="","",MAX(MIN(C37,PERCENTILE(INDIRECT(Rangos!$D$18),0.99)),PERCENTILE(INDIRECT(Rangos!$D$18),0.01)))</f>
        <v>1.3092425789921864E-2</v>
      </c>
      <c r="G37" s="62">
        <f t="shared" ca="1" si="2"/>
        <v>1.3092425789921864E-2</v>
      </c>
    </row>
    <row r="38" spans="1:7" x14ac:dyDescent="0.2">
      <c r="A38">
        <v>900245215</v>
      </c>
      <c r="B38" t="s">
        <v>353</v>
      </c>
      <c r="C38" s="61">
        <f ca="1">+IFERROR(VLOOKUP(A38,OFFSET('Datos seleccionados'!$A$5,0,0,COUNTA($A:$A),21),18,FALSE),"")</f>
        <v>1.3201343766564504E-2</v>
      </c>
      <c r="D38" s="62">
        <f t="shared" ca="1" si="0"/>
        <v>0.36150849034177596</v>
      </c>
      <c r="E38" s="62">
        <f t="shared" ca="1" si="1"/>
        <v>-1.438024898300009</v>
      </c>
      <c r="F38" s="60">
        <f ca="1">IF(D38="","",MAX(MIN(C38,PERCENTILE(INDIRECT(Rangos!$D$18),0.99)),PERCENTILE(INDIRECT(Rangos!$D$18),0.01)))</f>
        <v>1.3201343766564504E-2</v>
      </c>
      <c r="G38" s="62">
        <f t="shared" ca="1" si="2"/>
        <v>1.3201343766564504E-2</v>
      </c>
    </row>
    <row r="39" spans="1:7" x14ac:dyDescent="0.2">
      <c r="A39">
        <v>890308756</v>
      </c>
      <c r="B39" t="s">
        <v>311</v>
      </c>
      <c r="C39" s="61">
        <f ca="1">+IFERROR(VLOOKUP(A39,OFFSET('Datos seleccionados'!$A$5,0,0,COUNTA($A:$A),21),18,FALSE),"")</f>
        <v>1.3530749527755482E-2</v>
      </c>
      <c r="D39" s="62">
        <f t="shared" ca="1" si="0"/>
        <v>0.36117908458058501</v>
      </c>
      <c r="E39" s="62">
        <f t="shared" ca="1" si="1"/>
        <v>-1.4367145730963375</v>
      </c>
      <c r="F39" s="60">
        <f ca="1">IF(D39="","",MAX(MIN(C39,PERCENTILE(INDIRECT(Rangos!$D$18),0.99)),PERCENTILE(INDIRECT(Rangos!$D$18),0.01)))</f>
        <v>1.3530749527755482E-2</v>
      </c>
      <c r="G39" s="62">
        <f t="shared" ca="1" si="2"/>
        <v>1.3530749527755482E-2</v>
      </c>
    </row>
    <row r="40" spans="1:7" x14ac:dyDescent="0.2">
      <c r="A40">
        <v>900222586</v>
      </c>
      <c r="B40" t="s">
        <v>350</v>
      </c>
      <c r="C40" s="61">
        <f ca="1">+IFERROR(VLOOKUP(A40,OFFSET('Datos seleccionados'!$A$5,0,0,COUNTA($A:$A),21),18,FALSE),"")</f>
        <v>1.3870314094730945E-2</v>
      </c>
      <c r="D40" s="62">
        <f t="shared" ca="1" si="0"/>
        <v>0.36083952001360953</v>
      </c>
      <c r="E40" s="62">
        <f t="shared" ca="1" si="1"/>
        <v>-1.4353638377334432</v>
      </c>
      <c r="F40" s="60">
        <f ca="1">IF(D40="","",MAX(MIN(C40,PERCENTILE(INDIRECT(Rangos!$D$18),0.99)),PERCENTILE(INDIRECT(Rangos!$D$18),0.01)))</f>
        <v>1.3870314094730945E-2</v>
      </c>
      <c r="G40" s="62">
        <f t="shared" ca="1" si="2"/>
        <v>1.3870314094730945E-2</v>
      </c>
    </row>
    <row r="41" spans="1:7" x14ac:dyDescent="0.2">
      <c r="A41">
        <v>901237819</v>
      </c>
      <c r="B41" t="s">
        <v>569</v>
      </c>
      <c r="C41" s="61">
        <f ca="1">+IFERROR(VLOOKUP(A41,OFFSET('Datos seleccionados'!$A$5,0,0,COUNTA($A:$A),21),18,FALSE),"")</f>
        <v>1.5282604432421298E-2</v>
      </c>
      <c r="D41" s="62">
        <f t="shared" ca="1" si="0"/>
        <v>0.35942722967591917</v>
      </c>
      <c r="E41" s="62">
        <f t="shared" ca="1" si="1"/>
        <v>-1.4297459650596722</v>
      </c>
      <c r="F41" s="60">
        <f ca="1">IF(D41="","",MAX(MIN(C41,PERCENTILE(INDIRECT(Rangos!$D$18),0.99)),PERCENTILE(INDIRECT(Rangos!$D$18),0.01)))</f>
        <v>1.5282604432421298E-2</v>
      </c>
      <c r="G41" s="62">
        <f t="shared" ca="1" si="2"/>
        <v>1.5282604432421298E-2</v>
      </c>
    </row>
    <row r="42" spans="1:7" x14ac:dyDescent="0.2">
      <c r="A42">
        <v>900490623</v>
      </c>
      <c r="B42" t="s">
        <v>186</v>
      </c>
      <c r="C42" s="61">
        <f ca="1">+IFERROR(VLOOKUP(A42,OFFSET('Datos seleccionados'!$A$5,0,0,COUNTA($A:$A),21),18,FALSE),"")</f>
        <v>1.7580939596886985E-2</v>
      </c>
      <c r="D42" s="62">
        <f t="shared" ca="1" si="0"/>
        <v>0.35712889451145347</v>
      </c>
      <c r="E42" s="62">
        <f t="shared" ca="1" si="1"/>
        <v>-1.4206035430158208</v>
      </c>
      <c r="F42" s="60">
        <f ca="1">IF(D42="","",MAX(MIN(C42,PERCENTILE(INDIRECT(Rangos!$D$18),0.99)),PERCENTILE(INDIRECT(Rangos!$D$18),0.01)))</f>
        <v>1.7580939596886985E-2</v>
      </c>
      <c r="G42" s="62">
        <f t="shared" ca="1" si="2"/>
        <v>1.7580939596886985E-2</v>
      </c>
    </row>
    <row r="43" spans="1:7" x14ac:dyDescent="0.2">
      <c r="A43">
        <v>800063969</v>
      </c>
      <c r="B43" t="s">
        <v>202</v>
      </c>
      <c r="C43" s="61">
        <f ca="1">+IFERROR(VLOOKUP(A43,OFFSET('Datos seleccionados'!$A$5,0,0,COUNTA($A:$A),21),18,FALSE),"")</f>
        <v>1.8040359529511326E-2</v>
      </c>
      <c r="D43" s="62">
        <f t="shared" ca="1" si="0"/>
        <v>0.35666947457882914</v>
      </c>
      <c r="E43" s="62">
        <f t="shared" ca="1" si="1"/>
        <v>-1.4187760415337269</v>
      </c>
      <c r="F43" s="60">
        <f ca="1">IF(D43="","",MAX(MIN(C43,PERCENTILE(INDIRECT(Rangos!$D$18),0.99)),PERCENTILE(INDIRECT(Rangos!$D$18),0.01)))</f>
        <v>1.8040359529511326E-2</v>
      </c>
      <c r="G43" s="62">
        <f t="shared" ca="1" si="2"/>
        <v>1.8040359529511326E-2</v>
      </c>
    </row>
    <row r="44" spans="1:7" x14ac:dyDescent="0.2">
      <c r="A44">
        <v>900111549</v>
      </c>
      <c r="B44" t="s">
        <v>539</v>
      </c>
      <c r="C44" s="61">
        <f ca="1">+IFERROR(VLOOKUP(A44,OFFSET('Datos seleccionados'!$A$5,0,0,COUNTA($A:$A),21),18,FALSE),"")</f>
        <v>2.0276987285558587E-2</v>
      </c>
      <c r="D44" s="62">
        <f t="shared" ca="1" si="0"/>
        <v>0.35443284682278187</v>
      </c>
      <c r="E44" s="62">
        <f t="shared" ca="1" si="1"/>
        <v>-1.4098790820228062</v>
      </c>
      <c r="F44" s="60">
        <f ca="1">IF(D44="","",MAX(MIN(C44,PERCENTILE(INDIRECT(Rangos!$D$18),0.99)),PERCENTILE(INDIRECT(Rangos!$D$18),0.01)))</f>
        <v>2.0276987285558587E-2</v>
      </c>
      <c r="G44" s="62">
        <f t="shared" ca="1" si="2"/>
        <v>2.0276987285558587E-2</v>
      </c>
    </row>
    <row r="45" spans="1:7" x14ac:dyDescent="0.2">
      <c r="A45">
        <v>901178795</v>
      </c>
      <c r="B45" t="s">
        <v>167</v>
      </c>
      <c r="C45" s="61">
        <f ca="1">+IFERROR(VLOOKUP(A45,OFFSET('Datos seleccionados'!$A$5,0,0,COUNTA($A:$A),21),18,FALSE),"")</f>
        <v>2.2394297184092912E-2</v>
      </c>
      <c r="D45" s="62">
        <f t="shared" ca="1" si="0"/>
        <v>0.35231553692424755</v>
      </c>
      <c r="E45" s="62">
        <f t="shared" ca="1" si="1"/>
        <v>-1.4014567505067999</v>
      </c>
      <c r="F45" s="60">
        <f ca="1">IF(D45="","",MAX(MIN(C45,PERCENTILE(INDIRECT(Rangos!$D$18),0.99)),PERCENTILE(INDIRECT(Rangos!$D$18),0.01)))</f>
        <v>2.2394297184092912E-2</v>
      </c>
      <c r="G45" s="62">
        <f t="shared" ca="1" si="2"/>
        <v>2.2394297184092912E-2</v>
      </c>
    </row>
    <row r="46" spans="1:7" x14ac:dyDescent="0.2">
      <c r="A46">
        <v>802021384</v>
      </c>
      <c r="B46" t="s">
        <v>233</v>
      </c>
      <c r="C46" s="61">
        <f ca="1">+IFERROR(VLOOKUP(A46,OFFSET('Datos seleccionados'!$A$5,0,0,COUNTA($A:$A),21),18,FALSE),"")</f>
        <v>2.252538129303178E-2</v>
      </c>
      <c r="D46" s="62">
        <f t="shared" ca="1" si="0"/>
        <v>0.35218445281530869</v>
      </c>
      <c r="E46" s="62">
        <f t="shared" ca="1" si="1"/>
        <v>-1.4009353181823547</v>
      </c>
      <c r="F46" s="60">
        <f ca="1">IF(D46="","",MAX(MIN(C46,PERCENTILE(INDIRECT(Rangos!$D$18),0.99)),PERCENTILE(INDIRECT(Rangos!$D$18),0.01)))</f>
        <v>2.252538129303178E-2</v>
      </c>
      <c r="G46" s="62">
        <f t="shared" ca="1" si="2"/>
        <v>2.252538129303178E-2</v>
      </c>
    </row>
    <row r="47" spans="1:7" x14ac:dyDescent="0.2">
      <c r="A47">
        <v>900874145</v>
      </c>
      <c r="B47" t="s">
        <v>159</v>
      </c>
      <c r="C47" s="61">
        <f ca="1">+IFERROR(VLOOKUP(A47,OFFSET('Datos seleccionados'!$A$5,0,0,COUNTA($A:$A),21),18,FALSE),"")</f>
        <v>2.4449888138805689E-2</v>
      </c>
      <c r="D47" s="62">
        <f t="shared" ca="1" si="0"/>
        <v>0.3502599459695348</v>
      </c>
      <c r="E47" s="62">
        <f t="shared" ca="1" si="1"/>
        <v>-1.3932799274097749</v>
      </c>
      <c r="F47" s="60">
        <f ca="1">IF(D47="","",MAX(MIN(C47,PERCENTILE(INDIRECT(Rangos!$D$18),0.99)),PERCENTILE(INDIRECT(Rangos!$D$18),0.01)))</f>
        <v>2.4449888138805689E-2</v>
      </c>
      <c r="G47" s="62">
        <f t="shared" ca="1" si="2"/>
        <v>2.4449888138805689E-2</v>
      </c>
    </row>
    <row r="48" spans="1:7" x14ac:dyDescent="0.2">
      <c r="A48">
        <v>890331037</v>
      </c>
      <c r="B48" t="s">
        <v>312</v>
      </c>
      <c r="C48" s="61">
        <f ca="1">+IFERROR(VLOOKUP(A48,OFFSET('Datos seleccionados'!$A$5,0,0,COUNTA($A:$A),21),18,FALSE),"")</f>
        <v>2.6854907647645882E-2</v>
      </c>
      <c r="D48" s="62">
        <f t="shared" ca="1" si="0"/>
        <v>0.3478549264606946</v>
      </c>
      <c r="E48" s="62">
        <f t="shared" ca="1" si="1"/>
        <v>-1.3837131315335847</v>
      </c>
      <c r="F48" s="60">
        <f ca="1">IF(D48="","",MAX(MIN(C48,PERCENTILE(INDIRECT(Rangos!$D$18),0.99)),PERCENTILE(INDIRECT(Rangos!$D$18),0.01)))</f>
        <v>2.6854907647645882E-2</v>
      </c>
      <c r="G48" s="62">
        <f t="shared" ca="1" si="2"/>
        <v>2.6854907647645882E-2</v>
      </c>
    </row>
    <row r="49" spans="1:7" x14ac:dyDescent="0.2">
      <c r="A49">
        <v>901071682</v>
      </c>
      <c r="B49" t="s">
        <v>477</v>
      </c>
      <c r="C49" s="61">
        <f ca="1">+IFERROR(VLOOKUP(A49,OFFSET('Datos seleccionados'!$A$5,0,0,COUNTA($A:$A),21),18,FALSE),"")</f>
        <v>2.7146008951066742E-2</v>
      </c>
      <c r="D49" s="62">
        <f t="shared" ca="1" si="0"/>
        <v>0.34756382515727374</v>
      </c>
      <c r="E49" s="62">
        <f t="shared" ca="1" si="1"/>
        <v>-1.3825551755424239</v>
      </c>
      <c r="F49" s="60">
        <f ca="1">IF(D49="","",MAX(MIN(C49,PERCENTILE(INDIRECT(Rangos!$D$18),0.99)),PERCENTILE(INDIRECT(Rangos!$D$18),0.01)))</f>
        <v>2.7146008951066742E-2</v>
      </c>
      <c r="G49" s="62">
        <f t="shared" ca="1" si="2"/>
        <v>2.7146008951066742E-2</v>
      </c>
    </row>
    <row r="50" spans="1:7" x14ac:dyDescent="0.2">
      <c r="A50">
        <v>830008196</v>
      </c>
      <c r="B50" t="s">
        <v>251</v>
      </c>
      <c r="C50" s="61">
        <f ca="1">+IFERROR(VLOOKUP(A50,OFFSET('Datos seleccionados'!$A$5,0,0,COUNTA($A:$A),21),18,FALSE),"")</f>
        <v>2.8416950889465366E-2</v>
      </c>
      <c r="D50" s="62">
        <f t="shared" ca="1" si="0"/>
        <v>0.34629288321887508</v>
      </c>
      <c r="E50" s="62">
        <f t="shared" ca="1" si="1"/>
        <v>-1.3774995649536295</v>
      </c>
      <c r="F50" s="60">
        <f ca="1">IF(D50="","",MAX(MIN(C50,PERCENTILE(INDIRECT(Rangos!$D$18),0.99)),PERCENTILE(INDIRECT(Rangos!$D$18),0.01)))</f>
        <v>2.8416950889465366E-2</v>
      </c>
      <c r="G50" s="62">
        <f t="shared" ca="1" si="2"/>
        <v>2.8416950889465366E-2</v>
      </c>
    </row>
    <row r="51" spans="1:7" x14ac:dyDescent="0.2">
      <c r="A51">
        <v>900404862</v>
      </c>
      <c r="B51" t="s">
        <v>394</v>
      </c>
      <c r="C51" s="61">
        <f ca="1">+IFERROR(VLOOKUP(A51,OFFSET('Datos seleccionados'!$A$5,0,0,COUNTA($A:$A),21),18,FALSE),"")</f>
        <v>2.9534500407835923E-2</v>
      </c>
      <c r="D51" s="62">
        <f t="shared" ca="1" si="0"/>
        <v>0.34517533370050457</v>
      </c>
      <c r="E51" s="62">
        <f t="shared" ca="1" si="1"/>
        <v>-1.3730541257027267</v>
      </c>
      <c r="F51" s="60">
        <f ca="1">IF(D51="","",MAX(MIN(C51,PERCENTILE(INDIRECT(Rangos!$D$18),0.99)),PERCENTILE(INDIRECT(Rangos!$D$18),0.01)))</f>
        <v>2.9534500407835923E-2</v>
      </c>
      <c r="G51" s="62">
        <f t="shared" ca="1" si="2"/>
        <v>2.9534500407835923E-2</v>
      </c>
    </row>
    <row r="52" spans="1:7" x14ac:dyDescent="0.2">
      <c r="A52">
        <v>900678990</v>
      </c>
      <c r="B52" t="s">
        <v>556</v>
      </c>
      <c r="C52" s="61">
        <f ca="1">+IFERROR(VLOOKUP(A52,OFFSET('Datos seleccionados'!$A$5,0,0,COUNTA($A:$A),21),18,FALSE),"")</f>
        <v>3.1137730269378754E-2</v>
      </c>
      <c r="D52" s="62">
        <f t="shared" ca="1" si="0"/>
        <v>0.3435721038389617</v>
      </c>
      <c r="E52" s="62">
        <f t="shared" ca="1" si="1"/>
        <v>-1.3666767251154899</v>
      </c>
      <c r="F52" s="60">
        <f ca="1">IF(D52="","",MAX(MIN(C52,PERCENTILE(INDIRECT(Rangos!$D$18),0.99)),PERCENTILE(INDIRECT(Rangos!$D$18),0.01)))</f>
        <v>3.1137730269378754E-2</v>
      </c>
      <c r="G52" s="62">
        <f t="shared" ca="1" si="2"/>
        <v>3.1137730269378754E-2</v>
      </c>
    </row>
    <row r="53" spans="1:7" x14ac:dyDescent="0.2">
      <c r="A53">
        <v>830113072</v>
      </c>
      <c r="B53" t="s">
        <v>282</v>
      </c>
      <c r="C53" s="61">
        <f ca="1">+IFERROR(VLOOKUP(A53,OFFSET('Datos seleccionados'!$A$5,0,0,COUNTA($A:$A),21),18,FALSE),"")</f>
        <v>3.1288060057067489E-2</v>
      </c>
      <c r="D53" s="62">
        <f t="shared" ca="1" si="0"/>
        <v>0.343421774051273</v>
      </c>
      <c r="E53" s="62">
        <f t="shared" ca="1" si="1"/>
        <v>-1.3660787364556712</v>
      </c>
      <c r="F53" s="60">
        <f ca="1">IF(D53="","",MAX(MIN(C53,PERCENTILE(INDIRECT(Rangos!$D$18),0.99)),PERCENTILE(INDIRECT(Rangos!$D$18),0.01)))</f>
        <v>3.1288060057067489E-2</v>
      </c>
      <c r="G53" s="62">
        <f t="shared" ca="1" si="2"/>
        <v>3.1288060057067489E-2</v>
      </c>
    </row>
    <row r="54" spans="1:7" x14ac:dyDescent="0.2">
      <c r="A54">
        <v>830037956</v>
      </c>
      <c r="B54" t="s">
        <v>518</v>
      </c>
      <c r="C54" s="61">
        <f ca="1">+IFERROR(VLOOKUP(A54,OFFSET('Datos seleccionados'!$A$5,0,0,COUNTA($A:$A),21),18,FALSE),"")</f>
        <v>3.1633035204594255E-2</v>
      </c>
      <c r="D54" s="62">
        <f t="shared" ca="1" si="0"/>
        <v>0.34307679890374621</v>
      </c>
      <c r="E54" s="62">
        <f t="shared" ca="1" si="1"/>
        <v>-1.3647064786396259</v>
      </c>
      <c r="F54" s="60">
        <f ca="1">IF(D54="","",MAX(MIN(C54,PERCENTILE(INDIRECT(Rangos!$D$18),0.99)),PERCENTILE(INDIRECT(Rangos!$D$18),0.01)))</f>
        <v>3.1633035204594255E-2</v>
      </c>
      <c r="G54" s="62">
        <f t="shared" ca="1" si="2"/>
        <v>3.1633035204594255E-2</v>
      </c>
    </row>
    <row r="55" spans="1:7" x14ac:dyDescent="0.2">
      <c r="A55">
        <v>830026921</v>
      </c>
      <c r="B55" t="s">
        <v>516</v>
      </c>
      <c r="C55" s="61">
        <f ca="1">+IFERROR(VLOOKUP(A55,OFFSET('Datos seleccionados'!$A$5,0,0,COUNTA($A:$A),21),18,FALSE),"")</f>
        <v>3.1678448676242206E-2</v>
      </c>
      <c r="D55" s="62">
        <f t="shared" ca="1" si="0"/>
        <v>0.34303138543209827</v>
      </c>
      <c r="E55" s="62">
        <f t="shared" ca="1" si="1"/>
        <v>-1.3645258308687085</v>
      </c>
      <c r="F55" s="60">
        <f ca="1">IF(D55="","",MAX(MIN(C55,PERCENTILE(INDIRECT(Rangos!$D$18),0.99)),PERCENTILE(INDIRECT(Rangos!$D$18),0.01)))</f>
        <v>3.1678448676242206E-2</v>
      </c>
      <c r="G55" s="62">
        <f t="shared" ca="1" si="2"/>
        <v>3.1678448676242206E-2</v>
      </c>
    </row>
    <row r="56" spans="1:7" x14ac:dyDescent="0.2">
      <c r="A56">
        <v>901050730</v>
      </c>
      <c r="B56" t="s">
        <v>564</v>
      </c>
      <c r="C56" s="61">
        <f ca="1">+IFERROR(VLOOKUP(A56,OFFSET('Datos seleccionados'!$A$5,0,0,COUNTA($A:$A),21),18,FALSE),"")</f>
        <v>3.245429272044003E-2</v>
      </c>
      <c r="D56" s="62">
        <f t="shared" ca="1" si="0"/>
        <v>0.34225554138790043</v>
      </c>
      <c r="E56" s="62">
        <f t="shared" ca="1" si="1"/>
        <v>-1.3614396431786229</v>
      </c>
      <c r="F56" s="60">
        <f ca="1">IF(D56="","",MAX(MIN(C56,PERCENTILE(INDIRECT(Rangos!$D$18),0.99)),PERCENTILE(INDIRECT(Rangos!$D$18),0.01)))</f>
        <v>3.245429272044003E-2</v>
      </c>
      <c r="G56" s="62">
        <f t="shared" ca="1" si="2"/>
        <v>3.245429272044003E-2</v>
      </c>
    </row>
    <row r="57" spans="1:7" x14ac:dyDescent="0.2">
      <c r="A57">
        <v>901050576</v>
      </c>
      <c r="B57" t="s">
        <v>563</v>
      </c>
      <c r="C57" s="61">
        <f ca="1">+IFERROR(VLOOKUP(A57,OFFSET('Datos seleccionados'!$A$5,0,0,COUNTA($A:$A),21),18,FALSE),"")</f>
        <v>3.306550932194309E-2</v>
      </c>
      <c r="D57" s="62">
        <f t="shared" ca="1" si="0"/>
        <v>0.34164432478639739</v>
      </c>
      <c r="E57" s="62">
        <f t="shared" ca="1" si="1"/>
        <v>-1.3590083180100638</v>
      </c>
      <c r="F57" s="60">
        <f ca="1">IF(D57="","",MAX(MIN(C57,PERCENTILE(INDIRECT(Rangos!$D$18),0.99)),PERCENTILE(INDIRECT(Rangos!$D$18),0.01)))</f>
        <v>3.306550932194309E-2</v>
      </c>
      <c r="G57" s="62">
        <f t="shared" ca="1" si="2"/>
        <v>3.306550932194309E-2</v>
      </c>
    </row>
    <row r="58" spans="1:7" x14ac:dyDescent="0.2">
      <c r="A58">
        <v>900366754</v>
      </c>
      <c r="B58" t="s">
        <v>143</v>
      </c>
      <c r="C58" s="61">
        <f ca="1">+IFERROR(VLOOKUP(A58,OFFSET('Datos seleccionados'!$A$5,0,0,COUNTA($A:$A),21),18,FALSE),"")</f>
        <v>3.544389676230042E-2</v>
      </c>
      <c r="D58" s="62">
        <f t="shared" ca="1" si="0"/>
        <v>0.33926593734604005</v>
      </c>
      <c r="E58" s="62">
        <f t="shared" ca="1" si="1"/>
        <v>-1.3495474603859334</v>
      </c>
      <c r="F58" s="60">
        <f ca="1">IF(D58="","",MAX(MIN(C58,PERCENTILE(INDIRECT(Rangos!$D$18),0.99)),PERCENTILE(INDIRECT(Rangos!$D$18),0.01)))</f>
        <v>3.544389676230042E-2</v>
      </c>
      <c r="G58" s="62">
        <f t="shared" ca="1" si="2"/>
        <v>3.544389676230042E-2</v>
      </c>
    </row>
    <row r="59" spans="1:7" x14ac:dyDescent="0.2">
      <c r="A59">
        <v>900361866</v>
      </c>
      <c r="B59" t="s">
        <v>381</v>
      </c>
      <c r="C59" s="61">
        <f ca="1">+IFERROR(VLOOKUP(A59,OFFSET('Datos seleccionados'!$A$5,0,0,COUNTA($A:$A),21),18,FALSE),"")</f>
        <v>3.5972461485011993E-2</v>
      </c>
      <c r="D59" s="62">
        <f t="shared" ca="1" si="0"/>
        <v>0.33873737262332848</v>
      </c>
      <c r="E59" s="62">
        <f t="shared" ca="1" si="1"/>
        <v>-1.3474449116161835</v>
      </c>
      <c r="F59" s="60">
        <f ca="1">IF(D59="","",MAX(MIN(C59,PERCENTILE(INDIRECT(Rangos!$D$18),0.99)),PERCENTILE(INDIRECT(Rangos!$D$18),0.01)))</f>
        <v>3.5972461485011993E-2</v>
      </c>
      <c r="G59" s="62">
        <f t="shared" ca="1" si="2"/>
        <v>3.5972461485011993E-2</v>
      </c>
    </row>
    <row r="60" spans="1:7" x14ac:dyDescent="0.2">
      <c r="A60">
        <v>900114663</v>
      </c>
      <c r="B60" t="s">
        <v>540</v>
      </c>
      <c r="C60" s="61">
        <f ca="1">+IFERROR(VLOOKUP(A60,OFFSET('Datos seleccionados'!$A$5,0,0,COUNTA($A:$A),21),18,FALSE),"")</f>
        <v>4.154875054916958E-2</v>
      </c>
      <c r="D60" s="62">
        <f t="shared" ca="1" si="0"/>
        <v>0.3331610835591709</v>
      </c>
      <c r="E60" s="62">
        <f t="shared" ca="1" si="1"/>
        <v>-1.3252632956137611</v>
      </c>
      <c r="F60" s="60">
        <f ca="1">IF(D60="","",MAX(MIN(C60,PERCENTILE(INDIRECT(Rangos!$D$18),0.99)),PERCENTILE(INDIRECT(Rangos!$D$18),0.01)))</f>
        <v>4.154875054916958E-2</v>
      </c>
      <c r="G60" s="62">
        <f t="shared" ca="1" si="2"/>
        <v>4.154875054916958E-2</v>
      </c>
    </row>
    <row r="61" spans="1:7" x14ac:dyDescent="0.2">
      <c r="A61">
        <v>860023029</v>
      </c>
      <c r="B61" t="s">
        <v>299</v>
      </c>
      <c r="C61" s="61">
        <f ca="1">+IFERROR(VLOOKUP(A61,OFFSET('Datos seleccionados'!$A$5,0,0,COUNTA($A:$A),21),18,FALSE),"")</f>
        <v>4.3283508619745045E-2</v>
      </c>
      <c r="D61" s="62">
        <f t="shared" ca="1" si="0"/>
        <v>0.33142632548859541</v>
      </c>
      <c r="E61" s="62">
        <f t="shared" ca="1" si="1"/>
        <v>-1.3183626961405484</v>
      </c>
      <c r="F61" s="60">
        <f ca="1">IF(D61="","",MAX(MIN(C61,PERCENTILE(INDIRECT(Rangos!$D$18),0.99)),PERCENTILE(INDIRECT(Rangos!$D$18),0.01)))</f>
        <v>4.3283508619745045E-2</v>
      </c>
      <c r="G61" s="62">
        <f t="shared" ca="1" si="2"/>
        <v>4.3283508619745045E-2</v>
      </c>
    </row>
    <row r="62" spans="1:7" x14ac:dyDescent="0.2">
      <c r="A62">
        <v>900192871</v>
      </c>
      <c r="B62" t="s">
        <v>343</v>
      </c>
      <c r="C62" s="61">
        <f ca="1">+IFERROR(VLOOKUP(A62,OFFSET('Datos seleccionados'!$A$5,0,0,COUNTA($A:$A),21),18,FALSE),"")</f>
        <v>4.3965394703278857E-2</v>
      </c>
      <c r="D62" s="62">
        <f t="shared" ca="1" si="0"/>
        <v>0.3307444394050616</v>
      </c>
      <c r="E62" s="62">
        <f t="shared" ca="1" si="1"/>
        <v>-1.3156502586954446</v>
      </c>
      <c r="F62" s="60">
        <f ca="1">IF(D62="","",MAX(MIN(C62,PERCENTILE(INDIRECT(Rangos!$D$18),0.99)),PERCENTILE(INDIRECT(Rangos!$D$18),0.01)))</f>
        <v>4.3965394703278857E-2</v>
      </c>
      <c r="G62" s="62">
        <f t="shared" ca="1" si="2"/>
        <v>4.3965394703278857E-2</v>
      </c>
    </row>
    <row r="63" spans="1:7" x14ac:dyDescent="0.2">
      <c r="A63">
        <v>900253062</v>
      </c>
      <c r="B63" t="s">
        <v>360</v>
      </c>
      <c r="C63" s="61">
        <f ca="1">+IFERROR(VLOOKUP(A63,OFFSET('Datos seleccionados'!$A$5,0,0,COUNTA($A:$A),21),18,FALSE),"")</f>
        <v>4.9555777982579249E-2</v>
      </c>
      <c r="D63" s="62">
        <f t="shared" ca="1" si="0"/>
        <v>0.3251540561257612</v>
      </c>
      <c r="E63" s="62">
        <f t="shared" ca="1" si="1"/>
        <v>-1.2934125780836458</v>
      </c>
      <c r="F63" s="60">
        <f ca="1">IF(D63="","",MAX(MIN(C63,PERCENTILE(INDIRECT(Rangos!$D$18),0.99)),PERCENTILE(INDIRECT(Rangos!$D$18),0.01)))</f>
        <v>4.9555777982579249E-2</v>
      </c>
      <c r="G63" s="62">
        <f t="shared" ca="1" si="2"/>
        <v>4.9555777982579249E-2</v>
      </c>
    </row>
    <row r="64" spans="1:7" x14ac:dyDescent="0.2">
      <c r="A64">
        <v>900192981</v>
      </c>
      <c r="B64" t="s">
        <v>344</v>
      </c>
      <c r="C64" s="61">
        <f ca="1">+IFERROR(VLOOKUP(A64,OFFSET('Datos seleccionados'!$A$5,0,0,COUNTA($A:$A),21),18,FALSE),"")</f>
        <v>5.0211890735652936E-2</v>
      </c>
      <c r="D64" s="62">
        <f t="shared" ca="1" si="0"/>
        <v>0.32449794337268756</v>
      </c>
      <c r="E64" s="62">
        <f t="shared" ca="1" si="1"/>
        <v>-1.2908026629634779</v>
      </c>
      <c r="F64" s="60">
        <f ca="1">IF(D64="","",MAX(MIN(C64,PERCENTILE(INDIRECT(Rangos!$D$18),0.99)),PERCENTILE(INDIRECT(Rangos!$D$18),0.01)))</f>
        <v>5.0211890735652936E-2</v>
      </c>
      <c r="G64" s="62">
        <f t="shared" ca="1" si="2"/>
        <v>5.0211890735652936E-2</v>
      </c>
    </row>
    <row r="65" spans="1:7" x14ac:dyDescent="0.2">
      <c r="A65">
        <v>900577058</v>
      </c>
      <c r="B65" t="s">
        <v>435</v>
      </c>
      <c r="C65" s="61">
        <f ca="1">+IFERROR(VLOOKUP(A65,OFFSET('Datos seleccionados'!$A$5,0,0,COUNTA($A:$A),21),18,FALSE),"")</f>
        <v>5.0445857372877281E-2</v>
      </c>
      <c r="D65" s="62">
        <f t="shared" ca="1" si="0"/>
        <v>0.3242639767354632</v>
      </c>
      <c r="E65" s="62">
        <f t="shared" ca="1" si="1"/>
        <v>-1.2898719798434712</v>
      </c>
      <c r="F65" s="60">
        <f ca="1">IF(D65="","",MAX(MIN(C65,PERCENTILE(INDIRECT(Rangos!$D$18),0.99)),PERCENTILE(INDIRECT(Rangos!$D$18),0.01)))</f>
        <v>5.0445857372877281E-2</v>
      </c>
      <c r="G65" s="62">
        <f t="shared" ca="1" si="2"/>
        <v>5.0445857372877281E-2</v>
      </c>
    </row>
    <row r="66" spans="1:7" x14ac:dyDescent="0.2">
      <c r="A66">
        <v>900646364</v>
      </c>
      <c r="B66" t="s">
        <v>447</v>
      </c>
      <c r="C66" s="61">
        <f ca="1">+IFERROR(VLOOKUP(A66,OFFSET('Datos seleccionados'!$A$5,0,0,COUNTA($A:$A),21),18,FALSE),"")</f>
        <v>5.1242382160612401E-2</v>
      </c>
      <c r="D66" s="62">
        <f t="shared" ref="D66:D129" ca="1" si="3">+IFERROR(ABS(($C$2:$C$420-MEDIAN($C$2:$C$420))),"")</f>
        <v>0.32346745194772808</v>
      </c>
      <c r="E66" s="62">
        <f t="shared" ref="E66:E129" ca="1" si="4">+IFERROR((IF($C66="","",((($C66-MEDIAN($C$2:$C$420))/MEDIAN($D$2:$D$420))))),"")</f>
        <v>-1.2867035273520973</v>
      </c>
      <c r="F66" s="60">
        <f ca="1">IF(D66="","",MAX(MIN(C66,PERCENTILE(INDIRECT(Rangos!$D$18),0.99)),PERCENTILE(INDIRECT(Rangos!$D$18),0.01)))</f>
        <v>5.1242382160612401E-2</v>
      </c>
      <c r="G66" s="62">
        <f t="shared" ref="G66:G129" ca="1" si="5">IF(C66="","", IF(AND(C66&gt;=(QUARTILE($C$2:$C$420,1)-1.5*(QUARTILE($C$2:$C$420,3)-QUARTILE($C$2:$C$420,1))), C66&lt;=(QUARTILE($C$2:$C$420,3)+1.5*(QUARTILE($C$2:$C$420,3)-QUARTILE($C$2:$C$420,1)))), C66, ""))</f>
        <v>5.1242382160612401E-2</v>
      </c>
    </row>
    <row r="67" spans="1:7" x14ac:dyDescent="0.2">
      <c r="A67">
        <v>900238954</v>
      </c>
      <c r="B67" t="s">
        <v>352</v>
      </c>
      <c r="C67" s="61">
        <f ca="1">+IFERROR(VLOOKUP(A67,OFFSET('Datos seleccionados'!$A$5,0,0,COUNTA($A:$A),21),18,FALSE),"")</f>
        <v>5.191800915167067E-2</v>
      </c>
      <c r="D67" s="62">
        <f t="shared" ca="1" si="3"/>
        <v>0.3227918249566698</v>
      </c>
      <c r="E67" s="62">
        <f t="shared" ca="1" si="4"/>
        <v>-1.2840159876094297</v>
      </c>
      <c r="F67" s="60">
        <f ca="1">IF(D67="","",MAX(MIN(C67,PERCENTILE(INDIRECT(Rangos!$D$18),0.99)),PERCENTILE(INDIRECT(Rangos!$D$18),0.01)))</f>
        <v>5.191800915167067E-2</v>
      </c>
      <c r="G67" s="62">
        <f t="shared" ca="1" si="5"/>
        <v>5.191800915167067E-2</v>
      </c>
    </row>
    <row r="68" spans="1:7" x14ac:dyDescent="0.2">
      <c r="A68">
        <v>830024484</v>
      </c>
      <c r="B68" t="s">
        <v>515</v>
      </c>
      <c r="C68" s="61">
        <f ca="1">+IFERROR(VLOOKUP(A68,OFFSET('Datos seleccionados'!$A$5,0,0,COUNTA($A:$A),21),18,FALSE),"")</f>
        <v>5.3153996275060802E-2</v>
      </c>
      <c r="D68" s="62">
        <f t="shared" ca="1" si="3"/>
        <v>0.32155583783327968</v>
      </c>
      <c r="E68" s="62">
        <f t="shared" ca="1" si="4"/>
        <v>-1.2790994218719753</v>
      </c>
      <c r="F68" s="60">
        <f ca="1">IF(D68="","",MAX(MIN(C68,PERCENTILE(INDIRECT(Rangos!$D$18),0.99)),PERCENTILE(INDIRECT(Rangos!$D$18),0.01)))</f>
        <v>5.3153996275060802E-2</v>
      </c>
      <c r="G68" s="62">
        <f t="shared" ca="1" si="5"/>
        <v>5.3153996275060802E-2</v>
      </c>
    </row>
    <row r="69" spans="1:7" x14ac:dyDescent="0.2">
      <c r="A69">
        <v>830023481</v>
      </c>
      <c r="B69" t="s">
        <v>255</v>
      </c>
      <c r="C69" s="61">
        <f ca="1">+IFERROR(VLOOKUP(A69,OFFSET('Datos seleccionados'!$A$5,0,0,COUNTA($A:$A),21),18,FALSE),"")</f>
        <v>5.3711794606688699E-2</v>
      </c>
      <c r="D69" s="62">
        <f t="shared" ca="1" si="3"/>
        <v>0.32099803950165179</v>
      </c>
      <c r="E69" s="62">
        <f t="shared" ca="1" si="4"/>
        <v>-1.2768805863244264</v>
      </c>
      <c r="F69" s="60">
        <f ca="1">IF(D69="","",MAX(MIN(C69,PERCENTILE(INDIRECT(Rangos!$D$18),0.99)),PERCENTILE(INDIRECT(Rangos!$D$18),0.01)))</f>
        <v>5.3711794606688699E-2</v>
      </c>
      <c r="G69" s="62">
        <f t="shared" ca="1" si="5"/>
        <v>5.3711794606688699E-2</v>
      </c>
    </row>
    <row r="70" spans="1:7" x14ac:dyDescent="0.2">
      <c r="A70">
        <v>860023796</v>
      </c>
      <c r="B70" t="s">
        <v>300</v>
      </c>
      <c r="C70" s="61">
        <f ca="1">+IFERROR(VLOOKUP(A70,OFFSET('Datos seleccionados'!$A$5,0,0,COUNTA($A:$A),21),18,FALSE),"")</f>
        <v>5.4751908198280581E-2</v>
      </c>
      <c r="D70" s="62">
        <f t="shared" ca="1" si="3"/>
        <v>0.31995792591005989</v>
      </c>
      <c r="E70" s="62">
        <f t="shared" ca="1" si="4"/>
        <v>-1.2727431752214249</v>
      </c>
      <c r="F70" s="60">
        <f ca="1">IF(D70="","",MAX(MIN(C70,PERCENTILE(INDIRECT(Rangos!$D$18),0.99)),PERCENTILE(INDIRECT(Rangos!$D$18),0.01)))</f>
        <v>5.4751908198280581E-2</v>
      </c>
      <c r="G70" s="62">
        <f t="shared" ca="1" si="5"/>
        <v>5.4751908198280581E-2</v>
      </c>
    </row>
    <row r="71" spans="1:7" x14ac:dyDescent="0.2">
      <c r="A71">
        <v>800162163</v>
      </c>
      <c r="B71" t="s">
        <v>211</v>
      </c>
      <c r="C71" s="61">
        <f ca="1">+IFERROR(VLOOKUP(A71,OFFSET('Datos seleccionados'!$A$5,0,0,COUNTA($A:$A),21),18,FALSE),"")</f>
        <v>6.2510231642390779E-2</v>
      </c>
      <c r="D71" s="62">
        <f t="shared" ca="1" si="3"/>
        <v>0.31219960246594969</v>
      </c>
      <c r="E71" s="62">
        <f t="shared" ca="1" si="4"/>
        <v>-1.2418817637200035</v>
      </c>
      <c r="F71" s="60">
        <f ca="1">IF(D71="","",MAX(MIN(C71,PERCENTILE(INDIRECT(Rangos!$D$18),0.99)),PERCENTILE(INDIRECT(Rangos!$D$18),0.01)))</f>
        <v>6.2510231642390779E-2</v>
      </c>
      <c r="G71" s="62">
        <f t="shared" ca="1" si="5"/>
        <v>6.2510231642390779E-2</v>
      </c>
    </row>
    <row r="72" spans="1:7" x14ac:dyDescent="0.2">
      <c r="A72">
        <v>890207031</v>
      </c>
      <c r="B72" t="s">
        <v>310</v>
      </c>
      <c r="C72" s="61">
        <f ca="1">+IFERROR(VLOOKUP(A72,OFFSET('Datos seleccionados'!$A$5,0,0,COUNTA($A:$A),21),18,FALSE),"")</f>
        <v>6.4686892102724602E-2</v>
      </c>
      <c r="D72" s="62">
        <f t="shared" ca="1" si="3"/>
        <v>0.31002294200561586</v>
      </c>
      <c r="E72" s="62">
        <f t="shared" ca="1" si="4"/>
        <v>-1.2332233448426322</v>
      </c>
      <c r="F72" s="60">
        <f ca="1">IF(D72="","",MAX(MIN(C72,PERCENTILE(INDIRECT(Rangos!$D$18),0.99)),PERCENTILE(INDIRECT(Rangos!$D$18),0.01)))</f>
        <v>6.4686892102724602E-2</v>
      </c>
      <c r="G72" s="62">
        <f t="shared" ca="1" si="5"/>
        <v>6.4686892102724602E-2</v>
      </c>
    </row>
    <row r="73" spans="1:7" x14ac:dyDescent="0.2">
      <c r="A73">
        <v>800147361</v>
      </c>
      <c r="B73" t="s">
        <v>210</v>
      </c>
      <c r="C73" s="61">
        <f ca="1">+IFERROR(VLOOKUP(A73,OFFSET('Datos seleccionados'!$A$5,0,0,COUNTA($A:$A),21),18,FALSE),"")</f>
        <v>6.5596675278404529E-2</v>
      </c>
      <c r="D73" s="62">
        <f t="shared" ca="1" si="3"/>
        <v>0.30911315882993595</v>
      </c>
      <c r="E73" s="62">
        <f t="shared" ca="1" si="4"/>
        <v>-1.2296043679897088</v>
      </c>
      <c r="F73" s="60">
        <f ca="1">IF(D73="","",MAX(MIN(C73,PERCENTILE(INDIRECT(Rangos!$D$18),0.99)),PERCENTILE(INDIRECT(Rangos!$D$18),0.01)))</f>
        <v>6.5596675278404529E-2</v>
      </c>
      <c r="G73" s="62">
        <f t="shared" ca="1" si="5"/>
        <v>6.5596675278404529E-2</v>
      </c>
    </row>
    <row r="74" spans="1:7" x14ac:dyDescent="0.2">
      <c r="A74">
        <v>860520741</v>
      </c>
      <c r="B74" t="s">
        <v>534</v>
      </c>
      <c r="C74" s="61">
        <f ca="1">+IFERROR(VLOOKUP(A74,OFFSET('Datos seleccionados'!$A$5,0,0,COUNTA($A:$A),21),18,FALSE),"")</f>
        <v>6.6367891135877669E-2</v>
      </c>
      <c r="D74" s="62">
        <f t="shared" ca="1" si="3"/>
        <v>0.30834194297246281</v>
      </c>
      <c r="E74" s="62">
        <f t="shared" ca="1" si="4"/>
        <v>-1.2265365905110619</v>
      </c>
      <c r="F74" s="60">
        <f ca="1">IF(D74="","",MAX(MIN(C74,PERCENTILE(INDIRECT(Rangos!$D$18),0.99)),PERCENTILE(INDIRECT(Rangos!$D$18),0.01)))</f>
        <v>6.6367891135877669E-2</v>
      </c>
      <c r="G74" s="62">
        <f t="shared" ca="1" si="5"/>
        <v>6.6367891135877669E-2</v>
      </c>
    </row>
    <row r="75" spans="1:7" x14ac:dyDescent="0.2">
      <c r="A75">
        <v>900058416</v>
      </c>
      <c r="B75" t="s">
        <v>322</v>
      </c>
      <c r="C75" s="61">
        <f ca="1">+IFERROR(VLOOKUP(A75,OFFSET('Datos seleccionados'!$A$5,0,0,COUNTA($A:$A),21),18,FALSE),"")</f>
        <v>6.7520495610505063E-2</v>
      </c>
      <c r="D75" s="62">
        <f t="shared" ca="1" si="3"/>
        <v>0.30718933849783542</v>
      </c>
      <c r="E75" s="62">
        <f t="shared" ca="1" si="4"/>
        <v>-1.2219517080624112</v>
      </c>
      <c r="F75" s="60">
        <f ca="1">IF(D75="","",MAX(MIN(C75,PERCENTILE(INDIRECT(Rangos!$D$18),0.99)),PERCENTILE(INDIRECT(Rangos!$D$18),0.01)))</f>
        <v>6.7520495610505063E-2</v>
      </c>
      <c r="G75" s="62">
        <f t="shared" ca="1" si="5"/>
        <v>6.7520495610505063E-2</v>
      </c>
    </row>
    <row r="76" spans="1:7" x14ac:dyDescent="0.2">
      <c r="A76">
        <v>901109174</v>
      </c>
      <c r="B76" t="s">
        <v>164</v>
      </c>
      <c r="C76" s="61">
        <f ca="1">+IFERROR(VLOOKUP(A76,OFFSET('Datos seleccionados'!$A$5,0,0,COUNTA($A:$A),21),18,FALSE),"")</f>
        <v>7.1253872338729304E-2</v>
      </c>
      <c r="D76" s="62">
        <f t="shared" ca="1" si="3"/>
        <v>0.30345596176961115</v>
      </c>
      <c r="E76" s="62">
        <f t="shared" ca="1" si="4"/>
        <v>-1.2071009124840151</v>
      </c>
      <c r="F76" s="60">
        <f ca="1">IF(D76="","",MAX(MIN(C76,PERCENTILE(INDIRECT(Rangos!$D$18),0.99)),PERCENTILE(INDIRECT(Rangos!$D$18),0.01)))</f>
        <v>7.1253872338729304E-2</v>
      </c>
      <c r="G76" s="62">
        <f t="shared" ca="1" si="5"/>
        <v>7.1253872338729304E-2</v>
      </c>
    </row>
    <row r="77" spans="1:7" x14ac:dyDescent="0.2">
      <c r="A77">
        <v>900587884</v>
      </c>
      <c r="B77" t="s">
        <v>437</v>
      </c>
      <c r="C77" s="61">
        <f ca="1">+IFERROR(VLOOKUP(A77,OFFSET('Datos seleccionados'!$A$5,0,0,COUNTA($A:$A),21),18,FALSE),"")</f>
        <v>7.5942259496459386E-2</v>
      </c>
      <c r="D77" s="62">
        <f t="shared" ca="1" si="3"/>
        <v>0.29876757461188108</v>
      </c>
      <c r="E77" s="62">
        <f t="shared" ca="1" si="4"/>
        <v>-1.1884512330274917</v>
      </c>
      <c r="F77" s="60">
        <f ca="1">IF(D77="","",MAX(MIN(C77,PERCENTILE(INDIRECT(Rangos!$D$18),0.99)),PERCENTILE(INDIRECT(Rangos!$D$18),0.01)))</f>
        <v>7.5942259496459386E-2</v>
      </c>
      <c r="G77" s="62">
        <f t="shared" ca="1" si="5"/>
        <v>7.5942259496459386E-2</v>
      </c>
    </row>
    <row r="78" spans="1:7" x14ac:dyDescent="0.2">
      <c r="A78">
        <v>901409657</v>
      </c>
      <c r="B78" t="s">
        <v>501</v>
      </c>
      <c r="C78" s="61">
        <f ca="1">+IFERROR(VLOOKUP(A78,OFFSET('Datos seleccionados'!$A$5,0,0,COUNTA($A:$A),21),18,FALSE),"")</f>
        <v>7.6528225305225045E-2</v>
      </c>
      <c r="D78" s="62">
        <f t="shared" ca="1" si="3"/>
        <v>0.29818160880311539</v>
      </c>
      <c r="E78" s="62">
        <f t="shared" ca="1" si="4"/>
        <v>-1.1861203516095726</v>
      </c>
      <c r="F78" s="60">
        <f ca="1">IF(D78="","",MAX(MIN(C78,PERCENTILE(INDIRECT(Rangos!$D$18),0.99)),PERCENTILE(INDIRECT(Rangos!$D$18),0.01)))</f>
        <v>7.6528225305225045E-2</v>
      </c>
      <c r="G78" s="62">
        <f t="shared" ca="1" si="5"/>
        <v>7.6528225305225045E-2</v>
      </c>
    </row>
    <row r="79" spans="1:7" x14ac:dyDescent="0.2">
      <c r="A79">
        <v>830059789</v>
      </c>
      <c r="B79" t="s">
        <v>261</v>
      </c>
      <c r="C79" s="61">
        <f ca="1">+IFERROR(VLOOKUP(A79,OFFSET('Datos seleccionados'!$A$5,0,0,COUNTA($A:$A),21),18,FALSE),"")</f>
        <v>7.8885327740610828E-2</v>
      </c>
      <c r="D79" s="62">
        <f t="shared" ca="1" si="3"/>
        <v>0.29582450636772961</v>
      </c>
      <c r="E79" s="62">
        <f t="shared" ca="1" si="4"/>
        <v>-1.1767441624453188</v>
      </c>
      <c r="F79" s="60">
        <f ca="1">IF(D79="","",MAX(MIN(C79,PERCENTILE(INDIRECT(Rangos!$D$18),0.99)),PERCENTILE(INDIRECT(Rangos!$D$18),0.01)))</f>
        <v>7.8885327740610828E-2</v>
      </c>
      <c r="G79" s="62">
        <f t="shared" ca="1" si="5"/>
        <v>7.8885327740610828E-2</v>
      </c>
    </row>
    <row r="80" spans="1:7" x14ac:dyDescent="0.2">
      <c r="A80">
        <v>900468288</v>
      </c>
      <c r="B80" t="s">
        <v>409</v>
      </c>
      <c r="C80" s="61">
        <f ca="1">+IFERROR(VLOOKUP(A80,OFFSET('Datos seleccionados'!$A$5,0,0,COUNTA($A:$A),21),18,FALSE),"")</f>
        <v>8.5649932647581417E-2</v>
      </c>
      <c r="D80" s="62">
        <f t="shared" ca="1" si="3"/>
        <v>0.28905990146075905</v>
      </c>
      <c r="E80" s="62">
        <f t="shared" ca="1" si="4"/>
        <v>-1.1498356096913036</v>
      </c>
      <c r="F80" s="60">
        <f ca="1">IF(D80="","",MAX(MIN(C80,PERCENTILE(INDIRECT(Rangos!$D$18),0.99)),PERCENTILE(INDIRECT(Rangos!$D$18),0.01)))</f>
        <v>8.5649932647581417E-2</v>
      </c>
      <c r="G80" s="62">
        <f t="shared" ca="1" si="5"/>
        <v>8.5649932647581417E-2</v>
      </c>
    </row>
    <row r="81" spans="1:7" x14ac:dyDescent="0.2">
      <c r="A81">
        <v>901178702</v>
      </c>
      <c r="B81" t="s">
        <v>485</v>
      </c>
      <c r="C81" s="61">
        <f ca="1">+IFERROR(VLOOKUP(A81,OFFSET('Datos seleccionados'!$A$5,0,0,COUNTA($A:$A),21),18,FALSE),"")</f>
        <v>9.0865194211157851E-2</v>
      </c>
      <c r="D81" s="62">
        <f t="shared" ca="1" si="3"/>
        <v>0.28384463989718262</v>
      </c>
      <c r="E81" s="62">
        <f t="shared" ca="1" si="4"/>
        <v>-1.1290901052842572</v>
      </c>
      <c r="F81" s="60">
        <f ca="1">IF(D81="","",MAX(MIN(C81,PERCENTILE(INDIRECT(Rangos!$D$18),0.99)),PERCENTILE(INDIRECT(Rangos!$D$18),0.01)))</f>
        <v>9.0865194211157851E-2</v>
      </c>
      <c r="G81" s="62">
        <f t="shared" ca="1" si="5"/>
        <v>9.0865194211157851E-2</v>
      </c>
    </row>
    <row r="82" spans="1:7" x14ac:dyDescent="0.2">
      <c r="A82">
        <v>900567855</v>
      </c>
      <c r="B82" t="s">
        <v>432</v>
      </c>
      <c r="C82" s="61">
        <f ca="1">+IFERROR(VLOOKUP(A82,OFFSET('Datos seleccionados'!$A$5,0,0,COUNTA($A:$A),21),18,FALSE),"")</f>
        <v>9.3733142573489678E-2</v>
      </c>
      <c r="D82" s="62">
        <f t="shared" ca="1" si="3"/>
        <v>0.28097669153485078</v>
      </c>
      <c r="E82" s="62">
        <f t="shared" ca="1" si="4"/>
        <v>-1.1176818499811167</v>
      </c>
      <c r="F82" s="60">
        <f ca="1">IF(D82="","",MAX(MIN(C82,PERCENTILE(INDIRECT(Rangos!$D$18),0.99)),PERCENTILE(INDIRECT(Rangos!$D$18),0.01)))</f>
        <v>9.3733142573489678E-2</v>
      </c>
      <c r="G82" s="62">
        <f t="shared" ca="1" si="5"/>
        <v>9.3733142573489678E-2</v>
      </c>
    </row>
    <row r="83" spans="1:7" x14ac:dyDescent="0.2">
      <c r="A83">
        <v>830143051</v>
      </c>
      <c r="B83" t="s">
        <v>293</v>
      </c>
      <c r="C83" s="61">
        <f ca="1">+IFERROR(VLOOKUP(A83,OFFSET('Datos seleccionados'!$A$5,0,0,COUNTA($A:$A),21),18,FALSE),"")</f>
        <v>9.5247211153861144E-2</v>
      </c>
      <c r="D83" s="62">
        <f t="shared" ca="1" si="3"/>
        <v>0.27946262295447932</v>
      </c>
      <c r="E83" s="62">
        <f t="shared" ca="1" si="4"/>
        <v>-1.1116591191892355</v>
      </c>
      <c r="F83" s="60">
        <f ca="1">IF(D83="","",MAX(MIN(C83,PERCENTILE(INDIRECT(Rangos!$D$18),0.99)),PERCENTILE(INDIRECT(Rangos!$D$18),0.01)))</f>
        <v>9.5247211153861144E-2</v>
      </c>
      <c r="G83" s="62">
        <f t="shared" ca="1" si="5"/>
        <v>9.5247211153861144E-2</v>
      </c>
    </row>
    <row r="84" spans="1:7" x14ac:dyDescent="0.2">
      <c r="A84">
        <v>830006777</v>
      </c>
      <c r="B84" t="s">
        <v>250</v>
      </c>
      <c r="C84" s="61">
        <f ca="1">+IFERROR(VLOOKUP(A84,OFFSET('Datos seleccionados'!$A$5,0,0,COUNTA($A:$A),21),18,FALSE),"")</f>
        <v>9.5668419576450295E-2</v>
      </c>
      <c r="D84" s="62">
        <f t="shared" ca="1" si="3"/>
        <v>0.27904141453189019</v>
      </c>
      <c r="E84" s="62">
        <f t="shared" ca="1" si="4"/>
        <v>-1.1099836171879292</v>
      </c>
      <c r="F84" s="60">
        <f ca="1">IF(D84="","",MAX(MIN(C84,PERCENTILE(INDIRECT(Rangos!$D$18),0.99)),PERCENTILE(INDIRECT(Rangos!$D$18),0.01)))</f>
        <v>9.5668419576450295E-2</v>
      </c>
      <c r="G84" s="62">
        <f t="shared" ca="1" si="5"/>
        <v>9.5668419576450295E-2</v>
      </c>
    </row>
    <row r="85" spans="1:7" x14ac:dyDescent="0.2">
      <c r="A85">
        <v>830048751</v>
      </c>
      <c r="B85" t="s">
        <v>259</v>
      </c>
      <c r="C85" s="61">
        <f ca="1">+IFERROR(VLOOKUP(A85,OFFSET('Datos seleccionados'!$A$5,0,0,COUNTA($A:$A),21),18,FALSE),"")</f>
        <v>9.5677062717638497E-2</v>
      </c>
      <c r="D85" s="62">
        <f t="shared" ca="1" si="3"/>
        <v>0.27903277139070198</v>
      </c>
      <c r="E85" s="62">
        <f t="shared" ca="1" si="4"/>
        <v>-1.1099492361082031</v>
      </c>
      <c r="F85" s="60">
        <f ca="1">IF(D85="","",MAX(MIN(C85,PERCENTILE(INDIRECT(Rangos!$D$18),0.99)),PERCENTILE(INDIRECT(Rangos!$D$18),0.01)))</f>
        <v>9.5677062717638497E-2</v>
      </c>
      <c r="G85" s="62">
        <f t="shared" ca="1" si="5"/>
        <v>9.5677062717638497E-2</v>
      </c>
    </row>
    <row r="86" spans="1:7" x14ac:dyDescent="0.2">
      <c r="A86">
        <v>900927711</v>
      </c>
      <c r="B86" t="s">
        <v>472</v>
      </c>
      <c r="C86" s="61">
        <f ca="1">+IFERROR(VLOOKUP(A86,OFFSET('Datos seleccionados'!$A$5,0,0,COUNTA($A:$A),21),18,FALSE),"")</f>
        <v>9.6233974634454919E-2</v>
      </c>
      <c r="D86" s="62">
        <f t="shared" ca="1" si="3"/>
        <v>0.27847585947388553</v>
      </c>
      <c r="E86" s="62">
        <f t="shared" ca="1" si="4"/>
        <v>-1.1077339265817658</v>
      </c>
      <c r="F86" s="60">
        <f ca="1">IF(D86="","",MAX(MIN(C86,PERCENTILE(INDIRECT(Rangos!$D$18),0.99)),PERCENTILE(INDIRECT(Rangos!$D$18),0.01)))</f>
        <v>9.6233974634454919E-2</v>
      </c>
      <c r="G86" s="62">
        <f t="shared" ca="1" si="5"/>
        <v>9.6233974634454919E-2</v>
      </c>
    </row>
    <row r="87" spans="1:7" x14ac:dyDescent="0.2">
      <c r="A87">
        <v>900319755</v>
      </c>
      <c r="B87" t="s">
        <v>546</v>
      </c>
      <c r="C87" s="61">
        <f ca="1">+IFERROR(VLOOKUP(A87,OFFSET('Datos seleccionados'!$A$5,0,0,COUNTA($A:$A),21),18,FALSE),"")</f>
        <v>9.7085249547485472E-2</v>
      </c>
      <c r="D87" s="62">
        <f t="shared" ca="1" si="3"/>
        <v>0.27762458456085498</v>
      </c>
      <c r="E87" s="62">
        <f t="shared" ca="1" si="4"/>
        <v>-1.1043476865543773</v>
      </c>
      <c r="F87" s="60">
        <f ca="1">IF(D87="","",MAX(MIN(C87,PERCENTILE(INDIRECT(Rangos!$D$18),0.99)),PERCENTILE(INDIRECT(Rangos!$D$18),0.01)))</f>
        <v>9.7085249547485472E-2</v>
      </c>
      <c r="G87" s="62">
        <f t="shared" ca="1" si="5"/>
        <v>9.7085249547485472E-2</v>
      </c>
    </row>
    <row r="88" spans="1:7" x14ac:dyDescent="0.2">
      <c r="A88">
        <v>900541023</v>
      </c>
      <c r="B88" t="s">
        <v>425</v>
      </c>
      <c r="C88" s="61">
        <f ca="1">+IFERROR(VLOOKUP(A88,OFFSET('Datos seleccionados'!$A$5,0,0,COUNTA($A:$A),21),18,FALSE),"")</f>
        <v>9.8725009294818158E-2</v>
      </c>
      <c r="D88" s="62">
        <f t="shared" ca="1" si="3"/>
        <v>0.27598482481352232</v>
      </c>
      <c r="E88" s="62">
        <f t="shared" ca="1" si="4"/>
        <v>-1.0978249757276823</v>
      </c>
      <c r="F88" s="60">
        <f ca="1">IF(D88="","",MAX(MIN(C88,PERCENTILE(INDIRECT(Rangos!$D$18),0.99)),PERCENTILE(INDIRECT(Rangos!$D$18),0.01)))</f>
        <v>9.8725009294818158E-2</v>
      </c>
      <c r="G88" s="62">
        <f t="shared" ca="1" si="5"/>
        <v>9.8725009294818158E-2</v>
      </c>
    </row>
    <row r="89" spans="1:7" x14ac:dyDescent="0.2">
      <c r="A89">
        <v>901399739</v>
      </c>
      <c r="B89" t="s">
        <v>170</v>
      </c>
      <c r="C89" s="61">
        <f ca="1">+IFERROR(VLOOKUP(A89,OFFSET('Datos seleccionados'!$A$5,0,0,COUNTA($A:$A),21),18,FALSE),"")</f>
        <v>0.10422474454911072</v>
      </c>
      <c r="D89" s="62">
        <f t="shared" ca="1" si="3"/>
        <v>0.27048508955922973</v>
      </c>
      <c r="E89" s="62">
        <f t="shared" ca="1" si="4"/>
        <v>-1.0759478789484227</v>
      </c>
      <c r="F89" s="60">
        <f ca="1">IF(D89="","",MAX(MIN(C89,PERCENTILE(INDIRECT(Rangos!$D$18),0.99)),PERCENTILE(INDIRECT(Rangos!$D$18),0.01)))</f>
        <v>0.10422474454911072</v>
      </c>
      <c r="G89" s="62">
        <f t="shared" ca="1" si="5"/>
        <v>0.10422474454911072</v>
      </c>
    </row>
    <row r="90" spans="1:7" x14ac:dyDescent="0.2">
      <c r="A90">
        <v>811001644</v>
      </c>
      <c r="B90" t="s">
        <v>243</v>
      </c>
      <c r="C90" s="61">
        <f ca="1">+IFERROR(VLOOKUP(A90,OFFSET('Datos seleccionados'!$A$5,0,0,COUNTA($A:$A),21),18,FALSE),"")</f>
        <v>0.10441801065406164</v>
      </c>
      <c r="D90" s="62">
        <f t="shared" ca="1" si="3"/>
        <v>0.27029182345427882</v>
      </c>
      <c r="E90" s="62">
        <f t="shared" ca="1" si="4"/>
        <v>-1.0751790962549537</v>
      </c>
      <c r="F90" s="60">
        <f ca="1">IF(D90="","",MAX(MIN(C90,PERCENTILE(INDIRECT(Rangos!$D$18),0.99)),PERCENTILE(INDIRECT(Rangos!$D$18),0.01)))</f>
        <v>0.10441801065406164</v>
      </c>
      <c r="G90" s="62">
        <f t="shared" ca="1" si="5"/>
        <v>0.10441801065406164</v>
      </c>
    </row>
    <row r="91" spans="1:7" x14ac:dyDescent="0.2">
      <c r="A91">
        <v>900396542</v>
      </c>
      <c r="B91" t="s">
        <v>390</v>
      </c>
      <c r="C91" s="61">
        <f ca="1">+IFERROR(VLOOKUP(A91,OFFSET('Datos seleccionados'!$A$5,0,0,COUNTA($A:$A),21),18,FALSE),"")</f>
        <v>0.10577659719151443</v>
      </c>
      <c r="D91" s="62">
        <f t="shared" ca="1" si="3"/>
        <v>0.26893323691682602</v>
      </c>
      <c r="E91" s="62">
        <f t="shared" ca="1" si="4"/>
        <v>-1.0697748489978414</v>
      </c>
      <c r="F91" s="60">
        <f ca="1">IF(D91="","",MAX(MIN(C91,PERCENTILE(INDIRECT(Rangos!$D$18),0.99)),PERCENTILE(INDIRECT(Rangos!$D$18),0.01)))</f>
        <v>0.10577659719151443</v>
      </c>
      <c r="G91" s="62">
        <f t="shared" ca="1" si="5"/>
        <v>0.10577659719151443</v>
      </c>
    </row>
    <row r="92" spans="1:7" x14ac:dyDescent="0.2">
      <c r="A92">
        <v>860077758</v>
      </c>
      <c r="B92" t="s">
        <v>530</v>
      </c>
      <c r="C92" s="61">
        <f ca="1">+IFERROR(VLOOKUP(A92,OFFSET('Datos seleccionados'!$A$5,0,0,COUNTA($A:$A),21),18,FALSE),"")</f>
        <v>0.10762459837224922</v>
      </c>
      <c r="D92" s="62">
        <f t="shared" ca="1" si="3"/>
        <v>0.26708523573609122</v>
      </c>
      <c r="E92" s="62">
        <f t="shared" ca="1" si="4"/>
        <v>-1.0624237859357484</v>
      </c>
      <c r="F92" s="60">
        <f ca="1">IF(D92="","",MAX(MIN(C92,PERCENTILE(INDIRECT(Rangos!$D$18),0.99)),PERCENTILE(INDIRECT(Rangos!$D$18),0.01)))</f>
        <v>0.10762459837224922</v>
      </c>
      <c r="G92" s="62">
        <f t="shared" ca="1" si="5"/>
        <v>0.10762459837224922</v>
      </c>
    </row>
    <row r="93" spans="1:7" x14ac:dyDescent="0.2">
      <c r="A93">
        <v>900399393</v>
      </c>
      <c r="B93" t="s">
        <v>392</v>
      </c>
      <c r="C93" s="61">
        <f ca="1">+IFERROR(VLOOKUP(A93,OFFSET('Datos seleccionados'!$A$5,0,0,COUNTA($A:$A),21),18,FALSE),"")</f>
        <v>0.11058299446341269</v>
      </c>
      <c r="D93" s="62">
        <f t="shared" ca="1" si="3"/>
        <v>0.26412683964492778</v>
      </c>
      <c r="E93" s="62">
        <f t="shared" ca="1" si="4"/>
        <v>-1.0506557435472987</v>
      </c>
      <c r="F93" s="60">
        <f ca="1">IF(D93="","",MAX(MIN(C93,PERCENTILE(INDIRECT(Rangos!$D$18),0.99)),PERCENTILE(INDIRECT(Rangos!$D$18),0.01)))</f>
        <v>0.11058299446341269</v>
      </c>
      <c r="G93" s="62">
        <f t="shared" ca="1" si="5"/>
        <v>0.11058299446341269</v>
      </c>
    </row>
    <row r="94" spans="1:7" x14ac:dyDescent="0.2">
      <c r="A94">
        <v>900430682</v>
      </c>
      <c r="B94" t="s">
        <v>401</v>
      </c>
      <c r="C94" s="61">
        <f ca="1">+IFERROR(VLOOKUP(A94,OFFSET('Datos seleccionados'!$A$5,0,0,COUNTA($A:$A),21),18,FALSE),"")</f>
        <v>0.11090101742829331</v>
      </c>
      <c r="D94" s="62">
        <f t="shared" ca="1" si="3"/>
        <v>0.26380881668004719</v>
      </c>
      <c r="E94" s="62">
        <f t="shared" ca="1" si="4"/>
        <v>-1.0493906973479767</v>
      </c>
      <c r="F94" s="60">
        <f ca="1">IF(D94="","",MAX(MIN(C94,PERCENTILE(INDIRECT(Rangos!$D$18),0.99)),PERCENTILE(INDIRECT(Rangos!$D$18),0.01)))</f>
        <v>0.11090101742829331</v>
      </c>
      <c r="G94" s="62">
        <f t="shared" ca="1" si="5"/>
        <v>0.11090101742829331</v>
      </c>
    </row>
    <row r="95" spans="1:7" x14ac:dyDescent="0.2">
      <c r="A95">
        <v>800244082</v>
      </c>
      <c r="B95" t="s">
        <v>228</v>
      </c>
      <c r="C95" s="61">
        <f ca="1">+IFERROR(VLOOKUP(A95,OFFSET('Datos seleccionados'!$A$5,0,0,COUNTA($A:$A),21),18,FALSE),"")</f>
        <v>0.11150606505036748</v>
      </c>
      <c r="D95" s="62">
        <f t="shared" ca="1" si="3"/>
        <v>0.26320376905797299</v>
      </c>
      <c r="E95" s="62">
        <f t="shared" ca="1" si="4"/>
        <v>-1.0469839114260824</v>
      </c>
      <c r="F95" s="60">
        <f ca="1">IF(D95="","",MAX(MIN(C95,PERCENTILE(INDIRECT(Rangos!$D$18),0.99)),PERCENTILE(INDIRECT(Rangos!$D$18),0.01)))</f>
        <v>0.11150606505036748</v>
      </c>
      <c r="G95" s="62">
        <f t="shared" ca="1" si="5"/>
        <v>0.11150606505036748</v>
      </c>
    </row>
    <row r="96" spans="1:7" x14ac:dyDescent="0.2">
      <c r="A96">
        <v>900451102</v>
      </c>
      <c r="B96" t="s">
        <v>405</v>
      </c>
      <c r="C96" s="61">
        <f ca="1">+IFERROR(VLOOKUP(A96,OFFSET('Datos seleccionados'!$A$5,0,0,COUNTA($A:$A),21),18,FALSE),"")</f>
        <v>0.1116787257276609</v>
      </c>
      <c r="D96" s="62">
        <f t="shared" ca="1" si="3"/>
        <v>0.26303110838067956</v>
      </c>
      <c r="E96" s="62">
        <f t="shared" ca="1" si="4"/>
        <v>-1.0462970939389729</v>
      </c>
      <c r="F96" s="60">
        <f ca="1">IF(D96="","",MAX(MIN(C96,PERCENTILE(INDIRECT(Rangos!$D$18),0.99)),PERCENTILE(INDIRECT(Rangos!$D$18),0.01)))</f>
        <v>0.1116787257276609</v>
      </c>
      <c r="G96" s="62">
        <f t="shared" ca="1" si="5"/>
        <v>0.1116787257276609</v>
      </c>
    </row>
    <row r="97" spans="1:7" x14ac:dyDescent="0.2">
      <c r="A97">
        <v>900481102</v>
      </c>
      <c r="B97" t="s">
        <v>412</v>
      </c>
      <c r="C97" s="61">
        <f ca="1">+IFERROR(VLOOKUP(A97,OFFSET('Datos seleccionados'!$A$5,0,0,COUNTA($A:$A),21),18,FALSE),"")</f>
        <v>0.11283333287454997</v>
      </c>
      <c r="D97" s="62">
        <f t="shared" ca="1" si="3"/>
        <v>0.26187650123379047</v>
      </c>
      <c r="E97" s="62">
        <f t="shared" ca="1" si="4"/>
        <v>-1.0417042451696066</v>
      </c>
      <c r="F97" s="60">
        <f ca="1">IF(D97="","",MAX(MIN(C97,PERCENTILE(INDIRECT(Rangos!$D$18),0.99)),PERCENTILE(INDIRECT(Rangos!$D$18),0.01)))</f>
        <v>0.11283333287454997</v>
      </c>
      <c r="G97" s="62">
        <f t="shared" ca="1" si="5"/>
        <v>0.11283333287454997</v>
      </c>
    </row>
    <row r="98" spans="1:7" x14ac:dyDescent="0.2">
      <c r="A98">
        <v>900402652</v>
      </c>
      <c r="B98" t="s">
        <v>393</v>
      </c>
      <c r="C98" s="61">
        <f ca="1">+IFERROR(VLOOKUP(A98,OFFSET('Datos seleccionados'!$A$5,0,0,COUNTA($A:$A),21),18,FALSE),"")</f>
        <v>0.11430980817539771</v>
      </c>
      <c r="D98" s="62">
        <f t="shared" ca="1" si="3"/>
        <v>0.26040002593294276</v>
      </c>
      <c r="E98" s="62">
        <f t="shared" ca="1" si="4"/>
        <v>-1.0358310546330947</v>
      </c>
      <c r="F98" s="60">
        <f ca="1">IF(D98="","",MAX(MIN(C98,PERCENTILE(INDIRECT(Rangos!$D$18),0.99)),PERCENTILE(INDIRECT(Rangos!$D$18),0.01)))</f>
        <v>0.11430980817539771</v>
      </c>
      <c r="G98" s="62">
        <f t="shared" ca="1" si="5"/>
        <v>0.11430980817539771</v>
      </c>
    </row>
    <row r="99" spans="1:7" x14ac:dyDescent="0.2">
      <c r="A99">
        <v>800091162</v>
      </c>
      <c r="B99" t="s">
        <v>206</v>
      </c>
      <c r="C99" s="61">
        <f ca="1">+IFERROR(VLOOKUP(A99,OFFSET('Datos seleccionados'!$A$5,0,0,COUNTA($A:$A),21),18,FALSE),"")</f>
        <v>0.11664298323355231</v>
      </c>
      <c r="D99" s="62">
        <f t="shared" ca="1" si="3"/>
        <v>0.25806685087478815</v>
      </c>
      <c r="E99" s="62">
        <f t="shared" ca="1" si="4"/>
        <v>-1.0265500448771498</v>
      </c>
      <c r="F99" s="60">
        <f ca="1">IF(D99="","",MAX(MIN(C99,PERCENTILE(INDIRECT(Rangos!$D$18),0.99)),PERCENTILE(INDIRECT(Rangos!$D$18),0.01)))</f>
        <v>0.11664298323355231</v>
      </c>
      <c r="G99" s="62">
        <f t="shared" ca="1" si="5"/>
        <v>0.11664298323355231</v>
      </c>
    </row>
    <row r="100" spans="1:7" x14ac:dyDescent="0.2">
      <c r="A100">
        <v>860043017</v>
      </c>
      <c r="B100" t="s">
        <v>302</v>
      </c>
      <c r="C100" s="61">
        <f ca="1">+IFERROR(VLOOKUP(A100,OFFSET('Datos seleccionados'!$A$5,0,0,COUNTA($A:$A),21),18,FALSE),"")</f>
        <v>0.11749003305145292</v>
      </c>
      <c r="D100" s="62">
        <f t="shared" ca="1" si="3"/>
        <v>0.25721980105688758</v>
      </c>
      <c r="E100" s="62">
        <f t="shared" ca="1" si="4"/>
        <v>-1.0231806116251398</v>
      </c>
      <c r="F100" s="60">
        <f ca="1">IF(D100="","",MAX(MIN(C100,PERCENTILE(INDIRECT(Rangos!$D$18),0.99)),PERCENTILE(INDIRECT(Rangos!$D$18),0.01)))</f>
        <v>0.11749003305145292</v>
      </c>
      <c r="G100" s="62">
        <f t="shared" ca="1" si="5"/>
        <v>0.11749003305145292</v>
      </c>
    </row>
    <row r="101" spans="1:7" x14ac:dyDescent="0.2">
      <c r="A101">
        <v>900169754</v>
      </c>
      <c r="B101" t="s">
        <v>180</v>
      </c>
      <c r="C101" s="61">
        <f ca="1">+IFERROR(VLOOKUP(A101,OFFSET('Datos seleccionados'!$A$5,0,0,COUNTA($A:$A),21),18,FALSE),"")</f>
        <v>0.12130993318087643</v>
      </c>
      <c r="D101" s="62">
        <f t="shared" ca="1" si="3"/>
        <v>0.25339990092746401</v>
      </c>
      <c r="E101" s="62">
        <f t="shared" ca="1" si="4"/>
        <v>-1.0079856393301954</v>
      </c>
      <c r="F101" s="60">
        <f ca="1">IF(D101="","",MAX(MIN(C101,PERCENTILE(INDIRECT(Rangos!$D$18),0.99)),PERCENTILE(INDIRECT(Rangos!$D$18),0.01)))</f>
        <v>0.12130993318087643</v>
      </c>
      <c r="G101" s="62">
        <f t="shared" ca="1" si="5"/>
        <v>0.12130993318087643</v>
      </c>
    </row>
    <row r="102" spans="1:7" x14ac:dyDescent="0.2">
      <c r="A102">
        <v>901086439</v>
      </c>
      <c r="B102" t="s">
        <v>565</v>
      </c>
      <c r="C102" s="61">
        <f ca="1">+IFERROR(VLOOKUP(A102,OFFSET('Datos seleccionados'!$A$5,0,0,COUNTA($A:$A),21),18,FALSE),"")</f>
        <v>0.12260976512754772</v>
      </c>
      <c r="D102" s="62">
        <f t="shared" ca="1" si="3"/>
        <v>0.25210006898079274</v>
      </c>
      <c r="E102" s="62">
        <f t="shared" ca="1" si="4"/>
        <v>-1.0028151087538544</v>
      </c>
      <c r="F102" s="60">
        <f ca="1">IF(D102="","",MAX(MIN(C102,PERCENTILE(INDIRECT(Rangos!$D$18),0.99)),PERCENTILE(INDIRECT(Rangos!$D$18),0.01)))</f>
        <v>0.12260976512754772</v>
      </c>
      <c r="G102" s="62">
        <f t="shared" ca="1" si="5"/>
        <v>0.12260976512754772</v>
      </c>
    </row>
    <row r="103" spans="1:7" x14ac:dyDescent="0.2">
      <c r="A103">
        <v>800131690</v>
      </c>
      <c r="B103" t="s">
        <v>208</v>
      </c>
      <c r="C103" s="61">
        <f ca="1">+IFERROR(VLOOKUP(A103,OFFSET('Datos seleccionados'!$A$5,0,0,COUNTA($A:$A),21),18,FALSE),"")</f>
        <v>0.12295295580765349</v>
      </c>
      <c r="D103" s="62">
        <f t="shared" ca="1" si="3"/>
        <v>0.25175687830068699</v>
      </c>
      <c r="E103" s="62">
        <f t="shared" ca="1" si="4"/>
        <v>-1.001449949273395</v>
      </c>
      <c r="F103" s="60">
        <f ca="1">IF(D103="","",MAX(MIN(C103,PERCENTILE(INDIRECT(Rangos!$D$18),0.99)),PERCENTILE(INDIRECT(Rangos!$D$18),0.01)))</f>
        <v>0.12295295580765349</v>
      </c>
      <c r="G103" s="62">
        <f t="shared" ca="1" si="5"/>
        <v>0.12295295580765349</v>
      </c>
    </row>
    <row r="104" spans="1:7" x14ac:dyDescent="0.2">
      <c r="A104">
        <v>900393176</v>
      </c>
      <c r="B104" t="s">
        <v>386</v>
      </c>
      <c r="C104" s="61">
        <f ca="1">+IFERROR(VLOOKUP(A104,OFFSET('Datos seleccionados'!$A$5,0,0,COUNTA($A:$A),21),18,FALSE),"")</f>
        <v>0.12305736473171684</v>
      </c>
      <c r="D104" s="62">
        <f t="shared" ca="1" si="3"/>
        <v>0.25165246937662361</v>
      </c>
      <c r="E104" s="62">
        <f t="shared" ca="1" si="4"/>
        <v>-1.0010346267113555</v>
      </c>
      <c r="F104" s="60">
        <f ca="1">IF(D104="","",MAX(MIN(C104,PERCENTILE(INDIRECT(Rangos!$D$18),0.99)),PERCENTILE(INDIRECT(Rangos!$D$18),0.01)))</f>
        <v>0.12305736473171684</v>
      </c>
      <c r="G104" s="62">
        <f t="shared" ca="1" si="5"/>
        <v>0.12305736473171684</v>
      </c>
    </row>
    <row r="105" spans="1:7" x14ac:dyDescent="0.2">
      <c r="A105">
        <v>900191089</v>
      </c>
      <c r="B105" t="s">
        <v>342</v>
      </c>
      <c r="C105" s="61">
        <f ca="1">+IFERROR(VLOOKUP(A105,OFFSET('Datos seleccionados'!$A$5,0,0,COUNTA($A:$A),21),18,FALSE),"")</f>
        <v>0.12331746199493636</v>
      </c>
      <c r="D105" s="62">
        <f t="shared" ca="1" si="3"/>
        <v>0.25139237211340409</v>
      </c>
      <c r="E105" s="62">
        <f t="shared" ca="1" si="4"/>
        <v>-1</v>
      </c>
      <c r="F105" s="60">
        <f ca="1">IF(D105="","",MAX(MIN(C105,PERCENTILE(INDIRECT(Rangos!$D$18),0.99)),PERCENTILE(INDIRECT(Rangos!$D$18),0.01)))</f>
        <v>0.12331746199493636</v>
      </c>
      <c r="G105" s="62">
        <f t="shared" ca="1" si="5"/>
        <v>0.12331746199493636</v>
      </c>
    </row>
    <row r="106" spans="1:7" x14ac:dyDescent="0.2">
      <c r="A106">
        <v>891855089</v>
      </c>
      <c r="B106" t="s">
        <v>179</v>
      </c>
      <c r="C106" s="61">
        <f ca="1">+IFERROR(VLOOKUP(A106,OFFSET('Datos seleccionados'!$A$5,0,0,COUNTA($A:$A),21),18,FALSE),"")</f>
        <v>0.12555615153424265</v>
      </c>
      <c r="D106" s="62">
        <f t="shared" ca="1" si="3"/>
        <v>0.24915368257409781</v>
      </c>
      <c r="E106" s="62">
        <f t="shared" ca="1" si="4"/>
        <v>-0.9910948390339529</v>
      </c>
      <c r="F106" s="60">
        <f ca="1">IF(D106="","",MAX(MIN(C106,PERCENTILE(INDIRECT(Rangos!$D$18),0.99)),PERCENTILE(INDIRECT(Rangos!$D$18),0.01)))</f>
        <v>0.12555615153424265</v>
      </c>
      <c r="G106" s="62">
        <f t="shared" ca="1" si="5"/>
        <v>0.12555615153424265</v>
      </c>
    </row>
    <row r="107" spans="1:7" x14ac:dyDescent="0.2">
      <c r="A107">
        <v>901144809</v>
      </c>
      <c r="B107" t="s">
        <v>483</v>
      </c>
      <c r="C107" s="61">
        <f ca="1">+IFERROR(VLOOKUP(A107,OFFSET('Datos seleccionados'!$A$5,0,0,COUNTA($A:$A),21),18,FALSE),"")</f>
        <v>0.12574767968018086</v>
      </c>
      <c r="D107" s="62">
        <f t="shared" ca="1" si="3"/>
        <v>0.24896215442815961</v>
      </c>
      <c r="E107" s="62">
        <f t="shared" ca="1" si="4"/>
        <v>-0.99033296967281015</v>
      </c>
      <c r="F107" s="60">
        <f ca="1">IF(D107="","",MAX(MIN(C107,PERCENTILE(INDIRECT(Rangos!$D$18),0.99)),PERCENTILE(INDIRECT(Rangos!$D$18),0.01)))</f>
        <v>0.12574767968018086</v>
      </c>
      <c r="G107" s="62">
        <f t="shared" ca="1" si="5"/>
        <v>0.12574767968018086</v>
      </c>
    </row>
    <row r="108" spans="1:7" x14ac:dyDescent="0.2">
      <c r="A108">
        <v>900252726</v>
      </c>
      <c r="B108" t="s">
        <v>358</v>
      </c>
      <c r="C108" s="61">
        <f ca="1">+IFERROR(VLOOKUP(A108,OFFSET('Datos seleccionados'!$A$5,0,0,COUNTA($A:$A),21),18,FALSE),"")</f>
        <v>0.12833075772095559</v>
      </c>
      <c r="D108" s="62">
        <f t="shared" ca="1" si="3"/>
        <v>0.24637907638738488</v>
      </c>
      <c r="E108" s="62">
        <f t="shared" ca="1" si="4"/>
        <v>-0.98005788447806319</v>
      </c>
      <c r="F108" s="60">
        <f ca="1">IF(D108="","",MAX(MIN(C108,PERCENTILE(INDIRECT(Rangos!$D$18),0.99)),PERCENTILE(INDIRECT(Rangos!$D$18),0.01)))</f>
        <v>0.12833075772095559</v>
      </c>
      <c r="G108" s="62">
        <f t="shared" ca="1" si="5"/>
        <v>0.12833075772095559</v>
      </c>
    </row>
    <row r="109" spans="1:7" x14ac:dyDescent="0.2">
      <c r="A109">
        <v>901476977</v>
      </c>
      <c r="B109" t="s">
        <v>504</v>
      </c>
      <c r="C109" s="61">
        <f ca="1">+IFERROR(VLOOKUP(A109,OFFSET('Datos seleccionados'!$A$5,0,0,COUNTA($A:$A),21),18,FALSE),"")</f>
        <v>0.12961925172268218</v>
      </c>
      <c r="D109" s="62">
        <f t="shared" ca="1" si="3"/>
        <v>0.24509058238565828</v>
      </c>
      <c r="E109" s="62">
        <f t="shared" ca="1" si="4"/>
        <v>-0.97493245449427146</v>
      </c>
      <c r="F109" s="60">
        <f ca="1">IF(D109="","",MAX(MIN(C109,PERCENTILE(INDIRECT(Rangos!$D$18),0.99)),PERCENTILE(INDIRECT(Rangos!$D$18),0.01)))</f>
        <v>0.12961925172268218</v>
      </c>
      <c r="G109" s="62">
        <f t="shared" ca="1" si="5"/>
        <v>0.12961925172268218</v>
      </c>
    </row>
    <row r="110" spans="1:7" x14ac:dyDescent="0.2">
      <c r="A110">
        <v>900685073</v>
      </c>
      <c r="B110" t="s">
        <v>451</v>
      </c>
      <c r="C110" s="61">
        <f ca="1">+IFERROR(VLOOKUP(A110,OFFSET('Datos seleccionados'!$A$5,0,0,COUNTA($A:$A),21),18,FALSE),"")</f>
        <v>0.13027867415183633</v>
      </c>
      <c r="D110" s="62">
        <f t="shared" ca="1" si="3"/>
        <v>0.24443115995650413</v>
      </c>
      <c r="E110" s="62">
        <f t="shared" ca="1" si="4"/>
        <v>-0.9723093739942128</v>
      </c>
      <c r="F110" s="60">
        <f ca="1">IF(D110="","",MAX(MIN(C110,PERCENTILE(INDIRECT(Rangos!$D$18),0.99)),PERCENTILE(INDIRECT(Rangos!$D$18),0.01)))</f>
        <v>0.13027867415183633</v>
      </c>
      <c r="G110" s="62">
        <f t="shared" ca="1" si="5"/>
        <v>0.13027867415183633</v>
      </c>
    </row>
    <row r="111" spans="1:7" x14ac:dyDescent="0.2">
      <c r="A111">
        <v>900830246</v>
      </c>
      <c r="B111" t="s">
        <v>463</v>
      </c>
      <c r="C111" s="61">
        <f ca="1">+IFERROR(VLOOKUP(A111,OFFSET('Datos seleccionados'!$A$5,0,0,COUNTA($A:$A),21),18,FALSE),"")</f>
        <v>0.13231607971254536</v>
      </c>
      <c r="D111" s="62">
        <f t="shared" ca="1" si="3"/>
        <v>0.24239375439579511</v>
      </c>
      <c r="E111" s="62">
        <f t="shared" ca="1" si="4"/>
        <v>-0.96420488958372341</v>
      </c>
      <c r="F111" s="60">
        <f ca="1">IF(D111="","",MAX(MIN(C111,PERCENTILE(INDIRECT(Rangos!$D$18),0.99)),PERCENTILE(INDIRECT(Rangos!$D$18),0.01)))</f>
        <v>0.13231607971254536</v>
      </c>
      <c r="G111" s="62">
        <f t="shared" ca="1" si="5"/>
        <v>0.13231607971254536</v>
      </c>
    </row>
    <row r="112" spans="1:7" x14ac:dyDescent="0.2">
      <c r="A112">
        <v>900447264</v>
      </c>
      <c r="B112" t="s">
        <v>550</v>
      </c>
      <c r="C112" s="61">
        <f ca="1">+IFERROR(VLOOKUP(A112,OFFSET('Datos seleccionados'!$A$5,0,0,COUNTA($A:$A),21),18,FALSE),"")</f>
        <v>0.13239942849663736</v>
      </c>
      <c r="D112" s="62">
        <f t="shared" ca="1" si="3"/>
        <v>0.24231040561170311</v>
      </c>
      <c r="E112" s="62">
        <f t="shared" ca="1" si="4"/>
        <v>-0.96387334100334565</v>
      </c>
      <c r="F112" s="60">
        <f ca="1">IF(D112="","",MAX(MIN(C112,PERCENTILE(INDIRECT(Rangos!$D$18),0.99)),PERCENTILE(INDIRECT(Rangos!$D$18),0.01)))</f>
        <v>0.13239942849663736</v>
      </c>
      <c r="G112" s="62">
        <f t="shared" ca="1" si="5"/>
        <v>0.13239942849663736</v>
      </c>
    </row>
    <row r="113" spans="1:7" x14ac:dyDescent="0.2">
      <c r="A113">
        <v>830061474</v>
      </c>
      <c r="B113" t="s">
        <v>519</v>
      </c>
      <c r="C113" s="61">
        <f ca="1">+IFERROR(VLOOKUP(A113,OFFSET('Datos seleccionados'!$A$5,0,0,COUNTA($A:$A),21),18,FALSE),"")</f>
        <v>0.14073274742118766</v>
      </c>
      <c r="D113" s="62">
        <f t="shared" ca="1" si="3"/>
        <v>0.23397708668715281</v>
      </c>
      <c r="E113" s="62">
        <f t="shared" ca="1" si="4"/>
        <v>-0.93072468635446437</v>
      </c>
      <c r="F113" s="60">
        <f ca="1">IF(D113="","",MAX(MIN(C113,PERCENTILE(INDIRECT(Rangos!$D$18),0.99)),PERCENTILE(INDIRECT(Rangos!$D$18),0.01)))</f>
        <v>0.14073274742118766</v>
      </c>
      <c r="G113" s="62">
        <f t="shared" ca="1" si="5"/>
        <v>0.14073274742118766</v>
      </c>
    </row>
    <row r="114" spans="1:7" x14ac:dyDescent="0.2">
      <c r="A114">
        <v>800054669</v>
      </c>
      <c r="B114" t="s">
        <v>201</v>
      </c>
      <c r="C114" s="61">
        <f ca="1">+IFERROR(VLOOKUP(A114,OFFSET('Datos seleccionados'!$A$5,0,0,COUNTA($A:$A),21),18,FALSE),"")</f>
        <v>0.14091951233050437</v>
      </c>
      <c r="D114" s="62">
        <f t="shared" ca="1" si="3"/>
        <v>0.2337903217778361</v>
      </c>
      <c r="E114" s="62">
        <f t="shared" ca="1" si="4"/>
        <v>-0.9299817644123759</v>
      </c>
      <c r="F114" s="60">
        <f ca="1">IF(D114="","",MAX(MIN(C114,PERCENTILE(INDIRECT(Rangos!$D$18),0.99)),PERCENTILE(INDIRECT(Rangos!$D$18),0.01)))</f>
        <v>0.14091951233050437</v>
      </c>
      <c r="G114" s="62">
        <f t="shared" ca="1" si="5"/>
        <v>0.14091951233050437</v>
      </c>
    </row>
    <row r="115" spans="1:7" x14ac:dyDescent="0.2">
      <c r="A115">
        <v>860519715</v>
      </c>
      <c r="B115" t="s">
        <v>533</v>
      </c>
      <c r="C115" s="61">
        <f ca="1">+IFERROR(VLOOKUP(A115,OFFSET('Datos seleccionados'!$A$5,0,0,COUNTA($A:$A),21),18,FALSE),"")</f>
        <v>0.14144380118651093</v>
      </c>
      <c r="D115" s="62">
        <f t="shared" ca="1" si="3"/>
        <v>0.23326603292182954</v>
      </c>
      <c r="E115" s="62">
        <f t="shared" ca="1" si="4"/>
        <v>-0.92789622437948238</v>
      </c>
      <c r="F115" s="60">
        <f ca="1">IF(D115="","",MAX(MIN(C115,PERCENTILE(INDIRECT(Rangos!$D$18),0.99)),PERCENTILE(INDIRECT(Rangos!$D$18),0.01)))</f>
        <v>0.14144380118651093</v>
      </c>
      <c r="G115" s="62">
        <f t="shared" ca="1" si="5"/>
        <v>0.14144380118651093</v>
      </c>
    </row>
    <row r="116" spans="1:7" x14ac:dyDescent="0.2">
      <c r="A116">
        <v>901487021</v>
      </c>
      <c r="B116" t="s">
        <v>507</v>
      </c>
      <c r="C116" s="61">
        <f ca="1">+IFERROR(VLOOKUP(A116,OFFSET('Datos seleccionados'!$A$5,0,0,COUNTA($A:$A),21),18,FALSE),"")</f>
        <v>0.14341838196302639</v>
      </c>
      <c r="D116" s="62">
        <f t="shared" ca="1" si="3"/>
        <v>0.23129145214531407</v>
      </c>
      <c r="E116" s="62">
        <f t="shared" ca="1" si="4"/>
        <v>-0.920041647250051</v>
      </c>
      <c r="F116" s="60">
        <f ca="1">IF(D116="","",MAX(MIN(C116,PERCENTILE(INDIRECT(Rangos!$D$18),0.99)),PERCENTILE(INDIRECT(Rangos!$D$18),0.01)))</f>
        <v>0.14341838196302639</v>
      </c>
      <c r="G116" s="62">
        <f t="shared" ca="1" si="5"/>
        <v>0.14341838196302639</v>
      </c>
    </row>
    <row r="117" spans="1:7" x14ac:dyDescent="0.2">
      <c r="A117">
        <v>830137998</v>
      </c>
      <c r="B117" t="s">
        <v>291</v>
      </c>
      <c r="C117" s="61">
        <f ca="1">+IFERROR(VLOOKUP(A117,OFFSET('Datos seleccionados'!$A$5,0,0,COUNTA($A:$A),21),18,FALSE),"")</f>
        <v>0.1444661043285784</v>
      </c>
      <c r="D117" s="62">
        <f t="shared" ca="1" si="3"/>
        <v>0.23024372977976207</v>
      </c>
      <c r="E117" s="62">
        <f t="shared" ca="1" si="4"/>
        <v>-0.91587396962028034</v>
      </c>
      <c r="F117" s="60">
        <f ca="1">IF(D117="","",MAX(MIN(C117,PERCENTILE(INDIRECT(Rangos!$D$18),0.99)),PERCENTILE(INDIRECT(Rangos!$D$18),0.01)))</f>
        <v>0.1444661043285784</v>
      </c>
      <c r="G117" s="62">
        <f t="shared" ca="1" si="5"/>
        <v>0.1444661043285784</v>
      </c>
    </row>
    <row r="118" spans="1:7" x14ac:dyDescent="0.2">
      <c r="A118">
        <v>800178052</v>
      </c>
      <c r="B118" t="s">
        <v>216</v>
      </c>
      <c r="C118" s="61">
        <f ca="1">+IFERROR(VLOOKUP(A118,OFFSET('Datos seleccionados'!$A$5,0,0,COUNTA($A:$A),21),18,FALSE),"")</f>
        <v>0.1455536967165581</v>
      </c>
      <c r="D118" s="62">
        <f t="shared" ca="1" si="3"/>
        <v>0.22915613739178237</v>
      </c>
      <c r="E118" s="62">
        <f t="shared" ca="1" si="4"/>
        <v>-0.91154769520377144</v>
      </c>
      <c r="F118" s="60">
        <f ca="1">IF(D118="","",MAX(MIN(C118,PERCENTILE(INDIRECT(Rangos!$D$18),0.99)),PERCENTILE(INDIRECT(Rangos!$D$18),0.01)))</f>
        <v>0.1455536967165581</v>
      </c>
      <c r="G118" s="62">
        <f t="shared" ca="1" si="5"/>
        <v>0.1455536967165581</v>
      </c>
    </row>
    <row r="119" spans="1:7" x14ac:dyDescent="0.2">
      <c r="A119">
        <v>900484177</v>
      </c>
      <c r="B119" t="s">
        <v>551</v>
      </c>
      <c r="C119" s="61">
        <f ca="1">+IFERROR(VLOOKUP(A119,OFFSET('Datos seleccionados'!$A$5,0,0,COUNTA($A:$A),21),18,FALSE),"")</f>
        <v>0.14773583735848983</v>
      </c>
      <c r="D119" s="62">
        <f t="shared" ca="1" si="3"/>
        <v>0.22697399674985064</v>
      </c>
      <c r="E119" s="62">
        <f t="shared" ca="1" si="4"/>
        <v>-0.90286747701104375</v>
      </c>
      <c r="F119" s="60">
        <f ca="1">IF(D119="","",MAX(MIN(C119,PERCENTILE(INDIRECT(Rangos!$D$18),0.99)),PERCENTILE(INDIRECT(Rangos!$D$18),0.01)))</f>
        <v>0.14773583735848983</v>
      </c>
      <c r="G119" s="62">
        <f t="shared" ca="1" si="5"/>
        <v>0.14773583735848983</v>
      </c>
    </row>
    <row r="120" spans="1:7" x14ac:dyDescent="0.2">
      <c r="A120">
        <v>900555513</v>
      </c>
      <c r="B120" t="s">
        <v>429</v>
      </c>
      <c r="C120" s="61">
        <f ca="1">+IFERROR(VLOOKUP(A120,OFFSET('Datos seleccionados'!$A$5,0,0,COUNTA($A:$A),21),18,FALSE),"")</f>
        <v>0.14915103752510744</v>
      </c>
      <c r="D120" s="62">
        <f t="shared" ca="1" si="3"/>
        <v>0.22555879658323302</v>
      </c>
      <c r="E120" s="62">
        <f t="shared" ca="1" si="4"/>
        <v>-0.8972380294875556</v>
      </c>
      <c r="F120" s="60">
        <f ca="1">IF(D120="","",MAX(MIN(C120,PERCENTILE(INDIRECT(Rangos!$D$18),0.99)),PERCENTILE(INDIRECT(Rangos!$D$18),0.01)))</f>
        <v>0.14915103752510744</v>
      </c>
      <c r="G120" s="62">
        <f t="shared" ca="1" si="5"/>
        <v>0.14915103752510744</v>
      </c>
    </row>
    <row r="121" spans="1:7" x14ac:dyDescent="0.2">
      <c r="A121">
        <v>901485681</v>
      </c>
      <c r="B121" t="s">
        <v>506</v>
      </c>
      <c r="C121" s="61">
        <f ca="1">+IFERROR(VLOOKUP(A121,OFFSET('Datos seleccionados'!$A$5,0,0,COUNTA($A:$A),21),18,FALSE),"")</f>
        <v>0.14952293018141946</v>
      </c>
      <c r="D121" s="62">
        <f t="shared" ca="1" si="3"/>
        <v>0.22518690392692101</v>
      </c>
      <c r="E121" s="62">
        <f t="shared" ca="1" si="4"/>
        <v>-0.89575869798204655</v>
      </c>
      <c r="F121" s="60">
        <f ca="1">IF(D121="","",MAX(MIN(C121,PERCENTILE(INDIRECT(Rangos!$D$18),0.99)),PERCENTILE(INDIRECT(Rangos!$D$18),0.01)))</f>
        <v>0.14952293018141946</v>
      </c>
      <c r="G121" s="62">
        <f t="shared" ca="1" si="5"/>
        <v>0.14952293018141946</v>
      </c>
    </row>
    <row r="122" spans="1:7" x14ac:dyDescent="0.2">
      <c r="A122">
        <v>830512616</v>
      </c>
      <c r="B122" t="s">
        <v>295</v>
      </c>
      <c r="C122" s="61">
        <f ca="1">+IFERROR(VLOOKUP(A122,OFFSET('Datos seleccionados'!$A$5,0,0,COUNTA($A:$A),21),18,FALSE),"")</f>
        <v>0.1511298519242249</v>
      </c>
      <c r="D122" s="62">
        <f t="shared" ca="1" si="3"/>
        <v>0.22357998218411557</v>
      </c>
      <c r="E122" s="62">
        <f t="shared" ca="1" si="4"/>
        <v>-0.8893666116617801</v>
      </c>
      <c r="F122" s="60">
        <f ca="1">IF(D122="","",MAX(MIN(C122,PERCENTILE(INDIRECT(Rangos!$D$18),0.99)),PERCENTILE(INDIRECT(Rangos!$D$18),0.01)))</f>
        <v>0.1511298519242249</v>
      </c>
      <c r="G122" s="62">
        <f t="shared" ca="1" si="5"/>
        <v>0.1511298519242249</v>
      </c>
    </row>
    <row r="123" spans="1:7" x14ac:dyDescent="0.2">
      <c r="A123">
        <v>900487011</v>
      </c>
      <c r="B123" t="s">
        <v>414</v>
      </c>
      <c r="C123" s="61">
        <f ca="1">+IFERROR(VLOOKUP(A123,OFFSET('Datos seleccionados'!$A$5,0,0,COUNTA($A:$A),21),18,FALSE),"")</f>
        <v>0.15618555108441015</v>
      </c>
      <c r="D123" s="62">
        <f t="shared" ca="1" si="3"/>
        <v>0.21852428302393032</v>
      </c>
      <c r="E123" s="62">
        <f t="shared" ca="1" si="4"/>
        <v>-0.86925582183278471</v>
      </c>
      <c r="F123" s="60">
        <f ca="1">IF(D123="","",MAX(MIN(C123,PERCENTILE(INDIRECT(Rangos!$D$18),0.99)),PERCENTILE(INDIRECT(Rangos!$D$18),0.01)))</f>
        <v>0.15618555108441015</v>
      </c>
      <c r="G123" s="62">
        <f t="shared" ca="1" si="5"/>
        <v>0.15618555108441015</v>
      </c>
    </row>
    <row r="124" spans="1:7" x14ac:dyDescent="0.2">
      <c r="A124">
        <v>860350566</v>
      </c>
      <c r="B124" t="s">
        <v>531</v>
      </c>
      <c r="C124" s="61">
        <f ca="1">+IFERROR(VLOOKUP(A124,OFFSET('Datos seleccionados'!$A$5,0,0,COUNTA($A:$A),21),18,FALSE),"")</f>
        <v>0.15775261061647439</v>
      </c>
      <c r="D124" s="62">
        <f t="shared" ca="1" si="3"/>
        <v>0.21695722349186608</v>
      </c>
      <c r="E124" s="62">
        <f t="shared" ca="1" si="4"/>
        <v>-0.86302230122557499</v>
      </c>
      <c r="F124" s="60">
        <f ca="1">IF(D124="","",MAX(MIN(C124,PERCENTILE(INDIRECT(Rangos!$D$18),0.99)),PERCENTILE(INDIRECT(Rangos!$D$18),0.01)))</f>
        <v>0.15775261061647439</v>
      </c>
      <c r="G124" s="62">
        <f t="shared" ca="1" si="5"/>
        <v>0.15775261061647439</v>
      </c>
    </row>
    <row r="125" spans="1:7" x14ac:dyDescent="0.2">
      <c r="A125">
        <v>900734687</v>
      </c>
      <c r="B125" t="s">
        <v>559</v>
      </c>
      <c r="C125" s="61">
        <f ca="1">+IFERROR(VLOOKUP(A125,OFFSET('Datos seleccionados'!$A$5,0,0,COUNTA($A:$A),21),18,FALSE),"")</f>
        <v>0.15913405052237198</v>
      </c>
      <c r="D125" s="62">
        <f t="shared" ca="1" si="3"/>
        <v>0.21557578358596849</v>
      </c>
      <c r="E125" s="62">
        <f t="shared" ca="1" si="4"/>
        <v>-0.85752714680110265</v>
      </c>
      <c r="F125" s="60">
        <f ca="1">IF(D125="","",MAX(MIN(C125,PERCENTILE(INDIRECT(Rangos!$D$18),0.99)),PERCENTILE(INDIRECT(Rangos!$D$18),0.01)))</f>
        <v>0.15913405052237198</v>
      </c>
      <c r="G125" s="62">
        <f t="shared" ca="1" si="5"/>
        <v>0.15913405052237198</v>
      </c>
    </row>
    <row r="126" spans="1:7" x14ac:dyDescent="0.2">
      <c r="A126">
        <v>901087745</v>
      </c>
      <c r="B126" t="s">
        <v>162</v>
      </c>
      <c r="C126" s="61">
        <f ca="1">+IFERROR(VLOOKUP(A126,OFFSET('Datos seleccionados'!$A$5,0,0,COUNTA($A:$A),21),18,FALSE),"")</f>
        <v>0.15990465985253621</v>
      </c>
      <c r="D126" s="62">
        <f t="shared" ca="1" si="3"/>
        <v>0.21480517425580425</v>
      </c>
      <c r="E126" s="62">
        <f t="shared" ca="1" si="4"/>
        <v>-0.85446178199434308</v>
      </c>
      <c r="F126" s="60">
        <f ca="1">IF(D126="","",MAX(MIN(C126,PERCENTILE(INDIRECT(Rangos!$D$18),0.99)),PERCENTILE(INDIRECT(Rangos!$D$18),0.01)))</f>
        <v>0.15990465985253621</v>
      </c>
      <c r="G126" s="62">
        <f t="shared" ca="1" si="5"/>
        <v>0.15990465985253621</v>
      </c>
    </row>
    <row r="127" spans="1:7" x14ac:dyDescent="0.2">
      <c r="A127">
        <v>900428526</v>
      </c>
      <c r="B127" t="s">
        <v>398</v>
      </c>
      <c r="C127" s="61">
        <f ca="1">+IFERROR(VLOOKUP(A127,OFFSET('Datos seleccionados'!$A$5,0,0,COUNTA($A:$A),21),18,FALSE),"")</f>
        <v>0.16637826575093811</v>
      </c>
      <c r="D127" s="62">
        <f t="shared" ca="1" si="3"/>
        <v>0.20833156835740235</v>
      </c>
      <c r="E127" s="62">
        <f t="shared" ca="1" si="4"/>
        <v>-0.82871077831837781</v>
      </c>
      <c r="F127" s="60">
        <f ca="1">IF(D127="","",MAX(MIN(C127,PERCENTILE(INDIRECT(Rangos!$D$18),0.99)),PERCENTILE(INDIRECT(Rangos!$D$18),0.01)))</f>
        <v>0.16637826575093811</v>
      </c>
      <c r="G127" s="62">
        <f t="shared" ca="1" si="5"/>
        <v>0.16637826575093811</v>
      </c>
    </row>
    <row r="128" spans="1:7" x14ac:dyDescent="0.2">
      <c r="A128">
        <v>830139404</v>
      </c>
      <c r="B128" t="s">
        <v>525</v>
      </c>
      <c r="C128" s="61">
        <f ca="1">+IFERROR(VLOOKUP(A128,OFFSET('Datos seleccionados'!$A$5,0,0,COUNTA($A:$A),21),18,FALSE),"")</f>
        <v>0.16792239718783561</v>
      </c>
      <c r="D128" s="62">
        <f t="shared" ca="1" si="3"/>
        <v>0.20678743692050486</v>
      </c>
      <c r="E128" s="62">
        <f t="shared" ca="1" si="4"/>
        <v>-0.82256846212987811</v>
      </c>
      <c r="F128" s="60">
        <f ca="1">IF(D128="","",MAX(MIN(C128,PERCENTILE(INDIRECT(Rangos!$D$18),0.99)),PERCENTILE(INDIRECT(Rangos!$D$18),0.01)))</f>
        <v>0.16792239718783561</v>
      </c>
      <c r="G128" s="62">
        <f t="shared" ca="1" si="5"/>
        <v>0.16792239718783561</v>
      </c>
    </row>
    <row r="129" spans="1:7" x14ac:dyDescent="0.2">
      <c r="A129">
        <v>900435537</v>
      </c>
      <c r="B129" t="s">
        <v>402</v>
      </c>
      <c r="C129" s="61">
        <f ca="1">+IFERROR(VLOOKUP(A129,OFFSET('Datos seleccionados'!$A$5,0,0,COUNTA($A:$A),21),18,FALSE),"")</f>
        <v>0.17128378751774753</v>
      </c>
      <c r="D129" s="62">
        <f t="shared" ca="1" si="3"/>
        <v>0.20342604659059293</v>
      </c>
      <c r="E129" s="62">
        <f t="shared" ca="1" si="4"/>
        <v>-0.80919737094817912</v>
      </c>
      <c r="F129" s="60">
        <f ca="1">IF(D129="","",MAX(MIN(C129,PERCENTILE(INDIRECT(Rangos!$D$18),0.99)),PERCENTILE(INDIRECT(Rangos!$D$18),0.01)))</f>
        <v>0.17128378751774753</v>
      </c>
      <c r="G129" s="62">
        <f t="shared" ca="1" si="5"/>
        <v>0.17128378751774753</v>
      </c>
    </row>
    <row r="130" spans="1:7" x14ac:dyDescent="0.2">
      <c r="A130">
        <v>830090315</v>
      </c>
      <c r="B130" t="s">
        <v>272</v>
      </c>
      <c r="C130" s="61">
        <f ca="1">+IFERROR(VLOOKUP(A130,OFFSET('Datos seleccionados'!$A$5,0,0,COUNTA($A:$A),21),18,FALSE),"")</f>
        <v>0.17235024047526809</v>
      </c>
      <c r="D130" s="62">
        <f t="shared" ref="D130:D193" ca="1" si="6">+IFERROR(ABS(($C$2:$C$420-MEDIAN($C$2:$C$420))),"")</f>
        <v>0.20235959363307238</v>
      </c>
      <c r="E130" s="62">
        <f t="shared" ref="E130:E193" ca="1" si="7">+IFERROR((IF($C130="","",((($C130-MEDIAN($C$2:$C$420))/MEDIAN($D$2:$D$420))))),"")</f>
        <v>-0.80495518591863702</v>
      </c>
      <c r="F130" s="60">
        <f ca="1">IF(D130="","",MAX(MIN(C130,PERCENTILE(INDIRECT(Rangos!$D$18),0.99)),PERCENTILE(INDIRECT(Rangos!$D$18),0.01)))</f>
        <v>0.17235024047526809</v>
      </c>
      <c r="G130" s="62">
        <f t="shared" ref="G130:G193" ca="1" si="8">IF(C130="","", IF(AND(C130&gt;=(QUARTILE($C$2:$C$420,1)-1.5*(QUARTILE($C$2:$C$420,3)-QUARTILE($C$2:$C$420,1))), C130&lt;=(QUARTILE($C$2:$C$420,3)+1.5*(QUARTILE($C$2:$C$420,3)-QUARTILE($C$2:$C$420,1)))), C130, ""))</f>
        <v>0.17235024047526809</v>
      </c>
    </row>
    <row r="131" spans="1:7" x14ac:dyDescent="0.2">
      <c r="A131">
        <v>800177551</v>
      </c>
      <c r="B131" t="s">
        <v>215</v>
      </c>
      <c r="C131" s="61">
        <f ca="1">+IFERROR(VLOOKUP(A131,OFFSET('Datos seleccionados'!$A$5,0,0,COUNTA($A:$A),21),18,FALSE),"")</f>
        <v>0.17240303630723078</v>
      </c>
      <c r="D131" s="62">
        <f t="shared" ca="1" si="6"/>
        <v>0.20230679780110969</v>
      </c>
      <c r="E131" s="62">
        <f t="shared" ca="1" si="7"/>
        <v>-0.80474517225943631</v>
      </c>
      <c r="F131" s="60">
        <f ca="1">IF(D131="","",MAX(MIN(C131,PERCENTILE(INDIRECT(Rangos!$D$18),0.99)),PERCENTILE(INDIRECT(Rangos!$D$18),0.01)))</f>
        <v>0.17240303630723078</v>
      </c>
      <c r="G131" s="62">
        <f t="shared" ca="1" si="8"/>
        <v>0.17240303630723078</v>
      </c>
    </row>
    <row r="132" spans="1:7" x14ac:dyDescent="0.2">
      <c r="A132">
        <v>900572756</v>
      </c>
      <c r="B132" t="s">
        <v>433</v>
      </c>
      <c r="C132" s="61">
        <f ca="1">+IFERROR(VLOOKUP(A132,OFFSET('Datos seleccionados'!$A$5,0,0,COUNTA($A:$A),21),18,FALSE),"")</f>
        <v>0.17372163070202812</v>
      </c>
      <c r="D132" s="62">
        <f t="shared" ca="1" si="6"/>
        <v>0.20098820340631235</v>
      </c>
      <c r="E132" s="62">
        <f t="shared" ca="1" si="7"/>
        <v>-0.79950000756445294</v>
      </c>
      <c r="F132" s="60">
        <f ca="1">IF(D132="","",MAX(MIN(C132,PERCENTILE(INDIRECT(Rangos!$D$18),0.99)),PERCENTILE(INDIRECT(Rangos!$D$18),0.01)))</f>
        <v>0.17372163070202812</v>
      </c>
      <c r="G132" s="62">
        <f t="shared" ca="1" si="8"/>
        <v>0.17372163070202812</v>
      </c>
    </row>
    <row r="133" spans="1:7" x14ac:dyDescent="0.2">
      <c r="A133">
        <v>900541599</v>
      </c>
      <c r="B133" t="s">
        <v>426</v>
      </c>
      <c r="C133" s="61">
        <f ca="1">+IFERROR(VLOOKUP(A133,OFFSET('Datos seleccionados'!$A$5,0,0,COUNTA($A:$A),21),18,FALSE),"")</f>
        <v>0.17730481077435384</v>
      </c>
      <c r="D133" s="62">
        <f t="shared" ca="1" si="6"/>
        <v>0.19740502333398663</v>
      </c>
      <c r="E133" s="62">
        <f t="shared" ca="1" si="7"/>
        <v>-0.78524667106819157</v>
      </c>
      <c r="F133" s="60">
        <f ca="1">IF(D133="","",MAX(MIN(C133,PERCENTILE(INDIRECT(Rangos!$D$18),0.99)),PERCENTILE(INDIRECT(Rangos!$D$18),0.01)))</f>
        <v>0.17730481077435384</v>
      </c>
      <c r="G133" s="62">
        <f t="shared" ca="1" si="8"/>
        <v>0.17730481077435384</v>
      </c>
    </row>
    <row r="134" spans="1:7" x14ac:dyDescent="0.2">
      <c r="A134">
        <v>813001917</v>
      </c>
      <c r="B134" t="s">
        <v>514</v>
      </c>
      <c r="C134" s="61">
        <f ca="1">+IFERROR(VLOOKUP(A134,OFFSET('Datos seleccionados'!$A$5,0,0,COUNTA($A:$A),21),18,FALSE),"")</f>
        <v>0.17921745425912652</v>
      </c>
      <c r="D134" s="62">
        <f t="shared" ca="1" si="6"/>
        <v>0.19549237984921394</v>
      </c>
      <c r="E134" s="62">
        <f t="shared" ca="1" si="7"/>
        <v>-0.77763847091202332</v>
      </c>
      <c r="F134" s="60">
        <f ca="1">IF(D134="","",MAX(MIN(C134,PERCENTILE(INDIRECT(Rangos!$D$18),0.99)),PERCENTILE(INDIRECT(Rangos!$D$18),0.01)))</f>
        <v>0.17921745425912652</v>
      </c>
      <c r="G134" s="62">
        <f t="shared" ca="1" si="8"/>
        <v>0.17921745425912652</v>
      </c>
    </row>
    <row r="135" spans="1:7" x14ac:dyDescent="0.2">
      <c r="A135">
        <v>805018115</v>
      </c>
      <c r="B135" t="s">
        <v>238</v>
      </c>
      <c r="C135" s="61">
        <f ca="1">+IFERROR(VLOOKUP(A135,OFFSET('Datos seleccionados'!$A$5,0,0,COUNTA($A:$A),21),18,FALSE),"")</f>
        <v>0.18189612887560788</v>
      </c>
      <c r="D135" s="62">
        <f t="shared" ca="1" si="6"/>
        <v>0.19281370523273259</v>
      </c>
      <c r="E135" s="62">
        <f t="shared" ca="1" si="7"/>
        <v>-0.76698311731492619</v>
      </c>
      <c r="F135" s="60">
        <f ca="1">IF(D135="","",MAX(MIN(C135,PERCENTILE(INDIRECT(Rangos!$D$18),0.99)),PERCENTILE(INDIRECT(Rangos!$D$18),0.01)))</f>
        <v>0.18189612887560788</v>
      </c>
      <c r="G135" s="62">
        <f t="shared" ca="1" si="8"/>
        <v>0.18189612887560788</v>
      </c>
    </row>
    <row r="136" spans="1:7" x14ac:dyDescent="0.2">
      <c r="A136">
        <v>900320098</v>
      </c>
      <c r="B136" t="s">
        <v>547</v>
      </c>
      <c r="C136" s="61">
        <f ca="1">+IFERROR(VLOOKUP(A136,OFFSET('Datos seleccionados'!$A$5,0,0,COUNTA($A:$A),21),18,FALSE),"")</f>
        <v>0.18655440952724775</v>
      </c>
      <c r="D136" s="62">
        <f t="shared" ca="1" si="6"/>
        <v>0.18815542458109272</v>
      </c>
      <c r="E136" s="62">
        <f t="shared" ca="1" si="7"/>
        <v>-0.74845319688624068</v>
      </c>
      <c r="F136" s="60">
        <f ca="1">IF(D136="","",MAX(MIN(C136,PERCENTILE(INDIRECT(Rangos!$D$18),0.99)),PERCENTILE(INDIRECT(Rangos!$D$18),0.01)))</f>
        <v>0.18655440952724775</v>
      </c>
      <c r="G136" s="62">
        <f t="shared" ca="1" si="8"/>
        <v>0.18655440952724775</v>
      </c>
    </row>
    <row r="137" spans="1:7" x14ac:dyDescent="0.2">
      <c r="A137">
        <v>900768355</v>
      </c>
      <c r="B137" t="s">
        <v>458</v>
      </c>
      <c r="C137" s="61">
        <f ca="1">+IFERROR(VLOOKUP(A137,OFFSET('Datos seleccionados'!$A$5,0,0,COUNTA($A:$A),21),18,FALSE),"")</f>
        <v>0.18663738732083401</v>
      </c>
      <c r="D137" s="62">
        <f t="shared" ca="1" si="6"/>
        <v>0.18807244678750645</v>
      </c>
      <c r="E137" s="62">
        <f t="shared" ca="1" si="7"/>
        <v>-0.74812312404875292</v>
      </c>
      <c r="F137" s="60">
        <f ca="1">IF(D137="","",MAX(MIN(C137,PERCENTILE(INDIRECT(Rangos!$D$18),0.99)),PERCENTILE(INDIRECT(Rangos!$D$18),0.01)))</f>
        <v>0.18663738732083401</v>
      </c>
      <c r="G137" s="62">
        <f t="shared" ca="1" si="8"/>
        <v>0.18663738732083401</v>
      </c>
    </row>
    <row r="138" spans="1:7" x14ac:dyDescent="0.2">
      <c r="A138">
        <v>900228513</v>
      </c>
      <c r="B138" t="s">
        <v>351</v>
      </c>
      <c r="C138" s="61">
        <f ca="1">+IFERROR(VLOOKUP(A138,OFFSET('Datos seleccionados'!$A$5,0,0,COUNTA($A:$A),21),18,FALSE),"")</f>
        <v>0.18886459806899433</v>
      </c>
      <c r="D138" s="62">
        <f t="shared" ca="1" si="6"/>
        <v>0.18584523603934613</v>
      </c>
      <c r="E138" s="62">
        <f t="shared" ca="1" si="7"/>
        <v>-0.73926362393967393</v>
      </c>
      <c r="F138" s="60">
        <f ca="1">IF(D138="","",MAX(MIN(C138,PERCENTILE(INDIRECT(Rangos!$D$18),0.99)),PERCENTILE(INDIRECT(Rangos!$D$18),0.01)))</f>
        <v>0.18886459806899433</v>
      </c>
      <c r="G138" s="62">
        <f t="shared" ca="1" si="8"/>
        <v>0.18886459806899433</v>
      </c>
    </row>
    <row r="139" spans="1:7" x14ac:dyDescent="0.2">
      <c r="A139">
        <v>901303671</v>
      </c>
      <c r="B139" t="s">
        <v>168</v>
      </c>
      <c r="C139" s="61">
        <f ca="1">+IFERROR(VLOOKUP(A139,OFFSET('Datos seleccionados'!$A$5,0,0,COUNTA($A:$A),21),18,FALSE),"")</f>
        <v>0.19379592438375651</v>
      </c>
      <c r="D139" s="62">
        <f t="shared" ca="1" si="6"/>
        <v>0.18091390972458396</v>
      </c>
      <c r="E139" s="62">
        <f t="shared" ca="1" si="7"/>
        <v>-0.71964757006617919</v>
      </c>
      <c r="F139" s="60">
        <f ca="1">IF(D139="","",MAX(MIN(C139,PERCENTILE(INDIRECT(Rangos!$D$18),0.99)),PERCENTILE(INDIRECT(Rangos!$D$18),0.01)))</f>
        <v>0.19379592438375651</v>
      </c>
      <c r="G139" s="62">
        <f t="shared" ca="1" si="8"/>
        <v>0.19379592438375651</v>
      </c>
    </row>
    <row r="140" spans="1:7" x14ac:dyDescent="0.2">
      <c r="A140">
        <v>800228026</v>
      </c>
      <c r="B140" t="s">
        <v>224</v>
      </c>
      <c r="C140" s="61">
        <f ca="1">+IFERROR(VLOOKUP(A140,OFFSET('Datos seleccionados'!$A$5,0,0,COUNTA($A:$A),21),18,FALSE),"")</f>
        <v>0.19596061137340037</v>
      </c>
      <c r="D140" s="62">
        <f t="shared" ca="1" si="6"/>
        <v>0.17874922273494009</v>
      </c>
      <c r="E140" s="62">
        <f t="shared" ca="1" si="7"/>
        <v>-0.71103677980454238</v>
      </c>
      <c r="F140" s="60">
        <f ca="1">IF(D140="","",MAX(MIN(C140,PERCENTILE(INDIRECT(Rangos!$D$18),0.99)),PERCENTILE(INDIRECT(Rangos!$D$18),0.01)))</f>
        <v>0.19596061137340037</v>
      </c>
      <c r="G140" s="62">
        <f t="shared" ca="1" si="8"/>
        <v>0.19596061137340037</v>
      </c>
    </row>
    <row r="141" spans="1:7" x14ac:dyDescent="0.2">
      <c r="A141">
        <v>830076606</v>
      </c>
      <c r="B141" t="s">
        <v>267</v>
      </c>
      <c r="C141" s="61">
        <f ca="1">+IFERROR(VLOOKUP(A141,OFFSET('Datos seleccionados'!$A$5,0,0,COUNTA($A:$A),21),18,FALSE),"")</f>
        <v>0.1992770304953175</v>
      </c>
      <c r="D141" s="62">
        <f t="shared" ca="1" si="6"/>
        <v>0.17543280361302296</v>
      </c>
      <c r="E141" s="62">
        <f t="shared" ca="1" si="7"/>
        <v>-0.69784457713730685</v>
      </c>
      <c r="F141" s="60">
        <f ca="1">IF(D141="","",MAX(MIN(C141,PERCENTILE(INDIRECT(Rangos!$D$18),0.99)),PERCENTILE(INDIRECT(Rangos!$D$18),0.01)))</f>
        <v>0.1992770304953175</v>
      </c>
      <c r="G141" s="62">
        <f t="shared" ca="1" si="8"/>
        <v>0.1992770304953175</v>
      </c>
    </row>
    <row r="142" spans="1:7" x14ac:dyDescent="0.2">
      <c r="A142">
        <v>900175879</v>
      </c>
      <c r="B142" t="s">
        <v>341</v>
      </c>
      <c r="C142" s="61">
        <f ca="1">+IFERROR(VLOOKUP(A142,OFFSET('Datos seleccionados'!$A$5,0,0,COUNTA($A:$A),21),18,FALSE),"")</f>
        <v>0.20263906944780957</v>
      </c>
      <c r="D142" s="62">
        <f t="shared" ca="1" si="6"/>
        <v>0.17207076466053089</v>
      </c>
      <c r="E142" s="62">
        <f t="shared" ca="1" si="7"/>
        <v>-0.68447090583523784</v>
      </c>
      <c r="F142" s="60">
        <f ca="1">IF(D142="","",MAX(MIN(C142,PERCENTILE(INDIRECT(Rangos!$D$18),0.99)),PERCENTILE(INDIRECT(Rangos!$D$18),0.01)))</f>
        <v>0.20263906944780957</v>
      </c>
      <c r="G142" s="62">
        <f t="shared" ca="1" si="8"/>
        <v>0.20263906944780957</v>
      </c>
    </row>
    <row r="143" spans="1:7" x14ac:dyDescent="0.2">
      <c r="A143">
        <v>900484037</v>
      </c>
      <c r="B143" t="s">
        <v>148</v>
      </c>
      <c r="C143" s="61">
        <f ca="1">+IFERROR(VLOOKUP(A143,OFFSET('Datos seleccionados'!$A$5,0,0,COUNTA($A:$A),21),18,FALSE),"")</f>
        <v>0.20336953213824141</v>
      </c>
      <c r="D143" s="62">
        <f t="shared" ca="1" si="6"/>
        <v>0.17134030197009906</v>
      </c>
      <c r="E143" s="62">
        <f t="shared" ca="1" si="7"/>
        <v>-0.68156523815609948</v>
      </c>
      <c r="F143" s="60">
        <f ca="1">IF(D143="","",MAX(MIN(C143,PERCENTILE(INDIRECT(Rangos!$D$18),0.99)),PERCENTILE(INDIRECT(Rangos!$D$18),0.01)))</f>
        <v>0.20336953213824141</v>
      </c>
      <c r="G143" s="62">
        <f t="shared" ca="1" si="8"/>
        <v>0.20336953213824141</v>
      </c>
    </row>
    <row r="144" spans="1:7" x14ac:dyDescent="0.2">
      <c r="A144">
        <v>830135983</v>
      </c>
      <c r="B144" t="s">
        <v>523</v>
      </c>
      <c r="C144" s="61">
        <f ca="1">+IFERROR(VLOOKUP(A144,OFFSET('Datos seleccionados'!$A$5,0,0,COUNTA($A:$A),21),18,FALSE),"")</f>
        <v>0.20984519311140432</v>
      </c>
      <c r="D144" s="62">
        <f t="shared" ca="1" si="6"/>
        <v>0.16486464099693615</v>
      </c>
      <c r="E144" s="62">
        <f t="shared" ca="1" si="7"/>
        <v>-0.65580605971037598</v>
      </c>
      <c r="F144" s="60">
        <f ca="1">IF(D144="","",MAX(MIN(C144,PERCENTILE(INDIRECT(Rangos!$D$18),0.99)),PERCENTILE(INDIRECT(Rangos!$D$18),0.01)))</f>
        <v>0.20984519311140432</v>
      </c>
      <c r="G144" s="62">
        <f t="shared" ca="1" si="8"/>
        <v>0.20984519311140432</v>
      </c>
    </row>
    <row r="145" spans="1:7" x14ac:dyDescent="0.2">
      <c r="A145">
        <v>900887951</v>
      </c>
      <c r="B145" t="s">
        <v>467</v>
      </c>
      <c r="C145" s="61">
        <f ca="1">+IFERROR(VLOOKUP(A145,OFFSET('Datos seleccionados'!$A$5,0,0,COUNTA($A:$A),21),18,FALSE),"")</f>
        <v>0.21102933893303463</v>
      </c>
      <c r="D145" s="62">
        <f t="shared" ca="1" si="6"/>
        <v>0.16368049517530583</v>
      </c>
      <c r="E145" s="62">
        <f t="shared" ca="1" si="7"/>
        <v>-0.65109571065851157</v>
      </c>
      <c r="F145" s="60">
        <f ca="1">IF(D145="","",MAX(MIN(C145,PERCENTILE(INDIRECT(Rangos!$D$18),0.99)),PERCENTILE(INDIRECT(Rangos!$D$18),0.01)))</f>
        <v>0.21102933893303463</v>
      </c>
      <c r="G145" s="62">
        <f t="shared" ca="1" si="8"/>
        <v>0.21102933893303463</v>
      </c>
    </row>
    <row r="146" spans="1:7" x14ac:dyDescent="0.2">
      <c r="A146">
        <v>860451192</v>
      </c>
      <c r="B146" t="s">
        <v>178</v>
      </c>
      <c r="C146" s="61">
        <f ca="1">+IFERROR(VLOOKUP(A146,OFFSET('Datos seleccionados'!$A$5,0,0,COUNTA($A:$A),21),18,FALSE),"")</f>
        <v>0.211465843439092</v>
      </c>
      <c r="D146" s="62">
        <f t="shared" ca="1" si="6"/>
        <v>0.16324399066924847</v>
      </c>
      <c r="E146" s="62">
        <f t="shared" ca="1" si="7"/>
        <v>-0.64935936320139598</v>
      </c>
      <c r="F146" s="60">
        <f ca="1">IF(D146="","",MAX(MIN(C146,PERCENTILE(INDIRECT(Rangos!$D$18),0.99)),PERCENTILE(INDIRECT(Rangos!$D$18),0.01)))</f>
        <v>0.211465843439092</v>
      </c>
      <c r="G146" s="62">
        <f t="shared" ca="1" si="8"/>
        <v>0.211465843439092</v>
      </c>
    </row>
    <row r="147" spans="1:7" x14ac:dyDescent="0.2">
      <c r="A147">
        <v>900107673</v>
      </c>
      <c r="B147" t="s">
        <v>134</v>
      </c>
      <c r="C147" s="61">
        <f ca="1">+IFERROR(VLOOKUP(A147,OFFSET('Datos seleccionados'!$A$5,0,0,COUNTA($A:$A),21),18,FALSE),"")</f>
        <v>0.2162598375285468</v>
      </c>
      <c r="D147" s="62">
        <f t="shared" ca="1" si="6"/>
        <v>0.15844999657979367</v>
      </c>
      <c r="E147" s="62">
        <f t="shared" ca="1" si="7"/>
        <v>-0.63028959569352505</v>
      </c>
      <c r="F147" s="60">
        <f ca="1">IF(D147="","",MAX(MIN(C147,PERCENTILE(INDIRECT(Rangos!$D$18),0.99)),PERCENTILE(INDIRECT(Rangos!$D$18),0.01)))</f>
        <v>0.2162598375285468</v>
      </c>
      <c r="G147" s="62">
        <f t="shared" ca="1" si="8"/>
        <v>0.2162598375285468</v>
      </c>
    </row>
    <row r="148" spans="1:7" x14ac:dyDescent="0.2">
      <c r="A148">
        <v>900772508</v>
      </c>
      <c r="B148" t="s">
        <v>560</v>
      </c>
      <c r="C148" s="61">
        <f ca="1">+IFERROR(VLOOKUP(A148,OFFSET('Datos seleccionados'!$A$5,0,0,COUNTA($A:$A),21),18,FALSE),"")</f>
        <v>0.21633243620536566</v>
      </c>
      <c r="D148" s="62">
        <f t="shared" ca="1" si="6"/>
        <v>0.15837739790297481</v>
      </c>
      <c r="E148" s="62">
        <f t="shared" ca="1" si="7"/>
        <v>-0.63000080937829783</v>
      </c>
      <c r="F148" s="60">
        <f ca="1">IF(D148="","",MAX(MIN(C148,PERCENTILE(INDIRECT(Rangos!$D$18),0.99)),PERCENTILE(INDIRECT(Rangos!$D$18),0.01)))</f>
        <v>0.21633243620536566</v>
      </c>
      <c r="G148" s="62">
        <f t="shared" ca="1" si="8"/>
        <v>0.21633243620536566</v>
      </c>
    </row>
    <row r="149" spans="1:7" x14ac:dyDescent="0.2">
      <c r="A149">
        <v>830133444</v>
      </c>
      <c r="B149" t="s">
        <v>522</v>
      </c>
      <c r="C149" s="61">
        <f ca="1">+IFERROR(VLOOKUP(A149,OFFSET('Datos seleccionados'!$A$5,0,0,COUNTA($A:$A),21),18,FALSE),"")</f>
        <v>0.22039196079924042</v>
      </c>
      <c r="D149" s="62">
        <f t="shared" ca="1" si="6"/>
        <v>0.15431787330910005</v>
      </c>
      <c r="E149" s="62">
        <f t="shared" ca="1" si="7"/>
        <v>-0.61385264800113604</v>
      </c>
      <c r="F149" s="60">
        <f ca="1">IF(D149="","",MAX(MIN(C149,PERCENTILE(INDIRECT(Rangos!$D$18),0.99)),PERCENTILE(INDIRECT(Rangos!$D$18),0.01)))</f>
        <v>0.22039196079924042</v>
      </c>
      <c r="G149" s="62">
        <f t="shared" ca="1" si="8"/>
        <v>0.22039196079924042</v>
      </c>
    </row>
    <row r="150" spans="1:7" x14ac:dyDescent="0.2">
      <c r="A150">
        <v>901325195</v>
      </c>
      <c r="B150" t="s">
        <v>496</v>
      </c>
      <c r="C150" s="61">
        <f ca="1">+IFERROR(VLOOKUP(A150,OFFSET('Datos seleccionados'!$A$5,0,0,COUNTA($A:$A),21),18,FALSE),"")</f>
        <v>0.22385853718002657</v>
      </c>
      <c r="D150" s="62">
        <f t="shared" ca="1" si="6"/>
        <v>0.15085129692831389</v>
      </c>
      <c r="E150" s="62">
        <f t="shared" ca="1" si="7"/>
        <v>-0.60006314296705976</v>
      </c>
      <c r="F150" s="60">
        <f ca="1">IF(D150="","",MAX(MIN(C150,PERCENTILE(INDIRECT(Rangos!$D$18),0.99)),PERCENTILE(INDIRECT(Rangos!$D$18),0.01)))</f>
        <v>0.22385853718002657</v>
      </c>
      <c r="G150" s="62">
        <f t="shared" ca="1" si="8"/>
        <v>0.22385853718002657</v>
      </c>
    </row>
    <row r="151" spans="1:7" x14ac:dyDescent="0.2">
      <c r="A151">
        <v>890940364</v>
      </c>
      <c r="B151" t="s">
        <v>317</v>
      </c>
      <c r="C151" s="61">
        <f ca="1">+IFERROR(VLOOKUP(A151,OFFSET('Datos seleccionados'!$A$5,0,0,COUNTA($A:$A),21),18,FALSE),"")</f>
        <v>0.22515740460818298</v>
      </c>
      <c r="D151" s="62">
        <f t="shared" ca="1" si="6"/>
        <v>0.14955242950015749</v>
      </c>
      <c r="E151" s="62">
        <f t="shared" ca="1" si="7"/>
        <v>-0.5948964490962908</v>
      </c>
      <c r="F151" s="60">
        <f ca="1">IF(D151="","",MAX(MIN(C151,PERCENTILE(INDIRECT(Rangos!$D$18),0.99)),PERCENTILE(INDIRECT(Rangos!$D$18),0.01)))</f>
        <v>0.22515740460818298</v>
      </c>
      <c r="G151" s="62">
        <f t="shared" ca="1" si="8"/>
        <v>0.22515740460818298</v>
      </c>
    </row>
    <row r="152" spans="1:7" x14ac:dyDescent="0.2">
      <c r="A152">
        <v>900399076</v>
      </c>
      <c r="B152" t="s">
        <v>391</v>
      </c>
      <c r="C152" s="61">
        <f ca="1">+IFERROR(VLOOKUP(A152,OFFSET('Datos seleccionados'!$A$5,0,0,COUNTA($A:$A),21),18,FALSE),"")</f>
        <v>0.22802480418359755</v>
      </c>
      <c r="D152" s="62">
        <f t="shared" ca="1" si="6"/>
        <v>0.14668502992474292</v>
      </c>
      <c r="E152" s="62">
        <f t="shared" ca="1" si="7"/>
        <v>-0.58349037678268423</v>
      </c>
      <c r="F152" s="60">
        <f ca="1">IF(D152="","",MAX(MIN(C152,PERCENTILE(INDIRECT(Rangos!$D$18),0.99)),PERCENTILE(INDIRECT(Rangos!$D$18),0.01)))</f>
        <v>0.22802480418359755</v>
      </c>
      <c r="G152" s="62">
        <f t="shared" ca="1" si="8"/>
        <v>0.22802480418359755</v>
      </c>
    </row>
    <row r="153" spans="1:7" x14ac:dyDescent="0.2">
      <c r="A153">
        <v>830047991</v>
      </c>
      <c r="B153" t="s">
        <v>258</v>
      </c>
      <c r="C153" s="61">
        <f ca="1">+IFERROR(VLOOKUP(A153,OFFSET('Datos seleccionados'!$A$5,0,0,COUNTA($A:$A),21),18,FALSE),"")</f>
        <v>0.23109564812829847</v>
      </c>
      <c r="D153" s="62">
        <f t="shared" ca="1" si="6"/>
        <v>0.143614185980042</v>
      </c>
      <c r="E153" s="62">
        <f t="shared" ca="1" si="7"/>
        <v>-0.57127503421327785</v>
      </c>
      <c r="F153" s="60">
        <f ca="1">IF(D153="","",MAX(MIN(C153,PERCENTILE(INDIRECT(Rangos!$D$18),0.99)),PERCENTILE(INDIRECT(Rangos!$D$18),0.01)))</f>
        <v>0.23109564812829847</v>
      </c>
      <c r="G153" s="62">
        <f t="shared" ca="1" si="8"/>
        <v>0.23109564812829847</v>
      </c>
    </row>
    <row r="154" spans="1:7" x14ac:dyDescent="0.2">
      <c r="A154">
        <v>900483105</v>
      </c>
      <c r="B154" t="s">
        <v>413</v>
      </c>
      <c r="C154" s="61">
        <f ca="1">+IFERROR(VLOOKUP(A154,OFFSET('Datos seleccionados'!$A$5,0,0,COUNTA($A:$A),21),18,FALSE),"")</f>
        <v>0.23332700454653563</v>
      </c>
      <c r="D154" s="62">
        <f t="shared" ca="1" si="6"/>
        <v>0.14138282956180484</v>
      </c>
      <c r="E154" s="62">
        <f t="shared" ca="1" si="7"/>
        <v>-0.56239904326940549</v>
      </c>
      <c r="F154" s="60">
        <f ca="1">IF(D154="","",MAX(MIN(C154,PERCENTILE(INDIRECT(Rangos!$D$18),0.99)),PERCENTILE(INDIRECT(Rangos!$D$18),0.01)))</f>
        <v>0.23332700454653563</v>
      </c>
      <c r="G154" s="62">
        <f t="shared" ca="1" si="8"/>
        <v>0.23332700454653563</v>
      </c>
    </row>
    <row r="155" spans="1:7" x14ac:dyDescent="0.2">
      <c r="A155">
        <v>860535512</v>
      </c>
      <c r="B155" t="s">
        <v>309</v>
      </c>
      <c r="C155" s="61">
        <f ca="1">+IFERROR(VLOOKUP(A155,OFFSET('Datos seleccionados'!$A$5,0,0,COUNTA($A:$A),21),18,FALSE),"")</f>
        <v>0.23546322371230366</v>
      </c>
      <c r="D155" s="62">
        <f t="shared" ca="1" si="6"/>
        <v>0.13924661039603681</v>
      </c>
      <c r="E155" s="62">
        <f t="shared" ca="1" si="7"/>
        <v>-0.55390149361103969</v>
      </c>
      <c r="F155" s="60">
        <f ca="1">IF(D155="","",MAX(MIN(C155,PERCENTILE(INDIRECT(Rangos!$D$18),0.99)),PERCENTILE(INDIRECT(Rangos!$D$18),0.01)))</f>
        <v>0.23546322371230366</v>
      </c>
      <c r="G155" s="62">
        <f t="shared" ca="1" si="8"/>
        <v>0.23546322371230366</v>
      </c>
    </row>
    <row r="156" spans="1:7" x14ac:dyDescent="0.2">
      <c r="A156">
        <v>830139152</v>
      </c>
      <c r="B156" t="s">
        <v>292</v>
      </c>
      <c r="C156" s="61">
        <f ca="1">+IFERROR(VLOOKUP(A156,OFFSET('Datos seleccionados'!$A$5,0,0,COUNTA($A:$A),21),18,FALSE),"")</f>
        <v>0.23848628617688322</v>
      </c>
      <c r="D156" s="62">
        <f t="shared" ca="1" si="6"/>
        <v>0.13622354793145725</v>
      </c>
      <c r="E156" s="62">
        <f t="shared" ca="1" si="7"/>
        <v>-0.5418762183842486</v>
      </c>
      <c r="F156" s="60">
        <f ca="1">IF(D156="","",MAX(MIN(C156,PERCENTILE(INDIRECT(Rangos!$D$18),0.99)),PERCENTILE(INDIRECT(Rangos!$D$18),0.01)))</f>
        <v>0.23848628617688322</v>
      </c>
      <c r="G156" s="62">
        <f t="shared" ca="1" si="8"/>
        <v>0.23848628617688322</v>
      </c>
    </row>
    <row r="157" spans="1:7" x14ac:dyDescent="0.2">
      <c r="A157">
        <v>900245246</v>
      </c>
      <c r="B157" t="s">
        <v>354</v>
      </c>
      <c r="C157" s="61">
        <f ca="1">+IFERROR(VLOOKUP(A157,OFFSET('Datos seleccionados'!$A$5,0,0,COUNTA($A:$A),21),18,FALSE),"")</f>
        <v>0.24247313260293923</v>
      </c>
      <c r="D157" s="62">
        <f t="shared" ca="1" si="6"/>
        <v>0.13223670150540123</v>
      </c>
      <c r="E157" s="62">
        <f t="shared" ca="1" si="7"/>
        <v>-0.5260171595252251</v>
      </c>
      <c r="F157" s="60">
        <f ca="1">IF(D157="","",MAX(MIN(C157,PERCENTILE(INDIRECT(Rangos!$D$18),0.99)),PERCENTILE(INDIRECT(Rangos!$D$18),0.01)))</f>
        <v>0.24247313260293923</v>
      </c>
      <c r="G157" s="62">
        <f t="shared" ca="1" si="8"/>
        <v>0.24247313260293923</v>
      </c>
    </row>
    <row r="158" spans="1:7" x14ac:dyDescent="0.2">
      <c r="A158">
        <v>900077452</v>
      </c>
      <c r="B158" t="s">
        <v>326</v>
      </c>
      <c r="C158" s="61">
        <f ca="1">+IFERROR(VLOOKUP(A158,OFFSET('Datos seleccionados'!$A$5,0,0,COUNTA($A:$A),21),18,FALSE),"")</f>
        <v>0.24698412312812484</v>
      </c>
      <c r="D158" s="62">
        <f t="shared" ca="1" si="6"/>
        <v>0.12772571098021562</v>
      </c>
      <c r="E158" s="62">
        <f t="shared" ca="1" si="7"/>
        <v>-0.50807313645379049</v>
      </c>
      <c r="F158" s="60">
        <f ca="1">IF(D158="","",MAX(MIN(C158,PERCENTILE(INDIRECT(Rangos!$D$18),0.99)),PERCENTILE(INDIRECT(Rangos!$D$18),0.01)))</f>
        <v>0.24698412312812484</v>
      </c>
      <c r="G158" s="62">
        <f t="shared" ca="1" si="8"/>
        <v>0.24698412312812484</v>
      </c>
    </row>
    <row r="159" spans="1:7" x14ac:dyDescent="0.2">
      <c r="A159">
        <v>900343234</v>
      </c>
      <c r="B159" t="s">
        <v>377</v>
      </c>
      <c r="C159" s="61">
        <f ca="1">+IFERROR(VLOOKUP(A159,OFFSET('Datos seleccionados'!$A$5,0,0,COUNTA($A:$A),21),18,FALSE),"")</f>
        <v>0.2470824089105548</v>
      </c>
      <c r="D159" s="62">
        <f t="shared" ca="1" si="6"/>
        <v>0.12762742519778567</v>
      </c>
      <c r="E159" s="62">
        <f t="shared" ca="1" si="7"/>
        <v>-0.5076821708027498</v>
      </c>
      <c r="F159" s="60">
        <f ca="1">IF(D159="","",MAX(MIN(C159,PERCENTILE(INDIRECT(Rangos!$D$18),0.99)),PERCENTILE(INDIRECT(Rangos!$D$18),0.01)))</f>
        <v>0.2470824089105548</v>
      </c>
      <c r="G159" s="62">
        <f t="shared" ca="1" si="8"/>
        <v>0.2470824089105548</v>
      </c>
    </row>
    <row r="160" spans="1:7" x14ac:dyDescent="0.2">
      <c r="A160">
        <v>830063028</v>
      </c>
      <c r="B160" t="s">
        <v>262</v>
      </c>
      <c r="C160" s="61">
        <f ca="1">+IFERROR(VLOOKUP(A160,OFFSET('Datos seleccionados'!$A$5,0,0,COUNTA($A:$A),21),18,FALSE),"")</f>
        <v>0.24903535575774127</v>
      </c>
      <c r="D160" s="62">
        <f t="shared" ca="1" si="6"/>
        <v>0.12567447835059919</v>
      </c>
      <c r="E160" s="62">
        <f t="shared" ca="1" si="7"/>
        <v>-0.4999136501003576</v>
      </c>
      <c r="F160" s="60">
        <f ca="1">IF(D160="","",MAX(MIN(C160,PERCENTILE(INDIRECT(Rangos!$D$18),0.99)),PERCENTILE(INDIRECT(Rangos!$D$18),0.01)))</f>
        <v>0.24903535575774127</v>
      </c>
      <c r="G160" s="62">
        <f t="shared" ca="1" si="8"/>
        <v>0.24903535575774127</v>
      </c>
    </row>
    <row r="161" spans="1:7" x14ac:dyDescent="0.2">
      <c r="A161">
        <v>900332869</v>
      </c>
      <c r="B161" t="s">
        <v>374</v>
      </c>
      <c r="C161" s="61">
        <f ca="1">+IFERROR(VLOOKUP(A161,OFFSET('Datos seleccionados'!$A$5,0,0,COUNTA($A:$A),21),18,FALSE),"")</f>
        <v>0.25110838986265765</v>
      </c>
      <c r="D161" s="62">
        <f t="shared" ca="1" si="6"/>
        <v>0.12360144424568281</v>
      </c>
      <c r="E161" s="62">
        <f t="shared" ca="1" si="7"/>
        <v>-0.4916674408479097</v>
      </c>
      <c r="F161" s="60">
        <f ca="1">IF(D161="","",MAX(MIN(C161,PERCENTILE(INDIRECT(Rangos!$D$18),0.99)),PERCENTILE(INDIRECT(Rangos!$D$18),0.01)))</f>
        <v>0.25110838986265765</v>
      </c>
      <c r="G161" s="62">
        <f t="shared" ca="1" si="8"/>
        <v>0.25110838986265765</v>
      </c>
    </row>
    <row r="162" spans="1:7" x14ac:dyDescent="0.2">
      <c r="A162">
        <v>900840779</v>
      </c>
      <c r="B162" t="s">
        <v>464</v>
      </c>
      <c r="C162" s="61">
        <f ca="1">+IFERROR(VLOOKUP(A162,OFFSET('Datos seleccionados'!$A$5,0,0,COUNTA($A:$A),21),18,FALSE),"")</f>
        <v>0.25379302173853407</v>
      </c>
      <c r="D162" s="62">
        <f t="shared" ca="1" si="6"/>
        <v>0.12091681236980639</v>
      </c>
      <c r="E162" s="62">
        <f t="shared" ca="1" si="7"/>
        <v>-0.48098839019371814</v>
      </c>
      <c r="F162" s="60">
        <f ca="1">IF(D162="","",MAX(MIN(C162,PERCENTILE(INDIRECT(Rangos!$D$18),0.99)),PERCENTILE(INDIRECT(Rangos!$D$18),0.01)))</f>
        <v>0.25379302173853407</v>
      </c>
      <c r="G162" s="62">
        <f t="shared" ca="1" si="8"/>
        <v>0.25379302173853407</v>
      </c>
    </row>
    <row r="163" spans="1:7" x14ac:dyDescent="0.2">
      <c r="A163">
        <v>900362408</v>
      </c>
      <c r="B163" t="s">
        <v>142</v>
      </c>
      <c r="C163" s="61">
        <f ca="1">+IFERROR(VLOOKUP(A163,OFFSET('Datos seleccionados'!$A$5,0,0,COUNTA($A:$A),21),18,FALSE),"")</f>
        <v>0.25999011972111513</v>
      </c>
      <c r="D163" s="62">
        <f t="shared" ca="1" si="6"/>
        <v>0.11471971438722534</v>
      </c>
      <c r="E163" s="62">
        <f t="shared" ca="1" si="7"/>
        <v>-0.45633729226865649</v>
      </c>
      <c r="F163" s="60">
        <f ca="1">IF(D163="","",MAX(MIN(C163,PERCENTILE(INDIRECT(Rangos!$D$18),0.99)),PERCENTILE(INDIRECT(Rangos!$D$18),0.01)))</f>
        <v>0.25999011972111513</v>
      </c>
      <c r="G163" s="62">
        <f t="shared" ca="1" si="8"/>
        <v>0.25999011972111513</v>
      </c>
    </row>
    <row r="164" spans="1:7" x14ac:dyDescent="0.2">
      <c r="A164">
        <v>830107139</v>
      </c>
      <c r="B164" t="s">
        <v>278</v>
      </c>
      <c r="C164" s="61">
        <f ca="1">+IFERROR(VLOOKUP(A164,OFFSET('Datos seleccionados'!$A$5,0,0,COUNTA($A:$A),21),18,FALSE),"")</f>
        <v>0.26363868211151931</v>
      </c>
      <c r="D164" s="62">
        <f t="shared" ca="1" si="6"/>
        <v>0.11107115199682116</v>
      </c>
      <c r="E164" s="62">
        <f t="shared" ca="1" si="7"/>
        <v>-0.44182387501684628</v>
      </c>
      <c r="F164" s="60">
        <f ca="1">IF(D164="","",MAX(MIN(C164,PERCENTILE(INDIRECT(Rangos!$D$18),0.99)),PERCENTILE(INDIRECT(Rangos!$D$18),0.01)))</f>
        <v>0.26363868211151931</v>
      </c>
      <c r="G164" s="62">
        <f t="shared" ca="1" si="8"/>
        <v>0.26363868211151931</v>
      </c>
    </row>
    <row r="165" spans="1:7" x14ac:dyDescent="0.2">
      <c r="A165">
        <v>830042614</v>
      </c>
      <c r="B165" t="s">
        <v>256</v>
      </c>
      <c r="C165" s="61">
        <f ca="1">+IFERROR(VLOOKUP(A165,OFFSET('Datos seleccionados'!$A$5,0,0,COUNTA($A:$A),21),18,FALSE),"")</f>
        <v>0.26666989686830073</v>
      </c>
      <c r="D165" s="62">
        <f t="shared" ca="1" si="6"/>
        <v>0.10803993724003974</v>
      </c>
      <c r="E165" s="62">
        <f t="shared" ca="1" si="7"/>
        <v>-0.42976617123172894</v>
      </c>
      <c r="F165" s="60">
        <f ca="1">IF(D165="","",MAX(MIN(C165,PERCENTILE(INDIRECT(Rangos!$D$18),0.99)),PERCENTILE(INDIRECT(Rangos!$D$18),0.01)))</f>
        <v>0.26666989686830073</v>
      </c>
      <c r="G165" s="62">
        <f t="shared" ca="1" si="8"/>
        <v>0.26666989686830073</v>
      </c>
    </row>
    <row r="166" spans="1:7" x14ac:dyDescent="0.2">
      <c r="A166">
        <v>900706447</v>
      </c>
      <c r="B166" t="s">
        <v>452</v>
      </c>
      <c r="C166" s="61">
        <f ca="1">+IFERROR(VLOOKUP(A166,OFFSET('Datos seleccionados'!$A$5,0,0,COUNTA($A:$A),21),18,FALSE),"")</f>
        <v>0.2678904973969467</v>
      </c>
      <c r="D166" s="62">
        <f t="shared" ca="1" si="6"/>
        <v>0.10681933671139376</v>
      </c>
      <c r="E166" s="62">
        <f t="shared" ca="1" si="7"/>
        <v>-0.42491081098994976</v>
      </c>
      <c r="F166" s="60">
        <f ca="1">IF(D166="","",MAX(MIN(C166,PERCENTILE(INDIRECT(Rangos!$D$18),0.99)),PERCENTILE(INDIRECT(Rangos!$D$18),0.01)))</f>
        <v>0.2678904973969467</v>
      </c>
      <c r="G166" s="62">
        <f t="shared" ca="1" si="8"/>
        <v>0.2678904973969467</v>
      </c>
    </row>
    <row r="167" spans="1:7" x14ac:dyDescent="0.2">
      <c r="A167">
        <v>860073010</v>
      </c>
      <c r="B167" t="s">
        <v>304</v>
      </c>
      <c r="C167" s="61">
        <f ca="1">+IFERROR(VLOOKUP(A167,OFFSET('Datos seleccionados'!$A$5,0,0,COUNTA($A:$A),21),18,FALSE),"")</f>
        <v>0.2716129436409751</v>
      </c>
      <c r="D167" s="62">
        <f t="shared" ca="1" si="6"/>
        <v>0.10309689046736537</v>
      </c>
      <c r="E167" s="62">
        <f t="shared" ca="1" si="7"/>
        <v>-0.41010349518822292</v>
      </c>
      <c r="F167" s="60">
        <f ca="1">IF(D167="","",MAX(MIN(C167,PERCENTILE(INDIRECT(Rangos!$D$18),0.99)),PERCENTILE(INDIRECT(Rangos!$D$18),0.01)))</f>
        <v>0.2716129436409751</v>
      </c>
      <c r="G167" s="62">
        <f t="shared" ca="1" si="8"/>
        <v>0.2716129436409751</v>
      </c>
    </row>
    <row r="168" spans="1:7" x14ac:dyDescent="0.2">
      <c r="A168">
        <v>900527810</v>
      </c>
      <c r="B168" t="s">
        <v>422</v>
      </c>
      <c r="C168" s="61">
        <f ca="1">+IFERROR(VLOOKUP(A168,OFFSET('Datos seleccionados'!$A$5,0,0,COUNTA($A:$A),21),18,FALSE),"")</f>
        <v>0.2720024519370387</v>
      </c>
      <c r="D168" s="62">
        <f t="shared" ca="1" si="6"/>
        <v>0.10270738217130176</v>
      </c>
      <c r="E168" s="62">
        <f t="shared" ca="1" si="7"/>
        <v>-0.40855409139052978</v>
      </c>
      <c r="F168" s="60">
        <f ca="1">IF(D168="","",MAX(MIN(C168,PERCENTILE(INDIRECT(Rangos!$D$18),0.99)),PERCENTILE(INDIRECT(Rangos!$D$18),0.01)))</f>
        <v>0.2720024519370387</v>
      </c>
      <c r="G168" s="62">
        <f t="shared" ca="1" si="8"/>
        <v>0.2720024519370387</v>
      </c>
    </row>
    <row r="169" spans="1:7" x14ac:dyDescent="0.2">
      <c r="A169">
        <v>816001309</v>
      </c>
      <c r="B169" t="s">
        <v>247</v>
      </c>
      <c r="C169" s="61">
        <f ca="1">+IFERROR(VLOOKUP(A169,OFFSET('Datos seleccionados'!$A$5,0,0,COUNTA($A:$A),21),18,FALSE),"")</f>
        <v>0.27338832651931638</v>
      </c>
      <c r="D169" s="62">
        <f t="shared" ca="1" si="6"/>
        <v>0.10132150758902408</v>
      </c>
      <c r="E169" s="62">
        <f t="shared" ca="1" si="7"/>
        <v>-0.40304129650885967</v>
      </c>
      <c r="F169" s="60">
        <f ca="1">IF(D169="","",MAX(MIN(C169,PERCENTILE(INDIRECT(Rangos!$D$18),0.99)),PERCENTILE(INDIRECT(Rangos!$D$18),0.01)))</f>
        <v>0.27338832651931638</v>
      </c>
      <c r="G169" s="62">
        <f t="shared" ca="1" si="8"/>
        <v>0.27338832651931638</v>
      </c>
    </row>
    <row r="170" spans="1:7" x14ac:dyDescent="0.2">
      <c r="A170">
        <v>901580112</v>
      </c>
      <c r="B170" t="s">
        <v>193</v>
      </c>
      <c r="C170" s="61">
        <f ca="1">+IFERROR(VLOOKUP(A170,OFFSET('Datos seleccionados'!$A$5,0,0,COUNTA($A:$A),21),18,FALSE),"")</f>
        <v>0.2735531019520685</v>
      </c>
      <c r="D170" s="62">
        <f t="shared" ca="1" si="6"/>
        <v>0.10115673215627197</v>
      </c>
      <c r="E170" s="62">
        <f t="shared" ca="1" si="7"/>
        <v>-0.40238584530575877</v>
      </c>
      <c r="F170" s="60">
        <f ca="1">IF(D170="","",MAX(MIN(C170,PERCENTILE(INDIRECT(Rangos!$D$18),0.99)),PERCENTILE(INDIRECT(Rangos!$D$18),0.01)))</f>
        <v>0.2735531019520685</v>
      </c>
      <c r="G170" s="62">
        <f t="shared" ca="1" si="8"/>
        <v>0.2735531019520685</v>
      </c>
    </row>
    <row r="171" spans="1:7" x14ac:dyDescent="0.2">
      <c r="A171">
        <v>901463964</v>
      </c>
      <c r="B171" t="s">
        <v>502</v>
      </c>
      <c r="C171" s="61">
        <f ca="1">+IFERROR(VLOOKUP(A171,OFFSET('Datos seleccionados'!$A$5,0,0,COUNTA($A:$A),21),18,FALSE),"")</f>
        <v>0.27403316682890971</v>
      </c>
      <c r="D171" s="62">
        <f t="shared" ca="1" si="6"/>
        <v>0.10067666727943075</v>
      </c>
      <c r="E171" s="62">
        <f t="shared" ca="1" si="7"/>
        <v>-0.40047622142653999</v>
      </c>
      <c r="F171" s="60">
        <f ca="1">IF(D171="","",MAX(MIN(C171,PERCENTILE(INDIRECT(Rangos!$D$18),0.99)),PERCENTILE(INDIRECT(Rangos!$D$18),0.01)))</f>
        <v>0.27403316682890971</v>
      </c>
      <c r="G171" s="62">
        <f t="shared" ca="1" si="8"/>
        <v>0.27403316682890971</v>
      </c>
    </row>
    <row r="172" spans="1:7" x14ac:dyDescent="0.2">
      <c r="A172">
        <v>901449735</v>
      </c>
      <c r="B172" t="s">
        <v>191</v>
      </c>
      <c r="C172" s="61">
        <f ca="1">+IFERROR(VLOOKUP(A172,OFFSET('Datos seleccionados'!$A$5,0,0,COUNTA($A:$A),21),18,FALSE),"")</f>
        <v>0.27543619433451383</v>
      </c>
      <c r="D172" s="62">
        <f t="shared" ca="1" si="6"/>
        <v>9.9273639773826639E-2</v>
      </c>
      <c r="E172" s="62">
        <f t="shared" ca="1" si="7"/>
        <v>-0.39489519486710561</v>
      </c>
      <c r="F172" s="60">
        <f ca="1">IF(D172="","",MAX(MIN(C172,PERCENTILE(INDIRECT(Rangos!$D$18),0.99)),PERCENTILE(INDIRECT(Rangos!$D$18),0.01)))</f>
        <v>0.27543619433451383</v>
      </c>
      <c r="G172" s="62">
        <f t="shared" ca="1" si="8"/>
        <v>0.27543619433451383</v>
      </c>
    </row>
    <row r="173" spans="1:7" x14ac:dyDescent="0.2">
      <c r="A173">
        <v>900409971</v>
      </c>
      <c r="B173" t="s">
        <v>395</v>
      </c>
      <c r="C173" s="61">
        <f ca="1">+IFERROR(VLOOKUP(A173,OFFSET('Datos seleccionados'!$A$5,0,0,COUNTA($A:$A),21),18,FALSE),"")</f>
        <v>0.27948461537277491</v>
      </c>
      <c r="D173" s="62">
        <f t="shared" ca="1" si="6"/>
        <v>9.5225218735565553E-2</v>
      </c>
      <c r="E173" s="62">
        <f t="shared" ca="1" si="7"/>
        <v>-0.37879120171796254</v>
      </c>
      <c r="F173" s="60">
        <f ca="1">IF(D173="","",MAX(MIN(C173,PERCENTILE(INDIRECT(Rangos!$D$18),0.99)),PERCENTILE(INDIRECT(Rangos!$D$18),0.01)))</f>
        <v>0.27948461537277491</v>
      </c>
      <c r="G173" s="62">
        <f t="shared" ca="1" si="8"/>
        <v>0.27948461537277491</v>
      </c>
    </row>
    <row r="174" spans="1:7" x14ac:dyDescent="0.2">
      <c r="A174">
        <v>900591508</v>
      </c>
      <c r="B174" t="s">
        <v>439</v>
      </c>
      <c r="C174" s="61">
        <f ca="1">+IFERROR(VLOOKUP(A174,OFFSET('Datos seleccionados'!$A$5,0,0,COUNTA($A:$A),21),18,FALSE),"")</f>
        <v>0.28538813913092936</v>
      </c>
      <c r="D174" s="62">
        <f t="shared" ca="1" si="6"/>
        <v>8.9321694977411104E-2</v>
      </c>
      <c r="E174" s="62">
        <f t="shared" ca="1" si="7"/>
        <v>-0.35530789668159751</v>
      </c>
      <c r="F174" s="60">
        <f ca="1">IF(D174="","",MAX(MIN(C174,PERCENTILE(INDIRECT(Rangos!$D$18),0.99)),PERCENTILE(INDIRECT(Rangos!$D$18),0.01)))</f>
        <v>0.28538813913092936</v>
      </c>
      <c r="G174" s="62">
        <f t="shared" ca="1" si="8"/>
        <v>0.28538813913092936</v>
      </c>
    </row>
    <row r="175" spans="1:7" x14ac:dyDescent="0.2">
      <c r="A175">
        <v>860065102</v>
      </c>
      <c r="B175" t="s">
        <v>303</v>
      </c>
      <c r="C175" s="61">
        <f ca="1">+IFERROR(VLOOKUP(A175,OFFSET('Datos seleccionados'!$A$5,0,0,COUNTA($A:$A),21),18,FALSE),"")</f>
        <v>0.28662679085058357</v>
      </c>
      <c r="D175" s="62">
        <f t="shared" ca="1" si="6"/>
        <v>8.8083043257756899E-2</v>
      </c>
      <c r="E175" s="62">
        <f t="shared" ca="1" si="7"/>
        <v>-0.35038073159205596</v>
      </c>
      <c r="F175" s="60">
        <f ca="1">IF(D175="","",MAX(MIN(C175,PERCENTILE(INDIRECT(Rangos!$D$18),0.99)),PERCENTILE(INDIRECT(Rangos!$D$18),0.01)))</f>
        <v>0.28662679085058357</v>
      </c>
      <c r="G175" s="62">
        <f t="shared" ca="1" si="8"/>
        <v>0.28662679085058357</v>
      </c>
    </row>
    <row r="176" spans="1:7" x14ac:dyDescent="0.2">
      <c r="A176">
        <v>901134755</v>
      </c>
      <c r="B176" t="s">
        <v>190</v>
      </c>
      <c r="C176" s="61">
        <f ca="1">+IFERROR(VLOOKUP(A176,OFFSET('Datos seleccionados'!$A$5,0,0,COUNTA($A:$A),21),18,FALSE),"")</f>
        <v>0.28984988980028159</v>
      </c>
      <c r="D176" s="62">
        <f t="shared" ca="1" si="6"/>
        <v>8.4859944308058877E-2</v>
      </c>
      <c r="E176" s="62">
        <f t="shared" ca="1" si="7"/>
        <v>-0.33755974214594792</v>
      </c>
      <c r="F176" s="60">
        <f ca="1">IF(D176="","",MAX(MIN(C176,PERCENTILE(INDIRECT(Rangos!$D$18),0.99)),PERCENTILE(INDIRECT(Rangos!$D$18),0.01)))</f>
        <v>0.28984988980028159</v>
      </c>
      <c r="G176" s="62">
        <f t="shared" ca="1" si="8"/>
        <v>0.28984988980028159</v>
      </c>
    </row>
    <row r="177" spans="1:7" x14ac:dyDescent="0.2">
      <c r="A177">
        <v>830110905</v>
      </c>
      <c r="B177" t="s">
        <v>279</v>
      </c>
      <c r="C177" s="61">
        <f ca="1">+IFERROR(VLOOKUP(A177,OFFSET('Datos seleccionados'!$A$5,0,0,COUNTA($A:$A),21),18,FALSE),"")</f>
        <v>0.29086980573818133</v>
      </c>
      <c r="D177" s="62">
        <f t="shared" ca="1" si="6"/>
        <v>8.3840028370159136E-2</v>
      </c>
      <c r="E177" s="62">
        <f t="shared" ca="1" si="7"/>
        <v>-0.33350267418749907</v>
      </c>
      <c r="F177" s="60">
        <f ca="1">IF(D177="","",MAX(MIN(C177,PERCENTILE(INDIRECT(Rangos!$D$18),0.99)),PERCENTILE(INDIRECT(Rangos!$D$18),0.01)))</f>
        <v>0.29086980573818133</v>
      </c>
      <c r="G177" s="62">
        <f t="shared" ca="1" si="8"/>
        <v>0.29086980573818133</v>
      </c>
    </row>
    <row r="178" spans="1:7" x14ac:dyDescent="0.2">
      <c r="A178">
        <v>830133597</v>
      </c>
      <c r="B178" t="s">
        <v>289</v>
      </c>
      <c r="C178" s="61">
        <f ca="1">+IFERROR(VLOOKUP(A178,OFFSET('Datos seleccionados'!$A$5,0,0,COUNTA($A:$A),21),18,FALSE),"")</f>
        <v>0.29281014405782702</v>
      </c>
      <c r="D178" s="62">
        <f t="shared" ca="1" si="6"/>
        <v>8.1899690050513452E-2</v>
      </c>
      <c r="E178" s="62">
        <f t="shared" ca="1" si="7"/>
        <v>-0.32578430825883681</v>
      </c>
      <c r="F178" s="60">
        <f ca="1">IF(D178="","",MAX(MIN(C178,PERCENTILE(INDIRECT(Rangos!$D$18),0.99)),PERCENTILE(INDIRECT(Rangos!$D$18),0.01)))</f>
        <v>0.29281014405782702</v>
      </c>
      <c r="G178" s="62">
        <f t="shared" ca="1" si="8"/>
        <v>0.29281014405782702</v>
      </c>
    </row>
    <row r="179" spans="1:7" x14ac:dyDescent="0.2">
      <c r="A179">
        <v>900195403</v>
      </c>
      <c r="B179" t="s">
        <v>345</v>
      </c>
      <c r="C179" s="61">
        <f ca="1">+IFERROR(VLOOKUP(A179,OFFSET('Datos seleccionados'!$A$5,0,0,COUNTA($A:$A),21),18,FALSE),"")</f>
        <v>0.29364736736472463</v>
      </c>
      <c r="D179" s="62">
        <f t="shared" ca="1" si="6"/>
        <v>8.1062466743615835E-2</v>
      </c>
      <c r="E179" s="62">
        <f t="shared" ca="1" si="7"/>
        <v>-0.32245396334876952</v>
      </c>
      <c r="F179" s="60">
        <f ca="1">IF(D179="","",MAX(MIN(C179,PERCENTILE(INDIRECT(Rangos!$D$18),0.99)),PERCENTILE(INDIRECT(Rangos!$D$18),0.01)))</f>
        <v>0.29364736736472463</v>
      </c>
      <c r="G179" s="62">
        <f t="shared" ca="1" si="8"/>
        <v>0.29364736736472463</v>
      </c>
    </row>
    <row r="180" spans="1:7" x14ac:dyDescent="0.2">
      <c r="A180">
        <v>800033256</v>
      </c>
      <c r="B180" t="s">
        <v>200</v>
      </c>
      <c r="C180" s="61">
        <f ca="1">+IFERROR(VLOOKUP(A180,OFFSET('Datos seleccionados'!$A$5,0,0,COUNTA($A:$A),21),18,FALSE),"")</f>
        <v>0.29413852560101095</v>
      </c>
      <c r="D180" s="62">
        <f t="shared" ca="1" si="6"/>
        <v>8.057130850732952E-2</v>
      </c>
      <c r="E180" s="62">
        <f t="shared" ca="1" si="7"/>
        <v>-0.32050021180031463</v>
      </c>
      <c r="F180" s="60">
        <f ca="1">IF(D180="","",MAX(MIN(C180,PERCENTILE(INDIRECT(Rangos!$D$18),0.99)),PERCENTILE(INDIRECT(Rangos!$D$18),0.01)))</f>
        <v>0.29413852560101095</v>
      </c>
      <c r="G180" s="62">
        <f t="shared" ca="1" si="8"/>
        <v>0.29413852560101095</v>
      </c>
    </row>
    <row r="181" spans="1:7" x14ac:dyDescent="0.2">
      <c r="A181">
        <v>900487594</v>
      </c>
      <c r="B181" t="s">
        <v>415</v>
      </c>
      <c r="C181" s="61">
        <f ca="1">+IFERROR(VLOOKUP(A181,OFFSET('Datos seleccionados'!$A$5,0,0,COUNTA($A:$A),21),18,FALSE),"")</f>
        <v>0.30059705879614129</v>
      </c>
      <c r="D181" s="62">
        <f t="shared" ca="1" si="6"/>
        <v>7.4112775312199175E-2</v>
      </c>
      <c r="E181" s="62">
        <f t="shared" ca="1" si="7"/>
        <v>-0.29480916500826287</v>
      </c>
      <c r="F181" s="60">
        <f ca="1">IF(D181="","",MAX(MIN(C181,PERCENTILE(INDIRECT(Rangos!$D$18),0.99)),PERCENTILE(INDIRECT(Rangos!$D$18),0.01)))</f>
        <v>0.30059705879614129</v>
      </c>
      <c r="G181" s="62">
        <f t="shared" ca="1" si="8"/>
        <v>0.30059705879614129</v>
      </c>
    </row>
    <row r="182" spans="1:7" x14ac:dyDescent="0.2">
      <c r="A182">
        <v>811008976</v>
      </c>
      <c r="B182" t="s">
        <v>244</v>
      </c>
      <c r="C182" s="61">
        <f ca="1">+IFERROR(VLOOKUP(A182,OFFSET('Datos seleccionados'!$A$5,0,0,COUNTA($A:$A),21),18,FALSE),"")</f>
        <v>0.30232339889885013</v>
      </c>
      <c r="D182" s="62">
        <f t="shared" ca="1" si="6"/>
        <v>7.2386435209490341E-2</v>
      </c>
      <c r="E182" s="62">
        <f t="shared" ca="1" si="7"/>
        <v>-0.28794205091010688</v>
      </c>
      <c r="F182" s="60">
        <f ca="1">IF(D182="","",MAX(MIN(C182,PERCENTILE(INDIRECT(Rangos!$D$18),0.99)),PERCENTILE(INDIRECT(Rangos!$D$18),0.01)))</f>
        <v>0.30232339889885013</v>
      </c>
      <c r="G182" s="62">
        <f t="shared" ca="1" si="8"/>
        <v>0.30232339889885013</v>
      </c>
    </row>
    <row r="183" spans="1:7" x14ac:dyDescent="0.2">
      <c r="A183">
        <v>900341322</v>
      </c>
      <c r="B183" t="s">
        <v>548</v>
      </c>
      <c r="C183" s="61">
        <f ca="1">+IFERROR(VLOOKUP(A183,OFFSET('Datos seleccionados'!$A$5,0,0,COUNTA($A:$A),21),18,FALSE),"")</f>
        <v>0.30239524861301365</v>
      </c>
      <c r="D183" s="62">
        <f t="shared" ca="1" si="6"/>
        <v>7.2314585495326822E-2</v>
      </c>
      <c r="E183" s="62">
        <f t="shared" ca="1" si="7"/>
        <v>-0.28765624385255978</v>
      </c>
      <c r="F183" s="60">
        <f ca="1">IF(D183="","",MAX(MIN(C183,PERCENTILE(INDIRECT(Rangos!$D$18),0.99)),PERCENTILE(INDIRECT(Rangos!$D$18),0.01)))</f>
        <v>0.30239524861301365</v>
      </c>
      <c r="G183" s="62">
        <f t="shared" ca="1" si="8"/>
        <v>0.30239524861301365</v>
      </c>
    </row>
    <row r="184" spans="1:7" x14ac:dyDescent="0.2">
      <c r="A184">
        <v>800115234</v>
      </c>
      <c r="B184" t="s">
        <v>207</v>
      </c>
      <c r="C184" s="61">
        <f ca="1">+IFERROR(VLOOKUP(A184,OFFSET('Datos seleccionados'!$A$5,0,0,COUNTA($A:$A),21),18,FALSE),"")</f>
        <v>0.30339797263532536</v>
      </c>
      <c r="D184" s="62">
        <f t="shared" ca="1" si="6"/>
        <v>7.1311861473015103E-2</v>
      </c>
      <c r="E184" s="62">
        <f t="shared" ca="1" si="7"/>
        <v>-0.283667562677065</v>
      </c>
      <c r="F184" s="60">
        <f ca="1">IF(D184="","",MAX(MIN(C184,PERCENTILE(INDIRECT(Rangos!$D$18),0.99)),PERCENTILE(INDIRECT(Rangos!$D$18),0.01)))</f>
        <v>0.30339797263532536</v>
      </c>
      <c r="G184" s="62">
        <f t="shared" ca="1" si="8"/>
        <v>0.30339797263532536</v>
      </c>
    </row>
    <row r="185" spans="1:7" x14ac:dyDescent="0.2">
      <c r="A185">
        <v>900477020</v>
      </c>
      <c r="B185" t="s">
        <v>411</v>
      </c>
      <c r="C185" s="61">
        <f ca="1">+IFERROR(VLOOKUP(A185,OFFSET('Datos seleccionados'!$A$5,0,0,COUNTA($A:$A),21),18,FALSE),"")</f>
        <v>0.30659083859229314</v>
      </c>
      <c r="D185" s="62">
        <f t="shared" ca="1" si="6"/>
        <v>6.8118995516047331E-2</v>
      </c>
      <c r="E185" s="62">
        <f t="shared" ca="1" si="7"/>
        <v>-0.27096683540309879</v>
      </c>
      <c r="F185" s="60">
        <f ca="1">IF(D185="","",MAX(MIN(C185,PERCENTILE(INDIRECT(Rangos!$D$18),0.99)),PERCENTILE(INDIRECT(Rangos!$D$18),0.01)))</f>
        <v>0.30659083859229314</v>
      </c>
      <c r="G185" s="62">
        <f t="shared" ca="1" si="8"/>
        <v>0.30659083859229314</v>
      </c>
    </row>
    <row r="186" spans="1:7" x14ac:dyDescent="0.2">
      <c r="A186">
        <v>900626402</v>
      </c>
      <c r="B186" t="s">
        <v>555</v>
      </c>
      <c r="C186" s="61">
        <f ca="1">+IFERROR(VLOOKUP(A186,OFFSET('Datos seleccionados'!$A$5,0,0,COUNTA($A:$A),21),18,FALSE),"")</f>
        <v>0.30825146200570752</v>
      </c>
      <c r="D186" s="62">
        <f t="shared" ca="1" si="6"/>
        <v>6.6458372102632945E-2</v>
      </c>
      <c r="E186" s="62">
        <f t="shared" ca="1" si="7"/>
        <v>-0.264361132137507</v>
      </c>
      <c r="F186" s="60">
        <f ca="1">IF(D186="","",MAX(MIN(C186,PERCENTILE(INDIRECT(Rangos!$D$18),0.99)),PERCENTILE(INDIRECT(Rangos!$D$18),0.01)))</f>
        <v>0.30825146200570752</v>
      </c>
      <c r="G186" s="62">
        <f t="shared" ca="1" si="8"/>
        <v>0.30825146200570752</v>
      </c>
    </row>
    <row r="187" spans="1:7" x14ac:dyDescent="0.2">
      <c r="A187">
        <v>830095352</v>
      </c>
      <c r="B187" t="s">
        <v>273</v>
      </c>
      <c r="C187" s="61">
        <f ca="1">+IFERROR(VLOOKUP(A187,OFFSET('Datos seleccionados'!$A$5,0,0,COUNTA($A:$A),21),18,FALSE),"")</f>
        <v>0.30902558039420552</v>
      </c>
      <c r="D187" s="62">
        <f t="shared" ca="1" si="6"/>
        <v>6.5684253714134944E-2</v>
      </c>
      <c r="E187" s="62">
        <f t="shared" ca="1" si="7"/>
        <v>-0.2612818088390706</v>
      </c>
      <c r="F187" s="60">
        <f ca="1">IF(D187="","",MAX(MIN(C187,PERCENTILE(INDIRECT(Rangos!$D$18),0.99)),PERCENTILE(INDIRECT(Rangos!$D$18),0.01)))</f>
        <v>0.30902558039420552</v>
      </c>
      <c r="G187" s="62">
        <f t="shared" ca="1" si="8"/>
        <v>0.30902558039420552</v>
      </c>
    </row>
    <row r="188" spans="1:7" x14ac:dyDescent="0.2">
      <c r="A188">
        <v>800173565</v>
      </c>
      <c r="B188" t="s">
        <v>214</v>
      </c>
      <c r="C188" s="61">
        <f ca="1">+IFERROR(VLOOKUP(A188,OFFSET('Datos seleccionados'!$A$5,0,0,COUNTA($A:$A),21),18,FALSE),"")</f>
        <v>0.31258095643193984</v>
      </c>
      <c r="D188" s="62">
        <f t="shared" ca="1" si="6"/>
        <v>6.2128877676400629E-2</v>
      </c>
      <c r="E188" s="62">
        <f t="shared" ca="1" si="7"/>
        <v>-0.24713907249490469</v>
      </c>
      <c r="F188" s="60">
        <f ca="1">IF(D188="","",MAX(MIN(C188,PERCENTILE(INDIRECT(Rangos!$D$18),0.99)),PERCENTILE(INDIRECT(Rangos!$D$18),0.01)))</f>
        <v>0.31258095643193984</v>
      </c>
      <c r="G188" s="62">
        <f t="shared" ca="1" si="8"/>
        <v>0.31258095643193984</v>
      </c>
    </row>
    <row r="189" spans="1:7" x14ac:dyDescent="0.2">
      <c r="A189">
        <v>900393177</v>
      </c>
      <c r="B189" t="s">
        <v>387</v>
      </c>
      <c r="C189" s="61">
        <f ca="1">+IFERROR(VLOOKUP(A189,OFFSET('Datos seleccionados'!$A$5,0,0,COUNTA($A:$A),21),18,FALSE),"")</f>
        <v>0.31288558233656522</v>
      </c>
      <c r="D189" s="62">
        <f t="shared" ca="1" si="6"/>
        <v>6.1824251771775252E-2</v>
      </c>
      <c r="E189" s="62">
        <f t="shared" ca="1" si="7"/>
        <v>-0.24592731773057175</v>
      </c>
      <c r="F189" s="60">
        <f ca="1">IF(D189="","",MAX(MIN(C189,PERCENTILE(INDIRECT(Rangos!$D$18),0.99)),PERCENTILE(INDIRECT(Rangos!$D$18),0.01)))</f>
        <v>0.31288558233656522</v>
      </c>
      <c r="G189" s="62">
        <f t="shared" ca="1" si="8"/>
        <v>0.31288558233656522</v>
      </c>
    </row>
    <row r="190" spans="1:7" x14ac:dyDescent="0.2">
      <c r="A190">
        <v>900609187</v>
      </c>
      <c r="B190" t="s">
        <v>440</v>
      </c>
      <c r="C190" s="61">
        <f ca="1">+IFERROR(VLOOKUP(A190,OFFSET('Datos seleccionados'!$A$5,0,0,COUNTA($A:$A),21),18,FALSE),"")</f>
        <v>0.31390461863864882</v>
      </c>
      <c r="D190" s="62">
        <f t="shared" ca="1" si="6"/>
        <v>6.0805215469691642E-2</v>
      </c>
      <c r="E190" s="62">
        <f t="shared" ca="1" si="7"/>
        <v>-0.24187374882743923</v>
      </c>
      <c r="F190" s="60">
        <f ca="1">IF(D190="","",MAX(MIN(C190,PERCENTILE(INDIRECT(Rangos!$D$18),0.99)),PERCENTILE(INDIRECT(Rangos!$D$18),0.01)))</f>
        <v>0.31390461863864882</v>
      </c>
      <c r="G190" s="62">
        <f t="shared" ca="1" si="8"/>
        <v>0.31390461863864882</v>
      </c>
    </row>
    <row r="191" spans="1:7" x14ac:dyDescent="0.2">
      <c r="A191">
        <v>901250374</v>
      </c>
      <c r="B191" t="s">
        <v>489</v>
      </c>
      <c r="C191" s="61">
        <f ca="1">+IFERROR(VLOOKUP(A191,OFFSET('Datos seleccionados'!$A$5,0,0,COUNTA($A:$A),21),18,FALSE),"")</f>
        <v>0.31557498453495403</v>
      </c>
      <c r="D191" s="62">
        <f t="shared" ca="1" si="6"/>
        <v>5.9134849573386439E-2</v>
      </c>
      <c r="E191" s="62">
        <f t="shared" ca="1" si="7"/>
        <v>-0.23522929147074706</v>
      </c>
      <c r="F191" s="60">
        <f ca="1">IF(D191="","",MAX(MIN(C191,PERCENTILE(INDIRECT(Rangos!$D$18),0.99)),PERCENTILE(INDIRECT(Rangos!$D$18),0.01)))</f>
        <v>0.31557498453495403</v>
      </c>
      <c r="G191" s="62">
        <f t="shared" ca="1" si="8"/>
        <v>0.31557498453495403</v>
      </c>
    </row>
    <row r="192" spans="1:7" x14ac:dyDescent="0.2">
      <c r="A192">
        <v>901480564</v>
      </c>
      <c r="B192" t="s">
        <v>505</v>
      </c>
      <c r="C192" s="61">
        <f ca="1">+IFERROR(VLOOKUP(A192,OFFSET('Datos seleccionados'!$A$5,0,0,COUNTA($A:$A),21),18,FALSE),"")</f>
        <v>0.3188630532154097</v>
      </c>
      <c r="D192" s="62">
        <f t="shared" ca="1" si="6"/>
        <v>5.584678089293077E-2</v>
      </c>
      <c r="E192" s="62">
        <f t="shared" ca="1" si="7"/>
        <v>-0.22214986247768118</v>
      </c>
      <c r="F192" s="60">
        <f ca="1">IF(D192="","",MAX(MIN(C192,PERCENTILE(INDIRECT(Rangos!$D$18),0.99)),PERCENTILE(INDIRECT(Rangos!$D$18),0.01)))</f>
        <v>0.3188630532154097</v>
      </c>
      <c r="G192" s="62">
        <f t="shared" ca="1" si="8"/>
        <v>0.3188630532154097</v>
      </c>
    </row>
    <row r="193" spans="1:7" x14ac:dyDescent="0.2">
      <c r="A193">
        <v>900039806</v>
      </c>
      <c r="B193" t="s">
        <v>535</v>
      </c>
      <c r="C193" s="61">
        <f ca="1">+IFERROR(VLOOKUP(A193,OFFSET('Datos seleccionados'!$A$5,0,0,COUNTA($A:$A),21),18,FALSE),"")</f>
        <v>0.31972130092712053</v>
      </c>
      <c r="D193" s="62">
        <f t="shared" ca="1" si="6"/>
        <v>5.4988533181219934E-2</v>
      </c>
      <c r="E193" s="62">
        <f t="shared" ca="1" si="7"/>
        <v>-0.21873588573488773</v>
      </c>
      <c r="F193" s="60">
        <f ca="1">IF(D193="","",MAX(MIN(C193,PERCENTILE(INDIRECT(Rangos!$D$18),0.99)),PERCENTILE(INDIRECT(Rangos!$D$18),0.01)))</f>
        <v>0.31972130092712053</v>
      </c>
      <c r="G193" s="62">
        <f t="shared" ca="1" si="8"/>
        <v>0.31972130092712053</v>
      </c>
    </row>
    <row r="194" spans="1:7" x14ac:dyDescent="0.2">
      <c r="A194">
        <v>900160063</v>
      </c>
      <c r="B194" t="s">
        <v>339</v>
      </c>
      <c r="C194" s="61">
        <f ca="1">+IFERROR(VLOOKUP(A194,OFFSET('Datos seleccionados'!$A$5,0,0,COUNTA($A:$A),21),18,FALSE),"")</f>
        <v>0.32242141314488532</v>
      </c>
      <c r="D194" s="62">
        <f t="shared" ref="D194:D257" ca="1" si="9">+IFERROR(ABS(($C$2:$C$420-MEDIAN($C$2:$C$420))),"")</f>
        <v>5.2288420963455151E-2</v>
      </c>
      <c r="E194" s="62">
        <f t="shared" ref="E194:E257" ca="1" si="10">+IFERROR((IF($C194="","",((($C194-MEDIAN($C$2:$C$420))/MEDIAN($D$2:$D$420))))),"")</f>
        <v>-0.20799525667337129</v>
      </c>
      <c r="F194" s="60">
        <f ca="1">IF(D194="","",MAX(MIN(C194,PERCENTILE(INDIRECT(Rangos!$D$18),0.99)),PERCENTILE(INDIRECT(Rangos!$D$18),0.01)))</f>
        <v>0.32242141314488532</v>
      </c>
      <c r="G194" s="62">
        <f t="shared" ref="G194:G257" ca="1" si="11">IF(C194="","", IF(AND(C194&gt;=(QUARTILE($C$2:$C$420,1)-1.5*(QUARTILE($C$2:$C$420,3)-QUARTILE($C$2:$C$420,1))), C194&lt;=(QUARTILE($C$2:$C$420,3)+1.5*(QUARTILE($C$2:$C$420,3)-QUARTILE($C$2:$C$420,1)))), C194, ""))</f>
        <v>0.32242141314488532</v>
      </c>
    </row>
    <row r="195" spans="1:7" x14ac:dyDescent="0.2">
      <c r="A195">
        <v>800244080</v>
      </c>
      <c r="B195" t="s">
        <v>227</v>
      </c>
      <c r="C195" s="61">
        <f ca="1">+IFERROR(VLOOKUP(A195,OFFSET('Datos seleccionados'!$A$5,0,0,COUNTA($A:$A),21),18,FALSE),"")</f>
        <v>0.32266776645371709</v>
      </c>
      <c r="D195" s="62">
        <f t="shared" ca="1" si="9"/>
        <v>5.2042067654623381E-2</v>
      </c>
      <c r="E195" s="62">
        <f t="shared" ca="1" si="10"/>
        <v>-0.20701530128824672</v>
      </c>
      <c r="F195" s="60">
        <f ca="1">IF(D195="","",MAX(MIN(C195,PERCENTILE(INDIRECT(Rangos!$D$18),0.99)),PERCENTILE(INDIRECT(Rangos!$D$18),0.01)))</f>
        <v>0.32266776645371709</v>
      </c>
      <c r="G195" s="62">
        <f t="shared" ca="1" si="11"/>
        <v>0.32266776645371709</v>
      </c>
    </row>
    <row r="196" spans="1:7" x14ac:dyDescent="0.2">
      <c r="A196">
        <v>900077164</v>
      </c>
      <c r="B196" t="s">
        <v>538</v>
      </c>
      <c r="C196" s="61">
        <f ca="1">+IFERROR(VLOOKUP(A196,OFFSET('Datos seleccionados'!$A$5,0,0,COUNTA($A:$A),21),18,FALSE),"")</f>
        <v>0.32496770744551107</v>
      </c>
      <c r="D196" s="62">
        <f t="shared" ca="1" si="9"/>
        <v>4.97421266628294E-2</v>
      </c>
      <c r="E196" s="62">
        <f t="shared" ca="1" si="10"/>
        <v>-0.1978664915114868</v>
      </c>
      <c r="F196" s="60">
        <f ca="1">IF(D196="","",MAX(MIN(C196,PERCENTILE(INDIRECT(Rangos!$D$18),0.99)),PERCENTILE(INDIRECT(Rangos!$D$18),0.01)))</f>
        <v>0.32496770744551107</v>
      </c>
      <c r="G196" s="62">
        <f t="shared" ca="1" si="11"/>
        <v>0.32496770744551107</v>
      </c>
    </row>
    <row r="197" spans="1:7" x14ac:dyDescent="0.2">
      <c r="A197">
        <v>900771900</v>
      </c>
      <c r="B197" t="s">
        <v>459</v>
      </c>
      <c r="C197" s="61">
        <f ca="1">+IFERROR(VLOOKUP(A197,OFFSET('Datos seleccionados'!$A$5,0,0,COUNTA($A:$A),21),18,FALSE),"")</f>
        <v>0.3253559879307843</v>
      </c>
      <c r="D197" s="62">
        <f t="shared" ca="1" si="9"/>
        <v>4.9353846177556171E-2</v>
      </c>
      <c r="E197" s="62">
        <f t="shared" ca="1" si="10"/>
        <v>-0.19632197175534211</v>
      </c>
      <c r="F197" s="60">
        <f ca="1">IF(D197="","",MAX(MIN(C197,PERCENTILE(INDIRECT(Rangos!$D$18),0.99)),PERCENTILE(INDIRECT(Rangos!$D$18),0.01)))</f>
        <v>0.3253559879307843</v>
      </c>
      <c r="G197" s="62">
        <f t="shared" ca="1" si="11"/>
        <v>0.3253559879307843</v>
      </c>
    </row>
    <row r="198" spans="1:7" x14ac:dyDescent="0.2">
      <c r="A198">
        <v>802015649</v>
      </c>
      <c r="B198" t="s">
        <v>231</v>
      </c>
      <c r="C198" s="61">
        <f ca="1">+IFERROR(VLOOKUP(A198,OFFSET('Datos seleccionados'!$A$5,0,0,COUNTA($A:$A),21),18,FALSE),"")</f>
        <v>0.32541390564995099</v>
      </c>
      <c r="D198" s="62">
        <f t="shared" ca="1" si="9"/>
        <v>4.9295928458389482E-2</v>
      </c>
      <c r="E198" s="62">
        <f t="shared" ca="1" si="10"/>
        <v>-0.19609158402050439</v>
      </c>
      <c r="F198" s="60">
        <f ca="1">IF(D198="","",MAX(MIN(C198,PERCENTILE(INDIRECT(Rangos!$D$18),0.99)),PERCENTILE(INDIRECT(Rangos!$D$18),0.01)))</f>
        <v>0.32541390564995099</v>
      </c>
      <c r="G198" s="62">
        <f t="shared" ca="1" si="11"/>
        <v>0.32541390564995099</v>
      </c>
    </row>
    <row r="199" spans="1:7" x14ac:dyDescent="0.2">
      <c r="A199">
        <v>900488587</v>
      </c>
      <c r="B199" t="s">
        <v>184</v>
      </c>
      <c r="C199" s="61">
        <f ca="1">+IFERROR(VLOOKUP(A199,OFFSET('Datos seleccionados'!$A$5,0,0,COUNTA($A:$A),21),18,FALSE),"")</f>
        <v>0.32589114959386428</v>
      </c>
      <c r="D199" s="62">
        <f t="shared" ca="1" si="9"/>
        <v>4.8818684514476185E-2</v>
      </c>
      <c r="E199" s="62">
        <f t="shared" ca="1" si="10"/>
        <v>-0.19419318137645752</v>
      </c>
      <c r="F199" s="60">
        <f ca="1">IF(D199="","",MAX(MIN(C199,PERCENTILE(INDIRECT(Rangos!$D$18),0.99)),PERCENTILE(INDIRECT(Rangos!$D$18),0.01)))</f>
        <v>0.32589114959386428</v>
      </c>
      <c r="G199" s="62">
        <f t="shared" ca="1" si="11"/>
        <v>0.32589114959386428</v>
      </c>
    </row>
    <row r="200" spans="1:7" x14ac:dyDescent="0.2">
      <c r="A200">
        <v>901096939</v>
      </c>
      <c r="B200" t="s">
        <v>163</v>
      </c>
      <c r="C200" s="61">
        <f ca="1">+IFERROR(VLOOKUP(A200,OFFSET('Datos seleccionados'!$A$5,0,0,COUNTA($A:$A),21),18,FALSE),"")</f>
        <v>0.32639601466811657</v>
      </c>
      <c r="D200" s="62">
        <f t="shared" ca="1" si="9"/>
        <v>4.8313819440223893E-2</v>
      </c>
      <c r="E200" s="62">
        <f t="shared" ca="1" si="10"/>
        <v>-0.19218490614516076</v>
      </c>
      <c r="F200" s="60">
        <f ca="1">IF(D200="","",MAX(MIN(C200,PERCENTILE(INDIRECT(Rangos!$D$18),0.99)),PERCENTILE(INDIRECT(Rangos!$D$18),0.01)))</f>
        <v>0.32639601466811657</v>
      </c>
      <c r="G200" s="62">
        <f t="shared" ca="1" si="11"/>
        <v>0.32639601466811657</v>
      </c>
    </row>
    <row r="201" spans="1:7" x14ac:dyDescent="0.2">
      <c r="A201">
        <v>900172188</v>
      </c>
      <c r="B201" t="s">
        <v>542</v>
      </c>
      <c r="C201" s="61">
        <f ca="1">+IFERROR(VLOOKUP(A201,OFFSET('Datos seleccionados'!$A$5,0,0,COUNTA($A:$A),21),18,FALSE),"")</f>
        <v>0.33092626981352674</v>
      </c>
      <c r="D201" s="62">
        <f t="shared" ca="1" si="9"/>
        <v>4.3783564294813726E-2</v>
      </c>
      <c r="E201" s="62">
        <f t="shared" ca="1" si="10"/>
        <v>-0.17416425139209391</v>
      </c>
      <c r="F201" s="60">
        <f ca="1">IF(D201="","",MAX(MIN(C201,PERCENTILE(INDIRECT(Rangos!$D$18),0.99)),PERCENTILE(INDIRECT(Rangos!$D$18),0.01)))</f>
        <v>0.33092626981352674</v>
      </c>
      <c r="G201" s="62">
        <f t="shared" ca="1" si="11"/>
        <v>0.33092626981352674</v>
      </c>
    </row>
    <row r="202" spans="1:7" x14ac:dyDescent="0.2">
      <c r="A202">
        <v>830143340</v>
      </c>
      <c r="B202" t="s">
        <v>526</v>
      </c>
      <c r="C202" s="61">
        <f ca="1">+IFERROR(VLOOKUP(A202,OFFSET('Datos seleccionados'!$A$5,0,0,COUNTA($A:$A),21),18,FALSE),"")</f>
        <v>0.33184743064938499</v>
      </c>
      <c r="D202" s="62">
        <f t="shared" ca="1" si="9"/>
        <v>4.2862403458955478E-2</v>
      </c>
      <c r="E202" s="62">
        <f t="shared" ca="1" si="10"/>
        <v>-0.1705000159655603</v>
      </c>
      <c r="F202" s="60">
        <f ca="1">IF(D202="","",MAX(MIN(C202,PERCENTILE(INDIRECT(Rangos!$D$18),0.99)),PERCENTILE(INDIRECT(Rangos!$D$18),0.01)))</f>
        <v>0.33184743064938499</v>
      </c>
      <c r="G202" s="62">
        <f t="shared" ca="1" si="11"/>
        <v>0.33184743064938499</v>
      </c>
    </row>
    <row r="203" spans="1:7" x14ac:dyDescent="0.2">
      <c r="A203">
        <v>900415139</v>
      </c>
      <c r="B203" t="s">
        <v>397</v>
      </c>
      <c r="C203" s="61">
        <f ca="1">+IFERROR(VLOOKUP(A203,OFFSET('Datos seleccionados'!$A$5,0,0,COUNTA($A:$A),21),18,FALSE),"")</f>
        <v>0.33591753590144879</v>
      </c>
      <c r="D203" s="62">
        <f t="shared" ca="1" si="9"/>
        <v>3.8792298206891673E-2</v>
      </c>
      <c r="E203" s="62">
        <f t="shared" ca="1" si="10"/>
        <v>-0.15430976636551372</v>
      </c>
      <c r="F203" s="60">
        <f ca="1">IF(D203="","",MAX(MIN(C203,PERCENTILE(INDIRECT(Rangos!$D$18),0.99)),PERCENTILE(INDIRECT(Rangos!$D$18),0.01)))</f>
        <v>0.33591753590144879</v>
      </c>
      <c r="G203" s="62">
        <f t="shared" ca="1" si="11"/>
        <v>0.33591753590144879</v>
      </c>
    </row>
    <row r="204" spans="1:7" x14ac:dyDescent="0.2">
      <c r="A204">
        <v>900283591</v>
      </c>
      <c r="B204" t="s">
        <v>139</v>
      </c>
      <c r="C204" s="61">
        <f ca="1">+IFERROR(VLOOKUP(A204,OFFSET('Datos seleccionados'!$A$5,0,0,COUNTA($A:$A),21),18,FALSE),"")</f>
        <v>0.3370813454263758</v>
      </c>
      <c r="D204" s="62">
        <f t="shared" ca="1" si="9"/>
        <v>3.7628488681964667E-2</v>
      </c>
      <c r="E204" s="62">
        <f t="shared" ca="1" si="10"/>
        <v>-0.14968031195867115</v>
      </c>
      <c r="F204" s="60">
        <f ca="1">IF(D204="","",MAX(MIN(C204,PERCENTILE(INDIRECT(Rangos!$D$18),0.99)),PERCENTILE(INDIRECT(Rangos!$D$18),0.01)))</f>
        <v>0.3370813454263758</v>
      </c>
      <c r="G204" s="62">
        <f t="shared" ca="1" si="11"/>
        <v>0.3370813454263758</v>
      </c>
    </row>
    <row r="205" spans="1:7" x14ac:dyDescent="0.2">
      <c r="A205">
        <v>900641744</v>
      </c>
      <c r="B205" t="s">
        <v>445</v>
      </c>
      <c r="C205" s="61">
        <f ca="1">+IFERROR(VLOOKUP(A205,OFFSET('Datos seleccionados'!$A$5,0,0,COUNTA($A:$A),21),18,FALSE),"")</f>
        <v>0.34954418938101522</v>
      </c>
      <c r="D205" s="62">
        <f t="shared" ca="1" si="9"/>
        <v>2.5165644727325243E-2</v>
      </c>
      <c r="E205" s="62">
        <f t="shared" ca="1" si="10"/>
        <v>-0.10010504501693043</v>
      </c>
      <c r="F205" s="60">
        <f ca="1">IF(D205="","",MAX(MIN(C205,PERCENTILE(INDIRECT(Rangos!$D$18),0.99)),PERCENTILE(INDIRECT(Rangos!$D$18),0.01)))</f>
        <v>0.34954418938101522</v>
      </c>
      <c r="G205" s="62">
        <f t="shared" ca="1" si="11"/>
        <v>0.34954418938101522</v>
      </c>
    </row>
    <row r="206" spans="1:7" x14ac:dyDescent="0.2">
      <c r="A206">
        <v>900320562</v>
      </c>
      <c r="B206" t="s">
        <v>373</v>
      </c>
      <c r="C206" s="61">
        <f ca="1">+IFERROR(VLOOKUP(A206,OFFSET('Datos seleccionados'!$A$5,0,0,COUNTA($A:$A),21),18,FALSE),"")</f>
        <v>0.35326220267278124</v>
      </c>
      <c r="D206" s="62">
        <f t="shared" ca="1" si="9"/>
        <v>2.1447631435559222E-2</v>
      </c>
      <c r="E206" s="62">
        <f t="shared" ca="1" si="10"/>
        <v>-8.5315362814127507E-2</v>
      </c>
      <c r="F206" s="60">
        <f ca="1">IF(D206="","",MAX(MIN(C206,PERCENTILE(INDIRECT(Rangos!$D$18),0.99)),PERCENTILE(INDIRECT(Rangos!$D$18),0.01)))</f>
        <v>0.35326220267278124</v>
      </c>
      <c r="G206" s="62">
        <f t="shared" ca="1" si="11"/>
        <v>0.35326220267278124</v>
      </c>
    </row>
    <row r="207" spans="1:7" x14ac:dyDescent="0.2">
      <c r="A207">
        <v>901201372</v>
      </c>
      <c r="B207" t="s">
        <v>486</v>
      </c>
      <c r="C207" s="61">
        <f ca="1">+IFERROR(VLOOKUP(A207,OFFSET('Datos seleccionados'!$A$5,0,0,COUNTA($A:$A),21),18,FALSE),"")</f>
        <v>0.36915104437064428</v>
      </c>
      <c r="D207" s="62">
        <f t="shared" ca="1" si="9"/>
        <v>5.5587897376961903E-3</v>
      </c>
      <c r="E207" s="62">
        <f t="shared" ca="1" si="10"/>
        <v>-2.2112006386528698E-2</v>
      </c>
      <c r="F207" s="60">
        <f ca="1">IF(D207="","",MAX(MIN(C207,PERCENTILE(INDIRECT(Rangos!$D$18),0.99)),PERCENTILE(INDIRECT(Rangos!$D$18),0.01)))</f>
        <v>0.36915104437064428</v>
      </c>
      <c r="G207" s="62">
        <f t="shared" ca="1" si="11"/>
        <v>0.36915104437064428</v>
      </c>
    </row>
    <row r="208" spans="1:7" x14ac:dyDescent="0.2">
      <c r="A208">
        <v>830115469</v>
      </c>
      <c r="B208" t="s">
        <v>283</v>
      </c>
      <c r="C208" s="61">
        <f ca="1">+IFERROR(VLOOKUP(A208,OFFSET('Datos seleccionados'!$A$5,0,0,COUNTA($A:$A),21),18,FALSE),"")</f>
        <v>0.37279158823640884</v>
      </c>
      <c r="D208" s="62">
        <f t="shared" ca="1" si="9"/>
        <v>1.9182458719316231E-3</v>
      </c>
      <c r="E208" s="62">
        <f t="shared" ca="1" si="10"/>
        <v>-7.6304855863577863E-3</v>
      </c>
      <c r="F208" s="60">
        <f ca="1">IF(D208="","",MAX(MIN(C208,PERCENTILE(INDIRECT(Rangos!$D$18),0.99)),PERCENTILE(INDIRECT(Rangos!$D$18),0.01)))</f>
        <v>0.37279158823640884</v>
      </c>
      <c r="G208" s="62">
        <f t="shared" ca="1" si="11"/>
        <v>0.37279158823640884</v>
      </c>
    </row>
    <row r="209" spans="1:7" x14ac:dyDescent="0.2">
      <c r="A209">
        <v>900473191</v>
      </c>
      <c r="B209" t="s">
        <v>410</v>
      </c>
      <c r="C209" s="61">
        <f ca="1">+IFERROR(VLOOKUP(A209,OFFSET('Datos seleccionados'!$A$5,0,0,COUNTA($A:$A),21),18,FALSE),"")</f>
        <v>0.3732361598833584</v>
      </c>
      <c r="D209" s="62">
        <f t="shared" ca="1" si="9"/>
        <v>1.4736742249820689E-3</v>
      </c>
      <c r="E209" s="62">
        <f t="shared" ca="1" si="10"/>
        <v>-5.8620482896644477E-3</v>
      </c>
      <c r="F209" s="60">
        <f ca="1">IF(D209="","",MAX(MIN(C209,PERCENTILE(INDIRECT(Rangos!$D$18),0.99)),PERCENTILE(INDIRECT(Rangos!$D$18),0.01)))</f>
        <v>0.3732361598833584</v>
      </c>
      <c r="G209" s="62">
        <f t="shared" ca="1" si="11"/>
        <v>0.3732361598833584</v>
      </c>
    </row>
    <row r="210" spans="1:7" x14ac:dyDescent="0.2">
      <c r="A210">
        <v>901330707</v>
      </c>
      <c r="B210" t="s">
        <v>573</v>
      </c>
      <c r="C210" s="61">
        <f ca="1">+IFERROR(VLOOKUP(A210,OFFSET('Datos seleccionados'!$A$5,0,0,COUNTA($A:$A),21),18,FALSE),"")</f>
        <v>0.3732757309880132</v>
      </c>
      <c r="D210" s="62">
        <f t="shared" ca="1" si="9"/>
        <v>1.4341031203272681E-3</v>
      </c>
      <c r="E210" s="62">
        <f t="shared" ca="1" si="10"/>
        <v>-5.7046405516247662E-3</v>
      </c>
      <c r="F210" s="60">
        <f ca="1">IF(D210="","",MAX(MIN(C210,PERCENTILE(INDIRECT(Rangos!$D$18),0.99)),PERCENTILE(INDIRECT(Rangos!$D$18),0.01)))</f>
        <v>0.3732757309880132</v>
      </c>
      <c r="G210" s="62">
        <f t="shared" ca="1" si="11"/>
        <v>0.3732757309880132</v>
      </c>
    </row>
    <row r="211" spans="1:7" x14ac:dyDescent="0.2">
      <c r="A211">
        <v>830137892</v>
      </c>
      <c r="B211" t="s">
        <v>290</v>
      </c>
      <c r="C211" s="61">
        <f ca="1">+IFERROR(VLOOKUP(A211,OFFSET('Datos seleccionados'!$A$5,0,0,COUNTA($A:$A),21),18,FALSE),"")</f>
        <v>0.37470983410834047</v>
      </c>
      <c r="D211" s="62">
        <f t="shared" ca="1" si="9"/>
        <v>0</v>
      </c>
      <c r="E211" s="62">
        <f t="shared" ca="1" si="10"/>
        <v>0</v>
      </c>
      <c r="F211" s="60">
        <f ca="1">IF(D211="","",MAX(MIN(C211,PERCENTILE(INDIRECT(Rangos!$D$18),0.99)),PERCENTILE(INDIRECT(Rangos!$D$18),0.01)))</f>
        <v>0.37470983410834047</v>
      </c>
      <c r="G211" s="62">
        <f t="shared" ca="1" si="11"/>
        <v>0.37470983410834047</v>
      </c>
    </row>
    <row r="212" spans="1:7" x14ac:dyDescent="0.2">
      <c r="A212">
        <v>900150121</v>
      </c>
      <c r="B212" t="s">
        <v>541</v>
      </c>
      <c r="C212" s="61">
        <f ca="1">+IFERROR(VLOOKUP(A212,OFFSET('Datos seleccionados'!$A$5,0,0,COUNTA($A:$A),21),18,FALSE),"")</f>
        <v>0.37625516531570513</v>
      </c>
      <c r="D212" s="62">
        <f t="shared" ca="1" si="9"/>
        <v>1.5453312073646641E-3</v>
      </c>
      <c r="E212" s="62">
        <f t="shared" ca="1" si="10"/>
        <v>6.1470886899764763E-3</v>
      </c>
      <c r="F212" s="60">
        <f ca="1">IF(D212="","",MAX(MIN(C212,PERCENTILE(INDIRECT(Rangos!$D$18),0.99)),PERCENTILE(INDIRECT(Rangos!$D$18),0.01)))</f>
        <v>0.37625516531570513</v>
      </c>
      <c r="G212" s="62">
        <f t="shared" ca="1" si="11"/>
        <v>0.37625516531570513</v>
      </c>
    </row>
    <row r="213" spans="1:7" x14ac:dyDescent="0.2">
      <c r="A213">
        <v>900393932</v>
      </c>
      <c r="B213" t="s">
        <v>389</v>
      </c>
      <c r="C213" s="61">
        <f ca="1">+IFERROR(VLOOKUP(A213,OFFSET('Datos seleccionados'!$A$5,0,0,COUNTA($A:$A),21),18,FALSE),"")</f>
        <v>0.38309206436033538</v>
      </c>
      <c r="D213" s="62">
        <f t="shared" ca="1" si="9"/>
        <v>8.3822302519949154E-3</v>
      </c>
      <c r="E213" s="62">
        <f t="shared" ca="1" si="10"/>
        <v>3.3343216349514607E-2</v>
      </c>
      <c r="F213" s="60">
        <f ca="1">IF(D213="","",MAX(MIN(C213,PERCENTILE(INDIRECT(Rangos!$D$18),0.99)),PERCENTILE(INDIRECT(Rangos!$D$18),0.01)))</f>
        <v>0.38309206436033538</v>
      </c>
      <c r="G213" s="62">
        <f t="shared" ca="1" si="11"/>
        <v>0.38309206436033538</v>
      </c>
    </row>
    <row r="214" spans="1:7" x14ac:dyDescent="0.2">
      <c r="A214">
        <v>901087572</v>
      </c>
      <c r="B214" t="s">
        <v>566</v>
      </c>
      <c r="C214" s="61">
        <f ca="1">+IFERROR(VLOOKUP(A214,OFFSET('Datos seleccionados'!$A$5,0,0,COUNTA($A:$A),21),18,FALSE),"")</f>
        <v>0.38331673519503134</v>
      </c>
      <c r="D214" s="62">
        <f t="shared" ca="1" si="9"/>
        <v>8.6069010866908768E-3</v>
      </c>
      <c r="E214" s="62">
        <f t="shared" ca="1" si="10"/>
        <v>3.4236922203861736E-2</v>
      </c>
      <c r="F214" s="60">
        <f ca="1">IF(D214="","",MAX(MIN(C214,PERCENTILE(INDIRECT(Rangos!$D$18),0.99)),PERCENTILE(INDIRECT(Rangos!$D$18),0.01)))</f>
        <v>0.38331673519503134</v>
      </c>
      <c r="G214" s="62">
        <f t="shared" ca="1" si="11"/>
        <v>0.38331673519503134</v>
      </c>
    </row>
    <row r="215" spans="1:7" x14ac:dyDescent="0.2">
      <c r="A215">
        <v>860042134</v>
      </c>
      <c r="B215" t="s">
        <v>301</v>
      </c>
      <c r="C215" s="61">
        <f ca="1">+IFERROR(VLOOKUP(A215,OFFSET('Datos seleccionados'!$A$5,0,0,COUNTA($A:$A),21),18,FALSE),"")</f>
        <v>0.38458157582798791</v>
      </c>
      <c r="D215" s="62">
        <f t="shared" ca="1" si="9"/>
        <v>9.8717417196474422E-3</v>
      </c>
      <c r="E215" s="62">
        <f t="shared" ca="1" si="10"/>
        <v>3.9268262742651001E-2</v>
      </c>
      <c r="F215" s="60">
        <f ca="1">IF(D215="","",MAX(MIN(C215,PERCENTILE(INDIRECT(Rangos!$D$18),0.99)),PERCENTILE(INDIRECT(Rangos!$D$18),0.01)))</f>
        <v>0.38458157582798791</v>
      </c>
      <c r="G215" s="62">
        <f t="shared" ca="1" si="11"/>
        <v>0.38458157582798791</v>
      </c>
    </row>
    <row r="216" spans="1:7" x14ac:dyDescent="0.2">
      <c r="A216">
        <v>800191603</v>
      </c>
      <c r="B216" t="s">
        <v>219</v>
      </c>
      <c r="C216" s="61">
        <f ca="1">+IFERROR(VLOOKUP(A216,OFFSET('Datos seleccionados'!$A$5,0,0,COUNTA($A:$A),21),18,FALSE),"")</f>
        <v>0.38704863847189297</v>
      </c>
      <c r="D216" s="62">
        <f t="shared" ca="1" si="9"/>
        <v>1.2338804363552502E-2</v>
      </c>
      <c r="E216" s="62">
        <f t="shared" ca="1" si="10"/>
        <v>4.9081856620480188E-2</v>
      </c>
      <c r="F216" s="60">
        <f ca="1">IF(D216="","",MAX(MIN(C216,PERCENTILE(INDIRECT(Rangos!$D$18),0.99)),PERCENTILE(INDIRECT(Rangos!$D$18),0.01)))</f>
        <v>0.38704863847189297</v>
      </c>
      <c r="G216" s="62">
        <f t="shared" ca="1" si="11"/>
        <v>0.38704863847189297</v>
      </c>
    </row>
    <row r="217" spans="1:7" x14ac:dyDescent="0.2">
      <c r="A217">
        <v>900579107</v>
      </c>
      <c r="B217" t="s">
        <v>436</v>
      </c>
      <c r="C217" s="61">
        <f ca="1">+IFERROR(VLOOKUP(A217,OFFSET('Datos seleccionados'!$A$5,0,0,COUNTA($A:$A),21),18,FALSE),"")</f>
        <v>0.38732925214856856</v>
      </c>
      <c r="D217" s="62">
        <f t="shared" ca="1" si="9"/>
        <v>1.2619418040228092E-2</v>
      </c>
      <c r="E217" s="62">
        <f t="shared" ca="1" si="10"/>
        <v>5.0198094453460275E-2</v>
      </c>
      <c r="F217" s="60">
        <f ca="1">IF(D217="","",MAX(MIN(C217,PERCENTILE(INDIRECT(Rangos!$D$18),0.99)),PERCENTILE(INDIRECT(Rangos!$D$18),0.01)))</f>
        <v>0.38732925214856856</v>
      </c>
      <c r="G217" s="62">
        <f t="shared" ca="1" si="11"/>
        <v>0.38732925214856856</v>
      </c>
    </row>
    <row r="218" spans="1:7" x14ac:dyDescent="0.2">
      <c r="A218">
        <v>800186284</v>
      </c>
      <c r="B218" t="s">
        <v>218</v>
      </c>
      <c r="C218" s="61">
        <f ca="1">+IFERROR(VLOOKUP(A218,OFFSET('Datos seleccionados'!$A$5,0,0,COUNTA($A:$A),21),18,FALSE),"")</f>
        <v>0.38810869334242265</v>
      </c>
      <c r="D218" s="62">
        <f t="shared" ca="1" si="9"/>
        <v>1.3398859234082183E-2</v>
      </c>
      <c r="E218" s="62">
        <f t="shared" ca="1" si="10"/>
        <v>5.3298591048887928E-2</v>
      </c>
      <c r="F218" s="60">
        <f ca="1">IF(D218="","",MAX(MIN(C218,PERCENTILE(INDIRECT(Rangos!$D$18),0.99)),PERCENTILE(INDIRECT(Rangos!$D$18),0.01)))</f>
        <v>0.38810869334242265</v>
      </c>
      <c r="G218" s="62">
        <f t="shared" ca="1" si="11"/>
        <v>0.38810869334242265</v>
      </c>
    </row>
    <row r="219" spans="1:7" x14ac:dyDescent="0.2">
      <c r="A219">
        <v>900127801</v>
      </c>
      <c r="B219" t="s">
        <v>337</v>
      </c>
      <c r="C219" s="61">
        <f ca="1">+IFERROR(VLOOKUP(A219,OFFSET('Datos seleccionados'!$A$5,0,0,COUNTA($A:$A),21),18,FALSE),"")</f>
        <v>0.39121556060644508</v>
      </c>
      <c r="D219" s="62">
        <f t="shared" ca="1" si="9"/>
        <v>1.6505726498104611E-2</v>
      </c>
      <c r="E219" s="62">
        <f t="shared" ca="1" si="10"/>
        <v>6.5657228814638868E-2</v>
      </c>
      <c r="F219" s="60">
        <f ca="1">IF(D219="","",MAX(MIN(C219,PERCENTILE(INDIRECT(Rangos!$D$18),0.99)),PERCENTILE(INDIRECT(Rangos!$D$18),0.01)))</f>
        <v>0.39121556060644508</v>
      </c>
      <c r="G219" s="62">
        <f t="shared" ca="1" si="11"/>
        <v>0.39121556060644508</v>
      </c>
    </row>
    <row r="220" spans="1:7" x14ac:dyDescent="0.2">
      <c r="A220">
        <v>830121597</v>
      </c>
      <c r="B220" t="s">
        <v>285</v>
      </c>
      <c r="C220" s="61">
        <f ca="1">+IFERROR(VLOOKUP(A220,OFFSET('Datos seleccionados'!$A$5,0,0,COUNTA($A:$A),21),18,FALSE),"")</f>
        <v>0.39294651428430472</v>
      </c>
      <c r="D220" s="62">
        <f t="shared" ca="1" si="9"/>
        <v>1.8236680175964248E-2</v>
      </c>
      <c r="E220" s="62">
        <f t="shared" ca="1" si="10"/>
        <v>7.2542695001651086E-2</v>
      </c>
      <c r="F220" s="60">
        <f ca="1">IF(D220="","",MAX(MIN(C220,PERCENTILE(INDIRECT(Rangos!$D$18),0.99)),PERCENTILE(INDIRECT(Rangos!$D$18),0.01)))</f>
        <v>0.39294651428430472</v>
      </c>
      <c r="G220" s="62">
        <f t="shared" ca="1" si="11"/>
        <v>0.39294651428430472</v>
      </c>
    </row>
    <row r="221" spans="1:7" x14ac:dyDescent="0.2">
      <c r="A221">
        <v>900261680</v>
      </c>
      <c r="B221" t="s">
        <v>362</v>
      </c>
      <c r="C221" s="61">
        <f ca="1">+IFERROR(VLOOKUP(A221,OFFSET('Datos seleccionados'!$A$5,0,0,COUNTA($A:$A),21),18,FALSE),"")</f>
        <v>0.40081530851397423</v>
      </c>
      <c r="D221" s="62">
        <f t="shared" ca="1" si="9"/>
        <v>2.6105474405633766E-2</v>
      </c>
      <c r="E221" s="62">
        <f t="shared" ca="1" si="10"/>
        <v>0.10384354221319604</v>
      </c>
      <c r="F221" s="60">
        <f ca="1">IF(D221="","",MAX(MIN(C221,PERCENTILE(INDIRECT(Rangos!$D$18),0.99)),PERCENTILE(INDIRECT(Rangos!$D$18),0.01)))</f>
        <v>0.40081530851397423</v>
      </c>
      <c r="G221" s="62">
        <f t="shared" ca="1" si="11"/>
        <v>0.40081530851397423</v>
      </c>
    </row>
    <row r="222" spans="1:7" x14ac:dyDescent="0.2">
      <c r="A222">
        <v>830073115</v>
      </c>
      <c r="B222" t="s">
        <v>265</v>
      </c>
      <c r="C222" s="61">
        <f ca="1">+IFERROR(VLOOKUP(A222,OFFSET('Datos seleccionados'!$A$5,0,0,COUNTA($A:$A),21),18,FALSE),"")</f>
        <v>0.40084007303890745</v>
      </c>
      <c r="D222" s="62">
        <f t="shared" ca="1" si="9"/>
        <v>2.6130238930566985E-2</v>
      </c>
      <c r="E222" s="62">
        <f t="shared" ca="1" si="10"/>
        <v>0.10394205166567079</v>
      </c>
      <c r="F222" s="60">
        <f ca="1">IF(D222="","",MAX(MIN(C222,PERCENTILE(INDIRECT(Rangos!$D$18),0.99)),PERCENTILE(INDIRECT(Rangos!$D$18),0.01)))</f>
        <v>0.40084007303890745</v>
      </c>
      <c r="G222" s="62">
        <f t="shared" ca="1" si="11"/>
        <v>0.40084007303890745</v>
      </c>
    </row>
    <row r="223" spans="1:7" x14ac:dyDescent="0.2">
      <c r="A223">
        <v>800214959</v>
      </c>
      <c r="B223" t="s">
        <v>222</v>
      </c>
      <c r="C223" s="61">
        <f ca="1">+IFERROR(VLOOKUP(A223,OFFSET('Datos seleccionados'!$A$5,0,0,COUNTA($A:$A),21),18,FALSE),"")</f>
        <v>0.40094846407933976</v>
      </c>
      <c r="D223" s="62">
        <f t="shared" ca="1" si="9"/>
        <v>2.6238629970999294E-2</v>
      </c>
      <c r="E223" s="62">
        <f t="shared" ca="1" si="10"/>
        <v>0.10437321447113337</v>
      </c>
      <c r="F223" s="60">
        <f ca="1">IF(D223="","",MAX(MIN(C223,PERCENTILE(INDIRECT(Rangos!$D$18),0.99)),PERCENTILE(INDIRECT(Rangos!$D$18),0.01)))</f>
        <v>0.40094846407933976</v>
      </c>
      <c r="G223" s="62">
        <f t="shared" ca="1" si="11"/>
        <v>0.40094846407933976</v>
      </c>
    </row>
    <row r="224" spans="1:7" x14ac:dyDescent="0.2">
      <c r="A224">
        <v>830146184</v>
      </c>
      <c r="B224" t="s">
        <v>527</v>
      </c>
      <c r="C224" s="61">
        <f ca="1">+IFERROR(VLOOKUP(A224,OFFSET('Datos seleccionados'!$A$5,0,0,COUNTA($A:$A),21),18,FALSE),"")</f>
        <v>0.40611299772672332</v>
      </c>
      <c r="D224" s="62">
        <f t="shared" ca="1" si="9"/>
        <v>3.1403163618382857E-2</v>
      </c>
      <c r="E224" s="62">
        <f t="shared" ca="1" si="10"/>
        <v>0.12491693106828541</v>
      </c>
      <c r="F224" s="60">
        <f ca="1">IF(D224="","",MAX(MIN(C224,PERCENTILE(INDIRECT(Rangos!$D$18),0.99)),PERCENTILE(INDIRECT(Rangos!$D$18),0.01)))</f>
        <v>0.40611299772672332</v>
      </c>
      <c r="G224" s="62">
        <f t="shared" ca="1" si="11"/>
        <v>0.40611299772672332</v>
      </c>
    </row>
    <row r="225" spans="1:7" x14ac:dyDescent="0.2">
      <c r="A225">
        <v>901537127</v>
      </c>
      <c r="B225" t="s">
        <v>508</v>
      </c>
      <c r="C225" s="61">
        <f ca="1">+IFERROR(VLOOKUP(A225,OFFSET('Datos seleccionados'!$A$5,0,0,COUNTA($A:$A),21),18,FALSE),"")</f>
        <v>0.40764446639032198</v>
      </c>
      <c r="D225" s="62">
        <f t="shared" ca="1" si="9"/>
        <v>3.2934632281981513E-2</v>
      </c>
      <c r="E225" s="62">
        <f t="shared" ca="1" si="10"/>
        <v>0.13100887670181405</v>
      </c>
      <c r="F225" s="60">
        <f ca="1">IF(D225="","",MAX(MIN(C225,PERCENTILE(INDIRECT(Rangos!$D$18),0.99)),PERCENTILE(INDIRECT(Rangos!$D$18),0.01)))</f>
        <v>0.40764446639032198</v>
      </c>
      <c r="G225" s="62">
        <f t="shared" ca="1" si="11"/>
        <v>0.40764446639032198</v>
      </c>
    </row>
    <row r="226" spans="1:7" x14ac:dyDescent="0.2">
      <c r="A226">
        <v>830101571</v>
      </c>
      <c r="B226" t="s">
        <v>276</v>
      </c>
      <c r="C226" s="61">
        <f ca="1">+IFERROR(VLOOKUP(A226,OFFSET('Datos seleccionados'!$A$5,0,0,COUNTA($A:$A),21),18,FALSE),"")</f>
        <v>0.40787703201272141</v>
      </c>
      <c r="D226" s="62">
        <f t="shared" ca="1" si="9"/>
        <v>3.3167197904380941E-2</v>
      </c>
      <c r="E226" s="62">
        <f t="shared" ca="1" si="10"/>
        <v>0.13193398680139382</v>
      </c>
      <c r="F226" s="60">
        <f ca="1">IF(D226="","",MAX(MIN(C226,PERCENTILE(INDIRECT(Rangos!$D$18),0.99)),PERCENTILE(INDIRECT(Rangos!$D$18),0.01)))</f>
        <v>0.40787703201272141</v>
      </c>
      <c r="G226" s="62">
        <f t="shared" ca="1" si="11"/>
        <v>0.40787703201272141</v>
      </c>
    </row>
    <row r="227" spans="1:7" x14ac:dyDescent="0.2">
      <c r="A227">
        <v>900446724</v>
      </c>
      <c r="B227" t="s">
        <v>404</v>
      </c>
      <c r="C227" s="61">
        <f ca="1">+IFERROR(VLOOKUP(A227,OFFSET('Datos seleccionados'!$A$5,0,0,COUNTA($A:$A),21),18,FALSE),"")</f>
        <v>0.41149357147971699</v>
      </c>
      <c r="D227" s="62">
        <f t="shared" ca="1" si="9"/>
        <v>3.6783737371376524E-2</v>
      </c>
      <c r="E227" s="62">
        <f t="shared" ca="1" si="10"/>
        <v>0.146320021813483</v>
      </c>
      <c r="F227" s="60">
        <f ca="1">IF(D227="","",MAX(MIN(C227,PERCENTILE(INDIRECT(Rangos!$D$18),0.99)),PERCENTILE(INDIRECT(Rangos!$D$18),0.01)))</f>
        <v>0.41149357147971699</v>
      </c>
      <c r="G227" s="62">
        <f t="shared" ca="1" si="11"/>
        <v>0.41149357147971699</v>
      </c>
    </row>
    <row r="228" spans="1:7" x14ac:dyDescent="0.2">
      <c r="A228">
        <v>830112039</v>
      </c>
      <c r="B228" t="s">
        <v>280</v>
      </c>
      <c r="C228" s="61">
        <f ca="1">+IFERROR(VLOOKUP(A228,OFFSET('Datos seleccionados'!$A$5,0,0,COUNTA($A:$A),21),18,FALSE),"")</f>
        <v>0.41989024173560219</v>
      </c>
      <c r="D228" s="62">
        <f t="shared" ca="1" si="9"/>
        <v>4.5180407627261721E-2</v>
      </c>
      <c r="E228" s="62">
        <f t="shared" ca="1" si="10"/>
        <v>0.17972067826656515</v>
      </c>
      <c r="F228" s="60">
        <f ca="1">IF(D228="","",MAX(MIN(C228,PERCENTILE(INDIRECT(Rangos!$D$18),0.99)),PERCENTILE(INDIRECT(Rangos!$D$18),0.01)))</f>
        <v>0.41989024173560219</v>
      </c>
      <c r="G228" s="62">
        <f t="shared" ca="1" si="11"/>
        <v>0.41989024173560219</v>
      </c>
    </row>
    <row r="229" spans="1:7" x14ac:dyDescent="0.2">
      <c r="A229">
        <v>830096917</v>
      </c>
      <c r="B229" t="s">
        <v>274</v>
      </c>
      <c r="C229" s="61">
        <f ca="1">+IFERROR(VLOOKUP(A229,OFFSET('Datos seleccionados'!$A$5,0,0,COUNTA($A:$A),21),18,FALSE),"")</f>
        <v>0.4210375167044853</v>
      </c>
      <c r="D229" s="62">
        <f t="shared" ca="1" si="9"/>
        <v>4.6327682596144837E-2</v>
      </c>
      <c r="E229" s="62">
        <f t="shared" ca="1" si="10"/>
        <v>0.18428436076511595</v>
      </c>
      <c r="F229" s="60">
        <f ca="1">IF(D229="","",MAX(MIN(C229,PERCENTILE(INDIRECT(Rangos!$D$18),0.99)),PERCENTILE(INDIRECT(Rangos!$D$18),0.01)))</f>
        <v>0.4210375167044853</v>
      </c>
      <c r="G229" s="62">
        <f t="shared" ca="1" si="11"/>
        <v>0.4210375167044853</v>
      </c>
    </row>
    <row r="230" spans="1:7" x14ac:dyDescent="0.2">
      <c r="A230">
        <v>900275441</v>
      </c>
      <c r="B230" t="s">
        <v>137</v>
      </c>
      <c r="C230" s="61">
        <f ca="1">+IFERROR(VLOOKUP(A230,OFFSET('Datos seleccionados'!$A$5,0,0,COUNTA($A:$A),21),18,FALSE),"")</f>
        <v>0.42321606583119104</v>
      </c>
      <c r="D230" s="62">
        <f t="shared" ca="1" si="9"/>
        <v>4.8506231722850568E-2</v>
      </c>
      <c r="E230" s="62">
        <f t="shared" ca="1" si="10"/>
        <v>0.19295029246539436</v>
      </c>
      <c r="F230" s="60">
        <f ca="1">IF(D230="","",MAX(MIN(C230,PERCENTILE(INDIRECT(Rangos!$D$18),0.99)),PERCENTILE(INDIRECT(Rangos!$D$18),0.01)))</f>
        <v>0.42321606583119104</v>
      </c>
      <c r="G230" s="62">
        <f t="shared" ca="1" si="11"/>
        <v>0.42321606583119104</v>
      </c>
    </row>
    <row r="231" spans="1:7" x14ac:dyDescent="0.2">
      <c r="A231">
        <v>901345932</v>
      </c>
      <c r="B231" t="s">
        <v>498</v>
      </c>
      <c r="C231" s="61">
        <f ca="1">+IFERROR(VLOOKUP(A231,OFFSET('Datos seleccionados'!$A$5,0,0,COUNTA($A:$A),21),18,FALSE),"")</f>
        <v>0.42677219050301296</v>
      </c>
      <c r="D231" s="62">
        <f t="shared" ca="1" si="9"/>
        <v>5.2062356394672493E-2</v>
      </c>
      <c r="E231" s="62">
        <f t="shared" ca="1" si="10"/>
        <v>0.2070960067602487</v>
      </c>
      <c r="F231" s="60">
        <f ca="1">IF(D231="","",MAX(MIN(C231,PERCENTILE(INDIRECT(Rangos!$D$18),0.99)),PERCENTILE(INDIRECT(Rangos!$D$18),0.01)))</f>
        <v>0.42677219050301296</v>
      </c>
      <c r="G231" s="62">
        <f t="shared" ca="1" si="11"/>
        <v>0.42677219050301296</v>
      </c>
    </row>
    <row r="232" spans="1:7" x14ac:dyDescent="0.2">
      <c r="A232">
        <v>830012157</v>
      </c>
      <c r="B232" t="s">
        <v>176</v>
      </c>
      <c r="C232" s="61">
        <f ca="1">+IFERROR(VLOOKUP(A232,OFFSET('Datos seleccionados'!$A$5,0,0,COUNTA($A:$A),21),18,FALSE),"")</f>
        <v>0.4302903255870541</v>
      </c>
      <c r="D232" s="62">
        <f t="shared" ca="1" si="9"/>
        <v>5.5580491478713634E-2</v>
      </c>
      <c r="E232" s="62">
        <f t="shared" ca="1" si="10"/>
        <v>0.2210906043467423</v>
      </c>
      <c r="F232" s="60">
        <f ca="1">IF(D232="","",MAX(MIN(C232,PERCENTILE(INDIRECT(Rangos!$D$18),0.99)),PERCENTILE(INDIRECT(Rangos!$D$18),0.01)))</f>
        <v>0.4302903255870541</v>
      </c>
      <c r="G232" s="62">
        <f t="shared" ca="1" si="11"/>
        <v>0.4302903255870541</v>
      </c>
    </row>
    <row r="233" spans="1:7" x14ac:dyDescent="0.2">
      <c r="A233">
        <v>830069752</v>
      </c>
      <c r="B233" t="s">
        <v>263</v>
      </c>
      <c r="C233" s="61">
        <f ca="1">+IFERROR(VLOOKUP(A233,OFFSET('Datos seleccionados'!$A$5,0,0,COUNTA($A:$A),21),18,FALSE),"")</f>
        <v>0.43093595445266547</v>
      </c>
      <c r="D233" s="62">
        <f t="shared" ca="1" si="9"/>
        <v>5.6226120344325003E-2</v>
      </c>
      <c r="E233" s="62">
        <f t="shared" ca="1" si="10"/>
        <v>0.22365881618301919</v>
      </c>
      <c r="F233" s="60">
        <f ca="1">IF(D233="","",MAX(MIN(C233,PERCENTILE(INDIRECT(Rangos!$D$18),0.99)),PERCENTILE(INDIRECT(Rangos!$D$18),0.01)))</f>
        <v>0.43093595445266547</v>
      </c>
      <c r="G233" s="62">
        <f t="shared" ca="1" si="11"/>
        <v>0.43093595445266547</v>
      </c>
    </row>
    <row r="234" spans="1:7" x14ac:dyDescent="0.2">
      <c r="A234">
        <v>800083312</v>
      </c>
      <c r="B234" t="s">
        <v>510</v>
      </c>
      <c r="C234" s="61">
        <f ca="1">+IFERROR(VLOOKUP(A234,OFFSET('Datos seleccionados'!$A$5,0,0,COUNTA($A:$A),21),18,FALSE),"")</f>
        <v>0.43331190992130758</v>
      </c>
      <c r="D234" s="62">
        <f t="shared" ca="1" si="9"/>
        <v>5.8602075812967114E-2</v>
      </c>
      <c r="E234" s="62">
        <f t="shared" ca="1" si="10"/>
        <v>0.23310999979956229</v>
      </c>
      <c r="F234" s="60">
        <f ca="1">IF(D234="","",MAX(MIN(C234,PERCENTILE(INDIRECT(Rangos!$D$18),0.99)),PERCENTILE(INDIRECT(Rangos!$D$18),0.01)))</f>
        <v>0.43331190992130758</v>
      </c>
      <c r="G234" s="62">
        <f t="shared" ca="1" si="11"/>
        <v>0.43331190992130758</v>
      </c>
    </row>
    <row r="235" spans="1:7" x14ac:dyDescent="0.2">
      <c r="A235">
        <v>811042842</v>
      </c>
      <c r="B235" t="s">
        <v>246</v>
      </c>
      <c r="C235" s="61">
        <f ca="1">+IFERROR(VLOOKUP(A235,OFFSET('Datos seleccionados'!$A$5,0,0,COUNTA($A:$A),21),18,FALSE),"")</f>
        <v>0.43607943120965376</v>
      </c>
      <c r="D235" s="62">
        <f t="shared" ca="1" si="9"/>
        <v>6.1369597101313289E-2</v>
      </c>
      <c r="E235" s="62">
        <f t="shared" ca="1" si="10"/>
        <v>0.24411877172482074</v>
      </c>
      <c r="F235" s="60">
        <f ca="1">IF(D235="","",MAX(MIN(C235,PERCENTILE(INDIRECT(Rangos!$D$18),0.99)),PERCENTILE(INDIRECT(Rangos!$D$18),0.01)))</f>
        <v>0.43607943120965376</v>
      </c>
      <c r="G235" s="62">
        <f t="shared" ca="1" si="11"/>
        <v>0.43607943120965376</v>
      </c>
    </row>
    <row r="236" spans="1:7" x14ac:dyDescent="0.2">
      <c r="A236">
        <v>900591676</v>
      </c>
      <c r="B236" t="s">
        <v>554</v>
      </c>
      <c r="C236" s="61">
        <f ca="1">+IFERROR(VLOOKUP(A236,OFFSET('Datos seleccionados'!$A$5,0,0,COUNTA($A:$A),21),18,FALSE),"")</f>
        <v>0.43649248919035538</v>
      </c>
      <c r="D236" s="62">
        <f t="shared" ca="1" si="9"/>
        <v>6.1782655082014915E-2</v>
      </c>
      <c r="E236" s="62">
        <f t="shared" ca="1" si="10"/>
        <v>0.24576185252806523</v>
      </c>
      <c r="F236" s="60">
        <f ca="1">IF(D236="","",MAX(MIN(C236,PERCENTILE(INDIRECT(Rangos!$D$18),0.99)),PERCENTILE(INDIRECT(Rangos!$D$18),0.01)))</f>
        <v>0.43649248919035538</v>
      </c>
      <c r="G236" s="62">
        <f t="shared" ca="1" si="11"/>
        <v>0.43649248919035538</v>
      </c>
    </row>
    <row r="237" spans="1:7" x14ac:dyDescent="0.2">
      <c r="A237">
        <v>900774333</v>
      </c>
      <c r="B237" t="s">
        <v>460</v>
      </c>
      <c r="C237" s="61">
        <f ca="1">+IFERROR(VLOOKUP(A237,OFFSET('Datos seleccionados'!$A$5,0,0,COUNTA($A:$A),21),18,FALSE),"")</f>
        <v>0.44348550486436017</v>
      </c>
      <c r="D237" s="62">
        <f t="shared" ca="1" si="9"/>
        <v>6.8775670756019702E-2</v>
      </c>
      <c r="E237" s="62">
        <f t="shared" ca="1" si="10"/>
        <v>0.27357898800920949</v>
      </c>
      <c r="F237" s="60">
        <f ca="1">IF(D237="","",MAX(MIN(C237,PERCENTILE(INDIRECT(Rangos!$D$18),0.99)),PERCENTILE(INDIRECT(Rangos!$D$18),0.01)))</f>
        <v>0.44348550486436017</v>
      </c>
      <c r="G237" s="62">
        <f t="shared" ca="1" si="11"/>
        <v>0.44348550486436017</v>
      </c>
    </row>
    <row r="238" spans="1:7" x14ac:dyDescent="0.2">
      <c r="A238">
        <v>830071539</v>
      </c>
      <c r="B238" t="s">
        <v>264</v>
      </c>
      <c r="C238" s="61">
        <f ca="1">+IFERROR(VLOOKUP(A238,OFFSET('Datos seleccionados'!$A$5,0,0,COUNTA($A:$A),21),18,FALSE),"")</f>
        <v>0.445146197000449</v>
      </c>
      <c r="D238" s="62">
        <f t="shared" ca="1" si="9"/>
        <v>7.0436362892108528E-2</v>
      </c>
      <c r="E238" s="62">
        <f t="shared" ca="1" si="10"/>
        <v>0.28018496464297815</v>
      </c>
      <c r="F238" s="60">
        <f ca="1">IF(D238="","",MAX(MIN(C238,PERCENTILE(INDIRECT(Rangos!$D$18),0.99)),PERCENTILE(INDIRECT(Rangos!$D$18),0.01)))</f>
        <v>0.445146197000449</v>
      </c>
      <c r="G238" s="62">
        <f t="shared" ca="1" si="11"/>
        <v>0.445146197000449</v>
      </c>
    </row>
    <row r="239" spans="1:7" x14ac:dyDescent="0.2">
      <c r="A239">
        <v>900210555</v>
      </c>
      <c r="B239" t="s">
        <v>545</v>
      </c>
      <c r="C239" s="61">
        <f ca="1">+IFERROR(VLOOKUP(A239,OFFSET('Datos seleccionados'!$A$5,0,0,COUNTA($A:$A),21),18,FALSE),"")</f>
        <v>0.45477275418049906</v>
      </c>
      <c r="D239" s="62">
        <f t="shared" ca="1" si="9"/>
        <v>8.0062920072158594E-2</v>
      </c>
      <c r="E239" s="62">
        <f t="shared" ca="1" si="10"/>
        <v>0.31847792118386908</v>
      </c>
      <c r="F239" s="60">
        <f ca="1">IF(D239="","",MAX(MIN(C239,PERCENTILE(INDIRECT(Rangos!$D$18),0.99)),PERCENTILE(INDIRECT(Rangos!$D$18),0.01)))</f>
        <v>0.45477275418049906</v>
      </c>
      <c r="G239" s="62">
        <f t="shared" ca="1" si="11"/>
        <v>0.45477275418049906</v>
      </c>
    </row>
    <row r="240" spans="1:7" x14ac:dyDescent="0.2">
      <c r="A240">
        <v>900450412</v>
      </c>
      <c r="B240" t="s">
        <v>144</v>
      </c>
      <c r="C240" s="61">
        <f ca="1">+IFERROR(VLOOKUP(A240,OFFSET('Datos seleccionados'!$A$5,0,0,COUNTA($A:$A),21),18,FALSE),"")</f>
        <v>0.45480715125850929</v>
      </c>
      <c r="D240" s="62">
        <f t="shared" ca="1" si="9"/>
        <v>8.0097317150168823E-2</v>
      </c>
      <c r="E240" s="62">
        <f t="shared" ca="1" si="10"/>
        <v>0.31861474744363605</v>
      </c>
      <c r="F240" s="60">
        <f ca="1">IF(D240="","",MAX(MIN(C240,PERCENTILE(INDIRECT(Rangos!$D$18),0.99)),PERCENTILE(INDIRECT(Rangos!$D$18),0.01)))</f>
        <v>0.45480715125850929</v>
      </c>
      <c r="G240" s="62">
        <f t="shared" ca="1" si="11"/>
        <v>0.45480715125850929</v>
      </c>
    </row>
    <row r="241" spans="1:7" x14ac:dyDescent="0.2">
      <c r="A241">
        <v>830031757</v>
      </c>
      <c r="B241" t="s">
        <v>517</v>
      </c>
      <c r="C241" s="61">
        <f ca="1">+IFERROR(VLOOKUP(A241,OFFSET('Datos seleccionados'!$A$5,0,0,COUNTA($A:$A),21),18,FALSE),"")</f>
        <v>0.45482022203987332</v>
      </c>
      <c r="D241" s="62">
        <f t="shared" ca="1" si="9"/>
        <v>8.0110387931532856E-2</v>
      </c>
      <c r="E241" s="62">
        <f t="shared" ca="1" si="10"/>
        <v>0.31866674099162701</v>
      </c>
      <c r="F241" s="60">
        <f ca="1">IF(D241="","",MAX(MIN(C241,PERCENTILE(INDIRECT(Rangos!$D$18),0.99)),PERCENTILE(INDIRECT(Rangos!$D$18),0.01)))</f>
        <v>0.45482022203987332</v>
      </c>
      <c r="G241" s="62">
        <f t="shared" ca="1" si="11"/>
        <v>0.45482022203987332</v>
      </c>
    </row>
    <row r="242" spans="1:7" x14ac:dyDescent="0.2">
      <c r="A242">
        <v>806012572</v>
      </c>
      <c r="B242" t="s">
        <v>513</v>
      </c>
      <c r="C242" s="61">
        <f ca="1">+IFERROR(VLOOKUP(A242,OFFSET('Datos seleccionados'!$A$5,0,0,COUNTA($A:$A),21),18,FALSE),"")</f>
        <v>0.45584193859110594</v>
      </c>
      <c r="D242" s="62">
        <f t="shared" ca="1" si="9"/>
        <v>8.1132104482765477E-2</v>
      </c>
      <c r="E242" s="62">
        <f t="shared" ca="1" si="10"/>
        <v>0.32273097151160363</v>
      </c>
      <c r="F242" s="60">
        <f ca="1">IF(D242="","",MAX(MIN(C242,PERCENTILE(INDIRECT(Rangos!$D$18),0.99)),PERCENTILE(INDIRECT(Rangos!$D$18),0.01)))</f>
        <v>0.45584193859110594</v>
      </c>
      <c r="G242" s="62">
        <f t="shared" ca="1" si="11"/>
        <v>0.45584193859110594</v>
      </c>
    </row>
    <row r="243" spans="1:7" x14ac:dyDescent="0.2">
      <c r="A243">
        <v>811022703</v>
      </c>
      <c r="B243" t="s">
        <v>245</v>
      </c>
      <c r="C243" s="61">
        <f ca="1">+IFERROR(VLOOKUP(A243,OFFSET('Datos seleccionados'!$A$5,0,0,COUNTA($A:$A),21),18,FALSE),"")</f>
        <v>0.46157435275732211</v>
      </c>
      <c r="D243" s="62">
        <f t="shared" ca="1" si="9"/>
        <v>8.6864518648981648E-2</v>
      </c>
      <c r="E243" s="62">
        <f t="shared" ca="1" si="10"/>
        <v>0.34553362903865958</v>
      </c>
      <c r="F243" s="60">
        <f ca="1">IF(D243="","",MAX(MIN(C243,PERCENTILE(INDIRECT(Rangos!$D$18),0.99)),PERCENTILE(INDIRECT(Rangos!$D$18),0.01)))</f>
        <v>0.46157435275732211</v>
      </c>
      <c r="G243" s="62">
        <f t="shared" ca="1" si="11"/>
        <v>0.46157435275732211</v>
      </c>
    </row>
    <row r="244" spans="1:7" x14ac:dyDescent="0.2">
      <c r="A244">
        <v>900587475</v>
      </c>
      <c r="B244" t="s">
        <v>553</v>
      </c>
      <c r="C244" s="61">
        <f ca="1">+IFERROR(VLOOKUP(A244,OFFSET('Datos seleccionados'!$A$5,0,0,COUNTA($A:$A),21),18,FALSE),"")</f>
        <v>0.46237658263476183</v>
      </c>
      <c r="D244" s="62">
        <f t="shared" ca="1" si="9"/>
        <v>8.7666748526421368E-2</v>
      </c>
      <c r="E244" s="62">
        <f t="shared" ca="1" si="10"/>
        <v>0.34872477549507569</v>
      </c>
      <c r="F244" s="60">
        <f ca="1">IF(D244="","",MAX(MIN(C244,PERCENTILE(INDIRECT(Rangos!$D$18),0.99)),PERCENTILE(INDIRECT(Rangos!$D$18),0.01)))</f>
        <v>0.46237658263476183</v>
      </c>
      <c r="G244" s="62">
        <f t="shared" ca="1" si="11"/>
        <v>0.46237658263476183</v>
      </c>
    </row>
    <row r="245" spans="1:7" x14ac:dyDescent="0.2">
      <c r="A245">
        <v>804013213</v>
      </c>
      <c r="B245" t="s">
        <v>236</v>
      </c>
      <c r="C245" s="61">
        <f ca="1">+IFERROR(VLOOKUP(A245,OFFSET('Datos seleccionados'!$A$5,0,0,COUNTA($A:$A),21),18,FALSE),"")</f>
        <v>0.46304189990584266</v>
      </c>
      <c r="D245" s="62">
        <f t="shared" ca="1" si="9"/>
        <v>8.8332065797502191E-2</v>
      </c>
      <c r="E245" s="62">
        <f t="shared" ca="1" si="10"/>
        <v>0.35137130476518691</v>
      </c>
      <c r="F245" s="60">
        <f ca="1">IF(D245="","",MAX(MIN(C245,PERCENTILE(INDIRECT(Rangos!$D$18),0.99)),PERCENTILE(INDIRECT(Rangos!$D$18),0.01)))</f>
        <v>0.46304189990584266</v>
      </c>
      <c r="G245" s="62">
        <f t="shared" ca="1" si="11"/>
        <v>0.46304189990584266</v>
      </c>
    </row>
    <row r="246" spans="1:7" x14ac:dyDescent="0.2">
      <c r="A246">
        <v>804011280</v>
      </c>
      <c r="B246" t="s">
        <v>234</v>
      </c>
      <c r="C246" s="61">
        <f ca="1">+IFERROR(VLOOKUP(A246,OFFSET('Datos seleccionados'!$A$5,0,0,COUNTA($A:$A),21),18,FALSE),"")</f>
        <v>0.4671901408255264</v>
      </c>
      <c r="D246" s="62">
        <f t="shared" ca="1" si="9"/>
        <v>9.2480306717185934E-2</v>
      </c>
      <c r="E246" s="62">
        <f t="shared" ca="1" si="10"/>
        <v>0.36787236597404677</v>
      </c>
      <c r="F246" s="60">
        <f ca="1">IF(D246="","",MAX(MIN(C246,PERCENTILE(INDIRECT(Rangos!$D$18),0.99)),PERCENTILE(INDIRECT(Rangos!$D$18),0.01)))</f>
        <v>0.4671901408255264</v>
      </c>
      <c r="G246" s="62">
        <f t="shared" ca="1" si="11"/>
        <v>0.4671901408255264</v>
      </c>
    </row>
    <row r="247" spans="1:7" x14ac:dyDescent="0.2">
      <c r="A247">
        <v>900682557</v>
      </c>
      <c r="B247" t="s">
        <v>558</v>
      </c>
      <c r="C247" s="61">
        <f ca="1">+IFERROR(VLOOKUP(A247,OFFSET('Datos seleccionados'!$A$5,0,0,COUNTA($A:$A),21),18,FALSE),"")</f>
        <v>0.46903084851583854</v>
      </c>
      <c r="D247" s="62">
        <f t="shared" ca="1" si="9"/>
        <v>9.4321014407498072E-2</v>
      </c>
      <c r="E247" s="62">
        <f t="shared" ca="1" si="10"/>
        <v>0.37519441665855113</v>
      </c>
      <c r="F247" s="60">
        <f ca="1">IF(D247="","",MAX(MIN(C247,PERCENTILE(INDIRECT(Rangos!$D$18),0.99)),PERCENTILE(INDIRECT(Rangos!$D$18),0.01)))</f>
        <v>0.46903084851583854</v>
      </c>
      <c r="G247" s="62">
        <f t="shared" ca="1" si="11"/>
        <v>0.46903084851583854</v>
      </c>
    </row>
    <row r="248" spans="1:7" x14ac:dyDescent="0.2">
      <c r="A248">
        <v>900291838</v>
      </c>
      <c r="B248" t="s">
        <v>366</v>
      </c>
      <c r="C248" s="61">
        <f ca="1">+IFERROR(VLOOKUP(A248,OFFSET('Datos seleccionados'!$A$5,0,0,COUNTA($A:$A),21),18,FALSE),"")</f>
        <v>0.47008483782943489</v>
      </c>
      <c r="D248" s="62">
        <f t="shared" ca="1" si="9"/>
        <v>9.537500372109442E-2</v>
      </c>
      <c r="E248" s="62">
        <f t="shared" ca="1" si="10"/>
        <v>0.3793870232389962</v>
      </c>
      <c r="F248" s="60">
        <f ca="1">IF(D248="","",MAX(MIN(C248,PERCENTILE(INDIRECT(Rangos!$D$18),0.99)),PERCENTILE(INDIRECT(Rangos!$D$18),0.01)))</f>
        <v>0.47008483782943489</v>
      </c>
      <c r="G248" s="62">
        <f t="shared" ca="1" si="11"/>
        <v>0.47008483782943489</v>
      </c>
    </row>
    <row r="249" spans="1:7" x14ac:dyDescent="0.2">
      <c r="A249">
        <v>900562737</v>
      </c>
      <c r="B249" t="s">
        <v>430</v>
      </c>
      <c r="C249" s="61">
        <f ca="1">+IFERROR(VLOOKUP(A249,OFFSET('Datos seleccionados'!$A$5,0,0,COUNTA($A:$A),21),18,FALSE),"")</f>
        <v>0.47102209137639028</v>
      </c>
      <c r="D249" s="62">
        <f t="shared" ca="1" si="9"/>
        <v>9.6312257268049817E-2</v>
      </c>
      <c r="E249" s="62">
        <f t="shared" ca="1" si="10"/>
        <v>0.38311527298291681</v>
      </c>
      <c r="F249" s="60">
        <f ca="1">IF(D249="","",MAX(MIN(C249,PERCENTILE(INDIRECT(Rangos!$D$18),0.99)),PERCENTILE(INDIRECT(Rangos!$D$18),0.01)))</f>
        <v>0.47102209137639028</v>
      </c>
      <c r="G249" s="62">
        <f t="shared" ca="1" si="11"/>
        <v>0.47102209137639028</v>
      </c>
    </row>
    <row r="250" spans="1:7" x14ac:dyDescent="0.2">
      <c r="A250">
        <v>900541101</v>
      </c>
      <c r="B250" t="s">
        <v>150</v>
      </c>
      <c r="C250" s="61">
        <f ca="1">+IFERROR(VLOOKUP(A250,OFFSET('Datos seleccionados'!$A$5,0,0,COUNTA($A:$A),21),18,FALSE),"")</f>
        <v>0.47191478811229925</v>
      </c>
      <c r="D250" s="62">
        <f t="shared" ca="1" si="9"/>
        <v>9.7204954003958788E-2</v>
      </c>
      <c r="E250" s="62">
        <f t="shared" ca="1" si="10"/>
        <v>0.38666628261938374</v>
      </c>
      <c r="F250" s="60">
        <f ca="1">IF(D250="","",MAX(MIN(C250,PERCENTILE(INDIRECT(Rangos!$D$18),0.99)),PERCENTILE(INDIRECT(Rangos!$D$18),0.01)))</f>
        <v>0.47191478811229925</v>
      </c>
      <c r="G250" s="62">
        <f t="shared" ca="1" si="11"/>
        <v>0.47191478811229925</v>
      </c>
    </row>
    <row r="251" spans="1:7" x14ac:dyDescent="0.2">
      <c r="A251">
        <v>830085084</v>
      </c>
      <c r="B251" t="s">
        <v>270</v>
      </c>
      <c r="C251" s="61">
        <f ca="1">+IFERROR(VLOOKUP(A251,OFFSET('Datos seleccionados'!$A$5,0,0,COUNTA($A:$A),21),18,FALSE),"")</f>
        <v>0.47282743773826608</v>
      </c>
      <c r="D251" s="62">
        <f t="shared" ca="1" si="9"/>
        <v>9.8117603629925609E-2</v>
      </c>
      <c r="E251" s="62">
        <f t="shared" ca="1" si="10"/>
        <v>0.39029666176849775</v>
      </c>
      <c r="F251" s="60">
        <f ca="1">IF(D251="","",MAX(MIN(C251,PERCENTILE(INDIRECT(Rangos!$D$18),0.99)),PERCENTILE(INDIRECT(Rangos!$D$18),0.01)))</f>
        <v>0.47282743773826608</v>
      </c>
      <c r="G251" s="62">
        <f t="shared" ca="1" si="11"/>
        <v>0.47282743773826608</v>
      </c>
    </row>
    <row r="252" spans="1:7" x14ac:dyDescent="0.2">
      <c r="A252">
        <v>900766698</v>
      </c>
      <c r="B252" t="s">
        <v>457</v>
      </c>
      <c r="C252" s="61">
        <f ca="1">+IFERROR(VLOOKUP(A252,OFFSET('Datos seleccionados'!$A$5,0,0,COUNTA($A:$A),21),18,FALSE),"")</f>
        <v>0.4741013872998186</v>
      </c>
      <c r="D252" s="62">
        <f t="shared" ca="1" si="9"/>
        <v>9.9391553191478133E-2</v>
      </c>
      <c r="E252" s="62">
        <f t="shared" ca="1" si="10"/>
        <v>0.39536423621732725</v>
      </c>
      <c r="F252" s="60">
        <f ca="1">IF(D252="","",MAX(MIN(C252,PERCENTILE(INDIRECT(Rangos!$D$18),0.99)),PERCENTILE(INDIRECT(Rangos!$D$18),0.01)))</f>
        <v>0.4741013872998186</v>
      </c>
      <c r="G252" s="62">
        <f t="shared" ca="1" si="11"/>
        <v>0.4741013872998186</v>
      </c>
    </row>
    <row r="253" spans="1:7" x14ac:dyDescent="0.2">
      <c r="A253">
        <v>900278019</v>
      </c>
      <c r="B253" t="s">
        <v>364</v>
      </c>
      <c r="C253" s="61">
        <f ca="1">+IFERROR(VLOOKUP(A253,OFFSET('Datos seleccionados'!$A$5,0,0,COUNTA($A:$A),21),18,FALSE),"")</f>
        <v>0.47547363153369726</v>
      </c>
      <c r="D253" s="62">
        <f t="shared" ca="1" si="9"/>
        <v>0.10076379742535679</v>
      </c>
      <c r="E253" s="62">
        <f t="shared" ca="1" si="10"/>
        <v>0.4008228116798303</v>
      </c>
      <c r="F253" s="60">
        <f ca="1">IF(D253="","",MAX(MIN(C253,PERCENTILE(INDIRECT(Rangos!$D$18),0.99)),PERCENTILE(INDIRECT(Rangos!$D$18),0.01)))</f>
        <v>0.47547363153369726</v>
      </c>
      <c r="G253" s="62">
        <f t="shared" ca="1" si="11"/>
        <v>0.47547363153369726</v>
      </c>
    </row>
    <row r="254" spans="1:7" x14ac:dyDescent="0.2">
      <c r="A254">
        <v>830102369</v>
      </c>
      <c r="B254" t="s">
        <v>277</v>
      </c>
      <c r="C254" s="61">
        <f ca="1">+IFERROR(VLOOKUP(A254,OFFSET('Datos seleccionados'!$A$5,0,0,COUNTA($A:$A),21),18,FALSE),"")</f>
        <v>0.4762252075154394</v>
      </c>
      <c r="D254" s="62">
        <f t="shared" ca="1" si="9"/>
        <v>0.10151537340709893</v>
      </c>
      <c r="E254" s="62">
        <f t="shared" ca="1" si="10"/>
        <v>0.40381246476844151</v>
      </c>
      <c r="F254" s="60">
        <f ca="1">IF(D254="","",MAX(MIN(C254,PERCENTILE(INDIRECT(Rangos!$D$18),0.99)),PERCENTILE(INDIRECT(Rangos!$D$18),0.01)))</f>
        <v>0.4762252075154394</v>
      </c>
      <c r="G254" s="62">
        <f t="shared" ca="1" si="11"/>
        <v>0.4762252075154394</v>
      </c>
    </row>
    <row r="255" spans="1:7" x14ac:dyDescent="0.2">
      <c r="A255">
        <v>860400765</v>
      </c>
      <c r="B255" t="s">
        <v>306</v>
      </c>
      <c r="C255" s="61">
        <f ca="1">+IFERROR(VLOOKUP(A255,OFFSET('Datos seleccionados'!$A$5,0,0,COUNTA($A:$A),21),18,FALSE),"")</f>
        <v>0.48219324973361771</v>
      </c>
      <c r="D255" s="62">
        <f t="shared" ca="1" si="9"/>
        <v>0.10748341562527725</v>
      </c>
      <c r="E255" s="62">
        <f t="shared" ca="1" si="10"/>
        <v>0.42755241426653573</v>
      </c>
      <c r="F255" s="60">
        <f ca="1">IF(D255="","",MAX(MIN(C255,PERCENTILE(INDIRECT(Rangos!$D$18),0.99)),PERCENTILE(INDIRECT(Rangos!$D$18),0.01)))</f>
        <v>0.48219324973361771</v>
      </c>
      <c r="G255" s="62">
        <f t="shared" ca="1" si="11"/>
        <v>0.48219324973361771</v>
      </c>
    </row>
    <row r="256" spans="1:7" x14ac:dyDescent="0.2">
      <c r="A256">
        <v>900013256</v>
      </c>
      <c r="B256" t="s">
        <v>318</v>
      </c>
      <c r="C256" s="61">
        <f ca="1">+IFERROR(VLOOKUP(A256,OFFSET('Datos seleccionados'!$A$5,0,0,COUNTA($A:$A),21),18,FALSE),"")</f>
        <v>0.48324421708511434</v>
      </c>
      <c r="D256" s="62">
        <f t="shared" ca="1" si="9"/>
        <v>0.10853438297677387</v>
      </c>
      <c r="E256" s="62">
        <f t="shared" ca="1" si="10"/>
        <v>0.43173299994883529</v>
      </c>
      <c r="F256" s="60">
        <f ca="1">IF(D256="","",MAX(MIN(C256,PERCENTILE(INDIRECT(Rangos!$D$18),0.99)),PERCENTILE(INDIRECT(Rangos!$D$18),0.01)))</f>
        <v>0.48324421708511434</v>
      </c>
      <c r="G256" s="62">
        <f t="shared" ca="1" si="11"/>
        <v>0.48324421708511434</v>
      </c>
    </row>
    <row r="257" spans="1:7" x14ac:dyDescent="0.2">
      <c r="A257">
        <v>900269883</v>
      </c>
      <c r="B257" t="s">
        <v>128</v>
      </c>
      <c r="C257" s="61">
        <f ca="1">+IFERROR(VLOOKUP(A257,OFFSET('Datos seleccionados'!$A$5,0,0,COUNTA($A:$A),21),18,FALSE),"")</f>
        <v>0.48523559819272361</v>
      </c>
      <c r="D257" s="62">
        <f t="shared" ca="1" si="9"/>
        <v>0.11052576408438314</v>
      </c>
      <c r="E257" s="62">
        <f t="shared" ca="1" si="10"/>
        <v>0.43965440619862772</v>
      </c>
      <c r="F257" s="60">
        <f ca="1">IF(D257="","",MAX(MIN(C257,PERCENTILE(INDIRECT(Rangos!$D$18),0.99)),PERCENTILE(INDIRECT(Rangos!$D$18),0.01)))</f>
        <v>0.48523559819272361</v>
      </c>
      <c r="G257" s="62">
        <f t="shared" ca="1" si="11"/>
        <v>0.48523559819272361</v>
      </c>
    </row>
    <row r="258" spans="1:7" x14ac:dyDescent="0.2">
      <c r="A258">
        <v>800194632</v>
      </c>
      <c r="B258" t="s">
        <v>220</v>
      </c>
      <c r="C258" s="61">
        <f ca="1">+IFERROR(VLOOKUP(A258,OFFSET('Datos seleccionados'!$A$5,0,0,COUNTA($A:$A),21),18,FALSE),"")</f>
        <v>0.48758366196305014</v>
      </c>
      <c r="D258" s="62">
        <f t="shared" ref="D258:D321" ca="1" si="12">+IFERROR(ABS(($C$2:$C$420-MEDIAN($C$2:$C$420))),"")</f>
        <v>0.11287382785470967</v>
      </c>
      <c r="E258" s="62">
        <f t="shared" ref="E258:E321" ca="1" si="13">+IFERROR((IF($C258="","",((($C258-MEDIAN($C$2:$C$420))/MEDIAN($D$2:$D$420))))),"")</f>
        <v>0.4489946409503302</v>
      </c>
      <c r="F258" s="60">
        <f ca="1">IF(D258="","",MAX(MIN(C258,PERCENTILE(INDIRECT(Rangos!$D$18),0.99)),PERCENTILE(INDIRECT(Rangos!$D$18),0.01)))</f>
        <v>0.48758366196305014</v>
      </c>
      <c r="G258" s="62">
        <f t="shared" ref="G258:G321" ca="1" si="14">IF(C258="","", IF(AND(C258&gt;=(QUARTILE($C$2:$C$420,1)-1.5*(QUARTILE($C$2:$C$420,3)-QUARTILE($C$2:$C$420,1))), C258&lt;=(QUARTILE($C$2:$C$420,3)+1.5*(QUARTILE($C$2:$C$420,3)-QUARTILE($C$2:$C$420,1)))), C258, ""))</f>
        <v>0.48758366196305014</v>
      </c>
    </row>
    <row r="259" spans="1:7" x14ac:dyDescent="0.2">
      <c r="A259">
        <v>900055537</v>
      </c>
      <c r="B259" t="s">
        <v>321</v>
      </c>
      <c r="C259" s="61">
        <f ca="1">+IFERROR(VLOOKUP(A259,OFFSET('Datos seleccionados'!$A$5,0,0,COUNTA($A:$A),21),18,FALSE),"")</f>
        <v>0.48802061027827631</v>
      </c>
      <c r="D259" s="62">
        <f t="shared" ca="1" si="12"/>
        <v>0.11331077616993585</v>
      </c>
      <c r="E259" s="62">
        <f t="shared" ca="1" si="13"/>
        <v>0.45073275381172229</v>
      </c>
      <c r="F259" s="60">
        <f ca="1">IF(D259="","",MAX(MIN(C259,PERCENTILE(INDIRECT(Rangos!$D$18),0.99)),PERCENTILE(INDIRECT(Rangos!$D$18),0.01)))</f>
        <v>0.48802061027827631</v>
      </c>
      <c r="G259" s="62">
        <f t="shared" ca="1" si="14"/>
        <v>0.48802061027827631</v>
      </c>
    </row>
    <row r="260" spans="1:7" x14ac:dyDescent="0.2">
      <c r="A260">
        <v>900262290</v>
      </c>
      <c r="B260" t="s">
        <v>363</v>
      </c>
      <c r="C260" s="61">
        <f ca="1">+IFERROR(VLOOKUP(A260,OFFSET('Datos seleccionados'!$A$5,0,0,COUNTA($A:$A),21),18,FALSE),"")</f>
        <v>0.49498074938021297</v>
      </c>
      <c r="D260" s="62">
        <f t="shared" ca="1" si="12"/>
        <v>0.1202709152718725</v>
      </c>
      <c r="E260" s="62">
        <f t="shared" ca="1" si="13"/>
        <v>0.47841911137072135</v>
      </c>
      <c r="F260" s="60">
        <f ca="1">IF(D260="","",MAX(MIN(C260,PERCENTILE(INDIRECT(Rangos!$D$18),0.99)),PERCENTILE(INDIRECT(Rangos!$D$18),0.01)))</f>
        <v>0.49498074938021297</v>
      </c>
      <c r="G260" s="62">
        <f t="shared" ca="1" si="14"/>
        <v>0.49498074938021297</v>
      </c>
    </row>
    <row r="261" spans="1:7" x14ac:dyDescent="0.2">
      <c r="A261">
        <v>805030655</v>
      </c>
      <c r="B261" t="s">
        <v>240</v>
      </c>
      <c r="C261" s="61">
        <f ca="1">+IFERROR(VLOOKUP(A261,OFFSET('Datos seleccionados'!$A$5,0,0,COUNTA($A:$A),21),18,FALSE),"")</f>
        <v>0.49629671939728737</v>
      </c>
      <c r="D261" s="62">
        <f t="shared" ca="1" si="12"/>
        <v>0.1215868852889469</v>
      </c>
      <c r="E261" s="62">
        <f t="shared" ca="1" si="13"/>
        <v>0.48365383669675777</v>
      </c>
      <c r="F261" s="60">
        <f ca="1">IF(D261="","",MAX(MIN(C261,PERCENTILE(INDIRECT(Rangos!$D$18),0.99)),PERCENTILE(INDIRECT(Rangos!$D$18),0.01)))</f>
        <v>0.49629671939728737</v>
      </c>
      <c r="G261" s="62">
        <f t="shared" ca="1" si="14"/>
        <v>0.49629671939728737</v>
      </c>
    </row>
    <row r="262" spans="1:7" x14ac:dyDescent="0.2">
      <c r="A262">
        <v>900516335</v>
      </c>
      <c r="B262" t="s">
        <v>419</v>
      </c>
      <c r="C262" s="61">
        <f ca="1">+IFERROR(VLOOKUP(A262,OFFSET('Datos seleccionados'!$A$5,0,0,COUNTA($A:$A),21),18,FALSE),"")</f>
        <v>0.49635699318278187</v>
      </c>
      <c r="D262" s="62">
        <f t="shared" ca="1" si="12"/>
        <v>0.1216471590744414</v>
      </c>
      <c r="E262" s="62">
        <f t="shared" ca="1" si="13"/>
        <v>0.48389359649928393</v>
      </c>
      <c r="F262" s="60">
        <f ca="1">IF(D262="","",MAX(MIN(C262,PERCENTILE(INDIRECT(Rangos!$D$18),0.99)),PERCENTILE(INDIRECT(Rangos!$D$18),0.01)))</f>
        <v>0.49635699318278187</v>
      </c>
      <c r="G262" s="62">
        <f t="shared" ca="1" si="14"/>
        <v>0.49635699318278187</v>
      </c>
    </row>
    <row r="263" spans="1:7" x14ac:dyDescent="0.2">
      <c r="A263">
        <v>900213423</v>
      </c>
      <c r="B263" t="s">
        <v>136</v>
      </c>
      <c r="C263" s="61">
        <f ca="1">+IFERROR(VLOOKUP(A263,OFFSET('Datos seleccionados'!$A$5,0,0,COUNTA($A:$A),21),18,FALSE),"")</f>
        <v>0.49670798491902912</v>
      </c>
      <c r="D263" s="62">
        <f t="shared" ca="1" si="12"/>
        <v>0.12199815081068865</v>
      </c>
      <c r="E263" s="62">
        <f t="shared" ca="1" si="13"/>
        <v>0.48528978737530987</v>
      </c>
      <c r="F263" s="60">
        <f ca="1">IF(D263="","",MAX(MIN(C263,PERCENTILE(INDIRECT(Rangos!$D$18),0.99)),PERCENTILE(INDIRECT(Rangos!$D$18),0.01)))</f>
        <v>0.49670798491902912</v>
      </c>
      <c r="G263" s="62">
        <f t="shared" ca="1" si="14"/>
        <v>0.49670798491902912</v>
      </c>
    </row>
    <row r="264" spans="1:7" x14ac:dyDescent="0.2">
      <c r="A264">
        <v>860010029</v>
      </c>
      <c r="B264" t="s">
        <v>298</v>
      </c>
      <c r="C264" s="61">
        <f ca="1">+IFERROR(VLOOKUP(A264,OFFSET('Datos seleccionados'!$A$5,0,0,COUNTA($A:$A),21),18,FALSE),"")</f>
        <v>0.49764837762425218</v>
      </c>
      <c r="D264" s="62">
        <f t="shared" ca="1" si="12"/>
        <v>0.12293854351591171</v>
      </c>
      <c r="E264" s="62">
        <f t="shared" ca="1" si="13"/>
        <v>0.48903052420561771</v>
      </c>
      <c r="F264" s="60">
        <f ca="1">IF(D264="","",MAX(MIN(C264,PERCENTILE(INDIRECT(Rangos!$D$18),0.99)),PERCENTILE(INDIRECT(Rangos!$D$18),0.01)))</f>
        <v>0.49764837762425218</v>
      </c>
      <c r="G264" s="62">
        <f t="shared" ca="1" si="14"/>
        <v>0.49764837762425218</v>
      </c>
    </row>
    <row r="265" spans="1:7" x14ac:dyDescent="0.2">
      <c r="A265">
        <v>900582115</v>
      </c>
      <c r="B265" t="s">
        <v>152</v>
      </c>
      <c r="C265" s="61">
        <f ca="1">+IFERROR(VLOOKUP(A265,OFFSET('Datos seleccionados'!$A$5,0,0,COUNTA($A:$A),21),18,FALSE),"")</f>
        <v>0.50129350699159514</v>
      </c>
      <c r="D265" s="62">
        <f t="shared" ca="1" si="12"/>
        <v>0.12658367288325467</v>
      </c>
      <c r="E265" s="62">
        <f t="shared" ca="1" si="13"/>
        <v>0.50353028542231293</v>
      </c>
      <c r="F265" s="60">
        <f ca="1">IF(D265="","",MAX(MIN(C265,PERCENTILE(INDIRECT(Rangos!$D$18),0.99)),PERCENTILE(INDIRECT(Rangos!$D$18),0.01)))</f>
        <v>0.50129350699159514</v>
      </c>
      <c r="G265" s="62">
        <f t="shared" ca="1" si="14"/>
        <v>0.50129350699159514</v>
      </c>
    </row>
    <row r="266" spans="1:7" x14ac:dyDescent="0.2">
      <c r="A266">
        <v>900205090</v>
      </c>
      <c r="B266" t="s">
        <v>544</v>
      </c>
      <c r="C266" s="61">
        <f ca="1">+IFERROR(VLOOKUP(A266,OFFSET('Datos seleccionados'!$A$5,0,0,COUNTA($A:$A),21),18,FALSE),"")</f>
        <v>0.50258712331513622</v>
      </c>
      <c r="D266" s="62">
        <f t="shared" ca="1" si="12"/>
        <v>0.12787728920679575</v>
      </c>
      <c r="E266" s="62">
        <f t="shared" ca="1" si="13"/>
        <v>0.50867609121055513</v>
      </c>
      <c r="F266" s="60">
        <f ca="1">IF(D266="","",MAX(MIN(C266,PERCENTILE(INDIRECT(Rangos!$D$18),0.99)),PERCENTILE(INDIRECT(Rangos!$D$18),0.01)))</f>
        <v>0.50258712331513622</v>
      </c>
      <c r="G266" s="62">
        <f t="shared" ca="1" si="14"/>
        <v>0.50258712331513622</v>
      </c>
    </row>
    <row r="267" spans="1:7" x14ac:dyDescent="0.2">
      <c r="A267">
        <v>900573802</v>
      </c>
      <c r="B267" t="s">
        <v>434</v>
      </c>
      <c r="C267" s="61">
        <f ca="1">+IFERROR(VLOOKUP(A267,OFFSET('Datos seleccionados'!$A$5,0,0,COUNTA($A:$A),21),18,FALSE),"")</f>
        <v>0.50308484651827912</v>
      </c>
      <c r="D267" s="62">
        <f t="shared" ca="1" si="12"/>
        <v>0.12837501240993865</v>
      </c>
      <c r="E267" s="62">
        <f t="shared" ca="1" si="13"/>
        <v>0.51065595718245649</v>
      </c>
      <c r="F267" s="60">
        <f ca="1">IF(D267="","",MAX(MIN(C267,PERCENTILE(INDIRECT(Rangos!$D$18),0.99)),PERCENTILE(INDIRECT(Rangos!$D$18),0.01)))</f>
        <v>0.50308484651827912</v>
      </c>
      <c r="G267" s="62">
        <f t="shared" ca="1" si="14"/>
        <v>0.50308484651827912</v>
      </c>
    </row>
    <row r="268" spans="1:7" x14ac:dyDescent="0.2">
      <c r="A268">
        <v>901149639</v>
      </c>
      <c r="B268" t="s">
        <v>484</v>
      </c>
      <c r="C268" s="61">
        <f ca="1">+IFERROR(VLOOKUP(A268,OFFSET('Datos seleccionados'!$A$5,0,0,COUNTA($A:$A),21),18,FALSE),"")</f>
        <v>0.50824612532885249</v>
      </c>
      <c r="D268" s="62">
        <f t="shared" ca="1" si="12"/>
        <v>0.13353629122051203</v>
      </c>
      <c r="E268" s="62">
        <f t="shared" ca="1" si="13"/>
        <v>0.53118672654185894</v>
      </c>
      <c r="F268" s="60">
        <f ca="1">IF(D268="","",MAX(MIN(C268,PERCENTILE(INDIRECT(Rangos!$D$18),0.99)),PERCENTILE(INDIRECT(Rangos!$D$18),0.01)))</f>
        <v>0.50824612532885249</v>
      </c>
      <c r="G268" s="62">
        <f t="shared" ca="1" si="14"/>
        <v>0.50824612532885249</v>
      </c>
    </row>
    <row r="269" spans="1:7" x14ac:dyDescent="0.2">
      <c r="A269">
        <v>860008207</v>
      </c>
      <c r="B269" t="s">
        <v>133</v>
      </c>
      <c r="C269" s="61">
        <f ca="1">+IFERROR(VLOOKUP(A269,OFFSET('Datos seleccionados'!$A$5,0,0,COUNTA($A:$A),21),18,FALSE),"")</f>
        <v>0.51028107288529545</v>
      </c>
      <c r="D269" s="62">
        <f t="shared" ca="1" si="12"/>
        <v>0.13557123877695498</v>
      </c>
      <c r="E269" s="62">
        <f t="shared" ca="1" si="13"/>
        <v>0.53928143339129742</v>
      </c>
      <c r="F269" s="60">
        <f ca="1">IF(D269="","",MAX(MIN(C269,PERCENTILE(INDIRECT(Rangos!$D$18),0.99)),PERCENTILE(INDIRECT(Rangos!$D$18),0.01)))</f>
        <v>0.51028107288529545</v>
      </c>
      <c r="G269" s="62">
        <f t="shared" ca="1" si="14"/>
        <v>0.51028107288529545</v>
      </c>
    </row>
    <row r="270" spans="1:7" x14ac:dyDescent="0.2">
      <c r="A270">
        <v>900212743</v>
      </c>
      <c r="B270" t="s">
        <v>347</v>
      </c>
      <c r="C270" s="61">
        <f ca="1">+IFERROR(VLOOKUP(A270,OFFSET('Datos seleccionados'!$A$5,0,0,COUNTA($A:$A),21),18,FALSE),"")</f>
        <v>0.51154064757110818</v>
      </c>
      <c r="D270" s="62">
        <f t="shared" ca="1" si="12"/>
        <v>0.13683081346276771</v>
      </c>
      <c r="E270" s="62">
        <f t="shared" ca="1" si="13"/>
        <v>0.54429182680627552</v>
      </c>
      <c r="F270" s="60">
        <f ca="1">IF(D270="","",MAX(MIN(C270,PERCENTILE(INDIRECT(Rangos!$D$18),0.99)),PERCENTILE(INDIRECT(Rangos!$D$18),0.01)))</f>
        <v>0.51154064757110818</v>
      </c>
      <c r="G270" s="62">
        <f t="shared" ca="1" si="14"/>
        <v>0.51154064757110818</v>
      </c>
    </row>
    <row r="271" spans="1:7" x14ac:dyDescent="0.2">
      <c r="A271">
        <v>901767763</v>
      </c>
      <c r="B271" t="s">
        <v>575</v>
      </c>
      <c r="C271" s="61">
        <f ca="1">+IFERROR(VLOOKUP(A271,OFFSET('Datos seleccionados'!$A$5,0,0,COUNTA($A:$A),21),18,FALSE),"")</f>
        <v>0.5132872129275976</v>
      </c>
      <c r="D271" s="62">
        <f t="shared" ca="1" si="12"/>
        <v>0.13857737881925714</v>
      </c>
      <c r="E271" s="62">
        <f t="shared" ca="1" si="13"/>
        <v>0.55123939383787002</v>
      </c>
      <c r="F271" s="60">
        <f ca="1">IF(D271="","",MAX(MIN(C271,PERCENTILE(INDIRECT(Rangos!$D$18),0.99)),PERCENTILE(INDIRECT(Rangos!$D$18),0.01)))</f>
        <v>0.5132872129275976</v>
      </c>
      <c r="G271" s="62">
        <f t="shared" ca="1" si="14"/>
        <v>0.5132872129275976</v>
      </c>
    </row>
    <row r="272" spans="1:7" x14ac:dyDescent="0.2">
      <c r="A272">
        <v>800215583</v>
      </c>
      <c r="B272" t="s">
        <v>223</v>
      </c>
      <c r="C272" s="61">
        <f ca="1">+IFERROR(VLOOKUP(A272,OFFSET('Datos seleccionados'!$A$5,0,0,COUNTA($A:$A),21),18,FALSE),"")</f>
        <v>0.51370183976181361</v>
      </c>
      <c r="D272" s="62">
        <f t="shared" ca="1" si="12"/>
        <v>0.13899200565347314</v>
      </c>
      <c r="E272" s="62">
        <f t="shared" ca="1" si="13"/>
        <v>0.55288871529790606</v>
      </c>
      <c r="F272" s="60">
        <f ca="1">IF(D272="","",MAX(MIN(C272,PERCENTILE(INDIRECT(Rangos!$D$18),0.99)),PERCENTILE(INDIRECT(Rangos!$D$18),0.01)))</f>
        <v>0.51370183976181361</v>
      </c>
      <c r="G272" s="62">
        <f t="shared" ca="1" si="14"/>
        <v>0.51370183976181361</v>
      </c>
    </row>
    <row r="273" spans="1:7" x14ac:dyDescent="0.2">
      <c r="A273">
        <v>901139964</v>
      </c>
      <c r="B273" t="s">
        <v>165</v>
      </c>
      <c r="C273" s="61">
        <f ca="1">+IFERROR(VLOOKUP(A273,OFFSET('Datos seleccionados'!$A$5,0,0,COUNTA($A:$A),21),18,FALSE),"")</f>
        <v>0.51663712599584166</v>
      </c>
      <c r="D273" s="62">
        <f t="shared" ca="1" si="12"/>
        <v>0.14192729188750119</v>
      </c>
      <c r="E273" s="62">
        <f t="shared" ca="1" si="13"/>
        <v>0.56456483024662829</v>
      </c>
      <c r="F273" s="60">
        <f ca="1">IF(D273="","",MAX(MIN(C273,PERCENTILE(INDIRECT(Rangos!$D$18),0.99)),PERCENTILE(INDIRECT(Rangos!$D$18),0.01)))</f>
        <v>0.51663712599584166</v>
      </c>
      <c r="G273" s="62">
        <f t="shared" ca="1" si="14"/>
        <v>0.51663712599584166</v>
      </c>
    </row>
    <row r="274" spans="1:7" x14ac:dyDescent="0.2">
      <c r="A274">
        <v>830098590</v>
      </c>
      <c r="B274" t="s">
        <v>275</v>
      </c>
      <c r="C274" s="61">
        <f ca="1">+IFERROR(VLOOKUP(A274,OFFSET('Datos seleccionados'!$A$5,0,0,COUNTA($A:$A),21),18,FALSE),"")</f>
        <v>0.51964823042067865</v>
      </c>
      <c r="D274" s="62">
        <f t="shared" ca="1" si="12"/>
        <v>0.14493839631233818</v>
      </c>
      <c r="E274" s="62">
        <f t="shared" ca="1" si="13"/>
        <v>0.57654253823960855</v>
      </c>
      <c r="F274" s="60">
        <f ca="1">IF(D274="","",MAX(MIN(C274,PERCENTILE(INDIRECT(Rangos!$D$18),0.99)),PERCENTILE(INDIRECT(Rangos!$D$18),0.01)))</f>
        <v>0.51964823042067865</v>
      </c>
      <c r="G274" s="62">
        <f t="shared" ca="1" si="14"/>
        <v>0.51964823042067865</v>
      </c>
    </row>
    <row r="275" spans="1:7" x14ac:dyDescent="0.2">
      <c r="A275">
        <v>900657670</v>
      </c>
      <c r="B275" t="s">
        <v>448</v>
      </c>
      <c r="C275" s="61">
        <f ca="1">+IFERROR(VLOOKUP(A275,OFFSET('Datos seleccionados'!$A$5,0,0,COUNTA($A:$A),21),18,FALSE),"")</f>
        <v>0.52217942275283746</v>
      </c>
      <c r="D275" s="62">
        <f t="shared" ca="1" si="12"/>
        <v>0.147469588644497</v>
      </c>
      <c r="E275" s="62">
        <f t="shared" ca="1" si="13"/>
        <v>0.58661123010515559</v>
      </c>
      <c r="F275" s="60">
        <f ca="1">IF(D275="","",MAX(MIN(C275,PERCENTILE(INDIRECT(Rangos!$D$18),0.99)),PERCENTILE(INDIRECT(Rangos!$D$18),0.01)))</f>
        <v>0.52217942275283746</v>
      </c>
      <c r="G275" s="62">
        <f t="shared" ca="1" si="14"/>
        <v>0.52217942275283746</v>
      </c>
    </row>
    <row r="276" spans="1:7" x14ac:dyDescent="0.2">
      <c r="A276">
        <v>901050470</v>
      </c>
      <c r="B276" t="s">
        <v>562</v>
      </c>
      <c r="C276" s="61">
        <f ca="1">+IFERROR(VLOOKUP(A276,OFFSET('Datos seleccionados'!$A$5,0,0,COUNTA($A:$A),21),18,FALSE),"")</f>
        <v>0.52581791213282891</v>
      </c>
      <c r="D276" s="62">
        <f t="shared" ca="1" si="12"/>
        <v>0.15110807802448845</v>
      </c>
      <c r="E276" s="62">
        <f t="shared" ca="1" si="13"/>
        <v>0.60108457847847108</v>
      </c>
      <c r="F276" s="60">
        <f ca="1">IF(D276="","",MAX(MIN(C276,PERCENTILE(INDIRECT(Rangos!$D$18),0.99)),PERCENTILE(INDIRECT(Rangos!$D$18),0.01)))</f>
        <v>0.52581791213282891</v>
      </c>
      <c r="G276" s="62">
        <f t="shared" ca="1" si="14"/>
        <v>0.52581791213282891</v>
      </c>
    </row>
    <row r="277" spans="1:7" x14ac:dyDescent="0.2">
      <c r="A277">
        <v>800232717</v>
      </c>
      <c r="B277" t="s">
        <v>225</v>
      </c>
      <c r="C277" s="61">
        <f ca="1">+IFERROR(VLOOKUP(A277,OFFSET('Datos seleccionados'!$A$5,0,0,COUNTA($A:$A),21),18,FALSE),"")</f>
        <v>0.52797116961648982</v>
      </c>
      <c r="D277" s="62">
        <f t="shared" ca="1" si="12"/>
        <v>0.15326133550814935</v>
      </c>
      <c r="E277" s="62">
        <f t="shared" ca="1" si="13"/>
        <v>0.60964990393190033</v>
      </c>
      <c r="F277" s="60">
        <f ca="1">IF(D277="","",MAX(MIN(C277,PERCENTILE(INDIRECT(Rangos!$D$18),0.99)),PERCENTILE(INDIRECT(Rangos!$D$18),0.01)))</f>
        <v>0.52797116961648982</v>
      </c>
      <c r="G277" s="62">
        <f t="shared" ca="1" si="14"/>
        <v>0.52797116961648982</v>
      </c>
    </row>
    <row r="278" spans="1:7" x14ac:dyDescent="0.2">
      <c r="A278">
        <v>900368050</v>
      </c>
      <c r="B278" t="s">
        <v>382</v>
      </c>
      <c r="C278" s="61">
        <f ca="1">+IFERROR(VLOOKUP(A278,OFFSET('Datos seleccionados'!$A$5,0,0,COUNTA($A:$A),21),18,FALSE),"")</f>
        <v>0.5283783282009139</v>
      </c>
      <c r="D278" s="62">
        <f t="shared" ca="1" si="12"/>
        <v>0.15366849409257344</v>
      </c>
      <c r="E278" s="62">
        <f t="shared" ca="1" si="13"/>
        <v>0.61126951784858841</v>
      </c>
      <c r="F278" s="60">
        <f ca="1">IF(D278="","",MAX(MIN(C278,PERCENTILE(INDIRECT(Rangos!$D$18),0.99)),PERCENTILE(INDIRECT(Rangos!$D$18),0.01)))</f>
        <v>0.5283783282009139</v>
      </c>
      <c r="G278" s="62">
        <f t="shared" ca="1" si="14"/>
        <v>0.5283783282009139</v>
      </c>
    </row>
    <row r="279" spans="1:7" x14ac:dyDescent="0.2">
      <c r="A279">
        <v>860503184</v>
      </c>
      <c r="B279" t="s">
        <v>307</v>
      </c>
      <c r="C279" s="61">
        <f ca="1">+IFERROR(VLOOKUP(A279,OFFSET('Datos seleccionados'!$A$5,0,0,COUNTA($A:$A),21),18,FALSE),"")</f>
        <v>0.52861385308679865</v>
      </c>
      <c r="D279" s="62">
        <f t="shared" ca="1" si="12"/>
        <v>0.15390401897845818</v>
      </c>
      <c r="E279" s="62">
        <f t="shared" ca="1" si="13"/>
        <v>0.61220639944091648</v>
      </c>
      <c r="F279" s="60">
        <f ca="1">IF(D279="","",MAX(MIN(C279,PERCENTILE(INDIRECT(Rangos!$D$18),0.99)),PERCENTILE(INDIRECT(Rangos!$D$18),0.01)))</f>
        <v>0.52861385308679865</v>
      </c>
      <c r="G279" s="62">
        <f t="shared" ca="1" si="14"/>
        <v>0.52861385308679865</v>
      </c>
    </row>
    <row r="280" spans="1:7" x14ac:dyDescent="0.2">
      <c r="A280">
        <v>830514854</v>
      </c>
      <c r="B280" t="s">
        <v>296</v>
      </c>
      <c r="C280" s="61">
        <f ca="1">+IFERROR(VLOOKUP(A280,OFFSET('Datos seleccionados'!$A$5,0,0,COUNTA($A:$A),21),18,FALSE),"")</f>
        <v>0.5328379616121135</v>
      </c>
      <c r="D280" s="62">
        <f t="shared" ca="1" si="12"/>
        <v>0.15812812750377303</v>
      </c>
      <c r="E280" s="62">
        <f t="shared" ca="1" si="13"/>
        <v>0.62900925025855914</v>
      </c>
      <c r="F280" s="60">
        <f ca="1">IF(D280="","",MAX(MIN(C280,PERCENTILE(INDIRECT(Rangos!$D$18),0.99)),PERCENTILE(INDIRECT(Rangos!$D$18),0.01)))</f>
        <v>0.5328379616121135</v>
      </c>
      <c r="G280" s="62">
        <f t="shared" ca="1" si="14"/>
        <v>0.5328379616121135</v>
      </c>
    </row>
    <row r="281" spans="1:7" x14ac:dyDescent="0.2">
      <c r="A281">
        <v>900311215</v>
      </c>
      <c r="B281" t="s">
        <v>181</v>
      </c>
      <c r="C281" s="61">
        <f ca="1">+IFERROR(VLOOKUP(A281,OFFSET('Datos seleccionados'!$A$5,0,0,COUNTA($A:$A),21),18,FALSE),"")</f>
        <v>0.53356650082615853</v>
      </c>
      <c r="D281" s="62">
        <f t="shared" ca="1" si="12"/>
        <v>0.15885666671781806</v>
      </c>
      <c r="E281" s="62">
        <f t="shared" ca="1" si="13"/>
        <v>0.63190726664593144</v>
      </c>
      <c r="F281" s="60">
        <f ca="1">IF(D281="","",MAX(MIN(C281,PERCENTILE(INDIRECT(Rangos!$D$18),0.99)),PERCENTILE(INDIRECT(Rangos!$D$18),0.01)))</f>
        <v>0.53356650082615853</v>
      </c>
      <c r="G281" s="62">
        <f t="shared" ca="1" si="14"/>
        <v>0.53356650082615853</v>
      </c>
    </row>
    <row r="282" spans="1:7" x14ac:dyDescent="0.2">
      <c r="A282">
        <v>860519556</v>
      </c>
      <c r="B282" t="s">
        <v>308</v>
      </c>
      <c r="C282" s="61">
        <f ca="1">+IFERROR(VLOOKUP(A282,OFFSET('Datos seleccionados'!$A$5,0,0,COUNTA($A:$A),21),18,FALSE),"")</f>
        <v>0.53470305377262661</v>
      </c>
      <c r="D282" s="62">
        <f t="shared" ca="1" si="12"/>
        <v>0.15999321966428615</v>
      </c>
      <c r="E282" s="62">
        <f t="shared" ca="1" si="13"/>
        <v>0.63642829859655636</v>
      </c>
      <c r="F282" s="60">
        <f ca="1">IF(D282="","",MAX(MIN(C282,PERCENTILE(INDIRECT(Rangos!$D$18),0.99)),PERCENTILE(INDIRECT(Rangos!$D$18),0.01)))</f>
        <v>0.53470305377262661</v>
      </c>
      <c r="G282" s="62">
        <f t="shared" ca="1" si="14"/>
        <v>0.53470305377262661</v>
      </c>
    </row>
    <row r="283" spans="1:7" x14ac:dyDescent="0.2">
      <c r="A283">
        <v>800065758</v>
      </c>
      <c r="B283" t="s">
        <v>203</v>
      </c>
      <c r="C283" s="61">
        <f ca="1">+IFERROR(VLOOKUP(A283,OFFSET('Datos seleccionados'!$A$5,0,0,COUNTA($A:$A),21),18,FALSE),"")</f>
        <v>0.53809969764268317</v>
      </c>
      <c r="D283" s="62">
        <f t="shared" ca="1" si="12"/>
        <v>0.16338986353434271</v>
      </c>
      <c r="E283" s="62">
        <f t="shared" ca="1" si="13"/>
        <v>0.64993962291201457</v>
      </c>
      <c r="F283" s="60">
        <f ca="1">IF(D283="","",MAX(MIN(C283,PERCENTILE(INDIRECT(Rangos!$D$18),0.99)),PERCENTILE(INDIRECT(Rangos!$D$18),0.01)))</f>
        <v>0.53809969764268317</v>
      </c>
      <c r="G283" s="62">
        <f t="shared" ca="1" si="14"/>
        <v>0.53809969764268317</v>
      </c>
    </row>
    <row r="284" spans="1:7" x14ac:dyDescent="0.2">
      <c r="A284">
        <v>900467696</v>
      </c>
      <c r="B284" t="s">
        <v>408</v>
      </c>
      <c r="C284" s="61">
        <f ca="1">+IFERROR(VLOOKUP(A284,OFFSET('Datos seleccionados'!$A$5,0,0,COUNTA($A:$A),21),18,FALSE),"")</f>
        <v>0.5391243785824188</v>
      </c>
      <c r="D284" s="62">
        <f t="shared" ca="1" si="12"/>
        <v>0.16441454447407833</v>
      </c>
      <c r="E284" s="62">
        <f t="shared" ca="1" si="13"/>
        <v>0.65401564531126777</v>
      </c>
      <c r="F284" s="60">
        <f ca="1">IF(D284="","",MAX(MIN(C284,PERCENTILE(INDIRECT(Rangos!$D$18),0.99)),PERCENTILE(INDIRECT(Rangos!$D$18),0.01)))</f>
        <v>0.5391243785824188</v>
      </c>
      <c r="G284" s="62">
        <f t="shared" ca="1" si="14"/>
        <v>0.5391243785824188</v>
      </c>
    </row>
    <row r="285" spans="1:7" x14ac:dyDescent="0.2">
      <c r="A285">
        <v>890918527</v>
      </c>
      <c r="B285" t="s">
        <v>315</v>
      </c>
      <c r="C285" s="61">
        <f ca="1">+IFERROR(VLOOKUP(A285,OFFSET('Datos seleccionados'!$A$5,0,0,COUNTA($A:$A),21),18,FALSE),"")</f>
        <v>0.5398408041396825</v>
      </c>
      <c r="D285" s="62">
        <f t="shared" ca="1" si="12"/>
        <v>0.16513097003134203</v>
      </c>
      <c r="E285" s="62">
        <f t="shared" ca="1" si="13"/>
        <v>0.65686547544430185</v>
      </c>
      <c r="F285" s="60">
        <f ca="1">IF(D285="","",MAX(MIN(C285,PERCENTILE(INDIRECT(Rangos!$D$18),0.99)),PERCENTILE(INDIRECT(Rangos!$D$18),0.01)))</f>
        <v>0.5398408041396825</v>
      </c>
      <c r="G285" s="62">
        <f t="shared" ca="1" si="14"/>
        <v>0.5398408041396825</v>
      </c>
    </row>
    <row r="286" spans="1:7" x14ac:dyDescent="0.2">
      <c r="A286">
        <v>900880621</v>
      </c>
      <c r="B286" t="s">
        <v>466</v>
      </c>
      <c r="C286" s="61">
        <f ca="1">+IFERROR(VLOOKUP(A286,OFFSET('Datos seleccionados'!$A$5,0,0,COUNTA($A:$A),21),18,FALSE),"")</f>
        <v>0.55005138967445344</v>
      </c>
      <c r="D286" s="62">
        <f t="shared" ca="1" si="12"/>
        <v>0.17534155556611297</v>
      </c>
      <c r="E286" s="62">
        <f t="shared" ca="1" si="13"/>
        <v>0.69748160651038249</v>
      </c>
      <c r="F286" s="60">
        <f ca="1">IF(D286="","",MAX(MIN(C286,PERCENTILE(INDIRECT(Rangos!$D$18),0.99)),PERCENTILE(INDIRECT(Rangos!$D$18),0.01)))</f>
        <v>0.55005138967445344</v>
      </c>
      <c r="G286" s="62">
        <f t="shared" ca="1" si="14"/>
        <v>0.55005138967445344</v>
      </c>
    </row>
    <row r="287" spans="1:7" x14ac:dyDescent="0.2">
      <c r="A287">
        <v>901592009</v>
      </c>
      <c r="B287" t="s">
        <v>194</v>
      </c>
      <c r="C287" s="61">
        <f ca="1">+IFERROR(VLOOKUP(A287,OFFSET('Datos seleccionados'!$A$5,0,0,COUNTA($A:$A),21),18,FALSE),"")</f>
        <v>0.5506155321628825</v>
      </c>
      <c r="D287" s="62">
        <f t="shared" ca="1" si="12"/>
        <v>0.17590569805454204</v>
      </c>
      <c r="E287" s="62">
        <f t="shared" ca="1" si="13"/>
        <v>0.69972567813310693</v>
      </c>
      <c r="F287" s="60">
        <f ca="1">IF(D287="","",MAX(MIN(C287,PERCENTILE(INDIRECT(Rangos!$D$18),0.99)),PERCENTILE(INDIRECT(Rangos!$D$18),0.01)))</f>
        <v>0.5506155321628825</v>
      </c>
      <c r="G287" s="62">
        <f t="shared" ca="1" si="14"/>
        <v>0.5506155321628825</v>
      </c>
    </row>
    <row r="288" spans="1:7" x14ac:dyDescent="0.2">
      <c r="A288">
        <v>901274790</v>
      </c>
      <c r="B288" t="s">
        <v>492</v>
      </c>
      <c r="C288" s="61">
        <f ca="1">+IFERROR(VLOOKUP(A288,OFFSET('Datos seleccionados'!$A$5,0,0,COUNTA($A:$A),21),18,FALSE),"")</f>
        <v>0.55381934025248902</v>
      </c>
      <c r="D288" s="62">
        <f t="shared" ca="1" si="12"/>
        <v>0.17910950614414856</v>
      </c>
      <c r="E288" s="62">
        <f t="shared" ca="1" si="13"/>
        <v>0.71246993151944782</v>
      </c>
      <c r="F288" s="60">
        <f ca="1">IF(D288="","",MAX(MIN(C288,PERCENTILE(INDIRECT(Rangos!$D$18),0.99)),PERCENTILE(INDIRECT(Rangos!$D$18),0.01)))</f>
        <v>0.55381934025248902</v>
      </c>
      <c r="G288" s="62">
        <f t="shared" ca="1" si="14"/>
        <v>0.55381934025248902</v>
      </c>
    </row>
    <row r="289" spans="1:7" x14ac:dyDescent="0.2">
      <c r="A289">
        <v>802010467</v>
      </c>
      <c r="B289" t="s">
        <v>230</v>
      </c>
      <c r="C289" s="61">
        <f ca="1">+IFERROR(VLOOKUP(A289,OFFSET('Datos seleccionados'!$A$5,0,0,COUNTA($A:$A),21),18,FALSE),"")</f>
        <v>0.55588015740393126</v>
      </c>
      <c r="D289" s="62">
        <f t="shared" ca="1" si="12"/>
        <v>0.1811703232955908</v>
      </c>
      <c r="E289" s="62">
        <f t="shared" ca="1" si="13"/>
        <v>0.72066754361927954</v>
      </c>
      <c r="F289" s="60">
        <f ca="1">IF(D289="","",MAX(MIN(C289,PERCENTILE(INDIRECT(Rangos!$D$18),0.99)),PERCENTILE(INDIRECT(Rangos!$D$18),0.01)))</f>
        <v>0.55588015740393126</v>
      </c>
      <c r="G289" s="62">
        <f t="shared" ca="1" si="14"/>
        <v>0.55588015740393126</v>
      </c>
    </row>
    <row r="290" spans="1:7" x14ac:dyDescent="0.2">
      <c r="A290">
        <v>900053140</v>
      </c>
      <c r="B290" t="s">
        <v>319</v>
      </c>
      <c r="C290" s="61">
        <f ca="1">+IFERROR(VLOOKUP(A290,OFFSET('Datos seleccionados'!$A$5,0,0,COUNTA($A:$A),21),18,FALSE),"")</f>
        <v>0.55722170650357483</v>
      </c>
      <c r="D290" s="62">
        <f t="shared" ca="1" si="12"/>
        <v>0.18251187239523436</v>
      </c>
      <c r="E290" s="62">
        <f t="shared" ca="1" si="13"/>
        <v>0.72600401858216501</v>
      </c>
      <c r="F290" s="60">
        <f ca="1">IF(D290="","",MAX(MIN(C290,PERCENTILE(INDIRECT(Rangos!$D$18),0.99)),PERCENTILE(INDIRECT(Rangos!$D$18),0.01)))</f>
        <v>0.55722170650357483</v>
      </c>
      <c r="G290" s="62">
        <f t="shared" ca="1" si="14"/>
        <v>0.55722170650357483</v>
      </c>
    </row>
    <row r="291" spans="1:7" x14ac:dyDescent="0.2">
      <c r="A291">
        <v>900546638</v>
      </c>
      <c r="B291" t="s">
        <v>428</v>
      </c>
      <c r="C291" s="61">
        <f ca="1">+IFERROR(VLOOKUP(A291,OFFSET('Datos seleccionados'!$A$5,0,0,COUNTA($A:$A),21),18,FALSE),"")</f>
        <v>0.56103499396692902</v>
      </c>
      <c r="D291" s="62">
        <f t="shared" ca="1" si="12"/>
        <v>0.18632515985858855</v>
      </c>
      <c r="E291" s="62">
        <f t="shared" ca="1" si="13"/>
        <v>0.74117268671356717</v>
      </c>
      <c r="F291" s="60">
        <f ca="1">IF(D291="","",MAX(MIN(C291,PERCENTILE(INDIRECT(Rangos!$D$18),0.99)),PERCENTILE(INDIRECT(Rangos!$D$18),0.01)))</f>
        <v>0.56103499396692902</v>
      </c>
      <c r="G291" s="62">
        <f t="shared" ca="1" si="14"/>
        <v>0.56103499396692902</v>
      </c>
    </row>
    <row r="292" spans="1:7" x14ac:dyDescent="0.2">
      <c r="A292">
        <v>900604884</v>
      </c>
      <c r="B292" t="s">
        <v>187</v>
      </c>
      <c r="C292" s="61">
        <f ca="1">+IFERROR(VLOOKUP(A292,OFFSET('Datos seleccionados'!$A$5,0,0,COUNTA($A:$A),21),18,FALSE),"")</f>
        <v>0.56183638476300612</v>
      </c>
      <c r="D292" s="62">
        <f t="shared" ca="1" si="12"/>
        <v>0.18712655065466566</v>
      </c>
      <c r="E292" s="62">
        <f t="shared" ca="1" si="13"/>
        <v>0.74436049543401472</v>
      </c>
      <c r="F292" s="60">
        <f ca="1">IF(D292="","",MAX(MIN(C292,PERCENTILE(INDIRECT(Rangos!$D$18),0.99)),PERCENTILE(INDIRECT(Rangos!$D$18),0.01)))</f>
        <v>0.56183638476300612</v>
      </c>
      <c r="G292" s="62">
        <f t="shared" ca="1" si="14"/>
        <v>0.56183638476300612</v>
      </c>
    </row>
    <row r="293" spans="1:7" x14ac:dyDescent="0.2">
      <c r="A293">
        <v>900393843</v>
      </c>
      <c r="B293" t="s">
        <v>388</v>
      </c>
      <c r="C293" s="61">
        <f ca="1">+IFERROR(VLOOKUP(A293,OFFSET('Datos seleccionados'!$A$5,0,0,COUNTA($A:$A),21),18,FALSE),"")</f>
        <v>0.56434480811722587</v>
      </c>
      <c r="D293" s="62">
        <f t="shared" ca="1" si="12"/>
        <v>0.1896349740088854</v>
      </c>
      <c r="E293" s="62">
        <f t="shared" ca="1" si="13"/>
        <v>0.75433861582458961</v>
      </c>
      <c r="F293" s="60">
        <f ca="1">IF(D293="","",MAX(MIN(C293,PERCENTILE(INDIRECT(Rangos!$D$18),0.99)),PERCENTILE(INDIRECT(Rangos!$D$18),0.01)))</f>
        <v>0.56434480811722587</v>
      </c>
      <c r="G293" s="62">
        <f t="shared" ca="1" si="14"/>
        <v>0.56434480811722587</v>
      </c>
    </row>
    <row r="294" spans="1:7" x14ac:dyDescent="0.2">
      <c r="A294">
        <v>830129869</v>
      </c>
      <c r="B294" t="s">
        <v>288</v>
      </c>
      <c r="C294" s="61">
        <f ca="1">+IFERROR(VLOOKUP(A294,OFFSET('Datos seleccionados'!$A$5,0,0,COUNTA($A:$A),21),18,FALSE),"")</f>
        <v>0.58059877607307075</v>
      </c>
      <c r="D294" s="62">
        <f t="shared" ca="1" si="12"/>
        <v>0.20588894196473029</v>
      </c>
      <c r="E294" s="62">
        <f t="shared" ca="1" si="13"/>
        <v>0.81899438807098324</v>
      </c>
      <c r="F294" s="60">
        <f ca="1">IF(D294="","",MAX(MIN(C294,PERCENTILE(INDIRECT(Rangos!$D$18),0.99)),PERCENTILE(INDIRECT(Rangos!$D$18),0.01)))</f>
        <v>0.58059877607307075</v>
      </c>
      <c r="G294" s="62">
        <f t="shared" ca="1" si="14"/>
        <v>0.58059877607307075</v>
      </c>
    </row>
    <row r="295" spans="1:7" x14ac:dyDescent="0.2">
      <c r="A295">
        <v>900462228</v>
      </c>
      <c r="B295" t="s">
        <v>146</v>
      </c>
      <c r="C295" s="61">
        <f ca="1">+IFERROR(VLOOKUP(A295,OFFSET('Datos seleccionados'!$A$5,0,0,COUNTA($A:$A),21),18,FALSE),"")</f>
        <v>0.58180607399995132</v>
      </c>
      <c r="D295" s="62">
        <f t="shared" ca="1" si="12"/>
        <v>0.20709623989161086</v>
      </c>
      <c r="E295" s="62">
        <f t="shared" ca="1" si="13"/>
        <v>0.8237968326190459</v>
      </c>
      <c r="F295" s="60">
        <f ca="1">IF(D295="","",MAX(MIN(C295,PERCENTILE(INDIRECT(Rangos!$D$18),0.99)),PERCENTILE(INDIRECT(Rangos!$D$18),0.01)))</f>
        <v>0.58180607399995132</v>
      </c>
      <c r="G295" s="62">
        <f t="shared" ca="1" si="14"/>
        <v>0.58180607399995132</v>
      </c>
    </row>
    <row r="296" spans="1:7" x14ac:dyDescent="0.2">
      <c r="A296">
        <v>901334761</v>
      </c>
      <c r="B296" t="s">
        <v>169</v>
      </c>
      <c r="C296" s="61">
        <f ca="1">+IFERROR(VLOOKUP(A296,OFFSET('Datos seleccionados'!$A$5,0,0,COUNTA($A:$A),21),18,FALSE),"")</f>
        <v>0.58374600625978745</v>
      </c>
      <c r="D296" s="62">
        <f t="shared" ca="1" si="12"/>
        <v>0.20903617215144699</v>
      </c>
      <c r="E296" s="62">
        <f t="shared" ca="1" si="13"/>
        <v>0.83151358330454805</v>
      </c>
      <c r="F296" s="60">
        <f ca="1">IF(D296="","",MAX(MIN(C296,PERCENTILE(INDIRECT(Rangos!$D$18),0.99)),PERCENTILE(INDIRECT(Rangos!$D$18),0.01)))</f>
        <v>0.58374600625978745</v>
      </c>
      <c r="G296" s="62">
        <f t="shared" ca="1" si="14"/>
        <v>0.58374600625978745</v>
      </c>
    </row>
    <row r="297" spans="1:7" x14ac:dyDescent="0.2">
      <c r="A297">
        <v>900317973</v>
      </c>
      <c r="B297" t="s">
        <v>372</v>
      </c>
      <c r="C297" s="61">
        <f ca="1">+IFERROR(VLOOKUP(A297,OFFSET('Datos seleccionados'!$A$5,0,0,COUNTA($A:$A),21),18,FALSE),"")</f>
        <v>0.58445526693973204</v>
      </c>
      <c r="D297" s="62">
        <f t="shared" ca="1" si="12"/>
        <v>0.20974543283139158</v>
      </c>
      <c r="E297" s="62">
        <f t="shared" ca="1" si="13"/>
        <v>0.8343349126630405</v>
      </c>
      <c r="F297" s="60">
        <f ca="1">IF(D297="","",MAX(MIN(C297,PERCENTILE(INDIRECT(Rangos!$D$18),0.99)),PERCENTILE(INDIRECT(Rangos!$D$18),0.01)))</f>
        <v>0.58445526693973204</v>
      </c>
      <c r="G297" s="62">
        <f t="shared" ca="1" si="14"/>
        <v>0.58445526693973204</v>
      </c>
    </row>
    <row r="298" spans="1:7" x14ac:dyDescent="0.2">
      <c r="A298">
        <v>900538327</v>
      </c>
      <c r="B298" t="s">
        <v>424</v>
      </c>
      <c r="C298" s="61">
        <f ca="1">+IFERROR(VLOOKUP(A298,OFFSET('Datos seleccionados'!$A$5,0,0,COUNTA($A:$A),21),18,FALSE),"")</f>
        <v>0.58739433507659466</v>
      </c>
      <c r="D298" s="62">
        <f t="shared" ca="1" si="12"/>
        <v>0.2126845009682542</v>
      </c>
      <c r="E298" s="62">
        <f t="shared" ca="1" si="13"/>
        <v>0.84602607143669173</v>
      </c>
      <c r="F298" s="60">
        <f ca="1">IF(D298="","",MAX(MIN(C298,PERCENTILE(INDIRECT(Rangos!$D$18),0.99)),PERCENTILE(INDIRECT(Rangos!$D$18),0.01)))</f>
        <v>0.58739433507659466</v>
      </c>
      <c r="G298" s="62">
        <f t="shared" ca="1" si="14"/>
        <v>0.58739433507659466</v>
      </c>
    </row>
    <row r="299" spans="1:7" x14ac:dyDescent="0.2">
      <c r="A299">
        <v>900314685</v>
      </c>
      <c r="B299" t="s">
        <v>371</v>
      </c>
      <c r="C299" s="61">
        <f ca="1">+IFERROR(VLOOKUP(A299,OFFSET('Datos seleccionados'!$A$5,0,0,COUNTA($A:$A),21),18,FALSE),"")</f>
        <v>0.58844155354178906</v>
      </c>
      <c r="D299" s="62">
        <f t="shared" ca="1" si="12"/>
        <v>0.2137317194334486</v>
      </c>
      <c r="E299" s="62">
        <f t="shared" ca="1" si="13"/>
        <v>0.85019174462872471</v>
      </c>
      <c r="F299" s="60">
        <f ca="1">IF(D299="","",MAX(MIN(C299,PERCENTILE(INDIRECT(Rangos!$D$18),0.99)),PERCENTILE(INDIRECT(Rangos!$D$18),0.01)))</f>
        <v>0.58844155354178906</v>
      </c>
      <c r="G299" s="62">
        <f t="shared" ca="1" si="14"/>
        <v>0.58844155354178906</v>
      </c>
    </row>
    <row r="300" spans="1:7" x14ac:dyDescent="0.2">
      <c r="A300">
        <v>900059812</v>
      </c>
      <c r="B300" t="s">
        <v>536</v>
      </c>
      <c r="C300" s="61">
        <f ca="1">+IFERROR(VLOOKUP(A300,OFFSET('Datos seleccionados'!$A$5,0,0,COUNTA($A:$A),21),18,FALSE),"")</f>
        <v>0.59039276476242786</v>
      </c>
      <c r="D300" s="62">
        <f t="shared" ca="1" si="12"/>
        <v>0.21568293065408739</v>
      </c>
      <c r="E300" s="62">
        <f t="shared" ca="1" si="13"/>
        <v>0.85795336127697608</v>
      </c>
      <c r="F300" s="60">
        <f ca="1">IF(D300="","",MAX(MIN(C300,PERCENTILE(INDIRECT(Rangos!$D$18),0.99)),PERCENTILE(INDIRECT(Rangos!$D$18),0.01)))</f>
        <v>0.59039276476242786</v>
      </c>
      <c r="G300" s="62">
        <f t="shared" ca="1" si="14"/>
        <v>0.59039276476242786</v>
      </c>
    </row>
    <row r="301" spans="1:7" x14ac:dyDescent="0.2">
      <c r="A301">
        <v>900308871</v>
      </c>
      <c r="B301" t="s">
        <v>367</v>
      </c>
      <c r="C301" s="61">
        <f ca="1">+IFERROR(VLOOKUP(A301,OFFSET('Datos seleccionados'!$A$5,0,0,COUNTA($A:$A),21),18,FALSE),"")</f>
        <v>0.591208413274114</v>
      </c>
      <c r="D301" s="62">
        <f t="shared" ca="1" si="12"/>
        <v>0.21649857916577353</v>
      </c>
      <c r="E301" s="62">
        <f t="shared" ca="1" si="13"/>
        <v>0.86119788498638361</v>
      </c>
      <c r="F301" s="60">
        <f ca="1">IF(D301="","",MAX(MIN(C301,PERCENTILE(INDIRECT(Rangos!$D$18),0.99)),PERCENTILE(INDIRECT(Rangos!$D$18),0.01)))</f>
        <v>0.591208413274114</v>
      </c>
      <c r="G301" s="62">
        <f t="shared" ca="1" si="14"/>
        <v>0.591208413274114</v>
      </c>
    </row>
    <row r="302" spans="1:7" x14ac:dyDescent="0.2">
      <c r="A302">
        <v>900200493</v>
      </c>
      <c r="B302" t="s">
        <v>346</v>
      </c>
      <c r="C302" s="61">
        <f ca="1">+IFERROR(VLOOKUP(A302,OFFSET('Datos seleccionados'!$A$5,0,0,COUNTA($A:$A),21),18,FALSE),"")</f>
        <v>0.59227986731691973</v>
      </c>
      <c r="D302" s="62">
        <f t="shared" ca="1" si="12"/>
        <v>0.21757003320857926</v>
      </c>
      <c r="E302" s="62">
        <f t="shared" ca="1" si="13"/>
        <v>0.86545996356020127</v>
      </c>
      <c r="F302" s="60">
        <f ca="1">IF(D302="","",MAX(MIN(C302,PERCENTILE(INDIRECT(Rangos!$D$18),0.99)),PERCENTILE(INDIRECT(Rangos!$D$18),0.01)))</f>
        <v>0.59227986731691973</v>
      </c>
      <c r="G302" s="62">
        <f t="shared" ca="1" si="14"/>
        <v>0.59227986731691973</v>
      </c>
    </row>
    <row r="303" spans="1:7" x14ac:dyDescent="0.2">
      <c r="A303">
        <v>901061657</v>
      </c>
      <c r="B303" t="s">
        <v>476</v>
      </c>
      <c r="C303" s="61">
        <f ca="1">+IFERROR(VLOOKUP(A303,OFFSET('Datos seleccionados'!$A$5,0,0,COUNTA($A:$A),21),18,FALSE),"")</f>
        <v>0.59399604485770086</v>
      </c>
      <c r="D303" s="62">
        <f t="shared" ca="1" si="12"/>
        <v>0.21928621074936039</v>
      </c>
      <c r="E303" s="62">
        <f t="shared" ca="1" si="13"/>
        <v>0.87228665255777738</v>
      </c>
      <c r="F303" s="60">
        <f ca="1">IF(D303="","",MAX(MIN(C303,PERCENTILE(INDIRECT(Rangos!$D$18),0.99)),PERCENTILE(INDIRECT(Rangos!$D$18),0.01)))</f>
        <v>0.59399604485770086</v>
      </c>
      <c r="G303" s="62">
        <f t="shared" ca="1" si="14"/>
        <v>0.59399604485770086</v>
      </c>
    </row>
    <row r="304" spans="1:7" x14ac:dyDescent="0.2">
      <c r="A304">
        <v>830055049</v>
      </c>
      <c r="B304" t="s">
        <v>260</v>
      </c>
      <c r="C304" s="61">
        <f ca="1">+IFERROR(VLOOKUP(A304,OFFSET('Datos seleccionados'!$A$5,0,0,COUNTA($A:$A),21),18,FALSE),"")</f>
        <v>0.60137050606614062</v>
      </c>
      <c r="D304" s="62">
        <f t="shared" ca="1" si="12"/>
        <v>0.22666067195780015</v>
      </c>
      <c r="E304" s="62">
        <f t="shared" ca="1" si="13"/>
        <v>0.90162111941707057</v>
      </c>
      <c r="F304" s="60">
        <f ca="1">IF(D304="","",MAX(MIN(C304,PERCENTILE(INDIRECT(Rangos!$D$18),0.99)),PERCENTILE(INDIRECT(Rangos!$D$18),0.01)))</f>
        <v>0.60137050606614062</v>
      </c>
      <c r="G304" s="62">
        <f t="shared" ca="1" si="14"/>
        <v>0.60137050606614062</v>
      </c>
    </row>
    <row r="305" spans="1:7" x14ac:dyDescent="0.2">
      <c r="A305">
        <v>900429938</v>
      </c>
      <c r="B305" t="s">
        <v>399</v>
      </c>
      <c r="C305" s="61">
        <f ca="1">+IFERROR(VLOOKUP(A305,OFFSET('Datos seleccionados'!$A$5,0,0,COUNTA($A:$A),21),18,FALSE),"")</f>
        <v>0.60613648984690682</v>
      </c>
      <c r="D305" s="62">
        <f t="shared" ca="1" si="12"/>
        <v>0.23142665573856636</v>
      </c>
      <c r="E305" s="62">
        <f t="shared" ca="1" si="13"/>
        <v>0.92057946624636999</v>
      </c>
      <c r="F305" s="60">
        <f ca="1">IF(D305="","",MAX(MIN(C305,PERCENTILE(INDIRECT(Rangos!$D$18),0.99)),PERCENTILE(INDIRECT(Rangos!$D$18),0.01)))</f>
        <v>0.60613648984690682</v>
      </c>
      <c r="G305" s="62">
        <f t="shared" ca="1" si="14"/>
        <v>0.60613648984690682</v>
      </c>
    </row>
    <row r="306" spans="1:7" x14ac:dyDescent="0.2">
      <c r="A306">
        <v>900134635</v>
      </c>
      <c r="B306" t="s">
        <v>338</v>
      </c>
      <c r="C306" s="61">
        <f ca="1">+IFERROR(VLOOKUP(A306,OFFSET('Datos seleccionados'!$A$5,0,0,COUNTA($A:$A),21),18,FALSE),"")</f>
        <v>0.60639341785209044</v>
      </c>
      <c r="D306" s="62">
        <f t="shared" ca="1" si="12"/>
        <v>0.23168358374374998</v>
      </c>
      <c r="E306" s="62">
        <f t="shared" ca="1" si="13"/>
        <v>0.92160148613911241</v>
      </c>
      <c r="F306" s="60">
        <f ca="1">IF(D306="","",MAX(MIN(C306,PERCENTILE(INDIRECT(Rangos!$D$18),0.99)),PERCENTILE(INDIRECT(Rangos!$D$18),0.01)))</f>
        <v>0.60639341785209044</v>
      </c>
      <c r="G306" s="62">
        <f t="shared" ca="1" si="14"/>
        <v>0.60639341785209044</v>
      </c>
    </row>
    <row r="307" spans="1:7" x14ac:dyDescent="0.2">
      <c r="A307">
        <v>800167347</v>
      </c>
      <c r="B307" t="s">
        <v>212</v>
      </c>
      <c r="C307" s="61">
        <f ca="1">+IFERROR(VLOOKUP(A307,OFFSET('Datos seleccionados'!$A$5,0,0,COUNTA($A:$A),21),18,FALSE),"")</f>
        <v>0.61386900370475528</v>
      </c>
      <c r="D307" s="62">
        <f t="shared" ca="1" si="12"/>
        <v>0.23915916959641481</v>
      </c>
      <c r="E307" s="62">
        <f t="shared" ca="1" si="13"/>
        <v>0.95133821120288076</v>
      </c>
      <c r="F307" s="60">
        <f ca="1">IF(D307="","",MAX(MIN(C307,PERCENTILE(INDIRECT(Rangos!$D$18),0.99)),PERCENTILE(INDIRECT(Rangos!$D$18),0.01)))</f>
        <v>0.61386900370475528</v>
      </c>
      <c r="G307" s="62">
        <f t="shared" ca="1" si="14"/>
        <v>0.61386900370475528</v>
      </c>
    </row>
    <row r="308" spans="1:7" x14ac:dyDescent="0.2">
      <c r="A308">
        <v>900524213</v>
      </c>
      <c r="B308" t="s">
        <v>420</v>
      </c>
      <c r="C308" s="61">
        <f ca="1">+IFERROR(VLOOKUP(A308,OFFSET('Datos seleccionados'!$A$5,0,0,COUNTA($A:$A),21),18,FALSE),"")</f>
        <v>0.61494292220269975</v>
      </c>
      <c r="D308" s="62">
        <f t="shared" ca="1" si="12"/>
        <v>0.24023308809435928</v>
      </c>
      <c r="E308" s="62">
        <f t="shared" ca="1" si="13"/>
        <v>0.95561009299832367</v>
      </c>
      <c r="F308" s="60">
        <f ca="1">IF(D308="","",MAX(MIN(C308,PERCENTILE(INDIRECT(Rangos!$D$18),0.99)),PERCENTILE(INDIRECT(Rangos!$D$18),0.01)))</f>
        <v>0.61494292220269975</v>
      </c>
      <c r="G308" s="62">
        <f t="shared" ca="1" si="14"/>
        <v>0.61494292220269975</v>
      </c>
    </row>
    <row r="309" spans="1:7" x14ac:dyDescent="0.2">
      <c r="A309">
        <v>900569143</v>
      </c>
      <c r="B309" t="s">
        <v>151</v>
      </c>
      <c r="C309" s="61">
        <f ca="1">+IFERROR(VLOOKUP(A309,OFFSET('Datos seleccionados'!$A$5,0,0,COUNTA($A:$A),21),18,FALSE),"")</f>
        <v>0.61610230693564982</v>
      </c>
      <c r="D309" s="62">
        <f t="shared" ca="1" si="12"/>
        <v>0.24139247282730936</v>
      </c>
      <c r="E309" s="62">
        <f t="shared" ca="1" si="13"/>
        <v>0.96022194626659663</v>
      </c>
      <c r="F309" s="60">
        <f ca="1">IF(D309="","",MAX(MIN(C309,PERCENTILE(INDIRECT(Rangos!$D$18),0.99)),PERCENTILE(INDIRECT(Rangos!$D$18),0.01)))</f>
        <v>0.61610230693564982</v>
      </c>
      <c r="G309" s="62">
        <f t="shared" ca="1" si="14"/>
        <v>0.61610230693564982</v>
      </c>
    </row>
    <row r="310" spans="1:7" x14ac:dyDescent="0.2">
      <c r="A310">
        <v>830097620</v>
      </c>
      <c r="B310" t="s">
        <v>520</v>
      </c>
      <c r="C310" s="61">
        <f ca="1">+IFERROR(VLOOKUP(A310,OFFSET('Datos seleccionados'!$A$5,0,0,COUNTA($A:$A),21),18,FALSE),"")</f>
        <v>0.61791225358562418</v>
      </c>
      <c r="D310" s="62">
        <f t="shared" ca="1" si="12"/>
        <v>0.24320241947728372</v>
      </c>
      <c r="E310" s="62">
        <f t="shared" ca="1" si="13"/>
        <v>0.96742163428719363</v>
      </c>
      <c r="F310" s="60">
        <f ca="1">IF(D310="","",MAX(MIN(C310,PERCENTILE(INDIRECT(Rangos!$D$18),0.99)),PERCENTILE(INDIRECT(Rangos!$D$18),0.01)))</f>
        <v>0.61791225358562418</v>
      </c>
      <c r="G310" s="62">
        <f t="shared" ca="1" si="14"/>
        <v>0.61791225358562418</v>
      </c>
    </row>
    <row r="311" spans="1:7" x14ac:dyDescent="0.2">
      <c r="A311">
        <v>830129215</v>
      </c>
      <c r="B311" t="s">
        <v>287</v>
      </c>
      <c r="C311" s="61">
        <f ca="1">+IFERROR(VLOOKUP(A311,OFFSET('Datos seleccionados'!$A$5,0,0,COUNTA($A:$A),21),18,FALSE),"")</f>
        <v>0.62077621676175465</v>
      </c>
      <c r="D311" s="62">
        <f t="shared" ca="1" si="12"/>
        <v>0.24606638265341418</v>
      </c>
      <c r="E311" s="62">
        <f t="shared" ca="1" si="13"/>
        <v>0.97881403713559245</v>
      </c>
      <c r="F311" s="60">
        <f ca="1">IF(D311="","",MAX(MIN(C311,PERCENTILE(INDIRECT(Rangos!$D$18),0.99)),PERCENTILE(INDIRECT(Rangos!$D$18),0.01)))</f>
        <v>0.62077621676175465</v>
      </c>
      <c r="G311" s="62">
        <f t="shared" ca="1" si="14"/>
        <v>0.62077621676175465</v>
      </c>
    </row>
    <row r="312" spans="1:7" x14ac:dyDescent="0.2">
      <c r="A312">
        <v>890403077</v>
      </c>
      <c r="B312" t="s">
        <v>313</v>
      </c>
      <c r="C312" s="61">
        <f ca="1">+IFERROR(VLOOKUP(A312,OFFSET('Datos seleccionados'!$A$5,0,0,COUNTA($A:$A),21),18,FALSE),"")</f>
        <v>0.62265894986031178</v>
      </c>
      <c r="D312" s="62">
        <f t="shared" ca="1" si="12"/>
        <v>0.24794911575197132</v>
      </c>
      <c r="E312" s="62">
        <f t="shared" ca="1" si="13"/>
        <v>0.98630325839847077</v>
      </c>
      <c r="F312" s="60">
        <f ca="1">IF(D312="","",MAX(MIN(C312,PERCENTILE(INDIRECT(Rangos!$D$18),0.99)),PERCENTILE(INDIRECT(Rangos!$D$18),0.01)))</f>
        <v>0.62265894986031178</v>
      </c>
      <c r="G312" s="62">
        <f t="shared" ca="1" si="14"/>
        <v>0.62265894986031178</v>
      </c>
    </row>
    <row r="313" spans="1:7" x14ac:dyDescent="0.2">
      <c r="A313">
        <v>800185347</v>
      </c>
      <c r="B313" t="s">
        <v>174</v>
      </c>
      <c r="C313" s="61">
        <f ca="1">+IFERROR(VLOOKUP(A313,OFFSET('Datos seleccionados'!$A$5,0,0,COUNTA($A:$A),21),18,FALSE),"")</f>
        <v>0.62297579768981248</v>
      </c>
      <c r="D313" s="62">
        <f t="shared" ca="1" si="12"/>
        <v>0.24826596358147202</v>
      </c>
      <c r="E313" s="62">
        <f t="shared" ca="1" si="13"/>
        <v>0.98756363009088544</v>
      </c>
      <c r="F313" s="60">
        <f ca="1">IF(D313="","",MAX(MIN(C313,PERCENTILE(INDIRECT(Rangos!$D$18),0.99)),PERCENTILE(INDIRECT(Rangos!$D$18),0.01)))</f>
        <v>0.62297579768981248</v>
      </c>
      <c r="G313" s="62">
        <f t="shared" ca="1" si="14"/>
        <v>0.62297579768981248</v>
      </c>
    </row>
    <row r="314" spans="1:7" x14ac:dyDescent="0.2">
      <c r="A314">
        <v>800024261</v>
      </c>
      <c r="B314" t="s">
        <v>199</v>
      </c>
      <c r="C314" s="61">
        <f ca="1">+IFERROR(VLOOKUP(A314,OFFSET('Datos seleccionados'!$A$5,0,0,COUNTA($A:$A),21),18,FALSE),"")</f>
        <v>0.62394164191125745</v>
      </c>
      <c r="D314" s="62">
        <f t="shared" ca="1" si="12"/>
        <v>0.24923180780291698</v>
      </c>
      <c r="E314" s="62">
        <f t="shared" ca="1" si="13"/>
        <v>0.99140560911883013</v>
      </c>
      <c r="F314" s="60">
        <f ca="1">IF(D314="","",MAX(MIN(C314,PERCENTILE(INDIRECT(Rangos!$D$18),0.99)),PERCENTILE(INDIRECT(Rangos!$D$18),0.01)))</f>
        <v>0.62394164191125745</v>
      </c>
      <c r="G314" s="62">
        <f t="shared" ca="1" si="14"/>
        <v>0.62394164191125745</v>
      </c>
    </row>
    <row r="315" spans="1:7" x14ac:dyDescent="0.2">
      <c r="A315">
        <v>900924312</v>
      </c>
      <c r="B315" t="s">
        <v>561</v>
      </c>
      <c r="C315" s="61">
        <f ca="1">+IFERROR(VLOOKUP(A315,OFFSET('Datos seleccionados'!$A$5,0,0,COUNTA($A:$A),21),18,FALSE),"")</f>
        <v>0.62622501254392215</v>
      </c>
      <c r="D315" s="62">
        <f t="shared" ca="1" si="12"/>
        <v>0.25151517843558169</v>
      </c>
      <c r="E315" s="62">
        <f t="shared" ca="1" si="13"/>
        <v>1.0004885045681584</v>
      </c>
      <c r="F315" s="60">
        <f ca="1">IF(D315="","",MAX(MIN(C315,PERCENTILE(INDIRECT(Rangos!$D$18),0.99)),PERCENTILE(INDIRECT(Rangos!$D$18),0.01)))</f>
        <v>0.62622501254392215</v>
      </c>
      <c r="G315" s="62">
        <f t="shared" ca="1" si="14"/>
        <v>0.62622501254392215</v>
      </c>
    </row>
    <row r="316" spans="1:7" x14ac:dyDescent="0.2">
      <c r="A316">
        <v>900061628</v>
      </c>
      <c r="B316" t="s">
        <v>323</v>
      </c>
      <c r="C316" s="61">
        <f ca="1">+IFERROR(VLOOKUP(A316,OFFSET('Datos seleccionados'!$A$5,0,0,COUNTA($A:$A),21),18,FALSE),"")</f>
        <v>0.62636267302035886</v>
      </c>
      <c r="D316" s="62">
        <f t="shared" ca="1" si="12"/>
        <v>0.2516528389120184</v>
      </c>
      <c r="E316" s="62">
        <f t="shared" ca="1" si="13"/>
        <v>1.0010360966660388</v>
      </c>
      <c r="F316" s="60">
        <f ca="1">IF(D316="","",MAX(MIN(C316,PERCENTILE(INDIRECT(Rangos!$D$18),0.99)),PERCENTILE(INDIRECT(Rangos!$D$18),0.01)))</f>
        <v>0.62636267302035886</v>
      </c>
      <c r="G316" s="62">
        <f t="shared" ca="1" si="14"/>
        <v>0.62636267302035886</v>
      </c>
    </row>
    <row r="317" spans="1:7" x14ac:dyDescent="0.2">
      <c r="A317">
        <v>900761534</v>
      </c>
      <c r="B317" t="s">
        <v>456</v>
      </c>
      <c r="C317" s="61">
        <f ca="1">+IFERROR(VLOOKUP(A317,OFFSET('Datos seleccionados'!$A$5,0,0,COUNTA($A:$A),21),18,FALSE),"")</f>
        <v>0.6264075590738668</v>
      </c>
      <c r="D317" s="62">
        <f t="shared" ca="1" si="12"/>
        <v>0.25169772496552634</v>
      </c>
      <c r="E317" s="62">
        <f t="shared" ca="1" si="13"/>
        <v>1.0012146464491154</v>
      </c>
      <c r="F317" s="60">
        <f ca="1">IF(D317="","",MAX(MIN(C317,PERCENTILE(INDIRECT(Rangos!$D$18),0.99)),PERCENTILE(INDIRECT(Rangos!$D$18),0.01)))</f>
        <v>0.6264075590738668</v>
      </c>
      <c r="G317" s="62">
        <f t="shared" ca="1" si="14"/>
        <v>0.6264075590738668</v>
      </c>
    </row>
    <row r="318" spans="1:7" x14ac:dyDescent="0.2">
      <c r="A318">
        <v>830078829</v>
      </c>
      <c r="B318" t="s">
        <v>268</v>
      </c>
      <c r="C318" s="61">
        <f ca="1">+IFERROR(VLOOKUP(A318,OFFSET('Datos seleccionados'!$A$5,0,0,COUNTA($A:$A),21),18,FALSE),"")</f>
        <v>0.62879614759936575</v>
      </c>
      <c r="D318" s="62">
        <f t="shared" ca="1" si="12"/>
        <v>0.25408631349102528</v>
      </c>
      <c r="E318" s="62">
        <f t="shared" ca="1" si="13"/>
        <v>1.0107160824132164</v>
      </c>
      <c r="F318" s="60">
        <f ca="1">IF(D318="","",MAX(MIN(C318,PERCENTILE(INDIRECT(Rangos!$D$18),0.99)),PERCENTILE(INDIRECT(Rangos!$D$18),0.01)))</f>
        <v>0.62879614759936575</v>
      </c>
      <c r="G318" s="62">
        <f t="shared" ca="1" si="14"/>
        <v>0.62879614759936575</v>
      </c>
    </row>
    <row r="319" spans="1:7" x14ac:dyDescent="0.2">
      <c r="A319">
        <v>900317030</v>
      </c>
      <c r="B319" t="s">
        <v>141</v>
      </c>
      <c r="C319" s="61">
        <f ca="1">+IFERROR(VLOOKUP(A319,OFFSET('Datos seleccionados'!$A$5,0,0,COUNTA($A:$A),21),18,FALSE),"")</f>
        <v>0.62880163424961577</v>
      </c>
      <c r="D319" s="62">
        <f t="shared" ca="1" si="12"/>
        <v>0.2540918001412753</v>
      </c>
      <c r="E319" s="62">
        <f t="shared" ca="1" si="13"/>
        <v>1.010737907459871</v>
      </c>
      <c r="F319" s="60">
        <f ca="1">IF(D319="","",MAX(MIN(C319,PERCENTILE(INDIRECT(Rangos!$D$18),0.99)),PERCENTILE(INDIRECT(Rangos!$D$18),0.01)))</f>
        <v>0.62880163424961577</v>
      </c>
      <c r="G319" s="62">
        <f t="shared" ca="1" si="14"/>
        <v>0.62880163424961577</v>
      </c>
    </row>
    <row r="320" spans="1:7" x14ac:dyDescent="0.2">
      <c r="A320">
        <v>860353765</v>
      </c>
      <c r="B320" t="s">
        <v>532</v>
      </c>
      <c r="C320" s="61">
        <f ca="1">+IFERROR(VLOOKUP(A320,OFFSET('Datos seleccionados'!$A$5,0,0,COUNTA($A:$A),21),18,FALSE),"")</f>
        <v>0.62881523397609607</v>
      </c>
      <c r="D320" s="62">
        <f t="shared" ca="1" si="12"/>
        <v>0.2541053998677556</v>
      </c>
      <c r="E320" s="62">
        <f t="shared" ca="1" si="13"/>
        <v>1.0107920050697785</v>
      </c>
      <c r="F320" s="60">
        <f ca="1">IF(D320="","",MAX(MIN(C320,PERCENTILE(INDIRECT(Rangos!$D$18),0.99)),PERCENTILE(INDIRECT(Rangos!$D$18),0.01)))</f>
        <v>0.62881523397609607</v>
      </c>
      <c r="G320" s="62">
        <f t="shared" ca="1" si="14"/>
        <v>0.62881523397609607</v>
      </c>
    </row>
    <row r="321" spans="1:7" x14ac:dyDescent="0.2">
      <c r="A321">
        <v>901610775</v>
      </c>
      <c r="B321" t="s">
        <v>173</v>
      </c>
      <c r="C321" s="61">
        <f ca="1">+IFERROR(VLOOKUP(A321,OFFSET('Datos seleccionados'!$A$5,0,0,COUNTA($A:$A),21),18,FALSE),"")</f>
        <v>0.63202162186302935</v>
      </c>
      <c r="D321" s="62">
        <f t="shared" ca="1" si="12"/>
        <v>0.25731178775468888</v>
      </c>
      <c r="E321" s="62">
        <f t="shared" ca="1" si="13"/>
        <v>1.0235465204911409</v>
      </c>
      <c r="F321" s="60">
        <f ca="1">IF(D321="","",MAX(MIN(C321,PERCENTILE(INDIRECT(Rangos!$D$18),0.99)),PERCENTILE(INDIRECT(Rangos!$D$18),0.01)))</f>
        <v>0.63202162186302935</v>
      </c>
      <c r="G321" s="62">
        <f t="shared" ca="1" si="14"/>
        <v>0.63202162186302935</v>
      </c>
    </row>
    <row r="322" spans="1:7" x14ac:dyDescent="0.2">
      <c r="A322">
        <v>860046645</v>
      </c>
      <c r="B322" t="s">
        <v>528</v>
      </c>
      <c r="C322" s="61">
        <f ca="1">+IFERROR(VLOOKUP(A322,OFFSET('Datos seleccionados'!$A$5,0,0,COUNTA($A:$A),21),18,FALSE),"")</f>
        <v>0.64008678705134159</v>
      </c>
      <c r="D322" s="62">
        <f t="shared" ref="D322:D385" ca="1" si="15">+IFERROR(ABS(($C$2:$C$420-MEDIAN($C$2:$C$420))),"")</f>
        <v>0.26537695294300112</v>
      </c>
      <c r="E322" s="62">
        <f t="shared" ref="E322:E385" ca="1" si="16">+IFERROR((IF($C322="","",((($C322-MEDIAN($C$2:$C$420))/MEDIAN($D$2:$D$420))))),"")</f>
        <v>1.0556285010242417</v>
      </c>
      <c r="F322" s="60">
        <f ca="1">IF(D322="","",MAX(MIN(C322,PERCENTILE(INDIRECT(Rangos!$D$18),0.99)),PERCENTILE(INDIRECT(Rangos!$D$18),0.01)))</f>
        <v>0.64008678705134159</v>
      </c>
      <c r="G322" s="62">
        <f t="shared" ref="G322:G385" ca="1" si="17">IF(C322="","", IF(AND(C322&gt;=(QUARTILE($C$2:$C$420,1)-1.5*(QUARTILE($C$2:$C$420,3)-QUARTILE($C$2:$C$420,1))), C322&lt;=(QUARTILE($C$2:$C$420,3)+1.5*(QUARTILE($C$2:$C$420,3)-QUARTILE($C$2:$C$420,1)))), C322, ""))</f>
        <v>0.64008678705134159</v>
      </c>
    </row>
    <row r="323" spans="1:7" x14ac:dyDescent="0.2">
      <c r="A323">
        <v>805018570</v>
      </c>
      <c r="B323" t="s">
        <v>239</v>
      </c>
      <c r="C323" s="61">
        <f ca="1">+IFERROR(VLOOKUP(A323,OFFSET('Datos seleccionados'!$A$5,0,0,COUNTA($A:$A),21),18,FALSE),"")</f>
        <v>0.6410397395800409</v>
      </c>
      <c r="D323" s="62">
        <f t="shared" ca="1" si="15"/>
        <v>0.26632990547170043</v>
      </c>
      <c r="E323" s="62">
        <f t="shared" ca="1" si="16"/>
        <v>1.0594191988910386</v>
      </c>
      <c r="F323" s="60">
        <f ca="1">IF(D323="","",MAX(MIN(C323,PERCENTILE(INDIRECT(Rangos!$D$18),0.99)),PERCENTILE(INDIRECT(Rangos!$D$18),0.01)))</f>
        <v>0.6410397395800409</v>
      </c>
      <c r="G323" s="62">
        <f t="shared" ca="1" si="17"/>
        <v>0.6410397395800409</v>
      </c>
    </row>
    <row r="324" spans="1:7" x14ac:dyDescent="0.2">
      <c r="A324">
        <v>900677188</v>
      </c>
      <c r="B324" t="s">
        <v>449</v>
      </c>
      <c r="C324" s="61">
        <f ca="1">+IFERROR(VLOOKUP(A324,OFFSET('Datos seleccionados'!$A$5,0,0,COUNTA($A:$A),21),18,FALSE),"")</f>
        <v>0.64905660735763926</v>
      </c>
      <c r="D324" s="62">
        <f t="shared" ca="1" si="15"/>
        <v>0.27434677324929879</v>
      </c>
      <c r="E324" s="62">
        <f t="shared" ca="1" si="16"/>
        <v>1.0913090597893713</v>
      </c>
      <c r="F324" s="60">
        <f ca="1">IF(D324="","",MAX(MIN(C324,PERCENTILE(INDIRECT(Rangos!$D$18),0.99)),PERCENTILE(INDIRECT(Rangos!$D$18),0.01)))</f>
        <v>0.64905660735763926</v>
      </c>
      <c r="G324" s="62">
        <f t="shared" ca="1" si="17"/>
        <v>0.64905660735763926</v>
      </c>
    </row>
    <row r="325" spans="1:7" x14ac:dyDescent="0.2">
      <c r="A325">
        <v>830073835</v>
      </c>
      <c r="B325" t="s">
        <v>266</v>
      </c>
      <c r="C325" s="61">
        <f ca="1">+IFERROR(VLOOKUP(A325,OFFSET('Datos seleccionados'!$A$5,0,0,COUNTA($A:$A),21),18,FALSE),"")</f>
        <v>0.65120396650051071</v>
      </c>
      <c r="D325" s="62">
        <f t="shared" ca="1" si="15"/>
        <v>0.27649413239217024</v>
      </c>
      <c r="E325" s="62">
        <f t="shared" ca="1" si="16"/>
        <v>1.0998509225548125</v>
      </c>
      <c r="F325" s="60">
        <f ca="1">IF(D325="","",MAX(MIN(C325,PERCENTILE(INDIRECT(Rangos!$D$18),0.99)),PERCENTILE(INDIRECT(Rangos!$D$18),0.01)))</f>
        <v>0.65120396650051071</v>
      </c>
      <c r="G325" s="62">
        <f t="shared" ca="1" si="17"/>
        <v>0.65120396650051071</v>
      </c>
    </row>
    <row r="326" spans="1:7" x14ac:dyDescent="0.2">
      <c r="A326">
        <v>901008454</v>
      </c>
      <c r="B326" t="s">
        <v>160</v>
      </c>
      <c r="C326" s="61">
        <f ca="1">+IFERROR(VLOOKUP(A326,OFFSET('Datos seleccionados'!$A$5,0,0,COUNTA($A:$A),21),18,FALSE),"")</f>
        <v>0.65427895551869164</v>
      </c>
      <c r="D326" s="62">
        <f t="shared" ca="1" si="15"/>
        <v>0.27956912141035117</v>
      </c>
      <c r="E326" s="62">
        <f t="shared" ca="1" si="16"/>
        <v>1.1120827535858424</v>
      </c>
      <c r="F326" s="60">
        <f ca="1">IF(D326="","",MAX(MIN(C326,PERCENTILE(INDIRECT(Rangos!$D$18),0.99)),PERCENTILE(INDIRECT(Rangos!$D$18),0.01)))</f>
        <v>0.65427895551869164</v>
      </c>
      <c r="G326" s="62">
        <f t="shared" ca="1" si="17"/>
        <v>0.65427895551869164</v>
      </c>
    </row>
    <row r="327" spans="1:7" x14ac:dyDescent="0.2">
      <c r="A327">
        <v>900610855</v>
      </c>
      <c r="B327" t="s">
        <v>441</v>
      </c>
      <c r="C327" s="61">
        <f ca="1">+IFERROR(VLOOKUP(A327,OFFSET('Datos seleccionados'!$A$5,0,0,COUNTA($A:$A),21),18,FALSE),"")</f>
        <v>0.6587371476271453</v>
      </c>
      <c r="D327" s="62">
        <f t="shared" ca="1" si="15"/>
        <v>0.28402731351880484</v>
      </c>
      <c r="E327" s="62">
        <f t="shared" ca="1" si="16"/>
        <v>1.1298167527162637</v>
      </c>
      <c r="F327" s="60">
        <f ca="1">IF(D327="","",MAX(MIN(C327,PERCENTILE(INDIRECT(Rangos!$D$18),0.99)),PERCENTILE(INDIRECT(Rangos!$D$18),0.01)))</f>
        <v>0.6587371476271453</v>
      </c>
      <c r="G327" s="62">
        <f t="shared" ca="1" si="17"/>
        <v>0.6587371476271453</v>
      </c>
    </row>
    <row r="328" spans="1:7" x14ac:dyDescent="0.2">
      <c r="A328">
        <v>900460699</v>
      </c>
      <c r="B328" t="s">
        <v>407</v>
      </c>
      <c r="C328" s="61">
        <f ca="1">+IFERROR(VLOOKUP(A328,OFFSET('Datos seleccionados'!$A$5,0,0,COUNTA($A:$A),21),18,FALSE),"")</f>
        <v>0.66456019119912646</v>
      </c>
      <c r="D328" s="62">
        <f t="shared" ca="1" si="15"/>
        <v>0.28985035709078599</v>
      </c>
      <c r="E328" s="62">
        <f t="shared" ca="1" si="16"/>
        <v>1.152979920011389</v>
      </c>
      <c r="F328" s="60">
        <f ca="1">IF(D328="","",MAX(MIN(C328,PERCENTILE(INDIRECT(Rangos!$D$18),0.99)),PERCENTILE(INDIRECT(Rangos!$D$18),0.01)))</f>
        <v>0.66456019119912646</v>
      </c>
      <c r="G328" s="62">
        <f t="shared" ca="1" si="17"/>
        <v>0.66456019119912646</v>
      </c>
    </row>
    <row r="329" spans="1:7" x14ac:dyDescent="0.2">
      <c r="A329">
        <v>900068796</v>
      </c>
      <c r="B329" t="s">
        <v>324</v>
      </c>
      <c r="C329" s="61">
        <f ca="1">+IFERROR(VLOOKUP(A329,OFFSET('Datos seleccionados'!$A$5,0,0,COUNTA($A:$A),21),18,FALSE),"")</f>
        <v>0.66876269731483429</v>
      </c>
      <c r="D329" s="62">
        <f t="shared" ca="1" si="15"/>
        <v>0.29405286320649382</v>
      </c>
      <c r="E329" s="62">
        <f t="shared" ca="1" si="16"/>
        <v>1.1696968397825747</v>
      </c>
      <c r="F329" s="60">
        <f ca="1">IF(D329="","",MAX(MIN(C329,PERCENTILE(INDIRECT(Rangos!$D$18),0.99)),PERCENTILE(INDIRECT(Rangos!$D$18),0.01)))</f>
        <v>0.66876269731483429</v>
      </c>
      <c r="G329" s="62">
        <f t="shared" ca="1" si="17"/>
        <v>0.66876269731483429</v>
      </c>
    </row>
    <row r="330" spans="1:7" x14ac:dyDescent="0.2">
      <c r="A330">
        <v>830021790</v>
      </c>
      <c r="B330" t="s">
        <v>254</v>
      </c>
      <c r="C330" s="61">
        <f ca="1">+IFERROR(VLOOKUP(A330,OFFSET('Datos seleccionados'!$A$5,0,0,COUNTA($A:$A),21),18,FALSE),"")</f>
        <v>0.66997807434948364</v>
      </c>
      <c r="D330" s="62">
        <f t="shared" ca="1" si="15"/>
        <v>0.29526824024114318</v>
      </c>
      <c r="E330" s="62">
        <f t="shared" ca="1" si="16"/>
        <v>1.1745314217726006</v>
      </c>
      <c r="F330" s="60">
        <f ca="1">IF(D330="","",MAX(MIN(C330,PERCENTILE(INDIRECT(Rangos!$D$18),0.99)),PERCENTILE(INDIRECT(Rangos!$D$18),0.01)))</f>
        <v>0.66997807434948364</v>
      </c>
      <c r="G330" s="62">
        <f t="shared" ca="1" si="17"/>
        <v>0.66997807434948364</v>
      </c>
    </row>
    <row r="331" spans="1:7" x14ac:dyDescent="0.2">
      <c r="A331">
        <v>900338983</v>
      </c>
      <c r="B331" t="s">
        <v>376</v>
      </c>
      <c r="C331" s="61">
        <f ca="1">+IFERROR(VLOOKUP(A331,OFFSET('Datos seleccionados'!$A$5,0,0,COUNTA($A:$A),21),18,FALSE),"")</f>
        <v>0.67427922320181854</v>
      </c>
      <c r="D331" s="62">
        <f t="shared" ca="1" si="15"/>
        <v>0.29956938909347808</v>
      </c>
      <c r="E331" s="62">
        <f t="shared" ca="1" si="16"/>
        <v>1.1916407271034506</v>
      </c>
      <c r="F331" s="60">
        <f ca="1">IF(D331="","",MAX(MIN(C331,PERCENTILE(INDIRECT(Rangos!$D$18),0.99)),PERCENTILE(INDIRECT(Rangos!$D$18),0.01)))</f>
        <v>0.67427922320181854</v>
      </c>
      <c r="G331" s="62">
        <f t="shared" ca="1" si="17"/>
        <v>0.67427922320181854</v>
      </c>
    </row>
    <row r="332" spans="1:7" x14ac:dyDescent="0.2">
      <c r="A332">
        <v>900926310</v>
      </c>
      <c r="B332" t="s">
        <v>470</v>
      </c>
      <c r="C332" s="61">
        <f ca="1">+IFERROR(VLOOKUP(A332,OFFSET('Datos seleccionados'!$A$5,0,0,COUNTA($A:$A),21),18,FALSE),"")</f>
        <v>0.67516500231690468</v>
      </c>
      <c r="D332" s="62">
        <f t="shared" ca="1" si="15"/>
        <v>0.30045516820856422</v>
      </c>
      <c r="E332" s="62">
        <f t="shared" ca="1" si="16"/>
        <v>1.195164219513501</v>
      </c>
      <c r="F332" s="60">
        <f ca="1">IF(D332="","",MAX(MIN(C332,PERCENTILE(INDIRECT(Rangos!$D$18),0.99)),PERCENTILE(INDIRECT(Rangos!$D$18),0.01)))</f>
        <v>0.67516500231690468</v>
      </c>
      <c r="G332" s="62">
        <f t="shared" ca="1" si="17"/>
        <v>0.67516500231690468</v>
      </c>
    </row>
    <row r="333" spans="1:7" x14ac:dyDescent="0.2">
      <c r="A333">
        <v>901570012</v>
      </c>
      <c r="B333" t="s">
        <v>172</v>
      </c>
      <c r="C333" s="61">
        <f ca="1">+IFERROR(VLOOKUP(A333,OFFSET('Datos seleccionados'!$A$5,0,0,COUNTA($A:$A),21),18,FALSE),"")</f>
        <v>0.67917204485876215</v>
      </c>
      <c r="D333" s="62">
        <f t="shared" ca="1" si="15"/>
        <v>0.30446221075042168</v>
      </c>
      <c r="E333" s="62">
        <f t="shared" ca="1" si="16"/>
        <v>1.2111036153995858</v>
      </c>
      <c r="F333" s="60">
        <f ca="1">IF(D333="","",MAX(MIN(C333,PERCENTILE(INDIRECT(Rangos!$D$18),0.99)),PERCENTILE(INDIRECT(Rangos!$D$18),0.01)))</f>
        <v>0.67917204485876215</v>
      </c>
      <c r="G333" s="62">
        <f t="shared" ca="1" si="17"/>
        <v>0.67917204485876215</v>
      </c>
    </row>
    <row r="334" spans="1:7" x14ac:dyDescent="0.2">
      <c r="A334">
        <v>900822643</v>
      </c>
      <c r="B334" t="s">
        <v>158</v>
      </c>
      <c r="C334" s="61">
        <f ca="1">+IFERROR(VLOOKUP(A334,OFFSET('Datos seleccionados'!$A$5,0,0,COUNTA($A:$A),21),18,FALSE),"")</f>
        <v>0.68425459575981551</v>
      </c>
      <c r="D334" s="62">
        <f t="shared" ca="1" si="15"/>
        <v>0.30954476165147504</v>
      </c>
      <c r="E334" s="62">
        <f t="shared" ca="1" si="16"/>
        <v>1.2313212173034358</v>
      </c>
      <c r="F334" s="60">
        <f ca="1">IF(D334="","",MAX(MIN(C334,PERCENTILE(INDIRECT(Rangos!$D$18),0.99)),PERCENTILE(INDIRECT(Rangos!$D$18),0.01)))</f>
        <v>0.68425459575981551</v>
      </c>
      <c r="G334" s="62">
        <f t="shared" ca="1" si="17"/>
        <v>0.68425459575981551</v>
      </c>
    </row>
    <row r="335" spans="1:7" x14ac:dyDescent="0.2">
      <c r="A335">
        <v>900927649</v>
      </c>
      <c r="B335" t="s">
        <v>471</v>
      </c>
      <c r="C335" s="61">
        <f ca="1">+IFERROR(VLOOKUP(A335,OFFSET('Datos seleccionados'!$A$5,0,0,COUNTA($A:$A),21),18,FALSE),"")</f>
        <v>0.68426258463198386</v>
      </c>
      <c r="D335" s="62">
        <f t="shared" ca="1" si="15"/>
        <v>0.30955275052364339</v>
      </c>
      <c r="E335" s="62">
        <f t="shared" ca="1" si="16"/>
        <v>1.2313529958021276</v>
      </c>
      <c r="F335" s="60">
        <f ca="1">IF(D335="","",MAX(MIN(C335,PERCENTILE(INDIRECT(Rangos!$D$18),0.99)),PERCENTILE(INDIRECT(Rangos!$D$18),0.01)))</f>
        <v>0.68426258463198386</v>
      </c>
      <c r="G335" s="62">
        <f t="shared" ca="1" si="17"/>
        <v>0.68426258463198386</v>
      </c>
    </row>
    <row r="336" spans="1:7" x14ac:dyDescent="0.2">
      <c r="A336">
        <v>890404619</v>
      </c>
      <c r="B336" t="s">
        <v>314</v>
      </c>
      <c r="C336" s="61">
        <f ca="1">+IFERROR(VLOOKUP(A336,OFFSET('Datos seleccionados'!$A$5,0,0,COUNTA($A:$A),21),18,FALSE),"")</f>
        <v>0.68593081177153059</v>
      </c>
      <c r="D336" s="62">
        <f t="shared" ca="1" si="15"/>
        <v>0.31122097766319012</v>
      </c>
      <c r="E336" s="62">
        <f t="shared" ca="1" si="16"/>
        <v>1.2379889455150099</v>
      </c>
      <c r="F336" s="60">
        <f ca="1">IF(D336="","",MAX(MIN(C336,PERCENTILE(INDIRECT(Rangos!$D$18),0.99)),PERCENTILE(INDIRECT(Rangos!$D$18),0.01)))</f>
        <v>0.68593081177153059</v>
      </c>
      <c r="G336" s="62">
        <f t="shared" ca="1" si="17"/>
        <v>0.68593081177153059</v>
      </c>
    </row>
    <row r="337" spans="1:7" x14ac:dyDescent="0.2">
      <c r="A337">
        <v>830002181</v>
      </c>
      <c r="B337" t="s">
        <v>175</v>
      </c>
      <c r="C337" s="61">
        <f ca="1">+IFERROR(VLOOKUP(A337,OFFSET('Datos seleccionados'!$A$5,0,0,COUNTA($A:$A),21),18,FALSE),"")</f>
        <v>0.68650161081881333</v>
      </c>
      <c r="D337" s="62">
        <f t="shared" ca="1" si="15"/>
        <v>0.31179177671047287</v>
      </c>
      <c r="E337" s="62">
        <f t="shared" ca="1" si="16"/>
        <v>1.2402594958999884</v>
      </c>
      <c r="F337" s="60">
        <f ca="1">IF(D337="","",MAX(MIN(C337,PERCENTILE(INDIRECT(Rangos!$D$18),0.99)),PERCENTILE(INDIRECT(Rangos!$D$18),0.01)))</f>
        <v>0.68650161081881333</v>
      </c>
      <c r="G337" s="62">
        <f t="shared" ca="1" si="17"/>
        <v>0.68650161081881333</v>
      </c>
    </row>
    <row r="338" spans="1:7" x14ac:dyDescent="0.2">
      <c r="A338">
        <v>830126310</v>
      </c>
      <c r="B338" t="s">
        <v>286</v>
      </c>
      <c r="C338" s="61">
        <f ca="1">+IFERROR(VLOOKUP(A338,OFFSET('Datos seleccionados'!$A$5,0,0,COUNTA($A:$A),21),18,FALSE),"")</f>
        <v>0.68946258113322212</v>
      </c>
      <c r="D338" s="62">
        <f t="shared" ca="1" si="15"/>
        <v>0.31475274702488165</v>
      </c>
      <c r="E338" s="62">
        <f t="shared" ca="1" si="16"/>
        <v>1.2520377781506251</v>
      </c>
      <c r="F338" s="60">
        <f ca="1">IF(D338="","",MAX(MIN(C338,PERCENTILE(INDIRECT(Rangos!$D$18),0.99)),PERCENTILE(INDIRECT(Rangos!$D$18),0.01)))</f>
        <v>0.68946258113322212</v>
      </c>
      <c r="G338" s="62">
        <f t="shared" ca="1" si="17"/>
        <v>0.68946258113322212</v>
      </c>
    </row>
    <row r="339" spans="1:7" x14ac:dyDescent="0.2">
      <c r="A339">
        <v>830013136</v>
      </c>
      <c r="B339" t="s">
        <v>252</v>
      </c>
      <c r="C339" s="61">
        <f ca="1">+IFERROR(VLOOKUP(A339,OFFSET('Datos seleccionados'!$A$5,0,0,COUNTA($A:$A),21),18,FALSE),"")</f>
        <v>0.69813116282287135</v>
      </c>
      <c r="D339" s="62">
        <f t="shared" ca="1" si="15"/>
        <v>0.32342132871453089</v>
      </c>
      <c r="E339" s="62">
        <f t="shared" ca="1" si="16"/>
        <v>1.2865200562594408</v>
      </c>
      <c r="F339" s="60">
        <f ca="1">IF(D339="","",MAX(MIN(C339,PERCENTILE(INDIRECT(Rangos!$D$18),0.99)),PERCENTILE(INDIRECT(Rangos!$D$18),0.01)))</f>
        <v>0.69813116282287135</v>
      </c>
      <c r="G339" s="62">
        <f t="shared" ca="1" si="17"/>
        <v>0.69813116282287135</v>
      </c>
    </row>
    <row r="340" spans="1:7" x14ac:dyDescent="0.2">
      <c r="A340">
        <v>901308457</v>
      </c>
      <c r="B340" t="s">
        <v>494</v>
      </c>
      <c r="C340" s="61">
        <f ca="1">+IFERROR(VLOOKUP(A340,OFFSET('Datos seleccionados'!$A$5,0,0,COUNTA($A:$A),21),18,FALSE),"")</f>
        <v>0.70502285310615076</v>
      </c>
      <c r="D340" s="62">
        <f t="shared" ca="1" si="15"/>
        <v>0.33031301899781029</v>
      </c>
      <c r="E340" s="62">
        <f t="shared" ca="1" si="16"/>
        <v>1.3139341349975597</v>
      </c>
      <c r="F340" s="60">
        <f ca="1">IF(D340="","",MAX(MIN(C340,PERCENTILE(INDIRECT(Rangos!$D$18),0.99)),PERCENTILE(INDIRECT(Rangos!$D$18),0.01)))</f>
        <v>0.70502285310615076</v>
      </c>
      <c r="G340" s="62">
        <f t="shared" ca="1" si="17"/>
        <v>0.70502285310615076</v>
      </c>
    </row>
    <row r="341" spans="1:7" x14ac:dyDescent="0.2">
      <c r="A341">
        <v>900676165</v>
      </c>
      <c r="B341" t="s">
        <v>156</v>
      </c>
      <c r="C341" s="61">
        <f ca="1">+IFERROR(VLOOKUP(A341,OFFSET('Datos seleccionados'!$A$5,0,0,COUNTA($A:$A),21),18,FALSE),"")</f>
        <v>0.70984576743390182</v>
      </c>
      <c r="D341" s="62">
        <f t="shared" ca="1" si="15"/>
        <v>0.33513593332556135</v>
      </c>
      <c r="E341" s="62">
        <f t="shared" ca="1" si="16"/>
        <v>1.3331189427433392</v>
      </c>
      <c r="F341" s="60">
        <f ca="1">IF(D341="","",MAX(MIN(C341,PERCENTILE(INDIRECT(Rangos!$D$18),0.99)),PERCENTILE(INDIRECT(Rangos!$D$18),0.01)))</f>
        <v>0.70984576743390182</v>
      </c>
      <c r="G341" s="62">
        <f t="shared" ca="1" si="17"/>
        <v>0.70984576743390182</v>
      </c>
    </row>
    <row r="342" spans="1:7" x14ac:dyDescent="0.2">
      <c r="A342">
        <v>900438367</v>
      </c>
      <c r="B342" t="s">
        <v>403</v>
      </c>
      <c r="C342" s="61">
        <f ca="1">+IFERROR(VLOOKUP(A342,OFFSET('Datos seleccionados'!$A$5,0,0,COUNTA($A:$A),21),18,FALSE),"")</f>
        <v>0.71214908744807282</v>
      </c>
      <c r="D342" s="62">
        <f t="shared" ca="1" si="15"/>
        <v>0.33743925333973235</v>
      </c>
      <c r="E342" s="62">
        <f t="shared" ca="1" si="16"/>
        <v>1.3422811937488388</v>
      </c>
      <c r="F342" s="60">
        <f ca="1">IF(D342="","",MAX(MIN(C342,PERCENTILE(INDIRECT(Rangos!$D$18),0.99)),PERCENTILE(INDIRECT(Rangos!$D$18),0.01)))</f>
        <v>0.71214908744807282</v>
      </c>
      <c r="G342" s="62">
        <f t="shared" ca="1" si="17"/>
        <v>0.71214908744807282</v>
      </c>
    </row>
    <row r="343" spans="1:7" x14ac:dyDescent="0.2">
      <c r="A343">
        <v>900157541</v>
      </c>
      <c r="B343" t="s">
        <v>135</v>
      </c>
      <c r="C343" s="61">
        <f ca="1">+IFERROR(VLOOKUP(A343,OFFSET('Datos seleccionados'!$A$5,0,0,COUNTA($A:$A),21),18,FALSE),"")</f>
        <v>0.71701789136026806</v>
      </c>
      <c r="D343" s="62">
        <f t="shared" ca="1" si="15"/>
        <v>0.34230805725192759</v>
      </c>
      <c r="E343" s="62">
        <f t="shared" ca="1" si="16"/>
        <v>1.3616485431686489</v>
      </c>
      <c r="F343" s="60">
        <f ca="1">IF(D343="","",MAX(MIN(C343,PERCENTILE(INDIRECT(Rangos!$D$18),0.99)),PERCENTILE(INDIRECT(Rangos!$D$18),0.01)))</f>
        <v>0.71701789136026806</v>
      </c>
      <c r="G343" s="62">
        <f t="shared" ca="1" si="17"/>
        <v>0.71701789136026806</v>
      </c>
    </row>
    <row r="344" spans="1:7" x14ac:dyDescent="0.2">
      <c r="A344">
        <v>811005246</v>
      </c>
      <c r="B344" t="s">
        <v>132</v>
      </c>
      <c r="C344" s="61">
        <f ca="1">+IFERROR(VLOOKUP(A344,OFFSET('Datos seleccionados'!$A$5,0,0,COUNTA($A:$A),21),18,FALSE),"")</f>
        <v>0.72020548789371652</v>
      </c>
      <c r="D344" s="62">
        <f t="shared" ca="1" si="15"/>
        <v>0.34549565378537606</v>
      </c>
      <c r="E344" s="62">
        <f t="shared" ca="1" si="16"/>
        <v>1.3743283094903198</v>
      </c>
      <c r="F344" s="60">
        <f ca="1">IF(D344="","",MAX(MIN(C344,PERCENTILE(INDIRECT(Rangos!$D$18),0.99)),PERCENTILE(INDIRECT(Rangos!$D$18),0.01)))</f>
        <v>0.72020548789371652</v>
      </c>
      <c r="G344" s="62">
        <f t="shared" ca="1" si="17"/>
        <v>0.72020548789371652</v>
      </c>
    </row>
    <row r="345" spans="1:7" x14ac:dyDescent="0.2">
      <c r="A345">
        <v>900333566</v>
      </c>
      <c r="B345" t="s">
        <v>375</v>
      </c>
      <c r="C345" s="61">
        <f ca="1">+IFERROR(VLOOKUP(A345,OFFSET('Datos seleccionados'!$A$5,0,0,COUNTA($A:$A),21),18,FALSE),"")</f>
        <v>0.73177292620059875</v>
      </c>
      <c r="D345" s="62">
        <f t="shared" ca="1" si="15"/>
        <v>0.35706309209225828</v>
      </c>
      <c r="E345" s="62">
        <f t="shared" ca="1" si="16"/>
        <v>1.4203417911629621</v>
      </c>
      <c r="F345" s="60">
        <f ca="1">IF(D345="","",MAX(MIN(C345,PERCENTILE(INDIRECT(Rangos!$D$18),0.99)),PERCENTILE(INDIRECT(Rangos!$D$18),0.01)))</f>
        <v>0.73177292620059875</v>
      </c>
      <c r="G345" s="62">
        <f t="shared" ca="1" si="17"/>
        <v>0.73177292620059875</v>
      </c>
    </row>
    <row r="346" spans="1:7" x14ac:dyDescent="0.2">
      <c r="A346">
        <v>901076771</v>
      </c>
      <c r="B346" t="s">
        <v>478</v>
      </c>
      <c r="C346" s="61">
        <f ca="1">+IFERROR(VLOOKUP(A346,OFFSET('Datos seleccionados'!$A$5,0,0,COUNTA($A:$A),21),18,FALSE),"")</f>
        <v>0.73794744238474375</v>
      </c>
      <c r="D346" s="62">
        <f t="shared" ca="1" si="15"/>
        <v>0.36323760827640328</v>
      </c>
      <c r="E346" s="62">
        <f t="shared" ca="1" si="16"/>
        <v>1.4449030621841834</v>
      </c>
      <c r="F346" s="60">
        <f ca="1">IF(D346="","",MAX(MIN(C346,PERCENTILE(INDIRECT(Rangos!$D$18),0.99)),PERCENTILE(INDIRECT(Rangos!$D$18),0.01)))</f>
        <v>0.73794744238474375</v>
      </c>
      <c r="G346" s="62">
        <f t="shared" ca="1" si="17"/>
        <v>0.73794744238474375</v>
      </c>
    </row>
    <row r="347" spans="1:7" x14ac:dyDescent="0.2">
      <c r="A347">
        <v>900638422</v>
      </c>
      <c r="B347" t="s">
        <v>444</v>
      </c>
      <c r="C347" s="61">
        <f ca="1">+IFERROR(VLOOKUP(A347,OFFSET('Datos seleccionados'!$A$5,0,0,COUNTA($A:$A),21),18,FALSE),"")</f>
        <v>0.73968785097537615</v>
      </c>
      <c r="D347" s="62">
        <f t="shared" ca="1" si="15"/>
        <v>0.36497801686703568</v>
      </c>
      <c r="E347" s="62">
        <f t="shared" ca="1" si="16"/>
        <v>1.4518261385528144</v>
      </c>
      <c r="F347" s="60">
        <f ca="1">IF(D347="","",MAX(MIN(C347,PERCENTILE(INDIRECT(Rangos!$D$18),0.99)),PERCENTILE(INDIRECT(Rangos!$D$18),0.01)))</f>
        <v>0.73968785097537615</v>
      </c>
      <c r="G347" s="62">
        <f t="shared" ca="1" si="17"/>
        <v>0.73968785097537615</v>
      </c>
    </row>
    <row r="348" spans="1:7" x14ac:dyDescent="0.2">
      <c r="A348">
        <v>901142547</v>
      </c>
      <c r="B348" t="s">
        <v>482</v>
      </c>
      <c r="C348" s="61">
        <f ca="1">+IFERROR(VLOOKUP(A348,OFFSET('Datos seleccionados'!$A$5,0,0,COUNTA($A:$A),21),18,FALSE),"")</f>
        <v>0.74270052994053515</v>
      </c>
      <c r="D348" s="62">
        <f t="shared" ca="1" si="15"/>
        <v>0.36799069583219468</v>
      </c>
      <c r="E348" s="62">
        <f t="shared" ca="1" si="16"/>
        <v>1.4638101098238281</v>
      </c>
      <c r="F348" s="60">
        <f ca="1">IF(D348="","",MAX(MIN(C348,PERCENTILE(INDIRECT(Rangos!$D$18),0.99)),PERCENTILE(INDIRECT(Rangos!$D$18),0.01)))</f>
        <v>0.74270052994053515</v>
      </c>
      <c r="G348" s="62">
        <f t="shared" ca="1" si="17"/>
        <v>0.74270052994053515</v>
      </c>
    </row>
    <row r="349" spans="1:7" x14ac:dyDescent="0.2">
      <c r="A349">
        <v>900468560</v>
      </c>
      <c r="B349" t="s">
        <v>147</v>
      </c>
      <c r="C349" s="61">
        <f ca="1">+IFERROR(VLOOKUP(A349,OFFSET('Datos seleccionados'!$A$5,0,0,COUNTA($A:$A),21),18,FALSE),"")</f>
        <v>0.75018601175160626</v>
      </c>
      <c r="D349" s="62">
        <f t="shared" ca="1" si="15"/>
        <v>0.3754761776432658</v>
      </c>
      <c r="E349" s="62">
        <f t="shared" ca="1" si="16"/>
        <v>1.4935861994805752</v>
      </c>
      <c r="F349" s="60">
        <f ca="1">IF(D349="","",MAX(MIN(C349,PERCENTILE(INDIRECT(Rangos!$D$18),0.99)),PERCENTILE(INDIRECT(Rangos!$D$18),0.01)))</f>
        <v>0.75018601175160626</v>
      </c>
      <c r="G349" s="62">
        <f t="shared" ca="1" si="17"/>
        <v>0.75018601175160626</v>
      </c>
    </row>
    <row r="350" spans="1:7" x14ac:dyDescent="0.2">
      <c r="A350">
        <v>901471776</v>
      </c>
      <c r="B350" t="s">
        <v>503</v>
      </c>
      <c r="C350" s="61">
        <f ca="1">+IFERROR(VLOOKUP(A350,OFFSET('Datos seleccionados'!$A$5,0,0,COUNTA($A:$A),21),18,FALSE),"")</f>
        <v>0.75366821643850668</v>
      </c>
      <c r="D350" s="62">
        <f t="shared" ca="1" si="15"/>
        <v>0.37895838233016621</v>
      </c>
      <c r="E350" s="62">
        <f t="shared" ca="1" si="16"/>
        <v>1.507437871500797</v>
      </c>
      <c r="F350" s="60">
        <f ca="1">IF(D350="","",MAX(MIN(C350,PERCENTILE(INDIRECT(Rangos!$D$18),0.99)),PERCENTILE(INDIRECT(Rangos!$D$18),0.01)))</f>
        <v>0.75366821643850668</v>
      </c>
      <c r="G350" s="62">
        <f t="shared" ca="1" si="17"/>
        <v>0.75366821643850668</v>
      </c>
    </row>
    <row r="351" spans="1:7" x14ac:dyDescent="0.2">
      <c r="A351">
        <v>805009280</v>
      </c>
      <c r="B351" t="s">
        <v>237</v>
      </c>
      <c r="C351" s="61">
        <f ca="1">+IFERROR(VLOOKUP(A351,OFFSET('Datos seleccionados'!$A$5,0,0,COUNTA($A:$A),21),18,FALSE),"")</f>
        <v>0.76259086505117035</v>
      </c>
      <c r="D351" s="62">
        <f t="shared" ca="1" si="15"/>
        <v>0.38788103094282989</v>
      </c>
      <c r="E351" s="62">
        <f t="shared" ca="1" si="16"/>
        <v>1.542930788559707</v>
      </c>
      <c r="F351" s="60">
        <f ca="1">IF(D351="","",MAX(MIN(C351,PERCENTILE(INDIRECT(Rangos!$D$18),0.99)),PERCENTILE(INDIRECT(Rangos!$D$18),0.01)))</f>
        <v>0.76259086505117035</v>
      </c>
      <c r="G351" s="62">
        <f t="shared" ca="1" si="17"/>
        <v>0.76259086505117035</v>
      </c>
    </row>
    <row r="352" spans="1:7" x14ac:dyDescent="0.2">
      <c r="A352">
        <v>900590132</v>
      </c>
      <c r="B352" t="s">
        <v>438</v>
      </c>
      <c r="C352" s="61">
        <f ca="1">+IFERROR(VLOOKUP(A352,OFFSET('Datos seleccionados'!$A$5,0,0,COUNTA($A:$A),21),18,FALSE),"")</f>
        <v>0.76446279581983478</v>
      </c>
      <c r="D352" s="62">
        <f t="shared" ca="1" si="15"/>
        <v>0.38975296171149432</v>
      </c>
      <c r="E352" s="62">
        <f t="shared" ca="1" si="16"/>
        <v>1.5503770398239261</v>
      </c>
      <c r="F352" s="60">
        <f ca="1">IF(D352="","",MAX(MIN(C352,PERCENTILE(INDIRECT(Rangos!$D$18),0.99)),PERCENTILE(INDIRECT(Rangos!$D$18),0.01)))</f>
        <v>0.76446279581983478</v>
      </c>
      <c r="G352" s="62">
        <f t="shared" ca="1" si="17"/>
        <v>0.76446279581983478</v>
      </c>
    </row>
    <row r="353" spans="1:7" x14ac:dyDescent="0.2">
      <c r="A353">
        <v>900612118</v>
      </c>
      <c r="B353" t="s">
        <v>153</v>
      </c>
      <c r="C353" s="61">
        <f ca="1">+IFERROR(VLOOKUP(A353,OFFSET('Datos seleccionados'!$A$5,0,0,COUNTA($A:$A),21),18,FALSE),"")</f>
        <v>0.77067641669221687</v>
      </c>
      <c r="D353" s="62">
        <f t="shared" ca="1" si="15"/>
        <v>0.3959665825838764</v>
      </c>
      <c r="E353" s="62">
        <f t="shared" ca="1" si="16"/>
        <v>1.5750938632507685</v>
      </c>
      <c r="F353" s="60">
        <f ca="1">IF(D353="","",MAX(MIN(C353,PERCENTILE(INDIRECT(Rangos!$D$18),0.99)),PERCENTILE(INDIRECT(Rangos!$D$18),0.01)))</f>
        <v>0.77067641669221687</v>
      </c>
      <c r="G353" s="62">
        <f t="shared" ca="1" si="17"/>
        <v>0.77067641669221687</v>
      </c>
    </row>
    <row r="354" spans="1:7" x14ac:dyDescent="0.2">
      <c r="A354">
        <v>830119307</v>
      </c>
      <c r="B354" t="s">
        <v>284</v>
      </c>
      <c r="C354" s="61">
        <f ca="1">+IFERROR(VLOOKUP(A354,OFFSET('Datos seleccionados'!$A$5,0,0,COUNTA($A:$A),21),18,FALSE),"")</f>
        <v>0.77220612294134661</v>
      </c>
      <c r="D354" s="62">
        <f t="shared" ca="1" si="15"/>
        <v>0.39749628883300614</v>
      </c>
      <c r="E354" s="62">
        <f t="shared" ca="1" si="16"/>
        <v>1.5811787982719459</v>
      </c>
      <c r="F354" s="60">
        <f ca="1">IF(D354="","",MAX(MIN(C354,PERCENTILE(INDIRECT(Rangos!$D$18),0.99)),PERCENTILE(INDIRECT(Rangos!$D$18),0.01)))</f>
        <v>0.77220612294134661</v>
      </c>
      <c r="G354" s="62">
        <f t="shared" ca="1" si="17"/>
        <v>0.77220612294134661</v>
      </c>
    </row>
    <row r="355" spans="1:7" x14ac:dyDescent="0.2">
      <c r="A355">
        <v>900758901</v>
      </c>
      <c r="B355" t="s">
        <v>455</v>
      </c>
      <c r="C355" s="61">
        <f ca="1">+IFERROR(VLOOKUP(A355,OFFSET('Datos seleccionados'!$A$5,0,0,COUNTA($A:$A),21),18,FALSE),"")</f>
        <v>0.77583604488599112</v>
      </c>
      <c r="D355" s="62">
        <f t="shared" ca="1" si="15"/>
        <v>0.40112621077765065</v>
      </c>
      <c r="E355" s="62">
        <f t="shared" ca="1" si="16"/>
        <v>1.5956180667116702</v>
      </c>
      <c r="F355" s="60">
        <f ca="1">IF(D355="","",MAX(MIN(C355,PERCENTILE(INDIRECT(Rangos!$D$18),0.99)),PERCENTILE(INDIRECT(Rangos!$D$18),0.01)))</f>
        <v>0.77583604488599112</v>
      </c>
      <c r="G355" s="62">
        <f t="shared" ca="1" si="17"/>
        <v>0.77583604488599112</v>
      </c>
    </row>
    <row r="356" spans="1:7" x14ac:dyDescent="0.2">
      <c r="A356">
        <v>900491651</v>
      </c>
      <c r="B356" t="s">
        <v>149</v>
      </c>
      <c r="C356" s="61">
        <f ca="1">+IFERROR(VLOOKUP(A356,OFFSET('Datos seleccionados'!$A$5,0,0,COUNTA($A:$A),21),18,FALSE),"")</f>
        <v>0.78369273062408962</v>
      </c>
      <c r="D356" s="62">
        <f t="shared" ca="1" si="15"/>
        <v>0.40898289651574915</v>
      </c>
      <c r="E356" s="62">
        <f t="shared" ca="1" si="16"/>
        <v>1.6268707482152853</v>
      </c>
      <c r="F356" s="60">
        <f ca="1">IF(D356="","",MAX(MIN(C356,PERCENTILE(INDIRECT(Rangos!$D$18),0.99)),PERCENTILE(INDIRECT(Rangos!$D$18),0.01)))</f>
        <v>0.78369273062408962</v>
      </c>
      <c r="G356" s="62">
        <f t="shared" ca="1" si="17"/>
        <v>0.78369273062408962</v>
      </c>
    </row>
    <row r="357" spans="1:7" x14ac:dyDescent="0.2">
      <c r="A357">
        <v>901140781</v>
      </c>
      <c r="B357" t="s">
        <v>567</v>
      </c>
      <c r="C357" s="61">
        <f ca="1">+IFERROR(VLOOKUP(A357,OFFSET('Datos seleccionados'!$A$5,0,0,COUNTA($A:$A),21),18,FALSE),"")</f>
        <v>0.78372127823788085</v>
      </c>
      <c r="D357" s="62">
        <f t="shared" ca="1" si="15"/>
        <v>0.40901144412954038</v>
      </c>
      <c r="E357" s="62">
        <f t="shared" ca="1" si="16"/>
        <v>1.6269843062105072</v>
      </c>
      <c r="F357" s="60">
        <f ca="1">IF(D357="","",MAX(MIN(C357,PERCENTILE(INDIRECT(Rangos!$D$18),0.99)),PERCENTILE(INDIRECT(Rangos!$D$18),0.01)))</f>
        <v>0.78372127823788085</v>
      </c>
      <c r="G357" s="62">
        <f t="shared" ca="1" si="17"/>
        <v>0.78372127823788085</v>
      </c>
    </row>
    <row r="358" spans="1:7" x14ac:dyDescent="0.2">
      <c r="A358">
        <v>901112884</v>
      </c>
      <c r="B358" t="s">
        <v>480</v>
      </c>
      <c r="C358" s="61">
        <f ca="1">+IFERROR(VLOOKUP(A358,OFFSET('Datos seleccionados'!$A$5,0,0,COUNTA($A:$A),21),18,FALSE),"")</f>
        <v>0.78441690800184116</v>
      </c>
      <c r="D358" s="62">
        <f t="shared" ca="1" si="15"/>
        <v>0.4097070738935007</v>
      </c>
      <c r="E358" s="62">
        <f t="shared" ca="1" si="16"/>
        <v>1.6297514138920659</v>
      </c>
      <c r="F358" s="60">
        <f ca="1">IF(D358="","",MAX(MIN(C358,PERCENTILE(INDIRECT(Rangos!$D$18),0.99)),PERCENTILE(INDIRECT(Rangos!$D$18),0.01)))</f>
        <v>0.78441690800184116</v>
      </c>
      <c r="G358" s="62">
        <f t="shared" ca="1" si="17"/>
        <v>0.78441690800184116</v>
      </c>
    </row>
    <row r="359" spans="1:7" x14ac:dyDescent="0.2">
      <c r="A359">
        <v>900369069</v>
      </c>
      <c r="B359" t="s">
        <v>182</v>
      </c>
      <c r="C359" s="61">
        <f ca="1">+IFERROR(VLOOKUP(A359,OFFSET('Datos seleccionados'!$A$5,0,0,COUNTA($A:$A),21),18,FALSE),"")</f>
        <v>0.7857813510969508</v>
      </c>
      <c r="D359" s="62">
        <f t="shared" ca="1" si="15"/>
        <v>0.41107151698861033</v>
      </c>
      <c r="E359" s="62">
        <f t="shared" ca="1" si="16"/>
        <v>1.6351789576303228</v>
      </c>
      <c r="F359" s="60">
        <f ca="1">IF(D359="","",MAX(MIN(C359,PERCENTILE(INDIRECT(Rangos!$D$18),0.99)),PERCENTILE(INDIRECT(Rangos!$D$18),0.01)))</f>
        <v>0.7857813510969508</v>
      </c>
      <c r="G359" s="62">
        <f t="shared" ca="1" si="17"/>
        <v>0.7857813510969508</v>
      </c>
    </row>
    <row r="360" spans="1:7" x14ac:dyDescent="0.2">
      <c r="A360">
        <v>830112413</v>
      </c>
      <c r="B360" t="s">
        <v>196</v>
      </c>
      <c r="C360" s="61">
        <f ca="1">+IFERROR(VLOOKUP(A360,OFFSET('Datos seleccionados'!$A$5,0,0,COUNTA($A:$A),21),18,FALSE),"")</f>
        <v>0.80054701803752704</v>
      </c>
      <c r="D360" s="62">
        <f t="shared" ca="1" si="15"/>
        <v>0.42583718392918657</v>
      </c>
      <c r="E360" s="62">
        <f t="shared" ca="1" si="16"/>
        <v>1.6939144984760703</v>
      </c>
      <c r="F360" s="60">
        <f ca="1">IF(D360="","",MAX(MIN(C360,PERCENTILE(INDIRECT(Rangos!$D$18),0.99)),PERCENTILE(INDIRECT(Rangos!$D$18),0.01)))</f>
        <v>0.80054701803752704</v>
      </c>
      <c r="G360" s="62">
        <f t="shared" ca="1" si="17"/>
        <v>0.80054701803752704</v>
      </c>
    </row>
    <row r="361" spans="1:7" x14ac:dyDescent="0.2">
      <c r="A361">
        <v>900310033</v>
      </c>
      <c r="B361" t="s">
        <v>369</v>
      </c>
      <c r="C361" s="61">
        <f ca="1">+IFERROR(VLOOKUP(A361,OFFSET('Datos seleccionados'!$A$5,0,0,COUNTA($A:$A),21),18,FALSE),"")</f>
        <v>0.80324107115566268</v>
      </c>
      <c r="D361" s="62">
        <f t="shared" ca="1" si="15"/>
        <v>0.42853123704732221</v>
      </c>
      <c r="E361" s="62">
        <f t="shared" ca="1" si="16"/>
        <v>1.7046310253757821</v>
      </c>
      <c r="F361" s="60">
        <f ca="1">IF(D361="","",MAX(MIN(C361,PERCENTILE(INDIRECT(Rangos!$D$18),0.99)),PERCENTILE(INDIRECT(Rangos!$D$18),0.01)))</f>
        <v>0.80324107115566268</v>
      </c>
      <c r="G361" s="62">
        <f t="shared" ca="1" si="17"/>
        <v>0.80324107115566268</v>
      </c>
    </row>
    <row r="362" spans="1:7" x14ac:dyDescent="0.2">
      <c r="A362">
        <v>900670754</v>
      </c>
      <c r="B362" t="s">
        <v>154</v>
      </c>
      <c r="C362" s="61">
        <f ca="1">+IFERROR(VLOOKUP(A362,OFFSET('Datos seleccionados'!$A$5,0,0,COUNTA($A:$A),21),18,FALSE),"")</f>
        <v>0.80369604394487759</v>
      </c>
      <c r="D362" s="62">
        <f t="shared" ca="1" si="15"/>
        <v>0.42898620983653712</v>
      </c>
      <c r="E362" s="62">
        <f t="shared" ca="1" si="16"/>
        <v>1.7064408368087627</v>
      </c>
      <c r="F362" s="60">
        <f ca="1">IF(D362="","",MAX(MIN(C362,PERCENTILE(INDIRECT(Rangos!$D$18),0.99)),PERCENTILE(INDIRECT(Rangos!$D$18),0.01)))</f>
        <v>0.80369604394487759</v>
      </c>
      <c r="G362" s="62">
        <f t="shared" ca="1" si="17"/>
        <v>0.80369604394487759</v>
      </c>
    </row>
    <row r="363" spans="1:7" x14ac:dyDescent="0.2">
      <c r="A363">
        <v>901530043</v>
      </c>
      <c r="B363" t="s">
        <v>171</v>
      </c>
      <c r="C363" s="61">
        <f ca="1">+IFERROR(VLOOKUP(A363,OFFSET('Datos seleccionados'!$A$5,0,0,COUNTA($A:$A),21),18,FALSE),"")</f>
        <v>0.8045751448047499</v>
      </c>
      <c r="D363" s="62">
        <f t="shared" ca="1" si="15"/>
        <v>0.42986531069640943</v>
      </c>
      <c r="E363" s="62">
        <f t="shared" ca="1" si="16"/>
        <v>1.7099377641517917</v>
      </c>
      <c r="F363" s="60">
        <f ca="1">IF(D363="","",MAX(MIN(C363,PERCENTILE(INDIRECT(Rangos!$D$18),0.99)),PERCENTILE(INDIRECT(Rangos!$D$18),0.01)))</f>
        <v>0.8045751448047499</v>
      </c>
      <c r="G363" s="62">
        <f t="shared" ca="1" si="17"/>
        <v>0.8045751448047499</v>
      </c>
    </row>
    <row r="364" spans="1:7" x14ac:dyDescent="0.2">
      <c r="A364">
        <v>800241577</v>
      </c>
      <c r="B364" t="s">
        <v>226</v>
      </c>
      <c r="C364" s="61">
        <f ca="1">+IFERROR(VLOOKUP(A364,OFFSET('Datos seleccionados'!$A$5,0,0,COUNTA($A:$A),21),18,FALSE),"")</f>
        <v>0.80860336684977552</v>
      </c>
      <c r="D364" s="62">
        <f t="shared" ca="1" si="15"/>
        <v>0.43389353274143505</v>
      </c>
      <c r="E364" s="62">
        <f t="shared" ca="1" si="16"/>
        <v>1.7259614088278858</v>
      </c>
      <c r="F364" s="60">
        <f ca="1">IF(D364="","",MAX(MIN(C364,PERCENTILE(INDIRECT(Rangos!$D$18),0.99)),PERCENTILE(INDIRECT(Rangos!$D$18),0.01)))</f>
        <v>0.80860336684977552</v>
      </c>
      <c r="G364" s="62">
        <f t="shared" ca="1" si="17"/>
        <v>0.80860336684977552</v>
      </c>
    </row>
    <row r="365" spans="1:7" x14ac:dyDescent="0.2">
      <c r="A365">
        <v>900377897</v>
      </c>
      <c r="B365" t="s">
        <v>385</v>
      </c>
      <c r="C365" s="61">
        <f ca="1">+IFERROR(VLOOKUP(A365,OFFSET('Datos seleccionados'!$A$5,0,0,COUNTA($A:$A),21),18,FALSE),"")</f>
        <v>0.81733504556735403</v>
      </c>
      <c r="D365" s="62">
        <f t="shared" ca="1" si="15"/>
        <v>0.44262521145901357</v>
      </c>
      <c r="E365" s="62">
        <f t="shared" ca="1" si="16"/>
        <v>1.7606946771612608</v>
      </c>
      <c r="F365" s="60">
        <f ca="1">IF(D365="","",MAX(MIN(C365,PERCENTILE(INDIRECT(Rangos!$D$18),0.99)),PERCENTILE(INDIRECT(Rangos!$D$18),0.01)))</f>
        <v>0.81733504556735403</v>
      </c>
      <c r="G365" s="62">
        <f t="shared" ca="1" si="17"/>
        <v>0.81733504556735403</v>
      </c>
    </row>
    <row r="366" spans="1:7" x14ac:dyDescent="0.2">
      <c r="A366">
        <v>900562962</v>
      </c>
      <c r="B366" t="s">
        <v>431</v>
      </c>
      <c r="C366" s="61">
        <f ca="1">+IFERROR(VLOOKUP(A366,OFFSET('Datos seleccionados'!$A$5,0,0,COUNTA($A:$A),21),18,FALSE),"")</f>
        <v>0.82138169243041592</v>
      </c>
      <c r="D366" s="62">
        <f t="shared" ca="1" si="15"/>
        <v>0.44667185832207545</v>
      </c>
      <c r="E366" s="62">
        <f t="shared" ca="1" si="16"/>
        <v>1.7767916129156855</v>
      </c>
      <c r="F366" s="60">
        <f ca="1">IF(D366="","",MAX(MIN(C366,PERCENTILE(INDIRECT(Rangos!$D$18),0.99)),PERCENTILE(INDIRECT(Rangos!$D$18),0.01)))</f>
        <v>0.82138169243041592</v>
      </c>
      <c r="G366" s="62">
        <f t="shared" ca="1" si="17"/>
        <v>0.82138169243041592</v>
      </c>
    </row>
    <row r="367" spans="1:7" x14ac:dyDescent="0.2">
      <c r="A367">
        <v>830087330</v>
      </c>
      <c r="B367" t="s">
        <v>271</v>
      </c>
      <c r="C367" s="61">
        <f ca="1">+IFERROR(VLOOKUP(A367,OFFSET('Datos seleccionados'!$A$5,0,0,COUNTA($A:$A),21),18,FALSE),"")</f>
        <v>0.82674823862252944</v>
      </c>
      <c r="D367" s="62">
        <f t="shared" ca="1" si="15"/>
        <v>0.45203840451418897</v>
      </c>
      <c r="E367" s="62">
        <f t="shared" ca="1" si="16"/>
        <v>1.798138904191861</v>
      </c>
      <c r="F367" s="60">
        <f ca="1">IF(D367="","",MAX(MIN(C367,PERCENTILE(INDIRECT(Rangos!$D$18),0.99)),PERCENTILE(INDIRECT(Rangos!$D$18),0.01)))</f>
        <v>0.82674823862252944</v>
      </c>
      <c r="G367" s="62">
        <f t="shared" ca="1" si="17"/>
        <v>0.82674823862252944</v>
      </c>
    </row>
    <row r="368" spans="1:7" x14ac:dyDescent="0.2">
      <c r="A368">
        <v>802005584</v>
      </c>
      <c r="B368" t="s">
        <v>229</v>
      </c>
      <c r="C368" s="61">
        <f ca="1">+IFERROR(VLOOKUP(A368,OFFSET('Datos seleccionados'!$A$5,0,0,COUNTA($A:$A),21),18,FALSE),"")</f>
        <v>0.82969218034345371</v>
      </c>
      <c r="D368" s="62">
        <f t="shared" ca="1" si="15"/>
        <v>0.45498234623511324</v>
      </c>
      <c r="E368" s="62">
        <f t="shared" ca="1" si="16"/>
        <v>1.8098494493296275</v>
      </c>
      <c r="F368" s="60">
        <f ca="1">IF(D368="","",MAX(MIN(C368,PERCENTILE(INDIRECT(Rangos!$D$18),0.99)),PERCENTILE(INDIRECT(Rangos!$D$18),0.01)))</f>
        <v>0.82969218034345371</v>
      </c>
      <c r="G368" s="62">
        <f t="shared" ca="1" si="17"/>
        <v>0.82969218034345371</v>
      </c>
    </row>
    <row r="369" spans="1:7" x14ac:dyDescent="0.2">
      <c r="A369">
        <v>901328418</v>
      </c>
      <c r="B369" t="s">
        <v>497</v>
      </c>
      <c r="C369" s="61">
        <f ca="1">+IFERROR(VLOOKUP(A369,OFFSET('Datos seleccionados'!$A$5,0,0,COUNTA($A:$A),21),18,FALSE),"")</f>
        <v>0.83595439694588602</v>
      </c>
      <c r="D369" s="62">
        <f t="shared" ca="1" si="15"/>
        <v>0.46124456283754556</v>
      </c>
      <c r="E369" s="62">
        <f t="shared" ca="1" si="16"/>
        <v>1.8347595790594486</v>
      </c>
      <c r="F369" s="60">
        <f ca="1">IF(D369="","",MAX(MIN(C369,PERCENTILE(INDIRECT(Rangos!$D$18),0.99)),PERCENTILE(INDIRECT(Rangos!$D$18),0.01)))</f>
        <v>0.83595439694588602</v>
      </c>
      <c r="G369" s="62">
        <f t="shared" ca="1" si="17"/>
        <v>0.83595439694588602</v>
      </c>
    </row>
    <row r="370" spans="1:7" x14ac:dyDescent="0.2">
      <c r="A370">
        <v>901256167</v>
      </c>
      <c r="B370" t="s">
        <v>490</v>
      </c>
      <c r="C370" s="61">
        <f ca="1">+IFERROR(VLOOKUP(A370,OFFSET('Datos seleccionados'!$A$5,0,0,COUNTA($A:$A),21),18,FALSE),"")</f>
        <v>0.8451973741017631</v>
      </c>
      <c r="D370" s="62">
        <f t="shared" ca="1" si="15"/>
        <v>0.47048753999342263</v>
      </c>
      <c r="E370" s="62">
        <f t="shared" ca="1" si="16"/>
        <v>1.8715267135519285</v>
      </c>
      <c r="F370" s="60">
        <f ca="1">IF(D370="","",MAX(MIN(C370,PERCENTILE(INDIRECT(Rangos!$D$18),0.99)),PERCENTILE(INDIRECT(Rangos!$D$18),0.01)))</f>
        <v>0.8451973741017631</v>
      </c>
      <c r="G370" s="62">
        <f t="shared" ca="1" si="17"/>
        <v>0.8451973741017631</v>
      </c>
    </row>
    <row r="371" spans="1:7" x14ac:dyDescent="0.2">
      <c r="A371">
        <v>860522381</v>
      </c>
      <c r="B371" t="s">
        <v>197</v>
      </c>
      <c r="C371" s="61">
        <f ca="1">+IFERROR(VLOOKUP(A371,OFFSET('Datos seleccionados'!$A$5,0,0,COUNTA($A:$A),21),18,FALSE),"")</f>
        <v>0.84795050417036799</v>
      </c>
      <c r="D371" s="62">
        <f t="shared" ca="1" si="15"/>
        <v>0.47324067006202752</v>
      </c>
      <c r="E371" s="62">
        <f t="shared" ca="1" si="16"/>
        <v>1.8824782394294239</v>
      </c>
      <c r="F371" s="60">
        <f ca="1">IF(D371="","",MAX(MIN(C371,PERCENTILE(INDIRECT(Rangos!$D$18),0.99)),PERCENTILE(INDIRECT(Rangos!$D$18),0.01)))</f>
        <v>0.84795050417036799</v>
      </c>
      <c r="G371" s="62">
        <f t="shared" ca="1" si="17"/>
        <v>0.84795050417036799</v>
      </c>
    </row>
    <row r="372" spans="1:7" x14ac:dyDescent="0.2">
      <c r="A372">
        <v>800137716</v>
      </c>
      <c r="B372" t="s">
        <v>209</v>
      </c>
      <c r="C372" s="61">
        <f ca="1">+IFERROR(VLOOKUP(A372,OFFSET('Datos seleccionados'!$A$5,0,0,COUNTA($A:$A),21),18,FALSE),"")</f>
        <v>0.87766239010734148</v>
      </c>
      <c r="D372" s="62">
        <f t="shared" ca="1" si="15"/>
        <v>0.50295255599900102</v>
      </c>
      <c r="E372" s="62">
        <f t="shared" ca="1" si="16"/>
        <v>2.0006675292920866</v>
      </c>
      <c r="F372" s="60">
        <f ca="1">IF(D372="","",MAX(MIN(C372,PERCENTILE(INDIRECT(Rangos!$D$18),0.99)),PERCENTILE(INDIRECT(Rangos!$D$18),0.01)))</f>
        <v>0.87766239010734148</v>
      </c>
      <c r="G372" s="62">
        <f t="shared" ca="1" si="17"/>
        <v>0.87766239010734148</v>
      </c>
    </row>
    <row r="373" spans="1:7" x14ac:dyDescent="0.2">
      <c r="A373">
        <v>900707908</v>
      </c>
      <c r="B373" t="s">
        <v>157</v>
      </c>
      <c r="C373" s="61">
        <f ca="1">+IFERROR(VLOOKUP(A373,OFFSET('Datos seleccionados'!$A$5,0,0,COUNTA($A:$A),21),18,FALSE),"")</f>
        <v>0.88277467250667596</v>
      </c>
      <c r="D373" s="62">
        <f t="shared" ca="1" si="15"/>
        <v>0.50806483839833549</v>
      </c>
      <c r="E373" s="62">
        <f t="shared" ca="1" si="16"/>
        <v>2.0210033985006732</v>
      </c>
      <c r="F373" s="60">
        <f ca="1">IF(D373="","",MAX(MIN(C373,PERCENTILE(INDIRECT(Rangos!$D$18),0.99)),PERCENTILE(INDIRECT(Rangos!$D$18),0.01)))</f>
        <v>0.88277467250667596</v>
      </c>
      <c r="G373" s="62">
        <f t="shared" ca="1" si="17"/>
        <v>0.88277467250667596</v>
      </c>
    </row>
    <row r="374" spans="1:7" x14ac:dyDescent="0.2">
      <c r="A374">
        <v>900410098</v>
      </c>
      <c r="B374" t="s">
        <v>396</v>
      </c>
      <c r="C374" s="61">
        <f ca="1">+IFERROR(VLOOKUP(A374,OFFSET('Datos seleccionados'!$A$5,0,0,COUNTA($A:$A),21),18,FALSE),"")</f>
        <v>0.88841552915424316</v>
      </c>
      <c r="D374" s="62">
        <f t="shared" ca="1" si="15"/>
        <v>0.51370569504590269</v>
      </c>
      <c r="E374" s="62">
        <f t="shared" ca="1" si="16"/>
        <v>2.0434418543700601</v>
      </c>
      <c r="F374" s="60">
        <f ca="1">IF(D374="","",MAX(MIN(C374,PERCENTILE(INDIRECT(Rangos!$D$18),0.99)),PERCENTILE(INDIRECT(Rangos!$D$18),0.01)))</f>
        <v>0.88841552915424316</v>
      </c>
      <c r="G374" s="62">
        <f t="shared" ca="1" si="17"/>
        <v>0.88841552915424316</v>
      </c>
    </row>
    <row r="375" spans="1:7" x14ac:dyDescent="0.2">
      <c r="A375">
        <v>900780840</v>
      </c>
      <c r="B375" t="s">
        <v>461</v>
      </c>
      <c r="C375" s="61">
        <f ca="1">+IFERROR(VLOOKUP(A375,OFFSET('Datos seleccionados'!$A$5,0,0,COUNTA($A:$A),21),18,FALSE),"")</f>
        <v>0.89065453304037212</v>
      </c>
      <c r="D375" s="62">
        <f t="shared" ca="1" si="15"/>
        <v>0.51594469893203165</v>
      </c>
      <c r="E375" s="62">
        <f t="shared" ca="1" si="16"/>
        <v>2.0523482657591812</v>
      </c>
      <c r="F375" s="60">
        <f ca="1">IF(D375="","",MAX(MIN(C375,PERCENTILE(INDIRECT(Rangos!$D$18),0.99)),PERCENTILE(INDIRECT(Rangos!$D$18),0.01)))</f>
        <v>0.89065453304037212</v>
      </c>
      <c r="G375" s="62">
        <f t="shared" ca="1" si="17"/>
        <v>0.89065453304037212</v>
      </c>
    </row>
    <row r="376" spans="1:7" x14ac:dyDescent="0.2">
      <c r="A376">
        <v>900070851</v>
      </c>
      <c r="B376" t="s">
        <v>325</v>
      </c>
      <c r="C376" s="61">
        <f ca="1">+IFERROR(VLOOKUP(A376,OFFSET('Datos seleccionados'!$A$5,0,0,COUNTA($A:$A),21),18,FALSE),"")</f>
        <v>0.89209402984480857</v>
      </c>
      <c r="D376" s="62">
        <f t="shared" ca="1" si="15"/>
        <v>0.5173841957364681</v>
      </c>
      <c r="E376" s="62">
        <f t="shared" ca="1" si="16"/>
        <v>2.0580743615525217</v>
      </c>
      <c r="F376" s="60">
        <f ca="1">IF(D376="","",MAX(MIN(C376,PERCENTILE(INDIRECT(Rangos!$D$18),0.99)),PERCENTILE(INDIRECT(Rangos!$D$18),0.01)))</f>
        <v>0.89209402984480857</v>
      </c>
      <c r="G376" s="62">
        <f t="shared" ca="1" si="17"/>
        <v>0.89209402984480857</v>
      </c>
    </row>
    <row r="377" spans="1:7" x14ac:dyDescent="0.2">
      <c r="A377">
        <v>830113706</v>
      </c>
      <c r="B377" t="s">
        <v>521</v>
      </c>
      <c r="C377" s="61">
        <f ca="1">+IFERROR(VLOOKUP(A377,OFFSET('Datos seleccionados'!$A$5,0,0,COUNTA($A:$A),21),18,FALSE),"")</f>
        <v>0.90507111437437016</v>
      </c>
      <c r="D377" s="62">
        <f t="shared" ca="1" si="15"/>
        <v>0.53036128026602969</v>
      </c>
      <c r="E377" s="62">
        <f t="shared" ca="1" si="16"/>
        <v>2.1096951980181071</v>
      </c>
      <c r="F377" s="60">
        <f ca="1">IF(D377="","",MAX(MIN(C377,PERCENTILE(INDIRECT(Rangos!$D$18),0.99)),PERCENTILE(INDIRECT(Rangos!$D$18),0.01)))</f>
        <v>0.90507111437437016</v>
      </c>
      <c r="G377" s="62">
        <f t="shared" ca="1" si="17"/>
        <v>0.90507111437437016</v>
      </c>
    </row>
    <row r="378" spans="1:7" x14ac:dyDescent="0.2">
      <c r="A378">
        <v>900217376</v>
      </c>
      <c r="B378" t="s">
        <v>349</v>
      </c>
      <c r="C378" s="61">
        <f ca="1">+IFERROR(VLOOKUP(A378,OFFSET('Datos seleccionados'!$A$5,0,0,COUNTA($A:$A),21),18,FALSE),"")</f>
        <v>0.9088472621589585</v>
      </c>
      <c r="D378" s="62">
        <f t="shared" ca="1" si="15"/>
        <v>0.53413742805061803</v>
      </c>
      <c r="E378" s="62">
        <f t="shared" ca="1" si="16"/>
        <v>2.1247161302478443</v>
      </c>
      <c r="F378" s="60">
        <f ca="1">IF(D378="","",MAX(MIN(C378,PERCENTILE(INDIRECT(Rangos!$D$18),0.99)),PERCENTILE(INDIRECT(Rangos!$D$18),0.01)))</f>
        <v>0.9088472621589585</v>
      </c>
      <c r="G378" s="62">
        <f t="shared" ca="1" si="17"/>
        <v>0.9088472621589585</v>
      </c>
    </row>
    <row r="379" spans="1:7" x14ac:dyDescent="0.2">
      <c r="A379">
        <v>901457461</v>
      </c>
      <c r="B379" t="s">
        <v>574</v>
      </c>
      <c r="C379" s="61">
        <f ca="1">+IFERROR(VLOOKUP(A379,OFFSET('Datos seleccionados'!$A$5,0,0,COUNTA($A:$A),21),18,FALSE),"")</f>
        <v>0.91094566543768596</v>
      </c>
      <c r="D379" s="62">
        <f t="shared" ca="1" si="15"/>
        <v>0.53623583132934549</v>
      </c>
      <c r="E379" s="62">
        <f t="shared" ca="1" si="16"/>
        <v>2.1330632541525461</v>
      </c>
      <c r="F379" s="60">
        <f ca="1">IF(D379="","",MAX(MIN(C379,PERCENTILE(INDIRECT(Rangos!$D$18),0.99)),PERCENTILE(INDIRECT(Rangos!$D$18),0.01)))</f>
        <v>0.91094566543768596</v>
      </c>
      <c r="G379" s="62">
        <f t="shared" ca="1" si="17"/>
        <v>0.91094566543768596</v>
      </c>
    </row>
    <row r="380" spans="1:7" x14ac:dyDescent="0.2">
      <c r="A380">
        <v>901033369</v>
      </c>
      <c r="B380" t="s">
        <v>161</v>
      </c>
      <c r="C380" s="61">
        <f ca="1">+IFERROR(VLOOKUP(A380,OFFSET('Datos seleccionados'!$A$5,0,0,COUNTA($A:$A),21),18,FALSE),"")</f>
        <v>0.92682903072508083</v>
      </c>
      <c r="D380" s="62">
        <f t="shared" ca="1" si="15"/>
        <v>0.55211919661674036</v>
      </c>
      <c r="E380" s="62">
        <f t="shared" ca="1" si="16"/>
        <v>2.1962448262657595</v>
      </c>
      <c r="F380" s="60">
        <f ca="1">IF(D380="","",MAX(MIN(C380,PERCENTILE(INDIRECT(Rangos!$D$18),0.99)),PERCENTILE(INDIRECT(Rangos!$D$18),0.01)))</f>
        <v>0.92682903072508083</v>
      </c>
      <c r="G380" s="62">
        <f t="shared" ca="1" si="17"/>
        <v>0.92682903072508083</v>
      </c>
    </row>
    <row r="381" spans="1:7" x14ac:dyDescent="0.2">
      <c r="A381">
        <v>901053031</v>
      </c>
      <c r="B381" t="s">
        <v>475</v>
      </c>
      <c r="C381" s="61">
        <f ca="1">+IFERROR(VLOOKUP(A381,OFFSET('Datos seleccionados'!$A$5,0,0,COUNTA($A:$A),21),18,FALSE),"")</f>
        <v>0.93790142924039288</v>
      </c>
      <c r="D381" s="62">
        <f t="shared" ca="1" si="15"/>
        <v>0.56319159513205241</v>
      </c>
      <c r="E381" s="62">
        <f t="shared" ca="1" si="16"/>
        <v>2.2402891161629777</v>
      </c>
      <c r="F381" s="60">
        <f ca="1">IF(D381="","",MAX(MIN(C381,PERCENTILE(INDIRECT(Rangos!$D$18),0.99)),PERCENTILE(INDIRECT(Rangos!$D$18),0.01)))</f>
        <v>0.93790142924039288</v>
      </c>
      <c r="G381" s="62">
        <f t="shared" ca="1" si="17"/>
        <v>0.93790142924039288</v>
      </c>
    </row>
    <row r="382" spans="1:7" x14ac:dyDescent="0.2">
      <c r="A382">
        <v>900498415</v>
      </c>
      <c r="B382" t="s">
        <v>417</v>
      </c>
      <c r="C382" s="61">
        <f ca="1">+IFERROR(VLOOKUP(A382,OFFSET('Datos seleccionados'!$A$5,0,0,COUNTA($A:$A),21),18,FALSE),"")</f>
        <v>0.94304453820596335</v>
      </c>
      <c r="D382" s="62">
        <f t="shared" ca="1" si="15"/>
        <v>0.56833470409762288</v>
      </c>
      <c r="E382" s="62">
        <f t="shared" ca="1" si="16"/>
        <v>2.2607476086873666</v>
      </c>
      <c r="F382" s="60">
        <f ca="1">IF(D382="","",MAX(MIN(C382,PERCENTILE(INDIRECT(Rangos!$D$18),0.99)),PERCENTILE(INDIRECT(Rangos!$D$18),0.01)))</f>
        <v>0.94304453820596335</v>
      </c>
      <c r="G382" s="62">
        <f t="shared" ca="1" si="17"/>
        <v>0.94304453820596335</v>
      </c>
    </row>
    <row r="383" spans="1:7" x14ac:dyDescent="0.2">
      <c r="A383">
        <v>901109423</v>
      </c>
      <c r="B383" t="s">
        <v>479</v>
      </c>
      <c r="C383" s="61">
        <f ca="1">+IFERROR(VLOOKUP(A383,OFFSET('Datos seleccionados'!$A$5,0,0,COUNTA($A:$A),21),18,FALSE),"")</f>
        <v>0.94673326509755451</v>
      </c>
      <c r="D383" s="62">
        <f t="shared" ca="1" si="15"/>
        <v>0.57202343098921404</v>
      </c>
      <c r="E383" s="62">
        <f t="shared" ca="1" si="16"/>
        <v>2.2754207941169033</v>
      </c>
      <c r="F383" s="60">
        <f ca="1">IF(D383="","",MAX(MIN(C383,PERCENTILE(INDIRECT(Rangos!$D$18),0.99)),PERCENTILE(INDIRECT(Rangos!$D$18),0.01)))</f>
        <v>0.94673326509755451</v>
      </c>
      <c r="G383" s="62">
        <f t="shared" ca="1" si="17"/>
        <v>0.94673326509755451</v>
      </c>
    </row>
    <row r="384" spans="1:7" x14ac:dyDescent="0.2">
      <c r="A384">
        <v>900459888</v>
      </c>
      <c r="B384" t="s">
        <v>406</v>
      </c>
      <c r="C384" s="61">
        <f ca="1">+IFERROR(VLOOKUP(A384,OFFSET('Datos seleccionados'!$A$5,0,0,COUNTA($A:$A),21),18,FALSE),"")</f>
        <v>0.95970547669044215</v>
      </c>
      <c r="D384" s="62">
        <f t="shared" ca="1" si="15"/>
        <v>0.58499564258210168</v>
      </c>
      <c r="E384" s="62">
        <f t="shared" ca="1" si="16"/>
        <v>2.3270222467935815</v>
      </c>
      <c r="F384" s="60">
        <f ca="1">IF(D384="","",MAX(MIN(C384,PERCENTILE(INDIRECT(Rangos!$D$18),0.99)),PERCENTILE(INDIRECT(Rangos!$D$18),0.01)))</f>
        <v>0.95970547669044215</v>
      </c>
      <c r="G384" s="62">
        <f t="shared" ca="1" si="17"/>
        <v>0.95970547669044215</v>
      </c>
    </row>
    <row r="385" spans="1:7" x14ac:dyDescent="0.2">
      <c r="A385">
        <v>900714055</v>
      </c>
      <c r="B385" t="s">
        <v>453</v>
      </c>
      <c r="C385" s="61">
        <f ca="1">+IFERROR(VLOOKUP(A385,OFFSET('Datos seleccionados'!$A$5,0,0,COUNTA($A:$A),21),18,FALSE),"")</f>
        <v>0.96012888195219426</v>
      </c>
      <c r="D385" s="62">
        <f t="shared" ca="1" si="15"/>
        <v>0.58541904784385379</v>
      </c>
      <c r="E385" s="62">
        <f t="shared" ca="1" si="16"/>
        <v>2.3287064874815253</v>
      </c>
      <c r="F385" s="60">
        <f ca="1">IF(D385="","",MAX(MIN(C385,PERCENTILE(INDIRECT(Rangos!$D$18),0.99)),PERCENTILE(INDIRECT(Rangos!$D$18),0.01)))</f>
        <v>0.96012888195219426</v>
      </c>
      <c r="G385" s="62">
        <f t="shared" ca="1" si="17"/>
        <v>0.96012888195219426</v>
      </c>
    </row>
    <row r="386" spans="1:7" x14ac:dyDescent="0.2">
      <c r="A386">
        <v>900430128</v>
      </c>
      <c r="B386" t="s">
        <v>400</v>
      </c>
      <c r="C386" s="61">
        <f ca="1">+IFERROR(VLOOKUP(A386,OFFSET('Datos seleccionados'!$A$5,0,0,COUNTA($A:$A),21),18,FALSE),"")</f>
        <v>0.96167317987153922</v>
      </c>
      <c r="D386" s="62">
        <f t="shared" ref="D386:D420" ca="1" si="18">+IFERROR(ABS(($C$2:$C$420-MEDIAN($C$2:$C$420))),"")</f>
        <v>0.58696334576319875</v>
      </c>
      <c r="E386" s="62">
        <f t="shared" ref="E386:E420" ca="1" si="19">+IFERROR((IF($C386="","",((($C386-MEDIAN($C$2:$C$420))/MEDIAN($D$2:$D$420))))),"")</f>
        <v>2.3348494659114687</v>
      </c>
      <c r="F386" s="60">
        <f ca="1">IF(D386="","",MAX(MIN(C386,PERCENTILE(INDIRECT(Rangos!$D$18),0.99)),PERCENTILE(INDIRECT(Rangos!$D$18),0.01)))</f>
        <v>0.96167317987153922</v>
      </c>
      <c r="G386" s="62">
        <f t="shared" ref="G386:G420" ca="1" si="20">IF(C386="","", IF(AND(C386&gt;=(QUARTILE($C$2:$C$420,1)-1.5*(QUARTILE($C$2:$C$420,3)-QUARTILE($C$2:$C$420,1))), C386&lt;=(QUARTILE($C$2:$C$420,3)+1.5*(QUARTILE($C$2:$C$420,3)-QUARTILE($C$2:$C$420,1)))), C386, ""))</f>
        <v>0.96167317987153922</v>
      </c>
    </row>
    <row r="387" spans="1:7" x14ac:dyDescent="0.2">
      <c r="A387">
        <v>900491956</v>
      </c>
      <c r="B387" t="s">
        <v>552</v>
      </c>
      <c r="C387" s="61">
        <f ca="1">+IFERROR(VLOOKUP(A387,OFFSET('Datos seleccionados'!$A$5,0,0,COUNTA($A:$A),21),18,FALSE),"")</f>
        <v>0.96891709379653734</v>
      </c>
      <c r="D387" s="62">
        <f t="shared" ca="1" si="18"/>
        <v>0.59420725968819688</v>
      </c>
      <c r="E387" s="62">
        <f t="shared" ca="1" si="19"/>
        <v>2.3636646358551707</v>
      </c>
      <c r="F387" s="60">
        <f ca="1">IF(D387="","",MAX(MIN(C387,PERCENTILE(INDIRECT(Rangos!$D$18),0.99)),PERCENTILE(INDIRECT(Rangos!$D$18),0.01)))</f>
        <v>0.96891709379653734</v>
      </c>
      <c r="G387" s="62">
        <f t="shared" ca="1" si="20"/>
        <v>0.96891709379653734</v>
      </c>
    </row>
    <row r="388" spans="1:7" x14ac:dyDescent="0.2">
      <c r="A388">
        <v>809012157</v>
      </c>
      <c r="B388" t="s">
        <v>242</v>
      </c>
      <c r="C388" s="61">
        <f ca="1">+IFERROR(VLOOKUP(A388,OFFSET('Datos seleccionados'!$A$5,0,0,COUNTA($A:$A),21),18,FALSE),"")</f>
        <v>0.97210003253726618</v>
      </c>
      <c r="D388" s="62">
        <f t="shared" ca="1" si="18"/>
        <v>0.59739019842892571</v>
      </c>
      <c r="E388" s="62">
        <f t="shared" ca="1" si="19"/>
        <v>2.376325874197331</v>
      </c>
      <c r="F388" s="60">
        <f ca="1">IF(D388="","",MAX(MIN(C388,PERCENTILE(INDIRECT(Rangos!$D$18),0.99)),PERCENTILE(INDIRECT(Rangos!$D$18),0.01)))</f>
        <v>0.97210003253726618</v>
      </c>
      <c r="G388" s="62">
        <f t="shared" ca="1" si="20"/>
        <v>0.97210003253726618</v>
      </c>
    </row>
    <row r="389" spans="1:7" x14ac:dyDescent="0.2">
      <c r="A389">
        <v>900534188</v>
      </c>
      <c r="B389" t="s">
        <v>423</v>
      </c>
      <c r="C389" s="61">
        <f ca="1">+IFERROR(VLOOKUP(A389,OFFSET('Datos seleccionados'!$A$5,0,0,COUNTA($A:$A),21),18,FALSE),"")</f>
        <v>0.97314538698274222</v>
      </c>
      <c r="D389" s="62">
        <f t="shared" ca="1" si="18"/>
        <v>0.59843555287440175</v>
      </c>
      <c r="E389" s="62">
        <f t="shared" ca="1" si="19"/>
        <v>2.3804841326070352</v>
      </c>
      <c r="F389" s="60">
        <f ca="1">IF(D389="","",MAX(MIN(C389,PERCENTILE(INDIRECT(Rangos!$D$18),0.99)),PERCENTILE(INDIRECT(Rangos!$D$18),0.01)))</f>
        <v>0.97314538698274222</v>
      </c>
      <c r="G389" s="62">
        <f t="shared" ca="1" si="20"/>
        <v>0.97314538698274222</v>
      </c>
    </row>
    <row r="390" spans="1:7" x14ac:dyDescent="0.2">
      <c r="A390">
        <v>900770349</v>
      </c>
      <c r="B390" t="s">
        <v>188</v>
      </c>
      <c r="C390" s="61">
        <f ca="1">+IFERROR(VLOOKUP(A390,OFFSET('Datos seleccionados'!$A$5,0,0,COUNTA($A:$A),21),18,FALSE),"")</f>
        <v>0.97344762748251479</v>
      </c>
      <c r="D390" s="62">
        <f t="shared" ca="1" si="18"/>
        <v>0.59873779337417432</v>
      </c>
      <c r="E390" s="62">
        <f t="shared" ca="1" si="19"/>
        <v>2.381686398599562</v>
      </c>
      <c r="F390" s="60">
        <f ca="1">IF(D390="","",MAX(MIN(C390,PERCENTILE(INDIRECT(Rangos!$D$18),0.99)),PERCENTILE(INDIRECT(Rangos!$D$18),0.01)))</f>
        <v>0.97344762748251479</v>
      </c>
      <c r="G390" s="62">
        <f t="shared" ca="1" si="20"/>
        <v>0.97344762748251479</v>
      </c>
    </row>
    <row r="391" spans="1:7" x14ac:dyDescent="0.2">
      <c r="A391">
        <v>800091140</v>
      </c>
      <c r="B391" t="s">
        <v>205</v>
      </c>
      <c r="C391" s="61">
        <f ca="1">+IFERROR(VLOOKUP(A391,OFFSET('Datos seleccionados'!$A$5,0,0,COUNTA($A:$A),21),18,FALSE),"")</f>
        <v>0.98164095385189964</v>
      </c>
      <c r="D391" s="62">
        <f t="shared" ca="1" si="18"/>
        <v>0.60693111974355918</v>
      </c>
      <c r="E391" s="62">
        <f t="shared" ca="1" si="19"/>
        <v>2.414278184501836</v>
      </c>
      <c r="F391" s="60">
        <f ca="1">IF(D391="","",MAX(MIN(C391,PERCENTILE(INDIRECT(Rangos!$D$18),0.99)),PERCENTILE(INDIRECT(Rangos!$D$18),0.01)))</f>
        <v>0.98164095385189964</v>
      </c>
      <c r="G391" s="62">
        <f t="shared" ca="1" si="20"/>
        <v>0.98164095385189964</v>
      </c>
    </row>
    <row r="392" spans="1:7" x14ac:dyDescent="0.2">
      <c r="A392">
        <v>900525472</v>
      </c>
      <c r="B392" t="s">
        <v>421</v>
      </c>
      <c r="C392" s="61">
        <f ca="1">+IFERROR(VLOOKUP(A392,OFFSET('Datos seleccionados'!$A$5,0,0,COUNTA($A:$A),21),18,FALSE),"")</f>
        <v>0.98789698483732824</v>
      </c>
      <c r="D392" s="62">
        <f t="shared" ca="1" si="18"/>
        <v>0.61318715072898777</v>
      </c>
      <c r="E392" s="62">
        <f t="shared" ca="1" si="19"/>
        <v>2.4391637088032909</v>
      </c>
      <c r="F392" s="60">
        <f ca="1">IF(D392="","",MAX(MIN(C392,PERCENTILE(INDIRECT(Rangos!$D$18),0.99)),PERCENTILE(INDIRECT(Rangos!$D$18),0.01)))</f>
        <v>0.98789698483732824</v>
      </c>
      <c r="G392" s="62">
        <f t="shared" ca="1" si="20"/>
        <v>0.98789698483732824</v>
      </c>
    </row>
    <row r="393" spans="1:7" x14ac:dyDescent="0.2">
      <c r="A393">
        <v>900806195</v>
      </c>
      <c r="B393" t="s">
        <v>462</v>
      </c>
      <c r="C393" s="61">
        <f ca="1">+IFERROR(VLOOKUP(A393,OFFSET('Datos seleccionados'!$A$5,0,0,COUNTA($A:$A),21),18,FALSE),"")</f>
        <v>0.98823463612827367</v>
      </c>
      <c r="D393" s="62">
        <f t="shared" ca="1" si="18"/>
        <v>0.6135248020199332</v>
      </c>
      <c r="E393" s="62">
        <f t="shared" ca="1" si="19"/>
        <v>2.4405068334498621</v>
      </c>
      <c r="F393" s="60">
        <f ca="1">IF(D393="","",MAX(MIN(C393,PERCENTILE(INDIRECT(Rangos!$D$18),0.99)),PERCENTILE(INDIRECT(Rangos!$D$18),0.01)))</f>
        <v>0.98823463612827367</v>
      </c>
      <c r="G393" s="62">
        <f t="shared" ca="1" si="20"/>
        <v>0.98823463612827367</v>
      </c>
    </row>
    <row r="394" spans="1:7" x14ac:dyDescent="0.2">
      <c r="A394">
        <v>901239188</v>
      </c>
      <c r="B394" t="s">
        <v>488</v>
      </c>
      <c r="C394" s="61">
        <f ca="1">+IFERROR(VLOOKUP(A394,OFFSET('Datos seleccionados'!$A$5,0,0,COUNTA($A:$A),21),18,FALSE),"")</f>
        <v>0.99070716967502925</v>
      </c>
      <c r="D394" s="62">
        <f t="shared" ca="1" si="18"/>
        <v>0.61599733556668879</v>
      </c>
      <c r="E394" s="62">
        <f t="shared" ca="1" si="19"/>
        <v>2.4503421897336248</v>
      </c>
      <c r="F394" s="60">
        <f ca="1">IF(D394="","",MAX(MIN(C394,PERCENTILE(INDIRECT(Rangos!$D$18),0.99)),PERCENTILE(INDIRECT(Rangos!$D$18),0.01)))</f>
        <v>0.99070716967502925</v>
      </c>
      <c r="G394" s="62">
        <f t="shared" ca="1" si="20"/>
        <v>0.99070716967502925</v>
      </c>
    </row>
    <row r="395" spans="1:7" x14ac:dyDescent="0.2">
      <c r="A395">
        <v>901035271</v>
      </c>
      <c r="B395" t="s">
        <v>474</v>
      </c>
      <c r="C395" s="61">
        <f ca="1">+IFERROR(VLOOKUP(A395,OFFSET('Datos seleccionados'!$A$5,0,0,COUNTA($A:$A),21),18,FALSE),"")</f>
        <v>0.99357482002496567</v>
      </c>
      <c r="D395" s="62">
        <f t="shared" ca="1" si="18"/>
        <v>0.6188649859166252</v>
      </c>
      <c r="E395" s="62">
        <f t="shared" ca="1" si="19"/>
        <v>2.4617492595895185</v>
      </c>
      <c r="F395" s="60">
        <f ca="1">IF(D395="","",MAX(MIN(C395,PERCENTILE(INDIRECT(Rangos!$D$18),0.99)),PERCENTILE(INDIRECT(Rangos!$D$18),0.01)))</f>
        <v>0.99357482002496567</v>
      </c>
      <c r="G395" s="62">
        <f t="shared" ca="1" si="20"/>
        <v>0.99357482002496567</v>
      </c>
    </row>
    <row r="396" spans="1:7" x14ac:dyDescent="0.2">
      <c r="A396">
        <v>901207487</v>
      </c>
      <c r="B396" t="s">
        <v>487</v>
      </c>
      <c r="C396" s="61">
        <f ca="1">+IFERROR(VLOOKUP(A396,OFFSET('Datos seleccionados'!$A$5,0,0,COUNTA($A:$A),21),18,FALSE),"")</f>
        <v>0.99626553761898029</v>
      </c>
      <c r="D396" s="62">
        <f t="shared" ca="1" si="18"/>
        <v>0.62155570351063982</v>
      </c>
      <c r="E396" s="62">
        <f t="shared" ca="1" si="19"/>
        <v>2.4724525182898294</v>
      </c>
      <c r="F396" s="60">
        <f ca="1">IF(D396="","",MAX(MIN(C396,PERCENTILE(INDIRECT(Rangos!$D$18),0.99)),PERCENTILE(INDIRECT(Rangos!$D$18),0.01)))</f>
        <v>0.99626553761898029</v>
      </c>
      <c r="G396" s="62">
        <f t="shared" ca="1" si="20"/>
        <v>0.99626553761898029</v>
      </c>
    </row>
    <row r="397" spans="1:7" x14ac:dyDescent="0.2">
      <c r="A397">
        <v>830139248</v>
      </c>
      <c r="B397" t="s">
        <v>524</v>
      </c>
      <c r="C397" s="61">
        <f ca="1">+IFERROR(VLOOKUP(A397,OFFSET('Datos seleccionados'!$A$5,0,0,COUNTA($A:$A),21),18,FALSE),"")</f>
        <v>1.0072746370358903</v>
      </c>
      <c r="D397" s="62">
        <f t="shared" ca="1" si="18"/>
        <v>0.6325648029275498</v>
      </c>
      <c r="E397" s="62">
        <f t="shared" ca="1" si="19"/>
        <v>2.5162450141573798</v>
      </c>
      <c r="F397" s="60">
        <f ca="1">IF(D397="","",MAX(MIN(C397,PERCENTILE(INDIRECT(Rangos!$D$18),0.99)),PERCENTILE(INDIRECT(Rangos!$D$18),0.01)))</f>
        <v>1.0072746370358903</v>
      </c>
      <c r="G397" s="62">
        <f t="shared" ca="1" si="20"/>
        <v>1.0072746370358903</v>
      </c>
    </row>
    <row r="398" spans="1:7" x14ac:dyDescent="0.2">
      <c r="A398">
        <v>830082275</v>
      </c>
      <c r="B398" t="s">
        <v>269</v>
      </c>
      <c r="C398" s="61">
        <f ca="1">+IFERROR(VLOOKUP(A398,OFFSET('Datos seleccionados'!$A$5,0,0,COUNTA($A:$A),21),18,FALSE),"")</f>
        <v>1.0247026042569161</v>
      </c>
      <c r="D398" s="62">
        <f t="shared" ca="1" si="18"/>
        <v>0.64999277014857559</v>
      </c>
      <c r="E398" s="62">
        <f t="shared" ca="1" si="19"/>
        <v>2.585570774022377</v>
      </c>
      <c r="F398" s="60">
        <f ca="1">IF(D398="","",MAX(MIN(C398,PERCENTILE(INDIRECT(Rangos!$D$18),0.99)),PERCENTILE(INDIRECT(Rangos!$D$18),0.01)))</f>
        <v>1.0247026042569161</v>
      </c>
      <c r="G398" s="62">
        <f t="shared" ca="1" si="20"/>
        <v>1.0247026042569161</v>
      </c>
    </row>
    <row r="399" spans="1:7" x14ac:dyDescent="0.2">
      <c r="A399">
        <v>802023456</v>
      </c>
      <c r="B399" t="s">
        <v>511</v>
      </c>
      <c r="C399" s="61">
        <f ca="1">+IFERROR(VLOOKUP(A399,OFFSET('Datos seleccionados'!$A$5,0,0,COUNTA($A:$A),21),18,FALSE),"")</f>
        <v>1.0343291431460337</v>
      </c>
      <c r="D399" s="62">
        <f t="shared" ca="1" si="18"/>
        <v>0.65961930903769328</v>
      </c>
      <c r="E399" s="62">
        <f t="shared" ca="1" si="19"/>
        <v>2.6238636578047658</v>
      </c>
      <c r="F399" s="60">
        <f ca="1">IF(D399="","",MAX(MIN(C399,PERCENTILE(INDIRECT(Rangos!$D$18),0.99)),PERCENTILE(INDIRECT(Rangos!$D$18),0.01)))</f>
        <v>1.0343291431460337</v>
      </c>
      <c r="G399" s="62">
        <f t="shared" ca="1" si="20"/>
        <v>1.0343291431460337</v>
      </c>
    </row>
    <row r="400" spans="1:7" x14ac:dyDescent="0.2">
      <c r="A400">
        <v>900854895</v>
      </c>
      <c r="B400" t="s">
        <v>465</v>
      </c>
      <c r="C400" s="61">
        <f ca="1">+IFERROR(VLOOKUP(A400,OFFSET('Datos seleccionados'!$A$5,0,0,COUNTA($A:$A),21),18,FALSE),"")</f>
        <v>1.0353024918557852</v>
      </c>
      <c r="D400" s="62">
        <f t="shared" ca="1" si="18"/>
        <v>0.66059265774744469</v>
      </c>
      <c r="E400" s="62">
        <f t="shared" ca="1" si="19"/>
        <v>2.6277354885272683</v>
      </c>
      <c r="F400" s="60">
        <f ca="1">IF(D400="","",MAX(MIN(C400,PERCENTILE(INDIRECT(Rangos!$D$18),0.99)),PERCENTILE(INDIRECT(Rangos!$D$18),0.01)))</f>
        <v>1.0353024918557852</v>
      </c>
      <c r="G400" s="62">
        <f t="shared" ca="1" si="20"/>
        <v>1.0353024918557852</v>
      </c>
    </row>
    <row r="401" spans="1:7" x14ac:dyDescent="0.2">
      <c r="A401">
        <v>830046136</v>
      </c>
      <c r="B401" t="s">
        <v>257</v>
      </c>
      <c r="C401" s="61">
        <f ca="1">+IFERROR(VLOOKUP(A401,OFFSET('Datos seleccionados'!$A$5,0,0,COUNTA($A:$A),21),18,FALSE),"")</f>
        <v>1.0512852834934947</v>
      </c>
      <c r="D401" s="62">
        <f t="shared" ca="1" si="18"/>
        <v>0.67657544938515424</v>
      </c>
      <c r="E401" s="62">
        <f t="shared" ca="1" si="19"/>
        <v>2.6913125632942769</v>
      </c>
      <c r="F401" s="60">
        <f ca="1">IF(D401="","",MAX(MIN(C401,PERCENTILE(INDIRECT(Rangos!$D$18),0.99)),PERCENTILE(INDIRECT(Rangos!$D$18),0.01)))</f>
        <v>1.0512852834934947</v>
      </c>
      <c r="G401" s="62">
        <f t="shared" ca="1" si="20"/>
        <v>1.0512852834934947</v>
      </c>
    </row>
    <row r="402" spans="1:7" x14ac:dyDescent="0.2">
      <c r="A402">
        <v>900502749</v>
      </c>
      <c r="B402" t="s">
        <v>418</v>
      </c>
      <c r="C402" s="61">
        <f ca="1">+IFERROR(VLOOKUP(A402,OFFSET('Datos seleccionados'!$A$5,0,0,COUNTA($A:$A),21),18,FALSE),"")</f>
        <v>1.0527445876761303</v>
      </c>
      <c r="D402" s="62">
        <f t="shared" ca="1" si="18"/>
        <v>0.67803475356778986</v>
      </c>
      <c r="E402" s="62">
        <f t="shared" ca="1" si="19"/>
        <v>2.6971174497765813</v>
      </c>
      <c r="F402" s="60">
        <f ca="1">IF(D402="","",MAX(MIN(C402,PERCENTILE(INDIRECT(Rangos!$D$18),0.99)),PERCENTILE(INDIRECT(Rangos!$D$18),0.01)))</f>
        <v>1.0527445876761303</v>
      </c>
      <c r="G402" s="62">
        <f t="shared" ca="1" si="20"/>
        <v>1.0527445876761303</v>
      </c>
    </row>
    <row r="403" spans="1:7" x14ac:dyDescent="0.2">
      <c r="A403">
        <v>830501482</v>
      </c>
      <c r="B403" t="s">
        <v>294</v>
      </c>
      <c r="C403" s="61">
        <f ca="1">+IFERROR(VLOOKUP(A403,OFFSET('Datos seleccionados'!$A$5,0,0,COUNTA($A:$A),21),18,FALSE),"")</f>
        <v>1.0544641613772261</v>
      </c>
      <c r="D403" s="62">
        <f t="shared" ca="1" si="18"/>
        <v>0.67975432726888563</v>
      </c>
      <c r="E403" s="62">
        <f t="shared" ca="1" si="19"/>
        <v>2.7039576481749643</v>
      </c>
      <c r="F403" s="60">
        <f ca="1">IF(D403="","",MAX(MIN(C403,PERCENTILE(INDIRECT(Rangos!$D$18),0.99)),PERCENTILE(INDIRECT(Rangos!$D$18),0.01)))</f>
        <v>1.0543781826921712</v>
      </c>
      <c r="G403" s="62">
        <f t="shared" ca="1" si="20"/>
        <v>1.0544641613772261</v>
      </c>
    </row>
    <row r="404" spans="1:7" x14ac:dyDescent="0.2">
      <c r="A404">
        <v>802019215</v>
      </c>
      <c r="B404" t="s">
        <v>232</v>
      </c>
      <c r="C404" s="61">
        <f ca="1">+IFERROR(VLOOKUP(A404,OFFSET('Datos seleccionados'!$A$5,0,0,COUNTA($A:$A),21),18,FALSE),"")</f>
        <v>1.093330046092003</v>
      </c>
      <c r="D404" s="62">
        <f t="shared" ca="1" si="18"/>
        <v>0.71862021198366255</v>
      </c>
      <c r="E404" s="62">
        <f t="shared" ca="1" si="19"/>
        <v>2.8585601302950039</v>
      </c>
      <c r="F404" s="60">
        <f ca="1">IF(D404="","",MAX(MIN(C404,PERCENTILE(INDIRECT(Rangos!$D$18),0.99)),PERCENTILE(INDIRECT(Rangos!$D$18),0.01)))</f>
        <v>1.0543781826921712</v>
      </c>
      <c r="G404" s="62">
        <f t="shared" ca="1" si="20"/>
        <v>1.093330046092003</v>
      </c>
    </row>
    <row r="405" spans="1:7" x14ac:dyDescent="0.2">
      <c r="A405">
        <v>900890984</v>
      </c>
      <c r="B405" t="s">
        <v>468</v>
      </c>
      <c r="C405" s="61">
        <f ca="1">+IFERROR(VLOOKUP(A405,OFFSET('Datos seleccionados'!$A$5,0,0,COUNTA($A:$A),21),18,FALSE),"")</f>
        <v>1.1151677281154651</v>
      </c>
      <c r="D405" s="62">
        <f t="shared" ca="1" si="18"/>
        <v>0.74045789400712458</v>
      </c>
      <c r="E405" s="62">
        <f t="shared" ca="1" si="19"/>
        <v>2.9454270540599423</v>
      </c>
      <c r="F405" s="60">
        <f ca="1">IF(D405="","",MAX(MIN(C405,PERCENTILE(INDIRECT(Rangos!$D$18),0.99)),PERCENTILE(INDIRECT(Rangos!$D$18),0.01)))</f>
        <v>1.0543781826921712</v>
      </c>
      <c r="G405" s="62">
        <f t="shared" ca="1" si="20"/>
        <v>1.1151677281154651</v>
      </c>
    </row>
    <row r="406" spans="1:7" x14ac:dyDescent="0.2">
      <c r="A406">
        <v>900360052</v>
      </c>
      <c r="B406" t="s">
        <v>380</v>
      </c>
      <c r="C406" s="61">
        <f ca="1">+IFERROR(VLOOKUP(A406,OFFSET('Datos seleccionados'!$A$5,0,0,COUNTA($A:$A),21),18,FALSE),"")</f>
        <v>1.1210823280203654</v>
      </c>
      <c r="D406" s="62">
        <f t="shared" ca="1" si="18"/>
        <v>0.74637249391202498</v>
      </c>
      <c r="E406" s="62">
        <f t="shared" ca="1" si="19"/>
        <v>2.9689544182960868</v>
      </c>
      <c r="F406" s="60">
        <f ca="1">IF(D406="","",MAX(MIN(C406,PERCENTILE(INDIRECT(Rangos!$D$18),0.99)),PERCENTILE(INDIRECT(Rangos!$D$18),0.01)))</f>
        <v>1.0543781826921712</v>
      </c>
      <c r="G406" s="62">
        <f t="shared" ca="1" si="20"/>
        <v>1.1210823280203654</v>
      </c>
    </row>
    <row r="407" spans="1:7" x14ac:dyDescent="0.2">
      <c r="A407">
        <v>900170122</v>
      </c>
      <c r="B407" t="s">
        <v>340</v>
      </c>
      <c r="C407" s="61">
        <f ca="1">+IFERROR(VLOOKUP(A407,OFFSET('Datos seleccionados'!$A$5,0,0,COUNTA($A:$A),21),18,FALSE),"")</f>
        <v>1.1245918104349124</v>
      </c>
      <c r="D407" s="62">
        <f t="shared" ca="1" si="18"/>
        <v>0.74988197632657194</v>
      </c>
      <c r="E407" s="62">
        <f t="shared" ca="1" si="19"/>
        <v>2.9829145969007254</v>
      </c>
      <c r="F407" s="60">
        <f ca="1">IF(D407="","",MAX(MIN(C407,PERCENTILE(INDIRECT(Rangos!$D$18),0.99)),PERCENTILE(INDIRECT(Rangos!$D$18),0.01)))</f>
        <v>1.0543781826921712</v>
      </c>
      <c r="G407" s="62">
        <f t="shared" ca="1" si="20"/>
        <v>1.1245918104349124</v>
      </c>
    </row>
    <row r="408" spans="1:7" x14ac:dyDescent="0.2">
      <c r="A408">
        <v>800162612</v>
      </c>
      <c r="B408" t="s">
        <v>131</v>
      </c>
      <c r="C408" s="61">
        <f ca="1">+IFERROR(VLOOKUP(A408,OFFSET('Datos seleccionados'!$A$5,0,0,COUNTA($A:$A),21),18,FALSE),"")</f>
        <v>1.1408643768128739</v>
      </c>
      <c r="D408" s="62">
        <f t="shared" ca="1" si="18"/>
        <v>0.76615454270453343</v>
      </c>
      <c r="E408" s="62">
        <f t="shared" ca="1" si="19"/>
        <v>3.0476443507956481</v>
      </c>
      <c r="F408" s="60">
        <f ca="1">IF(D408="","",MAX(MIN(C408,PERCENTILE(INDIRECT(Rangos!$D$18),0.99)),PERCENTILE(INDIRECT(Rangos!$D$18),0.01)))</f>
        <v>1.0543781826921712</v>
      </c>
      <c r="G408" s="62">
        <f t="shared" ca="1" si="20"/>
        <v>1.1408643768128739</v>
      </c>
    </row>
    <row r="409" spans="1:7" x14ac:dyDescent="0.2">
      <c r="A409">
        <v>900632038</v>
      </c>
      <c r="B409" t="s">
        <v>443</v>
      </c>
      <c r="C409" s="61">
        <f ca="1">+IFERROR(VLOOKUP(A409,OFFSET('Datos seleccionados'!$A$5,0,0,COUNTA($A:$A),21),18,FALSE),"")</f>
        <v>1.2339784747724611</v>
      </c>
      <c r="D409" s="62">
        <f t="shared" ca="1" si="18"/>
        <v>0.85926864066412068</v>
      </c>
      <c r="E409" s="62">
        <f t="shared" ca="1" si="19"/>
        <v>3.4180378403705154</v>
      </c>
      <c r="F409" s="60">
        <f ca="1">IF(D409="","",MAX(MIN(C409,PERCENTILE(INDIRECT(Rangos!$D$18),0.99)),PERCENTILE(INDIRECT(Rangos!$D$18),0.01)))</f>
        <v>1.0543781826921712</v>
      </c>
      <c r="G409" s="62">
        <f t="shared" ca="1" si="20"/>
        <v>1.2339784747724611</v>
      </c>
    </row>
    <row r="410" spans="1:7" x14ac:dyDescent="0.2">
      <c r="A410">
        <v>824006265</v>
      </c>
      <c r="B410" t="s">
        <v>248</v>
      </c>
      <c r="C410" s="61">
        <f ca="1">+IFERROR(VLOOKUP(A410,OFFSET('Datos seleccionados'!$A$5,0,0,COUNTA($A:$A),21),18,FALSE),"")</f>
        <v>1.290055428615053</v>
      </c>
      <c r="D410" s="62">
        <f t="shared" ca="1" si="18"/>
        <v>0.91534559450671249</v>
      </c>
      <c r="E410" s="62">
        <f t="shared" ca="1" si="19"/>
        <v>3.6411032952654447</v>
      </c>
      <c r="F410" s="60">
        <f ca="1">IF(D410="","",MAX(MIN(C410,PERCENTILE(INDIRECT(Rangos!$D$18),0.99)),PERCENTILE(INDIRECT(Rangos!$D$18),0.01)))</f>
        <v>1.0543781826921712</v>
      </c>
      <c r="G410" s="62">
        <f t="shared" ca="1" si="20"/>
        <v>1.290055428615053</v>
      </c>
    </row>
    <row r="411" spans="1:7" x14ac:dyDescent="0.2">
      <c r="A411">
        <v>900373104</v>
      </c>
      <c r="B411" t="s">
        <v>384</v>
      </c>
      <c r="C411" s="61">
        <f ca="1">+IFERROR(VLOOKUP(A411,OFFSET('Datos seleccionados'!$A$5,0,0,COUNTA($A:$A),21),18,FALSE),"")</f>
        <v>1.3597887470651495</v>
      </c>
      <c r="D411" s="62">
        <f t="shared" ca="1" si="18"/>
        <v>0.98507891295680905</v>
      </c>
      <c r="E411" s="62">
        <f t="shared" ca="1" si="19"/>
        <v>3.9184916577836182</v>
      </c>
      <c r="F411" s="60">
        <f ca="1">IF(D411="","",MAX(MIN(C411,PERCENTILE(INDIRECT(Rangos!$D$18),0.99)),PERCENTILE(INDIRECT(Rangos!$D$18),0.01)))</f>
        <v>1.0543781826921712</v>
      </c>
      <c r="G411" s="62">
        <f t="shared" ca="1" si="20"/>
        <v>1.3597887470651495</v>
      </c>
    </row>
    <row r="412" spans="1:7" x14ac:dyDescent="0.2">
      <c r="A412">
        <v>901144536</v>
      </c>
      <c r="B412" t="s">
        <v>166</v>
      </c>
      <c r="C412" s="61">
        <f ca="1">+IFERROR(VLOOKUP(A412,OFFSET('Datos seleccionados'!$A$5,0,0,COUNTA($A:$A),21),18,FALSE),"")</f>
        <v>1.3982802030021713</v>
      </c>
      <c r="D412" s="62">
        <f t="shared" ca="1" si="18"/>
        <v>1.0235703688938309</v>
      </c>
      <c r="E412" s="62">
        <f t="shared" ca="1" si="19"/>
        <v>4.0716047200990424</v>
      </c>
      <c r="F412" s="60">
        <f ca="1">IF(D412="","",MAX(MIN(C412,PERCENTILE(INDIRECT(Rangos!$D$18),0.99)),PERCENTILE(INDIRECT(Rangos!$D$18),0.01)))</f>
        <v>1.0543781826921712</v>
      </c>
      <c r="G412" s="62" t="str">
        <f t="shared" ca="1" si="20"/>
        <v/>
      </c>
    </row>
    <row r="413" spans="1:7" x14ac:dyDescent="0.2">
      <c r="A413">
        <v>901286282</v>
      </c>
      <c r="B413" t="s">
        <v>571</v>
      </c>
      <c r="C413" s="61">
        <f ca="1">+IFERROR(VLOOKUP(A413,OFFSET('Datos seleccionados'!$A$5,0,0,COUNTA($A:$A),21),18,FALSE),"")</f>
        <v>1.4118165917135739</v>
      </c>
      <c r="D413" s="62">
        <f t="shared" ca="1" si="18"/>
        <v>1.0371067576052333</v>
      </c>
      <c r="E413" s="62">
        <f t="shared" ca="1" si="19"/>
        <v>4.1254503821515724</v>
      </c>
      <c r="F413" s="60">
        <f ca="1">IF(D413="","",MAX(MIN(C413,PERCENTILE(INDIRECT(Rangos!$D$18),0.99)),PERCENTILE(INDIRECT(Rangos!$D$18),0.01)))</f>
        <v>1.0543781826921712</v>
      </c>
      <c r="G413" s="62" t="str">
        <f t="shared" ca="1" si="20"/>
        <v/>
      </c>
    </row>
    <row r="414" spans="1:7" x14ac:dyDescent="0.2">
      <c r="A414">
        <v>900643886</v>
      </c>
      <c r="B414" t="s">
        <v>446</v>
      </c>
      <c r="C414" s="61">
        <f ca="1">+IFERROR(VLOOKUP(A414,OFFSET('Datos seleccionados'!$A$5,0,0,COUNTA($A:$A),21),18,FALSE),"")</f>
        <v>1.4245969828503131</v>
      </c>
      <c r="D414" s="62">
        <f t="shared" ca="1" si="18"/>
        <v>1.0498871487419725</v>
      </c>
      <c r="E414" s="62">
        <f t="shared" ca="1" si="19"/>
        <v>4.1762888027022722</v>
      </c>
      <c r="F414" s="60">
        <f ca="1">IF(D414="","",MAX(MIN(C414,PERCENTILE(INDIRECT(Rangos!$D$18),0.99)),PERCENTILE(INDIRECT(Rangos!$D$18),0.01)))</f>
        <v>1.0543781826921712</v>
      </c>
      <c r="G414" s="62" t="str">
        <f t="shared" ca="1" si="20"/>
        <v/>
      </c>
    </row>
    <row r="415" spans="1:7" x14ac:dyDescent="0.2">
      <c r="A415">
        <v>900346569</v>
      </c>
      <c r="B415" t="s">
        <v>378</v>
      </c>
      <c r="C415" s="61">
        <f ca="1">+IFERROR(VLOOKUP(A415,OFFSET('Datos seleccionados'!$A$5,0,0,COUNTA($A:$A),21),18,FALSE),"")</f>
        <v>1.4955112334378799</v>
      </c>
      <c r="D415" s="62">
        <f t="shared" ca="1" si="18"/>
        <v>1.1208013993295394</v>
      </c>
      <c r="E415" s="62">
        <f t="shared" ca="1" si="19"/>
        <v>4.4583747307334427</v>
      </c>
      <c r="F415" s="60">
        <f ca="1">IF(D415="","",MAX(MIN(C415,PERCENTILE(INDIRECT(Rangos!$D$18),0.99)),PERCENTILE(INDIRECT(Rangos!$D$18),0.01)))</f>
        <v>1.0543781826921712</v>
      </c>
      <c r="G415" s="62" t="str">
        <f t="shared" ca="1" si="20"/>
        <v/>
      </c>
    </row>
    <row r="416" spans="1:7" x14ac:dyDescent="0.2">
      <c r="A416">
        <v>900352035</v>
      </c>
      <c r="B416" t="s">
        <v>379</v>
      </c>
      <c r="C416" s="61">
        <f ca="1">+IFERROR(VLOOKUP(A416,OFFSET('Datos seleccionados'!$A$5,0,0,COUNTA($A:$A),21),18,FALSE),"")</f>
        <v>1.5914692177096048</v>
      </c>
      <c r="D416" s="62">
        <f t="shared" ca="1" si="18"/>
        <v>1.2167593836012642</v>
      </c>
      <c r="E416" s="62">
        <f t="shared" ca="1" si="19"/>
        <v>4.8400807604949101</v>
      </c>
      <c r="F416" s="60">
        <f ca="1">IF(D416="","",MAX(MIN(C416,PERCENTILE(INDIRECT(Rangos!$D$18),0.99)),PERCENTILE(INDIRECT(Rangos!$D$18),0.01)))</f>
        <v>1.0543781826921712</v>
      </c>
      <c r="G416" s="62" t="str">
        <f t="shared" ca="1" si="20"/>
        <v/>
      </c>
    </row>
    <row r="417" spans="1:7" x14ac:dyDescent="0.2">
      <c r="A417">
        <v>900068904</v>
      </c>
      <c r="B417" t="s">
        <v>537</v>
      </c>
      <c r="C417" s="61">
        <f ca="1">+IFERROR(VLOOKUP(A417,OFFSET('Datos seleccionados'!$A$5,0,0,COUNTA($A:$A),21),18,FALSE),"")</f>
        <v>1.664953552590454</v>
      </c>
      <c r="D417" s="62">
        <f t="shared" ca="1" si="18"/>
        <v>1.2902437184821136</v>
      </c>
      <c r="E417" s="62">
        <f t="shared" ca="1" si="19"/>
        <v>5.1323900866016716</v>
      </c>
      <c r="F417" s="60">
        <f ca="1">IF(D417="","",MAX(MIN(C417,PERCENTILE(INDIRECT(Rangos!$D$18),0.99)),PERCENTILE(INDIRECT(Rangos!$D$18),0.01)))</f>
        <v>1.0543781826921712</v>
      </c>
      <c r="G417" s="62" t="str">
        <f t="shared" ca="1" si="20"/>
        <v/>
      </c>
    </row>
    <row r="418" spans="1:7" x14ac:dyDescent="0.2">
      <c r="A418">
        <v>901005789</v>
      </c>
      <c r="B418" t="s">
        <v>473</v>
      </c>
      <c r="C418" s="61">
        <f ca="1">+IFERROR(VLOOKUP(A418,OFFSET('Datos seleccionados'!$A$5,0,0,COUNTA($A:$A),21),18,FALSE),"")</f>
        <v>1.7638170128412041</v>
      </c>
      <c r="D418" s="62">
        <f t="shared" ca="1" si="18"/>
        <v>1.3891071787328637</v>
      </c>
      <c r="E418" s="62">
        <f t="shared" ca="1" si="19"/>
        <v>5.5256536507250589</v>
      </c>
      <c r="F418" s="60">
        <f ca="1">IF(D418="","",MAX(MIN(C418,PERCENTILE(INDIRECT(Rangos!$D$18),0.99)),PERCENTILE(INDIRECT(Rangos!$D$18),0.01)))</f>
        <v>1.0543781826921712</v>
      </c>
      <c r="G418" s="62" t="str">
        <f t="shared" ca="1" si="20"/>
        <v/>
      </c>
    </row>
    <row r="419" spans="1:7" x14ac:dyDescent="0.2">
      <c r="A419">
        <v>900055091</v>
      </c>
      <c r="B419" t="s">
        <v>320</v>
      </c>
      <c r="C419" s="61">
        <f ca="1">+IFERROR(VLOOKUP(A419,OFFSET('Datos seleccionados'!$A$5,0,0,COUNTA($A:$A),21),18,FALSE),"")</f>
        <v>3.130672088226564</v>
      </c>
      <c r="D419" s="62">
        <f t="shared" ca="1" si="18"/>
        <v>2.7559622541182236</v>
      </c>
      <c r="E419" s="62">
        <f t="shared" ca="1" si="19"/>
        <v>10.962791873712851</v>
      </c>
      <c r="F419" s="60">
        <f ca="1">IF(D419="","",MAX(MIN(C419,PERCENTILE(INDIRECT(Rangos!$D$18),0.99)),PERCENTILE(INDIRECT(Rangos!$D$18),0.01)))</f>
        <v>1.0543781826921712</v>
      </c>
      <c r="G419" s="62" t="str">
        <f t="shared" ca="1" si="20"/>
        <v/>
      </c>
    </row>
    <row r="420" spans="1:7" x14ac:dyDescent="0.2">
      <c r="A420">
        <v>900439474</v>
      </c>
      <c r="B420" t="s">
        <v>183</v>
      </c>
      <c r="C420" s="61">
        <f ca="1">+IFERROR(VLOOKUP(A420,OFFSET('Datos seleccionados'!$A$5,0,0,COUNTA($A:$A),21),18,FALSE),"")</f>
        <v>4.0665268138425708</v>
      </c>
      <c r="D420" s="62">
        <f t="shared" ca="1" si="18"/>
        <v>3.6918169797342304</v>
      </c>
      <c r="E420" s="62">
        <f t="shared" ca="1" si="19"/>
        <v>14.685477322553117</v>
      </c>
      <c r="F420" s="60">
        <f ca="1">IF(D420="","",MAX(MIN(C420,PERCENTILE(INDIRECT(Rangos!$D$18),0.99)),PERCENTILE(INDIRECT(Rangos!$D$18),0.01)))</f>
        <v>1.0543781826921712</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59" priority="1346" stopIfTrue="1" operator="notBetween">
      <formula>-3</formula>
      <formula>3</formula>
    </cfRule>
  </conditionalFormatting>
  <conditionalFormatting sqref="A2:A420">
    <cfRule type="duplicateValues" dxfId="58" priority="1"/>
  </conditionalFormatting>
  <conditionalFormatting sqref="A2:A420">
    <cfRule type="duplicateValues" dxfId="57" priority="2"/>
    <cfRule type="duplicateValues" dxfId="56" priority="3"/>
    <cfRule type="duplicateValues" dxfId="55" priority="4"/>
    <cfRule type="duplicateValues" dxfId="54" priority="5"/>
  </conditionalFormatting>
  <pageMargins left="0.7" right="0.7" top="0.75" bottom="0.75" header="0.51180555555555551" footer="0.51180555555555551"/>
  <pageSetup firstPageNumber="0" orientation="portrait" horizontalDpi="300" verticalDpi="300"/>
  <headerFooter alignWithMargins="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J420"/>
  <sheetViews>
    <sheetView showGridLines="0" zoomScale="90" zoomScaleNormal="90" workbookViewId="0">
      <selection activeCell="F3" sqref="F3"/>
    </sheetView>
  </sheetViews>
  <sheetFormatPr baseColWidth="10" defaultColWidth="0" defaultRowHeight="15" x14ac:dyDescent="0.2"/>
  <cols>
    <col min="1" max="1" width="13.6640625" style="20" customWidth="1"/>
    <col min="2" max="2" width="51.6640625" style="20" customWidth="1"/>
    <col min="3" max="6" width="27.6640625" style="20" customWidth="1"/>
    <col min="7" max="7" width="8.83203125" customWidth="1"/>
    <col min="8" max="9" width="13.6640625" customWidth="1"/>
    <col min="10" max="10" width="8.83203125" customWidth="1"/>
    <col min="11" max="256" width="8.83203125" hidden="1" customWidth="1"/>
    <col min="257" max="16384" width="8.83203125" hidden="1"/>
  </cols>
  <sheetData>
    <row r="1" spans="1:9" ht="16" x14ac:dyDescent="0.2">
      <c r="A1" s="41" t="s">
        <v>0</v>
      </c>
      <c r="B1" s="41" t="s">
        <v>1</v>
      </c>
      <c r="C1" s="42" t="s">
        <v>13</v>
      </c>
      <c r="D1" s="42" t="s">
        <v>11</v>
      </c>
      <c r="E1" s="19" t="s">
        <v>79</v>
      </c>
      <c r="F1" s="42" t="s">
        <v>12</v>
      </c>
      <c r="G1" s="66" t="s">
        <v>89</v>
      </c>
    </row>
    <row r="2" spans="1:9" ht="15" customHeight="1" x14ac:dyDescent="0.2">
      <c r="A2">
        <v>830046136</v>
      </c>
      <c r="B2" t="s">
        <v>257</v>
      </c>
      <c r="C2" s="61">
        <f ca="1">+IFERROR(VLOOKUP(A2,OFFSET('Datos seleccionados'!$A$5,0,0,COUNTA($A:$A),21),19,FALSE),"")</f>
        <v>-554087</v>
      </c>
      <c r="D2" s="62">
        <f t="shared" ref="D2:D65" ca="1" si="0">+IFERROR(ABS(($C$2:$C$420-MEDIAN($C$2:$C$420))),"")</f>
        <v>554088.32353371382</v>
      </c>
      <c r="E2" s="62">
        <f t="shared" ref="E2:E65" ca="1" si="1">+IFERROR((IF($C2="","",((($C2-MEDIAN($C$2:$C$420))/MEDIAN($D$2:$D$420))))),"")</f>
        <v>-120827.18692171724</v>
      </c>
      <c r="F2" s="60">
        <f ca="1">IF(D2="","",MAX(MIN(C2,PERCENTILE(INDIRECT(Rangos!$E$18),0.99)),PERCENTILE(INDIRECT(Rangos!$E$18),0.01)))</f>
        <v>-6.4797640464332469</v>
      </c>
      <c r="G2" s="62" t="str">
        <f t="shared" ref="G2:G65" ca="1" si="2">IF(C2="","", IF(AND(C2&gt;=(QUARTILE($C$2:$C$420,1)-1.5*(QUARTILE($C$2:$C$420,3)-QUARTILE($C$2:$C$420,1))), C2&lt;=(QUARTILE($C$2:$C$420,3)+1.5*(QUARTILE($C$2:$C$420,3)-QUARTILE($C$2:$C$420,1)))), C2, ""))</f>
        <v/>
      </c>
      <c r="H2" s="107"/>
      <c r="I2" s="107"/>
    </row>
    <row r="3" spans="1:9" x14ac:dyDescent="0.2">
      <c r="A3">
        <v>900758901</v>
      </c>
      <c r="B3" t="s">
        <v>455</v>
      </c>
      <c r="C3" s="61">
        <f ca="1">+IFERROR(VLOOKUP(A3,OFFSET('Datos seleccionados'!$A$5,0,0,COUNTA($A:$A),21),19,FALSE),"")</f>
        <v>-50831.95</v>
      </c>
      <c r="D3" s="62">
        <f t="shared" ca="1" si="0"/>
        <v>50833.273533713873</v>
      </c>
      <c r="E3" s="62">
        <f t="shared" ca="1" si="1"/>
        <v>-11084.950146449191</v>
      </c>
      <c r="F3" s="60">
        <f ca="1">IF(D3="","",MAX(MIN(C3,PERCENTILE(INDIRECT(Rangos!$E$18),0.99)),PERCENTILE(INDIRECT(Rangos!$E$18),0.01)))</f>
        <v>-6.4797640464332469</v>
      </c>
      <c r="G3" s="62" t="str">
        <f t="shared" ca="1" si="2"/>
        <v/>
      </c>
      <c r="H3" s="107"/>
      <c r="I3" s="107"/>
    </row>
    <row r="4" spans="1:9" x14ac:dyDescent="0.2">
      <c r="A4">
        <v>860520741</v>
      </c>
      <c r="B4" t="s">
        <v>534</v>
      </c>
      <c r="C4" s="61">
        <f ca="1">+IFERROR(VLOOKUP(A4,OFFSET('Datos seleccionados'!$A$5,0,0,COUNTA($A:$A),21),19,FALSE),"")</f>
        <v>-38877.380952380954</v>
      </c>
      <c r="D4" s="62">
        <f t="shared" ca="1" si="0"/>
        <v>38878.70448609483</v>
      </c>
      <c r="E4" s="62">
        <f t="shared" ca="1" si="1"/>
        <v>-8478.0788453661717</v>
      </c>
      <c r="F4" s="60">
        <f ca="1">IF(D4="","",MAX(MIN(C4,PERCENTILE(INDIRECT(Rangos!$E$18),0.99)),PERCENTILE(INDIRECT(Rangos!$E$18),0.01)))</f>
        <v>-6.4797640464332469</v>
      </c>
      <c r="G4" s="62" t="str">
        <f t="shared" ca="1" si="2"/>
        <v/>
      </c>
      <c r="H4" s="107"/>
      <c r="I4" s="107"/>
    </row>
    <row r="5" spans="1:9" x14ac:dyDescent="0.2">
      <c r="A5">
        <v>900435537</v>
      </c>
      <c r="B5" t="s">
        <v>402</v>
      </c>
      <c r="C5" s="61">
        <f ca="1">+IFERROR(VLOOKUP(A5,OFFSET('Datos seleccionados'!$A$5,0,0,COUNTA($A:$A),21),19,FALSE),"")</f>
        <v>-863.28895184135979</v>
      </c>
      <c r="D5" s="62">
        <f t="shared" ca="1" si="0"/>
        <v>864.61248555523514</v>
      </c>
      <c r="E5" s="62">
        <f t="shared" ca="1" si="1"/>
        <v>-188.54159160182425</v>
      </c>
      <c r="F5" s="60">
        <f ca="1">IF(D5="","",MAX(MIN(C5,PERCENTILE(INDIRECT(Rangos!$E$18),0.99)),PERCENTILE(INDIRECT(Rangos!$E$18),0.01)))</f>
        <v>-6.4797640464332469</v>
      </c>
      <c r="G5" s="62" t="str">
        <f t="shared" ca="1" si="2"/>
        <v/>
      </c>
    </row>
    <row r="6" spans="1:9" x14ac:dyDescent="0.2">
      <c r="A6">
        <v>901142671</v>
      </c>
      <c r="B6" t="s">
        <v>568</v>
      </c>
      <c r="C6" s="61">
        <f ca="1">+IFERROR(VLOOKUP(A6,OFFSET('Datos seleccionados'!$A$5,0,0,COUNTA($A:$A),21),19,FALSE),"")</f>
        <v>-386.79473684210524</v>
      </c>
      <c r="D6" s="62">
        <f t="shared" ca="1" si="0"/>
        <v>388.11827055598064</v>
      </c>
      <c r="E6" s="62">
        <f t="shared" ca="1" si="1"/>
        <v>-84.634952285450439</v>
      </c>
      <c r="F6" s="60">
        <f ca="1">IF(D6="","",MAX(MIN(C6,PERCENTILE(INDIRECT(Rangos!$E$18),0.99)),PERCENTILE(INDIRECT(Rangos!$E$18),0.01)))</f>
        <v>-6.4797640464332469</v>
      </c>
      <c r="G6" s="62" t="str">
        <f t="shared" ca="1" si="2"/>
        <v/>
      </c>
    </row>
    <row r="7" spans="1:9" x14ac:dyDescent="0.2">
      <c r="A7">
        <v>900678990</v>
      </c>
      <c r="B7" t="s">
        <v>556</v>
      </c>
      <c r="C7" s="61">
        <f ca="1">+IFERROR(VLOOKUP(A7,OFFSET('Datos seleccionados'!$A$5,0,0,COUNTA($A:$A),21),19,FALSE),"")</f>
        <v>-379.39450354609932</v>
      </c>
      <c r="D7" s="62">
        <f t="shared" ca="1" si="0"/>
        <v>380.71803725997472</v>
      </c>
      <c r="E7" s="62">
        <f t="shared" ca="1" si="1"/>
        <v>-83.021221524949368</v>
      </c>
      <c r="F7" s="60">
        <f ca="1">IF(D7="","",MAX(MIN(C7,PERCENTILE(INDIRECT(Rangos!$E$18),0.99)),PERCENTILE(INDIRECT(Rangos!$E$18),0.01)))</f>
        <v>-6.4797640464332469</v>
      </c>
      <c r="G7" s="62" t="str">
        <f t="shared" ca="1" si="2"/>
        <v/>
      </c>
    </row>
    <row r="8" spans="1:9" x14ac:dyDescent="0.2">
      <c r="A8">
        <v>900446724</v>
      </c>
      <c r="B8" t="s">
        <v>404</v>
      </c>
      <c r="C8" s="61">
        <f ca="1">+IFERROR(VLOOKUP(A8,OFFSET('Datos seleccionados'!$A$5,0,0,COUNTA($A:$A),21),19,FALSE),"")</f>
        <v>-334.38636363636363</v>
      </c>
      <c r="D8" s="62">
        <f t="shared" ca="1" si="0"/>
        <v>335.70989735023903</v>
      </c>
      <c r="E8" s="62">
        <f t="shared" ca="1" si="1"/>
        <v>-73.206528265957516</v>
      </c>
      <c r="F8" s="60">
        <f ca="1">IF(D8="","",MAX(MIN(C8,PERCENTILE(INDIRECT(Rangos!$E$18),0.99)),PERCENTILE(INDIRECT(Rangos!$E$18),0.01)))</f>
        <v>-6.4797640464332469</v>
      </c>
      <c r="G8" s="62" t="str">
        <f t="shared" ca="1" si="2"/>
        <v/>
      </c>
    </row>
    <row r="9" spans="1:9" x14ac:dyDescent="0.2">
      <c r="A9">
        <v>901487021</v>
      </c>
      <c r="B9" t="s">
        <v>507</v>
      </c>
      <c r="C9" s="61">
        <f ca="1">+IFERROR(VLOOKUP(A9,OFFSET('Datos seleccionados'!$A$5,0,0,COUNTA($A:$A),21),19,FALSE),"")</f>
        <v>-292.56753812636168</v>
      </c>
      <c r="D9" s="62">
        <f t="shared" ca="1" si="0"/>
        <v>293.89107184023709</v>
      </c>
      <c r="E9" s="62">
        <f t="shared" ca="1" si="1"/>
        <v>-64.087312371785657</v>
      </c>
      <c r="F9" s="60">
        <f ca="1">IF(D9="","",MAX(MIN(C9,PERCENTILE(INDIRECT(Rangos!$E$18),0.99)),PERCENTILE(INDIRECT(Rangos!$E$18),0.01)))</f>
        <v>-6.4797640464332469</v>
      </c>
      <c r="G9" s="62" t="str">
        <f t="shared" ca="1" si="2"/>
        <v/>
      </c>
    </row>
    <row r="10" spans="1:9" x14ac:dyDescent="0.2">
      <c r="A10">
        <v>900205090</v>
      </c>
      <c r="B10" t="s">
        <v>544</v>
      </c>
      <c r="C10" s="61">
        <f ca="1">+IFERROR(VLOOKUP(A10,OFFSET('Datos seleccionados'!$A$5,0,0,COUNTA($A:$A),21),19,FALSE),"")</f>
        <v>-261.90748189863234</v>
      </c>
      <c r="D10" s="62">
        <f t="shared" ca="1" si="0"/>
        <v>263.23101561250775</v>
      </c>
      <c r="E10" s="62">
        <f t="shared" ca="1" si="1"/>
        <v>-57.401431822576065</v>
      </c>
      <c r="F10" s="60">
        <f ca="1">IF(D10="","",MAX(MIN(C10,PERCENTILE(INDIRECT(Rangos!$E$18),0.99)),PERCENTILE(INDIRECT(Rangos!$E$18),0.01)))</f>
        <v>-6.4797640464332469</v>
      </c>
      <c r="G10" s="62" t="str">
        <f t="shared" ca="1" si="2"/>
        <v/>
      </c>
    </row>
    <row r="11" spans="1:9" x14ac:dyDescent="0.2">
      <c r="A11">
        <v>901005789</v>
      </c>
      <c r="B11" t="s">
        <v>473</v>
      </c>
      <c r="C11" s="61">
        <f ca="1">+IFERROR(VLOOKUP(A11,OFFSET('Datos seleccionados'!$A$5,0,0,COUNTA($A:$A),21),19,FALSE),"")</f>
        <v>-225.19393382352942</v>
      </c>
      <c r="D11" s="62">
        <f t="shared" ca="1" si="0"/>
        <v>226.5174675374048</v>
      </c>
      <c r="E11" s="62">
        <f t="shared" ca="1" si="1"/>
        <v>-49.395497484275566</v>
      </c>
      <c r="F11" s="60">
        <f ca="1">IF(D11="","",MAX(MIN(C11,PERCENTILE(INDIRECT(Rangos!$E$18),0.99)),PERCENTILE(INDIRECT(Rangos!$E$18),0.01)))</f>
        <v>-6.4797640464332469</v>
      </c>
      <c r="G11" s="62" t="str">
        <f t="shared" ca="1" si="2"/>
        <v/>
      </c>
    </row>
    <row r="12" spans="1:9" x14ac:dyDescent="0.2">
      <c r="A12">
        <v>900772508</v>
      </c>
      <c r="B12" t="s">
        <v>560</v>
      </c>
      <c r="C12" s="61">
        <f ca="1">+IFERROR(VLOOKUP(A12,OFFSET('Datos seleccionados'!$A$5,0,0,COUNTA($A:$A),21),19,FALSE),"")</f>
        <v>-183.9188815060908</v>
      </c>
      <c r="D12" s="62">
        <f t="shared" ca="1" si="0"/>
        <v>185.24241521996618</v>
      </c>
      <c r="E12" s="62">
        <f t="shared" ca="1" si="1"/>
        <v>-40.394859409542036</v>
      </c>
      <c r="F12" s="60">
        <f ca="1">IF(D12="","",MAX(MIN(C12,PERCENTILE(INDIRECT(Rangos!$E$18),0.99)),PERCENTILE(INDIRECT(Rangos!$E$18),0.01)))</f>
        <v>-6.4797640464332469</v>
      </c>
      <c r="G12" s="62" t="str">
        <f t="shared" ca="1" si="2"/>
        <v/>
      </c>
    </row>
    <row r="13" spans="1:9" x14ac:dyDescent="0.2">
      <c r="A13">
        <v>830015601</v>
      </c>
      <c r="B13" t="s">
        <v>253</v>
      </c>
      <c r="C13" s="61">
        <f ca="1">+IFERROR(VLOOKUP(A13,OFFSET('Datos seleccionados'!$A$5,0,0,COUNTA($A:$A),21),19,FALSE),"")</f>
        <v>-107.20221548751175</v>
      </c>
      <c r="D13" s="62">
        <f t="shared" ca="1" si="0"/>
        <v>108.52574920138714</v>
      </c>
      <c r="E13" s="62">
        <f t="shared" ca="1" si="1"/>
        <v>-23.665651174433293</v>
      </c>
      <c r="F13" s="60">
        <f ca="1">IF(D13="","",MAX(MIN(C13,PERCENTILE(INDIRECT(Rangos!$E$18),0.99)),PERCENTILE(INDIRECT(Rangos!$E$18),0.01)))</f>
        <v>-6.4797640464332469</v>
      </c>
      <c r="G13" s="62" t="str">
        <f t="shared" ca="1" si="2"/>
        <v/>
      </c>
    </row>
    <row r="14" spans="1:9" x14ac:dyDescent="0.2">
      <c r="A14">
        <v>901050470</v>
      </c>
      <c r="B14" t="s">
        <v>562</v>
      </c>
      <c r="C14" s="61">
        <f ca="1">+IFERROR(VLOOKUP(A14,OFFSET('Datos seleccionados'!$A$5,0,0,COUNTA($A:$A),21),19,FALSE),"")</f>
        <v>-82.135419723317298</v>
      </c>
      <c r="D14" s="62">
        <f t="shared" ca="1" si="0"/>
        <v>83.45895343719269</v>
      </c>
      <c r="E14" s="62">
        <f t="shared" ca="1" si="1"/>
        <v>-18.199464126828875</v>
      </c>
      <c r="F14" s="60">
        <f ca="1">IF(D14="","",MAX(MIN(C14,PERCENTILE(INDIRECT(Rangos!$E$18),0.99)),PERCENTILE(INDIRECT(Rangos!$E$18),0.01)))</f>
        <v>-6.4797640464332469</v>
      </c>
      <c r="G14" s="62" t="str">
        <f t="shared" ca="1" si="2"/>
        <v/>
      </c>
    </row>
    <row r="15" spans="1:9" x14ac:dyDescent="0.2">
      <c r="A15">
        <v>901178795</v>
      </c>
      <c r="B15" t="s">
        <v>167</v>
      </c>
      <c r="C15" s="61">
        <f ca="1">+IFERROR(VLOOKUP(A15,OFFSET('Datos seleccionados'!$A$5,0,0,COUNTA($A:$A),21),19,FALSE),"")</f>
        <v>-67.104521297080794</v>
      </c>
      <c r="D15" s="62">
        <f t="shared" ca="1" si="0"/>
        <v>68.428055010956186</v>
      </c>
      <c r="E15" s="62">
        <f t="shared" ca="1" si="1"/>
        <v>-14.921753522559627</v>
      </c>
      <c r="F15" s="60">
        <f ca="1">IF(D15="","",MAX(MIN(C15,PERCENTILE(INDIRECT(Rangos!$E$18),0.99)),PERCENTILE(INDIRECT(Rangos!$E$18),0.01)))</f>
        <v>-6.4797640464332469</v>
      </c>
      <c r="G15" s="62" t="str">
        <f t="shared" ca="1" si="2"/>
        <v/>
      </c>
    </row>
    <row r="16" spans="1:9" x14ac:dyDescent="0.2">
      <c r="A16">
        <v>901767763</v>
      </c>
      <c r="B16" t="s">
        <v>575</v>
      </c>
      <c r="C16" s="61">
        <f ca="1">+IFERROR(VLOOKUP(A16,OFFSET('Datos seleccionados'!$A$5,0,0,COUNTA($A:$A),21),19,FALSE),"")</f>
        <v>-50.897089517625233</v>
      </c>
      <c r="D16" s="62">
        <f t="shared" ca="1" si="0"/>
        <v>52.220623231500625</v>
      </c>
      <c r="E16" s="62">
        <f t="shared" ca="1" si="1"/>
        <v>-11.387482349602662</v>
      </c>
      <c r="F16" s="60">
        <f ca="1">IF(D16="","",MAX(MIN(C16,PERCENTILE(INDIRECT(Rangos!$E$18),0.99)),PERCENTILE(INDIRECT(Rangos!$E$18),0.01)))</f>
        <v>-6.4797640464332469</v>
      </c>
      <c r="G16" s="62" t="str">
        <f t="shared" ca="1" si="2"/>
        <v/>
      </c>
    </row>
    <row r="17" spans="1:7" x14ac:dyDescent="0.2">
      <c r="A17">
        <v>901409657</v>
      </c>
      <c r="B17" t="s">
        <v>501</v>
      </c>
      <c r="C17" s="61">
        <f ca="1">+IFERROR(VLOOKUP(A17,OFFSET('Datos seleccionados'!$A$5,0,0,COUNTA($A:$A),21),19,FALSE),"")</f>
        <v>-44.675817879601745</v>
      </c>
      <c r="D17" s="62">
        <f t="shared" ca="1" si="0"/>
        <v>45.999351593477137</v>
      </c>
      <c r="E17" s="62">
        <f t="shared" ca="1" si="1"/>
        <v>-10.030841685702253</v>
      </c>
      <c r="F17" s="60">
        <f ca="1">IF(D17="","",MAX(MIN(C17,PERCENTILE(INDIRECT(Rangos!$E$18),0.99)),PERCENTILE(INDIRECT(Rangos!$E$18),0.01)))</f>
        <v>-6.4797640464332469</v>
      </c>
      <c r="G17" s="62" t="str">
        <f t="shared" ca="1" si="2"/>
        <v/>
      </c>
    </row>
    <row r="18" spans="1:7" x14ac:dyDescent="0.2">
      <c r="A18">
        <v>900245215</v>
      </c>
      <c r="B18" t="s">
        <v>353</v>
      </c>
      <c r="C18" s="61">
        <f ca="1">+IFERROR(VLOOKUP(A18,OFFSET('Datos seleccionados'!$A$5,0,0,COUNTA($A:$A),21),19,FALSE),"")</f>
        <v>-44.248920863309351</v>
      </c>
      <c r="D18" s="62">
        <f t="shared" ca="1" si="0"/>
        <v>45.572454577184743</v>
      </c>
      <c r="E18" s="62">
        <f t="shared" ca="1" si="1"/>
        <v>-9.9377504520611488</v>
      </c>
      <c r="F18" s="60">
        <f ca="1">IF(D18="","",MAX(MIN(C18,PERCENTILE(INDIRECT(Rangos!$E$18),0.99)),PERCENTILE(INDIRECT(Rangos!$E$18),0.01)))</f>
        <v>-6.4797640464332469</v>
      </c>
      <c r="G18" s="62" t="str">
        <f t="shared" ca="1" si="2"/>
        <v/>
      </c>
    </row>
    <row r="19" spans="1:7" x14ac:dyDescent="0.2">
      <c r="A19">
        <v>900283591</v>
      </c>
      <c r="B19" t="s">
        <v>139</v>
      </c>
      <c r="C19" s="61">
        <f ca="1">+IFERROR(VLOOKUP(A19,OFFSET('Datos seleccionados'!$A$5,0,0,COUNTA($A:$A),21),19,FALSE),"")</f>
        <v>-24.431026137463697</v>
      </c>
      <c r="D19" s="62">
        <f t="shared" ca="1" si="0"/>
        <v>25.754559851339089</v>
      </c>
      <c r="E19" s="62">
        <f t="shared" ca="1" si="1"/>
        <v>-5.6161642198095514</v>
      </c>
      <c r="F19" s="60">
        <f ca="1">IF(D19="","",MAX(MIN(C19,PERCENTILE(INDIRECT(Rangos!$E$18),0.99)),PERCENTILE(INDIRECT(Rangos!$E$18),0.01)))</f>
        <v>-6.4797640464332469</v>
      </c>
      <c r="G19" s="62" t="str">
        <f t="shared" ca="1" si="2"/>
        <v/>
      </c>
    </row>
    <row r="20" spans="1:7" x14ac:dyDescent="0.2">
      <c r="A20">
        <v>900439474</v>
      </c>
      <c r="B20" t="s">
        <v>183</v>
      </c>
      <c r="C20" s="61">
        <f ca="1">+IFERROR(VLOOKUP(A20,OFFSET('Datos seleccionados'!$A$5,0,0,COUNTA($A:$A),21),19,FALSE),"")</f>
        <v>-22.602106702102191</v>
      </c>
      <c r="D20" s="62">
        <f t="shared" ca="1" si="0"/>
        <v>23.925640415977583</v>
      </c>
      <c r="E20" s="62">
        <f t="shared" ca="1" si="1"/>
        <v>-5.2173411782557073</v>
      </c>
      <c r="F20" s="60">
        <f ca="1">IF(D20="","",MAX(MIN(C20,PERCENTILE(INDIRECT(Rangos!$E$18),0.99)),PERCENTILE(INDIRECT(Rangos!$E$18),0.01)))</f>
        <v>-6.4797640464332469</v>
      </c>
      <c r="G20" s="62">
        <f t="shared" ca="1" si="2"/>
        <v>-22.602106702102191</v>
      </c>
    </row>
    <row r="21" spans="1:7" x14ac:dyDescent="0.2">
      <c r="A21">
        <v>900780840</v>
      </c>
      <c r="B21" t="s">
        <v>461</v>
      </c>
      <c r="C21" s="61">
        <f ca="1">+IFERROR(VLOOKUP(A21,OFFSET('Datos seleccionados'!$A$5,0,0,COUNTA($A:$A),21),19,FALSE),"")</f>
        <v>-21.677241885200807</v>
      </c>
      <c r="D21" s="62">
        <f t="shared" ca="1" si="0"/>
        <v>23.000775599076199</v>
      </c>
      <c r="E21" s="62">
        <f t="shared" ca="1" si="1"/>
        <v>-5.0156606710824425</v>
      </c>
      <c r="F21" s="60">
        <f ca="1">IF(D21="","",MAX(MIN(C21,PERCENTILE(INDIRECT(Rangos!$E$18),0.99)),PERCENTILE(INDIRECT(Rangos!$E$18),0.01)))</f>
        <v>-6.4797640464332469</v>
      </c>
      <c r="G21" s="62">
        <f t="shared" ca="1" si="2"/>
        <v>-21.677241885200807</v>
      </c>
    </row>
    <row r="22" spans="1:7" x14ac:dyDescent="0.2">
      <c r="A22">
        <v>860077758</v>
      </c>
      <c r="B22" t="s">
        <v>530</v>
      </c>
      <c r="C22" s="61">
        <f ca="1">+IFERROR(VLOOKUP(A22,OFFSET('Datos seleccionados'!$A$5,0,0,COUNTA($A:$A),21),19,FALSE),"")</f>
        <v>-20.928717419656241</v>
      </c>
      <c r="D22" s="62">
        <f t="shared" ca="1" si="0"/>
        <v>22.252251133531633</v>
      </c>
      <c r="E22" s="62">
        <f t="shared" ca="1" si="1"/>
        <v>-4.8524337961015105</v>
      </c>
      <c r="F22" s="60">
        <f ca="1">IF(D22="","",MAX(MIN(C22,PERCENTILE(INDIRECT(Rangos!$E$18),0.99)),PERCENTILE(INDIRECT(Rangos!$E$18),0.01)))</f>
        <v>-6.4797640464332469</v>
      </c>
      <c r="G22" s="62">
        <f t="shared" ca="1" si="2"/>
        <v>-20.928717419656241</v>
      </c>
    </row>
    <row r="23" spans="1:7" x14ac:dyDescent="0.2">
      <c r="A23">
        <v>800232717</v>
      </c>
      <c r="B23" t="s">
        <v>225</v>
      </c>
      <c r="C23" s="61">
        <f ca="1">+IFERROR(VLOOKUP(A23,OFFSET('Datos seleccionados'!$A$5,0,0,COUNTA($A:$A),21),19,FALSE),"")</f>
        <v>-19.634529702970298</v>
      </c>
      <c r="D23" s="62">
        <f t="shared" ca="1" si="0"/>
        <v>20.95806341684569</v>
      </c>
      <c r="E23" s="62">
        <f t="shared" ca="1" si="1"/>
        <v>-4.5702169463427404</v>
      </c>
      <c r="F23" s="60">
        <f ca="1">IF(D23="","",MAX(MIN(C23,PERCENTILE(INDIRECT(Rangos!$E$18),0.99)),PERCENTILE(INDIRECT(Rangos!$E$18),0.01)))</f>
        <v>-6.4797640464332469</v>
      </c>
      <c r="G23" s="62">
        <f t="shared" ca="1" si="2"/>
        <v>-19.634529702970298</v>
      </c>
    </row>
    <row r="24" spans="1:7" x14ac:dyDescent="0.2">
      <c r="A24">
        <v>900484037</v>
      </c>
      <c r="B24" t="s">
        <v>148</v>
      </c>
      <c r="C24" s="61">
        <f ca="1">+IFERROR(VLOOKUP(A24,OFFSET('Datos seleccionados'!$A$5,0,0,COUNTA($A:$A),21),19,FALSE),"")</f>
        <v>-19.187023611453146</v>
      </c>
      <c r="D24" s="62">
        <f t="shared" ca="1" si="0"/>
        <v>20.510557325328538</v>
      </c>
      <c r="E24" s="62">
        <f t="shared" ca="1" si="1"/>
        <v>-4.4726315978129039</v>
      </c>
      <c r="F24" s="60">
        <f ca="1">IF(D24="","",MAX(MIN(C24,PERCENTILE(INDIRECT(Rangos!$E$18),0.99)),PERCENTILE(INDIRECT(Rangos!$E$18),0.01)))</f>
        <v>-6.4797640464332469</v>
      </c>
      <c r="G24" s="62">
        <f t="shared" ca="1" si="2"/>
        <v>-19.187023611453146</v>
      </c>
    </row>
    <row r="25" spans="1:7" x14ac:dyDescent="0.2">
      <c r="A25">
        <v>800033256</v>
      </c>
      <c r="B25" t="s">
        <v>200</v>
      </c>
      <c r="C25" s="61">
        <f ca="1">+IFERROR(VLOOKUP(A25,OFFSET('Datos seleccionados'!$A$5,0,0,COUNTA($A:$A),21),19,FALSE),"")</f>
        <v>-18.158023963857786</v>
      </c>
      <c r="D25" s="62">
        <f t="shared" ca="1" si="0"/>
        <v>19.481557677733178</v>
      </c>
      <c r="E25" s="62">
        <f t="shared" ca="1" si="1"/>
        <v>-4.2482429444490135</v>
      </c>
      <c r="F25" s="60">
        <f ca="1">IF(D25="","",MAX(MIN(C25,PERCENTILE(INDIRECT(Rangos!$E$18),0.99)),PERCENTILE(INDIRECT(Rangos!$E$18),0.01)))</f>
        <v>-6.4797640464332469</v>
      </c>
      <c r="G25" s="62">
        <f t="shared" ca="1" si="2"/>
        <v>-18.158023963857786</v>
      </c>
    </row>
    <row r="26" spans="1:7" x14ac:dyDescent="0.2">
      <c r="A26">
        <v>900346569</v>
      </c>
      <c r="B26" t="s">
        <v>378</v>
      </c>
      <c r="C26" s="61">
        <f ca="1">+IFERROR(VLOOKUP(A26,OFFSET('Datos seleccionados'!$A$5,0,0,COUNTA($A:$A),21),19,FALSE),"")</f>
        <v>-14.22833899162092</v>
      </c>
      <c r="D26" s="62">
        <f t="shared" ca="1" si="0"/>
        <v>15.55187270549631</v>
      </c>
      <c r="E26" s="62">
        <f t="shared" ca="1" si="1"/>
        <v>-3.3913167821076105</v>
      </c>
      <c r="F26" s="60">
        <f ca="1">IF(D26="","",MAX(MIN(C26,PERCENTILE(INDIRECT(Rangos!$E$18),0.99)),PERCENTILE(INDIRECT(Rangos!$E$18),0.01)))</f>
        <v>-6.4797640464332469</v>
      </c>
      <c r="G26" s="62">
        <f t="shared" ca="1" si="2"/>
        <v>-14.22833899162092</v>
      </c>
    </row>
    <row r="27" spans="1:7" x14ac:dyDescent="0.2">
      <c r="A27">
        <v>900245246</v>
      </c>
      <c r="B27" t="s">
        <v>354</v>
      </c>
      <c r="C27" s="61">
        <f ca="1">+IFERROR(VLOOKUP(A27,OFFSET('Datos seleccionados'!$A$5,0,0,COUNTA($A:$A),21),19,FALSE),"")</f>
        <v>-10.625885978428352</v>
      </c>
      <c r="D27" s="62">
        <f t="shared" ca="1" si="0"/>
        <v>11.949419692303742</v>
      </c>
      <c r="E27" s="62">
        <f t="shared" ca="1" si="1"/>
        <v>-2.6057484076907884</v>
      </c>
      <c r="F27" s="60">
        <f ca="1">IF(D27="","",MAX(MIN(C27,PERCENTILE(INDIRECT(Rangos!$E$18),0.99)),PERCENTILE(INDIRECT(Rangos!$E$18),0.01)))</f>
        <v>-6.4797640464332469</v>
      </c>
      <c r="G27" s="62">
        <f t="shared" ca="1" si="2"/>
        <v>-10.625885978428352</v>
      </c>
    </row>
    <row r="28" spans="1:7" x14ac:dyDescent="0.2">
      <c r="A28">
        <v>900114663</v>
      </c>
      <c r="B28" t="s">
        <v>540</v>
      </c>
      <c r="C28" s="61">
        <f ca="1">+IFERROR(VLOOKUP(A28,OFFSET('Datos seleccionados'!$A$5,0,0,COUNTA($A:$A),21),19,FALSE),"")</f>
        <v>-8.3583617539821624</v>
      </c>
      <c r="D28" s="62">
        <f t="shared" ca="1" si="0"/>
        <v>9.6818954678575526</v>
      </c>
      <c r="E28" s="62">
        <f t="shared" ca="1" si="1"/>
        <v>-2.1112810787830507</v>
      </c>
      <c r="F28" s="60">
        <f ca="1">IF(D28="","",MAX(MIN(C28,PERCENTILE(INDIRECT(Rangos!$E$18),0.99)),PERCENTILE(INDIRECT(Rangos!$E$18),0.01)))</f>
        <v>-6.4797640464332469</v>
      </c>
      <c r="G28" s="62">
        <f t="shared" ca="1" si="2"/>
        <v>-8.3583617539821624</v>
      </c>
    </row>
    <row r="29" spans="1:7" x14ac:dyDescent="0.2">
      <c r="A29">
        <v>900261680</v>
      </c>
      <c r="B29" t="s">
        <v>362</v>
      </c>
      <c r="C29" s="61">
        <f ca="1">+IFERROR(VLOOKUP(A29,OFFSET('Datos seleccionados'!$A$5,0,0,COUNTA($A:$A),21),19,FALSE),"")</f>
        <v>-7.3960105937175236</v>
      </c>
      <c r="D29" s="62">
        <f t="shared" ca="1" si="0"/>
        <v>8.7195443075929138</v>
      </c>
      <c r="E29" s="62">
        <f t="shared" ca="1" si="1"/>
        <v>-1.9014261177832239</v>
      </c>
      <c r="F29" s="60">
        <f ca="1">IF(D29="","",MAX(MIN(C29,PERCENTILE(INDIRECT(Rangos!$E$18),0.99)),PERCENTILE(INDIRECT(Rangos!$E$18),0.01)))</f>
        <v>-6.4797640464332469</v>
      </c>
      <c r="G29" s="62">
        <f t="shared" ca="1" si="2"/>
        <v>-7.3960105937175236</v>
      </c>
    </row>
    <row r="30" spans="1:7" x14ac:dyDescent="0.2">
      <c r="A30">
        <v>901610775</v>
      </c>
      <c r="B30" t="s">
        <v>173</v>
      </c>
      <c r="C30" s="61">
        <f ca="1">+IFERROR(VLOOKUP(A30,OFFSET('Datos seleccionados'!$A$5,0,0,COUNTA($A:$A),21),19,FALSE),"")</f>
        <v>-6.2786367555659668</v>
      </c>
      <c r="D30" s="62">
        <f t="shared" ca="1" si="0"/>
        <v>7.6021704694413579</v>
      </c>
      <c r="E30" s="62">
        <f t="shared" ca="1" si="1"/>
        <v>-1.6577661598495319</v>
      </c>
      <c r="F30" s="60">
        <f ca="1">IF(D30="","",MAX(MIN(C30,PERCENTILE(INDIRECT(Rangos!$E$18),0.99)),PERCENTILE(INDIRECT(Rangos!$E$18),0.01)))</f>
        <v>-6.2786367555659668</v>
      </c>
      <c r="G30" s="62">
        <f t="shared" ca="1" si="2"/>
        <v>-6.2786367555659668</v>
      </c>
    </row>
    <row r="31" spans="1:7" x14ac:dyDescent="0.2">
      <c r="A31">
        <v>802019215</v>
      </c>
      <c r="B31" t="s">
        <v>232</v>
      </c>
      <c r="C31" s="61">
        <f ca="1">+IFERROR(VLOOKUP(A31,OFFSET('Datos seleccionados'!$A$5,0,0,COUNTA($A:$A),21),19,FALSE),"")</f>
        <v>-6.0238367460069986</v>
      </c>
      <c r="D31" s="62">
        <f t="shared" ca="1" si="0"/>
        <v>7.3473704598823897</v>
      </c>
      <c r="E31" s="62">
        <f t="shared" ca="1" si="1"/>
        <v>-1.6022032340937729</v>
      </c>
      <c r="F31" s="60">
        <f ca="1">IF(D31="","",MAX(MIN(C31,PERCENTILE(INDIRECT(Rangos!$E$18),0.99)),PERCENTILE(INDIRECT(Rangos!$E$18),0.01)))</f>
        <v>-6.0238367460069986</v>
      </c>
      <c r="G31" s="62">
        <f t="shared" ca="1" si="2"/>
        <v>-6.0238367460069986</v>
      </c>
    </row>
    <row r="32" spans="1:7" x14ac:dyDescent="0.2">
      <c r="A32">
        <v>901050576</v>
      </c>
      <c r="B32" t="s">
        <v>563</v>
      </c>
      <c r="C32" s="61">
        <f ca="1">+IFERROR(VLOOKUP(A32,OFFSET('Datos seleccionados'!$A$5,0,0,COUNTA($A:$A),21),19,FALSE),"")</f>
        <v>-4.7634765535720893</v>
      </c>
      <c r="D32" s="62">
        <f t="shared" ca="1" si="0"/>
        <v>6.0870102674474804</v>
      </c>
      <c r="E32" s="62">
        <f t="shared" ca="1" si="1"/>
        <v>-1.3273629783222427</v>
      </c>
      <c r="F32" s="60">
        <f ca="1">IF(D32="","",MAX(MIN(C32,PERCENTILE(INDIRECT(Rangos!$E$18),0.99)),PERCENTILE(INDIRECT(Rangos!$E$18),0.01)))</f>
        <v>-4.7634765535720893</v>
      </c>
      <c r="G32" s="62">
        <f t="shared" ca="1" si="2"/>
        <v>-4.7634765535720893</v>
      </c>
    </row>
    <row r="33" spans="1:7" x14ac:dyDescent="0.2">
      <c r="A33">
        <v>830139248</v>
      </c>
      <c r="B33" t="s">
        <v>524</v>
      </c>
      <c r="C33" s="61">
        <f ca="1">+IFERROR(VLOOKUP(A33,OFFSET('Datos seleccionados'!$A$5,0,0,COUNTA($A:$A),21),19,FALSE),"")</f>
        <v>-4.7191458756524023</v>
      </c>
      <c r="D33" s="62">
        <f t="shared" ca="1" si="0"/>
        <v>6.0426795895277934</v>
      </c>
      <c r="E33" s="62">
        <f t="shared" ca="1" si="1"/>
        <v>-1.3176960157102025</v>
      </c>
      <c r="F33" s="60">
        <f ca="1">IF(D33="","",MAX(MIN(C33,PERCENTILE(INDIRECT(Rangos!$E$18),0.99)),PERCENTILE(INDIRECT(Rangos!$E$18),0.01)))</f>
        <v>-4.7191458756524023</v>
      </c>
      <c r="G33" s="62">
        <f t="shared" ca="1" si="2"/>
        <v>-4.7191458756524023</v>
      </c>
    </row>
    <row r="34" spans="1:7" x14ac:dyDescent="0.2">
      <c r="A34">
        <v>901286282</v>
      </c>
      <c r="B34" t="s">
        <v>571</v>
      </c>
      <c r="C34" s="61">
        <f ca="1">+IFERROR(VLOOKUP(A34,OFFSET('Datos seleccionados'!$A$5,0,0,COUNTA($A:$A),21),19,FALSE),"")</f>
        <v>-4.6258646574483153</v>
      </c>
      <c r="D34" s="62">
        <f t="shared" ca="1" si="0"/>
        <v>5.9493983713237064</v>
      </c>
      <c r="E34" s="62">
        <f t="shared" ca="1" si="1"/>
        <v>-1.2973546608945112</v>
      </c>
      <c r="F34" s="60">
        <f ca="1">IF(D34="","",MAX(MIN(C34,PERCENTILE(INDIRECT(Rangos!$E$18),0.99)),PERCENTILE(INDIRECT(Rangos!$E$18),0.01)))</f>
        <v>-4.6258646574483153</v>
      </c>
      <c r="G34" s="62">
        <f t="shared" ca="1" si="2"/>
        <v>-4.6258646574483153</v>
      </c>
    </row>
    <row r="35" spans="1:7" x14ac:dyDescent="0.2">
      <c r="A35">
        <v>805009280</v>
      </c>
      <c r="B35" t="s">
        <v>237</v>
      </c>
      <c r="C35" s="61">
        <f ca="1">+IFERROR(VLOOKUP(A35,OFFSET('Datos seleccionados'!$A$5,0,0,COUNTA($A:$A),21),19,FALSE),"")</f>
        <v>-4.5542412002308135</v>
      </c>
      <c r="D35" s="62">
        <f t="shared" ca="1" si="0"/>
        <v>5.8777749141062046</v>
      </c>
      <c r="E35" s="62">
        <f t="shared" ca="1" si="1"/>
        <v>-1.281736102470455</v>
      </c>
      <c r="F35" s="60">
        <f ca="1">IF(D35="","",MAX(MIN(C35,PERCENTILE(INDIRECT(Rangos!$E$18),0.99)),PERCENTILE(INDIRECT(Rangos!$E$18),0.01)))</f>
        <v>-4.5542412002308135</v>
      </c>
      <c r="G35" s="62">
        <f t="shared" ca="1" si="2"/>
        <v>-4.5542412002308135</v>
      </c>
    </row>
    <row r="36" spans="1:7" x14ac:dyDescent="0.2">
      <c r="A36">
        <v>900213423</v>
      </c>
      <c r="B36" t="s">
        <v>136</v>
      </c>
      <c r="C36" s="61">
        <f ca="1">+IFERROR(VLOOKUP(A36,OFFSET('Datos seleccionados'!$A$5,0,0,COUNTA($A:$A),21),19,FALSE),"")</f>
        <v>-4.5508381336692736</v>
      </c>
      <c r="D36" s="62">
        <f t="shared" ca="1" si="0"/>
        <v>5.8743718475446638</v>
      </c>
      <c r="E36" s="62">
        <f t="shared" ca="1" si="1"/>
        <v>-1.2809940132726245</v>
      </c>
      <c r="F36" s="60">
        <f ca="1">IF(D36="","",MAX(MIN(C36,PERCENTILE(INDIRECT(Rangos!$E$18),0.99)),PERCENTILE(INDIRECT(Rangos!$E$18),0.01)))</f>
        <v>-4.5508381336692736</v>
      </c>
      <c r="G36" s="62">
        <f t="shared" ca="1" si="2"/>
        <v>-4.5508381336692736</v>
      </c>
    </row>
    <row r="37" spans="1:7" x14ac:dyDescent="0.2">
      <c r="A37">
        <v>901086439</v>
      </c>
      <c r="B37" t="s">
        <v>565</v>
      </c>
      <c r="C37" s="61">
        <f ca="1">+IFERROR(VLOOKUP(A37,OFFSET('Datos seleccionados'!$A$5,0,0,COUNTA($A:$A),21),19,FALSE),"")</f>
        <v>-4.3806322921292047</v>
      </c>
      <c r="D37" s="62">
        <f t="shared" ca="1" si="0"/>
        <v>5.7041660060045949</v>
      </c>
      <c r="E37" s="62">
        <f t="shared" ca="1" si="1"/>
        <v>-1.2438781020406877</v>
      </c>
      <c r="F37" s="60">
        <f ca="1">IF(D37="","",MAX(MIN(C37,PERCENTILE(INDIRECT(Rangos!$E$18),0.99)),PERCENTILE(INDIRECT(Rangos!$E$18),0.01)))</f>
        <v>-4.3806322921292047</v>
      </c>
      <c r="G37" s="62">
        <f t="shared" ca="1" si="2"/>
        <v>-4.3806322921292047</v>
      </c>
    </row>
    <row r="38" spans="1:7" x14ac:dyDescent="0.2">
      <c r="A38">
        <v>901035271</v>
      </c>
      <c r="B38" t="s">
        <v>474</v>
      </c>
      <c r="C38" s="61">
        <f ca="1">+IFERROR(VLOOKUP(A38,OFFSET('Datos seleccionados'!$A$5,0,0,COUNTA($A:$A),21),19,FALSE),"")</f>
        <v>-4.1736820442333178</v>
      </c>
      <c r="D38" s="62">
        <f t="shared" ca="1" si="0"/>
        <v>5.4972157581087089</v>
      </c>
      <c r="E38" s="62">
        <f t="shared" ca="1" si="1"/>
        <v>-1.1987495273641082</v>
      </c>
      <c r="F38" s="60">
        <f ca="1">IF(D38="","",MAX(MIN(C38,PERCENTILE(INDIRECT(Rangos!$E$18),0.99)),PERCENTILE(INDIRECT(Rangos!$E$18),0.01)))</f>
        <v>-4.1736820442333178</v>
      </c>
      <c r="G38" s="62">
        <f t="shared" ca="1" si="2"/>
        <v>-4.1736820442333178</v>
      </c>
    </row>
    <row r="39" spans="1:7" x14ac:dyDescent="0.2">
      <c r="A39">
        <v>900467696</v>
      </c>
      <c r="B39" t="s">
        <v>408</v>
      </c>
      <c r="C39" s="61">
        <f ca="1">+IFERROR(VLOOKUP(A39,OFFSET('Datos seleccionados'!$A$5,0,0,COUNTA($A:$A),21),19,FALSE),"")</f>
        <v>-4.1629479034307497</v>
      </c>
      <c r="D39" s="62">
        <f t="shared" ca="1" si="0"/>
        <v>5.4864816173061399</v>
      </c>
      <c r="E39" s="62">
        <f t="shared" ca="1" si="1"/>
        <v>-1.196408788564697</v>
      </c>
      <c r="F39" s="60">
        <f ca="1">IF(D39="","",MAX(MIN(C39,PERCENTILE(INDIRECT(Rangos!$E$18),0.99)),PERCENTILE(INDIRECT(Rangos!$E$18),0.01)))</f>
        <v>-4.1629479034307497</v>
      </c>
      <c r="G39" s="62">
        <f t="shared" ca="1" si="2"/>
        <v>-4.1629479034307497</v>
      </c>
    </row>
    <row r="40" spans="1:7" x14ac:dyDescent="0.2">
      <c r="A40">
        <v>830097620</v>
      </c>
      <c r="B40" t="s">
        <v>520</v>
      </c>
      <c r="C40" s="61">
        <f ca="1">+IFERROR(VLOOKUP(A40,OFFSET('Datos seleccionados'!$A$5,0,0,COUNTA($A:$A),21),19,FALSE),"")</f>
        <v>-3.8613636801448634</v>
      </c>
      <c r="D40" s="62">
        <f t="shared" ca="1" si="0"/>
        <v>5.1848973940202541</v>
      </c>
      <c r="E40" s="62">
        <f t="shared" ca="1" si="1"/>
        <v>-1.1306438702801711</v>
      </c>
      <c r="F40" s="60">
        <f ca="1">IF(D40="","",MAX(MIN(C40,PERCENTILE(INDIRECT(Rangos!$E$18),0.99)),PERCENTILE(INDIRECT(Rangos!$E$18),0.01)))</f>
        <v>-3.8613636801448634</v>
      </c>
      <c r="G40" s="62">
        <f t="shared" ca="1" si="2"/>
        <v>-3.8613636801448634</v>
      </c>
    </row>
    <row r="41" spans="1:7" x14ac:dyDescent="0.2">
      <c r="A41">
        <v>900734687</v>
      </c>
      <c r="B41" t="s">
        <v>559</v>
      </c>
      <c r="C41" s="61">
        <f ca="1">+IFERROR(VLOOKUP(A41,OFFSET('Datos seleccionados'!$A$5,0,0,COUNTA($A:$A),21),19,FALSE),"")</f>
        <v>-3.8095309026743358</v>
      </c>
      <c r="D41" s="62">
        <f t="shared" ca="1" si="0"/>
        <v>5.133064616549726</v>
      </c>
      <c r="E41" s="62">
        <f t="shared" ca="1" si="1"/>
        <v>-1.1193409634580926</v>
      </c>
      <c r="F41" s="60">
        <f ca="1">IF(D41="","",MAX(MIN(C41,PERCENTILE(INDIRECT(Rangos!$E$18),0.99)),PERCENTILE(INDIRECT(Rangos!$E$18),0.01)))</f>
        <v>-3.8095309026743358</v>
      </c>
      <c r="G41" s="62">
        <f t="shared" ca="1" si="2"/>
        <v>-3.8095309026743358</v>
      </c>
    </row>
    <row r="42" spans="1:7" x14ac:dyDescent="0.2">
      <c r="A42">
        <v>900308871</v>
      </c>
      <c r="B42" t="s">
        <v>367</v>
      </c>
      <c r="C42" s="61">
        <f ca="1">+IFERROR(VLOOKUP(A42,OFFSET('Datos seleccionados'!$A$5,0,0,COUNTA($A:$A),21),19,FALSE),"")</f>
        <v>-3.1447499040383318</v>
      </c>
      <c r="D42" s="62">
        <f t="shared" ca="1" si="0"/>
        <v>4.4682836179137224</v>
      </c>
      <c r="E42" s="62">
        <f t="shared" ca="1" si="1"/>
        <v>-0.9743755949913252</v>
      </c>
      <c r="F42" s="60">
        <f ca="1">IF(D42="","",MAX(MIN(C42,PERCENTILE(INDIRECT(Rangos!$E$18),0.99)),PERCENTILE(INDIRECT(Rangos!$E$18),0.01)))</f>
        <v>-3.1447499040383318</v>
      </c>
      <c r="G42" s="62">
        <f t="shared" ca="1" si="2"/>
        <v>-3.1447499040383318</v>
      </c>
    </row>
    <row r="43" spans="1:7" x14ac:dyDescent="0.2">
      <c r="A43">
        <v>900352035</v>
      </c>
      <c r="B43" t="s">
        <v>379</v>
      </c>
      <c r="C43" s="61">
        <f ca="1">+IFERROR(VLOOKUP(A43,OFFSET('Datos seleccionados'!$A$5,0,0,COUNTA($A:$A),21),19,FALSE),"")</f>
        <v>-3.0504402611203885</v>
      </c>
      <c r="D43" s="62">
        <f t="shared" ca="1" si="0"/>
        <v>4.3739739749957796</v>
      </c>
      <c r="E43" s="62">
        <f t="shared" ca="1" si="1"/>
        <v>-0.9538099768951096</v>
      </c>
      <c r="F43" s="60">
        <f ca="1">IF(D43="","",MAX(MIN(C43,PERCENTILE(INDIRECT(Rangos!$E$18),0.99)),PERCENTILE(INDIRECT(Rangos!$E$18),0.01)))</f>
        <v>-3.0504402611203885</v>
      </c>
      <c r="G43" s="62">
        <f t="shared" ca="1" si="2"/>
        <v>-3.0504402611203885</v>
      </c>
    </row>
    <row r="44" spans="1:7" x14ac:dyDescent="0.2">
      <c r="A44">
        <v>900830246</v>
      </c>
      <c r="B44" t="s">
        <v>463</v>
      </c>
      <c r="C44" s="61">
        <f ca="1">+IFERROR(VLOOKUP(A44,OFFSET('Datos seleccionados'!$A$5,0,0,COUNTA($A:$A),21),19,FALSE),"")</f>
        <v>-2.9818504082595521</v>
      </c>
      <c r="D44" s="62">
        <f t="shared" ca="1" si="0"/>
        <v>4.3053841221349423</v>
      </c>
      <c r="E44" s="62">
        <f t="shared" ca="1" si="1"/>
        <v>-0.93885294094875438</v>
      </c>
      <c r="F44" s="60">
        <f ca="1">IF(D44="","",MAX(MIN(C44,PERCENTILE(INDIRECT(Rangos!$E$18),0.99)),PERCENTILE(INDIRECT(Rangos!$E$18),0.01)))</f>
        <v>-2.9818504082595521</v>
      </c>
      <c r="G44" s="62">
        <f t="shared" ca="1" si="2"/>
        <v>-2.9818504082595521</v>
      </c>
    </row>
    <row r="45" spans="1:7" x14ac:dyDescent="0.2">
      <c r="A45">
        <v>901050730</v>
      </c>
      <c r="B45" t="s">
        <v>564</v>
      </c>
      <c r="C45" s="61">
        <f ca="1">+IFERROR(VLOOKUP(A45,OFFSET('Datos seleccionados'!$A$5,0,0,COUNTA($A:$A),21),19,FALSE),"")</f>
        <v>-2.9089046061798927</v>
      </c>
      <c r="D45" s="62">
        <f t="shared" ca="1" si="0"/>
        <v>4.2324383200552838</v>
      </c>
      <c r="E45" s="62">
        <f t="shared" ca="1" si="1"/>
        <v>-0.92294602559124783</v>
      </c>
      <c r="F45" s="60">
        <f ca="1">IF(D45="","",MAX(MIN(C45,PERCENTILE(INDIRECT(Rangos!$E$18),0.99)),PERCENTILE(INDIRECT(Rangos!$E$18),0.01)))</f>
        <v>-2.9089046061798927</v>
      </c>
      <c r="G45" s="62">
        <f t="shared" ca="1" si="2"/>
        <v>-2.9089046061798927</v>
      </c>
    </row>
    <row r="46" spans="1:7" x14ac:dyDescent="0.2">
      <c r="A46">
        <v>890918527</v>
      </c>
      <c r="B46" t="s">
        <v>315</v>
      </c>
      <c r="C46" s="61">
        <f ca="1">+IFERROR(VLOOKUP(A46,OFFSET('Datos seleccionados'!$A$5,0,0,COUNTA($A:$A),21),19,FALSE),"")</f>
        <v>-2.4432291377009063</v>
      </c>
      <c r="D46" s="62">
        <f t="shared" ca="1" si="0"/>
        <v>3.766762851576297</v>
      </c>
      <c r="E46" s="62">
        <f t="shared" ca="1" si="1"/>
        <v>-0.82139857460738819</v>
      </c>
      <c r="F46" s="60">
        <f ca="1">IF(D46="","",MAX(MIN(C46,PERCENTILE(INDIRECT(Rangos!$E$18),0.99)),PERCENTILE(INDIRECT(Rangos!$E$18),0.01)))</f>
        <v>-2.4432291377009063</v>
      </c>
      <c r="G46" s="62">
        <f t="shared" ca="1" si="2"/>
        <v>-2.4432291377009063</v>
      </c>
    </row>
    <row r="47" spans="1:7" x14ac:dyDescent="0.2">
      <c r="A47">
        <v>900488587</v>
      </c>
      <c r="B47" t="s">
        <v>184</v>
      </c>
      <c r="C47" s="61">
        <f ca="1">+IFERROR(VLOOKUP(A47,OFFSET('Datos seleccionados'!$A$5,0,0,COUNTA($A:$A),21),19,FALSE),"")</f>
        <v>-2.300150089850336</v>
      </c>
      <c r="D47" s="62">
        <f t="shared" ca="1" si="0"/>
        <v>3.6236838037257266</v>
      </c>
      <c r="E47" s="62">
        <f t="shared" ca="1" si="1"/>
        <v>-0.79019806356075839</v>
      </c>
      <c r="F47" s="60">
        <f ca="1">IF(D47="","",MAX(MIN(C47,PERCENTILE(INDIRECT(Rangos!$E$18),0.99)),PERCENTILE(INDIRECT(Rangos!$E$18),0.01)))</f>
        <v>-2.300150089850336</v>
      </c>
      <c r="G47" s="62">
        <f t="shared" ca="1" si="2"/>
        <v>-2.300150089850336</v>
      </c>
    </row>
    <row r="48" spans="1:7" x14ac:dyDescent="0.2">
      <c r="A48">
        <v>900766698</v>
      </c>
      <c r="B48" t="s">
        <v>457</v>
      </c>
      <c r="C48" s="61">
        <f ca="1">+IFERROR(VLOOKUP(A48,OFFSET('Datos seleccionados'!$A$5,0,0,COUNTA($A:$A),21),19,FALSE),"")</f>
        <v>-1.9538853602807171</v>
      </c>
      <c r="D48" s="62">
        <f t="shared" ca="1" si="0"/>
        <v>3.277419074156108</v>
      </c>
      <c r="E48" s="62">
        <f t="shared" ca="1" si="1"/>
        <v>-0.7146898973946102</v>
      </c>
      <c r="F48" s="60">
        <f ca="1">IF(D48="","",MAX(MIN(C48,PERCENTILE(INDIRECT(Rangos!$E$18),0.99)),PERCENTILE(INDIRECT(Rangos!$E$18),0.01)))</f>
        <v>-1.9538853602807171</v>
      </c>
      <c r="G48" s="62">
        <f t="shared" ca="1" si="2"/>
        <v>-1.9538853602807171</v>
      </c>
    </row>
    <row r="49" spans="1:7" x14ac:dyDescent="0.2">
      <c r="A49">
        <v>830095352</v>
      </c>
      <c r="B49" t="s">
        <v>273</v>
      </c>
      <c r="C49" s="61">
        <f ca="1">+IFERROR(VLOOKUP(A49,OFFSET('Datos seleccionados'!$A$5,0,0,COUNTA($A:$A),21),19,FALSE),"")</f>
        <v>-1.8611205440143983</v>
      </c>
      <c r="D49" s="62">
        <f t="shared" ca="1" si="0"/>
        <v>3.1846542578897887</v>
      </c>
      <c r="E49" s="62">
        <f t="shared" ca="1" si="1"/>
        <v>-0.69446115168979783</v>
      </c>
      <c r="F49" s="60">
        <f ca="1">IF(D49="","",MAX(MIN(C49,PERCENTILE(INDIRECT(Rangos!$E$18),0.99)),PERCENTILE(INDIRECT(Rangos!$E$18),0.01)))</f>
        <v>-1.8611205440143983</v>
      </c>
      <c r="G49" s="62">
        <f t="shared" ca="1" si="2"/>
        <v>-1.8611205440143983</v>
      </c>
    </row>
    <row r="50" spans="1:7" x14ac:dyDescent="0.2">
      <c r="A50">
        <v>800054669</v>
      </c>
      <c r="B50" t="s">
        <v>201</v>
      </c>
      <c r="C50" s="61">
        <f ca="1">+IFERROR(VLOOKUP(A50,OFFSET('Datos seleccionados'!$A$5,0,0,COUNTA($A:$A),21),19,FALSE),"")</f>
        <v>-1.5898819333137684</v>
      </c>
      <c r="D50" s="62">
        <f t="shared" ca="1" si="0"/>
        <v>2.9134156471891588</v>
      </c>
      <c r="E50" s="62">
        <f t="shared" ca="1" si="1"/>
        <v>-0.63531354484888625</v>
      </c>
      <c r="F50" s="60">
        <f ca="1">IF(D50="","",MAX(MIN(C50,PERCENTILE(INDIRECT(Rangos!$E$18),0.99)),PERCENTILE(INDIRECT(Rangos!$E$18),0.01)))</f>
        <v>-1.5898819333137684</v>
      </c>
      <c r="G50" s="62">
        <f t="shared" ca="1" si="2"/>
        <v>-1.5898819333137684</v>
      </c>
    </row>
    <row r="51" spans="1:7" x14ac:dyDescent="0.2">
      <c r="A51">
        <v>900771900</v>
      </c>
      <c r="B51" t="s">
        <v>459</v>
      </c>
      <c r="C51" s="61">
        <f ca="1">+IFERROR(VLOOKUP(A51,OFFSET('Datos seleccionados'!$A$5,0,0,COUNTA($A:$A),21),19,FALSE),"")</f>
        <v>-1.2658665005169356</v>
      </c>
      <c r="D51" s="62">
        <f t="shared" ca="1" si="0"/>
        <v>2.5894002143923265</v>
      </c>
      <c r="E51" s="62">
        <f t="shared" ca="1" si="1"/>
        <v>-0.56465716823660794</v>
      </c>
      <c r="F51" s="60">
        <f ca="1">IF(D51="","",MAX(MIN(C51,PERCENTILE(INDIRECT(Rangos!$E$18),0.99)),PERCENTILE(INDIRECT(Rangos!$E$18),0.01)))</f>
        <v>-1.2658665005169356</v>
      </c>
      <c r="G51" s="62">
        <f t="shared" ca="1" si="2"/>
        <v>-1.2658665005169356</v>
      </c>
    </row>
    <row r="52" spans="1:7" x14ac:dyDescent="0.2">
      <c r="A52">
        <v>900360052</v>
      </c>
      <c r="B52" t="s">
        <v>380</v>
      </c>
      <c r="C52" s="61">
        <f ca="1">+IFERROR(VLOOKUP(A52,OFFSET('Datos seleccionados'!$A$5,0,0,COUNTA($A:$A),21),19,FALSE),"")</f>
        <v>-1.0528853861829841</v>
      </c>
      <c r="D52" s="62">
        <f t="shared" ca="1" si="0"/>
        <v>2.3764191000583748</v>
      </c>
      <c r="E52" s="62">
        <f t="shared" ca="1" si="1"/>
        <v>-0.51821347357741487</v>
      </c>
      <c r="F52" s="60">
        <f ca="1">IF(D52="","",MAX(MIN(C52,PERCENTILE(INDIRECT(Rangos!$E$18),0.99)),PERCENTILE(INDIRECT(Rangos!$E$18),0.01)))</f>
        <v>-1.0528853861829841</v>
      </c>
      <c r="G52" s="62">
        <f t="shared" ca="1" si="2"/>
        <v>-1.0528853861829841</v>
      </c>
    </row>
    <row r="53" spans="1:7" x14ac:dyDescent="0.2">
      <c r="A53">
        <v>900562737</v>
      </c>
      <c r="B53" t="s">
        <v>430</v>
      </c>
      <c r="C53" s="61">
        <f ca="1">+IFERROR(VLOOKUP(A53,OFFSET('Datos seleccionados'!$A$5,0,0,COUNTA($A:$A),21),19,FALSE),"")</f>
        <v>-0.75634705629820431</v>
      </c>
      <c r="D53" s="62">
        <f t="shared" ca="1" si="0"/>
        <v>2.0798807701735949</v>
      </c>
      <c r="E53" s="62">
        <f t="shared" ca="1" si="1"/>
        <v>-0.45354888727836418</v>
      </c>
      <c r="F53" s="60">
        <f ca="1">IF(D53="","",MAX(MIN(C53,PERCENTILE(INDIRECT(Rangos!$E$18),0.99)),PERCENTILE(INDIRECT(Rangos!$E$18),0.01)))</f>
        <v>-0.75634705629820431</v>
      </c>
      <c r="G53" s="62">
        <f t="shared" ca="1" si="2"/>
        <v>-0.75634705629820431</v>
      </c>
    </row>
    <row r="54" spans="1:7" x14ac:dyDescent="0.2">
      <c r="A54">
        <v>900368050</v>
      </c>
      <c r="B54" t="s">
        <v>382</v>
      </c>
      <c r="C54" s="61">
        <f ca="1">+IFERROR(VLOOKUP(A54,OFFSET('Datos seleccionados'!$A$5,0,0,COUNTA($A:$A),21),19,FALSE),"")</f>
        <v>-0.56212636497593604</v>
      </c>
      <c r="D54" s="62">
        <f t="shared" ca="1" si="0"/>
        <v>1.8856600788513267</v>
      </c>
      <c r="E54" s="62">
        <f t="shared" ca="1" si="1"/>
        <v>-0.41119618144114584</v>
      </c>
      <c r="F54" s="60">
        <f ca="1">IF(D54="","",MAX(MIN(C54,PERCENTILE(INDIRECT(Rangos!$E$18),0.99)),PERCENTILE(INDIRECT(Rangos!$E$18),0.01)))</f>
        <v>-0.56212636497593604</v>
      </c>
      <c r="G54" s="62">
        <f t="shared" ca="1" si="2"/>
        <v>-0.56212636497593604</v>
      </c>
    </row>
    <row r="55" spans="1:7" x14ac:dyDescent="0.2">
      <c r="A55">
        <v>900525472</v>
      </c>
      <c r="B55" t="s">
        <v>421</v>
      </c>
      <c r="C55" s="61">
        <f ca="1">+IFERROR(VLOOKUP(A55,OFFSET('Datos seleccionados'!$A$5,0,0,COUNTA($A:$A),21),19,FALSE),"")</f>
        <v>-0.53167598402738159</v>
      </c>
      <c r="D55" s="62">
        <f t="shared" ca="1" si="0"/>
        <v>1.8552096979027723</v>
      </c>
      <c r="E55" s="62">
        <f t="shared" ca="1" si="1"/>
        <v>-0.40455602370014876</v>
      </c>
      <c r="F55" s="60">
        <f ca="1">IF(D55="","",MAX(MIN(C55,PERCENTILE(INDIRECT(Rangos!$E$18),0.99)),PERCENTILE(INDIRECT(Rangos!$E$18),0.01)))</f>
        <v>-0.53167598402738159</v>
      </c>
      <c r="G55" s="62">
        <f t="shared" ca="1" si="2"/>
        <v>-0.53167598402738159</v>
      </c>
    </row>
    <row r="56" spans="1:7" x14ac:dyDescent="0.2">
      <c r="A56">
        <v>900438367</v>
      </c>
      <c r="B56" t="s">
        <v>403</v>
      </c>
      <c r="C56" s="61">
        <f ca="1">+IFERROR(VLOOKUP(A56,OFFSET('Datos seleccionados'!$A$5,0,0,COUNTA($A:$A),21),19,FALSE),"")</f>
        <v>-0.52826150517513593</v>
      </c>
      <c r="D56" s="62">
        <f t="shared" ca="1" si="0"/>
        <v>1.8517952190505267</v>
      </c>
      <c r="E56" s="62">
        <f t="shared" ca="1" si="1"/>
        <v>-0.4038114458828625</v>
      </c>
      <c r="F56" s="60">
        <f ca="1">IF(D56="","",MAX(MIN(C56,PERCENTILE(INDIRECT(Rangos!$E$18),0.99)),PERCENTILE(INDIRECT(Rangos!$E$18),0.01)))</f>
        <v>-0.52826150517513593</v>
      </c>
      <c r="G56" s="62">
        <f t="shared" ca="1" si="2"/>
        <v>-0.52826150517513593</v>
      </c>
    </row>
    <row r="57" spans="1:7" x14ac:dyDescent="0.2">
      <c r="A57">
        <v>900195403</v>
      </c>
      <c r="B57" t="s">
        <v>345</v>
      </c>
      <c r="C57" s="61">
        <f ca="1">+IFERROR(VLOOKUP(A57,OFFSET('Datos seleccionados'!$A$5,0,0,COUNTA($A:$A),21),19,FALSE),"")</f>
        <v>-0.52456173689961516</v>
      </c>
      <c r="D57" s="62">
        <f t="shared" ca="1" si="0"/>
        <v>1.8480954507750058</v>
      </c>
      <c r="E57" s="62">
        <f t="shared" ca="1" si="1"/>
        <v>-0.4030046564704049</v>
      </c>
      <c r="F57" s="60">
        <f ca="1">IF(D57="","",MAX(MIN(C57,PERCENTILE(INDIRECT(Rangos!$E$18),0.99)),PERCENTILE(INDIRECT(Rangos!$E$18),0.01)))</f>
        <v>-0.52456173689961516</v>
      </c>
      <c r="G57" s="62">
        <f t="shared" ca="1" si="2"/>
        <v>-0.52456173689961516</v>
      </c>
    </row>
    <row r="58" spans="1:7" x14ac:dyDescent="0.2">
      <c r="A58">
        <v>860522381</v>
      </c>
      <c r="B58" t="s">
        <v>197</v>
      </c>
      <c r="C58" s="61">
        <f ca="1">+IFERROR(VLOOKUP(A58,OFFSET('Datos seleccionados'!$A$5,0,0,COUNTA($A:$A),21),19,FALSE),"")</f>
        <v>-0.50023092524775448</v>
      </c>
      <c r="D58" s="62">
        <f t="shared" ca="1" si="0"/>
        <v>1.8237646391231452</v>
      </c>
      <c r="E58" s="62">
        <f t="shared" ca="1" si="1"/>
        <v>-0.39769896168754493</v>
      </c>
      <c r="F58" s="60">
        <f ca="1">IF(D58="","",MAX(MIN(C58,PERCENTILE(INDIRECT(Rangos!$E$18),0.99)),PERCENTILE(INDIRECT(Rangos!$E$18),0.01)))</f>
        <v>-0.50023092524775448</v>
      </c>
      <c r="G58" s="62">
        <f t="shared" ca="1" si="2"/>
        <v>-0.50023092524775448</v>
      </c>
    </row>
    <row r="59" spans="1:7" x14ac:dyDescent="0.2">
      <c r="A59">
        <v>900751447</v>
      </c>
      <c r="B59" t="s">
        <v>454</v>
      </c>
      <c r="C59" s="61">
        <f ca="1">+IFERROR(VLOOKUP(A59,OFFSET('Datos seleccionados'!$A$5,0,0,COUNTA($A:$A),21),19,FALSE),"")</f>
        <v>-0.44042553191489364</v>
      </c>
      <c r="D59" s="62">
        <f t="shared" ca="1" si="0"/>
        <v>1.7639592457902844</v>
      </c>
      <c r="E59" s="62">
        <f t="shared" ca="1" si="1"/>
        <v>-0.38465750758674083</v>
      </c>
      <c r="F59" s="60">
        <f ca="1">IF(D59="","",MAX(MIN(C59,PERCENTILE(INDIRECT(Rangos!$E$18),0.99)),PERCENTILE(INDIRECT(Rangos!$E$18),0.01)))</f>
        <v>-0.44042553191489364</v>
      </c>
      <c r="G59" s="62">
        <f t="shared" ca="1" si="2"/>
        <v>-0.44042553191489364</v>
      </c>
    </row>
    <row r="60" spans="1:7" x14ac:dyDescent="0.2">
      <c r="A60">
        <v>830512616</v>
      </c>
      <c r="B60" t="s">
        <v>295</v>
      </c>
      <c r="C60" s="61">
        <f ca="1">+IFERROR(VLOOKUP(A60,OFFSET('Datos seleccionados'!$A$5,0,0,COUNTA($A:$A),21),19,FALSE),"")</f>
        <v>-0.40182591592018579</v>
      </c>
      <c r="D60" s="62">
        <f t="shared" ca="1" si="0"/>
        <v>1.7253596297955764</v>
      </c>
      <c r="E60" s="62">
        <f t="shared" ca="1" si="1"/>
        <v>-0.37624028813126659</v>
      </c>
      <c r="F60" s="60">
        <f ca="1">IF(D60="","",MAX(MIN(C60,PERCENTILE(INDIRECT(Rangos!$E$18),0.99)),PERCENTILE(INDIRECT(Rangos!$E$18),0.01)))</f>
        <v>-0.40182591592018579</v>
      </c>
      <c r="G60" s="62">
        <f t="shared" ca="1" si="2"/>
        <v>-0.40182591592018579</v>
      </c>
    </row>
    <row r="61" spans="1:7" x14ac:dyDescent="0.2">
      <c r="A61">
        <v>800162612</v>
      </c>
      <c r="B61" t="s">
        <v>131</v>
      </c>
      <c r="C61" s="61">
        <f ca="1">+IFERROR(VLOOKUP(A61,OFFSET('Datos seleccionados'!$A$5,0,0,COUNTA($A:$A),21),19,FALSE),"")</f>
        <v>-0.37487180183641544</v>
      </c>
      <c r="D61" s="62">
        <f t="shared" ca="1" si="0"/>
        <v>1.6984055157118061</v>
      </c>
      <c r="E61" s="62">
        <f t="shared" ca="1" si="1"/>
        <v>-0.37036254329820689</v>
      </c>
      <c r="F61" s="60">
        <f ca="1">IF(D61="","",MAX(MIN(C61,PERCENTILE(INDIRECT(Rangos!$E$18),0.99)),PERCENTILE(INDIRECT(Rangos!$E$18),0.01)))</f>
        <v>-0.37487180183641544</v>
      </c>
      <c r="G61" s="62">
        <f t="shared" ca="1" si="2"/>
        <v>-0.37487180183641544</v>
      </c>
    </row>
    <row r="62" spans="1:7" x14ac:dyDescent="0.2">
      <c r="A62">
        <v>900373104</v>
      </c>
      <c r="B62" t="s">
        <v>384</v>
      </c>
      <c r="C62" s="61">
        <f ca="1">+IFERROR(VLOOKUP(A62,OFFSET('Datos seleccionados'!$A$5,0,0,COUNTA($A:$A),21),19,FALSE),"")</f>
        <v>-0.35014428121720881</v>
      </c>
      <c r="D62" s="62">
        <f t="shared" ca="1" si="0"/>
        <v>1.6736779950925995</v>
      </c>
      <c r="E62" s="62">
        <f t="shared" ca="1" si="1"/>
        <v>-0.36497034023405822</v>
      </c>
      <c r="F62" s="60">
        <f ca="1">IF(D62="","",MAX(MIN(C62,PERCENTILE(INDIRECT(Rangos!$E$18),0.99)),PERCENTILE(INDIRECT(Rangos!$E$18),0.01)))</f>
        <v>-0.35014428121720881</v>
      </c>
      <c r="G62" s="62">
        <f t="shared" ca="1" si="2"/>
        <v>-0.35014428121720881</v>
      </c>
    </row>
    <row r="63" spans="1:7" x14ac:dyDescent="0.2">
      <c r="A63">
        <v>800115234</v>
      </c>
      <c r="B63" t="s">
        <v>207</v>
      </c>
      <c r="C63" s="61">
        <f ca="1">+IFERROR(VLOOKUP(A63,OFFSET('Datos seleccionados'!$A$5,0,0,COUNTA($A:$A),21),19,FALSE),"")</f>
        <v>-0.25107464756182113</v>
      </c>
      <c r="D63" s="62">
        <f t="shared" ca="1" si="0"/>
        <v>1.5746083614372117</v>
      </c>
      <c r="E63" s="62">
        <f t="shared" ca="1" si="1"/>
        <v>-0.34336673547371127</v>
      </c>
      <c r="F63" s="60">
        <f ca="1">IF(D63="","",MAX(MIN(C63,PERCENTILE(INDIRECT(Rangos!$E$18),0.99)),PERCENTILE(INDIRECT(Rangos!$E$18),0.01)))</f>
        <v>-0.25107464756182113</v>
      </c>
      <c r="G63" s="62">
        <f t="shared" ca="1" si="2"/>
        <v>-0.25107464756182113</v>
      </c>
    </row>
    <row r="64" spans="1:7" x14ac:dyDescent="0.2">
      <c r="A64">
        <v>830129215</v>
      </c>
      <c r="B64" t="s">
        <v>287</v>
      </c>
      <c r="C64" s="61">
        <f ca="1">+IFERROR(VLOOKUP(A64,OFFSET('Datos seleccionados'!$A$5,0,0,COUNTA($A:$A),21),19,FALSE),"")</f>
        <v>-0.24081976080293288</v>
      </c>
      <c r="D64" s="62">
        <f t="shared" ca="1" si="0"/>
        <v>1.5643534746783234</v>
      </c>
      <c r="E64" s="62">
        <f t="shared" ca="1" si="1"/>
        <v>-0.34113050513524279</v>
      </c>
      <c r="F64" s="60">
        <f ca="1">IF(D64="","",MAX(MIN(C64,PERCENTILE(INDIRECT(Rangos!$E$18),0.99)),PERCENTILE(INDIRECT(Rangos!$E$18),0.01)))</f>
        <v>-0.24081976080293288</v>
      </c>
      <c r="G64" s="62">
        <f t="shared" ca="1" si="2"/>
        <v>-0.24081976080293288</v>
      </c>
    </row>
    <row r="65" spans="1:7" x14ac:dyDescent="0.2">
      <c r="A65">
        <v>830006777</v>
      </c>
      <c r="B65" t="s">
        <v>250</v>
      </c>
      <c r="C65" s="61">
        <f ca="1">+IFERROR(VLOOKUP(A65,OFFSET('Datos seleccionados'!$A$5,0,0,COUNTA($A:$A),21),19,FALSE),"")</f>
        <v>-0.1713300266590724</v>
      </c>
      <c r="D65" s="62">
        <f t="shared" ca="1" si="0"/>
        <v>1.4948637405344631</v>
      </c>
      <c r="E65" s="62">
        <f t="shared" ca="1" si="1"/>
        <v>-0.3259772367122713</v>
      </c>
      <c r="F65" s="60">
        <f ca="1">IF(D65="","",MAX(MIN(C65,PERCENTILE(INDIRECT(Rangos!$E$18),0.99)),PERCENTILE(INDIRECT(Rangos!$E$18),0.01)))</f>
        <v>-0.1713300266590724</v>
      </c>
      <c r="G65" s="62">
        <f t="shared" ca="1" si="2"/>
        <v>-0.1713300266590724</v>
      </c>
    </row>
    <row r="66" spans="1:7" x14ac:dyDescent="0.2">
      <c r="A66">
        <v>900854895</v>
      </c>
      <c r="B66" t="s">
        <v>465</v>
      </c>
      <c r="C66" s="61">
        <f ca="1">+IFERROR(VLOOKUP(A66,OFFSET('Datos seleccionados'!$A$5,0,0,COUNTA($A:$A),21),19,FALSE),"")</f>
        <v>-0.10814836053170222</v>
      </c>
      <c r="D66" s="62">
        <f t="shared" ref="D66:D129" ca="1" si="3">+IFERROR(ABS(($C$2:$C$420-MEDIAN($C$2:$C$420))),"")</f>
        <v>1.4316820744070928</v>
      </c>
      <c r="E66" s="62">
        <f t="shared" ref="E66:E129" ca="1" si="4">+IFERROR((IF($C66="","",((($C66-MEDIAN($C$2:$C$420))/MEDIAN($D$2:$D$420))))),"")</f>
        <v>-0.31219953619241397</v>
      </c>
      <c r="F66" s="60">
        <f ca="1">IF(D66="","",MAX(MIN(C66,PERCENTILE(INDIRECT(Rangos!$E$18),0.99)),PERCENTILE(INDIRECT(Rangos!$E$18),0.01)))</f>
        <v>-0.10814836053170222</v>
      </c>
      <c r="G66" s="62">
        <f t="shared" ref="G66:G129" ca="1" si="5">IF(C66="","", IF(AND(C66&gt;=(QUARTILE($C$2:$C$420,1)-1.5*(QUARTILE($C$2:$C$420,3)-QUARTILE($C$2:$C$420,1))), C66&lt;=(QUARTILE($C$2:$C$420,3)+1.5*(QUARTILE($C$2:$C$420,3)-QUARTILE($C$2:$C$420,1)))), C66, ""))</f>
        <v>-0.10814836053170222</v>
      </c>
    </row>
    <row r="67" spans="1:7" x14ac:dyDescent="0.2">
      <c r="A67">
        <v>900770349</v>
      </c>
      <c r="B67" t="s">
        <v>188</v>
      </c>
      <c r="C67" s="61">
        <f ca="1">+IFERROR(VLOOKUP(A67,OFFSET('Datos seleccionados'!$A$5,0,0,COUNTA($A:$A),21),19,FALSE),"")</f>
        <v>-3.4718087084070856E-2</v>
      </c>
      <c r="D67" s="62">
        <f t="shared" ca="1" si="3"/>
        <v>1.3582518009594615</v>
      </c>
      <c r="E67" s="62">
        <f t="shared" ca="1" si="4"/>
        <v>-0.2961869746589279</v>
      </c>
      <c r="F67" s="60">
        <f ca="1">IF(D67="","",MAX(MIN(C67,PERCENTILE(INDIRECT(Rangos!$E$18),0.99)),PERCENTILE(INDIRECT(Rangos!$E$18),0.01)))</f>
        <v>-3.4718087084070856E-2</v>
      </c>
      <c r="G67" s="62">
        <f t="shared" ca="1" si="5"/>
        <v>-3.4718087084070856E-2</v>
      </c>
    </row>
    <row r="68" spans="1:7" x14ac:dyDescent="0.2">
      <c r="A68">
        <v>901112884</v>
      </c>
      <c r="B68" t="s">
        <v>480</v>
      </c>
      <c r="C68" s="61">
        <f ca="1">+IFERROR(VLOOKUP(A68,OFFSET('Datos seleccionados'!$A$5,0,0,COUNTA($A:$A),21),19,FALSE),"")</f>
        <v>-2.0602650088234475E-2</v>
      </c>
      <c r="D68" s="62">
        <f t="shared" ca="1" si="3"/>
        <v>1.3441363639636252</v>
      </c>
      <c r="E68" s="62">
        <f t="shared" ca="1" si="4"/>
        <v>-0.29310889401376905</v>
      </c>
      <c r="F68" s="60">
        <f ca="1">IF(D68="","",MAX(MIN(C68,PERCENTILE(INDIRECT(Rangos!$E$18),0.99)),PERCENTILE(INDIRECT(Rangos!$E$18),0.01)))</f>
        <v>-2.0602650088234475E-2</v>
      </c>
      <c r="G68" s="62">
        <f t="shared" ca="1" si="5"/>
        <v>-2.0602650088234475E-2</v>
      </c>
    </row>
    <row r="69" spans="1:7" x14ac:dyDescent="0.2">
      <c r="A69">
        <v>900332869</v>
      </c>
      <c r="B69" t="s">
        <v>374</v>
      </c>
      <c r="C69" s="61">
        <f ca="1">+IFERROR(VLOOKUP(A69,OFFSET('Datos seleccionados'!$A$5,0,0,COUNTA($A:$A),21),19,FALSE),"")</f>
        <v>-5.1994679614179012E-3</v>
      </c>
      <c r="D69" s="62">
        <f t="shared" ca="1" si="3"/>
        <v>1.3287331818368084</v>
      </c>
      <c r="E69" s="62">
        <f t="shared" ca="1" si="4"/>
        <v>-0.28975000142033414</v>
      </c>
      <c r="F69" s="60">
        <f ca="1">IF(D69="","",MAX(MIN(C69,PERCENTILE(INDIRECT(Rangos!$E$18),0.99)),PERCENTILE(INDIRECT(Rangos!$E$18),0.01)))</f>
        <v>-5.1994679614179012E-3</v>
      </c>
      <c r="G69" s="62">
        <f t="shared" ca="1" si="5"/>
        <v>-5.1994679614179012E-3</v>
      </c>
    </row>
    <row r="70" spans="1:7" x14ac:dyDescent="0.2">
      <c r="A70">
        <v>900084548</v>
      </c>
      <c r="B70" t="s">
        <v>327</v>
      </c>
      <c r="C70" s="61">
        <f ca="1">+IFERROR(VLOOKUP(A70,OFFSET('Datos seleccionados'!$A$5,0,0,COUNTA($A:$A),21),19,FALSE),"")</f>
        <v>0</v>
      </c>
      <c r="D70" s="62">
        <f t="shared" ca="1" si="3"/>
        <v>1.3235337138753906</v>
      </c>
      <c r="E70" s="62">
        <f t="shared" ca="1" si="4"/>
        <v>-0.28861618022146623</v>
      </c>
      <c r="F70" s="60">
        <f ca="1">IF(D70="","",MAX(MIN(C70,PERCENTILE(INDIRECT(Rangos!$E$18),0.99)),PERCENTILE(INDIRECT(Rangos!$E$18),0.01)))</f>
        <v>0</v>
      </c>
      <c r="G70" s="62">
        <f t="shared" ca="1" si="5"/>
        <v>0</v>
      </c>
    </row>
    <row r="71" spans="1:7" x14ac:dyDescent="0.2">
      <c r="A71">
        <v>900085838</v>
      </c>
      <c r="B71" t="s">
        <v>328</v>
      </c>
      <c r="C71" s="61">
        <f ca="1">+IFERROR(VLOOKUP(A71,OFFSET('Datos seleccionados'!$A$5,0,0,COUNTA($A:$A),21),19,FALSE),"")</f>
        <v>0</v>
      </c>
      <c r="D71" s="62">
        <f t="shared" ca="1" si="3"/>
        <v>1.3235337138753906</v>
      </c>
      <c r="E71" s="62">
        <f t="shared" ca="1" si="4"/>
        <v>-0.28861618022146623</v>
      </c>
      <c r="F71" s="60">
        <f ca="1">IF(D71="","",MAX(MIN(C71,PERCENTILE(INDIRECT(Rangos!$E$18),0.99)),PERCENTILE(INDIRECT(Rangos!$E$18),0.01)))</f>
        <v>0</v>
      </c>
      <c r="G71" s="62">
        <f t="shared" ca="1" si="5"/>
        <v>0</v>
      </c>
    </row>
    <row r="72" spans="1:7" x14ac:dyDescent="0.2">
      <c r="A72">
        <v>900086212</v>
      </c>
      <c r="B72" t="s">
        <v>329</v>
      </c>
      <c r="C72" s="61">
        <f ca="1">+IFERROR(VLOOKUP(A72,OFFSET('Datos seleccionados'!$A$5,0,0,COUNTA($A:$A),21),19,FALSE),"")</f>
        <v>0</v>
      </c>
      <c r="D72" s="62">
        <f t="shared" ca="1" si="3"/>
        <v>1.3235337138753906</v>
      </c>
      <c r="E72" s="62">
        <f t="shared" ca="1" si="4"/>
        <v>-0.28861618022146623</v>
      </c>
      <c r="F72" s="60">
        <f ca="1">IF(D72="","",MAX(MIN(C72,PERCENTILE(INDIRECT(Rangos!$E$18),0.99)),PERCENTILE(INDIRECT(Rangos!$E$18),0.01)))</f>
        <v>0</v>
      </c>
      <c r="G72" s="62">
        <f t="shared" ca="1" si="5"/>
        <v>0</v>
      </c>
    </row>
    <row r="73" spans="1:7" x14ac:dyDescent="0.2">
      <c r="A73">
        <v>900093943</v>
      </c>
      <c r="B73" t="s">
        <v>330</v>
      </c>
      <c r="C73" s="61">
        <f ca="1">+IFERROR(VLOOKUP(A73,OFFSET('Datos seleccionados'!$A$5,0,0,COUNTA($A:$A),21),19,FALSE),"")</f>
        <v>0</v>
      </c>
      <c r="D73" s="62">
        <f t="shared" ca="1" si="3"/>
        <v>1.3235337138753906</v>
      </c>
      <c r="E73" s="62">
        <f t="shared" ca="1" si="4"/>
        <v>-0.28861618022146623</v>
      </c>
      <c r="F73" s="60">
        <f ca="1">IF(D73="","",MAX(MIN(C73,PERCENTILE(INDIRECT(Rangos!$E$18),0.99)),PERCENTILE(INDIRECT(Rangos!$E$18),0.01)))</f>
        <v>0</v>
      </c>
      <c r="G73" s="62">
        <f t="shared" ca="1" si="5"/>
        <v>0</v>
      </c>
    </row>
    <row r="74" spans="1:7" x14ac:dyDescent="0.2">
      <c r="A74">
        <v>900098858</v>
      </c>
      <c r="B74" t="s">
        <v>331</v>
      </c>
      <c r="C74" s="61">
        <f ca="1">+IFERROR(VLOOKUP(A74,OFFSET('Datos seleccionados'!$A$5,0,0,COUNTA($A:$A),21),19,FALSE),"")</f>
        <v>0</v>
      </c>
      <c r="D74" s="62">
        <f t="shared" ca="1" si="3"/>
        <v>1.3235337138753906</v>
      </c>
      <c r="E74" s="62">
        <f t="shared" ca="1" si="4"/>
        <v>-0.28861618022146623</v>
      </c>
      <c r="F74" s="60">
        <f ca="1">IF(D74="","",MAX(MIN(C74,PERCENTILE(INDIRECT(Rangos!$E$18),0.99)),PERCENTILE(INDIRECT(Rangos!$E$18),0.01)))</f>
        <v>0</v>
      </c>
      <c r="G74" s="62">
        <f t="shared" ca="1" si="5"/>
        <v>0</v>
      </c>
    </row>
    <row r="75" spans="1:7" x14ac:dyDescent="0.2">
      <c r="A75">
        <v>900104821</v>
      </c>
      <c r="B75" t="s">
        <v>333</v>
      </c>
      <c r="C75" s="61">
        <f ca="1">+IFERROR(VLOOKUP(A75,OFFSET('Datos seleccionados'!$A$5,0,0,COUNTA($A:$A),21),19,FALSE),"")</f>
        <v>0</v>
      </c>
      <c r="D75" s="62">
        <f t="shared" ca="1" si="3"/>
        <v>1.3235337138753906</v>
      </c>
      <c r="E75" s="62">
        <f t="shared" ca="1" si="4"/>
        <v>-0.28861618022146623</v>
      </c>
      <c r="F75" s="60">
        <f ca="1">IF(D75="","",MAX(MIN(C75,PERCENTILE(INDIRECT(Rangos!$E$18),0.99)),PERCENTILE(INDIRECT(Rangos!$E$18),0.01)))</f>
        <v>0</v>
      </c>
      <c r="G75" s="62">
        <f t="shared" ca="1" si="5"/>
        <v>0</v>
      </c>
    </row>
    <row r="76" spans="1:7" x14ac:dyDescent="0.2">
      <c r="A76">
        <v>900106666</v>
      </c>
      <c r="B76" t="s">
        <v>334</v>
      </c>
      <c r="C76" s="61">
        <f ca="1">+IFERROR(VLOOKUP(A76,OFFSET('Datos seleccionados'!$A$5,0,0,COUNTA($A:$A),21),19,FALSE),"")</f>
        <v>0</v>
      </c>
      <c r="D76" s="62">
        <f t="shared" ca="1" si="3"/>
        <v>1.3235337138753906</v>
      </c>
      <c r="E76" s="62">
        <f t="shared" ca="1" si="4"/>
        <v>-0.28861618022146623</v>
      </c>
      <c r="F76" s="60">
        <f ca="1">IF(D76="","",MAX(MIN(C76,PERCENTILE(INDIRECT(Rangos!$E$18),0.99)),PERCENTILE(INDIRECT(Rangos!$E$18),0.01)))</f>
        <v>0</v>
      </c>
      <c r="G76" s="62">
        <f t="shared" ca="1" si="5"/>
        <v>0</v>
      </c>
    </row>
    <row r="77" spans="1:7" x14ac:dyDescent="0.2">
      <c r="A77">
        <v>900113762</v>
      </c>
      <c r="B77" t="s">
        <v>335</v>
      </c>
      <c r="C77" s="61">
        <f ca="1">+IFERROR(VLOOKUP(A77,OFFSET('Datos seleccionados'!$A$5,0,0,COUNTA($A:$A),21),19,FALSE),"")</f>
        <v>0</v>
      </c>
      <c r="D77" s="62">
        <f t="shared" ca="1" si="3"/>
        <v>1.3235337138753906</v>
      </c>
      <c r="E77" s="62">
        <f t="shared" ca="1" si="4"/>
        <v>-0.28861618022146623</v>
      </c>
      <c r="F77" s="60">
        <f ca="1">IF(D77="","",MAX(MIN(C77,PERCENTILE(INDIRECT(Rangos!$E$18),0.99)),PERCENTILE(INDIRECT(Rangos!$E$18),0.01)))</f>
        <v>0</v>
      </c>
      <c r="G77" s="62">
        <f t="shared" ca="1" si="5"/>
        <v>0</v>
      </c>
    </row>
    <row r="78" spans="1:7" x14ac:dyDescent="0.2">
      <c r="A78">
        <v>900116938</v>
      </c>
      <c r="B78" t="s">
        <v>336</v>
      </c>
      <c r="C78" s="61">
        <f ca="1">+IFERROR(VLOOKUP(A78,OFFSET('Datos seleccionados'!$A$5,0,0,COUNTA($A:$A),21),19,FALSE),"")</f>
        <v>0</v>
      </c>
      <c r="D78" s="62">
        <f t="shared" ca="1" si="3"/>
        <v>1.3235337138753906</v>
      </c>
      <c r="E78" s="62">
        <f t="shared" ca="1" si="4"/>
        <v>-0.28861618022146623</v>
      </c>
      <c r="F78" s="60">
        <f ca="1">IF(D78="","",MAX(MIN(C78,PERCENTILE(INDIRECT(Rangos!$E$18),0.99)),PERCENTILE(INDIRECT(Rangos!$E$18),0.01)))</f>
        <v>0</v>
      </c>
      <c r="G78" s="62">
        <f t="shared" ca="1" si="5"/>
        <v>0</v>
      </c>
    </row>
    <row r="79" spans="1:7" x14ac:dyDescent="0.2">
      <c r="A79">
        <v>900610855</v>
      </c>
      <c r="B79" t="s">
        <v>441</v>
      </c>
      <c r="C79" s="61">
        <f ca="1">+IFERROR(VLOOKUP(A79,OFFSET('Datos seleccionados'!$A$5,0,0,COUNTA($A:$A),21),19,FALSE),"")</f>
        <v>2.2307895431740162E-2</v>
      </c>
      <c r="D79" s="62">
        <f t="shared" ca="1" si="3"/>
        <v>1.3012258184436505</v>
      </c>
      <c r="E79" s="62">
        <f t="shared" ca="1" si="4"/>
        <v>-0.28375161235984625</v>
      </c>
      <c r="F79" s="60">
        <f ca="1">IF(D79="","",MAX(MIN(C79,PERCENTILE(INDIRECT(Rangos!$E$18),0.99)),PERCENTILE(INDIRECT(Rangos!$E$18),0.01)))</f>
        <v>2.2307895431740162E-2</v>
      </c>
      <c r="G79" s="62">
        <f t="shared" ca="1" si="5"/>
        <v>2.2307895431740162E-2</v>
      </c>
    </row>
    <row r="80" spans="1:7" x14ac:dyDescent="0.2">
      <c r="A80">
        <v>830112413</v>
      </c>
      <c r="B80" t="s">
        <v>196</v>
      </c>
      <c r="C80" s="61">
        <f ca="1">+IFERROR(VLOOKUP(A80,OFFSET('Datos seleccionados'!$A$5,0,0,COUNTA($A:$A),21),19,FALSE),"")</f>
        <v>2.7754750971275065E-2</v>
      </c>
      <c r="D80" s="62">
        <f t="shared" ca="1" si="3"/>
        <v>1.2957789629041156</v>
      </c>
      <c r="E80" s="62">
        <f t="shared" ca="1" si="4"/>
        <v>-0.28256384462596995</v>
      </c>
      <c r="F80" s="60">
        <f ca="1">IF(D80="","",MAX(MIN(C80,PERCENTILE(INDIRECT(Rangos!$E$18),0.99)),PERCENTILE(INDIRECT(Rangos!$E$18),0.01)))</f>
        <v>2.7754750971275065E-2</v>
      </c>
      <c r="G80" s="62">
        <f t="shared" ca="1" si="5"/>
        <v>2.7754750971275065E-2</v>
      </c>
    </row>
    <row r="81" spans="1:7" x14ac:dyDescent="0.2">
      <c r="A81">
        <v>830113072</v>
      </c>
      <c r="B81" t="s">
        <v>282</v>
      </c>
      <c r="C81" s="61">
        <f ca="1">+IFERROR(VLOOKUP(A81,OFFSET('Datos seleccionados'!$A$5,0,0,COUNTA($A:$A),21),19,FALSE),"")</f>
        <v>3.5929091484647041E-2</v>
      </c>
      <c r="D81" s="62">
        <f t="shared" ca="1" si="3"/>
        <v>1.2876046223907436</v>
      </c>
      <c r="E81" s="62">
        <f t="shared" ca="1" si="4"/>
        <v>-0.28078130829156028</v>
      </c>
      <c r="F81" s="60">
        <f ca="1">IF(D81="","",MAX(MIN(C81,PERCENTILE(INDIRECT(Rangos!$E$18),0.99)),PERCENTILE(INDIRECT(Rangos!$E$18),0.01)))</f>
        <v>3.5929091484647041E-2</v>
      </c>
      <c r="G81" s="62">
        <f t="shared" ca="1" si="5"/>
        <v>3.5929091484647041E-2</v>
      </c>
    </row>
    <row r="82" spans="1:7" x14ac:dyDescent="0.2">
      <c r="A82">
        <v>901096939</v>
      </c>
      <c r="B82" t="s">
        <v>163</v>
      </c>
      <c r="C82" s="61">
        <f ca="1">+IFERROR(VLOOKUP(A82,OFFSET('Datos seleccionados'!$A$5,0,0,COUNTA($A:$A),21),19,FALSE),"")</f>
        <v>5.0769492631310191E-2</v>
      </c>
      <c r="D82" s="62">
        <f t="shared" ca="1" si="3"/>
        <v>1.2727642212440804</v>
      </c>
      <c r="E82" s="62">
        <f t="shared" ca="1" si="4"/>
        <v>-0.27754513844790535</v>
      </c>
      <c r="F82" s="60">
        <f ca="1">IF(D82="","",MAX(MIN(C82,PERCENTILE(INDIRECT(Rangos!$E$18),0.99)),PERCENTILE(INDIRECT(Rangos!$E$18),0.01)))</f>
        <v>5.0769492631310191E-2</v>
      </c>
      <c r="G82" s="62">
        <f t="shared" ca="1" si="5"/>
        <v>5.0769492631310191E-2</v>
      </c>
    </row>
    <row r="83" spans="1:7" x14ac:dyDescent="0.2">
      <c r="A83">
        <v>830087330</v>
      </c>
      <c r="B83" t="s">
        <v>271</v>
      </c>
      <c r="C83" s="61">
        <f ca="1">+IFERROR(VLOOKUP(A83,OFFSET('Datos seleccionados'!$A$5,0,0,COUNTA($A:$A),21),19,FALSE),"")</f>
        <v>5.5575079872204475E-2</v>
      </c>
      <c r="D83" s="62">
        <f t="shared" ca="1" si="3"/>
        <v>1.2679586340031861</v>
      </c>
      <c r="E83" s="62">
        <f t="shared" ca="1" si="4"/>
        <v>-0.27649720878910822</v>
      </c>
      <c r="F83" s="60">
        <f ca="1">IF(D83="","",MAX(MIN(C83,PERCENTILE(INDIRECT(Rangos!$E$18),0.99)),PERCENTILE(INDIRECT(Rangos!$E$18),0.01)))</f>
        <v>5.5575079872204475E-2</v>
      </c>
      <c r="G83" s="62">
        <f t="shared" ca="1" si="5"/>
        <v>5.5575079872204475E-2</v>
      </c>
    </row>
    <row r="84" spans="1:7" x14ac:dyDescent="0.2">
      <c r="A84">
        <v>830085084</v>
      </c>
      <c r="B84" t="s">
        <v>270</v>
      </c>
      <c r="C84" s="61">
        <f ca="1">+IFERROR(VLOOKUP(A84,OFFSET('Datos seleccionados'!$A$5,0,0,COUNTA($A:$A),21),19,FALSE),"")</f>
        <v>5.6333839435252865E-2</v>
      </c>
      <c r="D84" s="62">
        <f t="shared" ca="1" si="3"/>
        <v>1.2671998744401378</v>
      </c>
      <c r="E84" s="62">
        <f t="shared" ca="1" si="4"/>
        <v>-0.27633174999912979</v>
      </c>
      <c r="F84" s="60">
        <f ca="1">IF(D84="","",MAX(MIN(C84,PERCENTILE(INDIRECT(Rangos!$E$18),0.99)),PERCENTILE(INDIRECT(Rangos!$E$18),0.01)))</f>
        <v>5.6333839435252865E-2</v>
      </c>
      <c r="G84" s="62">
        <f t="shared" ca="1" si="5"/>
        <v>5.6333839435252865E-2</v>
      </c>
    </row>
    <row r="85" spans="1:7" x14ac:dyDescent="0.2">
      <c r="A85">
        <v>900670754</v>
      </c>
      <c r="B85" t="s">
        <v>154</v>
      </c>
      <c r="C85" s="61">
        <f ca="1">+IFERROR(VLOOKUP(A85,OFFSET('Datos seleccionados'!$A$5,0,0,COUNTA($A:$A),21),19,FALSE),"")</f>
        <v>5.6858243941992598E-2</v>
      </c>
      <c r="D85" s="62">
        <f t="shared" ca="1" si="3"/>
        <v>1.266675469933398</v>
      </c>
      <c r="E85" s="62">
        <f t="shared" ca="1" si="4"/>
        <v>-0.27621739580925198</v>
      </c>
      <c r="F85" s="60">
        <f ca="1">IF(D85="","",MAX(MIN(C85,PERCENTILE(INDIRECT(Rangos!$E$18),0.99)),PERCENTILE(INDIRECT(Rangos!$E$18),0.01)))</f>
        <v>5.6858243941992598E-2</v>
      </c>
      <c r="G85" s="62">
        <f t="shared" ca="1" si="5"/>
        <v>5.6858243941992598E-2</v>
      </c>
    </row>
    <row r="86" spans="1:7" x14ac:dyDescent="0.2">
      <c r="A86">
        <v>860519556</v>
      </c>
      <c r="B86" t="s">
        <v>308</v>
      </c>
      <c r="C86" s="61">
        <f ca="1">+IFERROR(VLOOKUP(A86,OFFSET('Datos seleccionados'!$A$5,0,0,COUNTA($A:$A),21),19,FALSE),"")</f>
        <v>6.3420645305202E-2</v>
      </c>
      <c r="D86" s="62">
        <f t="shared" ca="1" si="3"/>
        <v>1.2601130685701887</v>
      </c>
      <c r="E86" s="62">
        <f t="shared" ca="1" si="4"/>
        <v>-0.27478636674314394</v>
      </c>
      <c r="F86" s="60">
        <f ca="1">IF(D86="","",MAX(MIN(C86,PERCENTILE(INDIRECT(Rangos!$E$18),0.99)),PERCENTILE(INDIRECT(Rangos!$E$18),0.01)))</f>
        <v>6.3420645305202E-2</v>
      </c>
      <c r="G86" s="62">
        <f t="shared" ca="1" si="5"/>
        <v>6.3420645305202E-2</v>
      </c>
    </row>
    <row r="87" spans="1:7" x14ac:dyDescent="0.2">
      <c r="A87">
        <v>802005584</v>
      </c>
      <c r="B87" t="s">
        <v>229</v>
      </c>
      <c r="C87" s="61">
        <f ca="1">+IFERROR(VLOOKUP(A87,OFFSET('Datos seleccionados'!$A$5,0,0,COUNTA($A:$A),21),19,FALSE),"")</f>
        <v>9.176122500664019E-2</v>
      </c>
      <c r="D87" s="62">
        <f t="shared" ca="1" si="3"/>
        <v>1.2317724888687505</v>
      </c>
      <c r="E87" s="62">
        <f t="shared" ca="1" si="4"/>
        <v>-0.26860628249372887</v>
      </c>
      <c r="F87" s="60">
        <f ca="1">IF(D87="","",MAX(MIN(C87,PERCENTILE(INDIRECT(Rangos!$E$18),0.99)),PERCENTILE(INDIRECT(Rangos!$E$18),0.01)))</f>
        <v>9.176122500664019E-2</v>
      </c>
      <c r="G87" s="62">
        <f t="shared" ca="1" si="5"/>
        <v>9.176122500664019E-2</v>
      </c>
    </row>
    <row r="88" spans="1:7" x14ac:dyDescent="0.2">
      <c r="A88">
        <v>901273719</v>
      </c>
      <c r="B88" t="s">
        <v>491</v>
      </c>
      <c r="C88" s="61">
        <f ca="1">+IFERROR(VLOOKUP(A88,OFFSET('Datos seleccionados'!$A$5,0,0,COUNTA($A:$A),21),19,FALSE),"")</f>
        <v>9.9358151476251599E-2</v>
      </c>
      <c r="D88" s="62">
        <f t="shared" ca="1" si="3"/>
        <v>1.2241755623991391</v>
      </c>
      <c r="E88" s="62">
        <f t="shared" ca="1" si="4"/>
        <v>-0.2669496598659134</v>
      </c>
      <c r="F88" s="60">
        <f ca="1">IF(D88="","",MAX(MIN(C88,PERCENTILE(INDIRECT(Rangos!$E$18),0.99)),PERCENTILE(INDIRECT(Rangos!$E$18),0.01)))</f>
        <v>9.9358151476251599E-2</v>
      </c>
      <c r="G88" s="62">
        <f t="shared" ca="1" si="5"/>
        <v>9.9358151476251599E-2</v>
      </c>
    </row>
    <row r="89" spans="1:7" x14ac:dyDescent="0.2">
      <c r="A89">
        <v>901580112</v>
      </c>
      <c r="B89" t="s">
        <v>193</v>
      </c>
      <c r="C89" s="61">
        <f ca="1">+IFERROR(VLOOKUP(A89,OFFSET('Datos seleccionados'!$A$5,0,0,COUNTA($A:$A),21),19,FALSE),"")</f>
        <v>0.10210096626887265</v>
      </c>
      <c r="D89" s="62">
        <f t="shared" ca="1" si="3"/>
        <v>1.2214327476065181</v>
      </c>
      <c r="E89" s="62">
        <f t="shared" ca="1" si="4"/>
        <v>-0.26635154837075303</v>
      </c>
      <c r="F89" s="60">
        <f ca="1">IF(D89="","",MAX(MIN(C89,PERCENTILE(INDIRECT(Rangos!$E$18),0.99)),PERCENTILE(INDIRECT(Rangos!$E$18),0.01)))</f>
        <v>0.10210096626887265</v>
      </c>
      <c r="G89" s="62">
        <f t="shared" ca="1" si="5"/>
        <v>0.10210096626887265</v>
      </c>
    </row>
    <row r="90" spans="1:7" x14ac:dyDescent="0.2">
      <c r="A90">
        <v>800177551</v>
      </c>
      <c r="B90" t="s">
        <v>215</v>
      </c>
      <c r="C90" s="61">
        <f ca="1">+IFERROR(VLOOKUP(A90,OFFSET('Datos seleccionados'!$A$5,0,0,COUNTA($A:$A),21),19,FALSE),"")</f>
        <v>0.13053644385079149</v>
      </c>
      <c r="D90" s="62">
        <f t="shared" ca="1" si="3"/>
        <v>1.1929972700245992</v>
      </c>
      <c r="E90" s="62">
        <f t="shared" ca="1" si="4"/>
        <v>-0.26015077022930611</v>
      </c>
      <c r="F90" s="60">
        <f ca="1">IF(D90="","",MAX(MIN(C90,PERCENTILE(INDIRECT(Rangos!$E$18),0.99)),PERCENTILE(INDIRECT(Rangos!$E$18),0.01)))</f>
        <v>0.13053644385079149</v>
      </c>
      <c r="G90" s="62">
        <f t="shared" ca="1" si="5"/>
        <v>0.13053644385079149</v>
      </c>
    </row>
    <row r="91" spans="1:7" x14ac:dyDescent="0.2">
      <c r="A91">
        <v>900317973</v>
      </c>
      <c r="B91" t="s">
        <v>372</v>
      </c>
      <c r="C91" s="61">
        <f ca="1">+IFERROR(VLOOKUP(A91,OFFSET('Datos seleccionados'!$A$5,0,0,COUNTA($A:$A),21),19,FALSE),"")</f>
        <v>0.15736496851307147</v>
      </c>
      <c r="D91" s="62">
        <f t="shared" ca="1" si="3"/>
        <v>1.1661687453623193</v>
      </c>
      <c r="E91" s="62">
        <f t="shared" ca="1" si="4"/>
        <v>-0.25430041203455173</v>
      </c>
      <c r="F91" s="60">
        <f ca="1">IF(D91="","",MAX(MIN(C91,PERCENTILE(INDIRECT(Rangos!$E$18),0.99)),PERCENTILE(INDIRECT(Rangos!$E$18),0.01)))</f>
        <v>0.15736496851307147</v>
      </c>
      <c r="G91" s="62">
        <f t="shared" ca="1" si="5"/>
        <v>0.15736496851307147</v>
      </c>
    </row>
    <row r="92" spans="1:7" x14ac:dyDescent="0.2">
      <c r="A92">
        <v>901530043</v>
      </c>
      <c r="B92" t="s">
        <v>171</v>
      </c>
      <c r="C92" s="61">
        <f ca="1">+IFERROR(VLOOKUP(A92,OFFSET('Datos seleccionados'!$A$5,0,0,COUNTA($A:$A),21),19,FALSE),"")</f>
        <v>0.1584043856612127</v>
      </c>
      <c r="D92" s="62">
        <f t="shared" ca="1" si="3"/>
        <v>1.1651293282141779</v>
      </c>
      <c r="E92" s="62">
        <f t="shared" ca="1" si="4"/>
        <v>-0.25407375169049834</v>
      </c>
      <c r="F92" s="60">
        <f ca="1">IF(D92="","",MAX(MIN(C92,PERCENTILE(INDIRECT(Rangos!$E$18),0.99)),PERCENTILE(INDIRECT(Rangos!$E$18),0.01)))</f>
        <v>0.1584043856612127</v>
      </c>
      <c r="G92" s="62">
        <f t="shared" ca="1" si="5"/>
        <v>0.1584043856612127</v>
      </c>
    </row>
    <row r="93" spans="1:7" x14ac:dyDescent="0.2">
      <c r="A93">
        <v>830107139</v>
      </c>
      <c r="B93" t="s">
        <v>278</v>
      </c>
      <c r="C93" s="61">
        <f ca="1">+IFERROR(VLOOKUP(A93,OFFSET('Datos seleccionados'!$A$5,0,0,COUNTA($A:$A),21),19,FALSE),"")</f>
        <v>0.17607459659479677</v>
      </c>
      <c r="D93" s="62">
        <f t="shared" ca="1" si="3"/>
        <v>1.1474591172805939</v>
      </c>
      <c r="E93" s="62">
        <f t="shared" ca="1" si="4"/>
        <v>-0.25022049980133731</v>
      </c>
      <c r="F93" s="60">
        <f ca="1">IF(D93="","",MAX(MIN(C93,PERCENTILE(INDIRECT(Rangos!$E$18),0.99)),PERCENTILE(INDIRECT(Rangos!$E$18),0.01)))</f>
        <v>0.17607459659479677</v>
      </c>
      <c r="G93" s="62">
        <f t="shared" ca="1" si="5"/>
        <v>0.17607459659479677</v>
      </c>
    </row>
    <row r="94" spans="1:7" x14ac:dyDescent="0.2">
      <c r="A94">
        <v>802010467</v>
      </c>
      <c r="B94" t="s">
        <v>230</v>
      </c>
      <c r="C94" s="61">
        <f ca="1">+IFERROR(VLOOKUP(A94,OFFSET('Datos seleccionados'!$A$5,0,0,COUNTA($A:$A),21),19,FALSE),"")</f>
        <v>0.18285212242294407</v>
      </c>
      <c r="D94" s="62">
        <f t="shared" ca="1" si="3"/>
        <v>1.1406815914524466</v>
      </c>
      <c r="E94" s="62">
        <f t="shared" ca="1" si="4"/>
        <v>-0.24874255965114306</v>
      </c>
      <c r="F94" s="60">
        <f ca="1">IF(D94="","",MAX(MIN(C94,PERCENTILE(INDIRECT(Rangos!$E$18),0.99)),PERCENTILE(INDIRECT(Rangos!$E$18),0.01)))</f>
        <v>0.18285212242294407</v>
      </c>
      <c r="G94" s="62">
        <f t="shared" ca="1" si="5"/>
        <v>0.18285212242294407</v>
      </c>
    </row>
    <row r="95" spans="1:7" x14ac:dyDescent="0.2">
      <c r="A95">
        <v>860400765</v>
      </c>
      <c r="B95" t="s">
        <v>306</v>
      </c>
      <c r="C95" s="61">
        <f ca="1">+IFERROR(VLOOKUP(A95,OFFSET('Datos seleccionados'!$A$5,0,0,COUNTA($A:$A),21),19,FALSE),"")</f>
        <v>0.20836738968821492</v>
      </c>
      <c r="D95" s="62">
        <f t="shared" ca="1" si="3"/>
        <v>1.1151663241871757</v>
      </c>
      <c r="E95" s="62">
        <f t="shared" ca="1" si="4"/>
        <v>-0.24317857673311846</v>
      </c>
      <c r="F95" s="60">
        <f ca="1">IF(D95="","",MAX(MIN(C95,PERCENTILE(INDIRECT(Rangos!$E$18),0.99)),PERCENTILE(INDIRECT(Rangos!$E$18),0.01)))</f>
        <v>0.20836738968821492</v>
      </c>
      <c r="G95" s="62">
        <f t="shared" ca="1" si="5"/>
        <v>0.20836738968821492</v>
      </c>
    </row>
    <row r="96" spans="1:7" x14ac:dyDescent="0.2">
      <c r="A96">
        <v>900393843</v>
      </c>
      <c r="B96" t="s">
        <v>388</v>
      </c>
      <c r="C96" s="61">
        <f ca="1">+IFERROR(VLOOKUP(A96,OFFSET('Datos seleccionados'!$A$5,0,0,COUNTA($A:$A),21),19,FALSE),"")</f>
        <v>0.21793176334411618</v>
      </c>
      <c r="D96" s="62">
        <f t="shared" ca="1" si="3"/>
        <v>1.1056019505312744</v>
      </c>
      <c r="E96" s="62">
        <f t="shared" ca="1" si="4"/>
        <v>-0.24109292303058125</v>
      </c>
      <c r="F96" s="60">
        <f ca="1">IF(D96="","",MAX(MIN(C96,PERCENTILE(INDIRECT(Rangos!$E$18),0.99)),PERCENTILE(INDIRECT(Rangos!$E$18),0.01)))</f>
        <v>0.21793176334411618</v>
      </c>
      <c r="G96" s="62">
        <f t="shared" ca="1" si="5"/>
        <v>0.21793176334411618</v>
      </c>
    </row>
    <row r="97" spans="1:7" x14ac:dyDescent="0.2">
      <c r="A97">
        <v>900591508</v>
      </c>
      <c r="B97" t="s">
        <v>439</v>
      </c>
      <c r="C97" s="61">
        <f ca="1">+IFERROR(VLOOKUP(A97,OFFSET('Datos seleccionados'!$A$5,0,0,COUNTA($A:$A),21),19,FALSE),"")</f>
        <v>0.22429340528143407</v>
      </c>
      <c r="D97" s="62">
        <f t="shared" ca="1" si="3"/>
        <v>1.0992403085939566</v>
      </c>
      <c r="E97" s="62">
        <f t="shared" ca="1" si="4"/>
        <v>-0.23970567253848066</v>
      </c>
      <c r="F97" s="60">
        <f ca="1">IF(D97="","",MAX(MIN(C97,PERCENTILE(INDIRECT(Rangos!$E$18),0.99)),PERCENTILE(INDIRECT(Rangos!$E$18),0.01)))</f>
        <v>0.22429340528143407</v>
      </c>
      <c r="G97" s="62">
        <f t="shared" ca="1" si="5"/>
        <v>0.22429340528143407</v>
      </c>
    </row>
    <row r="98" spans="1:7" x14ac:dyDescent="0.2">
      <c r="A98">
        <v>830119307</v>
      </c>
      <c r="B98" t="s">
        <v>284</v>
      </c>
      <c r="C98" s="61">
        <f ca="1">+IFERROR(VLOOKUP(A98,OFFSET('Datos seleccionados'!$A$5,0,0,COUNTA($A:$A),21),19,FALSE),"")</f>
        <v>0.2661956786682958</v>
      </c>
      <c r="D98" s="62">
        <f t="shared" ca="1" si="3"/>
        <v>1.0573380352070949</v>
      </c>
      <c r="E98" s="62">
        <f t="shared" ca="1" si="4"/>
        <v>-0.23056825959559415</v>
      </c>
      <c r="F98" s="60">
        <f ca="1">IF(D98="","",MAX(MIN(C98,PERCENTILE(INDIRECT(Rangos!$E$18),0.99)),PERCENTILE(INDIRECT(Rangos!$E$18),0.01)))</f>
        <v>0.2661956786682958</v>
      </c>
      <c r="G98" s="62">
        <f t="shared" ca="1" si="5"/>
        <v>0.2661956786682958</v>
      </c>
    </row>
    <row r="99" spans="1:7" x14ac:dyDescent="0.2">
      <c r="A99">
        <v>900604884</v>
      </c>
      <c r="B99" t="s">
        <v>187</v>
      </c>
      <c r="C99" s="61">
        <f ca="1">+IFERROR(VLOOKUP(A99,OFFSET('Datos seleccionados'!$A$5,0,0,COUNTA($A:$A),21),19,FALSE),"")</f>
        <v>0.33670747731740036</v>
      </c>
      <c r="D99" s="62">
        <f t="shared" ca="1" si="3"/>
        <v>0.98682623655799029</v>
      </c>
      <c r="E99" s="62">
        <f t="shared" ca="1" si="4"/>
        <v>-0.21519211483003231</v>
      </c>
      <c r="F99" s="60">
        <f ca="1">IF(D99="","",MAX(MIN(C99,PERCENTILE(INDIRECT(Rangos!$E$18),0.99)),PERCENTILE(INDIRECT(Rangos!$E$18),0.01)))</f>
        <v>0.33670747731740036</v>
      </c>
      <c r="G99" s="62">
        <f t="shared" ca="1" si="5"/>
        <v>0.33670747731740036</v>
      </c>
    </row>
    <row r="100" spans="1:7" x14ac:dyDescent="0.2">
      <c r="A100">
        <v>901345932</v>
      </c>
      <c r="B100" t="s">
        <v>498</v>
      </c>
      <c r="C100" s="61">
        <f ca="1">+IFERROR(VLOOKUP(A100,OFFSET('Datos seleccionados'!$A$5,0,0,COUNTA($A:$A),21),19,FALSE),"")</f>
        <v>0.37567425246956265</v>
      </c>
      <c r="D100" s="62">
        <f t="shared" ca="1" si="3"/>
        <v>0.947859461405828</v>
      </c>
      <c r="E100" s="62">
        <f t="shared" ca="1" si="4"/>
        <v>-0.20669483086811832</v>
      </c>
      <c r="F100" s="60">
        <f ca="1">IF(D100="","",MAX(MIN(C100,PERCENTILE(INDIRECT(Rangos!$E$18),0.99)),PERCENTILE(INDIRECT(Rangos!$E$18),0.01)))</f>
        <v>0.37567425246956265</v>
      </c>
      <c r="G100" s="62">
        <f t="shared" ca="1" si="5"/>
        <v>0.37567425246956265</v>
      </c>
    </row>
    <row r="101" spans="1:7" x14ac:dyDescent="0.2">
      <c r="A101">
        <v>900572756</v>
      </c>
      <c r="B101" t="s">
        <v>433</v>
      </c>
      <c r="C101" s="61">
        <f ca="1">+IFERROR(VLOOKUP(A101,OFFSET('Datos seleccionados'!$A$5,0,0,COUNTA($A:$A),21),19,FALSE),"")</f>
        <v>0.38763999040184022</v>
      </c>
      <c r="D101" s="62">
        <f t="shared" ca="1" si="3"/>
        <v>0.93589372347355049</v>
      </c>
      <c r="E101" s="62">
        <f t="shared" ca="1" si="4"/>
        <v>-0.20408552402588234</v>
      </c>
      <c r="F101" s="60">
        <f ca="1">IF(D101="","",MAX(MIN(C101,PERCENTILE(INDIRECT(Rangos!$E$18),0.99)),PERCENTILE(INDIRECT(Rangos!$E$18),0.01)))</f>
        <v>0.38763999040184022</v>
      </c>
      <c r="G101" s="62">
        <f t="shared" ca="1" si="5"/>
        <v>0.38763999040184022</v>
      </c>
    </row>
    <row r="102" spans="1:7" x14ac:dyDescent="0.2">
      <c r="A102">
        <v>830098590</v>
      </c>
      <c r="B102" t="s">
        <v>275</v>
      </c>
      <c r="C102" s="61">
        <f ca="1">+IFERROR(VLOOKUP(A102,OFFSET('Datos seleccionados'!$A$5,0,0,COUNTA($A:$A),21),19,FALSE),"")</f>
        <v>0.39378621543437109</v>
      </c>
      <c r="D102" s="62">
        <f t="shared" ca="1" si="3"/>
        <v>0.92974749844101956</v>
      </c>
      <c r="E102" s="62">
        <f t="shared" ca="1" si="4"/>
        <v>-0.20274524838871966</v>
      </c>
      <c r="F102" s="60">
        <f ca="1">IF(D102="","",MAX(MIN(C102,PERCENTILE(INDIRECT(Rangos!$E$18),0.99)),PERCENTILE(INDIRECT(Rangos!$E$18),0.01)))</f>
        <v>0.39378621543437109</v>
      </c>
      <c r="G102" s="62">
        <f t="shared" ca="1" si="5"/>
        <v>0.39378621543437109</v>
      </c>
    </row>
    <row r="103" spans="1:7" x14ac:dyDescent="0.2">
      <c r="A103">
        <v>800091162</v>
      </c>
      <c r="B103" t="s">
        <v>206</v>
      </c>
      <c r="C103" s="61">
        <f ca="1">+IFERROR(VLOOKUP(A103,OFFSET('Datos seleccionados'!$A$5,0,0,COUNTA($A:$A),21),19,FALSE),"")</f>
        <v>0.39532092574970107</v>
      </c>
      <c r="D103" s="62">
        <f t="shared" ca="1" si="3"/>
        <v>0.92821278812568964</v>
      </c>
      <c r="E103" s="62">
        <f t="shared" ca="1" si="4"/>
        <v>-0.20241058201466861</v>
      </c>
      <c r="F103" s="60">
        <f ca="1">IF(D103="","",MAX(MIN(C103,PERCENTILE(INDIRECT(Rangos!$E$18),0.99)),PERCENTILE(INDIRECT(Rangos!$E$18),0.01)))</f>
        <v>0.39532092574970107</v>
      </c>
      <c r="G103" s="62">
        <f t="shared" ca="1" si="5"/>
        <v>0.39532092574970107</v>
      </c>
    </row>
    <row r="104" spans="1:7" x14ac:dyDescent="0.2">
      <c r="A104">
        <v>809012157</v>
      </c>
      <c r="B104" t="s">
        <v>242</v>
      </c>
      <c r="C104" s="61">
        <f ca="1">+IFERROR(VLOOKUP(A104,OFFSET('Datos seleccionados'!$A$5,0,0,COUNTA($A:$A),21),19,FALSE),"")</f>
        <v>0.3999351457957066</v>
      </c>
      <c r="D104" s="62">
        <f t="shared" ca="1" si="3"/>
        <v>0.9235985680796841</v>
      </c>
      <c r="E104" s="62">
        <f t="shared" ca="1" si="4"/>
        <v>-0.20140438281443818</v>
      </c>
      <c r="F104" s="60">
        <f ca="1">IF(D104="","",MAX(MIN(C104,PERCENTILE(INDIRECT(Rangos!$E$18),0.99)),PERCENTILE(INDIRECT(Rangos!$E$18),0.01)))</f>
        <v>0.3999351457957066</v>
      </c>
      <c r="G104" s="62">
        <f t="shared" ca="1" si="5"/>
        <v>0.3999351457957066</v>
      </c>
    </row>
    <row r="105" spans="1:7" x14ac:dyDescent="0.2">
      <c r="A105">
        <v>900638422</v>
      </c>
      <c r="B105" t="s">
        <v>444</v>
      </c>
      <c r="C105" s="61">
        <f ca="1">+IFERROR(VLOOKUP(A105,OFFSET('Datos seleccionados'!$A$5,0,0,COUNTA($A:$A),21),19,FALSE),"")</f>
        <v>0.4555622561036895</v>
      </c>
      <c r="D105" s="62">
        <f t="shared" ca="1" si="3"/>
        <v>0.86797145777170115</v>
      </c>
      <c r="E105" s="62">
        <f t="shared" ca="1" si="4"/>
        <v>-0.1892740653729289</v>
      </c>
      <c r="F105" s="60">
        <f ca="1">IF(D105="","",MAX(MIN(C105,PERCENTILE(INDIRECT(Rangos!$E$18),0.99)),PERCENTILE(INDIRECT(Rangos!$E$18),0.01)))</f>
        <v>0.4555622561036895</v>
      </c>
      <c r="G105" s="62">
        <f t="shared" ca="1" si="5"/>
        <v>0.4555622561036895</v>
      </c>
    </row>
    <row r="106" spans="1:7" x14ac:dyDescent="0.2">
      <c r="A106">
        <v>830090315</v>
      </c>
      <c r="B106" t="s">
        <v>272</v>
      </c>
      <c r="C106" s="61">
        <f ca="1">+IFERROR(VLOOKUP(A106,OFFSET('Datos seleccionados'!$A$5,0,0,COUNTA($A:$A),21),19,FALSE),"")</f>
        <v>0.46493342734350085</v>
      </c>
      <c r="D106" s="62">
        <f t="shared" ca="1" si="3"/>
        <v>0.8586002865318898</v>
      </c>
      <c r="E106" s="62">
        <f t="shared" ca="1" si="4"/>
        <v>-0.18723054232619354</v>
      </c>
      <c r="F106" s="60">
        <f ca="1">IF(D106="","",MAX(MIN(C106,PERCENTILE(INDIRECT(Rangos!$E$18),0.99)),PERCENTILE(INDIRECT(Rangos!$E$18),0.01)))</f>
        <v>0.46493342734350085</v>
      </c>
      <c r="G106" s="62">
        <f t="shared" ca="1" si="5"/>
        <v>0.46493342734350085</v>
      </c>
    </row>
    <row r="107" spans="1:7" x14ac:dyDescent="0.2">
      <c r="A107">
        <v>900200493</v>
      </c>
      <c r="B107" t="s">
        <v>346</v>
      </c>
      <c r="C107" s="61">
        <f ca="1">+IFERROR(VLOOKUP(A107,OFFSET('Datos seleccionados'!$A$5,0,0,COUNTA($A:$A),21),19,FALSE),"")</f>
        <v>0.51817590241537259</v>
      </c>
      <c r="D107" s="62">
        <f t="shared" ca="1" si="3"/>
        <v>0.80535781146001806</v>
      </c>
      <c r="E107" s="62">
        <f t="shared" ca="1" si="4"/>
        <v>-0.17562023000873411</v>
      </c>
      <c r="F107" s="60">
        <f ca="1">IF(D107="","",MAX(MIN(C107,PERCENTILE(INDIRECT(Rangos!$E$18),0.99)),PERCENTILE(INDIRECT(Rangos!$E$18),0.01)))</f>
        <v>0.51817590241537259</v>
      </c>
      <c r="G107" s="62">
        <f t="shared" ca="1" si="5"/>
        <v>0.51817590241537259</v>
      </c>
    </row>
    <row r="108" spans="1:7" x14ac:dyDescent="0.2">
      <c r="A108">
        <v>900806195</v>
      </c>
      <c r="B108" t="s">
        <v>462</v>
      </c>
      <c r="C108" s="61">
        <f ca="1">+IFERROR(VLOOKUP(A108,OFFSET('Datos seleccionados'!$A$5,0,0,COUNTA($A:$A),21),19,FALSE),"")</f>
        <v>0.5381846232964772</v>
      </c>
      <c r="D108" s="62">
        <f t="shared" ca="1" si="3"/>
        <v>0.78534909057891344</v>
      </c>
      <c r="E108" s="62">
        <f t="shared" ca="1" si="4"/>
        <v>-0.17125703129964132</v>
      </c>
      <c r="F108" s="60">
        <f ca="1">IF(D108="","",MAX(MIN(C108,PERCENTILE(INDIRECT(Rangos!$E$18),0.99)),PERCENTILE(INDIRECT(Rangos!$E$18),0.01)))</f>
        <v>0.5381846232964772</v>
      </c>
      <c r="G108" s="62">
        <f t="shared" ca="1" si="5"/>
        <v>0.5381846232964772</v>
      </c>
    </row>
    <row r="109" spans="1:7" x14ac:dyDescent="0.2">
      <c r="A109">
        <v>900676165</v>
      </c>
      <c r="B109" t="s">
        <v>156</v>
      </c>
      <c r="C109" s="61">
        <f ca="1">+IFERROR(VLOOKUP(A109,OFFSET('Datos seleccionados'!$A$5,0,0,COUNTA($A:$A),21),19,FALSE),"")</f>
        <v>0.55320015494839281</v>
      </c>
      <c r="D109" s="62">
        <f t="shared" ca="1" si="3"/>
        <v>0.77033355892699784</v>
      </c>
      <c r="E109" s="62">
        <f t="shared" ca="1" si="4"/>
        <v>-0.16798267164870279</v>
      </c>
      <c r="F109" s="60">
        <f ca="1">IF(D109="","",MAX(MIN(C109,PERCENTILE(INDIRECT(Rangos!$E$18),0.99)),PERCENTILE(INDIRECT(Rangos!$E$18),0.01)))</f>
        <v>0.55320015494839281</v>
      </c>
      <c r="G109" s="62">
        <f t="shared" ca="1" si="5"/>
        <v>0.55320015494839281</v>
      </c>
    </row>
    <row r="110" spans="1:7" x14ac:dyDescent="0.2">
      <c r="A110">
        <v>900070851</v>
      </c>
      <c r="B110" t="s">
        <v>325</v>
      </c>
      <c r="C110" s="61">
        <f ca="1">+IFERROR(VLOOKUP(A110,OFFSET('Datos seleccionados'!$A$5,0,0,COUNTA($A:$A),21),19,FALSE),"")</f>
        <v>0.58305622070081953</v>
      </c>
      <c r="D110" s="62">
        <f t="shared" ca="1" si="3"/>
        <v>0.74047749317457112</v>
      </c>
      <c r="E110" s="62">
        <f t="shared" ca="1" si="4"/>
        <v>-0.16147211316154844</v>
      </c>
      <c r="F110" s="60">
        <f ca="1">IF(D110="","",MAX(MIN(C110,PERCENTILE(INDIRECT(Rangos!$E$18),0.99)),PERCENTILE(INDIRECT(Rangos!$E$18),0.01)))</f>
        <v>0.58305622070081953</v>
      </c>
      <c r="G110" s="62">
        <f t="shared" ca="1" si="5"/>
        <v>0.58305622070081953</v>
      </c>
    </row>
    <row r="111" spans="1:7" x14ac:dyDescent="0.2">
      <c r="A111">
        <v>901109423</v>
      </c>
      <c r="B111" t="s">
        <v>479</v>
      </c>
      <c r="C111" s="61">
        <f ca="1">+IFERROR(VLOOKUP(A111,OFFSET('Datos seleccionados'!$A$5,0,0,COUNTA($A:$A),21),19,FALSE),"")</f>
        <v>0.62296385971222701</v>
      </c>
      <c r="D111" s="62">
        <f t="shared" ca="1" si="3"/>
        <v>0.70056985416316364</v>
      </c>
      <c r="E111" s="62">
        <f t="shared" ca="1" si="4"/>
        <v>-0.15276965986369917</v>
      </c>
      <c r="F111" s="60">
        <f ca="1">IF(D111="","",MAX(MIN(C111,PERCENTILE(INDIRECT(Rangos!$E$18),0.99)),PERCENTILE(INDIRECT(Rangos!$E$18),0.01)))</f>
        <v>0.62296385971222701</v>
      </c>
      <c r="G111" s="62">
        <f t="shared" ca="1" si="5"/>
        <v>0.62296385971222701</v>
      </c>
    </row>
    <row r="112" spans="1:7" x14ac:dyDescent="0.2">
      <c r="A112">
        <v>900822643</v>
      </c>
      <c r="B112" t="s">
        <v>158</v>
      </c>
      <c r="C112" s="61">
        <f ca="1">+IFERROR(VLOOKUP(A112,OFFSET('Datos seleccionados'!$A$5,0,0,COUNTA($A:$A),21),19,FALSE),"")</f>
        <v>0.62319594102044196</v>
      </c>
      <c r="D112" s="62">
        <f t="shared" ca="1" si="3"/>
        <v>0.70033777285494869</v>
      </c>
      <c r="E112" s="62">
        <f t="shared" ca="1" si="4"/>
        <v>-0.15271905108813449</v>
      </c>
      <c r="F112" s="60">
        <f ca="1">IF(D112="","",MAX(MIN(C112,PERCENTILE(INDIRECT(Rangos!$E$18),0.99)),PERCENTILE(INDIRECT(Rangos!$E$18),0.01)))</f>
        <v>0.62319594102044196</v>
      </c>
      <c r="G112" s="62">
        <f t="shared" ca="1" si="5"/>
        <v>0.62319594102044196</v>
      </c>
    </row>
    <row r="113" spans="1:7" x14ac:dyDescent="0.2">
      <c r="A113">
        <v>900546638</v>
      </c>
      <c r="B113" t="s">
        <v>428</v>
      </c>
      <c r="C113" s="61">
        <f ca="1">+IFERROR(VLOOKUP(A113,OFFSET('Datos seleccionados'!$A$5,0,0,COUNTA($A:$A),21),19,FALSE),"")</f>
        <v>0.62891963154418373</v>
      </c>
      <c r="D113" s="62">
        <f t="shared" ca="1" si="3"/>
        <v>0.69461408233120692</v>
      </c>
      <c r="E113" s="62">
        <f t="shared" ca="1" si="4"/>
        <v>-0.15147091537507046</v>
      </c>
      <c r="F113" s="60">
        <f ca="1">IF(D113="","",MAX(MIN(C113,PERCENTILE(INDIRECT(Rangos!$E$18),0.99)),PERCENTILE(INDIRECT(Rangos!$E$18),0.01)))</f>
        <v>0.62891963154418373</v>
      </c>
      <c r="G113" s="62">
        <f t="shared" ca="1" si="5"/>
        <v>0.62891963154418373</v>
      </c>
    </row>
    <row r="114" spans="1:7" x14ac:dyDescent="0.2">
      <c r="A114">
        <v>800241577</v>
      </c>
      <c r="B114" t="s">
        <v>226</v>
      </c>
      <c r="C114" s="61">
        <f ca="1">+IFERROR(VLOOKUP(A114,OFFSET('Datos seleccionados'!$A$5,0,0,COUNTA($A:$A),21),19,FALSE),"")</f>
        <v>0.62920571968582006</v>
      </c>
      <c r="D114" s="62">
        <f t="shared" ca="1" si="3"/>
        <v>0.69432799418957059</v>
      </c>
      <c r="E114" s="62">
        <f t="shared" ca="1" si="4"/>
        <v>-0.15140852960749981</v>
      </c>
      <c r="F114" s="60">
        <f ca="1">IF(D114="","",MAX(MIN(C114,PERCENTILE(INDIRECT(Rangos!$E$18),0.99)),PERCENTILE(INDIRECT(Rangos!$E$18),0.01)))</f>
        <v>0.62920571968582006</v>
      </c>
      <c r="G114" s="62">
        <f t="shared" ca="1" si="5"/>
        <v>0.62920571968582006</v>
      </c>
    </row>
    <row r="115" spans="1:7" x14ac:dyDescent="0.2">
      <c r="A115">
        <v>900275441</v>
      </c>
      <c r="B115" t="s">
        <v>137</v>
      </c>
      <c r="C115" s="61">
        <f ca="1">+IFERROR(VLOOKUP(A115,OFFSET('Datos seleccionados'!$A$5,0,0,COUNTA($A:$A),21),19,FALSE),"")</f>
        <v>0.65616580525439916</v>
      </c>
      <c r="D115" s="62">
        <f t="shared" ca="1" si="3"/>
        <v>0.66736790862099149</v>
      </c>
      <c r="E115" s="62">
        <f t="shared" ca="1" si="4"/>
        <v>-0.14552948260350354</v>
      </c>
      <c r="F115" s="60">
        <f ca="1">IF(D115="","",MAX(MIN(C115,PERCENTILE(INDIRECT(Rangos!$E$18),0.99)),PERCENTILE(INDIRECT(Rangos!$E$18),0.01)))</f>
        <v>0.65616580525439916</v>
      </c>
      <c r="G115" s="62">
        <f t="shared" ca="1" si="5"/>
        <v>0.65616580525439916</v>
      </c>
    </row>
    <row r="116" spans="1:7" x14ac:dyDescent="0.2">
      <c r="A116">
        <v>800214959</v>
      </c>
      <c r="B116" t="s">
        <v>222</v>
      </c>
      <c r="C116" s="61">
        <f ca="1">+IFERROR(VLOOKUP(A116,OFFSET('Datos seleccionados'!$A$5,0,0,COUNTA($A:$A),21),19,FALSE),"")</f>
        <v>0.65842886982971882</v>
      </c>
      <c r="D116" s="62">
        <f t="shared" ca="1" si="3"/>
        <v>0.66510484404567183</v>
      </c>
      <c r="E116" s="62">
        <f t="shared" ca="1" si="4"/>
        <v>-0.14503598776731172</v>
      </c>
      <c r="F116" s="60">
        <f ca="1">IF(D116="","",MAX(MIN(C116,PERCENTILE(INDIRECT(Rangos!$E$18),0.99)),PERCENTILE(INDIRECT(Rangos!$E$18),0.01)))</f>
        <v>0.65842886982971882</v>
      </c>
      <c r="G116" s="62">
        <f t="shared" ca="1" si="5"/>
        <v>0.65842886982971882</v>
      </c>
    </row>
    <row r="117" spans="1:7" x14ac:dyDescent="0.2">
      <c r="A117">
        <v>800137716</v>
      </c>
      <c r="B117" t="s">
        <v>209</v>
      </c>
      <c r="C117" s="61">
        <f ca="1">+IFERROR(VLOOKUP(A117,OFFSET('Datos seleccionados'!$A$5,0,0,COUNTA($A:$A),21),19,FALSE),"")</f>
        <v>0.66328474039265939</v>
      </c>
      <c r="D117" s="62">
        <f t="shared" ca="1" si="3"/>
        <v>0.66024897348273126</v>
      </c>
      <c r="E117" s="62">
        <f t="shared" ca="1" si="4"/>
        <v>-0.14397709308345655</v>
      </c>
      <c r="F117" s="60">
        <f ca="1">IF(D117="","",MAX(MIN(C117,PERCENTILE(INDIRECT(Rangos!$E$18),0.99)),PERCENTILE(INDIRECT(Rangos!$E$18),0.01)))</f>
        <v>0.66328474039265939</v>
      </c>
      <c r="G117" s="62">
        <f t="shared" ca="1" si="5"/>
        <v>0.66328474039265939</v>
      </c>
    </row>
    <row r="118" spans="1:7" x14ac:dyDescent="0.2">
      <c r="A118">
        <v>802023456</v>
      </c>
      <c r="B118" t="s">
        <v>511</v>
      </c>
      <c r="C118" s="61">
        <f ca="1">+IFERROR(VLOOKUP(A118,OFFSET('Datos seleccionados'!$A$5,0,0,COUNTA($A:$A),21),19,FALSE),"")</f>
        <v>0.67800657358766192</v>
      </c>
      <c r="D118" s="62">
        <f t="shared" ca="1" si="3"/>
        <v>0.64552714028772873</v>
      </c>
      <c r="E118" s="62">
        <f t="shared" ca="1" si="4"/>
        <v>-0.14076677874234467</v>
      </c>
      <c r="F118" s="60">
        <f ca="1">IF(D118="","",MAX(MIN(C118,PERCENTILE(INDIRECT(Rangos!$E$18),0.99)),PERCENTILE(INDIRECT(Rangos!$E$18),0.01)))</f>
        <v>0.67800657358766192</v>
      </c>
      <c r="G118" s="62">
        <f t="shared" ca="1" si="5"/>
        <v>0.67800657358766192</v>
      </c>
    </row>
    <row r="119" spans="1:7" x14ac:dyDescent="0.2">
      <c r="A119">
        <v>900134635</v>
      </c>
      <c r="B119" t="s">
        <v>338</v>
      </c>
      <c r="C119" s="61">
        <f ca="1">+IFERROR(VLOOKUP(A119,OFFSET('Datos seleccionados'!$A$5,0,0,COUNTA($A:$A),21),19,FALSE),"")</f>
        <v>0.70731723077320718</v>
      </c>
      <c r="D119" s="62">
        <f t="shared" ca="1" si="3"/>
        <v>0.61621648310218347</v>
      </c>
      <c r="E119" s="62">
        <f t="shared" ca="1" si="4"/>
        <v>-0.13437515469228334</v>
      </c>
      <c r="F119" s="60">
        <f ca="1">IF(D119="","",MAX(MIN(C119,PERCENTILE(INDIRECT(Rangos!$E$18),0.99)),PERCENTILE(INDIRECT(Rangos!$E$18),0.01)))</f>
        <v>0.70731723077320718</v>
      </c>
      <c r="G119" s="62">
        <f t="shared" ca="1" si="5"/>
        <v>0.70731723077320718</v>
      </c>
    </row>
    <row r="120" spans="1:7" x14ac:dyDescent="0.2">
      <c r="A120">
        <v>900502749</v>
      </c>
      <c r="B120" t="s">
        <v>418</v>
      </c>
      <c r="C120" s="61">
        <f ca="1">+IFERROR(VLOOKUP(A120,OFFSET('Datos seleccionados'!$A$5,0,0,COUNTA($A:$A),21),19,FALSE),"")</f>
        <v>0.70839396938122123</v>
      </c>
      <c r="D120" s="62">
        <f t="shared" ca="1" si="3"/>
        <v>0.61513974449416942</v>
      </c>
      <c r="E120" s="62">
        <f t="shared" ca="1" si="4"/>
        <v>-0.13414035584969697</v>
      </c>
      <c r="F120" s="60">
        <f ca="1">IF(D120="","",MAX(MIN(C120,PERCENTILE(INDIRECT(Rangos!$E$18),0.99)),PERCENTILE(INDIRECT(Rangos!$E$18),0.01)))</f>
        <v>0.70839396938122123</v>
      </c>
      <c r="G120" s="62">
        <f t="shared" ca="1" si="5"/>
        <v>0.70839396938122123</v>
      </c>
    </row>
    <row r="121" spans="1:7" x14ac:dyDescent="0.2">
      <c r="A121">
        <v>816001309</v>
      </c>
      <c r="B121" t="s">
        <v>247</v>
      </c>
      <c r="C121" s="61">
        <f ca="1">+IFERROR(VLOOKUP(A121,OFFSET('Datos seleccionados'!$A$5,0,0,COUNTA($A:$A),21),19,FALSE),"")</f>
        <v>0.71266143935518222</v>
      </c>
      <c r="D121" s="62">
        <f t="shared" ca="1" si="3"/>
        <v>0.61087227452020842</v>
      </c>
      <c r="E121" s="62">
        <f t="shared" ca="1" si="4"/>
        <v>-0.13320977065176645</v>
      </c>
      <c r="F121" s="60">
        <f ca="1">IF(D121="","",MAX(MIN(C121,PERCENTILE(INDIRECT(Rangos!$E$18),0.99)),PERCENTILE(INDIRECT(Rangos!$E$18),0.01)))</f>
        <v>0.71266143935518222</v>
      </c>
      <c r="G121" s="62">
        <f t="shared" ca="1" si="5"/>
        <v>0.71266143935518222</v>
      </c>
    </row>
    <row r="122" spans="1:7" x14ac:dyDescent="0.2">
      <c r="A122">
        <v>830126310</v>
      </c>
      <c r="B122" t="s">
        <v>286</v>
      </c>
      <c r="C122" s="61">
        <f ca="1">+IFERROR(VLOOKUP(A122,OFFSET('Datos seleccionados'!$A$5,0,0,COUNTA($A:$A),21),19,FALSE),"")</f>
        <v>0.72390325067135231</v>
      </c>
      <c r="D122" s="62">
        <f t="shared" ca="1" si="3"/>
        <v>0.59963046320403834</v>
      </c>
      <c r="E122" s="62">
        <f t="shared" ca="1" si="4"/>
        <v>-0.13075832675817409</v>
      </c>
      <c r="F122" s="60">
        <f ca="1">IF(D122="","",MAX(MIN(C122,PERCENTILE(INDIRECT(Rangos!$E$18),0.99)),PERCENTILE(INDIRECT(Rangos!$E$18),0.01)))</f>
        <v>0.72390325067135231</v>
      </c>
      <c r="G122" s="62">
        <f t="shared" ca="1" si="5"/>
        <v>0.72390325067135231</v>
      </c>
    </row>
    <row r="123" spans="1:7" x14ac:dyDescent="0.2">
      <c r="A123">
        <v>901142547</v>
      </c>
      <c r="B123" t="s">
        <v>482</v>
      </c>
      <c r="C123" s="61">
        <f ca="1">+IFERROR(VLOOKUP(A123,OFFSET('Datos seleccionados'!$A$5,0,0,COUNTA($A:$A),21),19,FALSE),"")</f>
        <v>0.73244544547888202</v>
      </c>
      <c r="D123" s="62">
        <f t="shared" ca="1" si="3"/>
        <v>0.59108826839650863</v>
      </c>
      <c r="E123" s="62">
        <f t="shared" ca="1" si="4"/>
        <v>-0.12889557433244403</v>
      </c>
      <c r="F123" s="60">
        <f ca="1">IF(D123="","",MAX(MIN(C123,PERCENTILE(INDIRECT(Rangos!$E$18),0.99)),PERCENTILE(INDIRECT(Rangos!$E$18),0.01)))</f>
        <v>0.73244544547888202</v>
      </c>
      <c r="G123" s="62">
        <f t="shared" ca="1" si="5"/>
        <v>0.73244544547888202</v>
      </c>
    </row>
    <row r="124" spans="1:7" x14ac:dyDescent="0.2">
      <c r="A124">
        <v>900468560</v>
      </c>
      <c r="B124" t="s">
        <v>147</v>
      </c>
      <c r="C124" s="61">
        <f ca="1">+IFERROR(VLOOKUP(A124,OFFSET('Datos seleccionados'!$A$5,0,0,COUNTA($A:$A),21),19,FALSE),"")</f>
        <v>0.79078240448243908</v>
      </c>
      <c r="D124" s="62">
        <f t="shared" ca="1" si="3"/>
        <v>0.53275130939295157</v>
      </c>
      <c r="E124" s="62">
        <f t="shared" ca="1" si="4"/>
        <v>-0.11617433414276793</v>
      </c>
      <c r="F124" s="60">
        <f ca="1">IF(D124="","",MAX(MIN(C124,PERCENTILE(INDIRECT(Rangos!$E$18),0.99)),PERCENTILE(INDIRECT(Rangos!$E$18),0.01)))</f>
        <v>0.79078240448243908</v>
      </c>
      <c r="G124" s="62">
        <f t="shared" ca="1" si="5"/>
        <v>0.79078240448243908</v>
      </c>
    </row>
    <row r="125" spans="1:7" x14ac:dyDescent="0.2">
      <c r="A125">
        <v>900333566</v>
      </c>
      <c r="B125" t="s">
        <v>375</v>
      </c>
      <c r="C125" s="61">
        <f ca="1">+IFERROR(VLOOKUP(A125,OFFSET('Datos seleccionados'!$A$5,0,0,COUNTA($A:$A),21),19,FALSE),"")</f>
        <v>0.82325678964003024</v>
      </c>
      <c r="D125" s="62">
        <f t="shared" ca="1" si="3"/>
        <v>0.50027692423536041</v>
      </c>
      <c r="E125" s="62">
        <f t="shared" ca="1" si="4"/>
        <v>-0.10909281222839147</v>
      </c>
      <c r="F125" s="60">
        <f ca="1">IF(D125="","",MAX(MIN(C125,PERCENTILE(INDIRECT(Rangos!$E$18),0.99)),PERCENTILE(INDIRECT(Rangos!$E$18),0.01)))</f>
        <v>0.82325678964003024</v>
      </c>
      <c r="G125" s="62">
        <f t="shared" ca="1" si="5"/>
        <v>0.82325678964003024</v>
      </c>
    </row>
    <row r="126" spans="1:7" x14ac:dyDescent="0.2">
      <c r="A126">
        <v>900212743</v>
      </c>
      <c r="B126" t="s">
        <v>347</v>
      </c>
      <c r="C126" s="61">
        <f ca="1">+IFERROR(VLOOKUP(A126,OFFSET('Datos seleccionados'!$A$5,0,0,COUNTA($A:$A),21),19,FALSE),"")</f>
        <v>0.82543487568345875</v>
      </c>
      <c r="D126" s="62">
        <f t="shared" ca="1" si="3"/>
        <v>0.4980988381919319</v>
      </c>
      <c r="E126" s="62">
        <f t="shared" ca="1" si="4"/>
        <v>-0.10861784822297346</v>
      </c>
      <c r="F126" s="60">
        <f ca="1">IF(D126="","",MAX(MIN(C126,PERCENTILE(INDIRECT(Rangos!$E$18),0.99)),PERCENTILE(INDIRECT(Rangos!$E$18),0.01)))</f>
        <v>0.82543487568345875</v>
      </c>
      <c r="G126" s="62">
        <f t="shared" ca="1" si="5"/>
        <v>0.82543487568345875</v>
      </c>
    </row>
    <row r="127" spans="1:7" x14ac:dyDescent="0.2">
      <c r="A127">
        <v>900013256</v>
      </c>
      <c r="B127" t="s">
        <v>318</v>
      </c>
      <c r="C127" s="61">
        <f ca="1">+IFERROR(VLOOKUP(A127,OFFSET('Datos seleccionados'!$A$5,0,0,COUNTA($A:$A),21),19,FALSE),"")</f>
        <v>0.8969267603671166</v>
      </c>
      <c r="D127" s="62">
        <f t="shared" ca="1" si="3"/>
        <v>0.42660695350827404</v>
      </c>
      <c r="E127" s="62">
        <f t="shared" ca="1" si="4"/>
        <v>-9.3027981143717839E-2</v>
      </c>
      <c r="F127" s="60">
        <f ca="1">IF(D127="","",MAX(MIN(C127,PERCENTILE(INDIRECT(Rangos!$E$18),0.99)),PERCENTILE(INDIRECT(Rangos!$E$18),0.01)))</f>
        <v>0.8969267603671166</v>
      </c>
      <c r="G127" s="62">
        <f t="shared" ca="1" si="5"/>
        <v>0.8969267603671166</v>
      </c>
    </row>
    <row r="128" spans="1:7" x14ac:dyDescent="0.2">
      <c r="A128">
        <v>900362408</v>
      </c>
      <c r="B128" t="s">
        <v>142</v>
      </c>
      <c r="C128" s="61">
        <f ca="1">+IFERROR(VLOOKUP(A128,OFFSET('Datos seleccionados'!$A$5,0,0,COUNTA($A:$A),21),19,FALSE),"")</f>
        <v>0.92981800748392074</v>
      </c>
      <c r="D128" s="62">
        <f t="shared" ca="1" si="3"/>
        <v>0.39371570639146991</v>
      </c>
      <c r="E128" s="62">
        <f t="shared" ca="1" si="4"/>
        <v>-8.5855556288912768E-2</v>
      </c>
      <c r="F128" s="60">
        <f ca="1">IF(D128="","",MAX(MIN(C128,PERCENTILE(INDIRECT(Rangos!$E$18),0.99)),PERCENTILE(INDIRECT(Rangos!$E$18),0.01)))</f>
        <v>0.92981800748392074</v>
      </c>
      <c r="G128" s="62">
        <f t="shared" ca="1" si="5"/>
        <v>0.92981800748392074</v>
      </c>
    </row>
    <row r="129" spans="1:7" x14ac:dyDescent="0.2">
      <c r="A129">
        <v>900338983</v>
      </c>
      <c r="B129" t="s">
        <v>376</v>
      </c>
      <c r="C129" s="61">
        <f ca="1">+IFERROR(VLOOKUP(A129,OFFSET('Datos seleccionados'!$A$5,0,0,COUNTA($A:$A),21),19,FALSE),"")</f>
        <v>0.94188317224914597</v>
      </c>
      <c r="D129" s="62">
        <f t="shared" ca="1" si="3"/>
        <v>0.38165054162624468</v>
      </c>
      <c r="E129" s="62">
        <f t="shared" ca="1" si="4"/>
        <v>-8.3224567949306494E-2</v>
      </c>
      <c r="F129" s="60">
        <f ca="1">IF(D129="","",MAX(MIN(C129,PERCENTILE(INDIRECT(Rangos!$E$18),0.99)),PERCENTILE(INDIRECT(Rangos!$E$18),0.01)))</f>
        <v>0.94188317224914597</v>
      </c>
      <c r="G129" s="62">
        <f t="shared" ca="1" si="5"/>
        <v>0.94188317224914597</v>
      </c>
    </row>
    <row r="130" spans="1:7" x14ac:dyDescent="0.2">
      <c r="A130">
        <v>900409971</v>
      </c>
      <c r="B130" t="s">
        <v>395</v>
      </c>
      <c r="C130" s="61">
        <f ca="1">+IFERROR(VLOOKUP(A130,OFFSET('Datos seleccionados'!$A$5,0,0,COUNTA($A:$A),21),19,FALSE),"")</f>
        <v>0.94900486639274995</v>
      </c>
      <c r="D130" s="62">
        <f t="shared" ref="D130:D193" ca="1" si="6">+IFERROR(ABS(($C$2:$C$420-MEDIAN($C$2:$C$420))),"")</f>
        <v>0.3745288474826407</v>
      </c>
      <c r="E130" s="62">
        <f t="shared" ref="E130:E193" ca="1" si="7">+IFERROR((IF($C130="","",((($C130-MEDIAN($C$2:$C$420))/MEDIAN($D$2:$D$420))))),"")</f>
        <v>-8.1671576787174238E-2</v>
      </c>
      <c r="F130" s="60">
        <f ca="1">IF(D130="","",MAX(MIN(C130,PERCENTILE(INDIRECT(Rangos!$E$18),0.99)),PERCENTILE(INDIRECT(Rangos!$E$18),0.01)))</f>
        <v>0.94900486639274995</v>
      </c>
      <c r="G130" s="62">
        <f t="shared" ref="G130:G193" ca="1" si="8">IF(C130="","", IF(AND(C130&gt;=(QUARTILE($C$2:$C$420,1)-1.5*(QUARTILE($C$2:$C$420,3)-QUARTILE($C$2:$C$420,1))), C130&lt;=(QUARTILE($C$2:$C$420,3)+1.5*(QUARTILE($C$2:$C$420,3)-QUARTILE($C$2:$C$420,1)))), C130, ""))</f>
        <v>0.94900486639274995</v>
      </c>
    </row>
    <row r="131" spans="1:7" x14ac:dyDescent="0.2">
      <c r="A131">
        <v>900314685</v>
      </c>
      <c r="B131" t="s">
        <v>371</v>
      </c>
      <c r="C131" s="61">
        <f ca="1">+IFERROR(VLOOKUP(A131,OFFSET('Datos seleccionados'!$A$5,0,0,COUNTA($A:$A),21),19,FALSE),"")</f>
        <v>0.95843499193702042</v>
      </c>
      <c r="D131" s="62">
        <f t="shared" ca="1" si="6"/>
        <v>0.36509872193837023</v>
      </c>
      <c r="E131" s="62">
        <f t="shared" ca="1" si="7"/>
        <v>-7.9615197878905294E-2</v>
      </c>
      <c r="F131" s="60">
        <f ca="1">IF(D131="","",MAX(MIN(C131,PERCENTILE(INDIRECT(Rangos!$E$18),0.99)),PERCENTILE(INDIRECT(Rangos!$E$18),0.01)))</f>
        <v>0.95843499193702042</v>
      </c>
      <c r="G131" s="62">
        <f t="shared" ca="1" si="8"/>
        <v>0.95843499193702042</v>
      </c>
    </row>
    <row r="132" spans="1:7" x14ac:dyDescent="0.2">
      <c r="A132">
        <v>900498415</v>
      </c>
      <c r="B132" t="s">
        <v>417</v>
      </c>
      <c r="C132" s="61">
        <f ca="1">+IFERROR(VLOOKUP(A132,OFFSET('Datos seleccionados'!$A$5,0,0,COUNTA($A:$A),21),19,FALSE),"")</f>
        <v>1.0094990264000947</v>
      </c>
      <c r="D132" s="62">
        <f t="shared" ca="1" si="6"/>
        <v>0.31403468747529595</v>
      </c>
      <c r="E132" s="62">
        <f t="shared" ca="1" si="7"/>
        <v>-6.8479926885107734E-2</v>
      </c>
      <c r="F132" s="60">
        <f ca="1">IF(D132="","",MAX(MIN(C132,PERCENTILE(INDIRECT(Rangos!$E$18),0.99)),PERCENTILE(INDIRECT(Rangos!$E$18),0.01)))</f>
        <v>1.0094990264000947</v>
      </c>
      <c r="G132" s="62">
        <f t="shared" ca="1" si="8"/>
        <v>1.0094990264000947</v>
      </c>
    </row>
    <row r="133" spans="1:7" x14ac:dyDescent="0.2">
      <c r="A133">
        <v>890404619</v>
      </c>
      <c r="B133" t="s">
        <v>314</v>
      </c>
      <c r="C133" s="61">
        <f ca="1">+IFERROR(VLOOKUP(A133,OFFSET('Datos seleccionados'!$A$5,0,0,COUNTA($A:$A),21),19,FALSE),"")</f>
        <v>1.0112686576454331</v>
      </c>
      <c r="D133" s="62">
        <f t="shared" ca="1" si="6"/>
        <v>0.31226505622995759</v>
      </c>
      <c r="E133" s="62">
        <f t="shared" ca="1" si="7"/>
        <v>-6.8094032513792757E-2</v>
      </c>
      <c r="F133" s="60">
        <f ca="1">IF(D133="","",MAX(MIN(C133,PERCENTILE(INDIRECT(Rangos!$E$18),0.99)),PERCENTILE(INDIRECT(Rangos!$E$18),0.01)))</f>
        <v>1.0112686576454331</v>
      </c>
      <c r="G133" s="62">
        <f t="shared" ca="1" si="8"/>
        <v>1.0112686576454331</v>
      </c>
    </row>
    <row r="134" spans="1:7" x14ac:dyDescent="0.2">
      <c r="A134">
        <v>901207487</v>
      </c>
      <c r="B134" t="s">
        <v>487</v>
      </c>
      <c r="C134" s="61">
        <f ca="1">+IFERROR(VLOOKUP(A134,OFFSET('Datos seleccionados'!$A$5,0,0,COUNTA($A:$A),21),19,FALSE),"")</f>
        <v>1.0118530063161348</v>
      </c>
      <c r="D134" s="62">
        <f t="shared" ca="1" si="6"/>
        <v>0.31168070755925581</v>
      </c>
      <c r="E134" s="62">
        <f t="shared" ca="1" si="7"/>
        <v>-6.7966606608817801E-2</v>
      </c>
      <c r="F134" s="60">
        <f ca="1">IF(D134="","",MAX(MIN(C134,PERCENTILE(INDIRECT(Rangos!$E$18),0.99)),PERCENTILE(INDIRECT(Rangos!$E$18),0.01)))</f>
        <v>1.0118530063161348</v>
      </c>
      <c r="G134" s="62">
        <f t="shared" ca="1" si="8"/>
        <v>1.0118530063161348</v>
      </c>
    </row>
    <row r="135" spans="1:7" x14ac:dyDescent="0.2">
      <c r="A135">
        <v>901149639</v>
      </c>
      <c r="B135" t="s">
        <v>484</v>
      </c>
      <c r="C135" s="61">
        <f ca="1">+IFERROR(VLOOKUP(A135,OFFSET('Datos seleccionados'!$A$5,0,0,COUNTA($A:$A),21),19,FALSE),"")</f>
        <v>1.1973229741854705</v>
      </c>
      <c r="D135" s="62">
        <f t="shared" ca="1" si="6"/>
        <v>0.12621073968992014</v>
      </c>
      <c r="E135" s="62">
        <f t="shared" ca="1" si="7"/>
        <v>-2.7522125965020992E-2</v>
      </c>
      <c r="F135" s="60">
        <f ca="1">IF(D135="","",MAX(MIN(C135,PERCENTILE(INDIRECT(Rangos!$E$18),0.99)),PERCENTILE(INDIRECT(Rangos!$E$18),0.01)))</f>
        <v>1.1973229741854705</v>
      </c>
      <c r="G135" s="62">
        <f t="shared" ca="1" si="8"/>
        <v>1.1973229741854705</v>
      </c>
    </row>
    <row r="136" spans="1:7" x14ac:dyDescent="0.2">
      <c r="A136">
        <v>900643886</v>
      </c>
      <c r="B136" t="s">
        <v>446</v>
      </c>
      <c r="C136" s="61">
        <f ca="1">+IFERROR(VLOOKUP(A136,OFFSET('Datos seleccionados'!$A$5,0,0,COUNTA($A:$A),21),19,FALSE),"")</f>
        <v>1.2047760761794439</v>
      </c>
      <c r="D136" s="62">
        <f t="shared" ca="1" si="6"/>
        <v>0.11875763769594672</v>
      </c>
      <c r="E136" s="62">
        <f t="shared" ca="1" si="7"/>
        <v>-2.5896866399850501E-2</v>
      </c>
      <c r="F136" s="60">
        <f ca="1">IF(D136="","",MAX(MIN(C136,PERCENTILE(INDIRECT(Rangos!$E$18),0.99)),PERCENTILE(INDIRECT(Rangos!$E$18),0.01)))</f>
        <v>1.2047760761794439</v>
      </c>
      <c r="G136" s="62">
        <f t="shared" ca="1" si="8"/>
        <v>1.2047760761794439</v>
      </c>
    </row>
    <row r="137" spans="1:7" x14ac:dyDescent="0.2">
      <c r="A137">
        <v>900840779</v>
      </c>
      <c r="B137" t="s">
        <v>464</v>
      </c>
      <c r="C137" s="61">
        <f ca="1">+IFERROR(VLOOKUP(A137,OFFSET('Datos seleccionados'!$A$5,0,0,COUNTA($A:$A),21),19,FALSE),"")</f>
        <v>1.2645289045548771</v>
      </c>
      <c r="D137" s="62">
        <f t="shared" ca="1" si="6"/>
        <v>5.9004809320513552E-2</v>
      </c>
      <c r="E137" s="62">
        <f t="shared" ca="1" si="7"/>
        <v>-1.2866874868580735E-2</v>
      </c>
      <c r="F137" s="60">
        <f ca="1">IF(D137="","",MAX(MIN(C137,PERCENTILE(INDIRECT(Rangos!$E$18),0.99)),PERCENTILE(INDIRECT(Rangos!$E$18),0.01)))</f>
        <v>1.2645289045548771</v>
      </c>
      <c r="G137" s="62">
        <f t="shared" ca="1" si="8"/>
        <v>1.2645289045548771</v>
      </c>
    </row>
    <row r="138" spans="1:7" x14ac:dyDescent="0.2">
      <c r="A138">
        <v>900524213</v>
      </c>
      <c r="B138" t="s">
        <v>420</v>
      </c>
      <c r="C138" s="61">
        <f ca="1">+IFERROR(VLOOKUP(A138,OFFSET('Datos seleccionados'!$A$5,0,0,COUNTA($A:$A),21),19,FALSE),"")</f>
        <v>1.267732030704815</v>
      </c>
      <c r="D138" s="62">
        <f t="shared" ca="1" si="6"/>
        <v>5.5801683170575656E-2</v>
      </c>
      <c r="E138" s="62">
        <f t="shared" ca="1" si="7"/>
        <v>-1.2168385646530132E-2</v>
      </c>
      <c r="F138" s="60">
        <f ca="1">IF(D138="","",MAX(MIN(C138,PERCENTILE(INDIRECT(Rangos!$E$18),0.99)),PERCENTILE(INDIRECT(Rangos!$E$18),0.01)))</f>
        <v>1.267732030704815</v>
      </c>
      <c r="G138" s="62">
        <f t="shared" ca="1" si="8"/>
        <v>1.267732030704815</v>
      </c>
    </row>
    <row r="139" spans="1:7" x14ac:dyDescent="0.2">
      <c r="A139">
        <v>900310033</v>
      </c>
      <c r="B139" t="s">
        <v>369</v>
      </c>
      <c r="C139" s="61">
        <f ca="1">+IFERROR(VLOOKUP(A139,OFFSET('Datos seleccionados'!$A$5,0,0,COUNTA($A:$A),21),19,FALSE),"")</f>
        <v>1.2829877846430999</v>
      </c>
      <c r="D139" s="62">
        <f t="shared" ca="1" si="6"/>
        <v>4.0545929232290723E-2</v>
      </c>
      <c r="E139" s="62">
        <f t="shared" ca="1" si="7"/>
        <v>-8.8416419588503107E-3</v>
      </c>
      <c r="F139" s="60">
        <f ca="1">IF(D139="","",MAX(MIN(C139,PERCENTILE(INDIRECT(Rangos!$E$18),0.99)),PERCENTILE(INDIRECT(Rangos!$E$18),0.01)))</f>
        <v>1.2829877846430999</v>
      </c>
      <c r="G139" s="62">
        <f t="shared" ca="1" si="8"/>
        <v>1.2829877846430999</v>
      </c>
    </row>
    <row r="140" spans="1:7" x14ac:dyDescent="0.2">
      <c r="A140">
        <v>900682557</v>
      </c>
      <c r="B140" t="s">
        <v>558</v>
      </c>
      <c r="C140" s="61">
        <f ca="1">+IFERROR(VLOOKUP(A140,OFFSET('Datos seleccionados'!$A$5,0,0,COUNTA($A:$A),21),19,FALSE),"")</f>
        <v>1.2839299587641189</v>
      </c>
      <c r="D140" s="62">
        <f t="shared" ca="1" si="6"/>
        <v>3.9603755111271788E-2</v>
      </c>
      <c r="E140" s="62">
        <f t="shared" ca="1" si="7"/>
        <v>-8.6361869008784332E-3</v>
      </c>
      <c r="F140" s="60">
        <f ca="1">IF(D140="","",MAX(MIN(C140,PERCENTILE(INDIRECT(Rangos!$E$18),0.99)),PERCENTILE(INDIRECT(Rangos!$E$18),0.01)))</f>
        <v>1.2839299587641189</v>
      </c>
      <c r="G140" s="62">
        <f t="shared" ca="1" si="8"/>
        <v>1.2839299587641189</v>
      </c>
    </row>
    <row r="141" spans="1:7" x14ac:dyDescent="0.2">
      <c r="A141">
        <v>860503184</v>
      </c>
      <c r="B141" t="s">
        <v>307</v>
      </c>
      <c r="C141" s="61">
        <f ca="1">+IFERROR(VLOOKUP(A141,OFFSET('Datos seleccionados'!$A$5,0,0,COUNTA($A:$A),21),19,FALSE),"")</f>
        <v>1.3074152755986295</v>
      </c>
      <c r="D141" s="62">
        <f t="shared" ca="1" si="6"/>
        <v>1.6118438276761182E-2</v>
      </c>
      <c r="E141" s="62">
        <f t="shared" ca="1" si="7"/>
        <v>-3.5148648181789121E-3</v>
      </c>
      <c r="F141" s="60">
        <f ca="1">IF(D141="","",MAX(MIN(C141,PERCENTILE(INDIRECT(Rangos!$E$18),0.99)),PERCENTILE(INDIRECT(Rangos!$E$18),0.01)))</f>
        <v>1.3074152755986295</v>
      </c>
      <c r="G141" s="62">
        <f t="shared" ca="1" si="8"/>
        <v>1.3074152755986295</v>
      </c>
    </row>
    <row r="142" spans="1:7" x14ac:dyDescent="0.2">
      <c r="A142">
        <v>900410098</v>
      </c>
      <c r="B142" t="s">
        <v>396</v>
      </c>
      <c r="C142" s="61">
        <f ca="1">+IFERROR(VLOOKUP(A142,OFFSET('Datos seleccionados'!$A$5,0,0,COUNTA($A:$A),21),19,FALSE),"")</f>
        <v>1.3396521521521521</v>
      </c>
      <c r="D142" s="62">
        <f t="shared" ca="1" si="6"/>
        <v>1.6118438276761404E-2</v>
      </c>
      <c r="E142" s="62">
        <f t="shared" ca="1" si="7"/>
        <v>3.5148648181789603E-3</v>
      </c>
      <c r="F142" s="60">
        <f ca="1">IF(D142="","",MAX(MIN(C142,PERCENTILE(INDIRECT(Rangos!$E$18),0.99)),PERCENTILE(INDIRECT(Rangos!$E$18),0.01)))</f>
        <v>1.3396521521521521</v>
      </c>
      <c r="G142" s="62">
        <f t="shared" ca="1" si="8"/>
        <v>1.3396521521521521</v>
      </c>
    </row>
    <row r="143" spans="1:7" x14ac:dyDescent="0.2">
      <c r="A143">
        <v>900462228</v>
      </c>
      <c r="B143" t="s">
        <v>146</v>
      </c>
      <c r="C143" s="61">
        <f ca="1">+IFERROR(VLOOKUP(A143,OFFSET('Datos seleccionados'!$A$5,0,0,COUNTA($A:$A),21),19,FALSE),"")</f>
        <v>1.358665700158592</v>
      </c>
      <c r="D143" s="62">
        <f t="shared" ca="1" si="6"/>
        <v>3.5131986283201355E-2</v>
      </c>
      <c r="E143" s="62">
        <f t="shared" ca="1" si="7"/>
        <v>7.6610513040585538E-3</v>
      </c>
      <c r="F143" s="60">
        <f ca="1">IF(D143="","",MAX(MIN(C143,PERCENTILE(INDIRECT(Rangos!$E$18),0.99)),PERCENTILE(INDIRECT(Rangos!$E$18),0.01)))</f>
        <v>1.358665700158592</v>
      </c>
      <c r="G143" s="62">
        <f t="shared" ca="1" si="8"/>
        <v>1.358665700158592</v>
      </c>
    </row>
    <row r="144" spans="1:7" x14ac:dyDescent="0.2">
      <c r="A144">
        <v>901139964</v>
      </c>
      <c r="B144" t="s">
        <v>165</v>
      </c>
      <c r="C144" s="61">
        <f ca="1">+IFERROR(VLOOKUP(A144,OFFSET('Datos seleccionados'!$A$5,0,0,COUNTA($A:$A),21),19,FALSE),"")</f>
        <v>1.4061663380504321</v>
      </c>
      <c r="D144" s="62">
        <f t="shared" ca="1" si="6"/>
        <v>8.2632624175041469E-2</v>
      </c>
      <c r="E144" s="62">
        <f t="shared" ca="1" si="7"/>
        <v>1.8019270760579829E-2</v>
      </c>
      <c r="F144" s="60">
        <f ca="1">IF(D144="","",MAX(MIN(C144,PERCENTILE(INDIRECT(Rangos!$E$18),0.99)),PERCENTILE(INDIRECT(Rangos!$E$18),0.01)))</f>
        <v>1.4061663380504321</v>
      </c>
      <c r="G144" s="62">
        <f t="shared" ca="1" si="8"/>
        <v>1.4061663380504321</v>
      </c>
    </row>
    <row r="145" spans="1:7" x14ac:dyDescent="0.2">
      <c r="A145">
        <v>800083312</v>
      </c>
      <c r="B145" t="s">
        <v>510</v>
      </c>
      <c r="C145" s="61">
        <f ca="1">+IFERROR(VLOOKUP(A145,OFFSET('Datos seleccionados'!$A$5,0,0,COUNTA($A:$A),21),19,FALSE),"")</f>
        <v>1.4432806016907607</v>
      </c>
      <c r="D145" s="62">
        <f t="shared" ca="1" si="6"/>
        <v>0.11974688781537002</v>
      </c>
      <c r="E145" s="62">
        <f t="shared" ca="1" si="7"/>
        <v>2.611258707833294E-2</v>
      </c>
      <c r="F145" s="60">
        <f ca="1">IF(D145="","",MAX(MIN(C145,PERCENTILE(INDIRECT(Rangos!$E$18),0.99)),PERCENTILE(INDIRECT(Rangos!$E$18),0.01)))</f>
        <v>1.4432806016907607</v>
      </c>
      <c r="G145" s="62">
        <f t="shared" ca="1" si="8"/>
        <v>1.4432806016907607</v>
      </c>
    </row>
    <row r="146" spans="1:7" x14ac:dyDescent="0.2">
      <c r="A146">
        <v>900429938</v>
      </c>
      <c r="B146" t="s">
        <v>399</v>
      </c>
      <c r="C146" s="61">
        <f ca="1">+IFERROR(VLOOKUP(A146,OFFSET('Datos seleccionados'!$A$5,0,0,COUNTA($A:$A),21),19,FALSE),"")</f>
        <v>1.4519018650979343</v>
      </c>
      <c r="D146" s="62">
        <f t="shared" ca="1" si="6"/>
        <v>0.12836815122254364</v>
      </c>
      <c r="E146" s="62">
        <f t="shared" ca="1" si="7"/>
        <v>2.7992581586350301E-2</v>
      </c>
      <c r="F146" s="60">
        <f ca="1">IF(D146="","",MAX(MIN(C146,PERCENTILE(INDIRECT(Rangos!$E$18),0.99)),PERCENTILE(INDIRECT(Rangos!$E$18),0.01)))</f>
        <v>1.4519018650979343</v>
      </c>
      <c r="G146" s="62">
        <f t="shared" ca="1" si="8"/>
        <v>1.4519018650979343</v>
      </c>
    </row>
    <row r="147" spans="1:7" x14ac:dyDescent="0.2">
      <c r="A147">
        <v>901399739</v>
      </c>
      <c r="B147" t="s">
        <v>170</v>
      </c>
      <c r="C147" s="61">
        <f ca="1">+IFERROR(VLOOKUP(A147,OFFSET('Datos seleccionados'!$A$5,0,0,COUNTA($A:$A),21),19,FALSE),"")</f>
        <v>1.4567580315928887</v>
      </c>
      <c r="D147" s="62">
        <f t="shared" ca="1" si="6"/>
        <v>0.1332243177174981</v>
      </c>
      <c r="E147" s="62">
        <f t="shared" ca="1" si="7"/>
        <v>2.9051540802575583E-2</v>
      </c>
      <c r="F147" s="60">
        <f ca="1">IF(D147="","",MAX(MIN(C147,PERCENTILE(INDIRECT(Rangos!$E$18),0.99)),PERCENTILE(INDIRECT(Rangos!$E$18),0.01)))</f>
        <v>1.4567580315928887</v>
      </c>
      <c r="G147" s="62">
        <f t="shared" ca="1" si="8"/>
        <v>1.4567580315928887</v>
      </c>
    </row>
    <row r="148" spans="1:7" x14ac:dyDescent="0.2">
      <c r="A148">
        <v>900311215</v>
      </c>
      <c r="B148" t="s">
        <v>181</v>
      </c>
      <c r="C148" s="61">
        <f ca="1">+IFERROR(VLOOKUP(A148,OFFSET('Datos seleccionados'!$A$5,0,0,COUNTA($A:$A),21),19,FALSE),"")</f>
        <v>1.4803291147605988</v>
      </c>
      <c r="D148" s="62">
        <f t="shared" ca="1" si="6"/>
        <v>0.15679540088520816</v>
      </c>
      <c r="E148" s="62">
        <f t="shared" ca="1" si="7"/>
        <v>3.4191565507822701E-2</v>
      </c>
      <c r="F148" s="60">
        <f ca="1">IF(D148="","",MAX(MIN(C148,PERCENTILE(INDIRECT(Rangos!$E$18),0.99)),PERCENTILE(INDIRECT(Rangos!$E$18),0.01)))</f>
        <v>1.4803291147605988</v>
      </c>
      <c r="G148" s="62">
        <f t="shared" ca="1" si="8"/>
        <v>1.4803291147605988</v>
      </c>
    </row>
    <row r="149" spans="1:7" x14ac:dyDescent="0.2">
      <c r="A149">
        <v>900059812</v>
      </c>
      <c r="B149" t="s">
        <v>536</v>
      </c>
      <c r="C149" s="61">
        <f ca="1">+IFERROR(VLOOKUP(A149,OFFSET('Datos seleccionados'!$A$5,0,0,COUNTA($A:$A),21),19,FALSE),"")</f>
        <v>1.574003277438647</v>
      </c>
      <c r="D149" s="62">
        <f t="shared" ca="1" si="6"/>
        <v>0.25046956356325634</v>
      </c>
      <c r="E149" s="62">
        <f t="shared" ca="1" si="7"/>
        <v>5.4618607701118801E-2</v>
      </c>
      <c r="F149" s="60">
        <f ca="1">IF(D149="","",MAX(MIN(C149,PERCENTILE(INDIRECT(Rangos!$E$18),0.99)),PERCENTILE(INDIRECT(Rangos!$E$18),0.01)))</f>
        <v>1.574003277438647</v>
      </c>
      <c r="G149" s="62">
        <f t="shared" ca="1" si="8"/>
        <v>1.574003277438647</v>
      </c>
    </row>
    <row r="150" spans="1:7" x14ac:dyDescent="0.2">
      <c r="A150">
        <v>830002181</v>
      </c>
      <c r="B150" t="s">
        <v>175</v>
      </c>
      <c r="C150" s="61">
        <f ca="1">+IFERROR(VLOOKUP(A150,OFFSET('Datos seleccionados'!$A$5,0,0,COUNTA($A:$A),21),19,FALSE),"")</f>
        <v>1.6084776618359549</v>
      </c>
      <c r="D150" s="62">
        <f t="shared" ca="1" si="6"/>
        <v>0.28494394796056421</v>
      </c>
      <c r="E150" s="62">
        <f t="shared" ca="1" si="7"/>
        <v>6.2136259148850861E-2</v>
      </c>
      <c r="F150" s="60">
        <f ca="1">IF(D150="","",MAX(MIN(C150,PERCENTILE(INDIRECT(Rangos!$E$18),0.99)),PERCENTILE(INDIRECT(Rangos!$E$18),0.01)))</f>
        <v>1.6084776618359549</v>
      </c>
      <c r="G150" s="62">
        <f t="shared" ca="1" si="8"/>
        <v>1.6084776618359549</v>
      </c>
    </row>
    <row r="151" spans="1:7" x14ac:dyDescent="0.2">
      <c r="A151">
        <v>900393932</v>
      </c>
      <c r="B151" t="s">
        <v>389</v>
      </c>
      <c r="C151" s="61">
        <f ca="1">+IFERROR(VLOOKUP(A151,OFFSET('Datos seleccionados'!$A$5,0,0,COUNTA($A:$A),21),19,FALSE),"")</f>
        <v>1.7155143653347986</v>
      </c>
      <c r="D151" s="62">
        <f t="shared" ca="1" si="6"/>
        <v>0.39198065145940797</v>
      </c>
      <c r="E151" s="62">
        <f t="shared" ca="1" si="7"/>
        <v>8.5477201796151217E-2</v>
      </c>
      <c r="F151" s="60">
        <f ca="1">IF(D151="","",MAX(MIN(C151,PERCENTILE(INDIRECT(Rangos!$E$18),0.99)),PERCENTILE(INDIRECT(Rangos!$E$18),0.01)))</f>
        <v>1.7155143653347986</v>
      </c>
      <c r="G151" s="62">
        <f t="shared" ca="1" si="8"/>
        <v>1.7155143653347986</v>
      </c>
    </row>
    <row r="152" spans="1:7" x14ac:dyDescent="0.2">
      <c r="A152">
        <v>830042614</v>
      </c>
      <c r="B152" t="s">
        <v>256</v>
      </c>
      <c r="C152" s="61">
        <f ca="1">+IFERROR(VLOOKUP(A152,OFFSET('Datos seleccionados'!$A$5,0,0,COUNTA($A:$A),21),19,FALSE),"")</f>
        <v>1.7584858080785279</v>
      </c>
      <c r="D152" s="62">
        <f t="shared" ca="1" si="6"/>
        <v>0.4349520942031373</v>
      </c>
      <c r="E152" s="62">
        <f t="shared" ca="1" si="7"/>
        <v>9.4847762994011459E-2</v>
      </c>
      <c r="F152" s="60">
        <f ca="1">IF(D152="","",MAX(MIN(C152,PERCENTILE(INDIRECT(Rangos!$E$18),0.99)),PERCENTILE(INDIRECT(Rangos!$E$18),0.01)))</f>
        <v>1.7584858080785279</v>
      </c>
      <c r="G152" s="62">
        <f t="shared" ca="1" si="8"/>
        <v>1.7584858080785279</v>
      </c>
    </row>
    <row r="153" spans="1:7" x14ac:dyDescent="0.2">
      <c r="A153">
        <v>800186284</v>
      </c>
      <c r="B153" t="s">
        <v>218</v>
      </c>
      <c r="C153" s="61">
        <f ca="1">+IFERROR(VLOOKUP(A153,OFFSET('Datos seleccionados'!$A$5,0,0,COUNTA($A:$A),21),19,FALSE),"")</f>
        <v>1.8327197844512624</v>
      </c>
      <c r="D153" s="62">
        <f t="shared" ca="1" si="6"/>
        <v>0.50918607057587173</v>
      </c>
      <c r="E153" s="62">
        <f t="shared" ca="1" si="7"/>
        <v>0.11103558388496185</v>
      </c>
      <c r="F153" s="60">
        <f ca="1">IF(D153="","",MAX(MIN(C153,PERCENTILE(INDIRECT(Rangos!$E$18),0.99)),PERCENTILE(INDIRECT(Rangos!$E$18),0.01)))</f>
        <v>1.8327197844512624</v>
      </c>
      <c r="G153" s="62">
        <f t="shared" ca="1" si="8"/>
        <v>1.8327197844512624</v>
      </c>
    </row>
    <row r="154" spans="1:7" x14ac:dyDescent="0.2">
      <c r="A154">
        <v>830048751</v>
      </c>
      <c r="B154" t="s">
        <v>259</v>
      </c>
      <c r="C154" s="61">
        <f ca="1">+IFERROR(VLOOKUP(A154,OFFSET('Datos seleccionados'!$A$5,0,0,COUNTA($A:$A),21),19,FALSE),"")</f>
        <v>1.8486988175762895</v>
      </c>
      <c r="D154" s="62">
        <f t="shared" ca="1" si="6"/>
        <v>0.52516510370089886</v>
      </c>
      <c r="E154" s="62">
        <f t="shared" ca="1" si="7"/>
        <v>0.11452004933969812</v>
      </c>
      <c r="F154" s="60">
        <f ca="1">IF(D154="","",MAX(MIN(C154,PERCENTILE(INDIRECT(Rangos!$E$18),0.99)),PERCENTILE(INDIRECT(Rangos!$E$18),0.01)))</f>
        <v>1.8486988175762895</v>
      </c>
      <c r="G154" s="62">
        <f t="shared" ca="1" si="8"/>
        <v>1.8486988175762895</v>
      </c>
    </row>
    <row r="155" spans="1:7" x14ac:dyDescent="0.2">
      <c r="A155">
        <v>900714055</v>
      </c>
      <c r="B155" t="s">
        <v>453</v>
      </c>
      <c r="C155" s="61">
        <f ca="1">+IFERROR(VLOOKUP(A155,OFFSET('Datos seleccionados'!$A$5,0,0,COUNTA($A:$A),21),19,FALSE),"")</f>
        <v>1.8889411652601675</v>
      </c>
      <c r="D155" s="62">
        <f t="shared" ca="1" si="6"/>
        <v>0.56540745138477688</v>
      </c>
      <c r="E155" s="62">
        <f t="shared" ca="1" si="7"/>
        <v>0.12329549083386057</v>
      </c>
      <c r="F155" s="60">
        <f ca="1">IF(D155="","",MAX(MIN(C155,PERCENTILE(INDIRECT(Rangos!$E$18),0.99)),PERCENTILE(INDIRECT(Rangos!$E$18),0.01)))</f>
        <v>1.8889411652601675</v>
      </c>
      <c r="G155" s="62">
        <f t="shared" ca="1" si="8"/>
        <v>1.8889411652601675</v>
      </c>
    </row>
    <row r="156" spans="1:7" x14ac:dyDescent="0.2">
      <c r="A156">
        <v>830139152</v>
      </c>
      <c r="B156" t="s">
        <v>292</v>
      </c>
      <c r="C156" s="61">
        <f ca="1">+IFERROR(VLOOKUP(A156,OFFSET('Datos seleccionados'!$A$5,0,0,COUNTA($A:$A),21),19,FALSE),"")</f>
        <v>1.9926728257406818</v>
      </c>
      <c r="D156" s="62">
        <f t="shared" ca="1" si="6"/>
        <v>0.66913911186529118</v>
      </c>
      <c r="E156" s="62">
        <f t="shared" ca="1" si="7"/>
        <v>0.14591571977253553</v>
      </c>
      <c r="F156" s="60">
        <f ca="1">IF(D156="","",MAX(MIN(C156,PERCENTILE(INDIRECT(Rangos!$E$18),0.99)),PERCENTILE(INDIRECT(Rangos!$E$18),0.01)))</f>
        <v>1.9926728257406818</v>
      </c>
      <c r="G156" s="62">
        <f t="shared" ca="1" si="8"/>
        <v>1.9926728257406818</v>
      </c>
    </row>
    <row r="157" spans="1:7" x14ac:dyDescent="0.2">
      <c r="A157">
        <v>830139404</v>
      </c>
      <c r="B157" t="s">
        <v>525</v>
      </c>
      <c r="C157" s="61">
        <f ca="1">+IFERROR(VLOOKUP(A157,OFFSET('Datos seleccionados'!$A$5,0,0,COUNTA($A:$A),21),19,FALSE),"")</f>
        <v>2.2857518171468607</v>
      </c>
      <c r="D157" s="62">
        <f t="shared" ca="1" si="6"/>
        <v>0.96221810327147006</v>
      </c>
      <c r="E157" s="62">
        <f t="shared" ca="1" si="7"/>
        <v>0.20982594594662685</v>
      </c>
      <c r="F157" s="60">
        <f ca="1">IF(D157="","",MAX(MIN(C157,PERCENTILE(INDIRECT(Rangos!$E$18),0.99)),PERCENTILE(INDIRECT(Rangos!$E$18),0.01)))</f>
        <v>2.2857518171468607</v>
      </c>
      <c r="G157" s="62">
        <f t="shared" ca="1" si="8"/>
        <v>2.2857518171468607</v>
      </c>
    </row>
    <row r="158" spans="1:7" x14ac:dyDescent="0.2">
      <c r="A158">
        <v>800185347</v>
      </c>
      <c r="B158" t="s">
        <v>174</v>
      </c>
      <c r="C158" s="61">
        <f ca="1">+IFERROR(VLOOKUP(A158,OFFSET('Datos seleccionados'!$A$5,0,0,COUNTA($A:$A),21),19,FALSE),"")</f>
        <v>2.2998217305174955</v>
      </c>
      <c r="D158" s="62">
        <f t="shared" ca="1" si="6"/>
        <v>0.97628801664210485</v>
      </c>
      <c r="E158" s="62">
        <f t="shared" ca="1" si="7"/>
        <v>0.2128940994893041</v>
      </c>
      <c r="F158" s="60">
        <f ca="1">IF(D158="","",MAX(MIN(C158,PERCENTILE(INDIRECT(Rangos!$E$18),0.99)),PERCENTILE(INDIRECT(Rangos!$E$18),0.01)))</f>
        <v>2.2998217305174955</v>
      </c>
      <c r="G158" s="62">
        <f t="shared" ca="1" si="8"/>
        <v>2.2998217305174955</v>
      </c>
    </row>
    <row r="159" spans="1:7" x14ac:dyDescent="0.2">
      <c r="A159">
        <v>900172188</v>
      </c>
      <c r="B159" t="s">
        <v>542</v>
      </c>
      <c r="C159" s="61">
        <f ca="1">+IFERROR(VLOOKUP(A159,OFFSET('Datos seleccionados'!$A$5,0,0,COUNTA($A:$A),21),19,FALSE),"")</f>
        <v>2.4190106874819892</v>
      </c>
      <c r="D159" s="62">
        <f t="shared" ca="1" si="6"/>
        <v>1.0954769736065986</v>
      </c>
      <c r="E159" s="62">
        <f t="shared" ca="1" si="7"/>
        <v>0.23888502146056839</v>
      </c>
      <c r="F159" s="60">
        <f ca="1">IF(D159="","",MAX(MIN(C159,PERCENTILE(INDIRECT(Rangos!$E$18),0.99)),PERCENTILE(INDIRECT(Rangos!$E$18),0.01)))</f>
        <v>2.4190106874819892</v>
      </c>
      <c r="G159" s="62">
        <f t="shared" ca="1" si="8"/>
        <v>2.4190106874819892</v>
      </c>
    </row>
    <row r="160" spans="1:7" x14ac:dyDescent="0.2">
      <c r="A160">
        <v>900641744</v>
      </c>
      <c r="B160" t="s">
        <v>445</v>
      </c>
      <c r="C160" s="61">
        <f ca="1">+IFERROR(VLOOKUP(A160,OFFSET('Datos seleccionados'!$A$5,0,0,COUNTA($A:$A),21),19,FALSE),"")</f>
        <v>2.4315707122162085</v>
      </c>
      <c r="D160" s="62">
        <f t="shared" ca="1" si="6"/>
        <v>1.1080369983408178</v>
      </c>
      <c r="E160" s="62">
        <f t="shared" ca="1" si="7"/>
        <v>0.24162392136487318</v>
      </c>
      <c r="F160" s="60">
        <f ca="1">IF(D160="","",MAX(MIN(C160,PERCENTILE(INDIRECT(Rangos!$E$18),0.99)),PERCENTILE(INDIRECT(Rangos!$E$18),0.01)))</f>
        <v>2.4315707122162085</v>
      </c>
      <c r="G160" s="62">
        <f t="shared" ca="1" si="8"/>
        <v>2.4315707122162085</v>
      </c>
    </row>
    <row r="161" spans="1:7" x14ac:dyDescent="0.2">
      <c r="A161">
        <v>900538327</v>
      </c>
      <c r="B161" t="s">
        <v>424</v>
      </c>
      <c r="C161" s="61">
        <f ca="1">+IFERROR(VLOOKUP(A161,OFFSET('Datos seleccionados'!$A$5,0,0,COUNTA($A:$A),21),19,FALSE),"")</f>
        <v>2.4743149501048602</v>
      </c>
      <c r="D161" s="62">
        <f t="shared" ca="1" si="6"/>
        <v>1.1507812362294696</v>
      </c>
      <c r="E161" s="62">
        <f t="shared" ca="1" si="7"/>
        <v>0.25094493717018862</v>
      </c>
      <c r="F161" s="60">
        <f ca="1">IF(D161="","",MAX(MIN(C161,PERCENTILE(INDIRECT(Rangos!$E$18),0.99)),PERCENTILE(INDIRECT(Rangos!$E$18),0.01)))</f>
        <v>2.4743149501048602</v>
      </c>
      <c r="G161" s="62">
        <f t="shared" ca="1" si="8"/>
        <v>2.4743149501048602</v>
      </c>
    </row>
    <row r="162" spans="1:7" x14ac:dyDescent="0.2">
      <c r="A162">
        <v>901570012</v>
      </c>
      <c r="B162" t="s">
        <v>172</v>
      </c>
      <c r="C162" s="61">
        <f ca="1">+IFERROR(VLOOKUP(A162,OFFSET('Datos seleccionados'!$A$5,0,0,COUNTA($A:$A),21),19,FALSE),"")</f>
        <v>2.7066543460681851</v>
      </c>
      <c r="D162" s="62">
        <f t="shared" ca="1" si="6"/>
        <v>1.3831206321927945</v>
      </c>
      <c r="E162" s="62">
        <f t="shared" ca="1" si="7"/>
        <v>0.30160999260088911</v>
      </c>
      <c r="F162" s="60">
        <f ca="1">IF(D162="","",MAX(MIN(C162,PERCENTILE(INDIRECT(Rangos!$E$18),0.99)),PERCENTILE(INDIRECT(Rangos!$E$18),0.01)))</f>
        <v>2.7066543460681851</v>
      </c>
      <c r="G162" s="62">
        <f t="shared" ca="1" si="8"/>
        <v>2.7066543460681851</v>
      </c>
    </row>
    <row r="163" spans="1:7" x14ac:dyDescent="0.2">
      <c r="A163">
        <v>802015649</v>
      </c>
      <c r="B163" t="s">
        <v>231</v>
      </c>
      <c r="C163" s="61">
        <f ca="1">+IFERROR(VLOOKUP(A163,OFFSET('Datos seleccionados'!$A$5,0,0,COUNTA($A:$A),21),19,FALSE),"")</f>
        <v>2.7596365579903797</v>
      </c>
      <c r="D163" s="62">
        <f t="shared" ca="1" si="6"/>
        <v>1.436102844114989</v>
      </c>
      <c r="E163" s="62">
        <f t="shared" ca="1" si="7"/>
        <v>0.31316355067376472</v>
      </c>
      <c r="F163" s="60">
        <f ca="1">IF(D163="","",MAX(MIN(C163,PERCENTILE(INDIRECT(Rangos!$E$18),0.99)),PERCENTILE(INDIRECT(Rangos!$E$18),0.01)))</f>
        <v>2.7596365579903797</v>
      </c>
      <c r="G163" s="62">
        <f t="shared" ca="1" si="8"/>
        <v>2.7596365579903797</v>
      </c>
    </row>
    <row r="164" spans="1:7" x14ac:dyDescent="0.2">
      <c r="A164">
        <v>830096917</v>
      </c>
      <c r="B164" t="s">
        <v>274</v>
      </c>
      <c r="C164" s="61">
        <f ca="1">+IFERROR(VLOOKUP(A164,OFFSET('Datos seleccionados'!$A$5,0,0,COUNTA($A:$A),21),19,FALSE),"")</f>
        <v>2.877392907469603</v>
      </c>
      <c r="D164" s="62">
        <f t="shared" ca="1" si="6"/>
        <v>1.5538591935942123</v>
      </c>
      <c r="E164" s="62">
        <f t="shared" ca="1" si="7"/>
        <v>0.33884207130925587</v>
      </c>
      <c r="F164" s="60">
        <f ca="1">IF(D164="","",MAX(MIN(C164,PERCENTILE(INDIRECT(Rangos!$E$18),0.99)),PERCENTILE(INDIRECT(Rangos!$E$18),0.01)))</f>
        <v>2.877392907469603</v>
      </c>
      <c r="G164" s="62">
        <f t="shared" ca="1" si="8"/>
        <v>2.877392907469603</v>
      </c>
    </row>
    <row r="165" spans="1:7" x14ac:dyDescent="0.2">
      <c r="A165">
        <v>900377897</v>
      </c>
      <c r="B165" t="s">
        <v>385</v>
      </c>
      <c r="C165" s="61">
        <f ca="1">+IFERROR(VLOOKUP(A165,OFFSET('Datos seleccionados'!$A$5,0,0,COUNTA($A:$A),21),19,FALSE),"")</f>
        <v>2.9490378113635116</v>
      </c>
      <c r="D165" s="62">
        <f t="shared" ca="1" si="6"/>
        <v>1.625504097488121</v>
      </c>
      <c r="E165" s="62">
        <f t="shared" ca="1" si="7"/>
        <v>0.35446530649957664</v>
      </c>
      <c r="F165" s="60">
        <f ca="1">IF(D165="","",MAX(MIN(C165,PERCENTILE(INDIRECT(Rangos!$E$18),0.99)),PERCENTILE(INDIRECT(Rangos!$E$18),0.01)))</f>
        <v>2.9490378113635116</v>
      </c>
      <c r="G165" s="62">
        <f t="shared" ca="1" si="8"/>
        <v>2.9490378113635116</v>
      </c>
    </row>
    <row r="166" spans="1:7" x14ac:dyDescent="0.2">
      <c r="A166">
        <v>900541101</v>
      </c>
      <c r="B166" t="s">
        <v>150</v>
      </c>
      <c r="C166" s="61">
        <f ca="1">+IFERROR(VLOOKUP(A166,OFFSET('Datos seleccionados'!$A$5,0,0,COUNTA($A:$A),21),19,FALSE),"")</f>
        <v>2.9858416113494388</v>
      </c>
      <c r="D166" s="62">
        <f t="shared" ca="1" si="6"/>
        <v>1.6623078974740482</v>
      </c>
      <c r="E166" s="62">
        <f t="shared" ca="1" si="7"/>
        <v>0.36249092160723473</v>
      </c>
      <c r="F166" s="60">
        <f ca="1">IF(D166="","",MAX(MIN(C166,PERCENTILE(INDIRECT(Rangos!$E$18),0.99)),PERCENTILE(INDIRECT(Rangos!$E$18),0.01)))</f>
        <v>2.9858416113494388</v>
      </c>
      <c r="G166" s="62">
        <f t="shared" ca="1" si="8"/>
        <v>2.9858416113494388</v>
      </c>
    </row>
    <row r="167" spans="1:7" x14ac:dyDescent="0.2">
      <c r="A167">
        <v>830143051</v>
      </c>
      <c r="B167" t="s">
        <v>293</v>
      </c>
      <c r="C167" s="61">
        <f ca="1">+IFERROR(VLOOKUP(A167,OFFSET('Datos seleccionados'!$A$5,0,0,COUNTA($A:$A),21),19,FALSE),"")</f>
        <v>3.0516006495389432</v>
      </c>
      <c r="D167" s="62">
        <f t="shared" ca="1" si="6"/>
        <v>1.7280669356635525</v>
      </c>
      <c r="E167" s="62">
        <f t="shared" ca="1" si="7"/>
        <v>0.3768306563781158</v>
      </c>
      <c r="F167" s="60">
        <f ca="1">IF(D167="","",MAX(MIN(C167,PERCENTILE(INDIRECT(Rangos!$E$18),0.99)),PERCENTILE(INDIRECT(Rangos!$E$18),0.01)))</f>
        <v>3.0516006495389432</v>
      </c>
      <c r="G167" s="62">
        <f t="shared" ca="1" si="8"/>
        <v>3.0516006495389432</v>
      </c>
    </row>
    <row r="168" spans="1:7" x14ac:dyDescent="0.2">
      <c r="A168">
        <v>800024261</v>
      </c>
      <c r="B168" t="s">
        <v>199</v>
      </c>
      <c r="C168" s="61">
        <f ca="1">+IFERROR(VLOOKUP(A168,OFFSET('Datos seleccionados'!$A$5,0,0,COUNTA($A:$A),21),19,FALSE),"")</f>
        <v>3.1775920134712532</v>
      </c>
      <c r="D168" s="62">
        <f t="shared" ca="1" si="6"/>
        <v>1.8540582995958625</v>
      </c>
      <c r="E168" s="62">
        <f t="shared" ca="1" si="7"/>
        <v>0.4043049442015535</v>
      </c>
      <c r="F168" s="60">
        <f ca="1">IF(D168="","",MAX(MIN(C168,PERCENTILE(INDIRECT(Rangos!$E$18),0.99)),PERCENTILE(INDIRECT(Rangos!$E$18),0.01)))</f>
        <v>3.1775920134712532</v>
      </c>
      <c r="G168" s="62">
        <f t="shared" ca="1" si="8"/>
        <v>3.1775920134712532</v>
      </c>
    </row>
    <row r="169" spans="1:7" x14ac:dyDescent="0.2">
      <c r="A169">
        <v>900369069</v>
      </c>
      <c r="B169" t="s">
        <v>182</v>
      </c>
      <c r="C169" s="61">
        <f ca="1">+IFERROR(VLOOKUP(A169,OFFSET('Datos seleccionados'!$A$5,0,0,COUNTA($A:$A),21),19,FALSE),"")</f>
        <v>3.3161317442881701</v>
      </c>
      <c r="D169" s="62">
        <f t="shared" ca="1" si="6"/>
        <v>1.9925980304127795</v>
      </c>
      <c r="E169" s="62">
        <f t="shared" ca="1" si="7"/>
        <v>0.43451558976207399</v>
      </c>
      <c r="F169" s="60">
        <f ca="1">IF(D169="","",MAX(MIN(C169,PERCENTILE(INDIRECT(Rangos!$E$18),0.99)),PERCENTILE(INDIRECT(Rangos!$E$18),0.01)))</f>
        <v>3.3161317442881701</v>
      </c>
      <c r="G169" s="62">
        <f t="shared" ca="1" si="8"/>
        <v>3.3161317442881701</v>
      </c>
    </row>
    <row r="170" spans="1:7" x14ac:dyDescent="0.2">
      <c r="A170">
        <v>830031757</v>
      </c>
      <c r="B170" t="s">
        <v>517</v>
      </c>
      <c r="C170" s="61">
        <f ca="1">+IFERROR(VLOOKUP(A170,OFFSET('Datos seleccionados'!$A$5,0,0,COUNTA($A:$A),21),19,FALSE),"")</f>
        <v>3.7296179989398177</v>
      </c>
      <c r="D170" s="62">
        <f t="shared" ca="1" si="6"/>
        <v>2.4060842850644271</v>
      </c>
      <c r="E170" s="62">
        <f t="shared" ca="1" si="7"/>
        <v>0.52468240768332464</v>
      </c>
      <c r="F170" s="60">
        <f ca="1">IF(D170="","",MAX(MIN(C170,PERCENTILE(INDIRECT(Rangos!$E$18),0.99)),PERCENTILE(INDIRECT(Rangos!$E$18),0.01)))</f>
        <v>3.7296179989398177</v>
      </c>
      <c r="G170" s="62">
        <f t="shared" ca="1" si="8"/>
        <v>3.7296179989398177</v>
      </c>
    </row>
    <row r="171" spans="1:7" x14ac:dyDescent="0.2">
      <c r="A171">
        <v>890403077</v>
      </c>
      <c r="B171" t="s">
        <v>313</v>
      </c>
      <c r="C171" s="61">
        <f ca="1">+IFERROR(VLOOKUP(A171,OFFSET('Datos seleccionados'!$A$5,0,0,COUNTA($A:$A),21),19,FALSE),"")</f>
        <v>3.8043488442110194</v>
      </c>
      <c r="D171" s="62">
        <f t="shared" ca="1" si="6"/>
        <v>2.4808151303356287</v>
      </c>
      <c r="E171" s="62">
        <f t="shared" ca="1" si="7"/>
        <v>0.54097857821587692</v>
      </c>
      <c r="F171" s="60">
        <f ca="1">IF(D171="","",MAX(MIN(C171,PERCENTILE(INDIRECT(Rangos!$E$18),0.99)),PERCENTILE(INDIRECT(Rangos!$E$18),0.01)))</f>
        <v>3.8043488442110194</v>
      </c>
      <c r="G171" s="62">
        <f t="shared" ca="1" si="8"/>
        <v>3.8043488442110194</v>
      </c>
    </row>
    <row r="172" spans="1:7" x14ac:dyDescent="0.2">
      <c r="A172">
        <v>830073115</v>
      </c>
      <c r="B172" t="s">
        <v>265</v>
      </c>
      <c r="C172" s="61">
        <f ca="1">+IFERROR(VLOOKUP(A172,OFFSET('Datos seleccionados'!$A$5,0,0,COUNTA($A:$A),21),19,FALSE),"")</f>
        <v>4.1624304210667349</v>
      </c>
      <c r="D172" s="62">
        <f t="shared" ca="1" si="6"/>
        <v>2.8388967071913442</v>
      </c>
      <c r="E172" s="62">
        <f t="shared" ca="1" si="7"/>
        <v>0.61906358340789891</v>
      </c>
      <c r="F172" s="60">
        <f ca="1">IF(D172="","",MAX(MIN(C172,PERCENTILE(INDIRECT(Rangos!$E$18),0.99)),PERCENTILE(INDIRECT(Rangos!$E$18),0.01)))</f>
        <v>4.1624304210667349</v>
      </c>
      <c r="G172" s="62">
        <f t="shared" ca="1" si="8"/>
        <v>4.1624304210667349</v>
      </c>
    </row>
    <row r="173" spans="1:7" x14ac:dyDescent="0.2">
      <c r="A173">
        <v>860046645</v>
      </c>
      <c r="B173" t="s">
        <v>528</v>
      </c>
      <c r="C173" s="61">
        <f ca="1">+IFERROR(VLOOKUP(A173,OFFSET('Datos seleccionados'!$A$5,0,0,COUNTA($A:$A),21),19,FALSE),"")</f>
        <v>4.2650368928152265</v>
      </c>
      <c r="D173" s="62">
        <f t="shared" ca="1" si="6"/>
        <v>2.9415031789398358</v>
      </c>
      <c r="E173" s="62">
        <f t="shared" ca="1" si="7"/>
        <v>0.64143844823498375</v>
      </c>
      <c r="F173" s="60">
        <f ca="1">IF(D173="","",MAX(MIN(C173,PERCENTILE(INDIRECT(Rangos!$E$18),0.99)),PERCENTILE(INDIRECT(Rangos!$E$18),0.01)))</f>
        <v>4.2650368928152265</v>
      </c>
      <c r="G173" s="62">
        <f t="shared" ca="1" si="8"/>
        <v>4.2650368928152265</v>
      </c>
    </row>
    <row r="174" spans="1:7" x14ac:dyDescent="0.2">
      <c r="A174">
        <v>800147361</v>
      </c>
      <c r="B174" t="s">
        <v>210</v>
      </c>
      <c r="C174" s="61">
        <f ca="1">+IFERROR(VLOOKUP(A174,OFFSET('Datos seleccionados'!$A$5,0,0,COUNTA($A:$A),21),19,FALSE),"")</f>
        <v>4.3025536041374854</v>
      </c>
      <c r="D174" s="62">
        <f t="shared" ca="1" si="6"/>
        <v>2.9790198902620948</v>
      </c>
      <c r="E174" s="62">
        <f t="shared" ca="1" si="7"/>
        <v>0.64961952424595815</v>
      </c>
      <c r="F174" s="60">
        <f ca="1">IF(D174="","",MAX(MIN(C174,PERCENTILE(INDIRECT(Rangos!$E$18),0.99)),PERCENTILE(INDIRECT(Rangos!$E$18),0.01)))</f>
        <v>4.3025536041374854</v>
      </c>
      <c r="G174" s="62">
        <f t="shared" ca="1" si="8"/>
        <v>4.3025536041374854</v>
      </c>
    </row>
    <row r="175" spans="1:7" x14ac:dyDescent="0.2">
      <c r="A175">
        <v>900192981</v>
      </c>
      <c r="B175" t="s">
        <v>344</v>
      </c>
      <c r="C175" s="61">
        <f ca="1">+IFERROR(VLOOKUP(A175,OFFSET('Datos seleccionados'!$A$5,0,0,COUNTA($A:$A),21),19,FALSE),"")</f>
        <v>4.4616942523919265</v>
      </c>
      <c r="D175" s="62">
        <f t="shared" ca="1" si="6"/>
        <v>3.1381605385165359</v>
      </c>
      <c r="E175" s="62">
        <f t="shared" ca="1" si="7"/>
        <v>0.68432250576856479</v>
      </c>
      <c r="F175" s="60">
        <f ca="1">IF(D175="","",MAX(MIN(C175,PERCENTILE(INDIRECT(Rangos!$E$18),0.99)),PERCENTILE(INDIRECT(Rangos!$E$18),0.01)))</f>
        <v>4.4616942523919265</v>
      </c>
      <c r="G175" s="62">
        <f t="shared" ca="1" si="8"/>
        <v>4.4616942523919265</v>
      </c>
    </row>
    <row r="176" spans="1:7" x14ac:dyDescent="0.2">
      <c r="A176">
        <v>900157541</v>
      </c>
      <c r="B176" t="s">
        <v>135</v>
      </c>
      <c r="C176" s="61">
        <f ca="1">+IFERROR(VLOOKUP(A176,OFFSET('Datos seleccionados'!$A$5,0,0,COUNTA($A:$A),21),19,FALSE),"")</f>
        <v>4.7518995224057949</v>
      </c>
      <c r="D176" s="62">
        <f t="shared" ca="1" si="6"/>
        <v>3.4283658085304043</v>
      </c>
      <c r="E176" s="62">
        <f t="shared" ca="1" si="7"/>
        <v>0.7476060743195263</v>
      </c>
      <c r="F176" s="60">
        <f ca="1">IF(D176="","",MAX(MIN(C176,PERCENTILE(INDIRECT(Rangos!$E$18),0.99)),PERCENTILE(INDIRECT(Rangos!$E$18),0.01)))</f>
        <v>4.7518995224057949</v>
      </c>
      <c r="G176" s="62">
        <f t="shared" ca="1" si="8"/>
        <v>4.7518995224057949</v>
      </c>
    </row>
    <row r="177" spans="1:7" x14ac:dyDescent="0.2">
      <c r="A177">
        <v>860043017</v>
      </c>
      <c r="B177" t="s">
        <v>302</v>
      </c>
      <c r="C177" s="61">
        <f ca="1">+IFERROR(VLOOKUP(A177,OFFSET('Datos seleccionados'!$A$5,0,0,COUNTA($A:$A),21),19,FALSE),"")</f>
        <v>4.9873236615446244</v>
      </c>
      <c r="D177" s="62">
        <f t="shared" ca="1" si="6"/>
        <v>3.6637899476692337</v>
      </c>
      <c r="E177" s="62">
        <f t="shared" ca="1" si="7"/>
        <v>0.79894380380676555</v>
      </c>
      <c r="F177" s="60">
        <f ca="1">IF(D177="","",MAX(MIN(C177,PERCENTILE(INDIRECT(Rangos!$E$18),0.99)),PERCENTILE(INDIRECT(Rangos!$E$18),0.01)))</f>
        <v>4.9873236615446244</v>
      </c>
      <c r="G177" s="62">
        <f t="shared" ca="1" si="8"/>
        <v>4.9873236615446244</v>
      </c>
    </row>
    <row r="178" spans="1:7" x14ac:dyDescent="0.2">
      <c r="A178">
        <v>900320098</v>
      </c>
      <c r="B178" t="s">
        <v>547</v>
      </c>
      <c r="C178" s="61">
        <f ca="1">+IFERROR(VLOOKUP(A178,OFFSET('Datos seleccionados'!$A$5,0,0,COUNTA($A:$A),21),19,FALSE),"")</f>
        <v>5.0659658581766429</v>
      </c>
      <c r="D178" s="62">
        <f t="shared" ca="1" si="6"/>
        <v>3.7424321443012523</v>
      </c>
      <c r="E178" s="62">
        <f t="shared" ca="1" si="7"/>
        <v>0.81609290258544287</v>
      </c>
      <c r="F178" s="60">
        <f ca="1">IF(D178="","",MAX(MIN(C178,PERCENTILE(INDIRECT(Rangos!$E$18),0.99)),PERCENTILE(INDIRECT(Rangos!$E$18),0.01)))</f>
        <v>5.0659658581766429</v>
      </c>
      <c r="G178" s="62">
        <f t="shared" ca="1" si="8"/>
        <v>5.0659658581766429</v>
      </c>
    </row>
    <row r="179" spans="1:7" x14ac:dyDescent="0.2">
      <c r="A179">
        <v>860023796</v>
      </c>
      <c r="B179" t="s">
        <v>300</v>
      </c>
      <c r="C179" s="61">
        <f ca="1">+IFERROR(VLOOKUP(A179,OFFSET('Datos seleccionados'!$A$5,0,0,COUNTA($A:$A),21),19,FALSE),"")</f>
        <v>5.4141524105754275</v>
      </c>
      <c r="D179" s="62">
        <f t="shared" ca="1" si="6"/>
        <v>4.0906186967000373</v>
      </c>
      <c r="E179" s="62">
        <f t="shared" ca="1" si="7"/>
        <v>0.89202015075773988</v>
      </c>
      <c r="F179" s="60">
        <f ca="1">IF(D179="","",MAX(MIN(C179,PERCENTILE(INDIRECT(Rangos!$E$18),0.99)),PERCENTILE(INDIRECT(Rangos!$E$18),0.01)))</f>
        <v>5.4141524105754275</v>
      </c>
      <c r="G179" s="62">
        <f t="shared" ca="1" si="8"/>
        <v>5.4141524105754275</v>
      </c>
    </row>
    <row r="180" spans="1:7" x14ac:dyDescent="0.2">
      <c r="A180">
        <v>900541599</v>
      </c>
      <c r="B180" t="s">
        <v>426</v>
      </c>
      <c r="C180" s="61">
        <f ca="1">+IFERROR(VLOOKUP(A180,OFFSET('Datos seleccionados'!$A$5,0,0,COUNTA($A:$A),21),19,FALSE),"")</f>
        <v>5.8106110283159467</v>
      </c>
      <c r="D180" s="62">
        <f t="shared" ca="1" si="6"/>
        <v>4.4870773144405565</v>
      </c>
      <c r="E180" s="62">
        <f t="shared" ca="1" si="7"/>
        <v>0.97847383959737599</v>
      </c>
      <c r="F180" s="60">
        <f ca="1">IF(D180="","",MAX(MIN(C180,PERCENTILE(INDIRECT(Rangos!$E$18),0.99)),PERCENTILE(INDIRECT(Rangos!$E$18),0.01)))</f>
        <v>5.8106110283159467</v>
      </c>
      <c r="G180" s="62">
        <f t="shared" ca="1" si="8"/>
        <v>5.8106110283159467</v>
      </c>
    </row>
    <row r="181" spans="1:7" x14ac:dyDescent="0.2">
      <c r="A181">
        <v>900573802</v>
      </c>
      <c r="B181" t="s">
        <v>434</v>
      </c>
      <c r="C181" s="61">
        <f ca="1">+IFERROR(VLOOKUP(A181,OFFSET('Datos seleccionados'!$A$5,0,0,COUNTA($A:$A),21),19,FALSE),"")</f>
        <v>5.9043653222550692</v>
      </c>
      <c r="D181" s="62">
        <f t="shared" ca="1" si="6"/>
        <v>4.580831608379679</v>
      </c>
      <c r="E181" s="62">
        <f t="shared" ca="1" si="7"/>
        <v>0.99891835560206443</v>
      </c>
      <c r="F181" s="60">
        <f ca="1">IF(D181="","",MAX(MIN(C181,PERCENTILE(INDIRECT(Rangos!$E$18),0.99)),PERCENTILE(INDIRECT(Rangos!$E$18),0.01)))</f>
        <v>5.9043653222550692</v>
      </c>
      <c r="G181" s="62">
        <f t="shared" ca="1" si="8"/>
        <v>5.9043653222550692</v>
      </c>
    </row>
    <row r="182" spans="1:7" x14ac:dyDescent="0.2">
      <c r="A182">
        <v>830514854</v>
      </c>
      <c r="B182" t="s">
        <v>296</v>
      </c>
      <c r="C182" s="61">
        <f ca="1">+IFERROR(VLOOKUP(A182,OFFSET('Datos seleccionados'!$A$5,0,0,COUNTA($A:$A),21),19,FALSE),"")</f>
        <v>5.9142857142857146</v>
      </c>
      <c r="D182" s="62">
        <f t="shared" ca="1" si="6"/>
        <v>4.5907520004103244</v>
      </c>
      <c r="E182" s="62">
        <f t="shared" ca="1" si="7"/>
        <v>1.0010816443979356</v>
      </c>
      <c r="F182" s="60">
        <f ca="1">IF(D182="","",MAX(MIN(C182,PERCENTILE(INDIRECT(Rangos!$E$18),0.99)),PERCENTILE(INDIRECT(Rangos!$E$18),0.01)))</f>
        <v>5.9142857142857146</v>
      </c>
      <c r="G182" s="62">
        <f t="shared" ca="1" si="8"/>
        <v>5.9142857142857146</v>
      </c>
    </row>
    <row r="183" spans="1:7" x14ac:dyDescent="0.2">
      <c r="A183">
        <v>900317030</v>
      </c>
      <c r="B183" t="s">
        <v>141</v>
      </c>
      <c r="C183" s="61">
        <f ca="1">+IFERROR(VLOOKUP(A183,OFFSET('Datos seleccionados'!$A$5,0,0,COUNTA($A:$A),21),19,FALSE),"")</f>
        <v>5.9686508634447897</v>
      </c>
      <c r="D183" s="62">
        <f t="shared" ca="1" si="6"/>
        <v>4.6451171495693995</v>
      </c>
      <c r="E183" s="62">
        <f t="shared" ca="1" si="7"/>
        <v>1.012936772471341</v>
      </c>
      <c r="F183" s="60">
        <f ca="1">IF(D183="","",MAX(MIN(C183,PERCENTILE(INDIRECT(Rangos!$E$18),0.99)),PERCENTILE(INDIRECT(Rangos!$E$18),0.01)))</f>
        <v>5.9686508634447897</v>
      </c>
      <c r="G183" s="62">
        <f t="shared" ca="1" si="8"/>
        <v>5.9686508634447897</v>
      </c>
    </row>
    <row r="184" spans="1:7" x14ac:dyDescent="0.2">
      <c r="A184">
        <v>891855089</v>
      </c>
      <c r="B184" t="s">
        <v>179</v>
      </c>
      <c r="C184" s="61">
        <f ca="1">+IFERROR(VLOOKUP(A184,OFFSET('Datos seleccionados'!$A$5,0,0,COUNTA($A:$A),21),19,FALSE),"")</f>
        <v>6.0220701550503319</v>
      </c>
      <c r="D184" s="62">
        <f t="shared" ca="1" si="6"/>
        <v>4.6985364411749408</v>
      </c>
      <c r="E184" s="62">
        <f t="shared" ca="1" si="7"/>
        <v>1.0245856422596171</v>
      </c>
      <c r="F184" s="60">
        <f ca="1">IF(D184="","",MAX(MIN(C184,PERCENTILE(INDIRECT(Rangos!$E$18),0.99)),PERCENTILE(INDIRECT(Rangos!$E$18),0.01)))</f>
        <v>6.0220701550503319</v>
      </c>
      <c r="G184" s="62">
        <f t="shared" ca="1" si="8"/>
        <v>6.0220701550503319</v>
      </c>
    </row>
    <row r="185" spans="1:7" x14ac:dyDescent="0.2">
      <c r="A185">
        <v>830023481</v>
      </c>
      <c r="B185" t="s">
        <v>255</v>
      </c>
      <c r="C185" s="61">
        <f ca="1">+IFERROR(VLOOKUP(A185,OFFSET('Datos seleccionados'!$A$5,0,0,COUNTA($A:$A),21),19,FALSE),"")</f>
        <v>6.089201877934272</v>
      </c>
      <c r="D185" s="62">
        <f t="shared" ca="1" si="6"/>
        <v>4.7656681640588818</v>
      </c>
      <c r="E185" s="62">
        <f t="shared" ca="1" si="7"/>
        <v>1.039224711311902</v>
      </c>
      <c r="F185" s="60">
        <f ca="1">IF(D185="","",MAX(MIN(C185,PERCENTILE(INDIRECT(Rangos!$E$18),0.99)),PERCENTILE(INDIRECT(Rangos!$E$18),0.01)))</f>
        <v>6.089201877934272</v>
      </c>
      <c r="G185" s="62">
        <f t="shared" ca="1" si="8"/>
        <v>6.089201877934272</v>
      </c>
    </row>
    <row r="186" spans="1:7" x14ac:dyDescent="0.2">
      <c r="A186">
        <v>900415139</v>
      </c>
      <c r="B186" t="s">
        <v>397</v>
      </c>
      <c r="C186" s="61">
        <f ca="1">+IFERROR(VLOOKUP(A186,OFFSET('Datos seleccionados'!$A$5,0,0,COUNTA($A:$A),21),19,FALSE),"")</f>
        <v>6.4140102407669684</v>
      </c>
      <c r="D186" s="62">
        <f t="shared" ca="1" si="6"/>
        <v>5.0904765268915781</v>
      </c>
      <c r="E186" s="62">
        <f t="shared" ca="1" si="7"/>
        <v>1.1100539980931732</v>
      </c>
      <c r="F186" s="60">
        <f ca="1">IF(D186="","",MAX(MIN(C186,PERCENTILE(INDIRECT(Rangos!$E$18),0.99)),PERCENTILE(INDIRECT(Rangos!$E$18),0.01)))</f>
        <v>6.4140102407669684</v>
      </c>
      <c r="G186" s="62">
        <f t="shared" ca="1" si="8"/>
        <v>6.4140102407669684</v>
      </c>
    </row>
    <row r="187" spans="1:7" x14ac:dyDescent="0.2">
      <c r="A187">
        <v>900587475</v>
      </c>
      <c r="B187" t="s">
        <v>553</v>
      </c>
      <c r="C187" s="61">
        <f ca="1">+IFERROR(VLOOKUP(A187,OFFSET('Datos seleccionados'!$A$5,0,0,COUNTA($A:$A),21),19,FALSE),"")</f>
        <v>6.8450186617071962</v>
      </c>
      <c r="D187" s="62">
        <f t="shared" ca="1" si="6"/>
        <v>5.5214849478318051</v>
      </c>
      <c r="E187" s="62">
        <f t="shared" ca="1" si="7"/>
        <v>1.2040417845703417</v>
      </c>
      <c r="F187" s="60">
        <f ca="1">IF(D187="","",MAX(MIN(C187,PERCENTILE(INDIRECT(Rangos!$E$18),0.99)),PERCENTILE(INDIRECT(Rangos!$E$18),0.01)))</f>
        <v>6.8450186617071962</v>
      </c>
      <c r="G187" s="62">
        <f t="shared" ca="1" si="8"/>
        <v>6.8450186617071962</v>
      </c>
    </row>
    <row r="188" spans="1:7" x14ac:dyDescent="0.2">
      <c r="A188">
        <v>800191603</v>
      </c>
      <c r="B188" t="s">
        <v>219</v>
      </c>
      <c r="C188" s="61">
        <f ca="1">+IFERROR(VLOOKUP(A188,OFFSET('Datos seleccionados'!$A$5,0,0,COUNTA($A:$A),21),19,FALSE),"")</f>
        <v>7.1387292459341625</v>
      </c>
      <c r="D188" s="62">
        <f t="shared" ca="1" si="6"/>
        <v>5.8151955320587714</v>
      </c>
      <c r="E188" s="62">
        <f t="shared" ca="1" si="7"/>
        <v>1.2680897389378896</v>
      </c>
      <c r="F188" s="60">
        <f ca="1">IF(D188="","",MAX(MIN(C188,PERCENTILE(INDIRECT(Rangos!$E$18),0.99)),PERCENTILE(INDIRECT(Rangos!$E$18),0.01)))</f>
        <v>7.1387292459341625</v>
      </c>
      <c r="G188" s="62">
        <f t="shared" ca="1" si="8"/>
        <v>7.1387292459341625</v>
      </c>
    </row>
    <row r="189" spans="1:7" x14ac:dyDescent="0.2">
      <c r="A189">
        <v>830121597</v>
      </c>
      <c r="B189" t="s">
        <v>285</v>
      </c>
      <c r="C189" s="61">
        <f ca="1">+IFERROR(VLOOKUP(A189,OFFSET('Datos seleccionados'!$A$5,0,0,COUNTA($A:$A),21),19,FALSE),"")</f>
        <v>7.6332658410635528</v>
      </c>
      <c r="D189" s="62">
        <f t="shared" ca="1" si="6"/>
        <v>6.3097321271881626</v>
      </c>
      <c r="E189" s="62">
        <f t="shared" ca="1" si="7"/>
        <v>1.3759307871632864</v>
      </c>
      <c r="F189" s="60">
        <f ca="1">IF(D189="","",MAX(MIN(C189,PERCENTILE(INDIRECT(Rangos!$E$18),0.99)),PERCENTILE(INDIRECT(Rangos!$E$18),0.01)))</f>
        <v>7.6332658410635528</v>
      </c>
      <c r="G189" s="62">
        <f t="shared" ca="1" si="8"/>
        <v>7.6332658410635528</v>
      </c>
    </row>
    <row r="190" spans="1:7" x14ac:dyDescent="0.2">
      <c r="A190">
        <v>900555513</v>
      </c>
      <c r="B190" t="s">
        <v>429</v>
      </c>
      <c r="C190" s="61">
        <f ca="1">+IFERROR(VLOOKUP(A190,OFFSET('Datos seleccionados'!$A$5,0,0,COUNTA($A:$A),21),19,FALSE),"")</f>
        <v>7.8337072293296144</v>
      </c>
      <c r="D190" s="62">
        <f t="shared" ca="1" si="6"/>
        <v>6.5101735154542233</v>
      </c>
      <c r="E190" s="62">
        <f t="shared" ca="1" si="7"/>
        <v>1.4196400083437941</v>
      </c>
      <c r="F190" s="60">
        <f ca="1">IF(D190="","",MAX(MIN(C190,PERCENTILE(INDIRECT(Rangos!$E$18),0.99)),PERCENTILE(INDIRECT(Rangos!$E$18),0.01)))</f>
        <v>7.8337072293296144</v>
      </c>
      <c r="G190" s="62">
        <f t="shared" ca="1" si="8"/>
        <v>7.8337072293296144</v>
      </c>
    </row>
    <row r="191" spans="1:7" x14ac:dyDescent="0.2">
      <c r="A191">
        <v>811022703</v>
      </c>
      <c r="B191" t="s">
        <v>245</v>
      </c>
      <c r="C191" s="61">
        <f ca="1">+IFERROR(VLOOKUP(A191,OFFSET('Datos seleccionados'!$A$5,0,0,COUNTA($A:$A),21),19,FALSE),"")</f>
        <v>8.1699834670259008</v>
      </c>
      <c r="D191" s="62">
        <f t="shared" ca="1" si="6"/>
        <v>6.8464497531505106</v>
      </c>
      <c r="E191" s="62">
        <f t="shared" ca="1" si="7"/>
        <v>1.49297003553212</v>
      </c>
      <c r="F191" s="60">
        <f ca="1">IF(D191="","",MAX(MIN(C191,PERCENTILE(INDIRECT(Rangos!$E$18),0.99)),PERCENTILE(INDIRECT(Rangos!$E$18),0.01)))</f>
        <v>8.1699834670259008</v>
      </c>
      <c r="G191" s="62">
        <f t="shared" ca="1" si="8"/>
        <v>8.1699834670259008</v>
      </c>
    </row>
    <row r="192" spans="1:7" x14ac:dyDescent="0.2">
      <c r="A192">
        <v>900107673</v>
      </c>
      <c r="B192" t="s">
        <v>134</v>
      </c>
      <c r="C192" s="61">
        <f ca="1">+IFERROR(VLOOKUP(A192,OFFSET('Datos seleccionados'!$A$5,0,0,COUNTA($A:$A),21),19,FALSE),"")</f>
        <v>8.2143994608131408</v>
      </c>
      <c r="D192" s="62">
        <f t="shared" ca="1" si="6"/>
        <v>6.8908657469377506</v>
      </c>
      <c r="E192" s="62">
        <f t="shared" ca="1" si="7"/>
        <v>1.5026556025359845</v>
      </c>
      <c r="F192" s="60">
        <f ca="1">IF(D192="","",MAX(MIN(C192,PERCENTILE(INDIRECT(Rangos!$E$18),0.99)),PERCENTILE(INDIRECT(Rangos!$E$18),0.01)))</f>
        <v>8.2143994608131408</v>
      </c>
      <c r="G192" s="62">
        <f t="shared" ca="1" si="8"/>
        <v>8.2143994608131408</v>
      </c>
    </row>
    <row r="193" spans="1:7" x14ac:dyDescent="0.2">
      <c r="A193">
        <v>900924312</v>
      </c>
      <c r="B193" t="s">
        <v>561</v>
      </c>
      <c r="C193" s="61">
        <f ca="1">+IFERROR(VLOOKUP(A193,OFFSET('Datos seleccionados'!$A$5,0,0,COUNTA($A:$A),21),19,FALSE),"")</f>
        <v>8.2176019593227565</v>
      </c>
      <c r="D193" s="62">
        <f t="shared" ca="1" si="6"/>
        <v>6.8940682454473663</v>
      </c>
      <c r="E193" s="62">
        <f t="shared" ca="1" si="7"/>
        <v>1.5033539548917425</v>
      </c>
      <c r="F193" s="60">
        <f ca="1">IF(D193="","",MAX(MIN(C193,PERCENTILE(INDIRECT(Rangos!$E$18),0.99)),PERCENTILE(INDIRECT(Rangos!$E$18),0.01)))</f>
        <v>8.2176019593227565</v>
      </c>
      <c r="G193" s="62">
        <f t="shared" ca="1" si="8"/>
        <v>8.2176019593227565</v>
      </c>
    </row>
    <row r="194" spans="1:7" x14ac:dyDescent="0.2">
      <c r="A194">
        <v>800131690</v>
      </c>
      <c r="B194" t="s">
        <v>208</v>
      </c>
      <c r="C194" s="61">
        <f ca="1">+IFERROR(VLOOKUP(A194,OFFSET('Datos seleccionados'!$A$5,0,0,COUNTA($A:$A),21),19,FALSE),"")</f>
        <v>8.4348278843131084</v>
      </c>
      <c r="D194" s="62">
        <f t="shared" ref="D194:D257" ca="1" si="9">+IFERROR(ABS(($C$2:$C$420-MEDIAN($C$2:$C$420))),"")</f>
        <v>7.1112941704377182</v>
      </c>
      <c r="E194" s="62">
        <f t="shared" ref="E194:E257" ca="1" si="10">+IFERROR((IF($C194="","",((($C194-MEDIAN($C$2:$C$420))/MEDIAN($D$2:$D$420))))),"")</f>
        <v>1.5507232935481909</v>
      </c>
      <c r="F194" s="60">
        <f ca="1">IF(D194="","",MAX(MIN(C194,PERCENTILE(INDIRECT(Rangos!$E$18),0.99)),PERCENTILE(INDIRECT(Rangos!$E$18),0.01)))</f>
        <v>8.4348278843131084</v>
      </c>
      <c r="G194" s="62">
        <f t="shared" ref="G194:G257" ca="1" si="11">IF(C194="","", IF(AND(C194&gt;=(QUARTILE($C$2:$C$420,1)-1.5*(QUARTILE($C$2:$C$420,3)-QUARTILE($C$2:$C$420,1))), C194&lt;=(QUARTILE($C$2:$C$420,3)+1.5*(QUARTILE($C$2:$C$420,3)-QUARTILE($C$2:$C$420,1)))), C194, ""))</f>
        <v>8.4348278843131084</v>
      </c>
    </row>
    <row r="195" spans="1:7" x14ac:dyDescent="0.2">
      <c r="A195">
        <v>900313043</v>
      </c>
      <c r="B195" t="s">
        <v>370</v>
      </c>
      <c r="C195" s="61">
        <f ca="1">+IFERROR(VLOOKUP(A195,OFFSET('Datos seleccionados'!$A$5,0,0,COUNTA($A:$A),21),19,FALSE),"")</f>
        <v>9.2422541911499128</v>
      </c>
      <c r="D195" s="62">
        <f t="shared" ca="1" si="9"/>
        <v>7.9187204772745226</v>
      </c>
      <c r="E195" s="62">
        <f t="shared" ca="1" si="10"/>
        <v>1.7267945896901071</v>
      </c>
      <c r="F195" s="60">
        <f ca="1">IF(D195="","",MAX(MIN(C195,PERCENTILE(INDIRECT(Rangos!$E$18),0.99)),PERCENTILE(INDIRECT(Rangos!$E$18),0.01)))</f>
        <v>9.2422541911499128</v>
      </c>
      <c r="G195" s="62">
        <f t="shared" ca="1" si="11"/>
        <v>9.2422541911499128</v>
      </c>
    </row>
    <row r="196" spans="1:7" x14ac:dyDescent="0.2">
      <c r="A196">
        <v>900192871</v>
      </c>
      <c r="B196" t="s">
        <v>343</v>
      </c>
      <c r="C196" s="61">
        <f ca="1">+IFERROR(VLOOKUP(A196,OFFSET('Datos seleccionados'!$A$5,0,0,COUNTA($A:$A),21),19,FALSE),"")</f>
        <v>9.2823659830548735</v>
      </c>
      <c r="D196" s="62">
        <f t="shared" ca="1" si="9"/>
        <v>7.9588322691794833</v>
      </c>
      <c r="E196" s="62">
        <f t="shared" ca="1" si="10"/>
        <v>1.735541561557979</v>
      </c>
      <c r="F196" s="60">
        <f ca="1">IF(D196="","",MAX(MIN(C196,PERCENTILE(INDIRECT(Rangos!$E$18),0.99)),PERCENTILE(INDIRECT(Rangos!$E$18),0.01)))</f>
        <v>9.2823659830548735</v>
      </c>
      <c r="G196" s="62">
        <f t="shared" ca="1" si="11"/>
        <v>9.2823659830548735</v>
      </c>
    </row>
    <row r="197" spans="1:7" x14ac:dyDescent="0.2">
      <c r="A197">
        <v>900590132</v>
      </c>
      <c r="B197" t="s">
        <v>438</v>
      </c>
      <c r="C197" s="61">
        <f ca="1">+IFERROR(VLOOKUP(A197,OFFSET('Datos seleccionados'!$A$5,0,0,COUNTA($A:$A),21),19,FALSE),"")</f>
        <v>9.6258077865851721</v>
      </c>
      <c r="D197" s="62">
        <f t="shared" ca="1" si="9"/>
        <v>8.3022740727097819</v>
      </c>
      <c r="E197" s="62">
        <f t="shared" ca="1" si="10"/>
        <v>1.8104341467820062</v>
      </c>
      <c r="F197" s="60">
        <f ca="1">IF(D197="","",MAX(MIN(C197,PERCENTILE(INDIRECT(Rangos!$E$18),0.99)),PERCENTILE(INDIRECT(Rangos!$E$18),0.01)))</f>
        <v>9.6258077865851721</v>
      </c>
      <c r="G197" s="62">
        <f t="shared" ca="1" si="11"/>
        <v>9.6258077865851721</v>
      </c>
    </row>
    <row r="198" spans="1:7" x14ac:dyDescent="0.2">
      <c r="A198">
        <v>900039806</v>
      </c>
      <c r="B198" t="s">
        <v>535</v>
      </c>
      <c r="C198" s="61">
        <f ca="1">+IFERROR(VLOOKUP(A198,OFFSET('Datos seleccionados'!$A$5,0,0,COUNTA($A:$A),21),19,FALSE),"")</f>
        <v>9.6333888205350888</v>
      </c>
      <c r="D198" s="62">
        <f t="shared" ca="1" si="9"/>
        <v>8.3098551066596986</v>
      </c>
      <c r="E198" s="62">
        <f t="shared" ca="1" si="10"/>
        <v>1.8120873038099052</v>
      </c>
      <c r="F198" s="60">
        <f ca="1">IF(D198="","",MAX(MIN(C198,PERCENTILE(INDIRECT(Rangos!$E$18),0.99)),PERCENTILE(INDIRECT(Rangos!$E$18),0.01)))</f>
        <v>9.6333888205350888</v>
      </c>
      <c r="G198" s="62">
        <f t="shared" ca="1" si="11"/>
        <v>9.6333888205350888</v>
      </c>
    </row>
    <row r="199" spans="1:7" x14ac:dyDescent="0.2">
      <c r="A199">
        <v>900534188</v>
      </c>
      <c r="B199" t="s">
        <v>423</v>
      </c>
      <c r="C199" s="61">
        <f ca="1">+IFERROR(VLOOKUP(A199,OFFSET('Datos seleccionados'!$A$5,0,0,COUNTA($A:$A),21),19,FALSE),"")</f>
        <v>10.043478260869565</v>
      </c>
      <c r="D199" s="62">
        <f t="shared" ca="1" si="9"/>
        <v>8.7199445469941743</v>
      </c>
      <c r="E199" s="62">
        <f t="shared" ca="1" si="10"/>
        <v>1.9015133959280532</v>
      </c>
      <c r="F199" s="60">
        <f ca="1">IF(D199="","",MAX(MIN(C199,PERCENTILE(INDIRECT(Rangos!$E$18),0.99)),PERCENTILE(INDIRECT(Rangos!$E$18),0.01)))</f>
        <v>10.043478260869565</v>
      </c>
      <c r="G199" s="62">
        <f t="shared" ca="1" si="11"/>
        <v>10.043478260869565</v>
      </c>
    </row>
    <row r="200" spans="1:7" x14ac:dyDescent="0.2">
      <c r="A200">
        <v>901274790</v>
      </c>
      <c r="B200" t="s">
        <v>492</v>
      </c>
      <c r="C200" s="61">
        <f ca="1">+IFERROR(VLOOKUP(A200,OFFSET('Datos seleccionados'!$A$5,0,0,COUNTA($A:$A),21),19,FALSE),"")</f>
        <v>10.242856682369302</v>
      </c>
      <c r="D200" s="62">
        <f t="shared" ca="1" si="9"/>
        <v>8.9193229684939119</v>
      </c>
      <c r="E200" s="62">
        <f t="shared" ca="1" si="10"/>
        <v>1.9449908214205611</v>
      </c>
      <c r="F200" s="60">
        <f ca="1">IF(D200="","",MAX(MIN(C200,PERCENTILE(INDIRECT(Rangos!$E$18),0.99)),PERCENTILE(INDIRECT(Rangos!$E$18),0.01)))</f>
        <v>10.242856682369302</v>
      </c>
      <c r="G200" s="62">
        <f t="shared" ca="1" si="11"/>
        <v>10.242856682369302</v>
      </c>
    </row>
    <row r="201" spans="1:7" x14ac:dyDescent="0.2">
      <c r="A201">
        <v>900569143</v>
      </c>
      <c r="B201" t="s">
        <v>151</v>
      </c>
      <c r="C201" s="61">
        <f ca="1">+IFERROR(VLOOKUP(A201,OFFSET('Datos seleccionados'!$A$5,0,0,COUNTA($A:$A),21),19,FALSE),"")</f>
        <v>10.989813934095144</v>
      </c>
      <c r="D201" s="62">
        <f t="shared" ca="1" si="9"/>
        <v>9.666280220219754</v>
      </c>
      <c r="E201" s="62">
        <f t="shared" ca="1" si="10"/>
        <v>2.1078759421558639</v>
      </c>
      <c r="F201" s="60">
        <f ca="1">IF(D201="","",MAX(MIN(C201,PERCENTILE(INDIRECT(Rangos!$E$18),0.99)),PERCENTILE(INDIRECT(Rangos!$E$18),0.01)))</f>
        <v>10.989813934095144</v>
      </c>
      <c r="G201" s="62">
        <f t="shared" ca="1" si="11"/>
        <v>10.989813934095144</v>
      </c>
    </row>
    <row r="202" spans="1:7" x14ac:dyDescent="0.2">
      <c r="A202">
        <v>900238954</v>
      </c>
      <c r="B202" t="s">
        <v>352</v>
      </c>
      <c r="C202" s="61">
        <f ca="1">+IFERROR(VLOOKUP(A202,OFFSET('Datos seleccionados'!$A$5,0,0,COUNTA($A:$A),21),19,FALSE),"")</f>
        <v>11.066106100586822</v>
      </c>
      <c r="D202" s="62">
        <f t="shared" ca="1" si="9"/>
        <v>9.7425723867114318</v>
      </c>
      <c r="E202" s="62">
        <f t="shared" ca="1" si="10"/>
        <v>2.1245125819654951</v>
      </c>
      <c r="F202" s="60">
        <f ca="1">IF(D202="","",MAX(MIN(C202,PERCENTILE(INDIRECT(Rangos!$E$18),0.99)),PERCENTILE(INDIRECT(Rangos!$E$18),0.01)))</f>
        <v>11.066106100586822</v>
      </c>
      <c r="G202" s="62">
        <f t="shared" ca="1" si="11"/>
        <v>11.066106100586822</v>
      </c>
    </row>
    <row r="203" spans="1:7" x14ac:dyDescent="0.2">
      <c r="A203">
        <v>900169754</v>
      </c>
      <c r="B203" t="s">
        <v>180</v>
      </c>
      <c r="C203" s="61">
        <f ca="1">+IFERROR(VLOOKUP(A203,OFFSET('Datos seleccionados'!$A$5,0,0,COUNTA($A:$A),21),19,FALSE),"")</f>
        <v>11.191480050143532</v>
      </c>
      <c r="D203" s="62">
        <f t="shared" ca="1" si="9"/>
        <v>9.8679463362681421</v>
      </c>
      <c r="E203" s="62">
        <f t="shared" ca="1" si="10"/>
        <v>2.1518522334159931</v>
      </c>
      <c r="F203" s="60">
        <f ca="1">IF(D203="","",MAX(MIN(C203,PERCENTILE(INDIRECT(Rangos!$E$18),0.99)),PERCENTILE(INDIRECT(Rangos!$E$18),0.01)))</f>
        <v>11.191480050143532</v>
      </c>
      <c r="G203" s="62">
        <f t="shared" ca="1" si="11"/>
        <v>11.191480050143532</v>
      </c>
    </row>
    <row r="204" spans="1:7" x14ac:dyDescent="0.2">
      <c r="A204">
        <v>901449735</v>
      </c>
      <c r="B204" t="s">
        <v>191</v>
      </c>
      <c r="C204" s="61">
        <f ca="1">+IFERROR(VLOOKUP(A204,OFFSET('Datos seleccionados'!$A$5,0,0,COUNTA($A:$A),21),19,FALSE),"")</f>
        <v>11.519057379724526</v>
      </c>
      <c r="D204" s="62">
        <f t="shared" ca="1" si="9"/>
        <v>10.195523665849135</v>
      </c>
      <c r="E204" s="62">
        <f t="shared" ca="1" si="10"/>
        <v>2.2232853345147054</v>
      </c>
      <c r="F204" s="60">
        <f ca="1">IF(D204="","",MAX(MIN(C204,PERCENTILE(INDIRECT(Rangos!$E$18),0.99)),PERCENTILE(INDIRECT(Rangos!$E$18),0.01)))</f>
        <v>11.519057379724526</v>
      </c>
      <c r="G204" s="62">
        <f t="shared" ca="1" si="11"/>
        <v>11.519057379724526</v>
      </c>
    </row>
    <row r="205" spans="1:7" x14ac:dyDescent="0.2">
      <c r="A205">
        <v>830047991</v>
      </c>
      <c r="B205" t="s">
        <v>258</v>
      </c>
      <c r="C205" s="61">
        <f ca="1">+IFERROR(VLOOKUP(A205,OFFSET('Datos seleccionados'!$A$5,0,0,COUNTA($A:$A),21),19,FALSE),"")</f>
        <v>11.683480998981262</v>
      </c>
      <c r="D205" s="62">
        <f t="shared" ca="1" si="9"/>
        <v>10.359947285105871</v>
      </c>
      <c r="E205" s="62">
        <f t="shared" ca="1" si="10"/>
        <v>2.2591403463142279</v>
      </c>
      <c r="F205" s="60">
        <f ca="1">IF(D205="","",MAX(MIN(C205,PERCENTILE(INDIRECT(Rangos!$E$18),0.99)),PERCENTILE(INDIRECT(Rangos!$E$18),0.01)))</f>
        <v>11.683480998981262</v>
      </c>
      <c r="G205" s="62">
        <f t="shared" ca="1" si="11"/>
        <v>11.683480998981262</v>
      </c>
    </row>
    <row r="206" spans="1:7" x14ac:dyDescent="0.2">
      <c r="A206">
        <v>830115469</v>
      </c>
      <c r="B206" t="s">
        <v>283</v>
      </c>
      <c r="C206" s="61">
        <f ca="1">+IFERROR(VLOOKUP(A206,OFFSET('Datos seleccionados'!$A$5,0,0,COUNTA($A:$A),21),19,FALSE),"")</f>
        <v>11.935071323167733</v>
      </c>
      <c r="D206" s="62">
        <f t="shared" ca="1" si="9"/>
        <v>10.611537609292343</v>
      </c>
      <c r="E206" s="62">
        <f t="shared" ca="1" si="10"/>
        <v>2.3140033525120556</v>
      </c>
      <c r="F206" s="60">
        <f ca="1">IF(D206="","",MAX(MIN(C206,PERCENTILE(INDIRECT(Rangos!$E$18),0.99)),PERCENTILE(INDIRECT(Rangos!$E$18),0.01)))</f>
        <v>11.935071323167733</v>
      </c>
      <c r="G206" s="62">
        <f t="shared" ca="1" si="11"/>
        <v>11.935071323167733</v>
      </c>
    </row>
    <row r="207" spans="1:7" x14ac:dyDescent="0.2">
      <c r="A207">
        <v>900399393</v>
      </c>
      <c r="B207" t="s">
        <v>392</v>
      </c>
      <c r="C207" s="61">
        <f ca="1">+IFERROR(VLOOKUP(A207,OFFSET('Datos seleccionados'!$A$5,0,0,COUNTA($A:$A),21),19,FALSE),"")</f>
        <v>12.389388284357532</v>
      </c>
      <c r="D207" s="62">
        <f t="shared" ca="1" si="9"/>
        <v>11.065854570482141</v>
      </c>
      <c r="E207" s="62">
        <f t="shared" ca="1" si="10"/>
        <v>2.4130739123125209</v>
      </c>
      <c r="F207" s="60">
        <f ca="1">IF(D207="","",MAX(MIN(C207,PERCENTILE(INDIRECT(Rangos!$E$18),0.99)),PERCENTILE(INDIRECT(Rangos!$E$18),0.01)))</f>
        <v>12.389388284357532</v>
      </c>
      <c r="G207" s="62">
        <f t="shared" ca="1" si="11"/>
        <v>12.389388284357532</v>
      </c>
    </row>
    <row r="208" spans="1:7" x14ac:dyDescent="0.2">
      <c r="A208">
        <v>860353765</v>
      </c>
      <c r="B208" t="s">
        <v>532</v>
      </c>
      <c r="C208" s="61">
        <f ca="1">+IFERROR(VLOOKUP(A208,OFFSET('Datos seleccionados'!$A$5,0,0,COUNTA($A:$A),21),19,FALSE),"")</f>
        <v>12.854949868391971</v>
      </c>
      <c r="D208" s="62">
        <f t="shared" ca="1" si="9"/>
        <v>11.531416154516581</v>
      </c>
      <c r="E208" s="62">
        <f t="shared" ca="1" si="10"/>
        <v>2.5145965291021115</v>
      </c>
      <c r="F208" s="60">
        <f ca="1">IF(D208="","",MAX(MIN(C208,PERCENTILE(INDIRECT(Rangos!$E$18),0.99)),PERCENTILE(INDIRECT(Rangos!$E$18),0.01)))</f>
        <v>12.854949868391971</v>
      </c>
      <c r="G208" s="62">
        <f t="shared" ca="1" si="11"/>
        <v>12.854949868391971</v>
      </c>
    </row>
    <row r="209" spans="1:7" x14ac:dyDescent="0.2">
      <c r="A209">
        <v>830069752</v>
      </c>
      <c r="B209" t="s">
        <v>263</v>
      </c>
      <c r="C209" s="61">
        <f ca="1">+IFERROR(VLOOKUP(A209,OFFSET('Datos seleccionados'!$A$5,0,0,COUNTA($A:$A),21),19,FALSE),"")</f>
        <v>13.077160016649819</v>
      </c>
      <c r="D209" s="62">
        <f t="shared" ca="1" si="9"/>
        <v>11.753626302774428</v>
      </c>
      <c r="E209" s="62">
        <f t="shared" ca="1" si="10"/>
        <v>2.5630527516556261</v>
      </c>
      <c r="F209" s="60">
        <f ca="1">IF(D209="","",MAX(MIN(C209,PERCENTILE(INDIRECT(Rangos!$E$18),0.99)),PERCENTILE(INDIRECT(Rangos!$E$18),0.01)))</f>
        <v>12.894947695078384</v>
      </c>
      <c r="G209" s="62">
        <f t="shared" ca="1" si="11"/>
        <v>13.077160016649819</v>
      </c>
    </row>
    <row r="210" spans="1:7" x14ac:dyDescent="0.2">
      <c r="A210">
        <v>900483105</v>
      </c>
      <c r="B210" t="s">
        <v>413</v>
      </c>
      <c r="C210" s="61">
        <f ca="1">+IFERROR(VLOOKUP(A210,OFFSET('Datos seleccionados'!$A$5,0,0,COUNTA($A:$A),21),19,FALSE),"")</f>
        <v>14.865413710072662</v>
      </c>
      <c r="D210" s="62">
        <f t="shared" ca="1" si="9"/>
        <v>13.541879996197272</v>
      </c>
      <c r="E210" s="62">
        <f t="shared" ca="1" si="10"/>
        <v>2.9530080243108281</v>
      </c>
      <c r="F210" s="60">
        <f ca="1">IF(D210="","",MAX(MIN(C210,PERCENTILE(INDIRECT(Rangos!$E$18),0.99)),PERCENTILE(INDIRECT(Rangos!$E$18),0.01)))</f>
        <v>12.894947695078384</v>
      </c>
      <c r="G210" s="62">
        <f t="shared" ca="1" si="11"/>
        <v>14.865413710072662</v>
      </c>
    </row>
    <row r="211" spans="1:7" x14ac:dyDescent="0.2">
      <c r="A211">
        <v>900077452</v>
      </c>
      <c r="B211" t="s">
        <v>326</v>
      </c>
      <c r="C211" s="61">
        <f ca="1">+IFERROR(VLOOKUP(A211,OFFSET('Datos seleccionados'!$A$5,0,0,COUNTA($A:$A),21),19,FALSE),"")</f>
        <v>15.142150886944542</v>
      </c>
      <c r="D211" s="62">
        <f t="shared" ca="1" si="9"/>
        <v>13.818617173069152</v>
      </c>
      <c r="E211" s="62">
        <f t="shared" ca="1" si="10"/>
        <v>3.0133546751567422</v>
      </c>
      <c r="F211" s="60">
        <f ca="1">IF(D211="","",MAX(MIN(C211,PERCENTILE(INDIRECT(Rangos!$E$18),0.99)),PERCENTILE(INDIRECT(Rangos!$E$18),0.01)))</f>
        <v>12.894947695078384</v>
      </c>
      <c r="G211" s="62">
        <f t="shared" ca="1" si="11"/>
        <v>15.142150886944542</v>
      </c>
    </row>
    <row r="212" spans="1:7" x14ac:dyDescent="0.2">
      <c r="A212">
        <v>901061657</v>
      </c>
      <c r="B212" t="s">
        <v>476</v>
      </c>
      <c r="C212" s="61">
        <f ca="1">+IFERROR(VLOOKUP(A212,OFFSET('Datos seleccionados'!$A$5,0,0,COUNTA($A:$A),21),19,FALSE),"")</f>
        <v>17.242729439809295</v>
      </c>
      <c r="D212" s="62">
        <f t="shared" ca="1" si="9"/>
        <v>15.919195725933905</v>
      </c>
      <c r="E212" s="62">
        <f t="shared" ca="1" si="10"/>
        <v>3.4714170213041555</v>
      </c>
      <c r="F212" s="60">
        <f ca="1">IF(D212="","",MAX(MIN(C212,PERCENTILE(INDIRECT(Rangos!$E$18),0.99)),PERCENTILE(INDIRECT(Rangos!$E$18),0.01)))</f>
        <v>12.894947695078384</v>
      </c>
      <c r="G212" s="62">
        <f t="shared" ca="1" si="11"/>
        <v>17.242729439809295</v>
      </c>
    </row>
    <row r="213" spans="1:7" x14ac:dyDescent="0.2">
      <c r="A213">
        <v>890207031</v>
      </c>
      <c r="B213" t="s">
        <v>310</v>
      </c>
      <c r="C213" s="61">
        <f ca="1">+IFERROR(VLOOKUP(A213,OFFSET('Datos seleccionados'!$A$5,0,0,COUNTA($A:$A),21),19,FALSE),"")</f>
        <v>17.427529542097489</v>
      </c>
      <c r="D213" s="62">
        <f t="shared" ca="1" si="9"/>
        <v>16.103995828222097</v>
      </c>
      <c r="E213" s="62">
        <f t="shared" ca="1" si="10"/>
        <v>3.5117154278107656</v>
      </c>
      <c r="F213" s="60">
        <f ca="1">IF(D213="","",MAX(MIN(C213,PERCENTILE(INDIRECT(Rangos!$E$18),0.99)),PERCENTILE(INDIRECT(Rangos!$E$18),0.01)))</f>
        <v>12.894947695078384</v>
      </c>
      <c r="G213" s="62">
        <f t="shared" ca="1" si="11"/>
        <v>17.427529542097489</v>
      </c>
    </row>
    <row r="214" spans="1:7" x14ac:dyDescent="0.2">
      <c r="A214">
        <v>900562962</v>
      </c>
      <c r="B214" t="s">
        <v>431</v>
      </c>
      <c r="C214" s="61">
        <f ca="1">+IFERROR(VLOOKUP(A214,OFFSET('Datos seleccionados'!$A$5,0,0,COUNTA($A:$A),21),19,FALSE),"")</f>
        <v>17.892062759575449</v>
      </c>
      <c r="D214" s="62">
        <f t="shared" ca="1" si="9"/>
        <v>16.568529045700057</v>
      </c>
      <c r="E214" s="62">
        <f t="shared" ca="1" si="10"/>
        <v>3.6130137940019114</v>
      </c>
      <c r="F214" s="60">
        <f ca="1">IF(D214="","",MAX(MIN(C214,PERCENTILE(INDIRECT(Rangos!$E$18),0.99)),PERCENTILE(INDIRECT(Rangos!$E$18),0.01)))</f>
        <v>12.894947695078384</v>
      </c>
      <c r="G214" s="62">
        <f t="shared" ca="1" si="11"/>
        <v>17.892062759575449</v>
      </c>
    </row>
    <row r="215" spans="1:7" x14ac:dyDescent="0.2">
      <c r="A215">
        <v>900490623</v>
      </c>
      <c r="B215" t="s">
        <v>186</v>
      </c>
      <c r="C215" s="61">
        <f ca="1">+IFERROR(VLOOKUP(A215,OFFSET('Datos seleccionados'!$A$5,0,0,COUNTA($A:$A),21),19,FALSE),"")</f>
        <v>18.415420525936778</v>
      </c>
      <c r="D215" s="62">
        <f t="shared" ca="1" si="9"/>
        <v>17.091886812061386</v>
      </c>
      <c r="E215" s="62">
        <f t="shared" ca="1" si="10"/>
        <v>3.727139726596528</v>
      </c>
      <c r="F215" s="60">
        <f ca="1">IF(D215="","",MAX(MIN(C215,PERCENTILE(INDIRECT(Rangos!$E$18),0.99)),PERCENTILE(INDIRECT(Rangos!$E$18),0.01)))</f>
        <v>12.894947695078384</v>
      </c>
      <c r="G215" s="62">
        <f t="shared" ca="1" si="11"/>
        <v>18.415420525936778</v>
      </c>
    </row>
    <row r="216" spans="1:7" x14ac:dyDescent="0.2">
      <c r="A216">
        <v>900278019</v>
      </c>
      <c r="B216" t="s">
        <v>364</v>
      </c>
      <c r="C216" s="61">
        <f ca="1">+IFERROR(VLOOKUP(A216,OFFSET('Datos seleccionados'!$A$5,0,0,COUNTA($A:$A),21),19,FALSE),"")</f>
        <v>19.048875774522347</v>
      </c>
      <c r="D216" s="62">
        <f t="shared" ca="1" si="9"/>
        <v>17.725342060646955</v>
      </c>
      <c r="E216" s="62">
        <f t="shared" ca="1" si="10"/>
        <v>3.8652740500907758</v>
      </c>
      <c r="F216" s="60">
        <f ca="1">IF(D216="","",MAX(MIN(C216,PERCENTILE(INDIRECT(Rangos!$E$18),0.99)),PERCENTILE(INDIRECT(Rangos!$E$18),0.01)))</f>
        <v>12.894947695078384</v>
      </c>
      <c r="G216" s="62">
        <f t="shared" ca="1" si="11"/>
        <v>19.048875774522347</v>
      </c>
    </row>
    <row r="217" spans="1:7" x14ac:dyDescent="0.2">
      <c r="A217">
        <v>800173565</v>
      </c>
      <c r="B217" t="s">
        <v>214</v>
      </c>
      <c r="C217" s="61">
        <f ca="1">+IFERROR(VLOOKUP(A217,OFFSET('Datos seleccionados'!$A$5,0,0,COUNTA($A:$A),21),19,FALSE),"")</f>
        <v>19.291238730150919</v>
      </c>
      <c r="D217" s="62">
        <f t="shared" ca="1" si="9"/>
        <v>17.967705016275527</v>
      </c>
      <c r="E217" s="62">
        <f t="shared" ca="1" si="10"/>
        <v>3.9181248915520679</v>
      </c>
      <c r="F217" s="60">
        <f ca="1">IF(D217="","",MAX(MIN(C217,PERCENTILE(INDIRECT(Rangos!$E$18),0.99)),PERCENTILE(INDIRECT(Rangos!$E$18),0.01)))</f>
        <v>12.894947695078384</v>
      </c>
      <c r="G217" s="62">
        <f t="shared" ca="1" si="11"/>
        <v>19.291238730150919</v>
      </c>
    </row>
    <row r="218" spans="1:7" x14ac:dyDescent="0.2">
      <c r="A218">
        <v>900249138</v>
      </c>
      <c r="B218" t="s">
        <v>356</v>
      </c>
      <c r="C218" s="61">
        <f ca="1">+IFERROR(VLOOKUP(A218,OFFSET('Datos seleccionados'!$A$5,0,0,COUNTA($A:$A),21),19,FALSE),"")</f>
        <v>19.344171928967658</v>
      </c>
      <c r="D218" s="62">
        <f t="shared" ca="1" si="9"/>
        <v>18.020638215092266</v>
      </c>
      <c r="E218" s="62">
        <f t="shared" ca="1" si="10"/>
        <v>3.9296677615894748</v>
      </c>
      <c r="F218" s="60">
        <f ca="1">IF(D218="","",MAX(MIN(C218,PERCENTILE(INDIRECT(Rangos!$E$18),0.99)),PERCENTILE(INDIRECT(Rangos!$E$18),0.01)))</f>
        <v>12.894947695078384</v>
      </c>
      <c r="G218" s="62">
        <f t="shared" ca="1" si="11"/>
        <v>19.344171928967658</v>
      </c>
    </row>
    <row r="219" spans="1:7" x14ac:dyDescent="0.2">
      <c r="A219">
        <v>830061474</v>
      </c>
      <c r="B219" t="s">
        <v>519</v>
      </c>
      <c r="C219" s="61">
        <f ca="1">+IFERROR(VLOOKUP(A219,OFFSET('Datos seleccionados'!$A$5,0,0,COUNTA($A:$A),21),19,FALSE),"")</f>
        <v>20.192387868010275</v>
      </c>
      <c r="D219" s="62">
        <f t="shared" ca="1" si="9"/>
        <v>18.868854154134883</v>
      </c>
      <c r="E219" s="62">
        <f t="shared" ca="1" si="10"/>
        <v>4.1146338427425029</v>
      </c>
      <c r="F219" s="60">
        <f ca="1">IF(D219="","",MAX(MIN(C219,PERCENTILE(INDIRECT(Rangos!$E$18),0.99)),PERCENTILE(INDIRECT(Rangos!$E$18),0.01)))</f>
        <v>12.894947695078384</v>
      </c>
      <c r="G219" s="62">
        <f t="shared" ca="1" si="11"/>
        <v>20.192387868010275</v>
      </c>
    </row>
    <row r="220" spans="1:7" x14ac:dyDescent="0.2">
      <c r="A220">
        <v>813001917</v>
      </c>
      <c r="B220" t="s">
        <v>514</v>
      </c>
      <c r="C220" s="61">
        <f ca="1">+IFERROR(VLOOKUP(A220,OFFSET('Datos seleccionados'!$A$5,0,0,COUNTA($A:$A),21),19,FALSE),"")</f>
        <v>20.326813603853452</v>
      </c>
      <c r="D220" s="62">
        <f t="shared" ca="1" si="9"/>
        <v>19.00327988997806</v>
      </c>
      <c r="E220" s="62">
        <f t="shared" ca="1" si="10"/>
        <v>4.1439473706079299</v>
      </c>
      <c r="F220" s="60">
        <f ca="1">IF(D220="","",MAX(MIN(C220,PERCENTILE(INDIRECT(Rangos!$E$18),0.99)),PERCENTILE(INDIRECT(Rangos!$E$18),0.01)))</f>
        <v>12.894947695078384</v>
      </c>
      <c r="G220" s="62">
        <f t="shared" ca="1" si="11"/>
        <v>20.326813603853452</v>
      </c>
    </row>
    <row r="221" spans="1:7" x14ac:dyDescent="0.2">
      <c r="A221">
        <v>890308756</v>
      </c>
      <c r="B221" t="s">
        <v>311</v>
      </c>
      <c r="C221" s="61">
        <f ca="1">+IFERROR(VLOOKUP(A221,OFFSET('Datos seleccionados'!$A$5,0,0,COUNTA($A:$A),21),19,FALSE),"")</f>
        <v>20.606784055309497</v>
      </c>
      <c r="D221" s="62">
        <f t="shared" ca="1" si="9"/>
        <v>19.283250341434105</v>
      </c>
      <c r="E221" s="62">
        <f t="shared" ca="1" si="10"/>
        <v>4.2049990849896686</v>
      </c>
      <c r="F221" s="60">
        <f ca="1">IF(D221="","",MAX(MIN(C221,PERCENTILE(INDIRECT(Rangos!$E$18),0.99)),PERCENTILE(INDIRECT(Rangos!$E$18),0.01)))</f>
        <v>12.894947695078384</v>
      </c>
      <c r="G221" s="62">
        <f t="shared" ca="1" si="11"/>
        <v>20.606784055309497</v>
      </c>
    </row>
    <row r="222" spans="1:7" x14ac:dyDescent="0.2">
      <c r="A222">
        <v>805018115</v>
      </c>
      <c r="B222" t="s">
        <v>238</v>
      </c>
      <c r="C222" s="61">
        <f ca="1">+IFERROR(VLOOKUP(A222,OFFSET('Datos seleccionados'!$A$5,0,0,COUNTA($A:$A),21),19,FALSE),"")</f>
        <v>24.774649625385631</v>
      </c>
      <c r="D222" s="62">
        <f t="shared" ca="1" si="9"/>
        <v>23.451115911510239</v>
      </c>
      <c r="E222" s="62">
        <f t="shared" ca="1" si="10"/>
        <v>5.1138640635701771</v>
      </c>
      <c r="F222" s="60">
        <f ca="1">IF(D222="","",MAX(MIN(C222,PERCENTILE(INDIRECT(Rangos!$E$18),0.99)),PERCENTILE(INDIRECT(Rangos!$E$18),0.01)))</f>
        <v>12.894947695078384</v>
      </c>
      <c r="G222" s="62">
        <f t="shared" ca="1" si="11"/>
        <v>24.774649625385631</v>
      </c>
    </row>
    <row r="223" spans="1:7" x14ac:dyDescent="0.2">
      <c r="A223">
        <v>900477020</v>
      </c>
      <c r="B223" t="s">
        <v>411</v>
      </c>
      <c r="C223" s="61">
        <f ca="1">+IFERROR(VLOOKUP(A223,OFFSET('Datos seleccionados'!$A$5,0,0,COUNTA($A:$A),21),19,FALSE),"")</f>
        <v>24.78019029031471</v>
      </c>
      <c r="D223" s="62">
        <f t="shared" ca="1" si="9"/>
        <v>23.456656576439318</v>
      </c>
      <c r="E223" s="62">
        <f t="shared" ca="1" si="10"/>
        <v>5.1150722878344732</v>
      </c>
      <c r="F223" s="60">
        <f ca="1">IF(D223="","",MAX(MIN(C223,PERCENTILE(INDIRECT(Rangos!$E$18),0.99)),PERCENTILE(INDIRECT(Rangos!$E$18),0.01)))</f>
        <v>12.894947695078384</v>
      </c>
      <c r="G223" s="62">
        <f t="shared" ca="1" si="11"/>
        <v>24.78019029031471</v>
      </c>
    </row>
    <row r="224" spans="1:7" x14ac:dyDescent="0.2">
      <c r="A224">
        <v>900228513</v>
      </c>
      <c r="B224" t="s">
        <v>351</v>
      </c>
      <c r="C224" s="61">
        <f ca="1">+IFERROR(VLOOKUP(A224,OFFSET('Datos seleccionados'!$A$5,0,0,COUNTA($A:$A),21),19,FALSE),"")</f>
        <v>26.161967494809193</v>
      </c>
      <c r="D224" s="62">
        <f t="shared" ca="1" si="9"/>
        <v>24.838433780933801</v>
      </c>
      <c r="E224" s="62">
        <f t="shared" ca="1" si="10"/>
        <v>5.4163893260764171</v>
      </c>
      <c r="F224" s="60">
        <f ca="1">IF(D224="","",MAX(MIN(C224,PERCENTILE(INDIRECT(Rangos!$E$18),0.99)),PERCENTILE(INDIRECT(Rangos!$E$18),0.01)))</f>
        <v>12.894947695078384</v>
      </c>
      <c r="G224" s="62">
        <f t="shared" ca="1" si="11"/>
        <v>26.161967494809193</v>
      </c>
    </row>
    <row r="225" spans="1:7" x14ac:dyDescent="0.2">
      <c r="A225">
        <v>900175879</v>
      </c>
      <c r="B225" t="s">
        <v>341</v>
      </c>
      <c r="C225" s="61">
        <f ca="1">+IFERROR(VLOOKUP(A225,OFFSET('Datos seleccionados'!$A$5,0,0,COUNTA($A:$A),21),19,FALSE),"")</f>
        <v>27.302825947334618</v>
      </c>
      <c r="D225" s="62">
        <f t="shared" ca="1" si="9"/>
        <v>25.979292233459226</v>
      </c>
      <c r="E225" s="62">
        <f t="shared" ca="1" si="10"/>
        <v>5.6651704529108349</v>
      </c>
      <c r="F225" s="60">
        <f ca="1">IF(D225="","",MAX(MIN(C225,PERCENTILE(INDIRECT(Rangos!$E$18),0.99)),PERCENTILE(INDIRECT(Rangos!$E$18),0.01)))</f>
        <v>12.894947695078384</v>
      </c>
      <c r="G225" s="62">
        <f t="shared" ca="1" si="11"/>
        <v>27.302825947334618</v>
      </c>
    </row>
    <row r="226" spans="1:7" x14ac:dyDescent="0.2">
      <c r="A226">
        <v>824006265</v>
      </c>
      <c r="B226" t="s">
        <v>248</v>
      </c>
      <c r="C226" s="61">
        <f ca="1">+IFERROR(VLOOKUP(A226,OFFSET('Datos seleccionados'!$A$5,0,0,COUNTA($A:$A),21),19,FALSE),"")</f>
        <v>28.895941853422169</v>
      </c>
      <c r="D226" s="62">
        <f t="shared" ca="1" si="9"/>
        <v>27.572408139546777</v>
      </c>
      <c r="E226" s="62">
        <f t="shared" ca="1" si="10"/>
        <v>6.0125730333246938</v>
      </c>
      <c r="F226" s="60">
        <f ca="1">IF(D226="","",MAX(MIN(C226,PERCENTILE(INDIRECT(Rangos!$E$18),0.99)),PERCENTILE(INDIRECT(Rangos!$E$18),0.01)))</f>
        <v>12.894947695078384</v>
      </c>
      <c r="G226" s="62">
        <f t="shared" ca="1" si="11"/>
        <v>28.895941853422169</v>
      </c>
    </row>
    <row r="227" spans="1:7" x14ac:dyDescent="0.2">
      <c r="A227">
        <v>802021384</v>
      </c>
      <c r="B227" t="s">
        <v>233</v>
      </c>
      <c r="C227" s="61">
        <f ca="1">+IFERROR(VLOOKUP(A227,OFFSET('Datos seleccionados'!$A$5,0,0,COUNTA($A:$A),21),19,FALSE),"")</f>
        <v>31.007972530291667</v>
      </c>
      <c r="D227" s="62">
        <f t="shared" ca="1" si="9"/>
        <v>29.684438816416275</v>
      </c>
      <c r="E227" s="62">
        <f t="shared" ca="1" si="10"/>
        <v>6.4731326851704969</v>
      </c>
      <c r="F227" s="60">
        <f ca="1">IF(D227="","",MAX(MIN(C227,PERCENTILE(INDIRECT(Rangos!$E$18),0.99)),PERCENTILE(INDIRECT(Rangos!$E$18),0.01)))</f>
        <v>12.894947695078384</v>
      </c>
      <c r="G227" s="62">
        <f t="shared" ca="1" si="11"/>
        <v>31.007972530291667</v>
      </c>
    </row>
    <row r="228" spans="1:7" x14ac:dyDescent="0.2">
      <c r="A228">
        <v>800194632</v>
      </c>
      <c r="B228" t="s">
        <v>220</v>
      </c>
      <c r="C228" s="61">
        <f ca="1">+IFERROR(VLOOKUP(A228,OFFSET('Datos seleccionados'!$A$5,0,0,COUNTA($A:$A),21),19,FALSE),"")</f>
        <v>34.491439988724828</v>
      </c>
      <c r="D228" s="62">
        <f t="shared" ca="1" si="9"/>
        <v>33.167906274849436</v>
      </c>
      <c r="E228" s="62">
        <f t="shared" ca="1" si="10"/>
        <v>7.2327544924873104</v>
      </c>
      <c r="F228" s="60">
        <f ca="1">IF(D228="","",MAX(MIN(C228,PERCENTILE(INDIRECT(Rangos!$E$18),0.99)),PERCENTILE(INDIRECT(Rangos!$E$18),0.01)))</f>
        <v>12.894947695078384</v>
      </c>
      <c r="G228" s="62">
        <f t="shared" ca="1" si="11"/>
        <v>34.491439988724828</v>
      </c>
    </row>
    <row r="229" spans="1:7" x14ac:dyDescent="0.2">
      <c r="A229">
        <v>830071539</v>
      </c>
      <c r="B229" t="s">
        <v>264</v>
      </c>
      <c r="C229" s="61">
        <f ca="1">+IFERROR(VLOOKUP(A229,OFFSET('Datos seleccionados'!$A$5,0,0,COUNTA($A:$A),21),19,FALSE),"")</f>
        <v>34.62692885429469</v>
      </c>
      <c r="D229" s="62">
        <f t="shared" ca="1" si="9"/>
        <v>33.303395140419298</v>
      </c>
      <c r="E229" s="62">
        <f t="shared" ca="1" si="10"/>
        <v>7.262299851576663</v>
      </c>
      <c r="F229" s="60">
        <f ca="1">IF(D229="","",MAX(MIN(C229,PERCENTILE(INDIRECT(Rangos!$E$18),0.99)),PERCENTILE(INDIRECT(Rangos!$E$18),0.01)))</f>
        <v>12.894947695078384</v>
      </c>
      <c r="G229" s="62">
        <f t="shared" ca="1" si="11"/>
        <v>34.62692885429469</v>
      </c>
    </row>
    <row r="230" spans="1:7" x14ac:dyDescent="0.2">
      <c r="A230">
        <v>900646364</v>
      </c>
      <c r="B230" t="s">
        <v>447</v>
      </c>
      <c r="C230" s="61">
        <f ca="1">+IFERROR(VLOOKUP(A230,OFFSET('Datos seleccionados'!$A$5,0,0,COUNTA($A:$A),21),19,FALSE),"")</f>
        <v>38.442344774392595</v>
      </c>
      <c r="D230" s="62">
        <f t="shared" ca="1" si="9"/>
        <v>37.118811060517203</v>
      </c>
      <c r="E230" s="62">
        <f t="shared" ca="1" si="10"/>
        <v>8.0943079502524959</v>
      </c>
      <c r="F230" s="60">
        <f ca="1">IF(D230="","",MAX(MIN(C230,PERCENTILE(INDIRECT(Rangos!$E$18),0.99)),PERCENTILE(INDIRECT(Rangos!$E$18),0.01)))</f>
        <v>12.894947695078384</v>
      </c>
      <c r="G230" s="62">
        <f t="shared" ca="1" si="11"/>
        <v>38.442344774392595</v>
      </c>
    </row>
    <row r="231" spans="1:7" x14ac:dyDescent="0.2">
      <c r="A231">
        <v>901592009</v>
      </c>
      <c r="B231" t="s">
        <v>194</v>
      </c>
      <c r="C231" s="61">
        <f ca="1">+IFERROR(VLOOKUP(A231,OFFSET('Datos seleccionados'!$A$5,0,0,COUNTA($A:$A),21),19,FALSE),"")</f>
        <v>39.526875036217952</v>
      </c>
      <c r="D231" s="62">
        <f t="shared" ca="1" si="9"/>
        <v>38.20334132234256</v>
      </c>
      <c r="E231" s="62">
        <f t="shared" ca="1" si="10"/>
        <v>8.3308058786551662</v>
      </c>
      <c r="F231" s="60">
        <f ca="1">IF(D231="","",MAX(MIN(C231,PERCENTILE(INDIRECT(Rangos!$E$18),0.99)),PERCENTILE(INDIRECT(Rangos!$E$18),0.01)))</f>
        <v>12.894947695078384</v>
      </c>
      <c r="G231" s="62" t="str">
        <f t="shared" ca="1" si="11"/>
        <v/>
      </c>
    </row>
    <row r="232" spans="1:7" x14ac:dyDescent="0.2">
      <c r="A232">
        <v>900068796</v>
      </c>
      <c r="B232" t="s">
        <v>324</v>
      </c>
      <c r="C232" s="61">
        <f ca="1">+IFERROR(VLOOKUP(A232,OFFSET('Datos seleccionados'!$A$5,0,0,COUNTA($A:$A),21),19,FALSE),"")</f>
        <v>40.237499744830259</v>
      </c>
      <c r="D232" s="62">
        <f t="shared" ca="1" si="9"/>
        <v>38.913966030954867</v>
      </c>
      <c r="E232" s="62">
        <f t="shared" ca="1" si="10"/>
        <v>8.4857681488417995</v>
      </c>
      <c r="F232" s="60">
        <f ca="1">IF(D232="","",MAX(MIN(C232,PERCENTILE(INDIRECT(Rangos!$E$18),0.99)),PERCENTILE(INDIRECT(Rangos!$E$18),0.01)))</f>
        <v>12.894947695078384</v>
      </c>
      <c r="G232" s="62" t="str">
        <f t="shared" ca="1" si="11"/>
        <v/>
      </c>
    </row>
    <row r="233" spans="1:7" x14ac:dyDescent="0.2">
      <c r="A233">
        <v>900541023</v>
      </c>
      <c r="B233" t="s">
        <v>425</v>
      </c>
      <c r="C233" s="61">
        <f ca="1">+IFERROR(VLOOKUP(A233,OFFSET('Datos seleccionados'!$A$5,0,0,COUNTA($A:$A),21),19,FALSE),"")</f>
        <v>42.573358011105</v>
      </c>
      <c r="D233" s="62">
        <f t="shared" ca="1" si="9"/>
        <v>41.249824297229608</v>
      </c>
      <c r="E233" s="62">
        <f t="shared" ca="1" si="10"/>
        <v>8.995136730301617</v>
      </c>
      <c r="F233" s="60">
        <f ca="1">IF(D233="","",MAX(MIN(C233,PERCENTILE(INDIRECT(Rangos!$E$18),0.99)),PERCENTILE(INDIRECT(Rangos!$E$18),0.01)))</f>
        <v>12.894947695078384</v>
      </c>
      <c r="G233" s="62" t="str">
        <f t="shared" ca="1" si="11"/>
        <v/>
      </c>
    </row>
    <row r="234" spans="1:7" x14ac:dyDescent="0.2">
      <c r="A234">
        <v>901053031</v>
      </c>
      <c r="B234" t="s">
        <v>475</v>
      </c>
      <c r="C234" s="61">
        <f ca="1">+IFERROR(VLOOKUP(A234,OFFSET('Datos seleccionados'!$A$5,0,0,COUNTA($A:$A),21),19,FALSE),"")</f>
        <v>46.602755453501722</v>
      </c>
      <c r="D234" s="62">
        <f t="shared" ca="1" si="9"/>
        <v>45.27922173962633</v>
      </c>
      <c r="E234" s="62">
        <f t="shared" ca="1" si="10"/>
        <v>9.8738066774490143</v>
      </c>
      <c r="F234" s="60">
        <f ca="1">IF(D234="","",MAX(MIN(C234,PERCENTILE(INDIRECT(Rangos!$E$18),0.99)),PERCENTILE(INDIRECT(Rangos!$E$18),0.01)))</f>
        <v>12.894947695078384</v>
      </c>
      <c r="G234" s="62" t="str">
        <f t="shared" ca="1" si="11"/>
        <v/>
      </c>
    </row>
    <row r="235" spans="1:7" x14ac:dyDescent="0.2">
      <c r="A235">
        <v>800178052</v>
      </c>
      <c r="B235" t="s">
        <v>216</v>
      </c>
      <c r="C235" s="61">
        <f ca="1">+IFERROR(VLOOKUP(A235,OFFSET('Datos seleccionados'!$A$5,0,0,COUNTA($A:$A),21),19,FALSE),"")</f>
        <v>51.47375001502747</v>
      </c>
      <c r="D235" s="62">
        <f t="shared" ca="1" si="9"/>
        <v>50.150216301152078</v>
      </c>
      <c r="E235" s="62">
        <f t="shared" ca="1" si="10"/>
        <v>10.935999373780628</v>
      </c>
      <c r="F235" s="60">
        <f ca="1">IF(D235="","",MAX(MIN(C235,PERCENTILE(INDIRECT(Rangos!$E$18),0.99)),PERCENTILE(INDIRECT(Rangos!$E$18),0.01)))</f>
        <v>12.894947695078384</v>
      </c>
      <c r="G235" s="62" t="str">
        <f t="shared" ca="1" si="11"/>
        <v/>
      </c>
    </row>
    <row r="236" spans="1:7" x14ac:dyDescent="0.2">
      <c r="A236">
        <v>860065102</v>
      </c>
      <c r="B236" t="s">
        <v>303</v>
      </c>
      <c r="C236" s="61">
        <f ca="1">+IFERROR(VLOOKUP(A236,OFFSET('Datos seleccionados'!$A$5,0,0,COUNTA($A:$A),21),19,FALSE),"")</f>
        <v>52.161267943860395</v>
      </c>
      <c r="D236" s="62">
        <f t="shared" ca="1" si="9"/>
        <v>50.837734229985003</v>
      </c>
      <c r="E236" s="62">
        <f t="shared" ca="1" si="10"/>
        <v>11.085922867510547</v>
      </c>
      <c r="F236" s="60">
        <f ca="1">IF(D236="","",MAX(MIN(C236,PERCENTILE(INDIRECT(Rangos!$E$18),0.99)),PERCENTILE(INDIRECT(Rangos!$E$18),0.01)))</f>
        <v>12.894947695078384</v>
      </c>
      <c r="G236" s="62" t="str">
        <f t="shared" ca="1" si="11"/>
        <v/>
      </c>
    </row>
    <row r="237" spans="1:7" x14ac:dyDescent="0.2">
      <c r="A237">
        <v>901178702</v>
      </c>
      <c r="B237" t="s">
        <v>485</v>
      </c>
      <c r="C237" s="61">
        <f ca="1">+IFERROR(VLOOKUP(A237,OFFSET('Datos seleccionados'!$A$5,0,0,COUNTA($A:$A),21),19,FALSE),"")</f>
        <v>52.319371727748688</v>
      </c>
      <c r="D237" s="62">
        <f t="shared" ca="1" si="9"/>
        <v>50.995838013873296</v>
      </c>
      <c r="E237" s="62">
        <f t="shared" ca="1" si="10"/>
        <v>11.120399745361121</v>
      </c>
      <c r="F237" s="60">
        <f ca="1">IF(D237="","",MAX(MIN(C237,PERCENTILE(INDIRECT(Rangos!$E$18),0.99)),PERCENTILE(INDIRECT(Rangos!$E$18),0.01)))</f>
        <v>12.894947695078384</v>
      </c>
      <c r="G237" s="62" t="str">
        <f t="shared" ca="1" si="11"/>
        <v/>
      </c>
    </row>
    <row r="238" spans="1:7" x14ac:dyDescent="0.2">
      <c r="A238">
        <v>900774333</v>
      </c>
      <c r="B238" t="s">
        <v>460</v>
      </c>
      <c r="C238" s="61">
        <f ca="1">+IFERROR(VLOOKUP(A238,OFFSET('Datos seleccionados'!$A$5,0,0,COUNTA($A:$A),21),19,FALSE),"")</f>
        <v>53.872586872586872</v>
      </c>
      <c r="D238" s="62">
        <f t="shared" ca="1" si="9"/>
        <v>52.54905315871148</v>
      </c>
      <c r="E238" s="62">
        <f t="shared" ca="1" si="10"/>
        <v>11.459101372275276</v>
      </c>
      <c r="F238" s="60">
        <f ca="1">IF(D238="","",MAX(MIN(C238,PERCENTILE(INDIRECT(Rangos!$E$18),0.99)),PERCENTILE(INDIRECT(Rangos!$E$18),0.01)))</f>
        <v>12.894947695078384</v>
      </c>
      <c r="G238" s="62" t="str">
        <f t="shared" ca="1" si="11"/>
        <v/>
      </c>
    </row>
    <row r="239" spans="1:7" x14ac:dyDescent="0.2">
      <c r="A239">
        <v>900487011</v>
      </c>
      <c r="B239" t="s">
        <v>414</v>
      </c>
      <c r="C239" s="61">
        <f ca="1">+IFERROR(VLOOKUP(A239,OFFSET('Datos seleccionados'!$A$5,0,0,COUNTA($A:$A),21),19,FALSE),"")</f>
        <v>53.909405459191753</v>
      </c>
      <c r="D239" s="62">
        <f t="shared" ca="1" si="9"/>
        <v>52.585871745316361</v>
      </c>
      <c r="E239" s="62">
        <f t="shared" ca="1" si="10"/>
        <v>11.467130211824772</v>
      </c>
      <c r="F239" s="60">
        <f ca="1">IF(D239="","",MAX(MIN(C239,PERCENTILE(INDIRECT(Rangos!$E$18),0.99)),PERCENTILE(INDIRECT(Rangos!$E$18),0.01)))</f>
        <v>12.894947695078384</v>
      </c>
      <c r="G239" s="62" t="str">
        <f t="shared" ca="1" si="11"/>
        <v/>
      </c>
    </row>
    <row r="240" spans="1:7" x14ac:dyDescent="0.2">
      <c r="A240">
        <v>901087572</v>
      </c>
      <c r="B240" t="s">
        <v>566</v>
      </c>
      <c r="C240" s="61">
        <f ca="1">+IFERROR(VLOOKUP(A240,OFFSET('Datos seleccionados'!$A$5,0,0,COUNTA($A:$A),21),19,FALSE),"")</f>
        <v>54.262693156732894</v>
      </c>
      <c r="D240" s="62">
        <f t="shared" ca="1" si="9"/>
        <v>52.939159442857502</v>
      </c>
      <c r="E240" s="62">
        <f t="shared" ca="1" si="10"/>
        <v>11.544169840445189</v>
      </c>
      <c r="F240" s="60">
        <f ca="1">IF(D240="","",MAX(MIN(C240,PERCENTILE(INDIRECT(Rangos!$E$18),0.99)),PERCENTILE(INDIRECT(Rangos!$E$18),0.01)))</f>
        <v>12.894947695078384</v>
      </c>
      <c r="G240" s="62" t="str">
        <f t="shared" ca="1" si="11"/>
        <v/>
      </c>
    </row>
    <row r="241" spans="1:7" x14ac:dyDescent="0.2">
      <c r="A241">
        <v>830135983</v>
      </c>
      <c r="B241" t="s">
        <v>523</v>
      </c>
      <c r="C241" s="61">
        <f ca="1">+IFERROR(VLOOKUP(A241,OFFSET('Datos seleccionados'!$A$5,0,0,COUNTA($A:$A),21),19,FALSE),"")</f>
        <v>54.328915125863219</v>
      </c>
      <c r="D241" s="62">
        <f t="shared" ca="1" si="9"/>
        <v>53.005381411987827</v>
      </c>
      <c r="E241" s="62">
        <f t="shared" ca="1" si="10"/>
        <v>11.558610524182043</v>
      </c>
      <c r="F241" s="60">
        <f ca="1">IF(D241="","",MAX(MIN(C241,PERCENTILE(INDIRECT(Rangos!$E$18),0.99)),PERCENTILE(INDIRECT(Rangos!$E$18),0.01)))</f>
        <v>12.894947695078384</v>
      </c>
      <c r="G241" s="62" t="str">
        <f t="shared" ca="1" si="11"/>
        <v/>
      </c>
    </row>
    <row r="242" spans="1:7" x14ac:dyDescent="0.2">
      <c r="A242">
        <v>900567855</v>
      </c>
      <c r="B242" t="s">
        <v>432</v>
      </c>
      <c r="C242" s="61">
        <f ca="1">+IFERROR(VLOOKUP(A242,OFFSET('Datos seleccionados'!$A$5,0,0,COUNTA($A:$A),21),19,FALSE),"")</f>
        <v>58.173053761086173</v>
      </c>
      <c r="D242" s="62">
        <f t="shared" ca="1" si="9"/>
        <v>56.849520047210781</v>
      </c>
      <c r="E242" s="62">
        <f t="shared" ca="1" si="10"/>
        <v>12.396882037410958</v>
      </c>
      <c r="F242" s="60">
        <f ca="1">IF(D242="","",MAX(MIN(C242,PERCENTILE(INDIRECT(Rangos!$E$18),0.99)),PERCENTILE(INDIRECT(Rangos!$E$18),0.01)))</f>
        <v>12.894947695078384</v>
      </c>
      <c r="G242" s="62" t="str">
        <f t="shared" ca="1" si="11"/>
        <v/>
      </c>
    </row>
    <row r="243" spans="1:7" x14ac:dyDescent="0.2">
      <c r="A243">
        <v>860519715</v>
      </c>
      <c r="B243" t="s">
        <v>533</v>
      </c>
      <c r="C243" s="61">
        <f ca="1">+IFERROR(VLOOKUP(A243,OFFSET('Datos seleccionados'!$A$5,0,0,COUNTA($A:$A),21),19,FALSE),"")</f>
        <v>66.54718556873226</v>
      </c>
      <c r="D243" s="62">
        <f t="shared" ca="1" si="9"/>
        <v>65.223651854856868</v>
      </c>
      <c r="E243" s="62">
        <f t="shared" ca="1" si="10"/>
        <v>14.222985830352529</v>
      </c>
      <c r="F243" s="60">
        <f ca="1">IF(D243="","",MAX(MIN(C243,PERCENTILE(INDIRECT(Rangos!$E$18),0.99)),PERCENTILE(INDIRECT(Rangos!$E$18),0.01)))</f>
        <v>12.894947695078384</v>
      </c>
      <c r="G243" s="62" t="str">
        <f t="shared" ca="1" si="11"/>
        <v/>
      </c>
    </row>
    <row r="244" spans="1:7" x14ac:dyDescent="0.2">
      <c r="A244">
        <v>900191089</v>
      </c>
      <c r="B244" t="s">
        <v>342</v>
      </c>
      <c r="C244" s="61">
        <f ca="1">+IFERROR(VLOOKUP(A244,OFFSET('Datos seleccionados'!$A$5,0,0,COUNTA($A:$A),21),19,FALSE),"")</f>
        <v>72.295224099926529</v>
      </c>
      <c r="D244" s="62">
        <f t="shared" ca="1" si="9"/>
        <v>70.971690386051137</v>
      </c>
      <c r="E244" s="62">
        <f t="shared" ca="1" si="10"/>
        <v>15.476430987999105</v>
      </c>
      <c r="F244" s="60">
        <f ca="1">IF(D244="","",MAX(MIN(C244,PERCENTILE(INDIRECT(Rangos!$E$18),0.99)),PERCENTILE(INDIRECT(Rangos!$E$18),0.01)))</f>
        <v>12.894947695078384</v>
      </c>
      <c r="G244" s="62" t="str">
        <f t="shared" ca="1" si="11"/>
        <v/>
      </c>
    </row>
    <row r="245" spans="1:7" x14ac:dyDescent="0.2">
      <c r="A245">
        <v>830063028</v>
      </c>
      <c r="B245" t="s">
        <v>262</v>
      </c>
      <c r="C245" s="61">
        <f ca="1">+IFERROR(VLOOKUP(A245,OFFSET('Datos seleccionados'!$A$5,0,0,COUNTA($A:$A),21),19,FALSE),"")</f>
        <v>72.373621868235645</v>
      </c>
      <c r="D245" s="62">
        <f t="shared" ca="1" si="9"/>
        <v>71.050088154360253</v>
      </c>
      <c r="E245" s="62">
        <f t="shared" ca="1" si="10"/>
        <v>15.493526785552318</v>
      </c>
      <c r="F245" s="60">
        <f ca="1">IF(D245="","",MAX(MIN(C245,PERCENTILE(INDIRECT(Rangos!$E$18),0.99)),PERCENTILE(INDIRECT(Rangos!$E$18),0.01)))</f>
        <v>12.894947695078384</v>
      </c>
      <c r="G245" s="62" t="str">
        <f t="shared" ca="1" si="11"/>
        <v/>
      </c>
    </row>
    <row r="246" spans="1:7" x14ac:dyDescent="0.2">
      <c r="A246">
        <v>900468288</v>
      </c>
      <c r="B246" t="s">
        <v>409</v>
      </c>
      <c r="C246" s="61">
        <f ca="1">+IFERROR(VLOOKUP(A246,OFFSET('Datos seleccionados'!$A$5,0,0,COUNTA($A:$A),21),19,FALSE),"")</f>
        <v>76.972615675165244</v>
      </c>
      <c r="D246" s="62">
        <f t="shared" ca="1" si="9"/>
        <v>75.649081961289852</v>
      </c>
      <c r="E246" s="62">
        <f t="shared" ca="1" si="10"/>
        <v>16.49640567824909</v>
      </c>
      <c r="F246" s="60">
        <f ca="1">IF(D246="","",MAX(MIN(C246,PERCENTILE(INDIRECT(Rangos!$E$18),0.99)),PERCENTILE(INDIRECT(Rangos!$E$18),0.01)))</f>
        <v>12.894947695078384</v>
      </c>
      <c r="G246" s="62" t="str">
        <f t="shared" ca="1" si="11"/>
        <v/>
      </c>
    </row>
    <row r="247" spans="1:7" x14ac:dyDescent="0.2">
      <c r="A247">
        <v>901480564</v>
      </c>
      <c r="B247" t="s">
        <v>505</v>
      </c>
      <c r="C247" s="61">
        <f ca="1">+IFERROR(VLOOKUP(A247,OFFSET('Datos seleccionados'!$A$5,0,0,COUNTA($A:$A),21),19,FALSE),"")</f>
        <v>79.569180221474056</v>
      </c>
      <c r="D247" s="62">
        <f t="shared" ca="1" si="9"/>
        <v>78.245646507598664</v>
      </c>
      <c r="E247" s="62">
        <f t="shared" ca="1" si="10"/>
        <v>17.062625135447362</v>
      </c>
      <c r="F247" s="60">
        <f ca="1">IF(D247="","",MAX(MIN(C247,PERCENTILE(INDIRECT(Rangos!$E$18),0.99)),PERCENTILE(INDIRECT(Rangos!$E$18),0.01)))</f>
        <v>12.894947695078384</v>
      </c>
      <c r="G247" s="62" t="str">
        <f t="shared" ca="1" si="11"/>
        <v/>
      </c>
    </row>
    <row r="248" spans="1:7" x14ac:dyDescent="0.2">
      <c r="A248">
        <v>900393176</v>
      </c>
      <c r="B248" t="s">
        <v>386</v>
      </c>
      <c r="C248" s="61">
        <f ca="1">+IFERROR(VLOOKUP(A248,OFFSET('Datos seleccionados'!$A$5,0,0,COUNTA($A:$A),21),19,FALSE),"")</f>
        <v>89.096979239561463</v>
      </c>
      <c r="D248" s="62">
        <f t="shared" ca="1" si="9"/>
        <v>87.773445525686071</v>
      </c>
      <c r="E248" s="62">
        <f t="shared" ca="1" si="10"/>
        <v>19.140303195091501</v>
      </c>
      <c r="F248" s="60">
        <f ca="1">IF(D248="","",MAX(MIN(C248,PERCENTILE(INDIRECT(Rangos!$E$18),0.99)),PERCENTILE(INDIRECT(Rangos!$E$18),0.01)))</f>
        <v>12.894947695078384</v>
      </c>
      <c r="G248" s="62" t="str">
        <f t="shared" ca="1" si="11"/>
        <v/>
      </c>
    </row>
    <row r="249" spans="1:7" x14ac:dyDescent="0.2">
      <c r="A249">
        <v>900404862</v>
      </c>
      <c r="B249" t="s">
        <v>394</v>
      </c>
      <c r="C249" s="61">
        <f ca="1">+IFERROR(VLOOKUP(A249,OFFSET('Datos seleccionados'!$A$5,0,0,COUNTA($A:$A),21),19,FALSE),"")</f>
        <v>91.739764611206112</v>
      </c>
      <c r="D249" s="62">
        <f t="shared" ca="1" si="9"/>
        <v>90.41623089733072</v>
      </c>
      <c r="E249" s="62">
        <f t="shared" ca="1" si="10"/>
        <v>19.716601789613787</v>
      </c>
      <c r="F249" s="60">
        <f ca="1">IF(D249="","",MAX(MIN(C249,PERCENTILE(INDIRECT(Rangos!$E$18),0.99)),PERCENTILE(INDIRECT(Rangos!$E$18),0.01)))</f>
        <v>12.894947695078384</v>
      </c>
      <c r="G249" s="62" t="str">
        <f t="shared" ca="1" si="11"/>
        <v/>
      </c>
    </row>
    <row r="250" spans="1:7" x14ac:dyDescent="0.2">
      <c r="A250">
        <v>900796125</v>
      </c>
      <c r="B250" t="s">
        <v>189</v>
      </c>
      <c r="C250" s="61">
        <f ca="1">+IFERROR(VLOOKUP(A250,OFFSET('Datos seleccionados'!$A$5,0,0,COUNTA($A:$A),21),19,FALSE),"")</f>
        <v>93.903311352427195</v>
      </c>
      <c r="D250" s="62">
        <f t="shared" ca="1" si="9"/>
        <v>92.579777638551803</v>
      </c>
      <c r="E250" s="62">
        <f t="shared" ca="1" si="10"/>
        <v>20.188395284283025</v>
      </c>
      <c r="F250" s="60">
        <f ca="1">IF(D250="","",MAX(MIN(C250,PERCENTILE(INDIRECT(Rangos!$E$18),0.99)),PERCENTILE(INDIRECT(Rangos!$E$18),0.01)))</f>
        <v>12.894947695078384</v>
      </c>
      <c r="G250" s="62" t="str">
        <f t="shared" ca="1" si="11"/>
        <v/>
      </c>
    </row>
    <row r="251" spans="1:7" x14ac:dyDescent="0.2">
      <c r="A251">
        <v>900433826</v>
      </c>
      <c r="B251" t="s">
        <v>549</v>
      </c>
      <c r="C251" s="61">
        <f ca="1">+IFERROR(VLOOKUP(A251,OFFSET('Datos seleccionados'!$A$5,0,0,COUNTA($A:$A),21),19,FALSE),"")</f>
        <v>108.32973773265651</v>
      </c>
      <c r="D251" s="62">
        <f t="shared" ca="1" si="9"/>
        <v>107.00620401878112</v>
      </c>
      <c r="E251" s="62">
        <f t="shared" ca="1" si="10"/>
        <v>23.334291782768435</v>
      </c>
      <c r="F251" s="60">
        <f ca="1">IF(D251="","",MAX(MIN(C251,PERCENTILE(INDIRECT(Rangos!$E$18),0.99)),PERCENTILE(INDIRECT(Rangos!$E$18),0.01)))</f>
        <v>12.894947695078384</v>
      </c>
      <c r="G251" s="62" t="str">
        <f t="shared" ca="1" si="11"/>
        <v/>
      </c>
    </row>
    <row r="252" spans="1:7" x14ac:dyDescent="0.2">
      <c r="A252">
        <v>900582115</v>
      </c>
      <c r="B252" t="s">
        <v>152</v>
      </c>
      <c r="C252" s="61">
        <f ca="1">+IFERROR(VLOOKUP(A252,OFFSET('Datos seleccionados'!$A$5,0,0,COUNTA($A:$A),21),19,FALSE),"")</f>
        <v>125.00256643463696</v>
      </c>
      <c r="D252" s="62">
        <f t="shared" ca="1" si="9"/>
        <v>123.67903272076157</v>
      </c>
      <c r="E252" s="62">
        <f t="shared" ca="1" si="10"/>
        <v>26.97004966562768</v>
      </c>
      <c r="F252" s="60">
        <f ca="1">IF(D252="","",MAX(MIN(C252,PERCENTILE(INDIRECT(Rangos!$E$18),0.99)),PERCENTILE(INDIRECT(Rangos!$E$18),0.01)))</f>
        <v>12.894947695078384</v>
      </c>
      <c r="G252" s="62" t="str">
        <f t="shared" ca="1" si="11"/>
        <v/>
      </c>
    </row>
    <row r="253" spans="1:7" x14ac:dyDescent="0.2">
      <c r="A253">
        <v>830078829</v>
      </c>
      <c r="B253" t="s">
        <v>268</v>
      </c>
      <c r="C253" s="61">
        <f ca="1">+IFERROR(VLOOKUP(A253,OFFSET('Datos seleccionados'!$A$5,0,0,COUNTA($A:$A),21),19,FALSE),"")</f>
        <v>147.21955053081484</v>
      </c>
      <c r="D253" s="62">
        <f t="shared" ca="1" si="9"/>
        <v>145.89601681693946</v>
      </c>
      <c r="E253" s="62">
        <f t="shared" ca="1" si="10"/>
        <v>31.814792960533751</v>
      </c>
      <c r="F253" s="60">
        <f ca="1">IF(D253="","",MAX(MIN(C253,PERCENTILE(INDIRECT(Rangos!$E$18),0.99)),PERCENTILE(INDIRECT(Rangos!$E$18),0.01)))</f>
        <v>12.894947695078384</v>
      </c>
      <c r="G253" s="62" t="str">
        <f t="shared" ca="1" si="11"/>
        <v/>
      </c>
    </row>
    <row r="254" spans="1:7" x14ac:dyDescent="0.2">
      <c r="A254">
        <v>900430682</v>
      </c>
      <c r="B254" t="s">
        <v>401</v>
      </c>
      <c r="C254" s="61">
        <f ca="1">+IFERROR(VLOOKUP(A254,OFFSET('Datos seleccionados'!$A$5,0,0,COUNTA($A:$A),21),19,FALSE),"")</f>
        <v>168.04484304932734</v>
      </c>
      <c r="D254" s="62">
        <f t="shared" ca="1" si="9"/>
        <v>166.72130933545196</v>
      </c>
      <c r="E254" s="62">
        <f t="shared" ca="1" si="10"/>
        <v>36.356057240903745</v>
      </c>
      <c r="F254" s="60">
        <f ca="1">IF(D254="","",MAX(MIN(C254,PERCENTILE(INDIRECT(Rangos!$E$18),0.99)),PERCENTILE(INDIRECT(Rangos!$E$18),0.01)))</f>
        <v>12.894947695078384</v>
      </c>
      <c r="G254" s="62" t="str">
        <f t="shared" ca="1" si="11"/>
        <v/>
      </c>
    </row>
    <row r="255" spans="1:7" x14ac:dyDescent="0.2">
      <c r="A255">
        <v>890331037</v>
      </c>
      <c r="B255" t="s">
        <v>312</v>
      </c>
      <c r="C255" s="61">
        <f ca="1">+IFERROR(VLOOKUP(A255,OFFSET('Datos seleccionados'!$A$5,0,0,COUNTA($A:$A),21),19,FALSE),"")</f>
        <v>168.70561506004543</v>
      </c>
      <c r="D255" s="62">
        <f t="shared" ca="1" si="9"/>
        <v>167.38208134617005</v>
      </c>
      <c r="E255" s="62">
        <f t="shared" ca="1" si="10"/>
        <v>36.500148390023256</v>
      </c>
      <c r="F255" s="60">
        <f ca="1">IF(D255="","",MAX(MIN(C255,PERCENTILE(INDIRECT(Rangos!$E$18),0.99)),PERCENTILE(INDIRECT(Rangos!$E$18),0.01)))</f>
        <v>12.894947695078384</v>
      </c>
      <c r="G255" s="62" t="str">
        <f t="shared" ca="1" si="11"/>
        <v/>
      </c>
    </row>
    <row r="256" spans="1:7" x14ac:dyDescent="0.2">
      <c r="A256">
        <v>800063969</v>
      </c>
      <c r="B256" t="s">
        <v>202</v>
      </c>
      <c r="C256" s="61">
        <f ca="1">+IFERROR(VLOOKUP(A256,OFFSET('Datos seleccionados'!$A$5,0,0,COUNTA($A:$A),21),19,FALSE),"")</f>
        <v>177.28251003091495</v>
      </c>
      <c r="D256" s="62">
        <f t="shared" ca="1" si="9"/>
        <v>175.95897631703957</v>
      </c>
      <c r="E256" s="62">
        <f t="shared" ca="1" si="10"/>
        <v>38.370467701652153</v>
      </c>
      <c r="F256" s="60">
        <f ca="1">IF(D256="","",MAX(MIN(C256,PERCENTILE(INDIRECT(Rangos!$E$18),0.99)),PERCENTILE(INDIRECT(Rangos!$E$18),0.01)))</f>
        <v>12.894947695078384</v>
      </c>
      <c r="G256" s="62" t="str">
        <f t="shared" ca="1" si="11"/>
        <v/>
      </c>
    </row>
    <row r="257" spans="1:7" x14ac:dyDescent="0.2">
      <c r="A257">
        <v>830143340</v>
      </c>
      <c r="B257" t="s">
        <v>526</v>
      </c>
      <c r="C257" s="61">
        <f ca="1">+IFERROR(VLOOKUP(A257,OFFSET('Datos seleccionados'!$A$5,0,0,COUNTA($A:$A),21),19,FALSE),"")</f>
        <v>185.99703817033463</v>
      </c>
      <c r="D257" s="62">
        <f t="shared" ca="1" si="9"/>
        <v>184.67350445645926</v>
      </c>
      <c r="E257" s="62">
        <f t="shared" ca="1" si="10"/>
        <v>40.270799969477252</v>
      </c>
      <c r="F257" s="60">
        <f ca="1">IF(D257="","",MAX(MIN(C257,PERCENTILE(INDIRECT(Rangos!$E$18),0.99)),PERCENTILE(INDIRECT(Rangos!$E$18),0.01)))</f>
        <v>12.894947695078384</v>
      </c>
      <c r="G257" s="62" t="str">
        <f t="shared" ca="1" si="11"/>
        <v/>
      </c>
    </row>
    <row r="258" spans="1:7" x14ac:dyDescent="0.2">
      <c r="A258">
        <v>901087745</v>
      </c>
      <c r="B258" t="s">
        <v>162</v>
      </c>
      <c r="C258" s="61">
        <f ca="1">+IFERROR(VLOOKUP(A258,OFFSET('Datos seleccionados'!$A$5,0,0,COUNTA($A:$A),21),19,FALSE),"")</f>
        <v>192.12298825576337</v>
      </c>
      <c r="D258" s="62">
        <f t="shared" ref="D258:D321" ca="1" si="12">+IFERROR(ABS(($C$2:$C$420-MEDIAN($C$2:$C$420))),"")</f>
        <v>190.799454541888</v>
      </c>
      <c r="E258" s="62">
        <f t="shared" ref="E258:E321" ca="1" si="13">+IFERROR((IF($C258="","",((($C258-MEDIAN($C$2:$C$420))/MEDIAN($D$2:$D$420))))),"")</f>
        <v>41.606654353349988</v>
      </c>
      <c r="F258" s="60">
        <f ca="1">IF(D258="","",MAX(MIN(C258,PERCENTILE(INDIRECT(Rangos!$E$18),0.99)),PERCENTILE(INDIRECT(Rangos!$E$18),0.01)))</f>
        <v>12.894947695078384</v>
      </c>
      <c r="G258" s="62" t="str">
        <f t="shared" ref="G258:G321" ca="1" si="14">IF(C258="","", IF(AND(C258&gt;=(QUARTILE($C$2:$C$420,1)-1.5*(QUARTILE($C$2:$C$420,3)-QUARTILE($C$2:$C$420,1))), C258&lt;=(QUARTILE($C$2:$C$420,3)+1.5*(QUARTILE($C$2:$C$420,3)-QUARTILE($C$2:$C$420,1)))), C258, ""))</f>
        <v/>
      </c>
    </row>
    <row r="259" spans="1:7" x14ac:dyDescent="0.2">
      <c r="A259">
        <v>900761534</v>
      </c>
      <c r="B259" t="s">
        <v>456</v>
      </c>
      <c r="C259" s="61">
        <f ca="1">+IFERROR(VLOOKUP(A259,OFFSET('Datos seleccionados'!$A$5,0,0,COUNTA($A:$A),21),19,FALSE),"")</f>
        <v>196.71451793152494</v>
      </c>
      <c r="D259" s="62">
        <f t="shared" ca="1" si="12"/>
        <v>195.39098421764956</v>
      </c>
      <c r="E259" s="62">
        <f t="shared" ca="1" si="13"/>
        <v>42.607905581406406</v>
      </c>
      <c r="F259" s="60">
        <f ca="1">IF(D259="","",MAX(MIN(C259,PERCENTILE(INDIRECT(Rangos!$E$18),0.99)),PERCENTILE(INDIRECT(Rangos!$E$18),0.01)))</f>
        <v>12.894947695078384</v>
      </c>
      <c r="G259" s="62" t="str">
        <f t="shared" ca="1" si="14"/>
        <v/>
      </c>
    </row>
    <row r="260" spans="1:7" x14ac:dyDescent="0.2">
      <c r="A260">
        <v>900127801</v>
      </c>
      <c r="B260" t="s">
        <v>337</v>
      </c>
      <c r="C260" s="61">
        <f ca="1">+IFERROR(VLOOKUP(A260,OFFSET('Datos seleccionados'!$A$5,0,0,COUNTA($A:$A),21),19,FALSE),"")</f>
        <v>215.15715109573242</v>
      </c>
      <c r="D260" s="62">
        <f t="shared" ca="1" si="12"/>
        <v>213.83361738185704</v>
      </c>
      <c r="E260" s="62">
        <f t="shared" ca="1" si="13"/>
        <v>46.6295956080954</v>
      </c>
      <c r="F260" s="60">
        <f ca="1">IF(D260="","",MAX(MIN(C260,PERCENTILE(INDIRECT(Rangos!$E$18),0.99)),PERCENTILE(INDIRECT(Rangos!$E$18),0.01)))</f>
        <v>12.894947695078384</v>
      </c>
      <c r="G260" s="62" t="str">
        <f t="shared" ca="1" si="14"/>
        <v/>
      </c>
    </row>
    <row r="261" spans="1:7" x14ac:dyDescent="0.2">
      <c r="A261">
        <v>800215583</v>
      </c>
      <c r="B261" t="s">
        <v>223</v>
      </c>
      <c r="C261" s="61">
        <f ca="1">+IFERROR(VLOOKUP(A261,OFFSET('Datos seleccionados'!$A$5,0,0,COUNTA($A:$A),21),19,FALSE),"")</f>
        <v>253.69538878842675</v>
      </c>
      <c r="D261" s="62">
        <f t="shared" ca="1" si="12"/>
        <v>252.37185507455138</v>
      </c>
      <c r="E261" s="62">
        <f t="shared" ca="1" si="13"/>
        <v>55.03343061337398</v>
      </c>
      <c r="F261" s="60">
        <f ca="1">IF(D261="","",MAX(MIN(C261,PERCENTILE(INDIRECT(Rangos!$E$18),0.99)),PERCENTILE(INDIRECT(Rangos!$E$18),0.01)))</f>
        <v>12.894947695078384</v>
      </c>
      <c r="G261" s="62" t="str">
        <f t="shared" ca="1" si="14"/>
        <v/>
      </c>
    </row>
    <row r="262" spans="1:7" x14ac:dyDescent="0.2">
      <c r="A262">
        <v>900393177</v>
      </c>
      <c r="B262" t="s">
        <v>387</v>
      </c>
      <c r="C262" s="61">
        <f ca="1">+IFERROR(VLOOKUP(A262,OFFSET('Datos seleccionados'!$A$5,0,0,COUNTA($A:$A),21),19,FALSE),"")</f>
        <v>257.23198278953032</v>
      </c>
      <c r="D262" s="62">
        <f t="shared" ca="1" si="12"/>
        <v>255.90844907565494</v>
      </c>
      <c r="E262" s="62">
        <f t="shared" ca="1" si="13"/>
        <v>55.804637452226565</v>
      </c>
      <c r="F262" s="60">
        <f ca="1">IF(D262="","",MAX(MIN(C262,PERCENTILE(INDIRECT(Rangos!$E$18),0.99)),PERCENTILE(INDIRECT(Rangos!$E$18),0.01)))</f>
        <v>12.894947695078384</v>
      </c>
      <c r="G262" s="62" t="str">
        <f t="shared" ca="1" si="14"/>
        <v/>
      </c>
    </row>
    <row r="263" spans="1:7" x14ac:dyDescent="0.2">
      <c r="A263">
        <v>901319693</v>
      </c>
      <c r="B263" t="s">
        <v>572</v>
      </c>
      <c r="C263" s="61">
        <f ca="1">+IFERROR(VLOOKUP(A263,OFFSET('Datos seleccionados'!$A$5,0,0,COUNTA($A:$A),21),19,FALSE),"")</f>
        <v>264.89436750915979</v>
      </c>
      <c r="D263" s="62">
        <f t="shared" ca="1" si="12"/>
        <v>263.57083379528439</v>
      </c>
      <c r="E263" s="62">
        <f t="shared" ca="1" si="13"/>
        <v>57.475534223485532</v>
      </c>
      <c r="F263" s="60">
        <f ca="1">IF(D263="","",MAX(MIN(C263,PERCENTILE(INDIRECT(Rangos!$E$18),0.99)),PERCENTILE(INDIRECT(Rangos!$E$18),0.01)))</f>
        <v>12.894947695078384</v>
      </c>
      <c r="G263" s="62" t="str">
        <f t="shared" ca="1" si="14"/>
        <v/>
      </c>
    </row>
    <row r="264" spans="1:7" x14ac:dyDescent="0.2">
      <c r="A264">
        <v>901360127</v>
      </c>
      <c r="B264" t="s">
        <v>500</v>
      </c>
      <c r="C264" s="61">
        <f ca="1">+IFERROR(VLOOKUP(A264,OFFSET('Datos seleccionados'!$A$5,0,0,COUNTA($A:$A),21),19,FALSE),"")</f>
        <v>270.23732258079417</v>
      </c>
      <c r="D264" s="62">
        <f t="shared" ca="1" si="12"/>
        <v>268.91378886691876</v>
      </c>
      <c r="E264" s="62">
        <f t="shared" ca="1" si="13"/>
        <v>58.640644917458538</v>
      </c>
      <c r="F264" s="60">
        <f ca="1">IF(D264="","",MAX(MIN(C264,PERCENTILE(INDIRECT(Rangos!$E$18),0.99)),PERCENTILE(INDIRECT(Rangos!$E$18),0.01)))</f>
        <v>12.894947695078384</v>
      </c>
      <c r="G264" s="62" t="str">
        <f t="shared" ca="1" si="14"/>
        <v/>
      </c>
    </row>
    <row r="265" spans="1:7" x14ac:dyDescent="0.2">
      <c r="A265">
        <v>900487594</v>
      </c>
      <c r="B265" t="s">
        <v>415</v>
      </c>
      <c r="C265" s="61">
        <f ca="1">+IFERROR(VLOOKUP(A265,OFFSET('Datos seleccionados'!$A$5,0,0,COUNTA($A:$A),21),19,FALSE),"")</f>
        <v>316.67520560873669</v>
      </c>
      <c r="D265" s="62">
        <f t="shared" ca="1" si="12"/>
        <v>315.35167189486128</v>
      </c>
      <c r="E265" s="62">
        <f t="shared" ca="1" si="13"/>
        <v>68.767114894450657</v>
      </c>
      <c r="F265" s="60">
        <f ca="1">IF(D265="","",MAX(MIN(C265,PERCENTILE(INDIRECT(Rangos!$E$18),0.99)),PERCENTILE(INDIRECT(Rangos!$E$18),0.01)))</f>
        <v>12.894947695078384</v>
      </c>
      <c r="G265" s="62" t="str">
        <f t="shared" ca="1" si="14"/>
        <v/>
      </c>
    </row>
    <row r="266" spans="1:7" x14ac:dyDescent="0.2">
      <c r="A266">
        <v>811008976</v>
      </c>
      <c r="B266" t="s">
        <v>244</v>
      </c>
      <c r="C266" s="61">
        <f ca="1">+IFERROR(VLOOKUP(A266,OFFSET('Datos seleccionados'!$A$5,0,0,COUNTA($A:$A),21),19,FALSE),"")</f>
        <v>317.53928706250338</v>
      </c>
      <c r="D266" s="62">
        <f t="shared" ca="1" si="12"/>
        <v>316.21575334862797</v>
      </c>
      <c r="E266" s="62">
        <f t="shared" ca="1" si="13"/>
        <v>68.955540686685396</v>
      </c>
      <c r="F266" s="60">
        <f ca="1">IF(D266="","",MAX(MIN(C266,PERCENTILE(INDIRECT(Rangos!$E$18),0.99)),PERCENTILE(INDIRECT(Rangos!$E$18),0.01)))</f>
        <v>12.894947695078384</v>
      </c>
      <c r="G266" s="62" t="str">
        <f t="shared" ca="1" si="14"/>
        <v/>
      </c>
    </row>
    <row r="267" spans="1:7" x14ac:dyDescent="0.2">
      <c r="A267">
        <v>830024484</v>
      </c>
      <c r="B267" t="s">
        <v>515</v>
      </c>
      <c r="C267" s="61">
        <f ca="1">+IFERROR(VLOOKUP(A267,OFFSET('Datos seleccionados'!$A$5,0,0,COUNTA($A:$A),21),19,FALSE),"")</f>
        <v>353.73416666666668</v>
      </c>
      <c r="D267" s="62">
        <f t="shared" ca="1" si="12"/>
        <v>352.41063295279127</v>
      </c>
      <c r="E267" s="62">
        <f t="shared" ca="1" si="13"/>
        <v>76.848371662892006</v>
      </c>
      <c r="F267" s="60">
        <f ca="1">IF(D267="","",MAX(MIN(C267,PERCENTILE(INDIRECT(Rangos!$E$18),0.99)),PERCENTILE(INDIRECT(Rangos!$E$18),0.01)))</f>
        <v>12.894947695078384</v>
      </c>
      <c r="G267" s="62" t="str">
        <f t="shared" ca="1" si="14"/>
        <v/>
      </c>
    </row>
    <row r="268" spans="1:7" x14ac:dyDescent="0.2">
      <c r="A268">
        <v>900481102</v>
      </c>
      <c r="B268" t="s">
        <v>412</v>
      </c>
      <c r="C268" s="61">
        <f ca="1">+IFERROR(VLOOKUP(A268,OFFSET('Datos seleccionados'!$A$5,0,0,COUNTA($A:$A),21),19,FALSE),"")</f>
        <v>359.87037037037038</v>
      </c>
      <c r="D268" s="62">
        <f t="shared" ca="1" si="12"/>
        <v>358.54683665649497</v>
      </c>
      <c r="E268" s="62">
        <f t="shared" ca="1" si="13"/>
        <v>78.18646200049146</v>
      </c>
      <c r="F268" s="60">
        <f ca="1">IF(D268="","",MAX(MIN(C268,PERCENTILE(INDIRECT(Rangos!$E$18),0.99)),PERCENTILE(INDIRECT(Rangos!$E$18),0.01)))</f>
        <v>12.894947695078384</v>
      </c>
      <c r="G268" s="62" t="str">
        <f t="shared" ca="1" si="14"/>
        <v/>
      </c>
    </row>
    <row r="269" spans="1:7" x14ac:dyDescent="0.2">
      <c r="A269">
        <v>900111549</v>
      </c>
      <c r="B269" t="s">
        <v>539</v>
      </c>
      <c r="C269" s="61">
        <f ca="1">+IFERROR(VLOOKUP(A269,OFFSET('Datos seleccionados'!$A$5,0,0,COUNTA($A:$A),21),19,FALSE),"")</f>
        <v>541.89155258343317</v>
      </c>
      <c r="D269" s="62">
        <f t="shared" ca="1" si="12"/>
        <v>540.56801886955782</v>
      </c>
      <c r="E269" s="62">
        <f t="shared" ca="1" si="13"/>
        <v>117.87888371894248</v>
      </c>
      <c r="F269" s="60">
        <f ca="1">IF(D269="","",MAX(MIN(C269,PERCENTILE(INDIRECT(Rangos!$E$18),0.99)),PERCENTILE(INDIRECT(Rangos!$E$18),0.01)))</f>
        <v>12.894947695078384</v>
      </c>
      <c r="G269" s="62" t="str">
        <f t="shared" ca="1" si="14"/>
        <v/>
      </c>
    </row>
    <row r="270" spans="1:7" x14ac:dyDescent="0.2">
      <c r="A270">
        <v>901349399</v>
      </c>
      <c r="B270" t="s">
        <v>499</v>
      </c>
      <c r="C270" s="61">
        <f ca="1">+IFERROR(VLOOKUP(A270,OFFSET('Datos seleccionados'!$A$5,0,0,COUNTA($A:$A),21),19,FALSE),"")</f>
        <v>678.66716641679159</v>
      </c>
      <c r="D270" s="62">
        <f t="shared" ca="1" si="12"/>
        <v>677.34363270291624</v>
      </c>
      <c r="E270" s="62">
        <f t="shared" ca="1" si="13"/>
        <v>147.70483737481348</v>
      </c>
      <c r="F270" s="60">
        <f ca="1">IF(D270="","",MAX(MIN(C270,PERCENTILE(INDIRECT(Rangos!$E$18),0.99)),PERCENTILE(INDIRECT(Rangos!$E$18),0.01)))</f>
        <v>12.894947695078384</v>
      </c>
      <c r="G270" s="62" t="str">
        <f t="shared" ca="1" si="14"/>
        <v/>
      </c>
    </row>
    <row r="271" spans="1:7" x14ac:dyDescent="0.2">
      <c r="A271">
        <v>900258307</v>
      </c>
      <c r="B271" t="s">
        <v>361</v>
      </c>
      <c r="C271" s="61">
        <f ca="1">+IFERROR(VLOOKUP(A271,OFFSET('Datos seleccionados'!$A$5,0,0,COUNTA($A:$A),21),19,FALSE),"")</f>
        <v>727.60952740205857</v>
      </c>
      <c r="D271" s="62">
        <f t="shared" ca="1" si="12"/>
        <v>726.28599368818323</v>
      </c>
      <c r="E271" s="62">
        <f t="shared" ca="1" si="13"/>
        <v>158.37744596082928</v>
      </c>
      <c r="F271" s="60">
        <f ca="1">IF(D271="","",MAX(MIN(C271,PERCENTILE(INDIRECT(Rangos!$E$18),0.99)),PERCENTILE(INDIRECT(Rangos!$E$18),0.01)))</f>
        <v>12.894947695078384</v>
      </c>
      <c r="G271" s="62" t="str">
        <f t="shared" ca="1" si="14"/>
        <v/>
      </c>
    </row>
    <row r="272" spans="1:7" x14ac:dyDescent="0.2">
      <c r="A272">
        <v>830076606</v>
      </c>
      <c r="B272" t="s">
        <v>267</v>
      </c>
      <c r="C272" s="61">
        <f ca="1">+IFERROR(VLOOKUP(A272,OFFSET('Datos seleccionados'!$A$5,0,0,COUNTA($A:$A),21),19,FALSE),"")</f>
        <v>1166.285500747384</v>
      </c>
      <c r="D272" s="62">
        <f t="shared" ca="1" si="12"/>
        <v>1164.9619670335087</v>
      </c>
      <c r="E272" s="62">
        <f t="shared" ca="1" si="13"/>
        <v>254.03725609981129</v>
      </c>
      <c r="F272" s="60">
        <f ca="1">IF(D272="","",MAX(MIN(C272,PERCENTILE(INDIRECT(Rangos!$E$18),0.99)),PERCENTILE(INDIRECT(Rangos!$E$18),0.01)))</f>
        <v>12.894947695078384</v>
      </c>
      <c r="G272" s="62" t="str">
        <f t="shared" ca="1" si="14"/>
        <v/>
      </c>
    </row>
    <row r="273" spans="1:7" x14ac:dyDescent="0.2">
      <c r="A273">
        <v>830102369</v>
      </c>
      <c r="B273" t="s">
        <v>277</v>
      </c>
      <c r="C273" s="61">
        <f ca="1">+IFERROR(VLOOKUP(A273,OFFSET('Datos seleccionados'!$A$5,0,0,COUNTA($A:$A),21),19,FALSE),"")</f>
        <v>2312.6470062555854</v>
      </c>
      <c r="D273" s="62">
        <f t="shared" ca="1" si="12"/>
        <v>2311.3234725417101</v>
      </c>
      <c r="E273" s="62">
        <f t="shared" ca="1" si="13"/>
        <v>504.01840535511195</v>
      </c>
      <c r="F273" s="60">
        <f ca="1">IF(D273="","",MAX(MIN(C273,PERCENTILE(INDIRECT(Rangos!$E$18),0.99)),PERCENTILE(INDIRECT(Rangos!$E$18),0.01)))</f>
        <v>12.894947695078384</v>
      </c>
      <c r="G273" s="62" t="str">
        <f t="shared" ca="1" si="14"/>
        <v/>
      </c>
    </row>
    <row r="274" spans="1:7" x14ac:dyDescent="0.2">
      <c r="A274">
        <v>900447264</v>
      </c>
      <c r="B274" t="s">
        <v>550</v>
      </c>
      <c r="C274" s="61">
        <f ca="1">+IFERROR(VLOOKUP(A274,OFFSET('Datos seleccionados'!$A$5,0,0,COUNTA($A:$A),21),19,FALSE),"")</f>
        <v>3078.2717497556209</v>
      </c>
      <c r="D274" s="62">
        <f t="shared" ca="1" si="12"/>
        <v>3076.9482160417456</v>
      </c>
      <c r="E274" s="62">
        <f t="shared" ca="1" si="13"/>
        <v>670.97424987606564</v>
      </c>
      <c r="F274" s="60">
        <f ca="1">IF(D274="","",MAX(MIN(C274,PERCENTILE(INDIRECT(Rangos!$E$18),0.99)),PERCENTILE(INDIRECT(Rangos!$E$18),0.01)))</f>
        <v>12.894947695078384</v>
      </c>
      <c r="G274" s="62" t="str">
        <f t="shared" ca="1" si="14"/>
        <v/>
      </c>
    </row>
    <row r="275" spans="1:7" x14ac:dyDescent="0.2">
      <c r="A275">
        <v>900874145</v>
      </c>
      <c r="B275" t="s">
        <v>159</v>
      </c>
      <c r="C275" s="61">
        <f ca="1">+IFERROR(VLOOKUP(A275,OFFSET('Datos seleccionados'!$A$5,0,0,COUNTA($A:$A),21),19,FALSE),"")</f>
        <v>3233.6659707724425</v>
      </c>
      <c r="D275" s="62">
        <f t="shared" ca="1" si="12"/>
        <v>3232.3424370585672</v>
      </c>
      <c r="E275" s="62">
        <f t="shared" ca="1" si="13"/>
        <v>704.86026730666345</v>
      </c>
      <c r="F275" s="60">
        <f ca="1">IF(D275="","",MAX(MIN(C275,PERCENTILE(INDIRECT(Rangos!$E$18),0.99)),PERCENTILE(INDIRECT(Rangos!$E$18),0.01)))</f>
        <v>12.894947695078384</v>
      </c>
      <c r="G275" s="62" t="str">
        <f t="shared" ca="1" si="14"/>
        <v/>
      </c>
    </row>
    <row r="276" spans="1:7" x14ac:dyDescent="0.2">
      <c r="A276">
        <v>901237819</v>
      </c>
      <c r="B276" t="s">
        <v>569</v>
      </c>
      <c r="C276" s="61">
        <f ca="1">+IFERROR(VLOOKUP(A276,OFFSET('Datos seleccionados'!$A$5,0,0,COUNTA($A:$A),21),19,FALSE),"")</f>
        <v>3284.745945945946</v>
      </c>
      <c r="D276" s="62">
        <f t="shared" ca="1" si="12"/>
        <v>3283.4224122320707</v>
      </c>
      <c r="E276" s="62">
        <f t="shared" ca="1" si="13"/>
        <v>715.99901440908286</v>
      </c>
      <c r="F276" s="60">
        <f ca="1">IF(D276="","",MAX(MIN(C276,PERCENTILE(INDIRECT(Rangos!$E$18),0.99)),PERCENTILE(INDIRECT(Rangos!$E$18),0.01)))</f>
        <v>12.894947695078384</v>
      </c>
      <c r="G276" s="62" t="str">
        <f t="shared" ca="1" si="14"/>
        <v/>
      </c>
    </row>
    <row r="277" spans="1:7" x14ac:dyDescent="0.2">
      <c r="A277">
        <v>900319755</v>
      </c>
      <c r="B277" t="s">
        <v>546</v>
      </c>
      <c r="C277" s="61">
        <f ca="1">+IFERROR(VLOOKUP(A277,OFFSET('Datos seleccionados'!$A$5,0,0,COUNTA($A:$A),21),19,FALSE),"")</f>
        <v>3491.5812619502867</v>
      </c>
      <c r="D277" s="62">
        <f t="shared" ca="1" si="12"/>
        <v>3490.2577282364114</v>
      </c>
      <c r="E277" s="62">
        <f t="shared" ca="1" si="13"/>
        <v>761.10252648002131</v>
      </c>
      <c r="F277" s="60">
        <f ca="1">IF(D277="","",MAX(MIN(C277,PERCENTILE(INDIRECT(Rangos!$E$18),0.99)),PERCENTILE(INDIRECT(Rangos!$E$18),0.01)))</f>
        <v>12.894947695078384</v>
      </c>
      <c r="G277" s="62" t="str">
        <f t="shared" ca="1" si="14"/>
        <v/>
      </c>
    </row>
    <row r="278" spans="1:7" x14ac:dyDescent="0.2">
      <c r="A278">
        <v>901134755</v>
      </c>
      <c r="B278" t="s">
        <v>190</v>
      </c>
      <c r="C278" s="61">
        <f ca="1">+IFERROR(VLOOKUP(A278,OFFSET('Datos seleccionados'!$A$5,0,0,COUNTA($A:$A),21),19,FALSE),"")</f>
        <v>3684.9967776584317</v>
      </c>
      <c r="D278" s="62">
        <f t="shared" ca="1" si="12"/>
        <v>3683.6732439445564</v>
      </c>
      <c r="E278" s="62">
        <f t="shared" ca="1" si="13"/>
        <v>803.27965181806576</v>
      </c>
      <c r="F278" s="60">
        <f ca="1">IF(D278="","",MAX(MIN(C278,PERCENTILE(INDIRECT(Rangos!$E$18),0.99)),PERCENTILE(INDIRECT(Rangos!$E$18),0.01)))</f>
        <v>12.894947695078384</v>
      </c>
      <c r="G278" s="62" t="str">
        <f t="shared" ca="1" si="14"/>
        <v/>
      </c>
    </row>
    <row r="279" spans="1:7" x14ac:dyDescent="0.2">
      <c r="A279">
        <v>900450412</v>
      </c>
      <c r="B279" t="s">
        <v>144</v>
      </c>
      <c r="C279" s="61">
        <f ca="1">+IFERROR(VLOOKUP(A279,OFFSET('Datos seleccionados'!$A$5,0,0,COUNTA($A:$A),21),19,FALSE),"")</f>
        <v>6443.2123287671229</v>
      </c>
      <c r="D279" s="62">
        <f t="shared" ca="1" si="12"/>
        <v>6441.8887950532471</v>
      </c>
      <c r="E279" s="62">
        <f t="shared" ca="1" si="13"/>
        <v>1404.7495110613986</v>
      </c>
      <c r="F279" s="60">
        <f ca="1">IF(D279="","",MAX(MIN(C279,PERCENTILE(INDIRECT(Rangos!$E$18),0.99)),PERCENTILE(INDIRECT(Rangos!$E$18),0.01)))</f>
        <v>12.894947695078384</v>
      </c>
      <c r="G279" s="62" t="str">
        <f t="shared" ca="1" si="14"/>
        <v/>
      </c>
    </row>
    <row r="280" spans="1:7" x14ac:dyDescent="0.2">
      <c r="A280">
        <v>901109174</v>
      </c>
      <c r="B280" t="s">
        <v>164</v>
      </c>
      <c r="C280" s="61">
        <f ca="1">+IFERROR(VLOOKUP(A280,OFFSET('Datos seleccionados'!$A$5,0,0,COUNTA($A:$A),21),19,FALSE),"")</f>
        <v>11061.11880261927</v>
      </c>
      <c r="D280" s="62">
        <f t="shared" ca="1" si="12"/>
        <v>11059.795268905395</v>
      </c>
      <c r="E280" s="62">
        <f t="shared" ca="1" si="13"/>
        <v>2411.7525916256682</v>
      </c>
      <c r="F280" s="60">
        <f ca="1">IF(D280="","",MAX(MIN(C280,PERCENTILE(INDIRECT(Rangos!$E$18),0.99)),PERCENTILE(INDIRECT(Rangos!$E$18),0.01)))</f>
        <v>12.894947695078384</v>
      </c>
      <c r="G280" s="62" t="str">
        <f t="shared" ca="1" si="14"/>
        <v/>
      </c>
    </row>
    <row r="281" spans="1:7" x14ac:dyDescent="0.2">
      <c r="A281">
        <v>900896770</v>
      </c>
      <c r="B281" t="s">
        <v>469</v>
      </c>
      <c r="C281" s="61">
        <f ca="1">+IFERROR(VLOOKUP(A281,OFFSET('Datos seleccionados'!$A$5,0,0,COUNTA($A:$A),21),19,FALSE),"")</f>
        <v>227683.27777777778</v>
      </c>
      <c r="D281" s="62">
        <f t="shared" ca="1" si="12"/>
        <v>227681.95424406391</v>
      </c>
      <c r="E281" s="62">
        <f t="shared" ca="1" si="13"/>
        <v>49649.431102793322</v>
      </c>
      <c r="F281" s="60">
        <f ca="1">IF(D281="","",MAX(MIN(C281,PERCENTILE(INDIRECT(Rangos!$E$18),0.99)),PERCENTILE(INDIRECT(Rangos!$E$18),0.01)))</f>
        <v>12.894947695078384</v>
      </c>
      <c r="G281" s="62" t="str">
        <f t="shared" ca="1" si="14"/>
        <v/>
      </c>
    </row>
    <row r="282" spans="1:7" x14ac:dyDescent="0.2">
      <c r="A282">
        <v>900269883</v>
      </c>
      <c r="B282" t="s">
        <v>128</v>
      </c>
      <c r="C282" s="61" t="str">
        <f ca="1">+IFERROR(VLOOKUP(A282,OFFSET('Datos seleccionados'!$A$5,0,0,COUNTA($A:$A),21),19,FALSE),"")</f>
        <v/>
      </c>
      <c r="D282" s="62" t="str">
        <f t="shared" ca="1" si="12"/>
        <v/>
      </c>
      <c r="E282" s="62" t="str">
        <f t="shared" ca="1" si="13"/>
        <v/>
      </c>
      <c r="F282" s="60" t="str">
        <f ca="1">IF(D282="","",MAX(MIN(C282,PERCENTILE(INDIRECT(Rangos!$E$18),0.99)),PERCENTILE(INDIRECT(Rangos!$E$18),0.01)))</f>
        <v/>
      </c>
      <c r="G282" s="62" t="str">
        <f t="shared" ca="1" si="14"/>
        <v/>
      </c>
    </row>
    <row r="283" spans="1:7" x14ac:dyDescent="0.2">
      <c r="A283">
        <v>811005246</v>
      </c>
      <c r="B283" t="s">
        <v>132</v>
      </c>
      <c r="C283" s="61" t="str">
        <f ca="1">+IFERROR(VLOOKUP(A283,OFFSET('Datos seleccionados'!$A$5,0,0,COUNTA($A:$A),21),19,FALSE),"")</f>
        <v/>
      </c>
      <c r="D283" s="62" t="str">
        <f t="shared" ca="1" si="12"/>
        <v/>
      </c>
      <c r="E283" s="62" t="str">
        <f t="shared" ca="1" si="13"/>
        <v/>
      </c>
      <c r="F283" s="60" t="str">
        <f ca="1">IF(D283="","",MAX(MIN(C283,PERCENTILE(INDIRECT(Rangos!$E$18),0.99)),PERCENTILE(INDIRECT(Rangos!$E$18),0.01)))</f>
        <v/>
      </c>
      <c r="G283" s="62" t="str">
        <f t="shared" ca="1" si="14"/>
        <v/>
      </c>
    </row>
    <row r="284" spans="1:7" x14ac:dyDescent="0.2">
      <c r="A284">
        <v>860008207</v>
      </c>
      <c r="B284" t="s">
        <v>133</v>
      </c>
      <c r="C284" s="61" t="str">
        <f ca="1">+IFERROR(VLOOKUP(A284,OFFSET('Datos seleccionados'!$A$5,0,0,COUNTA($A:$A),21),19,FALSE),"")</f>
        <v/>
      </c>
      <c r="D284" s="62" t="str">
        <f t="shared" ca="1" si="12"/>
        <v/>
      </c>
      <c r="E284" s="62" t="str">
        <f t="shared" ca="1" si="13"/>
        <v/>
      </c>
      <c r="F284" s="60" t="str">
        <f ca="1">IF(D284="","",MAX(MIN(C284,PERCENTILE(INDIRECT(Rangos!$E$18),0.99)),PERCENTILE(INDIRECT(Rangos!$E$18),0.01)))</f>
        <v/>
      </c>
      <c r="G284" s="62" t="str">
        <f t="shared" ca="1" si="14"/>
        <v/>
      </c>
    </row>
    <row r="285" spans="1:7" x14ac:dyDescent="0.2">
      <c r="A285">
        <v>900366754</v>
      </c>
      <c r="B285" t="s">
        <v>143</v>
      </c>
      <c r="C285" s="61" t="str">
        <f ca="1">+IFERROR(VLOOKUP(A285,OFFSET('Datos seleccionados'!$A$5,0,0,COUNTA($A:$A),21),19,FALSE),"")</f>
        <v/>
      </c>
      <c r="D285" s="62" t="str">
        <f t="shared" ca="1" si="12"/>
        <v/>
      </c>
      <c r="E285" s="62" t="str">
        <f t="shared" ca="1" si="13"/>
        <v/>
      </c>
      <c r="F285" s="60" t="str">
        <f ca="1">IF(D285="","",MAX(MIN(C285,PERCENTILE(INDIRECT(Rangos!$E$18),0.99)),PERCENTILE(INDIRECT(Rangos!$E$18),0.01)))</f>
        <v/>
      </c>
      <c r="G285" s="62" t="str">
        <f t="shared" ca="1" si="14"/>
        <v/>
      </c>
    </row>
    <row r="286" spans="1:7" x14ac:dyDescent="0.2">
      <c r="A286">
        <v>900452881</v>
      </c>
      <c r="B286" t="s">
        <v>145</v>
      </c>
      <c r="C286" s="61" t="str">
        <f ca="1">+IFERROR(VLOOKUP(A286,OFFSET('Datos seleccionados'!$A$5,0,0,COUNTA($A:$A),21),19,FALSE),"")</f>
        <v/>
      </c>
      <c r="D286" s="62" t="str">
        <f t="shared" ca="1" si="12"/>
        <v/>
      </c>
      <c r="E286" s="62" t="str">
        <f t="shared" ca="1" si="13"/>
        <v/>
      </c>
      <c r="F286" s="60" t="str">
        <f ca="1">IF(D286="","",MAX(MIN(C286,PERCENTILE(INDIRECT(Rangos!$E$18),0.99)),PERCENTILE(INDIRECT(Rangos!$E$18),0.01)))</f>
        <v/>
      </c>
      <c r="G286" s="62" t="str">
        <f t="shared" ca="1" si="14"/>
        <v/>
      </c>
    </row>
    <row r="287" spans="1:7" x14ac:dyDescent="0.2">
      <c r="A287">
        <v>900491651</v>
      </c>
      <c r="B287" t="s">
        <v>149</v>
      </c>
      <c r="C287" s="61" t="str">
        <f ca="1">+IFERROR(VLOOKUP(A287,OFFSET('Datos seleccionados'!$A$5,0,0,COUNTA($A:$A),21),19,FALSE),"")</f>
        <v/>
      </c>
      <c r="D287" s="62" t="str">
        <f t="shared" ca="1" si="12"/>
        <v/>
      </c>
      <c r="E287" s="62" t="str">
        <f t="shared" ca="1" si="13"/>
        <v/>
      </c>
      <c r="F287" s="60" t="str">
        <f ca="1">IF(D287="","",MAX(MIN(C287,PERCENTILE(INDIRECT(Rangos!$E$18),0.99)),PERCENTILE(INDIRECT(Rangos!$E$18),0.01)))</f>
        <v/>
      </c>
      <c r="G287" s="62" t="str">
        <f t="shared" ca="1" si="14"/>
        <v/>
      </c>
    </row>
    <row r="288" spans="1:7" x14ac:dyDescent="0.2">
      <c r="A288">
        <v>900612118</v>
      </c>
      <c r="B288" t="s">
        <v>153</v>
      </c>
      <c r="C288" s="61" t="str">
        <f ca="1">+IFERROR(VLOOKUP(A288,OFFSET('Datos seleccionados'!$A$5,0,0,COUNTA($A:$A),21),19,FALSE),"")</f>
        <v/>
      </c>
      <c r="D288" s="62" t="str">
        <f t="shared" ca="1" si="12"/>
        <v/>
      </c>
      <c r="E288" s="62" t="str">
        <f t="shared" ca="1" si="13"/>
        <v/>
      </c>
      <c r="F288" s="60" t="str">
        <f ca="1">IF(D288="","",MAX(MIN(C288,PERCENTILE(INDIRECT(Rangos!$E$18),0.99)),PERCENTILE(INDIRECT(Rangos!$E$18),0.01)))</f>
        <v/>
      </c>
      <c r="G288" s="62" t="str">
        <f t="shared" ca="1" si="14"/>
        <v/>
      </c>
    </row>
    <row r="289" spans="1:7" x14ac:dyDescent="0.2">
      <c r="A289">
        <v>900707908</v>
      </c>
      <c r="B289" t="s">
        <v>157</v>
      </c>
      <c r="C289" s="61" t="str">
        <f ca="1">+IFERROR(VLOOKUP(A289,OFFSET('Datos seleccionados'!$A$5,0,0,COUNTA($A:$A),21),19,FALSE),"")</f>
        <v/>
      </c>
      <c r="D289" s="62" t="str">
        <f t="shared" ca="1" si="12"/>
        <v/>
      </c>
      <c r="E289" s="62" t="str">
        <f t="shared" ca="1" si="13"/>
        <v/>
      </c>
      <c r="F289" s="60" t="str">
        <f ca="1">IF(D289="","",MAX(MIN(C289,PERCENTILE(INDIRECT(Rangos!$E$18),0.99)),PERCENTILE(INDIRECT(Rangos!$E$18),0.01)))</f>
        <v/>
      </c>
      <c r="G289" s="62" t="str">
        <f t="shared" ca="1" si="14"/>
        <v/>
      </c>
    </row>
    <row r="290" spans="1:7" x14ac:dyDescent="0.2">
      <c r="A290">
        <v>901008454</v>
      </c>
      <c r="B290" t="s">
        <v>160</v>
      </c>
      <c r="C290" s="61" t="str">
        <f ca="1">+IFERROR(VLOOKUP(A290,OFFSET('Datos seleccionados'!$A$5,0,0,COUNTA($A:$A),21),19,FALSE),"")</f>
        <v/>
      </c>
      <c r="D290" s="62" t="str">
        <f t="shared" ca="1" si="12"/>
        <v/>
      </c>
      <c r="E290" s="62" t="str">
        <f t="shared" ca="1" si="13"/>
        <v/>
      </c>
      <c r="F290" s="60" t="str">
        <f ca="1">IF(D290="","",MAX(MIN(C290,PERCENTILE(INDIRECT(Rangos!$E$18),0.99)),PERCENTILE(INDIRECT(Rangos!$E$18),0.01)))</f>
        <v/>
      </c>
      <c r="G290" s="62" t="str">
        <f t="shared" ca="1" si="14"/>
        <v/>
      </c>
    </row>
    <row r="291" spans="1:7" x14ac:dyDescent="0.2">
      <c r="A291">
        <v>901033369</v>
      </c>
      <c r="B291" t="s">
        <v>161</v>
      </c>
      <c r="C291" s="61" t="str">
        <f ca="1">+IFERROR(VLOOKUP(A291,OFFSET('Datos seleccionados'!$A$5,0,0,COUNTA($A:$A),21),19,FALSE),"")</f>
        <v/>
      </c>
      <c r="D291" s="62" t="str">
        <f t="shared" ca="1" si="12"/>
        <v/>
      </c>
      <c r="E291" s="62" t="str">
        <f t="shared" ca="1" si="13"/>
        <v/>
      </c>
      <c r="F291" s="60" t="str">
        <f ca="1">IF(D291="","",MAX(MIN(C291,PERCENTILE(INDIRECT(Rangos!$E$18),0.99)),PERCENTILE(INDIRECT(Rangos!$E$18),0.01)))</f>
        <v/>
      </c>
      <c r="G291" s="62" t="str">
        <f t="shared" ca="1" si="14"/>
        <v/>
      </c>
    </row>
    <row r="292" spans="1:7" x14ac:dyDescent="0.2">
      <c r="A292">
        <v>901144536</v>
      </c>
      <c r="B292" t="s">
        <v>166</v>
      </c>
      <c r="C292" s="61" t="str">
        <f ca="1">+IFERROR(VLOOKUP(A292,OFFSET('Datos seleccionados'!$A$5,0,0,COUNTA($A:$A),21),19,FALSE),"")</f>
        <v/>
      </c>
      <c r="D292" s="62" t="str">
        <f t="shared" ca="1" si="12"/>
        <v/>
      </c>
      <c r="E292" s="62" t="str">
        <f t="shared" ca="1" si="13"/>
        <v/>
      </c>
      <c r="F292" s="60" t="str">
        <f ca="1">IF(D292="","",MAX(MIN(C292,PERCENTILE(INDIRECT(Rangos!$E$18),0.99)),PERCENTILE(INDIRECT(Rangos!$E$18),0.01)))</f>
        <v/>
      </c>
      <c r="G292" s="62" t="str">
        <f t="shared" ca="1" si="14"/>
        <v/>
      </c>
    </row>
    <row r="293" spans="1:7" x14ac:dyDescent="0.2">
      <c r="A293">
        <v>901303671</v>
      </c>
      <c r="B293" t="s">
        <v>168</v>
      </c>
      <c r="C293" s="61" t="str">
        <f ca="1">+IFERROR(VLOOKUP(A293,OFFSET('Datos seleccionados'!$A$5,0,0,COUNTA($A:$A),21),19,FALSE),"")</f>
        <v/>
      </c>
      <c r="D293" s="62" t="str">
        <f t="shared" ca="1" si="12"/>
        <v/>
      </c>
      <c r="E293" s="62" t="str">
        <f t="shared" ca="1" si="13"/>
        <v/>
      </c>
      <c r="F293" s="60" t="str">
        <f ca="1">IF(D293="","",MAX(MIN(C293,PERCENTILE(INDIRECT(Rangos!$E$18),0.99)),PERCENTILE(INDIRECT(Rangos!$E$18),0.01)))</f>
        <v/>
      </c>
      <c r="G293" s="62" t="str">
        <f t="shared" ca="1" si="14"/>
        <v/>
      </c>
    </row>
    <row r="294" spans="1:7" x14ac:dyDescent="0.2">
      <c r="A294">
        <v>901334761</v>
      </c>
      <c r="B294" t="s">
        <v>169</v>
      </c>
      <c r="C294" s="61" t="str">
        <f ca="1">+IFERROR(VLOOKUP(A294,OFFSET('Datos seleccionados'!$A$5,0,0,COUNTA($A:$A),21),19,FALSE),"")</f>
        <v/>
      </c>
      <c r="D294" s="62" t="str">
        <f t="shared" ca="1" si="12"/>
        <v/>
      </c>
      <c r="E294" s="62" t="str">
        <f t="shared" ca="1" si="13"/>
        <v/>
      </c>
      <c r="F294" s="60" t="str">
        <f ca="1">IF(D294="","",MAX(MIN(C294,PERCENTILE(INDIRECT(Rangos!$E$18),0.99)),PERCENTILE(INDIRECT(Rangos!$E$18),0.01)))</f>
        <v/>
      </c>
      <c r="G294" s="62" t="str">
        <f t="shared" ca="1" si="14"/>
        <v/>
      </c>
    </row>
    <row r="295" spans="1:7" x14ac:dyDescent="0.2">
      <c r="A295">
        <v>830012157</v>
      </c>
      <c r="B295" t="s">
        <v>176</v>
      </c>
      <c r="C295" s="61" t="str">
        <f ca="1">+IFERROR(VLOOKUP(A295,OFFSET('Datos seleccionados'!$A$5,0,0,COUNTA($A:$A),21),19,FALSE),"")</f>
        <v/>
      </c>
      <c r="D295" s="62" t="str">
        <f t="shared" ca="1" si="12"/>
        <v/>
      </c>
      <c r="E295" s="62" t="str">
        <f t="shared" ca="1" si="13"/>
        <v/>
      </c>
      <c r="F295" s="60" t="str">
        <f ca="1">IF(D295="","",MAX(MIN(C295,PERCENTILE(INDIRECT(Rangos!$E$18),0.99)),PERCENTILE(INDIRECT(Rangos!$E$18),0.01)))</f>
        <v/>
      </c>
      <c r="G295" s="62" t="str">
        <f t="shared" ca="1" si="14"/>
        <v/>
      </c>
    </row>
    <row r="296" spans="1:7" x14ac:dyDescent="0.2">
      <c r="A296">
        <v>830146338</v>
      </c>
      <c r="B296" t="s">
        <v>177</v>
      </c>
      <c r="C296" s="61" t="str">
        <f ca="1">+IFERROR(VLOOKUP(A296,OFFSET('Datos seleccionados'!$A$5,0,0,COUNTA($A:$A),21),19,FALSE),"")</f>
        <v/>
      </c>
      <c r="D296" s="62" t="str">
        <f t="shared" ca="1" si="12"/>
        <v/>
      </c>
      <c r="E296" s="62" t="str">
        <f t="shared" ca="1" si="13"/>
        <v/>
      </c>
      <c r="F296" s="60" t="str">
        <f ca="1">IF(D296="","",MAX(MIN(C296,PERCENTILE(INDIRECT(Rangos!$E$18),0.99)),PERCENTILE(INDIRECT(Rangos!$E$18),0.01)))</f>
        <v/>
      </c>
      <c r="G296" s="62" t="str">
        <f t="shared" ca="1" si="14"/>
        <v/>
      </c>
    </row>
    <row r="297" spans="1:7" x14ac:dyDescent="0.2">
      <c r="A297">
        <v>860451192</v>
      </c>
      <c r="B297" t="s">
        <v>178</v>
      </c>
      <c r="C297" s="61" t="str">
        <f ca="1">+IFERROR(VLOOKUP(A297,OFFSET('Datos seleccionados'!$A$5,0,0,COUNTA($A:$A),21),19,FALSE),"")</f>
        <v/>
      </c>
      <c r="D297" s="62" t="str">
        <f t="shared" ca="1" si="12"/>
        <v/>
      </c>
      <c r="E297" s="62" t="str">
        <f t="shared" ca="1" si="13"/>
        <v/>
      </c>
      <c r="F297" s="60" t="str">
        <f ca="1">IF(D297="","",MAX(MIN(C297,PERCENTILE(INDIRECT(Rangos!$E$18),0.99)),PERCENTILE(INDIRECT(Rangos!$E$18),0.01)))</f>
        <v/>
      </c>
      <c r="G297" s="62" t="str">
        <f t="shared" ca="1" si="14"/>
        <v/>
      </c>
    </row>
    <row r="298" spans="1:7" x14ac:dyDescent="0.2">
      <c r="A298">
        <v>901562062</v>
      </c>
      <c r="B298" t="s">
        <v>192</v>
      </c>
      <c r="C298" s="61" t="str">
        <f ca="1">+IFERROR(VLOOKUP(A298,OFFSET('Datos seleccionados'!$A$5,0,0,COUNTA($A:$A),21),19,FALSE),"")</f>
        <v/>
      </c>
      <c r="D298" s="62" t="str">
        <f t="shared" ca="1" si="12"/>
        <v/>
      </c>
      <c r="E298" s="62" t="str">
        <f t="shared" ca="1" si="13"/>
        <v/>
      </c>
      <c r="F298" s="60" t="str">
        <f ca="1">IF(D298="","",MAX(MIN(C298,PERCENTILE(INDIRECT(Rangos!$E$18),0.99)),PERCENTILE(INDIRECT(Rangos!$E$18),0.01)))</f>
        <v/>
      </c>
      <c r="G298" s="62" t="str">
        <f t="shared" ca="1" si="14"/>
        <v/>
      </c>
    </row>
    <row r="299" spans="1:7" x14ac:dyDescent="0.2">
      <c r="A299">
        <v>800176602</v>
      </c>
      <c r="B299" t="s">
        <v>198</v>
      </c>
      <c r="C299" s="61" t="str">
        <f ca="1">+IFERROR(VLOOKUP(A299,OFFSET('Datos seleccionados'!$A$5,0,0,COUNTA($A:$A),21),19,FALSE),"")</f>
        <v/>
      </c>
      <c r="D299" s="62" t="str">
        <f t="shared" ca="1" si="12"/>
        <v/>
      </c>
      <c r="E299" s="62" t="str">
        <f t="shared" ca="1" si="13"/>
        <v/>
      </c>
      <c r="F299" s="60" t="str">
        <f ca="1">IF(D299="","",MAX(MIN(C299,PERCENTILE(INDIRECT(Rangos!$E$18),0.99)),PERCENTILE(INDIRECT(Rangos!$E$18),0.01)))</f>
        <v/>
      </c>
      <c r="G299" s="62" t="str">
        <f t="shared" ca="1" si="14"/>
        <v/>
      </c>
    </row>
    <row r="300" spans="1:7" x14ac:dyDescent="0.2">
      <c r="A300">
        <v>800065758</v>
      </c>
      <c r="B300" t="s">
        <v>203</v>
      </c>
      <c r="C300" s="61" t="str">
        <f ca="1">+IFERROR(VLOOKUP(A300,OFFSET('Datos seleccionados'!$A$5,0,0,COUNTA($A:$A),21),19,FALSE),"")</f>
        <v/>
      </c>
      <c r="D300" s="62" t="str">
        <f t="shared" ca="1" si="12"/>
        <v/>
      </c>
      <c r="E300" s="62" t="str">
        <f t="shared" ca="1" si="13"/>
        <v/>
      </c>
      <c r="F300" s="60" t="str">
        <f ca="1">IF(D300="","",MAX(MIN(C300,PERCENTILE(INDIRECT(Rangos!$E$18),0.99)),PERCENTILE(INDIRECT(Rangos!$E$18),0.01)))</f>
        <v/>
      </c>
      <c r="G300" s="62" t="str">
        <f t="shared" ca="1" si="14"/>
        <v/>
      </c>
    </row>
    <row r="301" spans="1:7" x14ac:dyDescent="0.2">
      <c r="A301">
        <v>800081707</v>
      </c>
      <c r="B301" t="s">
        <v>204</v>
      </c>
      <c r="C301" s="61" t="str">
        <f ca="1">+IFERROR(VLOOKUP(A301,OFFSET('Datos seleccionados'!$A$5,0,0,COUNTA($A:$A),21),19,FALSE),"")</f>
        <v/>
      </c>
      <c r="D301" s="62" t="str">
        <f t="shared" ca="1" si="12"/>
        <v/>
      </c>
      <c r="E301" s="62" t="str">
        <f t="shared" ca="1" si="13"/>
        <v/>
      </c>
      <c r="F301" s="60" t="str">
        <f ca="1">IF(D301="","",MAX(MIN(C301,PERCENTILE(INDIRECT(Rangos!$E$18),0.99)),PERCENTILE(INDIRECT(Rangos!$E$18),0.01)))</f>
        <v/>
      </c>
      <c r="G301" s="62" t="str">
        <f t="shared" ca="1" si="14"/>
        <v/>
      </c>
    </row>
    <row r="302" spans="1:7" x14ac:dyDescent="0.2">
      <c r="A302">
        <v>800091140</v>
      </c>
      <c r="B302" t="s">
        <v>205</v>
      </c>
      <c r="C302" s="61" t="str">
        <f ca="1">+IFERROR(VLOOKUP(A302,OFFSET('Datos seleccionados'!$A$5,0,0,COUNTA($A:$A),21),19,FALSE),"")</f>
        <v/>
      </c>
      <c r="D302" s="62" t="str">
        <f t="shared" ca="1" si="12"/>
        <v/>
      </c>
      <c r="E302" s="62" t="str">
        <f t="shared" ca="1" si="13"/>
        <v/>
      </c>
      <c r="F302" s="60" t="str">
        <f ca="1">IF(D302="","",MAX(MIN(C302,PERCENTILE(INDIRECT(Rangos!$E$18),0.99)),PERCENTILE(INDIRECT(Rangos!$E$18),0.01)))</f>
        <v/>
      </c>
      <c r="G302" s="62" t="str">
        <f t="shared" ca="1" si="14"/>
        <v/>
      </c>
    </row>
    <row r="303" spans="1:7" x14ac:dyDescent="0.2">
      <c r="A303">
        <v>800162163</v>
      </c>
      <c r="B303" t="s">
        <v>211</v>
      </c>
      <c r="C303" s="61" t="str">
        <f ca="1">+IFERROR(VLOOKUP(A303,OFFSET('Datos seleccionados'!$A$5,0,0,COUNTA($A:$A),21),19,FALSE),"")</f>
        <v/>
      </c>
      <c r="D303" s="62" t="str">
        <f t="shared" ca="1" si="12"/>
        <v/>
      </c>
      <c r="E303" s="62" t="str">
        <f t="shared" ca="1" si="13"/>
        <v/>
      </c>
      <c r="F303" s="60" t="str">
        <f ca="1">IF(D303="","",MAX(MIN(C303,PERCENTILE(INDIRECT(Rangos!$E$18),0.99)),PERCENTILE(INDIRECT(Rangos!$E$18),0.01)))</f>
        <v/>
      </c>
      <c r="G303" s="62" t="str">
        <f t="shared" ca="1" si="14"/>
        <v/>
      </c>
    </row>
    <row r="304" spans="1:7" x14ac:dyDescent="0.2">
      <c r="A304">
        <v>800167347</v>
      </c>
      <c r="B304" t="s">
        <v>212</v>
      </c>
      <c r="C304" s="61" t="str">
        <f ca="1">+IFERROR(VLOOKUP(A304,OFFSET('Datos seleccionados'!$A$5,0,0,COUNTA($A:$A),21),19,FALSE),"")</f>
        <v/>
      </c>
      <c r="D304" s="62" t="str">
        <f t="shared" ca="1" si="12"/>
        <v/>
      </c>
      <c r="E304" s="62" t="str">
        <f t="shared" ca="1" si="13"/>
        <v/>
      </c>
      <c r="F304" s="60" t="str">
        <f ca="1">IF(D304="","",MAX(MIN(C304,PERCENTILE(INDIRECT(Rangos!$E$18),0.99)),PERCENTILE(INDIRECT(Rangos!$E$18),0.01)))</f>
        <v/>
      </c>
      <c r="G304" s="62" t="str">
        <f t="shared" ca="1" si="14"/>
        <v/>
      </c>
    </row>
    <row r="305" spans="1:7" x14ac:dyDescent="0.2">
      <c r="A305">
        <v>800170373</v>
      </c>
      <c r="B305" t="s">
        <v>213</v>
      </c>
      <c r="C305" s="61" t="str">
        <f ca="1">+IFERROR(VLOOKUP(A305,OFFSET('Datos seleccionados'!$A$5,0,0,COUNTA($A:$A),21),19,FALSE),"")</f>
        <v/>
      </c>
      <c r="D305" s="62" t="str">
        <f t="shared" ca="1" si="12"/>
        <v/>
      </c>
      <c r="E305" s="62" t="str">
        <f t="shared" ca="1" si="13"/>
        <v/>
      </c>
      <c r="F305" s="60" t="str">
        <f ca="1">IF(D305="","",MAX(MIN(C305,PERCENTILE(INDIRECT(Rangos!$E$18),0.99)),PERCENTILE(INDIRECT(Rangos!$E$18),0.01)))</f>
        <v/>
      </c>
      <c r="G305" s="62" t="str">
        <f t="shared" ca="1" si="14"/>
        <v/>
      </c>
    </row>
    <row r="306" spans="1:7" x14ac:dyDescent="0.2">
      <c r="A306">
        <v>800228026</v>
      </c>
      <c r="B306" t="s">
        <v>224</v>
      </c>
      <c r="C306" s="61" t="str">
        <f ca="1">+IFERROR(VLOOKUP(A306,OFFSET('Datos seleccionados'!$A$5,0,0,COUNTA($A:$A),21),19,FALSE),"")</f>
        <v/>
      </c>
      <c r="D306" s="62" t="str">
        <f t="shared" ca="1" si="12"/>
        <v/>
      </c>
      <c r="E306" s="62" t="str">
        <f t="shared" ca="1" si="13"/>
        <v/>
      </c>
      <c r="F306" s="60" t="str">
        <f ca="1">IF(D306="","",MAX(MIN(C306,PERCENTILE(INDIRECT(Rangos!$E$18),0.99)),PERCENTILE(INDIRECT(Rangos!$E$18),0.01)))</f>
        <v/>
      </c>
      <c r="G306" s="62" t="str">
        <f t="shared" ca="1" si="14"/>
        <v/>
      </c>
    </row>
    <row r="307" spans="1:7" x14ac:dyDescent="0.2">
      <c r="A307">
        <v>800244080</v>
      </c>
      <c r="B307" t="s">
        <v>227</v>
      </c>
      <c r="C307" s="61" t="str">
        <f ca="1">+IFERROR(VLOOKUP(A307,OFFSET('Datos seleccionados'!$A$5,0,0,COUNTA($A:$A),21),19,FALSE),"")</f>
        <v/>
      </c>
      <c r="D307" s="62" t="str">
        <f t="shared" ca="1" si="12"/>
        <v/>
      </c>
      <c r="E307" s="62" t="str">
        <f t="shared" ca="1" si="13"/>
        <v/>
      </c>
      <c r="F307" s="60" t="str">
        <f ca="1">IF(D307="","",MAX(MIN(C307,PERCENTILE(INDIRECT(Rangos!$E$18),0.99)),PERCENTILE(INDIRECT(Rangos!$E$18),0.01)))</f>
        <v/>
      </c>
      <c r="G307" s="62" t="str">
        <f t="shared" ca="1" si="14"/>
        <v/>
      </c>
    </row>
    <row r="308" spans="1:7" x14ac:dyDescent="0.2">
      <c r="A308">
        <v>800244082</v>
      </c>
      <c r="B308" t="s">
        <v>228</v>
      </c>
      <c r="C308" s="61" t="str">
        <f ca="1">+IFERROR(VLOOKUP(A308,OFFSET('Datos seleccionados'!$A$5,0,0,COUNTA($A:$A),21),19,FALSE),"")</f>
        <v/>
      </c>
      <c r="D308" s="62" t="str">
        <f t="shared" ca="1" si="12"/>
        <v/>
      </c>
      <c r="E308" s="62" t="str">
        <f t="shared" ca="1" si="13"/>
        <v/>
      </c>
      <c r="F308" s="60" t="str">
        <f ca="1">IF(D308="","",MAX(MIN(C308,PERCENTILE(INDIRECT(Rangos!$E$18),0.99)),PERCENTILE(INDIRECT(Rangos!$E$18),0.01)))</f>
        <v/>
      </c>
      <c r="G308" s="62" t="str">
        <f t="shared" ca="1" si="14"/>
        <v/>
      </c>
    </row>
    <row r="309" spans="1:7" x14ac:dyDescent="0.2">
      <c r="A309">
        <v>804011280</v>
      </c>
      <c r="B309" t="s">
        <v>234</v>
      </c>
      <c r="C309" s="61" t="str">
        <f ca="1">+IFERROR(VLOOKUP(A309,OFFSET('Datos seleccionados'!$A$5,0,0,COUNTA($A:$A),21),19,FALSE),"")</f>
        <v/>
      </c>
      <c r="D309" s="62" t="str">
        <f t="shared" ca="1" si="12"/>
        <v/>
      </c>
      <c r="E309" s="62" t="str">
        <f t="shared" ca="1" si="13"/>
        <v/>
      </c>
      <c r="F309" s="60" t="str">
        <f ca="1">IF(D309="","",MAX(MIN(C309,PERCENTILE(INDIRECT(Rangos!$E$18),0.99)),PERCENTILE(INDIRECT(Rangos!$E$18),0.01)))</f>
        <v/>
      </c>
      <c r="G309" s="62" t="str">
        <f t="shared" ca="1" si="14"/>
        <v/>
      </c>
    </row>
    <row r="310" spans="1:7" x14ac:dyDescent="0.2">
      <c r="A310">
        <v>804013213</v>
      </c>
      <c r="B310" t="s">
        <v>236</v>
      </c>
      <c r="C310" s="61" t="str">
        <f ca="1">+IFERROR(VLOOKUP(A310,OFFSET('Datos seleccionados'!$A$5,0,0,COUNTA($A:$A),21),19,FALSE),"")</f>
        <v/>
      </c>
      <c r="D310" s="62" t="str">
        <f t="shared" ca="1" si="12"/>
        <v/>
      </c>
      <c r="E310" s="62" t="str">
        <f t="shared" ca="1" si="13"/>
        <v/>
      </c>
      <c r="F310" s="60" t="str">
        <f ca="1">IF(D310="","",MAX(MIN(C310,PERCENTILE(INDIRECT(Rangos!$E$18),0.99)),PERCENTILE(INDIRECT(Rangos!$E$18),0.01)))</f>
        <v/>
      </c>
      <c r="G310" s="62" t="str">
        <f t="shared" ca="1" si="14"/>
        <v/>
      </c>
    </row>
    <row r="311" spans="1:7" x14ac:dyDescent="0.2">
      <c r="A311">
        <v>805018570</v>
      </c>
      <c r="B311" t="s">
        <v>239</v>
      </c>
      <c r="C311" s="61" t="str">
        <f ca="1">+IFERROR(VLOOKUP(A311,OFFSET('Datos seleccionados'!$A$5,0,0,COUNTA($A:$A),21),19,FALSE),"")</f>
        <v/>
      </c>
      <c r="D311" s="62" t="str">
        <f t="shared" ca="1" si="12"/>
        <v/>
      </c>
      <c r="E311" s="62" t="str">
        <f t="shared" ca="1" si="13"/>
        <v/>
      </c>
      <c r="F311" s="60" t="str">
        <f ca="1">IF(D311="","",MAX(MIN(C311,PERCENTILE(INDIRECT(Rangos!$E$18),0.99)),PERCENTILE(INDIRECT(Rangos!$E$18),0.01)))</f>
        <v/>
      </c>
      <c r="G311" s="62" t="str">
        <f t="shared" ca="1" si="14"/>
        <v/>
      </c>
    </row>
    <row r="312" spans="1:7" x14ac:dyDescent="0.2">
      <c r="A312">
        <v>805030655</v>
      </c>
      <c r="B312" t="s">
        <v>240</v>
      </c>
      <c r="C312" s="61" t="str">
        <f ca="1">+IFERROR(VLOOKUP(A312,OFFSET('Datos seleccionados'!$A$5,0,0,COUNTA($A:$A),21),19,FALSE),"")</f>
        <v/>
      </c>
      <c r="D312" s="62" t="str">
        <f t="shared" ca="1" si="12"/>
        <v/>
      </c>
      <c r="E312" s="62" t="str">
        <f t="shared" ca="1" si="13"/>
        <v/>
      </c>
      <c r="F312" s="60" t="str">
        <f ca="1">IF(D312="","",MAX(MIN(C312,PERCENTILE(INDIRECT(Rangos!$E$18),0.99)),PERCENTILE(INDIRECT(Rangos!$E$18),0.01)))</f>
        <v/>
      </c>
      <c r="G312" s="62" t="str">
        <f t="shared" ca="1" si="14"/>
        <v/>
      </c>
    </row>
    <row r="313" spans="1:7" x14ac:dyDescent="0.2">
      <c r="A313">
        <v>811001644</v>
      </c>
      <c r="B313" t="s">
        <v>243</v>
      </c>
      <c r="C313" s="61" t="str">
        <f ca="1">+IFERROR(VLOOKUP(A313,OFFSET('Datos seleccionados'!$A$5,0,0,COUNTA($A:$A),21),19,FALSE),"")</f>
        <v/>
      </c>
      <c r="D313" s="62" t="str">
        <f t="shared" ca="1" si="12"/>
        <v/>
      </c>
      <c r="E313" s="62" t="str">
        <f t="shared" ca="1" si="13"/>
        <v/>
      </c>
      <c r="F313" s="60" t="str">
        <f ca="1">IF(D313="","",MAX(MIN(C313,PERCENTILE(INDIRECT(Rangos!$E$18),0.99)),PERCENTILE(INDIRECT(Rangos!$E$18),0.01)))</f>
        <v/>
      </c>
      <c r="G313" s="62" t="str">
        <f t="shared" ca="1" si="14"/>
        <v/>
      </c>
    </row>
    <row r="314" spans="1:7" x14ac:dyDescent="0.2">
      <c r="A314">
        <v>811042842</v>
      </c>
      <c r="B314" t="s">
        <v>246</v>
      </c>
      <c r="C314" s="61" t="str">
        <f ca="1">+IFERROR(VLOOKUP(A314,OFFSET('Datos seleccionados'!$A$5,0,0,COUNTA($A:$A),21),19,FALSE),"")</f>
        <v/>
      </c>
      <c r="D314" s="62" t="str">
        <f t="shared" ca="1" si="12"/>
        <v/>
      </c>
      <c r="E314" s="62" t="str">
        <f t="shared" ca="1" si="13"/>
        <v/>
      </c>
      <c r="F314" s="60" t="str">
        <f ca="1">IF(D314="","",MAX(MIN(C314,PERCENTILE(INDIRECT(Rangos!$E$18),0.99)),PERCENTILE(INDIRECT(Rangos!$E$18),0.01)))</f>
        <v/>
      </c>
      <c r="G314" s="62" t="str">
        <f t="shared" ca="1" si="14"/>
        <v/>
      </c>
    </row>
    <row r="315" spans="1:7" x14ac:dyDescent="0.2">
      <c r="A315">
        <v>830008196</v>
      </c>
      <c r="B315" t="s">
        <v>251</v>
      </c>
      <c r="C315" s="61" t="str">
        <f ca="1">+IFERROR(VLOOKUP(A315,OFFSET('Datos seleccionados'!$A$5,0,0,COUNTA($A:$A),21),19,FALSE),"")</f>
        <v/>
      </c>
      <c r="D315" s="62" t="str">
        <f t="shared" ca="1" si="12"/>
        <v/>
      </c>
      <c r="E315" s="62" t="str">
        <f t="shared" ca="1" si="13"/>
        <v/>
      </c>
      <c r="F315" s="60" t="str">
        <f ca="1">IF(D315="","",MAX(MIN(C315,PERCENTILE(INDIRECT(Rangos!$E$18),0.99)),PERCENTILE(INDIRECT(Rangos!$E$18),0.01)))</f>
        <v/>
      </c>
      <c r="G315" s="62" t="str">
        <f t="shared" ca="1" si="14"/>
        <v/>
      </c>
    </row>
    <row r="316" spans="1:7" x14ac:dyDescent="0.2">
      <c r="A316">
        <v>830013136</v>
      </c>
      <c r="B316" t="s">
        <v>252</v>
      </c>
      <c r="C316" s="61" t="str">
        <f ca="1">+IFERROR(VLOOKUP(A316,OFFSET('Datos seleccionados'!$A$5,0,0,COUNTA($A:$A),21),19,FALSE),"")</f>
        <v/>
      </c>
      <c r="D316" s="62" t="str">
        <f t="shared" ca="1" si="12"/>
        <v/>
      </c>
      <c r="E316" s="62" t="str">
        <f t="shared" ca="1" si="13"/>
        <v/>
      </c>
      <c r="F316" s="60" t="str">
        <f ca="1">IF(D316="","",MAX(MIN(C316,PERCENTILE(INDIRECT(Rangos!$E$18),0.99)),PERCENTILE(INDIRECT(Rangos!$E$18),0.01)))</f>
        <v/>
      </c>
      <c r="G316" s="62" t="str">
        <f t="shared" ca="1" si="14"/>
        <v/>
      </c>
    </row>
    <row r="317" spans="1:7" x14ac:dyDescent="0.2">
      <c r="A317">
        <v>830021790</v>
      </c>
      <c r="B317" t="s">
        <v>254</v>
      </c>
      <c r="C317" s="61" t="str">
        <f ca="1">+IFERROR(VLOOKUP(A317,OFFSET('Datos seleccionados'!$A$5,0,0,COUNTA($A:$A),21),19,FALSE),"")</f>
        <v/>
      </c>
      <c r="D317" s="62" t="str">
        <f t="shared" ca="1" si="12"/>
        <v/>
      </c>
      <c r="E317" s="62" t="str">
        <f t="shared" ca="1" si="13"/>
        <v/>
      </c>
      <c r="F317" s="60" t="str">
        <f ca="1">IF(D317="","",MAX(MIN(C317,PERCENTILE(INDIRECT(Rangos!$E$18),0.99)),PERCENTILE(INDIRECT(Rangos!$E$18),0.01)))</f>
        <v/>
      </c>
      <c r="G317" s="62" t="str">
        <f t="shared" ca="1" si="14"/>
        <v/>
      </c>
    </row>
    <row r="318" spans="1:7" x14ac:dyDescent="0.2">
      <c r="A318">
        <v>830055049</v>
      </c>
      <c r="B318" t="s">
        <v>260</v>
      </c>
      <c r="C318" s="61" t="str">
        <f ca="1">+IFERROR(VLOOKUP(A318,OFFSET('Datos seleccionados'!$A$5,0,0,COUNTA($A:$A),21),19,FALSE),"")</f>
        <v/>
      </c>
      <c r="D318" s="62" t="str">
        <f t="shared" ca="1" si="12"/>
        <v/>
      </c>
      <c r="E318" s="62" t="str">
        <f t="shared" ca="1" si="13"/>
        <v/>
      </c>
      <c r="F318" s="60" t="str">
        <f ca="1">IF(D318="","",MAX(MIN(C318,PERCENTILE(INDIRECT(Rangos!$E$18),0.99)),PERCENTILE(INDIRECT(Rangos!$E$18),0.01)))</f>
        <v/>
      </c>
      <c r="G318" s="62" t="str">
        <f t="shared" ca="1" si="14"/>
        <v/>
      </c>
    </row>
    <row r="319" spans="1:7" x14ac:dyDescent="0.2">
      <c r="A319">
        <v>830059789</v>
      </c>
      <c r="B319" t="s">
        <v>261</v>
      </c>
      <c r="C319" s="61" t="str">
        <f ca="1">+IFERROR(VLOOKUP(A319,OFFSET('Datos seleccionados'!$A$5,0,0,COUNTA($A:$A),21),19,FALSE),"")</f>
        <v/>
      </c>
      <c r="D319" s="62" t="str">
        <f t="shared" ca="1" si="12"/>
        <v/>
      </c>
      <c r="E319" s="62" t="str">
        <f t="shared" ca="1" si="13"/>
        <v/>
      </c>
      <c r="F319" s="60" t="str">
        <f ca="1">IF(D319="","",MAX(MIN(C319,PERCENTILE(INDIRECT(Rangos!$E$18),0.99)),PERCENTILE(INDIRECT(Rangos!$E$18),0.01)))</f>
        <v/>
      </c>
      <c r="G319" s="62" t="str">
        <f t="shared" ca="1" si="14"/>
        <v/>
      </c>
    </row>
    <row r="320" spans="1:7" x14ac:dyDescent="0.2">
      <c r="A320">
        <v>830073835</v>
      </c>
      <c r="B320" t="s">
        <v>266</v>
      </c>
      <c r="C320" s="61" t="str">
        <f ca="1">+IFERROR(VLOOKUP(A320,OFFSET('Datos seleccionados'!$A$5,0,0,COUNTA($A:$A),21),19,FALSE),"")</f>
        <v/>
      </c>
      <c r="D320" s="62" t="str">
        <f t="shared" ca="1" si="12"/>
        <v/>
      </c>
      <c r="E320" s="62" t="str">
        <f t="shared" ca="1" si="13"/>
        <v/>
      </c>
      <c r="F320" s="60" t="str">
        <f ca="1">IF(D320="","",MAX(MIN(C320,PERCENTILE(INDIRECT(Rangos!$E$18),0.99)),PERCENTILE(INDIRECT(Rangos!$E$18),0.01)))</f>
        <v/>
      </c>
      <c r="G320" s="62" t="str">
        <f t="shared" ca="1" si="14"/>
        <v/>
      </c>
    </row>
    <row r="321" spans="1:7" x14ac:dyDescent="0.2">
      <c r="A321">
        <v>830082275</v>
      </c>
      <c r="B321" t="s">
        <v>269</v>
      </c>
      <c r="C321" s="61" t="str">
        <f ca="1">+IFERROR(VLOOKUP(A321,OFFSET('Datos seleccionados'!$A$5,0,0,COUNTA($A:$A),21),19,FALSE),"")</f>
        <v/>
      </c>
      <c r="D321" s="62" t="str">
        <f t="shared" ca="1" si="12"/>
        <v/>
      </c>
      <c r="E321" s="62" t="str">
        <f t="shared" ca="1" si="13"/>
        <v/>
      </c>
      <c r="F321" s="60" t="str">
        <f ca="1">IF(D321="","",MAX(MIN(C321,PERCENTILE(INDIRECT(Rangos!$E$18),0.99)),PERCENTILE(INDIRECT(Rangos!$E$18),0.01)))</f>
        <v/>
      </c>
      <c r="G321" s="62" t="str">
        <f t="shared" ca="1" si="14"/>
        <v/>
      </c>
    </row>
    <row r="322" spans="1:7" x14ac:dyDescent="0.2">
      <c r="A322">
        <v>830101571</v>
      </c>
      <c r="B322" t="s">
        <v>276</v>
      </c>
      <c r="C322" s="61" t="str">
        <f ca="1">+IFERROR(VLOOKUP(A322,OFFSET('Datos seleccionados'!$A$5,0,0,COUNTA($A:$A),21),19,FALSE),"")</f>
        <v/>
      </c>
      <c r="D322" s="62" t="str">
        <f t="shared" ref="D322:D385" ca="1" si="15">+IFERROR(ABS(($C$2:$C$420-MEDIAN($C$2:$C$420))),"")</f>
        <v/>
      </c>
      <c r="E322" s="62" t="str">
        <f t="shared" ref="E322:E385" ca="1" si="16">+IFERROR((IF($C322="","",((($C322-MEDIAN($C$2:$C$420))/MEDIAN($D$2:$D$420))))),"")</f>
        <v/>
      </c>
      <c r="F322" s="60" t="str">
        <f ca="1">IF(D322="","",MAX(MIN(C322,PERCENTILE(INDIRECT(Rangos!$E$18),0.99)),PERCENTILE(INDIRECT(Rangos!$E$18),0.01)))</f>
        <v/>
      </c>
      <c r="G322" s="62" t="str">
        <f t="shared" ref="G322:G385" ca="1" si="17">IF(C322="","", IF(AND(C322&gt;=(QUARTILE($C$2:$C$420,1)-1.5*(QUARTILE($C$2:$C$420,3)-QUARTILE($C$2:$C$420,1))), C322&lt;=(QUARTILE($C$2:$C$420,3)+1.5*(QUARTILE($C$2:$C$420,3)-QUARTILE($C$2:$C$420,1)))), C322, ""))</f>
        <v/>
      </c>
    </row>
    <row r="323" spans="1:7" x14ac:dyDescent="0.2">
      <c r="A323">
        <v>830110905</v>
      </c>
      <c r="B323" t="s">
        <v>279</v>
      </c>
      <c r="C323" s="61" t="str">
        <f ca="1">+IFERROR(VLOOKUP(A323,OFFSET('Datos seleccionados'!$A$5,0,0,COUNTA($A:$A),21),19,FALSE),"")</f>
        <v/>
      </c>
      <c r="D323" s="62" t="str">
        <f t="shared" ca="1" si="15"/>
        <v/>
      </c>
      <c r="E323" s="62" t="str">
        <f t="shared" ca="1" si="16"/>
        <v/>
      </c>
      <c r="F323" s="60" t="str">
        <f ca="1">IF(D323="","",MAX(MIN(C323,PERCENTILE(INDIRECT(Rangos!$E$18),0.99)),PERCENTILE(INDIRECT(Rangos!$E$18),0.01)))</f>
        <v/>
      </c>
      <c r="G323" s="62" t="str">
        <f t="shared" ca="1" si="17"/>
        <v/>
      </c>
    </row>
    <row r="324" spans="1:7" x14ac:dyDescent="0.2">
      <c r="A324">
        <v>830112039</v>
      </c>
      <c r="B324" t="s">
        <v>280</v>
      </c>
      <c r="C324" s="61" t="str">
        <f ca="1">+IFERROR(VLOOKUP(A324,OFFSET('Datos seleccionados'!$A$5,0,0,COUNTA($A:$A),21),19,FALSE),"")</f>
        <v/>
      </c>
      <c r="D324" s="62" t="str">
        <f t="shared" ca="1" si="15"/>
        <v/>
      </c>
      <c r="E324" s="62" t="str">
        <f t="shared" ca="1" si="16"/>
        <v/>
      </c>
      <c r="F324" s="60" t="str">
        <f ca="1">IF(D324="","",MAX(MIN(C324,PERCENTILE(INDIRECT(Rangos!$E$18),0.99)),PERCENTILE(INDIRECT(Rangos!$E$18),0.01)))</f>
        <v/>
      </c>
      <c r="G324" s="62" t="str">
        <f t="shared" ca="1" si="17"/>
        <v/>
      </c>
    </row>
    <row r="325" spans="1:7" x14ac:dyDescent="0.2">
      <c r="A325">
        <v>830129869</v>
      </c>
      <c r="B325" t="s">
        <v>288</v>
      </c>
      <c r="C325" s="61" t="str">
        <f ca="1">+IFERROR(VLOOKUP(A325,OFFSET('Datos seleccionados'!$A$5,0,0,COUNTA($A:$A),21),19,FALSE),"")</f>
        <v/>
      </c>
      <c r="D325" s="62" t="str">
        <f t="shared" ca="1" si="15"/>
        <v/>
      </c>
      <c r="E325" s="62" t="str">
        <f t="shared" ca="1" si="16"/>
        <v/>
      </c>
      <c r="F325" s="60" t="str">
        <f ca="1">IF(D325="","",MAX(MIN(C325,PERCENTILE(INDIRECT(Rangos!$E$18),0.99)),PERCENTILE(INDIRECT(Rangos!$E$18),0.01)))</f>
        <v/>
      </c>
      <c r="G325" s="62" t="str">
        <f t="shared" ca="1" si="17"/>
        <v/>
      </c>
    </row>
    <row r="326" spans="1:7" x14ac:dyDescent="0.2">
      <c r="A326">
        <v>830133597</v>
      </c>
      <c r="B326" t="s">
        <v>289</v>
      </c>
      <c r="C326" s="61" t="str">
        <f ca="1">+IFERROR(VLOOKUP(A326,OFFSET('Datos seleccionados'!$A$5,0,0,COUNTA($A:$A),21),19,FALSE),"")</f>
        <v/>
      </c>
      <c r="D326" s="62" t="str">
        <f t="shared" ca="1" si="15"/>
        <v/>
      </c>
      <c r="E326" s="62" t="str">
        <f t="shared" ca="1" si="16"/>
        <v/>
      </c>
      <c r="F326" s="60" t="str">
        <f ca="1">IF(D326="","",MAX(MIN(C326,PERCENTILE(INDIRECT(Rangos!$E$18),0.99)),PERCENTILE(INDIRECT(Rangos!$E$18),0.01)))</f>
        <v/>
      </c>
      <c r="G326" s="62" t="str">
        <f t="shared" ca="1" si="17"/>
        <v/>
      </c>
    </row>
    <row r="327" spans="1:7" x14ac:dyDescent="0.2">
      <c r="A327">
        <v>830137892</v>
      </c>
      <c r="B327" t="s">
        <v>290</v>
      </c>
      <c r="C327" s="61" t="str">
        <f ca="1">+IFERROR(VLOOKUP(A327,OFFSET('Datos seleccionados'!$A$5,0,0,COUNTA($A:$A),21),19,FALSE),"")</f>
        <v/>
      </c>
      <c r="D327" s="62" t="str">
        <f t="shared" ca="1" si="15"/>
        <v/>
      </c>
      <c r="E327" s="62" t="str">
        <f t="shared" ca="1" si="16"/>
        <v/>
      </c>
      <c r="F327" s="60" t="str">
        <f ca="1">IF(D327="","",MAX(MIN(C327,PERCENTILE(INDIRECT(Rangos!$E$18),0.99)),PERCENTILE(INDIRECT(Rangos!$E$18),0.01)))</f>
        <v/>
      </c>
      <c r="G327" s="62" t="str">
        <f t="shared" ca="1" si="17"/>
        <v/>
      </c>
    </row>
    <row r="328" spans="1:7" x14ac:dyDescent="0.2">
      <c r="A328">
        <v>830137998</v>
      </c>
      <c r="B328" t="s">
        <v>291</v>
      </c>
      <c r="C328" s="61" t="str">
        <f ca="1">+IFERROR(VLOOKUP(A328,OFFSET('Datos seleccionados'!$A$5,0,0,COUNTA($A:$A),21),19,FALSE),"")</f>
        <v/>
      </c>
      <c r="D328" s="62" t="str">
        <f t="shared" ca="1" si="15"/>
        <v/>
      </c>
      <c r="E328" s="62" t="str">
        <f t="shared" ca="1" si="16"/>
        <v/>
      </c>
      <c r="F328" s="60" t="str">
        <f ca="1">IF(D328="","",MAX(MIN(C328,PERCENTILE(INDIRECT(Rangos!$E$18),0.99)),PERCENTILE(INDIRECT(Rangos!$E$18),0.01)))</f>
        <v/>
      </c>
      <c r="G328" s="62" t="str">
        <f t="shared" ca="1" si="17"/>
        <v/>
      </c>
    </row>
    <row r="329" spans="1:7" x14ac:dyDescent="0.2">
      <c r="A329">
        <v>830501482</v>
      </c>
      <c r="B329" t="s">
        <v>294</v>
      </c>
      <c r="C329" s="61" t="str">
        <f ca="1">+IFERROR(VLOOKUP(A329,OFFSET('Datos seleccionados'!$A$5,0,0,COUNTA($A:$A),21),19,FALSE),"")</f>
        <v/>
      </c>
      <c r="D329" s="62" t="str">
        <f t="shared" ca="1" si="15"/>
        <v/>
      </c>
      <c r="E329" s="62" t="str">
        <f t="shared" ca="1" si="16"/>
        <v/>
      </c>
      <c r="F329" s="60" t="str">
        <f ca="1">IF(D329="","",MAX(MIN(C329,PERCENTILE(INDIRECT(Rangos!$E$18),0.99)),PERCENTILE(INDIRECT(Rangos!$E$18),0.01)))</f>
        <v/>
      </c>
      <c r="G329" s="62" t="str">
        <f t="shared" ca="1" si="17"/>
        <v/>
      </c>
    </row>
    <row r="330" spans="1:7" x14ac:dyDescent="0.2">
      <c r="A330">
        <v>860010029</v>
      </c>
      <c r="B330" t="s">
        <v>298</v>
      </c>
      <c r="C330" s="61" t="str">
        <f ca="1">+IFERROR(VLOOKUP(A330,OFFSET('Datos seleccionados'!$A$5,0,0,COUNTA($A:$A),21),19,FALSE),"")</f>
        <v/>
      </c>
      <c r="D330" s="62" t="str">
        <f t="shared" ca="1" si="15"/>
        <v/>
      </c>
      <c r="E330" s="62" t="str">
        <f t="shared" ca="1" si="16"/>
        <v/>
      </c>
      <c r="F330" s="60" t="str">
        <f ca="1">IF(D330="","",MAX(MIN(C330,PERCENTILE(INDIRECT(Rangos!$E$18),0.99)),PERCENTILE(INDIRECT(Rangos!$E$18),0.01)))</f>
        <v/>
      </c>
      <c r="G330" s="62" t="str">
        <f t="shared" ca="1" si="17"/>
        <v/>
      </c>
    </row>
    <row r="331" spans="1:7" x14ac:dyDescent="0.2">
      <c r="A331">
        <v>860023029</v>
      </c>
      <c r="B331" t="s">
        <v>299</v>
      </c>
      <c r="C331" s="61" t="str">
        <f ca="1">+IFERROR(VLOOKUP(A331,OFFSET('Datos seleccionados'!$A$5,0,0,COUNTA($A:$A),21),19,FALSE),"")</f>
        <v/>
      </c>
      <c r="D331" s="62" t="str">
        <f t="shared" ca="1" si="15"/>
        <v/>
      </c>
      <c r="E331" s="62" t="str">
        <f t="shared" ca="1" si="16"/>
        <v/>
      </c>
      <c r="F331" s="60" t="str">
        <f ca="1">IF(D331="","",MAX(MIN(C331,PERCENTILE(INDIRECT(Rangos!$E$18),0.99)),PERCENTILE(INDIRECT(Rangos!$E$18),0.01)))</f>
        <v/>
      </c>
      <c r="G331" s="62" t="str">
        <f t="shared" ca="1" si="17"/>
        <v/>
      </c>
    </row>
    <row r="332" spans="1:7" x14ac:dyDescent="0.2">
      <c r="A332">
        <v>860042134</v>
      </c>
      <c r="B332" t="s">
        <v>301</v>
      </c>
      <c r="C332" s="61" t="str">
        <f ca="1">+IFERROR(VLOOKUP(A332,OFFSET('Datos seleccionados'!$A$5,0,0,COUNTA($A:$A),21),19,FALSE),"")</f>
        <v/>
      </c>
      <c r="D332" s="62" t="str">
        <f t="shared" ca="1" si="15"/>
        <v/>
      </c>
      <c r="E332" s="62" t="str">
        <f t="shared" ca="1" si="16"/>
        <v/>
      </c>
      <c r="F332" s="60" t="str">
        <f ca="1">IF(D332="","",MAX(MIN(C332,PERCENTILE(INDIRECT(Rangos!$E$18),0.99)),PERCENTILE(INDIRECT(Rangos!$E$18),0.01)))</f>
        <v/>
      </c>
      <c r="G332" s="62" t="str">
        <f t="shared" ca="1" si="17"/>
        <v/>
      </c>
    </row>
    <row r="333" spans="1:7" x14ac:dyDescent="0.2">
      <c r="A333">
        <v>860073010</v>
      </c>
      <c r="B333" t="s">
        <v>304</v>
      </c>
      <c r="C333" s="61" t="str">
        <f ca="1">+IFERROR(VLOOKUP(A333,OFFSET('Datos seleccionados'!$A$5,0,0,COUNTA($A:$A),21),19,FALSE),"")</f>
        <v/>
      </c>
      <c r="D333" s="62" t="str">
        <f t="shared" ca="1" si="15"/>
        <v/>
      </c>
      <c r="E333" s="62" t="str">
        <f t="shared" ca="1" si="16"/>
        <v/>
      </c>
      <c r="F333" s="60" t="str">
        <f ca="1">IF(D333="","",MAX(MIN(C333,PERCENTILE(INDIRECT(Rangos!$E$18),0.99)),PERCENTILE(INDIRECT(Rangos!$E$18),0.01)))</f>
        <v/>
      </c>
      <c r="G333" s="62" t="str">
        <f t="shared" ca="1" si="17"/>
        <v/>
      </c>
    </row>
    <row r="334" spans="1:7" x14ac:dyDescent="0.2">
      <c r="A334">
        <v>860075821</v>
      </c>
      <c r="B334" t="s">
        <v>305</v>
      </c>
      <c r="C334" s="61" t="str">
        <f ca="1">+IFERROR(VLOOKUP(A334,OFFSET('Datos seleccionados'!$A$5,0,0,COUNTA($A:$A),21),19,FALSE),"")</f>
        <v/>
      </c>
      <c r="D334" s="62" t="str">
        <f t="shared" ca="1" si="15"/>
        <v/>
      </c>
      <c r="E334" s="62" t="str">
        <f t="shared" ca="1" si="16"/>
        <v/>
      </c>
      <c r="F334" s="60" t="str">
        <f ca="1">IF(D334="","",MAX(MIN(C334,PERCENTILE(INDIRECT(Rangos!$E$18),0.99)),PERCENTILE(INDIRECT(Rangos!$E$18),0.01)))</f>
        <v/>
      </c>
      <c r="G334" s="62" t="str">
        <f t="shared" ca="1" si="17"/>
        <v/>
      </c>
    </row>
    <row r="335" spans="1:7" x14ac:dyDescent="0.2">
      <c r="A335">
        <v>860535512</v>
      </c>
      <c r="B335" t="s">
        <v>309</v>
      </c>
      <c r="C335" s="61" t="str">
        <f ca="1">+IFERROR(VLOOKUP(A335,OFFSET('Datos seleccionados'!$A$5,0,0,COUNTA($A:$A),21),19,FALSE),"")</f>
        <v/>
      </c>
      <c r="D335" s="62" t="str">
        <f t="shared" ca="1" si="15"/>
        <v/>
      </c>
      <c r="E335" s="62" t="str">
        <f t="shared" ca="1" si="16"/>
        <v/>
      </c>
      <c r="F335" s="60" t="str">
        <f ca="1">IF(D335="","",MAX(MIN(C335,PERCENTILE(INDIRECT(Rangos!$E$18),0.99)),PERCENTILE(INDIRECT(Rangos!$E$18),0.01)))</f>
        <v/>
      </c>
      <c r="G335" s="62" t="str">
        <f t="shared" ca="1" si="17"/>
        <v/>
      </c>
    </row>
    <row r="336" spans="1:7" x14ac:dyDescent="0.2">
      <c r="A336">
        <v>890940364</v>
      </c>
      <c r="B336" t="s">
        <v>317</v>
      </c>
      <c r="C336" s="61" t="str">
        <f ca="1">+IFERROR(VLOOKUP(A336,OFFSET('Datos seleccionados'!$A$5,0,0,COUNTA($A:$A),21),19,FALSE),"")</f>
        <v/>
      </c>
      <c r="D336" s="62" t="str">
        <f t="shared" ca="1" si="15"/>
        <v/>
      </c>
      <c r="E336" s="62" t="str">
        <f t="shared" ca="1" si="16"/>
        <v/>
      </c>
      <c r="F336" s="60" t="str">
        <f ca="1">IF(D336="","",MAX(MIN(C336,PERCENTILE(INDIRECT(Rangos!$E$18),0.99)),PERCENTILE(INDIRECT(Rangos!$E$18),0.01)))</f>
        <v/>
      </c>
      <c r="G336" s="62" t="str">
        <f t="shared" ca="1" si="17"/>
        <v/>
      </c>
    </row>
    <row r="337" spans="1:7" x14ac:dyDescent="0.2">
      <c r="A337">
        <v>900053140</v>
      </c>
      <c r="B337" t="s">
        <v>319</v>
      </c>
      <c r="C337" s="61" t="str">
        <f ca="1">+IFERROR(VLOOKUP(A337,OFFSET('Datos seleccionados'!$A$5,0,0,COUNTA($A:$A),21),19,FALSE),"")</f>
        <v/>
      </c>
      <c r="D337" s="62" t="str">
        <f t="shared" ca="1" si="15"/>
        <v/>
      </c>
      <c r="E337" s="62" t="str">
        <f t="shared" ca="1" si="16"/>
        <v/>
      </c>
      <c r="F337" s="60" t="str">
        <f ca="1">IF(D337="","",MAX(MIN(C337,PERCENTILE(INDIRECT(Rangos!$E$18),0.99)),PERCENTILE(INDIRECT(Rangos!$E$18),0.01)))</f>
        <v/>
      </c>
      <c r="G337" s="62" t="str">
        <f t="shared" ca="1" si="17"/>
        <v/>
      </c>
    </row>
    <row r="338" spans="1:7" x14ac:dyDescent="0.2">
      <c r="A338">
        <v>900055091</v>
      </c>
      <c r="B338" t="s">
        <v>320</v>
      </c>
      <c r="C338" s="61" t="str">
        <f ca="1">+IFERROR(VLOOKUP(A338,OFFSET('Datos seleccionados'!$A$5,0,0,COUNTA($A:$A),21),19,FALSE),"")</f>
        <v/>
      </c>
      <c r="D338" s="62" t="str">
        <f t="shared" ca="1" si="15"/>
        <v/>
      </c>
      <c r="E338" s="62" t="str">
        <f t="shared" ca="1" si="16"/>
        <v/>
      </c>
      <c r="F338" s="60" t="str">
        <f ca="1">IF(D338="","",MAX(MIN(C338,PERCENTILE(INDIRECT(Rangos!$E$18),0.99)),PERCENTILE(INDIRECT(Rangos!$E$18),0.01)))</f>
        <v/>
      </c>
      <c r="G338" s="62" t="str">
        <f t="shared" ca="1" si="17"/>
        <v/>
      </c>
    </row>
    <row r="339" spans="1:7" x14ac:dyDescent="0.2">
      <c r="A339">
        <v>900055537</v>
      </c>
      <c r="B339" t="s">
        <v>321</v>
      </c>
      <c r="C339" s="61" t="str">
        <f ca="1">+IFERROR(VLOOKUP(A339,OFFSET('Datos seleccionados'!$A$5,0,0,COUNTA($A:$A),21),19,FALSE),"")</f>
        <v/>
      </c>
      <c r="D339" s="62" t="str">
        <f t="shared" ca="1" si="15"/>
        <v/>
      </c>
      <c r="E339" s="62" t="str">
        <f t="shared" ca="1" si="16"/>
        <v/>
      </c>
      <c r="F339" s="60" t="str">
        <f ca="1">IF(D339="","",MAX(MIN(C339,PERCENTILE(INDIRECT(Rangos!$E$18),0.99)),PERCENTILE(INDIRECT(Rangos!$E$18),0.01)))</f>
        <v/>
      </c>
      <c r="G339" s="62" t="str">
        <f t="shared" ca="1" si="17"/>
        <v/>
      </c>
    </row>
    <row r="340" spans="1:7" x14ac:dyDescent="0.2">
      <c r="A340">
        <v>900058416</v>
      </c>
      <c r="B340" t="s">
        <v>322</v>
      </c>
      <c r="C340" s="61" t="str">
        <f ca="1">+IFERROR(VLOOKUP(A340,OFFSET('Datos seleccionados'!$A$5,0,0,COUNTA($A:$A),21),19,FALSE),"")</f>
        <v/>
      </c>
      <c r="D340" s="62" t="str">
        <f t="shared" ca="1" si="15"/>
        <v/>
      </c>
      <c r="E340" s="62" t="str">
        <f t="shared" ca="1" si="16"/>
        <v/>
      </c>
      <c r="F340" s="60" t="str">
        <f ca="1">IF(D340="","",MAX(MIN(C340,PERCENTILE(INDIRECT(Rangos!$E$18),0.99)),PERCENTILE(INDIRECT(Rangos!$E$18),0.01)))</f>
        <v/>
      </c>
      <c r="G340" s="62" t="str">
        <f t="shared" ca="1" si="17"/>
        <v/>
      </c>
    </row>
    <row r="341" spans="1:7" x14ac:dyDescent="0.2">
      <c r="A341">
        <v>900061628</v>
      </c>
      <c r="B341" t="s">
        <v>323</v>
      </c>
      <c r="C341" s="61" t="str">
        <f ca="1">+IFERROR(VLOOKUP(A341,OFFSET('Datos seleccionados'!$A$5,0,0,COUNTA($A:$A),21),19,FALSE),"")</f>
        <v/>
      </c>
      <c r="D341" s="62" t="str">
        <f t="shared" ca="1" si="15"/>
        <v/>
      </c>
      <c r="E341" s="62" t="str">
        <f t="shared" ca="1" si="16"/>
        <v/>
      </c>
      <c r="F341" s="60" t="str">
        <f ca="1">IF(D341="","",MAX(MIN(C341,PERCENTILE(INDIRECT(Rangos!$E$18),0.99)),PERCENTILE(INDIRECT(Rangos!$E$18),0.01)))</f>
        <v/>
      </c>
      <c r="G341" s="62" t="str">
        <f t="shared" ca="1" si="17"/>
        <v/>
      </c>
    </row>
    <row r="342" spans="1:7" x14ac:dyDescent="0.2">
      <c r="A342">
        <v>900160063</v>
      </c>
      <c r="B342" t="s">
        <v>339</v>
      </c>
      <c r="C342" s="61" t="str">
        <f ca="1">+IFERROR(VLOOKUP(A342,OFFSET('Datos seleccionados'!$A$5,0,0,COUNTA($A:$A),21),19,FALSE),"")</f>
        <v/>
      </c>
      <c r="D342" s="62" t="str">
        <f t="shared" ca="1" si="15"/>
        <v/>
      </c>
      <c r="E342" s="62" t="str">
        <f t="shared" ca="1" si="16"/>
        <v/>
      </c>
      <c r="F342" s="60" t="str">
        <f ca="1">IF(D342="","",MAX(MIN(C342,PERCENTILE(INDIRECT(Rangos!$E$18),0.99)),PERCENTILE(INDIRECT(Rangos!$E$18),0.01)))</f>
        <v/>
      </c>
      <c r="G342" s="62" t="str">
        <f t="shared" ca="1" si="17"/>
        <v/>
      </c>
    </row>
    <row r="343" spans="1:7" x14ac:dyDescent="0.2">
      <c r="A343">
        <v>900170122</v>
      </c>
      <c r="B343" t="s">
        <v>340</v>
      </c>
      <c r="C343" s="61" t="str">
        <f ca="1">+IFERROR(VLOOKUP(A343,OFFSET('Datos seleccionados'!$A$5,0,0,COUNTA($A:$A),21),19,FALSE),"")</f>
        <v/>
      </c>
      <c r="D343" s="62" t="str">
        <f t="shared" ca="1" si="15"/>
        <v/>
      </c>
      <c r="E343" s="62" t="str">
        <f t="shared" ca="1" si="16"/>
        <v/>
      </c>
      <c r="F343" s="60" t="str">
        <f ca="1">IF(D343="","",MAX(MIN(C343,PERCENTILE(INDIRECT(Rangos!$E$18),0.99)),PERCENTILE(INDIRECT(Rangos!$E$18),0.01)))</f>
        <v/>
      </c>
      <c r="G343" s="62" t="str">
        <f t="shared" ca="1" si="17"/>
        <v/>
      </c>
    </row>
    <row r="344" spans="1:7" x14ac:dyDescent="0.2">
      <c r="A344">
        <v>900217376</v>
      </c>
      <c r="B344" t="s">
        <v>349</v>
      </c>
      <c r="C344" s="61" t="str">
        <f ca="1">+IFERROR(VLOOKUP(A344,OFFSET('Datos seleccionados'!$A$5,0,0,COUNTA($A:$A),21),19,FALSE),"")</f>
        <v/>
      </c>
      <c r="D344" s="62" t="str">
        <f t="shared" ca="1" si="15"/>
        <v/>
      </c>
      <c r="E344" s="62" t="str">
        <f t="shared" ca="1" si="16"/>
        <v/>
      </c>
      <c r="F344" s="60" t="str">
        <f ca="1">IF(D344="","",MAX(MIN(C344,PERCENTILE(INDIRECT(Rangos!$E$18),0.99)),PERCENTILE(INDIRECT(Rangos!$E$18),0.01)))</f>
        <v/>
      </c>
      <c r="G344" s="62" t="str">
        <f t="shared" ca="1" si="17"/>
        <v/>
      </c>
    </row>
    <row r="345" spans="1:7" x14ac:dyDescent="0.2">
      <c r="A345">
        <v>900222586</v>
      </c>
      <c r="B345" t="s">
        <v>350</v>
      </c>
      <c r="C345" s="61" t="str">
        <f ca="1">+IFERROR(VLOOKUP(A345,OFFSET('Datos seleccionados'!$A$5,0,0,COUNTA($A:$A),21),19,FALSE),"")</f>
        <v/>
      </c>
      <c r="D345" s="62" t="str">
        <f t="shared" ca="1" si="15"/>
        <v/>
      </c>
      <c r="E345" s="62" t="str">
        <f t="shared" ca="1" si="16"/>
        <v/>
      </c>
      <c r="F345" s="60" t="str">
        <f ca="1">IF(D345="","",MAX(MIN(C345,PERCENTILE(INDIRECT(Rangos!$E$18),0.99)),PERCENTILE(INDIRECT(Rangos!$E$18),0.01)))</f>
        <v/>
      </c>
      <c r="G345" s="62" t="str">
        <f t="shared" ca="1" si="17"/>
        <v/>
      </c>
    </row>
    <row r="346" spans="1:7" x14ac:dyDescent="0.2">
      <c r="A346">
        <v>900249234</v>
      </c>
      <c r="B346" t="s">
        <v>357</v>
      </c>
      <c r="C346" s="61" t="str">
        <f ca="1">+IFERROR(VLOOKUP(A346,OFFSET('Datos seleccionados'!$A$5,0,0,COUNTA($A:$A),21),19,FALSE),"")</f>
        <v/>
      </c>
      <c r="D346" s="62" t="str">
        <f t="shared" ca="1" si="15"/>
        <v/>
      </c>
      <c r="E346" s="62" t="str">
        <f t="shared" ca="1" si="16"/>
        <v/>
      </c>
      <c r="F346" s="60" t="str">
        <f ca="1">IF(D346="","",MAX(MIN(C346,PERCENTILE(INDIRECT(Rangos!$E$18),0.99)),PERCENTILE(INDIRECT(Rangos!$E$18),0.01)))</f>
        <v/>
      </c>
      <c r="G346" s="62" t="str">
        <f t="shared" ca="1" si="17"/>
        <v/>
      </c>
    </row>
    <row r="347" spans="1:7" x14ac:dyDescent="0.2">
      <c r="A347">
        <v>900252726</v>
      </c>
      <c r="B347" t="s">
        <v>358</v>
      </c>
      <c r="C347" s="61" t="str">
        <f ca="1">+IFERROR(VLOOKUP(A347,OFFSET('Datos seleccionados'!$A$5,0,0,COUNTA($A:$A),21),19,FALSE),"")</f>
        <v/>
      </c>
      <c r="D347" s="62" t="str">
        <f t="shared" ca="1" si="15"/>
        <v/>
      </c>
      <c r="E347" s="62" t="str">
        <f t="shared" ca="1" si="16"/>
        <v/>
      </c>
      <c r="F347" s="60" t="str">
        <f ca="1">IF(D347="","",MAX(MIN(C347,PERCENTILE(INDIRECT(Rangos!$E$18),0.99)),PERCENTILE(INDIRECT(Rangos!$E$18),0.01)))</f>
        <v/>
      </c>
      <c r="G347" s="62" t="str">
        <f t="shared" ca="1" si="17"/>
        <v/>
      </c>
    </row>
    <row r="348" spans="1:7" x14ac:dyDescent="0.2">
      <c r="A348">
        <v>900253062</v>
      </c>
      <c r="B348" t="s">
        <v>360</v>
      </c>
      <c r="C348" s="61" t="str">
        <f ca="1">+IFERROR(VLOOKUP(A348,OFFSET('Datos seleccionados'!$A$5,0,0,COUNTA($A:$A),21),19,FALSE),"")</f>
        <v/>
      </c>
      <c r="D348" s="62" t="str">
        <f t="shared" ca="1" si="15"/>
        <v/>
      </c>
      <c r="E348" s="62" t="str">
        <f t="shared" ca="1" si="16"/>
        <v/>
      </c>
      <c r="F348" s="60" t="str">
        <f ca="1">IF(D348="","",MAX(MIN(C348,PERCENTILE(INDIRECT(Rangos!$E$18),0.99)),PERCENTILE(INDIRECT(Rangos!$E$18),0.01)))</f>
        <v/>
      </c>
      <c r="G348" s="62" t="str">
        <f t="shared" ca="1" si="17"/>
        <v/>
      </c>
    </row>
    <row r="349" spans="1:7" x14ac:dyDescent="0.2">
      <c r="A349">
        <v>900262290</v>
      </c>
      <c r="B349" t="s">
        <v>363</v>
      </c>
      <c r="C349" s="61" t="str">
        <f ca="1">+IFERROR(VLOOKUP(A349,OFFSET('Datos seleccionados'!$A$5,0,0,COUNTA($A:$A),21),19,FALSE),"")</f>
        <v/>
      </c>
      <c r="D349" s="62" t="str">
        <f t="shared" ca="1" si="15"/>
        <v/>
      </c>
      <c r="E349" s="62" t="str">
        <f t="shared" ca="1" si="16"/>
        <v/>
      </c>
      <c r="F349" s="60" t="str">
        <f ca="1">IF(D349="","",MAX(MIN(C349,PERCENTILE(INDIRECT(Rangos!$E$18),0.99)),PERCENTILE(INDIRECT(Rangos!$E$18),0.01)))</f>
        <v/>
      </c>
      <c r="G349" s="62" t="str">
        <f t="shared" ca="1" si="17"/>
        <v/>
      </c>
    </row>
    <row r="350" spans="1:7" x14ac:dyDescent="0.2">
      <c r="A350">
        <v>900291838</v>
      </c>
      <c r="B350" t="s">
        <v>366</v>
      </c>
      <c r="C350" s="61" t="str">
        <f ca="1">+IFERROR(VLOOKUP(A350,OFFSET('Datos seleccionados'!$A$5,0,0,COUNTA($A:$A),21),19,FALSE),"")</f>
        <v/>
      </c>
      <c r="D350" s="62" t="str">
        <f t="shared" ca="1" si="15"/>
        <v/>
      </c>
      <c r="E350" s="62" t="str">
        <f t="shared" ca="1" si="16"/>
        <v/>
      </c>
      <c r="F350" s="60" t="str">
        <f ca="1">IF(D350="","",MAX(MIN(C350,PERCENTILE(INDIRECT(Rangos!$E$18),0.99)),PERCENTILE(INDIRECT(Rangos!$E$18),0.01)))</f>
        <v/>
      </c>
      <c r="G350" s="62" t="str">
        <f t="shared" ca="1" si="17"/>
        <v/>
      </c>
    </row>
    <row r="351" spans="1:7" x14ac:dyDescent="0.2">
      <c r="A351">
        <v>900320562</v>
      </c>
      <c r="B351" t="s">
        <v>373</v>
      </c>
      <c r="C351" s="61" t="str">
        <f ca="1">+IFERROR(VLOOKUP(A351,OFFSET('Datos seleccionados'!$A$5,0,0,COUNTA($A:$A),21),19,FALSE),"")</f>
        <v/>
      </c>
      <c r="D351" s="62" t="str">
        <f t="shared" ca="1" si="15"/>
        <v/>
      </c>
      <c r="E351" s="62" t="str">
        <f t="shared" ca="1" si="16"/>
        <v/>
      </c>
      <c r="F351" s="60" t="str">
        <f ca="1">IF(D351="","",MAX(MIN(C351,PERCENTILE(INDIRECT(Rangos!$E$18),0.99)),PERCENTILE(INDIRECT(Rangos!$E$18),0.01)))</f>
        <v/>
      </c>
      <c r="G351" s="62" t="str">
        <f t="shared" ca="1" si="17"/>
        <v/>
      </c>
    </row>
    <row r="352" spans="1:7" x14ac:dyDescent="0.2">
      <c r="A352">
        <v>900343234</v>
      </c>
      <c r="B352" t="s">
        <v>377</v>
      </c>
      <c r="C352" s="61" t="str">
        <f ca="1">+IFERROR(VLOOKUP(A352,OFFSET('Datos seleccionados'!$A$5,0,0,COUNTA($A:$A),21),19,FALSE),"")</f>
        <v/>
      </c>
      <c r="D352" s="62" t="str">
        <f t="shared" ca="1" si="15"/>
        <v/>
      </c>
      <c r="E352" s="62" t="str">
        <f t="shared" ca="1" si="16"/>
        <v/>
      </c>
      <c r="F352" s="60" t="str">
        <f ca="1">IF(D352="","",MAX(MIN(C352,PERCENTILE(INDIRECT(Rangos!$E$18),0.99)),PERCENTILE(INDIRECT(Rangos!$E$18),0.01)))</f>
        <v/>
      </c>
      <c r="G352" s="62" t="str">
        <f t="shared" ca="1" si="17"/>
        <v/>
      </c>
    </row>
    <row r="353" spans="1:7" x14ac:dyDescent="0.2">
      <c r="A353">
        <v>900361866</v>
      </c>
      <c r="B353" t="s">
        <v>381</v>
      </c>
      <c r="C353" s="61" t="str">
        <f ca="1">+IFERROR(VLOOKUP(A353,OFFSET('Datos seleccionados'!$A$5,0,0,COUNTA($A:$A),21),19,FALSE),"")</f>
        <v/>
      </c>
      <c r="D353" s="62" t="str">
        <f t="shared" ca="1" si="15"/>
        <v/>
      </c>
      <c r="E353" s="62" t="str">
        <f t="shared" ca="1" si="16"/>
        <v/>
      </c>
      <c r="F353" s="60" t="str">
        <f ca="1">IF(D353="","",MAX(MIN(C353,PERCENTILE(INDIRECT(Rangos!$E$18),0.99)),PERCENTILE(INDIRECT(Rangos!$E$18),0.01)))</f>
        <v/>
      </c>
      <c r="G353" s="62" t="str">
        <f t="shared" ca="1" si="17"/>
        <v/>
      </c>
    </row>
    <row r="354" spans="1:7" x14ac:dyDescent="0.2">
      <c r="A354">
        <v>900396542</v>
      </c>
      <c r="B354" t="s">
        <v>390</v>
      </c>
      <c r="C354" s="61" t="str">
        <f ca="1">+IFERROR(VLOOKUP(A354,OFFSET('Datos seleccionados'!$A$5,0,0,COUNTA($A:$A),21),19,FALSE),"")</f>
        <v/>
      </c>
      <c r="D354" s="62" t="str">
        <f t="shared" ca="1" si="15"/>
        <v/>
      </c>
      <c r="E354" s="62" t="str">
        <f t="shared" ca="1" si="16"/>
        <v/>
      </c>
      <c r="F354" s="60" t="str">
        <f ca="1">IF(D354="","",MAX(MIN(C354,PERCENTILE(INDIRECT(Rangos!$E$18),0.99)),PERCENTILE(INDIRECT(Rangos!$E$18),0.01)))</f>
        <v/>
      </c>
      <c r="G354" s="62" t="str">
        <f t="shared" ca="1" si="17"/>
        <v/>
      </c>
    </row>
    <row r="355" spans="1:7" x14ac:dyDescent="0.2">
      <c r="A355">
        <v>900399076</v>
      </c>
      <c r="B355" t="s">
        <v>391</v>
      </c>
      <c r="C355" s="61" t="str">
        <f ca="1">+IFERROR(VLOOKUP(A355,OFFSET('Datos seleccionados'!$A$5,0,0,COUNTA($A:$A),21),19,FALSE),"")</f>
        <v/>
      </c>
      <c r="D355" s="62" t="str">
        <f t="shared" ca="1" si="15"/>
        <v/>
      </c>
      <c r="E355" s="62" t="str">
        <f t="shared" ca="1" si="16"/>
        <v/>
      </c>
      <c r="F355" s="60" t="str">
        <f ca="1">IF(D355="","",MAX(MIN(C355,PERCENTILE(INDIRECT(Rangos!$E$18),0.99)),PERCENTILE(INDIRECT(Rangos!$E$18),0.01)))</f>
        <v/>
      </c>
      <c r="G355" s="62" t="str">
        <f t="shared" ca="1" si="17"/>
        <v/>
      </c>
    </row>
    <row r="356" spans="1:7" x14ac:dyDescent="0.2">
      <c r="A356">
        <v>900402652</v>
      </c>
      <c r="B356" t="s">
        <v>393</v>
      </c>
      <c r="C356" s="61" t="str">
        <f ca="1">+IFERROR(VLOOKUP(A356,OFFSET('Datos seleccionados'!$A$5,0,0,COUNTA($A:$A),21),19,FALSE),"")</f>
        <v/>
      </c>
      <c r="D356" s="62" t="str">
        <f t="shared" ca="1" si="15"/>
        <v/>
      </c>
      <c r="E356" s="62" t="str">
        <f t="shared" ca="1" si="16"/>
        <v/>
      </c>
      <c r="F356" s="60" t="str">
        <f ca="1">IF(D356="","",MAX(MIN(C356,PERCENTILE(INDIRECT(Rangos!$E$18),0.99)),PERCENTILE(INDIRECT(Rangos!$E$18),0.01)))</f>
        <v/>
      </c>
      <c r="G356" s="62" t="str">
        <f t="shared" ca="1" si="17"/>
        <v/>
      </c>
    </row>
    <row r="357" spans="1:7" x14ac:dyDescent="0.2">
      <c r="A357">
        <v>900428526</v>
      </c>
      <c r="B357" t="s">
        <v>398</v>
      </c>
      <c r="C357" s="61" t="str">
        <f ca="1">+IFERROR(VLOOKUP(A357,OFFSET('Datos seleccionados'!$A$5,0,0,COUNTA($A:$A),21),19,FALSE),"")</f>
        <v/>
      </c>
      <c r="D357" s="62" t="str">
        <f t="shared" ca="1" si="15"/>
        <v/>
      </c>
      <c r="E357" s="62" t="str">
        <f t="shared" ca="1" si="16"/>
        <v/>
      </c>
      <c r="F357" s="60" t="str">
        <f ca="1">IF(D357="","",MAX(MIN(C357,PERCENTILE(INDIRECT(Rangos!$E$18),0.99)),PERCENTILE(INDIRECT(Rangos!$E$18),0.01)))</f>
        <v/>
      </c>
      <c r="G357" s="62" t="str">
        <f t="shared" ca="1" si="17"/>
        <v/>
      </c>
    </row>
    <row r="358" spans="1:7" x14ac:dyDescent="0.2">
      <c r="A358">
        <v>900430128</v>
      </c>
      <c r="B358" t="s">
        <v>400</v>
      </c>
      <c r="C358" s="61" t="str">
        <f ca="1">+IFERROR(VLOOKUP(A358,OFFSET('Datos seleccionados'!$A$5,0,0,COUNTA($A:$A),21),19,FALSE),"")</f>
        <v/>
      </c>
      <c r="D358" s="62" t="str">
        <f t="shared" ca="1" si="15"/>
        <v/>
      </c>
      <c r="E358" s="62" t="str">
        <f t="shared" ca="1" si="16"/>
        <v/>
      </c>
      <c r="F358" s="60" t="str">
        <f ca="1">IF(D358="","",MAX(MIN(C358,PERCENTILE(INDIRECT(Rangos!$E$18),0.99)),PERCENTILE(INDIRECT(Rangos!$E$18),0.01)))</f>
        <v/>
      </c>
      <c r="G358" s="62" t="str">
        <f t="shared" ca="1" si="17"/>
        <v/>
      </c>
    </row>
    <row r="359" spans="1:7" x14ac:dyDescent="0.2">
      <c r="A359">
        <v>900451102</v>
      </c>
      <c r="B359" t="s">
        <v>405</v>
      </c>
      <c r="C359" s="61" t="str">
        <f ca="1">+IFERROR(VLOOKUP(A359,OFFSET('Datos seleccionados'!$A$5,0,0,COUNTA($A:$A),21),19,FALSE),"")</f>
        <v/>
      </c>
      <c r="D359" s="62" t="str">
        <f t="shared" ca="1" si="15"/>
        <v/>
      </c>
      <c r="E359" s="62" t="str">
        <f t="shared" ca="1" si="16"/>
        <v/>
      </c>
      <c r="F359" s="60" t="str">
        <f ca="1">IF(D359="","",MAX(MIN(C359,PERCENTILE(INDIRECT(Rangos!$E$18),0.99)),PERCENTILE(INDIRECT(Rangos!$E$18),0.01)))</f>
        <v/>
      </c>
      <c r="G359" s="62" t="str">
        <f t="shared" ca="1" si="17"/>
        <v/>
      </c>
    </row>
    <row r="360" spans="1:7" x14ac:dyDescent="0.2">
      <c r="A360">
        <v>900459888</v>
      </c>
      <c r="B360" t="s">
        <v>406</v>
      </c>
      <c r="C360" s="61" t="str">
        <f ca="1">+IFERROR(VLOOKUP(A360,OFFSET('Datos seleccionados'!$A$5,0,0,COUNTA($A:$A),21),19,FALSE),"")</f>
        <v/>
      </c>
      <c r="D360" s="62" t="str">
        <f t="shared" ca="1" si="15"/>
        <v/>
      </c>
      <c r="E360" s="62" t="str">
        <f t="shared" ca="1" si="16"/>
        <v/>
      </c>
      <c r="F360" s="60" t="str">
        <f ca="1">IF(D360="","",MAX(MIN(C360,PERCENTILE(INDIRECT(Rangos!$E$18),0.99)),PERCENTILE(INDIRECT(Rangos!$E$18),0.01)))</f>
        <v/>
      </c>
      <c r="G360" s="62" t="str">
        <f t="shared" ca="1" si="17"/>
        <v/>
      </c>
    </row>
    <row r="361" spans="1:7" x14ac:dyDescent="0.2">
      <c r="A361">
        <v>900460699</v>
      </c>
      <c r="B361" t="s">
        <v>407</v>
      </c>
      <c r="C361" s="61" t="str">
        <f ca="1">+IFERROR(VLOOKUP(A361,OFFSET('Datos seleccionados'!$A$5,0,0,COUNTA($A:$A),21),19,FALSE),"")</f>
        <v/>
      </c>
      <c r="D361" s="62" t="str">
        <f t="shared" ca="1" si="15"/>
        <v/>
      </c>
      <c r="E361" s="62" t="str">
        <f t="shared" ca="1" si="16"/>
        <v/>
      </c>
      <c r="F361" s="60" t="str">
        <f ca="1">IF(D361="","",MAX(MIN(C361,PERCENTILE(INDIRECT(Rangos!$E$18),0.99)),PERCENTILE(INDIRECT(Rangos!$E$18),0.01)))</f>
        <v/>
      </c>
      <c r="G361" s="62" t="str">
        <f t="shared" ca="1" si="17"/>
        <v/>
      </c>
    </row>
    <row r="362" spans="1:7" x14ac:dyDescent="0.2">
      <c r="A362">
        <v>900473191</v>
      </c>
      <c r="B362" t="s">
        <v>410</v>
      </c>
      <c r="C362" s="61" t="str">
        <f ca="1">+IFERROR(VLOOKUP(A362,OFFSET('Datos seleccionados'!$A$5,0,0,COUNTA($A:$A),21),19,FALSE),"")</f>
        <v/>
      </c>
      <c r="D362" s="62" t="str">
        <f t="shared" ca="1" si="15"/>
        <v/>
      </c>
      <c r="E362" s="62" t="str">
        <f t="shared" ca="1" si="16"/>
        <v/>
      </c>
      <c r="F362" s="60" t="str">
        <f ca="1">IF(D362="","",MAX(MIN(C362,PERCENTILE(INDIRECT(Rangos!$E$18),0.99)),PERCENTILE(INDIRECT(Rangos!$E$18),0.01)))</f>
        <v/>
      </c>
      <c r="G362" s="62" t="str">
        <f t="shared" ca="1" si="17"/>
        <v/>
      </c>
    </row>
    <row r="363" spans="1:7" x14ac:dyDescent="0.2">
      <c r="A363">
        <v>900516335</v>
      </c>
      <c r="B363" t="s">
        <v>419</v>
      </c>
      <c r="C363" s="61" t="str">
        <f ca="1">+IFERROR(VLOOKUP(A363,OFFSET('Datos seleccionados'!$A$5,0,0,COUNTA($A:$A),21),19,FALSE),"")</f>
        <v/>
      </c>
      <c r="D363" s="62" t="str">
        <f t="shared" ca="1" si="15"/>
        <v/>
      </c>
      <c r="E363" s="62" t="str">
        <f t="shared" ca="1" si="16"/>
        <v/>
      </c>
      <c r="F363" s="60" t="str">
        <f ca="1">IF(D363="","",MAX(MIN(C363,PERCENTILE(INDIRECT(Rangos!$E$18),0.99)),PERCENTILE(INDIRECT(Rangos!$E$18),0.01)))</f>
        <v/>
      </c>
      <c r="G363" s="62" t="str">
        <f t="shared" ca="1" si="17"/>
        <v/>
      </c>
    </row>
    <row r="364" spans="1:7" x14ac:dyDescent="0.2">
      <c r="A364">
        <v>900527810</v>
      </c>
      <c r="B364" t="s">
        <v>422</v>
      </c>
      <c r="C364" s="61" t="str">
        <f ca="1">+IFERROR(VLOOKUP(A364,OFFSET('Datos seleccionados'!$A$5,0,0,COUNTA($A:$A),21),19,FALSE),"")</f>
        <v/>
      </c>
      <c r="D364" s="62" t="str">
        <f t="shared" ca="1" si="15"/>
        <v/>
      </c>
      <c r="E364" s="62" t="str">
        <f t="shared" ca="1" si="16"/>
        <v/>
      </c>
      <c r="F364" s="60" t="str">
        <f ca="1">IF(D364="","",MAX(MIN(C364,PERCENTILE(INDIRECT(Rangos!$E$18),0.99)),PERCENTILE(INDIRECT(Rangos!$E$18),0.01)))</f>
        <v/>
      </c>
      <c r="G364" s="62" t="str">
        <f t="shared" ca="1" si="17"/>
        <v/>
      </c>
    </row>
    <row r="365" spans="1:7" x14ac:dyDescent="0.2">
      <c r="A365">
        <v>900577058</v>
      </c>
      <c r="B365" t="s">
        <v>435</v>
      </c>
      <c r="C365" s="61" t="str">
        <f ca="1">+IFERROR(VLOOKUP(A365,OFFSET('Datos seleccionados'!$A$5,0,0,COUNTA($A:$A),21),19,FALSE),"")</f>
        <v/>
      </c>
      <c r="D365" s="62" t="str">
        <f t="shared" ca="1" si="15"/>
        <v/>
      </c>
      <c r="E365" s="62" t="str">
        <f t="shared" ca="1" si="16"/>
        <v/>
      </c>
      <c r="F365" s="60" t="str">
        <f ca="1">IF(D365="","",MAX(MIN(C365,PERCENTILE(INDIRECT(Rangos!$E$18),0.99)),PERCENTILE(INDIRECT(Rangos!$E$18),0.01)))</f>
        <v/>
      </c>
      <c r="G365" s="62" t="str">
        <f t="shared" ca="1" si="17"/>
        <v/>
      </c>
    </row>
    <row r="366" spans="1:7" x14ac:dyDescent="0.2">
      <c r="A366">
        <v>900579107</v>
      </c>
      <c r="B366" t="s">
        <v>436</v>
      </c>
      <c r="C366" s="61" t="str">
        <f ca="1">+IFERROR(VLOOKUP(A366,OFFSET('Datos seleccionados'!$A$5,0,0,COUNTA($A:$A),21),19,FALSE),"")</f>
        <v/>
      </c>
      <c r="D366" s="62" t="str">
        <f t="shared" ca="1" si="15"/>
        <v/>
      </c>
      <c r="E366" s="62" t="str">
        <f t="shared" ca="1" si="16"/>
        <v/>
      </c>
      <c r="F366" s="60" t="str">
        <f ca="1">IF(D366="","",MAX(MIN(C366,PERCENTILE(INDIRECT(Rangos!$E$18),0.99)),PERCENTILE(INDIRECT(Rangos!$E$18),0.01)))</f>
        <v/>
      </c>
      <c r="G366" s="62" t="str">
        <f t="shared" ca="1" si="17"/>
        <v/>
      </c>
    </row>
    <row r="367" spans="1:7" x14ac:dyDescent="0.2">
      <c r="A367">
        <v>900587884</v>
      </c>
      <c r="B367" t="s">
        <v>437</v>
      </c>
      <c r="C367" s="61" t="str">
        <f ca="1">+IFERROR(VLOOKUP(A367,OFFSET('Datos seleccionados'!$A$5,0,0,COUNTA($A:$A),21),19,FALSE),"")</f>
        <v/>
      </c>
      <c r="D367" s="62" t="str">
        <f t="shared" ca="1" si="15"/>
        <v/>
      </c>
      <c r="E367" s="62" t="str">
        <f t="shared" ca="1" si="16"/>
        <v/>
      </c>
      <c r="F367" s="60" t="str">
        <f ca="1">IF(D367="","",MAX(MIN(C367,PERCENTILE(INDIRECT(Rangos!$E$18),0.99)),PERCENTILE(INDIRECT(Rangos!$E$18),0.01)))</f>
        <v/>
      </c>
      <c r="G367" s="62" t="str">
        <f t="shared" ca="1" si="17"/>
        <v/>
      </c>
    </row>
    <row r="368" spans="1:7" x14ac:dyDescent="0.2">
      <c r="A368">
        <v>900609187</v>
      </c>
      <c r="B368" t="s">
        <v>440</v>
      </c>
      <c r="C368" s="61" t="str">
        <f ca="1">+IFERROR(VLOOKUP(A368,OFFSET('Datos seleccionados'!$A$5,0,0,COUNTA($A:$A),21),19,FALSE),"")</f>
        <v/>
      </c>
      <c r="D368" s="62" t="str">
        <f t="shared" ca="1" si="15"/>
        <v/>
      </c>
      <c r="E368" s="62" t="str">
        <f t="shared" ca="1" si="16"/>
        <v/>
      </c>
      <c r="F368" s="60" t="str">
        <f ca="1">IF(D368="","",MAX(MIN(C368,PERCENTILE(INDIRECT(Rangos!$E$18),0.99)),PERCENTILE(INDIRECT(Rangos!$E$18),0.01)))</f>
        <v/>
      </c>
      <c r="G368" s="62" t="str">
        <f t="shared" ca="1" si="17"/>
        <v/>
      </c>
    </row>
    <row r="369" spans="1:7" x14ac:dyDescent="0.2">
      <c r="A369">
        <v>900632038</v>
      </c>
      <c r="B369" t="s">
        <v>443</v>
      </c>
      <c r="C369" s="61" t="str">
        <f ca="1">+IFERROR(VLOOKUP(A369,OFFSET('Datos seleccionados'!$A$5,0,0,COUNTA($A:$A),21),19,FALSE),"")</f>
        <v/>
      </c>
      <c r="D369" s="62" t="str">
        <f t="shared" ca="1" si="15"/>
        <v/>
      </c>
      <c r="E369" s="62" t="str">
        <f t="shared" ca="1" si="16"/>
        <v/>
      </c>
      <c r="F369" s="60" t="str">
        <f ca="1">IF(D369="","",MAX(MIN(C369,PERCENTILE(INDIRECT(Rangos!$E$18),0.99)),PERCENTILE(INDIRECT(Rangos!$E$18),0.01)))</f>
        <v/>
      </c>
      <c r="G369" s="62" t="str">
        <f t="shared" ca="1" si="17"/>
        <v/>
      </c>
    </row>
    <row r="370" spans="1:7" x14ac:dyDescent="0.2">
      <c r="A370">
        <v>900657670</v>
      </c>
      <c r="B370" t="s">
        <v>448</v>
      </c>
      <c r="C370" s="61" t="str">
        <f ca="1">+IFERROR(VLOOKUP(A370,OFFSET('Datos seleccionados'!$A$5,0,0,COUNTA($A:$A),21),19,FALSE),"")</f>
        <v/>
      </c>
      <c r="D370" s="62" t="str">
        <f t="shared" ca="1" si="15"/>
        <v/>
      </c>
      <c r="E370" s="62" t="str">
        <f t="shared" ca="1" si="16"/>
        <v/>
      </c>
      <c r="F370" s="60" t="str">
        <f ca="1">IF(D370="","",MAX(MIN(C370,PERCENTILE(INDIRECT(Rangos!$E$18),0.99)),PERCENTILE(INDIRECT(Rangos!$E$18),0.01)))</f>
        <v/>
      </c>
      <c r="G370" s="62" t="str">
        <f t="shared" ca="1" si="17"/>
        <v/>
      </c>
    </row>
    <row r="371" spans="1:7" x14ac:dyDescent="0.2">
      <c r="A371">
        <v>900677188</v>
      </c>
      <c r="B371" t="s">
        <v>449</v>
      </c>
      <c r="C371" s="61" t="str">
        <f ca="1">+IFERROR(VLOOKUP(A371,OFFSET('Datos seleccionados'!$A$5,0,0,COUNTA($A:$A),21),19,FALSE),"")</f>
        <v/>
      </c>
      <c r="D371" s="62" t="str">
        <f t="shared" ca="1" si="15"/>
        <v/>
      </c>
      <c r="E371" s="62" t="str">
        <f t="shared" ca="1" si="16"/>
        <v/>
      </c>
      <c r="F371" s="60" t="str">
        <f ca="1">IF(D371="","",MAX(MIN(C371,PERCENTILE(INDIRECT(Rangos!$E$18),0.99)),PERCENTILE(INDIRECT(Rangos!$E$18),0.01)))</f>
        <v/>
      </c>
      <c r="G371" s="62" t="str">
        <f t="shared" ca="1" si="17"/>
        <v/>
      </c>
    </row>
    <row r="372" spans="1:7" x14ac:dyDescent="0.2">
      <c r="A372">
        <v>900684179</v>
      </c>
      <c r="B372" t="s">
        <v>450</v>
      </c>
      <c r="C372" s="61" t="str">
        <f ca="1">+IFERROR(VLOOKUP(A372,OFFSET('Datos seleccionados'!$A$5,0,0,COUNTA($A:$A),21),19,FALSE),"")</f>
        <v/>
      </c>
      <c r="D372" s="62" t="str">
        <f t="shared" ca="1" si="15"/>
        <v/>
      </c>
      <c r="E372" s="62" t="str">
        <f t="shared" ca="1" si="16"/>
        <v/>
      </c>
      <c r="F372" s="60" t="str">
        <f ca="1">IF(D372="","",MAX(MIN(C372,PERCENTILE(INDIRECT(Rangos!$E$18),0.99)),PERCENTILE(INDIRECT(Rangos!$E$18),0.01)))</f>
        <v/>
      </c>
      <c r="G372" s="62" t="str">
        <f t="shared" ca="1" si="17"/>
        <v/>
      </c>
    </row>
    <row r="373" spans="1:7" x14ac:dyDescent="0.2">
      <c r="A373">
        <v>900685073</v>
      </c>
      <c r="B373" t="s">
        <v>451</v>
      </c>
      <c r="C373" s="61" t="str">
        <f ca="1">+IFERROR(VLOOKUP(A373,OFFSET('Datos seleccionados'!$A$5,0,0,COUNTA($A:$A),21),19,FALSE),"")</f>
        <v/>
      </c>
      <c r="D373" s="62" t="str">
        <f t="shared" ca="1" si="15"/>
        <v/>
      </c>
      <c r="E373" s="62" t="str">
        <f t="shared" ca="1" si="16"/>
        <v/>
      </c>
      <c r="F373" s="60" t="str">
        <f ca="1">IF(D373="","",MAX(MIN(C373,PERCENTILE(INDIRECT(Rangos!$E$18),0.99)),PERCENTILE(INDIRECT(Rangos!$E$18),0.01)))</f>
        <v/>
      </c>
      <c r="G373" s="62" t="str">
        <f t="shared" ca="1" si="17"/>
        <v/>
      </c>
    </row>
    <row r="374" spans="1:7" x14ac:dyDescent="0.2">
      <c r="A374">
        <v>900706447</v>
      </c>
      <c r="B374" t="s">
        <v>452</v>
      </c>
      <c r="C374" s="61" t="str">
        <f ca="1">+IFERROR(VLOOKUP(A374,OFFSET('Datos seleccionados'!$A$5,0,0,COUNTA($A:$A),21),19,FALSE),"")</f>
        <v/>
      </c>
      <c r="D374" s="62" t="str">
        <f t="shared" ca="1" si="15"/>
        <v/>
      </c>
      <c r="E374" s="62" t="str">
        <f t="shared" ca="1" si="16"/>
        <v/>
      </c>
      <c r="F374" s="60" t="str">
        <f ca="1">IF(D374="","",MAX(MIN(C374,PERCENTILE(INDIRECT(Rangos!$E$18),0.99)),PERCENTILE(INDIRECT(Rangos!$E$18),0.01)))</f>
        <v/>
      </c>
      <c r="G374" s="62" t="str">
        <f t="shared" ca="1" si="17"/>
        <v/>
      </c>
    </row>
    <row r="375" spans="1:7" x14ac:dyDescent="0.2">
      <c r="A375">
        <v>900768355</v>
      </c>
      <c r="B375" t="s">
        <v>458</v>
      </c>
      <c r="C375" s="61" t="str">
        <f ca="1">+IFERROR(VLOOKUP(A375,OFFSET('Datos seleccionados'!$A$5,0,0,COUNTA($A:$A),21),19,FALSE),"")</f>
        <v/>
      </c>
      <c r="D375" s="62" t="str">
        <f t="shared" ca="1" si="15"/>
        <v/>
      </c>
      <c r="E375" s="62" t="str">
        <f t="shared" ca="1" si="16"/>
        <v/>
      </c>
      <c r="F375" s="60" t="str">
        <f ca="1">IF(D375="","",MAX(MIN(C375,PERCENTILE(INDIRECT(Rangos!$E$18),0.99)),PERCENTILE(INDIRECT(Rangos!$E$18),0.01)))</f>
        <v/>
      </c>
      <c r="G375" s="62" t="str">
        <f t="shared" ca="1" si="17"/>
        <v/>
      </c>
    </row>
    <row r="376" spans="1:7" x14ac:dyDescent="0.2">
      <c r="A376">
        <v>900880621</v>
      </c>
      <c r="B376" t="s">
        <v>466</v>
      </c>
      <c r="C376" s="61" t="str">
        <f ca="1">+IFERROR(VLOOKUP(A376,OFFSET('Datos seleccionados'!$A$5,0,0,COUNTA($A:$A),21),19,FALSE),"")</f>
        <v/>
      </c>
      <c r="D376" s="62" t="str">
        <f t="shared" ca="1" si="15"/>
        <v/>
      </c>
      <c r="E376" s="62" t="str">
        <f t="shared" ca="1" si="16"/>
        <v/>
      </c>
      <c r="F376" s="60" t="str">
        <f ca="1">IF(D376="","",MAX(MIN(C376,PERCENTILE(INDIRECT(Rangos!$E$18),0.99)),PERCENTILE(INDIRECT(Rangos!$E$18),0.01)))</f>
        <v/>
      </c>
      <c r="G376" s="62" t="str">
        <f t="shared" ca="1" si="17"/>
        <v/>
      </c>
    </row>
    <row r="377" spans="1:7" x14ac:dyDescent="0.2">
      <c r="A377">
        <v>900887951</v>
      </c>
      <c r="B377" t="s">
        <v>467</v>
      </c>
      <c r="C377" s="61" t="str">
        <f ca="1">+IFERROR(VLOOKUP(A377,OFFSET('Datos seleccionados'!$A$5,0,0,COUNTA($A:$A),21),19,FALSE),"")</f>
        <v/>
      </c>
      <c r="D377" s="62" t="str">
        <f t="shared" ca="1" si="15"/>
        <v/>
      </c>
      <c r="E377" s="62" t="str">
        <f t="shared" ca="1" si="16"/>
        <v/>
      </c>
      <c r="F377" s="60" t="str">
        <f ca="1">IF(D377="","",MAX(MIN(C377,PERCENTILE(INDIRECT(Rangos!$E$18),0.99)),PERCENTILE(INDIRECT(Rangos!$E$18),0.01)))</f>
        <v/>
      </c>
      <c r="G377" s="62" t="str">
        <f t="shared" ca="1" si="17"/>
        <v/>
      </c>
    </row>
    <row r="378" spans="1:7" x14ac:dyDescent="0.2">
      <c r="A378">
        <v>900890984</v>
      </c>
      <c r="B378" t="s">
        <v>468</v>
      </c>
      <c r="C378" s="61" t="str">
        <f ca="1">+IFERROR(VLOOKUP(A378,OFFSET('Datos seleccionados'!$A$5,0,0,COUNTA($A:$A),21),19,FALSE),"")</f>
        <v/>
      </c>
      <c r="D378" s="62" t="str">
        <f t="shared" ca="1" si="15"/>
        <v/>
      </c>
      <c r="E378" s="62" t="str">
        <f t="shared" ca="1" si="16"/>
        <v/>
      </c>
      <c r="F378" s="60" t="str">
        <f ca="1">IF(D378="","",MAX(MIN(C378,PERCENTILE(INDIRECT(Rangos!$E$18),0.99)),PERCENTILE(INDIRECT(Rangos!$E$18),0.01)))</f>
        <v/>
      </c>
      <c r="G378" s="62" t="str">
        <f t="shared" ca="1" si="17"/>
        <v/>
      </c>
    </row>
    <row r="379" spans="1:7" x14ac:dyDescent="0.2">
      <c r="A379">
        <v>900926310</v>
      </c>
      <c r="B379" t="s">
        <v>470</v>
      </c>
      <c r="C379" s="61" t="str">
        <f ca="1">+IFERROR(VLOOKUP(A379,OFFSET('Datos seleccionados'!$A$5,0,0,COUNTA($A:$A),21),19,FALSE),"")</f>
        <v/>
      </c>
      <c r="D379" s="62" t="str">
        <f t="shared" ca="1" si="15"/>
        <v/>
      </c>
      <c r="E379" s="62" t="str">
        <f t="shared" ca="1" si="16"/>
        <v/>
      </c>
      <c r="F379" s="60" t="str">
        <f ca="1">IF(D379="","",MAX(MIN(C379,PERCENTILE(INDIRECT(Rangos!$E$18),0.99)),PERCENTILE(INDIRECT(Rangos!$E$18),0.01)))</f>
        <v/>
      </c>
      <c r="G379" s="62" t="str">
        <f t="shared" ca="1" si="17"/>
        <v/>
      </c>
    </row>
    <row r="380" spans="1:7" x14ac:dyDescent="0.2">
      <c r="A380">
        <v>900927649</v>
      </c>
      <c r="B380" t="s">
        <v>471</v>
      </c>
      <c r="C380" s="61" t="str">
        <f ca="1">+IFERROR(VLOOKUP(A380,OFFSET('Datos seleccionados'!$A$5,0,0,COUNTA($A:$A),21),19,FALSE),"")</f>
        <v/>
      </c>
      <c r="D380" s="62" t="str">
        <f t="shared" ca="1" si="15"/>
        <v/>
      </c>
      <c r="E380" s="62" t="str">
        <f t="shared" ca="1" si="16"/>
        <v/>
      </c>
      <c r="F380" s="60" t="str">
        <f ca="1">IF(D380="","",MAX(MIN(C380,PERCENTILE(INDIRECT(Rangos!$E$18),0.99)),PERCENTILE(INDIRECT(Rangos!$E$18),0.01)))</f>
        <v/>
      </c>
      <c r="G380" s="62" t="str">
        <f t="shared" ca="1" si="17"/>
        <v/>
      </c>
    </row>
    <row r="381" spans="1:7" x14ac:dyDescent="0.2">
      <c r="A381">
        <v>900927711</v>
      </c>
      <c r="B381" t="s">
        <v>472</v>
      </c>
      <c r="C381" s="61" t="str">
        <f ca="1">+IFERROR(VLOOKUP(A381,OFFSET('Datos seleccionados'!$A$5,0,0,COUNTA($A:$A),21),19,FALSE),"")</f>
        <v/>
      </c>
      <c r="D381" s="62" t="str">
        <f t="shared" ca="1" si="15"/>
        <v/>
      </c>
      <c r="E381" s="62" t="str">
        <f t="shared" ca="1" si="16"/>
        <v/>
      </c>
      <c r="F381" s="60" t="str">
        <f ca="1">IF(D381="","",MAX(MIN(C381,PERCENTILE(INDIRECT(Rangos!$E$18),0.99)),PERCENTILE(INDIRECT(Rangos!$E$18),0.01)))</f>
        <v/>
      </c>
      <c r="G381" s="62" t="str">
        <f t="shared" ca="1" si="17"/>
        <v/>
      </c>
    </row>
    <row r="382" spans="1:7" x14ac:dyDescent="0.2">
      <c r="A382">
        <v>901071682</v>
      </c>
      <c r="B382" t="s">
        <v>477</v>
      </c>
      <c r="C382" s="61" t="str">
        <f ca="1">+IFERROR(VLOOKUP(A382,OFFSET('Datos seleccionados'!$A$5,0,0,COUNTA($A:$A),21),19,FALSE),"")</f>
        <v/>
      </c>
      <c r="D382" s="62" t="str">
        <f t="shared" ca="1" si="15"/>
        <v/>
      </c>
      <c r="E382" s="62" t="str">
        <f t="shared" ca="1" si="16"/>
        <v/>
      </c>
      <c r="F382" s="60" t="str">
        <f ca="1">IF(D382="","",MAX(MIN(C382,PERCENTILE(INDIRECT(Rangos!$E$18),0.99)),PERCENTILE(INDIRECT(Rangos!$E$18),0.01)))</f>
        <v/>
      </c>
      <c r="G382" s="62" t="str">
        <f t="shared" ca="1" si="17"/>
        <v/>
      </c>
    </row>
    <row r="383" spans="1:7" x14ac:dyDescent="0.2">
      <c r="A383">
        <v>901076771</v>
      </c>
      <c r="B383" t="s">
        <v>478</v>
      </c>
      <c r="C383" s="61" t="str">
        <f ca="1">+IFERROR(VLOOKUP(A383,OFFSET('Datos seleccionados'!$A$5,0,0,COUNTA($A:$A),21),19,FALSE),"")</f>
        <v/>
      </c>
      <c r="D383" s="62" t="str">
        <f t="shared" ca="1" si="15"/>
        <v/>
      </c>
      <c r="E383" s="62" t="str">
        <f t="shared" ca="1" si="16"/>
        <v/>
      </c>
      <c r="F383" s="60" t="str">
        <f ca="1">IF(D383="","",MAX(MIN(C383,PERCENTILE(INDIRECT(Rangos!$E$18),0.99)),PERCENTILE(INDIRECT(Rangos!$E$18),0.01)))</f>
        <v/>
      </c>
      <c r="G383" s="62" t="str">
        <f t="shared" ca="1" si="17"/>
        <v/>
      </c>
    </row>
    <row r="384" spans="1:7" x14ac:dyDescent="0.2">
      <c r="A384">
        <v>901119388</v>
      </c>
      <c r="B384" t="s">
        <v>481</v>
      </c>
      <c r="C384" s="61" t="str">
        <f ca="1">+IFERROR(VLOOKUP(A384,OFFSET('Datos seleccionados'!$A$5,0,0,COUNTA($A:$A),21),19,FALSE),"")</f>
        <v/>
      </c>
      <c r="D384" s="62" t="str">
        <f t="shared" ca="1" si="15"/>
        <v/>
      </c>
      <c r="E384" s="62" t="str">
        <f t="shared" ca="1" si="16"/>
        <v/>
      </c>
      <c r="F384" s="60" t="str">
        <f ca="1">IF(D384="","",MAX(MIN(C384,PERCENTILE(INDIRECT(Rangos!$E$18),0.99)),PERCENTILE(INDIRECT(Rangos!$E$18),0.01)))</f>
        <v/>
      </c>
      <c r="G384" s="62" t="str">
        <f t="shared" ca="1" si="17"/>
        <v/>
      </c>
    </row>
    <row r="385" spans="1:7" x14ac:dyDescent="0.2">
      <c r="A385">
        <v>901144809</v>
      </c>
      <c r="B385" t="s">
        <v>483</v>
      </c>
      <c r="C385" s="61" t="str">
        <f ca="1">+IFERROR(VLOOKUP(A385,OFFSET('Datos seleccionados'!$A$5,0,0,COUNTA($A:$A),21),19,FALSE),"")</f>
        <v/>
      </c>
      <c r="D385" s="62" t="str">
        <f t="shared" ca="1" si="15"/>
        <v/>
      </c>
      <c r="E385" s="62" t="str">
        <f t="shared" ca="1" si="16"/>
        <v/>
      </c>
      <c r="F385" s="60" t="str">
        <f ca="1">IF(D385="","",MAX(MIN(C385,PERCENTILE(INDIRECT(Rangos!$E$18),0.99)),PERCENTILE(INDIRECT(Rangos!$E$18),0.01)))</f>
        <v/>
      </c>
      <c r="G385" s="62" t="str">
        <f t="shared" ca="1" si="17"/>
        <v/>
      </c>
    </row>
    <row r="386" spans="1:7" x14ac:dyDescent="0.2">
      <c r="A386">
        <v>901201372</v>
      </c>
      <c r="B386" t="s">
        <v>486</v>
      </c>
      <c r="C386" s="61" t="str">
        <f ca="1">+IFERROR(VLOOKUP(A386,OFFSET('Datos seleccionados'!$A$5,0,0,COUNTA($A:$A),21),19,FALSE),"")</f>
        <v/>
      </c>
      <c r="D386" s="62" t="str">
        <f t="shared" ref="D386:D420" ca="1" si="18">+IFERROR(ABS(($C$2:$C$420-MEDIAN($C$2:$C$420))),"")</f>
        <v/>
      </c>
      <c r="E386" s="62" t="str">
        <f t="shared" ref="E386:E420" ca="1" si="19">+IFERROR((IF($C386="","",((($C386-MEDIAN($C$2:$C$420))/MEDIAN($D$2:$D$420))))),"")</f>
        <v/>
      </c>
      <c r="F386" s="60" t="str">
        <f ca="1">IF(D386="","",MAX(MIN(C386,PERCENTILE(INDIRECT(Rangos!$E$18),0.99)),PERCENTILE(INDIRECT(Rangos!$E$18),0.01)))</f>
        <v/>
      </c>
      <c r="G386" s="62" t="str">
        <f t="shared" ref="G386:G420" ca="1" si="20">IF(C386="","", IF(AND(C386&gt;=(QUARTILE($C$2:$C$420,1)-1.5*(QUARTILE($C$2:$C$420,3)-QUARTILE($C$2:$C$420,1))), C386&lt;=(QUARTILE($C$2:$C$420,3)+1.5*(QUARTILE($C$2:$C$420,3)-QUARTILE($C$2:$C$420,1)))), C386, ""))</f>
        <v/>
      </c>
    </row>
    <row r="387" spans="1:7" x14ac:dyDescent="0.2">
      <c r="A387">
        <v>901239188</v>
      </c>
      <c r="B387" t="s">
        <v>488</v>
      </c>
      <c r="C387" s="61" t="str">
        <f ca="1">+IFERROR(VLOOKUP(A387,OFFSET('Datos seleccionados'!$A$5,0,0,COUNTA($A:$A),21),19,FALSE),"")</f>
        <v/>
      </c>
      <c r="D387" s="62" t="str">
        <f t="shared" ca="1" si="18"/>
        <v/>
      </c>
      <c r="E387" s="62" t="str">
        <f t="shared" ca="1" si="19"/>
        <v/>
      </c>
      <c r="F387" s="60" t="str">
        <f ca="1">IF(D387="","",MAX(MIN(C387,PERCENTILE(INDIRECT(Rangos!$E$18),0.99)),PERCENTILE(INDIRECT(Rangos!$E$18),0.01)))</f>
        <v/>
      </c>
      <c r="G387" s="62" t="str">
        <f t="shared" ca="1" si="20"/>
        <v/>
      </c>
    </row>
    <row r="388" spans="1:7" x14ac:dyDescent="0.2">
      <c r="A388">
        <v>901250374</v>
      </c>
      <c r="B388" t="s">
        <v>489</v>
      </c>
      <c r="C388" s="61" t="str">
        <f ca="1">+IFERROR(VLOOKUP(A388,OFFSET('Datos seleccionados'!$A$5,0,0,COUNTA($A:$A),21),19,FALSE),"")</f>
        <v/>
      </c>
      <c r="D388" s="62" t="str">
        <f t="shared" ca="1" si="18"/>
        <v/>
      </c>
      <c r="E388" s="62" t="str">
        <f t="shared" ca="1" si="19"/>
        <v/>
      </c>
      <c r="F388" s="60" t="str">
        <f ca="1">IF(D388="","",MAX(MIN(C388,PERCENTILE(INDIRECT(Rangos!$E$18),0.99)),PERCENTILE(INDIRECT(Rangos!$E$18),0.01)))</f>
        <v/>
      </c>
      <c r="G388" s="62" t="str">
        <f t="shared" ca="1" si="20"/>
        <v/>
      </c>
    </row>
    <row r="389" spans="1:7" x14ac:dyDescent="0.2">
      <c r="A389">
        <v>901256167</v>
      </c>
      <c r="B389" t="s">
        <v>490</v>
      </c>
      <c r="C389" s="61" t="str">
        <f ca="1">+IFERROR(VLOOKUP(A389,OFFSET('Datos seleccionados'!$A$5,0,0,COUNTA($A:$A),21),19,FALSE),"")</f>
        <v/>
      </c>
      <c r="D389" s="62" t="str">
        <f t="shared" ca="1" si="18"/>
        <v/>
      </c>
      <c r="E389" s="62" t="str">
        <f t="shared" ca="1" si="19"/>
        <v/>
      </c>
      <c r="F389" s="60" t="str">
        <f ca="1">IF(D389="","",MAX(MIN(C389,PERCENTILE(INDIRECT(Rangos!$E$18),0.99)),PERCENTILE(INDIRECT(Rangos!$E$18),0.01)))</f>
        <v/>
      </c>
      <c r="G389" s="62" t="str">
        <f t="shared" ca="1" si="20"/>
        <v/>
      </c>
    </row>
    <row r="390" spans="1:7" x14ac:dyDescent="0.2">
      <c r="A390">
        <v>901306533</v>
      </c>
      <c r="B390" t="s">
        <v>493</v>
      </c>
      <c r="C390" s="61" t="str">
        <f ca="1">+IFERROR(VLOOKUP(A390,OFFSET('Datos seleccionados'!$A$5,0,0,COUNTA($A:$A),21),19,FALSE),"")</f>
        <v/>
      </c>
      <c r="D390" s="62" t="str">
        <f t="shared" ca="1" si="18"/>
        <v/>
      </c>
      <c r="E390" s="62" t="str">
        <f t="shared" ca="1" si="19"/>
        <v/>
      </c>
      <c r="F390" s="60" t="str">
        <f ca="1">IF(D390="","",MAX(MIN(C390,PERCENTILE(INDIRECT(Rangos!$E$18),0.99)),PERCENTILE(INDIRECT(Rangos!$E$18),0.01)))</f>
        <v/>
      </c>
      <c r="G390" s="62" t="str">
        <f t="shared" ca="1" si="20"/>
        <v/>
      </c>
    </row>
    <row r="391" spans="1:7" x14ac:dyDescent="0.2">
      <c r="A391">
        <v>901308457</v>
      </c>
      <c r="B391" t="s">
        <v>494</v>
      </c>
      <c r="C391" s="61" t="str">
        <f ca="1">+IFERROR(VLOOKUP(A391,OFFSET('Datos seleccionados'!$A$5,0,0,COUNTA($A:$A),21),19,FALSE),"")</f>
        <v/>
      </c>
      <c r="D391" s="62" t="str">
        <f t="shared" ca="1" si="18"/>
        <v/>
      </c>
      <c r="E391" s="62" t="str">
        <f t="shared" ca="1" si="19"/>
        <v/>
      </c>
      <c r="F391" s="60" t="str">
        <f ca="1">IF(D391="","",MAX(MIN(C391,PERCENTILE(INDIRECT(Rangos!$E$18),0.99)),PERCENTILE(INDIRECT(Rangos!$E$18),0.01)))</f>
        <v/>
      </c>
      <c r="G391" s="62" t="str">
        <f t="shared" ca="1" si="20"/>
        <v/>
      </c>
    </row>
    <row r="392" spans="1:7" x14ac:dyDescent="0.2">
      <c r="A392">
        <v>901318909</v>
      </c>
      <c r="B392" t="s">
        <v>495</v>
      </c>
      <c r="C392" s="61" t="str">
        <f ca="1">+IFERROR(VLOOKUP(A392,OFFSET('Datos seleccionados'!$A$5,0,0,COUNTA($A:$A),21),19,FALSE),"")</f>
        <v/>
      </c>
      <c r="D392" s="62" t="str">
        <f t="shared" ca="1" si="18"/>
        <v/>
      </c>
      <c r="E392" s="62" t="str">
        <f t="shared" ca="1" si="19"/>
        <v/>
      </c>
      <c r="F392" s="60" t="str">
        <f ca="1">IF(D392="","",MAX(MIN(C392,PERCENTILE(INDIRECT(Rangos!$E$18),0.99)),PERCENTILE(INDIRECT(Rangos!$E$18),0.01)))</f>
        <v/>
      </c>
      <c r="G392" s="62" t="str">
        <f t="shared" ca="1" si="20"/>
        <v/>
      </c>
    </row>
    <row r="393" spans="1:7" x14ac:dyDescent="0.2">
      <c r="A393">
        <v>901325195</v>
      </c>
      <c r="B393" t="s">
        <v>496</v>
      </c>
      <c r="C393" s="61" t="str">
        <f ca="1">+IFERROR(VLOOKUP(A393,OFFSET('Datos seleccionados'!$A$5,0,0,COUNTA($A:$A),21),19,FALSE),"")</f>
        <v/>
      </c>
      <c r="D393" s="62" t="str">
        <f t="shared" ca="1" si="18"/>
        <v/>
      </c>
      <c r="E393" s="62" t="str">
        <f t="shared" ca="1" si="19"/>
        <v/>
      </c>
      <c r="F393" s="60" t="str">
        <f ca="1">IF(D393="","",MAX(MIN(C393,PERCENTILE(INDIRECT(Rangos!$E$18),0.99)),PERCENTILE(INDIRECT(Rangos!$E$18),0.01)))</f>
        <v/>
      </c>
      <c r="G393" s="62" t="str">
        <f t="shared" ca="1" si="20"/>
        <v/>
      </c>
    </row>
    <row r="394" spans="1:7" x14ac:dyDescent="0.2">
      <c r="A394">
        <v>901328418</v>
      </c>
      <c r="B394" t="s">
        <v>497</v>
      </c>
      <c r="C394" s="61" t="str">
        <f ca="1">+IFERROR(VLOOKUP(A394,OFFSET('Datos seleccionados'!$A$5,0,0,COUNTA($A:$A),21),19,FALSE),"")</f>
        <v/>
      </c>
      <c r="D394" s="62" t="str">
        <f t="shared" ca="1" si="18"/>
        <v/>
      </c>
      <c r="E394" s="62" t="str">
        <f t="shared" ca="1" si="19"/>
        <v/>
      </c>
      <c r="F394" s="60" t="str">
        <f ca="1">IF(D394="","",MAX(MIN(C394,PERCENTILE(INDIRECT(Rangos!$E$18),0.99)),PERCENTILE(INDIRECT(Rangos!$E$18),0.01)))</f>
        <v/>
      </c>
      <c r="G394" s="62" t="str">
        <f t="shared" ca="1" si="20"/>
        <v/>
      </c>
    </row>
    <row r="395" spans="1:7" x14ac:dyDescent="0.2">
      <c r="A395">
        <v>901463964</v>
      </c>
      <c r="B395" t="s">
        <v>502</v>
      </c>
      <c r="C395" s="61" t="str">
        <f ca="1">+IFERROR(VLOOKUP(A395,OFFSET('Datos seleccionados'!$A$5,0,0,COUNTA($A:$A),21),19,FALSE),"")</f>
        <v/>
      </c>
      <c r="D395" s="62" t="str">
        <f t="shared" ca="1" si="18"/>
        <v/>
      </c>
      <c r="E395" s="62" t="str">
        <f t="shared" ca="1" si="19"/>
        <v/>
      </c>
      <c r="F395" s="60" t="str">
        <f ca="1">IF(D395="","",MAX(MIN(C395,PERCENTILE(INDIRECT(Rangos!$E$18),0.99)),PERCENTILE(INDIRECT(Rangos!$E$18),0.01)))</f>
        <v/>
      </c>
      <c r="G395" s="62" t="str">
        <f t="shared" ca="1" si="20"/>
        <v/>
      </c>
    </row>
    <row r="396" spans="1:7" x14ac:dyDescent="0.2">
      <c r="A396">
        <v>901471776</v>
      </c>
      <c r="B396" t="s">
        <v>503</v>
      </c>
      <c r="C396" s="61" t="str">
        <f ca="1">+IFERROR(VLOOKUP(A396,OFFSET('Datos seleccionados'!$A$5,0,0,COUNTA($A:$A),21),19,FALSE),"")</f>
        <v/>
      </c>
      <c r="D396" s="62" t="str">
        <f t="shared" ca="1" si="18"/>
        <v/>
      </c>
      <c r="E396" s="62" t="str">
        <f t="shared" ca="1" si="19"/>
        <v/>
      </c>
      <c r="F396" s="60" t="str">
        <f ca="1">IF(D396="","",MAX(MIN(C396,PERCENTILE(INDIRECT(Rangos!$E$18),0.99)),PERCENTILE(INDIRECT(Rangos!$E$18),0.01)))</f>
        <v/>
      </c>
      <c r="G396" s="62" t="str">
        <f t="shared" ca="1" si="20"/>
        <v/>
      </c>
    </row>
    <row r="397" spans="1:7" x14ac:dyDescent="0.2">
      <c r="A397">
        <v>901476977</v>
      </c>
      <c r="B397" t="s">
        <v>504</v>
      </c>
      <c r="C397" s="61" t="str">
        <f ca="1">+IFERROR(VLOOKUP(A397,OFFSET('Datos seleccionados'!$A$5,0,0,COUNTA($A:$A),21),19,FALSE),"")</f>
        <v/>
      </c>
      <c r="D397" s="62" t="str">
        <f t="shared" ca="1" si="18"/>
        <v/>
      </c>
      <c r="E397" s="62" t="str">
        <f t="shared" ca="1" si="19"/>
        <v/>
      </c>
      <c r="F397" s="60" t="str">
        <f ca="1">IF(D397="","",MAX(MIN(C397,PERCENTILE(INDIRECT(Rangos!$E$18),0.99)),PERCENTILE(INDIRECT(Rangos!$E$18),0.01)))</f>
        <v/>
      </c>
      <c r="G397" s="62" t="str">
        <f t="shared" ca="1" si="20"/>
        <v/>
      </c>
    </row>
    <row r="398" spans="1:7" x14ac:dyDescent="0.2">
      <c r="A398">
        <v>901485681</v>
      </c>
      <c r="B398" t="s">
        <v>506</v>
      </c>
      <c r="C398" s="61" t="str">
        <f ca="1">+IFERROR(VLOOKUP(A398,OFFSET('Datos seleccionados'!$A$5,0,0,COUNTA($A:$A),21),19,FALSE),"")</f>
        <v/>
      </c>
      <c r="D398" s="62" t="str">
        <f t="shared" ca="1" si="18"/>
        <v/>
      </c>
      <c r="E398" s="62" t="str">
        <f t="shared" ca="1" si="19"/>
        <v/>
      </c>
      <c r="F398" s="60" t="str">
        <f ca="1">IF(D398="","",MAX(MIN(C398,PERCENTILE(INDIRECT(Rangos!$E$18),0.99)),PERCENTILE(INDIRECT(Rangos!$E$18),0.01)))</f>
        <v/>
      </c>
      <c r="G398" s="62" t="str">
        <f t="shared" ca="1" si="20"/>
        <v/>
      </c>
    </row>
    <row r="399" spans="1:7" x14ac:dyDescent="0.2">
      <c r="A399">
        <v>901537127</v>
      </c>
      <c r="B399" t="s">
        <v>508</v>
      </c>
      <c r="C399" s="61" t="str">
        <f ca="1">+IFERROR(VLOOKUP(A399,OFFSET('Datos seleccionados'!$A$5,0,0,COUNTA($A:$A),21),19,FALSE),"")</f>
        <v/>
      </c>
      <c r="D399" s="62" t="str">
        <f t="shared" ca="1" si="18"/>
        <v/>
      </c>
      <c r="E399" s="62" t="str">
        <f t="shared" ca="1" si="19"/>
        <v/>
      </c>
      <c r="F399" s="60" t="str">
        <f ca="1">IF(D399="","",MAX(MIN(C399,PERCENTILE(INDIRECT(Rangos!$E$18),0.99)),PERCENTILE(INDIRECT(Rangos!$E$18),0.01)))</f>
        <v/>
      </c>
      <c r="G399" s="62" t="str">
        <f t="shared" ca="1" si="20"/>
        <v/>
      </c>
    </row>
    <row r="400" spans="1:7" x14ac:dyDescent="0.2">
      <c r="A400">
        <v>806012572</v>
      </c>
      <c r="B400" t="s">
        <v>513</v>
      </c>
      <c r="C400" s="61" t="str">
        <f ca="1">+IFERROR(VLOOKUP(A400,OFFSET('Datos seleccionados'!$A$5,0,0,COUNTA($A:$A),21),19,FALSE),"")</f>
        <v/>
      </c>
      <c r="D400" s="62" t="str">
        <f t="shared" ca="1" si="18"/>
        <v/>
      </c>
      <c r="E400" s="62" t="str">
        <f t="shared" ca="1" si="19"/>
        <v/>
      </c>
      <c r="F400" s="60" t="str">
        <f ca="1">IF(D400="","",MAX(MIN(C400,PERCENTILE(INDIRECT(Rangos!$E$18),0.99)),PERCENTILE(INDIRECT(Rangos!$E$18),0.01)))</f>
        <v/>
      </c>
      <c r="G400" s="62" t="str">
        <f t="shared" ca="1" si="20"/>
        <v/>
      </c>
    </row>
    <row r="401" spans="1:7" x14ac:dyDescent="0.2">
      <c r="A401">
        <v>830026921</v>
      </c>
      <c r="B401" t="s">
        <v>516</v>
      </c>
      <c r="C401" s="61" t="str">
        <f ca="1">+IFERROR(VLOOKUP(A401,OFFSET('Datos seleccionados'!$A$5,0,0,COUNTA($A:$A),21),19,FALSE),"")</f>
        <v/>
      </c>
      <c r="D401" s="62" t="str">
        <f t="shared" ca="1" si="18"/>
        <v/>
      </c>
      <c r="E401" s="62" t="str">
        <f t="shared" ca="1" si="19"/>
        <v/>
      </c>
      <c r="F401" s="60" t="str">
        <f ca="1">IF(D401="","",MAX(MIN(C401,PERCENTILE(INDIRECT(Rangos!$E$18),0.99)),PERCENTILE(INDIRECT(Rangos!$E$18),0.01)))</f>
        <v/>
      </c>
      <c r="G401" s="62" t="str">
        <f t="shared" ca="1" si="20"/>
        <v/>
      </c>
    </row>
    <row r="402" spans="1:7" x14ac:dyDescent="0.2">
      <c r="A402">
        <v>830037956</v>
      </c>
      <c r="B402" t="s">
        <v>518</v>
      </c>
      <c r="C402" s="61" t="str">
        <f ca="1">+IFERROR(VLOOKUP(A402,OFFSET('Datos seleccionados'!$A$5,0,0,COUNTA($A:$A),21),19,FALSE),"")</f>
        <v/>
      </c>
      <c r="D402" s="62" t="str">
        <f t="shared" ca="1" si="18"/>
        <v/>
      </c>
      <c r="E402" s="62" t="str">
        <f t="shared" ca="1" si="19"/>
        <v/>
      </c>
      <c r="F402" s="60" t="str">
        <f ca="1">IF(D402="","",MAX(MIN(C402,PERCENTILE(INDIRECT(Rangos!$E$18),0.99)),PERCENTILE(INDIRECT(Rangos!$E$18),0.01)))</f>
        <v/>
      </c>
      <c r="G402" s="62" t="str">
        <f t="shared" ca="1" si="20"/>
        <v/>
      </c>
    </row>
    <row r="403" spans="1:7" x14ac:dyDescent="0.2">
      <c r="A403">
        <v>830113706</v>
      </c>
      <c r="B403" t="s">
        <v>521</v>
      </c>
      <c r="C403" s="61" t="str">
        <f ca="1">+IFERROR(VLOOKUP(A403,OFFSET('Datos seleccionados'!$A$5,0,0,COUNTA($A:$A),21),19,FALSE),"")</f>
        <v/>
      </c>
      <c r="D403" s="62" t="str">
        <f t="shared" ca="1" si="18"/>
        <v/>
      </c>
      <c r="E403" s="62" t="str">
        <f t="shared" ca="1" si="19"/>
        <v/>
      </c>
      <c r="F403" s="60" t="str">
        <f ca="1">IF(D403="","",MAX(MIN(C403,PERCENTILE(INDIRECT(Rangos!$E$18),0.99)),PERCENTILE(INDIRECT(Rangos!$E$18),0.01)))</f>
        <v/>
      </c>
      <c r="G403" s="62" t="str">
        <f t="shared" ca="1" si="20"/>
        <v/>
      </c>
    </row>
    <row r="404" spans="1:7" x14ac:dyDescent="0.2">
      <c r="A404">
        <v>830133444</v>
      </c>
      <c r="B404" t="s">
        <v>522</v>
      </c>
      <c r="C404" s="61" t="str">
        <f ca="1">+IFERROR(VLOOKUP(A404,OFFSET('Datos seleccionados'!$A$5,0,0,COUNTA($A:$A),21),19,FALSE),"")</f>
        <v/>
      </c>
      <c r="D404" s="62" t="str">
        <f t="shared" ca="1" si="18"/>
        <v/>
      </c>
      <c r="E404" s="62" t="str">
        <f t="shared" ca="1" si="19"/>
        <v/>
      </c>
      <c r="F404" s="60" t="str">
        <f ca="1">IF(D404="","",MAX(MIN(C404,PERCENTILE(INDIRECT(Rangos!$E$18),0.99)),PERCENTILE(INDIRECT(Rangos!$E$18),0.01)))</f>
        <v/>
      </c>
      <c r="G404" s="62" t="str">
        <f t="shared" ca="1" si="20"/>
        <v/>
      </c>
    </row>
    <row r="405" spans="1:7" x14ac:dyDescent="0.2">
      <c r="A405">
        <v>830146184</v>
      </c>
      <c r="B405" t="s">
        <v>527</v>
      </c>
      <c r="C405" s="61" t="str">
        <f ca="1">+IFERROR(VLOOKUP(A405,OFFSET('Datos seleccionados'!$A$5,0,0,COUNTA($A:$A),21),19,FALSE),"")</f>
        <v/>
      </c>
      <c r="D405" s="62" t="str">
        <f t="shared" ca="1" si="18"/>
        <v/>
      </c>
      <c r="E405" s="62" t="str">
        <f t="shared" ca="1" si="19"/>
        <v/>
      </c>
      <c r="F405" s="60" t="str">
        <f ca="1">IF(D405="","",MAX(MIN(C405,PERCENTILE(INDIRECT(Rangos!$E$18),0.99)),PERCENTILE(INDIRECT(Rangos!$E$18),0.01)))</f>
        <v/>
      </c>
      <c r="G405" s="62" t="str">
        <f t="shared" ca="1" si="20"/>
        <v/>
      </c>
    </row>
    <row r="406" spans="1:7" x14ac:dyDescent="0.2">
      <c r="A406">
        <v>860054776</v>
      </c>
      <c r="B406" t="s">
        <v>529</v>
      </c>
      <c r="C406" s="61" t="str">
        <f ca="1">+IFERROR(VLOOKUP(A406,OFFSET('Datos seleccionados'!$A$5,0,0,COUNTA($A:$A),21),19,FALSE),"")</f>
        <v/>
      </c>
      <c r="D406" s="62" t="str">
        <f t="shared" ca="1" si="18"/>
        <v/>
      </c>
      <c r="E406" s="62" t="str">
        <f t="shared" ca="1" si="19"/>
        <v/>
      </c>
      <c r="F406" s="60" t="str">
        <f ca="1">IF(D406="","",MAX(MIN(C406,PERCENTILE(INDIRECT(Rangos!$E$18),0.99)),PERCENTILE(INDIRECT(Rangos!$E$18),0.01)))</f>
        <v/>
      </c>
      <c r="G406" s="62" t="str">
        <f t="shared" ca="1" si="20"/>
        <v/>
      </c>
    </row>
    <row r="407" spans="1:7" x14ac:dyDescent="0.2">
      <c r="A407">
        <v>860350566</v>
      </c>
      <c r="B407" t="s">
        <v>531</v>
      </c>
      <c r="C407" s="61" t="str">
        <f ca="1">+IFERROR(VLOOKUP(A407,OFFSET('Datos seleccionados'!$A$5,0,0,COUNTA($A:$A),21),19,FALSE),"")</f>
        <v/>
      </c>
      <c r="D407" s="62" t="str">
        <f t="shared" ca="1" si="18"/>
        <v/>
      </c>
      <c r="E407" s="62" t="str">
        <f t="shared" ca="1" si="19"/>
        <v/>
      </c>
      <c r="F407" s="60" t="str">
        <f ca="1">IF(D407="","",MAX(MIN(C407,PERCENTILE(INDIRECT(Rangos!$E$18),0.99)),PERCENTILE(INDIRECT(Rangos!$E$18),0.01)))</f>
        <v/>
      </c>
      <c r="G407" s="62" t="str">
        <f t="shared" ca="1" si="20"/>
        <v/>
      </c>
    </row>
    <row r="408" spans="1:7" x14ac:dyDescent="0.2">
      <c r="A408">
        <v>900068904</v>
      </c>
      <c r="B408" t="s">
        <v>537</v>
      </c>
      <c r="C408" s="61" t="str">
        <f ca="1">+IFERROR(VLOOKUP(A408,OFFSET('Datos seleccionados'!$A$5,0,0,COUNTA($A:$A),21),19,FALSE),"")</f>
        <v/>
      </c>
      <c r="D408" s="62" t="str">
        <f t="shared" ca="1" si="18"/>
        <v/>
      </c>
      <c r="E408" s="62" t="str">
        <f t="shared" ca="1" si="19"/>
        <v/>
      </c>
      <c r="F408" s="60" t="str">
        <f ca="1">IF(D408="","",MAX(MIN(C408,PERCENTILE(INDIRECT(Rangos!$E$18),0.99)),PERCENTILE(INDIRECT(Rangos!$E$18),0.01)))</f>
        <v/>
      </c>
      <c r="G408" s="62" t="str">
        <f t="shared" ca="1" si="20"/>
        <v/>
      </c>
    </row>
    <row r="409" spans="1:7" x14ac:dyDescent="0.2">
      <c r="A409">
        <v>900077164</v>
      </c>
      <c r="B409" t="s">
        <v>538</v>
      </c>
      <c r="C409" s="61" t="str">
        <f ca="1">+IFERROR(VLOOKUP(A409,OFFSET('Datos seleccionados'!$A$5,0,0,COUNTA($A:$A),21),19,FALSE),"")</f>
        <v/>
      </c>
      <c r="D409" s="62" t="str">
        <f t="shared" ca="1" si="18"/>
        <v/>
      </c>
      <c r="E409" s="62" t="str">
        <f t="shared" ca="1" si="19"/>
        <v/>
      </c>
      <c r="F409" s="60" t="str">
        <f ca="1">IF(D409="","",MAX(MIN(C409,PERCENTILE(INDIRECT(Rangos!$E$18),0.99)),PERCENTILE(INDIRECT(Rangos!$E$18),0.01)))</f>
        <v/>
      </c>
      <c r="G409" s="62" t="str">
        <f t="shared" ca="1" si="20"/>
        <v/>
      </c>
    </row>
    <row r="410" spans="1:7" x14ac:dyDescent="0.2">
      <c r="A410">
        <v>900150121</v>
      </c>
      <c r="B410" t="s">
        <v>541</v>
      </c>
      <c r="C410" s="61" t="str">
        <f ca="1">+IFERROR(VLOOKUP(A410,OFFSET('Datos seleccionados'!$A$5,0,0,COUNTA($A:$A),21),19,FALSE),"")</f>
        <v/>
      </c>
      <c r="D410" s="62" t="str">
        <f t="shared" ca="1" si="18"/>
        <v/>
      </c>
      <c r="E410" s="62" t="str">
        <f t="shared" ca="1" si="19"/>
        <v/>
      </c>
      <c r="F410" s="60" t="str">
        <f ca="1">IF(D410="","",MAX(MIN(C410,PERCENTILE(INDIRECT(Rangos!$E$18),0.99)),PERCENTILE(INDIRECT(Rangos!$E$18),0.01)))</f>
        <v/>
      </c>
      <c r="G410" s="62" t="str">
        <f t="shared" ca="1" si="20"/>
        <v/>
      </c>
    </row>
    <row r="411" spans="1:7" x14ac:dyDescent="0.2">
      <c r="A411">
        <v>900188602</v>
      </c>
      <c r="B411" t="s">
        <v>543</v>
      </c>
      <c r="C411" s="61" t="str">
        <f ca="1">+IFERROR(VLOOKUP(A411,OFFSET('Datos seleccionados'!$A$5,0,0,COUNTA($A:$A),21),19,FALSE),"")</f>
        <v/>
      </c>
      <c r="D411" s="62" t="str">
        <f t="shared" ca="1" si="18"/>
        <v/>
      </c>
      <c r="E411" s="62" t="str">
        <f t="shared" ca="1" si="19"/>
        <v/>
      </c>
      <c r="F411" s="60" t="str">
        <f ca="1">IF(D411="","",MAX(MIN(C411,PERCENTILE(INDIRECT(Rangos!$E$18),0.99)),PERCENTILE(INDIRECT(Rangos!$E$18),0.01)))</f>
        <v/>
      </c>
      <c r="G411" s="62" t="str">
        <f t="shared" ca="1" si="20"/>
        <v/>
      </c>
    </row>
    <row r="412" spans="1:7" x14ac:dyDescent="0.2">
      <c r="A412">
        <v>900210555</v>
      </c>
      <c r="B412" t="s">
        <v>545</v>
      </c>
      <c r="C412" s="61" t="str">
        <f ca="1">+IFERROR(VLOOKUP(A412,OFFSET('Datos seleccionados'!$A$5,0,0,COUNTA($A:$A),21),19,FALSE),"")</f>
        <v/>
      </c>
      <c r="D412" s="62" t="str">
        <f t="shared" ca="1" si="18"/>
        <v/>
      </c>
      <c r="E412" s="62" t="str">
        <f t="shared" ca="1" si="19"/>
        <v/>
      </c>
      <c r="F412" s="60" t="str">
        <f ca="1">IF(D412="","",MAX(MIN(C412,PERCENTILE(INDIRECT(Rangos!$E$18),0.99)),PERCENTILE(INDIRECT(Rangos!$E$18),0.01)))</f>
        <v/>
      </c>
      <c r="G412" s="62" t="str">
        <f t="shared" ca="1" si="20"/>
        <v/>
      </c>
    </row>
    <row r="413" spans="1:7" x14ac:dyDescent="0.2">
      <c r="A413">
        <v>900341322</v>
      </c>
      <c r="B413" t="s">
        <v>548</v>
      </c>
      <c r="C413" s="61" t="str">
        <f ca="1">+IFERROR(VLOOKUP(A413,OFFSET('Datos seleccionados'!$A$5,0,0,COUNTA($A:$A),21),19,FALSE),"")</f>
        <v/>
      </c>
      <c r="D413" s="62" t="str">
        <f t="shared" ca="1" si="18"/>
        <v/>
      </c>
      <c r="E413" s="62" t="str">
        <f t="shared" ca="1" si="19"/>
        <v/>
      </c>
      <c r="F413" s="60" t="str">
        <f ca="1">IF(D413="","",MAX(MIN(C413,PERCENTILE(INDIRECT(Rangos!$E$18),0.99)),PERCENTILE(INDIRECT(Rangos!$E$18),0.01)))</f>
        <v/>
      </c>
      <c r="G413" s="62" t="str">
        <f t="shared" ca="1" si="20"/>
        <v/>
      </c>
    </row>
    <row r="414" spans="1:7" x14ac:dyDescent="0.2">
      <c r="A414">
        <v>900484177</v>
      </c>
      <c r="B414" t="s">
        <v>551</v>
      </c>
      <c r="C414" s="61" t="str">
        <f ca="1">+IFERROR(VLOOKUP(A414,OFFSET('Datos seleccionados'!$A$5,0,0,COUNTA($A:$A),21),19,FALSE),"")</f>
        <v/>
      </c>
      <c r="D414" s="62" t="str">
        <f t="shared" ca="1" si="18"/>
        <v/>
      </c>
      <c r="E414" s="62" t="str">
        <f t="shared" ca="1" si="19"/>
        <v/>
      </c>
      <c r="F414" s="60" t="str">
        <f ca="1">IF(D414="","",MAX(MIN(C414,PERCENTILE(INDIRECT(Rangos!$E$18),0.99)),PERCENTILE(INDIRECT(Rangos!$E$18),0.01)))</f>
        <v/>
      </c>
      <c r="G414" s="62" t="str">
        <f t="shared" ca="1" si="20"/>
        <v/>
      </c>
    </row>
    <row r="415" spans="1:7" x14ac:dyDescent="0.2">
      <c r="A415">
        <v>900491956</v>
      </c>
      <c r="B415" t="s">
        <v>552</v>
      </c>
      <c r="C415" s="61" t="str">
        <f ca="1">+IFERROR(VLOOKUP(A415,OFFSET('Datos seleccionados'!$A$5,0,0,COUNTA($A:$A),21),19,FALSE),"")</f>
        <v/>
      </c>
      <c r="D415" s="62" t="str">
        <f t="shared" ca="1" si="18"/>
        <v/>
      </c>
      <c r="E415" s="62" t="str">
        <f t="shared" ca="1" si="19"/>
        <v/>
      </c>
      <c r="F415" s="60" t="str">
        <f ca="1">IF(D415="","",MAX(MIN(C415,PERCENTILE(INDIRECT(Rangos!$E$18),0.99)),PERCENTILE(INDIRECT(Rangos!$E$18),0.01)))</f>
        <v/>
      </c>
      <c r="G415" s="62" t="str">
        <f t="shared" ca="1" si="20"/>
        <v/>
      </c>
    </row>
    <row r="416" spans="1:7" x14ac:dyDescent="0.2">
      <c r="A416">
        <v>900591676</v>
      </c>
      <c r="B416" t="s">
        <v>554</v>
      </c>
      <c r="C416" s="61" t="str">
        <f ca="1">+IFERROR(VLOOKUP(A416,OFFSET('Datos seleccionados'!$A$5,0,0,COUNTA($A:$A),21),19,FALSE),"")</f>
        <v/>
      </c>
      <c r="D416" s="62" t="str">
        <f t="shared" ca="1" si="18"/>
        <v/>
      </c>
      <c r="E416" s="62" t="str">
        <f t="shared" ca="1" si="19"/>
        <v/>
      </c>
      <c r="F416" s="60" t="str">
        <f ca="1">IF(D416="","",MAX(MIN(C416,PERCENTILE(INDIRECT(Rangos!$E$18),0.99)),PERCENTILE(INDIRECT(Rangos!$E$18),0.01)))</f>
        <v/>
      </c>
      <c r="G416" s="62" t="str">
        <f t="shared" ca="1" si="20"/>
        <v/>
      </c>
    </row>
    <row r="417" spans="1:7" x14ac:dyDescent="0.2">
      <c r="A417">
        <v>900626402</v>
      </c>
      <c r="B417" t="s">
        <v>555</v>
      </c>
      <c r="C417" s="61" t="str">
        <f ca="1">+IFERROR(VLOOKUP(A417,OFFSET('Datos seleccionados'!$A$5,0,0,COUNTA($A:$A),21),19,FALSE),"")</f>
        <v/>
      </c>
      <c r="D417" s="62" t="str">
        <f t="shared" ca="1" si="18"/>
        <v/>
      </c>
      <c r="E417" s="62" t="str">
        <f t="shared" ca="1" si="19"/>
        <v/>
      </c>
      <c r="F417" s="60" t="str">
        <f ca="1">IF(D417="","",MAX(MIN(C417,PERCENTILE(INDIRECT(Rangos!$E$18),0.99)),PERCENTILE(INDIRECT(Rangos!$E$18),0.01)))</f>
        <v/>
      </c>
      <c r="G417" s="62" t="str">
        <f t="shared" ca="1" si="20"/>
        <v/>
      </c>
    </row>
    <row r="418" spans="1:7" x14ac:dyDescent="0.2">
      <c r="A418">
        <v>901140781</v>
      </c>
      <c r="B418" t="s">
        <v>567</v>
      </c>
      <c r="C418" s="61" t="str">
        <f ca="1">+IFERROR(VLOOKUP(A418,OFFSET('Datos seleccionados'!$A$5,0,0,COUNTA($A:$A),21),19,FALSE),"")</f>
        <v/>
      </c>
      <c r="D418" s="62" t="str">
        <f t="shared" ca="1" si="18"/>
        <v/>
      </c>
      <c r="E418" s="62" t="str">
        <f t="shared" ca="1" si="19"/>
        <v/>
      </c>
      <c r="F418" s="60" t="str">
        <f ca="1">IF(D418="","",MAX(MIN(C418,PERCENTILE(INDIRECT(Rangos!$E$18),0.99)),PERCENTILE(INDIRECT(Rangos!$E$18),0.01)))</f>
        <v/>
      </c>
      <c r="G418" s="62" t="str">
        <f t="shared" ca="1" si="20"/>
        <v/>
      </c>
    </row>
    <row r="419" spans="1:7" x14ac:dyDescent="0.2">
      <c r="A419">
        <v>901330707</v>
      </c>
      <c r="B419" t="s">
        <v>573</v>
      </c>
      <c r="C419" s="61" t="str">
        <f ca="1">+IFERROR(VLOOKUP(A419,OFFSET('Datos seleccionados'!$A$5,0,0,COUNTA($A:$A),21),19,FALSE),"")</f>
        <v/>
      </c>
      <c r="D419" s="62" t="str">
        <f t="shared" ca="1" si="18"/>
        <v/>
      </c>
      <c r="E419" s="62" t="str">
        <f t="shared" ca="1" si="19"/>
        <v/>
      </c>
      <c r="F419" s="60" t="str">
        <f ca="1">IF(D419="","",MAX(MIN(C419,PERCENTILE(INDIRECT(Rangos!$E$18),0.99)),PERCENTILE(INDIRECT(Rangos!$E$18),0.01)))</f>
        <v/>
      </c>
      <c r="G419" s="62" t="str">
        <f t="shared" ca="1" si="20"/>
        <v/>
      </c>
    </row>
    <row r="420" spans="1:7" x14ac:dyDescent="0.2">
      <c r="A420">
        <v>901457461</v>
      </c>
      <c r="B420" t="s">
        <v>574</v>
      </c>
      <c r="C420" s="61" t="str">
        <f ca="1">+IFERROR(VLOOKUP(A420,OFFSET('Datos seleccionados'!$A$5,0,0,COUNTA($A:$A),21),19,FALSE),"")</f>
        <v/>
      </c>
      <c r="D420" s="62" t="str">
        <f t="shared" ca="1" si="18"/>
        <v/>
      </c>
      <c r="E420" s="62" t="str">
        <f t="shared" ca="1" si="19"/>
        <v/>
      </c>
      <c r="F420" s="60" t="str">
        <f ca="1">IF(D420="","",MAX(MIN(C420,PERCENTILE(INDIRECT(Rangos!$E$18),0.99)),PERCENTILE(INDIRECT(Rangos!$E$18),0.01)))</f>
        <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44" priority="1319" stopIfTrue="1" operator="notBetween">
      <formula>-3</formula>
      <formula>3</formula>
    </cfRule>
  </conditionalFormatting>
  <conditionalFormatting sqref="A2:A420">
    <cfRule type="duplicateValues" dxfId="43" priority="1"/>
  </conditionalFormatting>
  <conditionalFormatting sqref="A2:A420">
    <cfRule type="duplicateValues" dxfId="42" priority="2"/>
    <cfRule type="duplicateValues" dxfId="41" priority="3"/>
    <cfRule type="duplicateValues" dxfId="40" priority="4"/>
    <cfRule type="duplicateValues" dxfId="39" priority="5"/>
  </conditionalFormatting>
  <pageMargins left="0.7" right="0.7" top="0.75" bottom="0.75" header="0.51180555555555551" footer="0.51180555555555551"/>
  <pageSetup firstPageNumber="0" orientation="portrait" horizontalDpi="300" verticalDpi="300"/>
  <headerFooter alignWithMargins="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J420"/>
  <sheetViews>
    <sheetView showGridLines="0" zoomScale="90" zoomScaleNormal="90" workbookViewId="0">
      <selection activeCell="F3" sqref="F3"/>
    </sheetView>
  </sheetViews>
  <sheetFormatPr baseColWidth="10" defaultColWidth="0" defaultRowHeight="15" x14ac:dyDescent="0.2"/>
  <cols>
    <col min="1" max="1" width="13.6640625" style="20" customWidth="1"/>
    <col min="2" max="2" width="51.6640625" style="20" customWidth="1"/>
    <col min="3" max="6" width="27.6640625" style="20" customWidth="1"/>
    <col min="7" max="7" width="8.83203125" customWidth="1"/>
    <col min="8" max="9" width="13.6640625" customWidth="1"/>
    <col min="10" max="10" width="8.83203125" customWidth="1"/>
    <col min="11" max="256" width="8.83203125" hidden="1" customWidth="1"/>
    <col min="257" max="16384" width="8.83203125" hidden="1"/>
  </cols>
  <sheetData>
    <row r="1" spans="1:9" ht="16" x14ac:dyDescent="0.2">
      <c r="A1" s="24" t="s">
        <v>0</v>
      </c>
      <c r="B1" s="24" t="s">
        <v>1</v>
      </c>
      <c r="C1" s="19" t="s">
        <v>14</v>
      </c>
      <c r="D1" s="19" t="s">
        <v>11</v>
      </c>
      <c r="E1" s="19" t="s">
        <v>79</v>
      </c>
      <c r="F1" s="19" t="s">
        <v>12</v>
      </c>
      <c r="G1" s="19" t="s">
        <v>89</v>
      </c>
    </row>
    <row r="2" spans="1:9" ht="15" customHeight="1" x14ac:dyDescent="0.2">
      <c r="A2">
        <v>900525472</v>
      </c>
      <c r="B2" t="s">
        <v>421</v>
      </c>
      <c r="C2" s="61">
        <f ca="1">+IFERROR(VLOOKUP(A2,OFFSET('Datos seleccionados'!$A$5,0,0,COUNTA($A:$A),21),20,FALSE),"")</f>
        <v>-21.576720066672841</v>
      </c>
      <c r="D2" s="62">
        <f t="shared" ref="D2:D65" ca="1" si="0">+IFERROR(ABS(($C$2:$C$420-MEDIAN($C$2:$C$420))),"")</f>
        <v>21.634028489878581</v>
      </c>
      <c r="E2" s="62">
        <f t="shared" ref="E2:E65" ca="1" si="1">+IFERROR((IF($C2="","",((($C2-MEDIAN($C$2:$C$420))/MEDIAN($D$2:$D$420))))),"")</f>
        <v>-292.72764610166433</v>
      </c>
      <c r="F2" s="60">
        <f ca="1">IF(D2="","",MAX(MIN(C2,PERCENTILE(INDIRECT(Rangos!$F$18),0.99)),PERCENTILE(INDIRECT(Rangos!$F$18),0.01)))</f>
        <v>-8.8770181955928937E-2</v>
      </c>
      <c r="G2" s="62" t="str">
        <f t="shared" ref="G2:G65" ca="1" si="2">IF(C2="","", IF(AND(C2&gt;=(QUARTILE($C$2:$C$420,1)-1.5*(QUARTILE($C$2:$C$420,3)-QUARTILE($C$2:$C$420,1))), C2&lt;=(QUARTILE($C$2:$C$420,3)+1.5*(QUARTILE($C$2:$C$420,3)-QUARTILE($C$2:$C$420,1)))), C2, ""))</f>
        <v/>
      </c>
      <c r="H2" s="107"/>
      <c r="I2" s="107"/>
    </row>
    <row r="3" spans="1:9" x14ac:dyDescent="0.2">
      <c r="A3">
        <v>901471776</v>
      </c>
      <c r="B3" t="s">
        <v>503</v>
      </c>
      <c r="C3" s="61">
        <f ca="1">+IFERROR(VLOOKUP(A3,OFFSET('Datos seleccionados'!$A$5,0,0,COUNTA($A:$A),21),20,FALSE),"")</f>
        <v>-5.9312655067427427</v>
      </c>
      <c r="D3" s="62">
        <f t="shared" ca="1" si="0"/>
        <v>5.9885739299484833</v>
      </c>
      <c r="E3" s="62">
        <f t="shared" ca="1" si="1"/>
        <v>-81.030731324023122</v>
      </c>
      <c r="F3" s="60">
        <f ca="1">IF(D3="","",MAX(MIN(C3,PERCENTILE(INDIRECT(Rangos!$F$18),0.99)),PERCENTILE(INDIRECT(Rangos!$F$18),0.01)))</f>
        <v>-8.8770181955928937E-2</v>
      </c>
      <c r="G3" s="62" t="str">
        <f t="shared" ca="1" si="2"/>
        <v/>
      </c>
      <c r="H3" s="107"/>
      <c r="I3" s="107"/>
    </row>
    <row r="4" spans="1:9" x14ac:dyDescent="0.2">
      <c r="A4">
        <v>830082275</v>
      </c>
      <c r="B4" t="s">
        <v>269</v>
      </c>
      <c r="C4" s="61">
        <f ca="1">+IFERROR(VLOOKUP(A4,OFFSET('Datos seleccionados'!$A$5,0,0,COUNTA($A:$A),21),20,FALSE),"")</f>
        <v>-5.7109970432927835</v>
      </c>
      <c r="D4" s="62">
        <f t="shared" ca="1" si="0"/>
        <v>5.768305466498524</v>
      </c>
      <c r="E4" s="62">
        <f t="shared" ca="1" si="1"/>
        <v>-78.05030311360899</v>
      </c>
      <c r="F4" s="60">
        <f ca="1">IF(D4="","",MAX(MIN(C4,PERCENTILE(INDIRECT(Rangos!$F$18),0.99)),PERCENTILE(INDIRECT(Rangos!$F$18),0.01)))</f>
        <v>-8.8770181955928937E-2</v>
      </c>
      <c r="G4" s="62" t="str">
        <f t="shared" ca="1" si="2"/>
        <v/>
      </c>
      <c r="H4" s="107"/>
      <c r="I4" s="107"/>
    </row>
    <row r="5" spans="1:9" x14ac:dyDescent="0.2">
      <c r="A5">
        <v>900758901</v>
      </c>
      <c r="B5" t="s">
        <v>455</v>
      </c>
      <c r="C5" s="61">
        <f ca="1">+IFERROR(VLOOKUP(A5,OFFSET('Datos seleccionados'!$A$5,0,0,COUNTA($A:$A),21),20,FALSE),"")</f>
        <v>-4.488843999227309</v>
      </c>
      <c r="D5" s="62">
        <f t="shared" ca="1" si="0"/>
        <v>4.5461524224330496</v>
      </c>
      <c r="E5" s="62">
        <f t="shared" ca="1" si="1"/>
        <v>-61.513485482410715</v>
      </c>
      <c r="F5" s="60">
        <f ca="1">IF(D5="","",MAX(MIN(C5,PERCENTILE(INDIRECT(Rangos!$F$18),0.99)),PERCENTILE(INDIRECT(Rangos!$F$18),0.01)))</f>
        <v>-8.8770181955928937E-2</v>
      </c>
      <c r="G5" s="62" t="str">
        <f t="shared" ca="1" si="2"/>
        <v/>
      </c>
    </row>
    <row r="6" spans="1:9" x14ac:dyDescent="0.2">
      <c r="A6">
        <v>901035271</v>
      </c>
      <c r="B6" t="s">
        <v>474</v>
      </c>
      <c r="C6" s="61">
        <f ca="1">+IFERROR(VLOOKUP(A6,OFFSET('Datos seleccionados'!$A$5,0,0,COUNTA($A:$A),21),20,FALSE),"")</f>
        <v>-4.3578888849461217</v>
      </c>
      <c r="D6" s="62">
        <f t="shared" ca="1" si="0"/>
        <v>4.4151973081518623</v>
      </c>
      <c r="E6" s="62">
        <f t="shared" ca="1" si="1"/>
        <v>-59.741546318771313</v>
      </c>
      <c r="F6" s="60">
        <f ca="1">IF(D6="","",MAX(MIN(C6,PERCENTILE(INDIRECT(Rangos!$F$18),0.99)),PERCENTILE(INDIRECT(Rangos!$F$18),0.01)))</f>
        <v>-8.8770181955928937E-2</v>
      </c>
      <c r="G6" s="62" t="str">
        <f t="shared" ca="1" si="2"/>
        <v/>
      </c>
    </row>
    <row r="7" spans="1:9" x14ac:dyDescent="0.2">
      <c r="A7">
        <v>901144809</v>
      </c>
      <c r="B7" t="s">
        <v>483</v>
      </c>
      <c r="C7" s="61">
        <f ca="1">+IFERROR(VLOOKUP(A7,OFFSET('Datos seleccionados'!$A$5,0,0,COUNTA($A:$A),21),20,FALSE),"")</f>
        <v>-2.8602349501021167</v>
      </c>
      <c r="D7" s="62">
        <f t="shared" ca="1" si="0"/>
        <v>2.9175433733078577</v>
      </c>
      <c r="E7" s="62">
        <f t="shared" ca="1" si="1"/>
        <v>-39.47695661339641</v>
      </c>
      <c r="F7" s="60">
        <f ca="1">IF(D7="","",MAX(MIN(C7,PERCENTILE(INDIRECT(Rangos!$F$18),0.99)),PERCENTILE(INDIRECT(Rangos!$F$18),0.01)))</f>
        <v>-8.8770181955928937E-2</v>
      </c>
      <c r="G7" s="62" t="str">
        <f t="shared" ca="1" si="2"/>
        <v/>
      </c>
    </row>
    <row r="8" spans="1:9" x14ac:dyDescent="0.2">
      <c r="A8">
        <v>901409657</v>
      </c>
      <c r="B8" t="s">
        <v>501</v>
      </c>
      <c r="C8" s="61">
        <f ca="1">+IFERROR(VLOOKUP(A8,OFFSET('Datos seleccionados'!$A$5,0,0,COUNTA($A:$A),21),20,FALSE),"")</f>
        <v>-2.6162484624401614</v>
      </c>
      <c r="D8" s="62">
        <f t="shared" ca="1" si="0"/>
        <v>2.6735568856459024</v>
      </c>
      <c r="E8" s="62">
        <f t="shared" ca="1" si="1"/>
        <v>-36.175602441319242</v>
      </c>
      <c r="F8" s="60">
        <f ca="1">IF(D8="","",MAX(MIN(C8,PERCENTILE(INDIRECT(Rangos!$F$18),0.99)),PERCENTILE(INDIRECT(Rangos!$F$18),0.01)))</f>
        <v>-8.8770181955928937E-2</v>
      </c>
      <c r="G8" s="62" t="str">
        <f t="shared" ca="1" si="2"/>
        <v/>
      </c>
    </row>
    <row r="9" spans="1:9" x14ac:dyDescent="0.2">
      <c r="A9">
        <v>901308457</v>
      </c>
      <c r="B9" t="s">
        <v>494</v>
      </c>
      <c r="C9" s="61">
        <f ca="1">+IFERROR(VLOOKUP(A9,OFFSET('Datos seleccionados'!$A$5,0,0,COUNTA($A:$A),21),20,FALSE),"")</f>
        <v>-2.1575717258554223</v>
      </c>
      <c r="D9" s="62">
        <f t="shared" ca="1" si="0"/>
        <v>2.2148801490611634</v>
      </c>
      <c r="E9" s="62">
        <f t="shared" ca="1" si="1"/>
        <v>-29.969298262471533</v>
      </c>
      <c r="F9" s="60">
        <f ca="1">IF(D9="","",MAX(MIN(C9,PERCENTILE(INDIRECT(Rangos!$F$18),0.99)),PERCENTILE(INDIRECT(Rangos!$F$18),0.01)))</f>
        <v>-8.8770181955928937E-2</v>
      </c>
      <c r="G9" s="62" t="str">
        <f t="shared" ca="1" si="2"/>
        <v/>
      </c>
    </row>
    <row r="10" spans="1:9" x14ac:dyDescent="0.2">
      <c r="A10">
        <v>901033369</v>
      </c>
      <c r="B10" t="s">
        <v>161</v>
      </c>
      <c r="C10" s="61">
        <f ca="1">+IFERROR(VLOOKUP(A10,OFFSET('Datos seleccionados'!$A$5,0,0,COUNTA($A:$A),21),20,FALSE),"")</f>
        <v>-1.8237058979801124</v>
      </c>
      <c r="D10" s="62">
        <f t="shared" ca="1" si="0"/>
        <v>1.8810143211858534</v>
      </c>
      <c r="E10" s="62">
        <f t="shared" ca="1" si="1"/>
        <v>-25.451796681411565</v>
      </c>
      <c r="F10" s="60">
        <f ca="1">IF(D10="","",MAX(MIN(C10,PERCENTILE(INDIRECT(Rangos!$F$18),0.99)),PERCENTILE(INDIRECT(Rangos!$F$18),0.01)))</f>
        <v>-8.8770181955928937E-2</v>
      </c>
      <c r="G10" s="62" t="str">
        <f t="shared" ca="1" si="2"/>
        <v/>
      </c>
    </row>
    <row r="11" spans="1:9" x14ac:dyDescent="0.2">
      <c r="A11">
        <v>830501482</v>
      </c>
      <c r="B11" t="s">
        <v>294</v>
      </c>
      <c r="C11" s="61">
        <f ca="1">+IFERROR(VLOOKUP(A11,OFFSET('Datos seleccionados'!$A$5,0,0,COUNTA($A:$A),21),20,FALSE),"")</f>
        <v>-1.7177977268983693</v>
      </c>
      <c r="D11" s="62">
        <f t="shared" ca="1" si="0"/>
        <v>1.7751061501041101</v>
      </c>
      <c r="E11" s="62">
        <f t="shared" ca="1" si="1"/>
        <v>-24.018764935234682</v>
      </c>
      <c r="F11" s="60">
        <f ca="1">IF(D11="","",MAX(MIN(C11,PERCENTILE(INDIRECT(Rangos!$F$18),0.99)),PERCENTILE(INDIRECT(Rangos!$F$18),0.01)))</f>
        <v>-8.8770181955928937E-2</v>
      </c>
      <c r="G11" s="62" t="str">
        <f t="shared" ca="1" si="2"/>
        <v/>
      </c>
    </row>
    <row r="12" spans="1:9" x14ac:dyDescent="0.2">
      <c r="A12">
        <v>900890984</v>
      </c>
      <c r="B12" t="s">
        <v>468</v>
      </c>
      <c r="C12" s="61">
        <f ca="1">+IFERROR(VLOOKUP(A12,OFFSET('Datos seleccionados'!$A$5,0,0,COUNTA($A:$A),21),20,FALSE),"")</f>
        <v>-1.2769990094798109</v>
      </c>
      <c r="D12" s="62">
        <f t="shared" ca="1" si="0"/>
        <v>1.3343074326855517</v>
      </c>
      <c r="E12" s="62">
        <f t="shared" ca="1" si="1"/>
        <v>-18.054366255860867</v>
      </c>
      <c r="F12" s="60">
        <f ca="1">IF(D12="","",MAX(MIN(C12,PERCENTILE(INDIRECT(Rangos!$F$18),0.99)),PERCENTILE(INDIRECT(Rangos!$F$18),0.01)))</f>
        <v>-8.8770181955928937E-2</v>
      </c>
      <c r="G12" s="62" t="str">
        <f t="shared" ca="1" si="2"/>
        <v/>
      </c>
    </row>
    <row r="13" spans="1:9" x14ac:dyDescent="0.2">
      <c r="A13">
        <v>900707908</v>
      </c>
      <c r="B13" t="s">
        <v>157</v>
      </c>
      <c r="C13" s="61">
        <f ca="1">+IFERROR(VLOOKUP(A13,OFFSET('Datos seleccionados'!$A$5,0,0,COUNTA($A:$A),21),20,FALSE),"")</f>
        <v>-1.2742132256490151</v>
      </c>
      <c r="D13" s="62">
        <f t="shared" ca="1" si="0"/>
        <v>1.3315216488547561</v>
      </c>
      <c r="E13" s="62">
        <f t="shared" ca="1" si="1"/>
        <v>-18.016672123040511</v>
      </c>
      <c r="F13" s="60">
        <f ca="1">IF(D13="","",MAX(MIN(C13,PERCENTILE(INDIRECT(Rangos!$F$18),0.99)),PERCENTILE(INDIRECT(Rangos!$F$18),0.01)))</f>
        <v>-8.8770181955928937E-2</v>
      </c>
      <c r="G13" s="62" t="str">
        <f t="shared" ca="1" si="2"/>
        <v/>
      </c>
    </row>
    <row r="14" spans="1:9" x14ac:dyDescent="0.2">
      <c r="A14">
        <v>901610775</v>
      </c>
      <c r="B14" t="s">
        <v>173</v>
      </c>
      <c r="C14" s="61">
        <f ca="1">+IFERROR(VLOOKUP(A14,OFFSET('Datos seleccionados'!$A$5,0,0,COUNTA($A:$A),21),20,FALSE),"")</f>
        <v>-1.2095787962984763</v>
      </c>
      <c r="D14" s="62">
        <f t="shared" ca="1" si="0"/>
        <v>1.2668872195042171</v>
      </c>
      <c r="E14" s="62">
        <f t="shared" ca="1" si="1"/>
        <v>-17.142110810071944</v>
      </c>
      <c r="F14" s="60">
        <f ca="1">IF(D14="","",MAX(MIN(C14,PERCENTILE(INDIRECT(Rangos!$F$18),0.99)),PERCENTILE(INDIRECT(Rangos!$F$18),0.01)))</f>
        <v>-8.8770181955928937E-2</v>
      </c>
      <c r="G14" s="62" t="str">
        <f t="shared" ca="1" si="2"/>
        <v/>
      </c>
    </row>
    <row r="15" spans="1:9" x14ac:dyDescent="0.2">
      <c r="A15">
        <v>901050470</v>
      </c>
      <c r="B15" t="s">
        <v>562</v>
      </c>
      <c r="C15" s="61">
        <f ca="1">+IFERROR(VLOOKUP(A15,OFFSET('Datos seleccionados'!$A$5,0,0,COUNTA($A:$A),21),20,FALSE),"")</f>
        <v>-1.0712458150233237</v>
      </c>
      <c r="D15" s="62">
        <f t="shared" ca="1" si="0"/>
        <v>1.1285542382290648</v>
      </c>
      <c r="E15" s="62">
        <f t="shared" ca="1" si="1"/>
        <v>-15.270342544358236</v>
      </c>
      <c r="F15" s="60">
        <f ca="1">IF(D15="","",MAX(MIN(C15,PERCENTILE(INDIRECT(Rangos!$F$18),0.99)),PERCENTILE(INDIRECT(Rangos!$F$18),0.01)))</f>
        <v>-8.8770181955928937E-2</v>
      </c>
      <c r="G15" s="62" t="str">
        <f t="shared" ca="1" si="2"/>
        <v/>
      </c>
    </row>
    <row r="16" spans="1:9" x14ac:dyDescent="0.2">
      <c r="A16">
        <v>800054669</v>
      </c>
      <c r="B16" t="s">
        <v>201</v>
      </c>
      <c r="C16" s="61">
        <f ca="1">+IFERROR(VLOOKUP(A16,OFFSET('Datos seleccionados'!$A$5,0,0,COUNTA($A:$A),21),20,FALSE),"")</f>
        <v>-1.0026348498869293</v>
      </c>
      <c r="D16" s="62">
        <f t="shared" ca="1" si="0"/>
        <v>1.0599432730926703</v>
      </c>
      <c r="E16" s="62">
        <f t="shared" ca="1" si="1"/>
        <v>-14.341975165599514</v>
      </c>
      <c r="F16" s="60">
        <f ca="1">IF(D16="","",MAX(MIN(C16,PERCENTILE(INDIRECT(Rangos!$F$18),0.99)),PERCENTILE(INDIRECT(Rangos!$F$18),0.01)))</f>
        <v>-8.8770181955928937E-2</v>
      </c>
      <c r="G16" s="62" t="str">
        <f t="shared" ca="1" si="2"/>
        <v/>
      </c>
    </row>
    <row r="17" spans="1:7" x14ac:dyDescent="0.2">
      <c r="A17">
        <v>901306533</v>
      </c>
      <c r="B17" t="s">
        <v>493</v>
      </c>
      <c r="C17" s="61">
        <f ca="1">+IFERROR(VLOOKUP(A17,OFFSET('Datos seleccionados'!$A$5,0,0,COUNTA($A:$A),21),20,FALSE),"")</f>
        <v>-0.76544070002492182</v>
      </c>
      <c r="D17" s="62">
        <f t="shared" ca="1" si="0"/>
        <v>0.82274912323066274</v>
      </c>
      <c r="E17" s="62">
        <f t="shared" ca="1" si="1"/>
        <v>-11.132527364850104</v>
      </c>
      <c r="F17" s="60">
        <f ca="1">IF(D17="","",MAX(MIN(C17,PERCENTILE(INDIRECT(Rangos!$F$18),0.99)),PERCENTILE(INDIRECT(Rangos!$F$18),0.01)))</f>
        <v>-8.8770181955928937E-2</v>
      </c>
      <c r="G17" s="62" t="str">
        <f t="shared" ca="1" si="2"/>
        <v/>
      </c>
    </row>
    <row r="18" spans="1:7" x14ac:dyDescent="0.2">
      <c r="A18">
        <v>900261680</v>
      </c>
      <c r="B18" t="s">
        <v>362</v>
      </c>
      <c r="C18" s="61">
        <f ca="1">+IFERROR(VLOOKUP(A18,OFFSET('Datos seleccionados'!$A$5,0,0,COUNTA($A:$A),21),20,FALSE),"")</f>
        <v>-0.66738745061500582</v>
      </c>
      <c r="D18" s="62">
        <f t="shared" ca="1" si="0"/>
        <v>0.72469587382074674</v>
      </c>
      <c r="E18" s="62">
        <f t="shared" ca="1" si="1"/>
        <v>-9.8057796948166338</v>
      </c>
      <c r="F18" s="60">
        <f ca="1">IF(D18="","",MAX(MIN(C18,PERCENTILE(INDIRECT(Rangos!$F$18),0.99)),PERCENTILE(INDIRECT(Rangos!$F$18),0.01)))</f>
        <v>-8.8770181955928937E-2</v>
      </c>
      <c r="G18" s="62" t="str">
        <f t="shared" ca="1" si="2"/>
        <v/>
      </c>
    </row>
    <row r="19" spans="1:7" x14ac:dyDescent="0.2">
      <c r="A19">
        <v>901325195</v>
      </c>
      <c r="B19" t="s">
        <v>496</v>
      </c>
      <c r="C19" s="61">
        <f ca="1">+IFERROR(VLOOKUP(A19,OFFSET('Datos seleccionados'!$A$5,0,0,COUNTA($A:$A),21),20,FALSE),"")</f>
        <v>-0.58762316512418944</v>
      </c>
      <c r="D19" s="62">
        <f t="shared" ca="1" si="0"/>
        <v>0.64493158832993036</v>
      </c>
      <c r="E19" s="62">
        <f t="shared" ca="1" si="1"/>
        <v>-8.7264979722455607</v>
      </c>
      <c r="F19" s="60">
        <f ca="1">IF(D19="","",MAX(MIN(C19,PERCENTILE(INDIRECT(Rangos!$F$18),0.99)),PERCENTILE(INDIRECT(Rangos!$F$18),0.01)))</f>
        <v>-8.8770181955928937E-2</v>
      </c>
      <c r="G19" s="62" t="str">
        <f t="shared" ca="1" si="2"/>
        <v/>
      </c>
    </row>
    <row r="20" spans="1:7" x14ac:dyDescent="0.2">
      <c r="A20">
        <v>900780840</v>
      </c>
      <c r="B20" t="s">
        <v>461</v>
      </c>
      <c r="C20" s="61">
        <f ca="1">+IFERROR(VLOOKUP(A20,OFFSET('Datos seleccionados'!$A$5,0,0,COUNTA($A:$A),21),20,FALSE),"")</f>
        <v>-0.42129386250193795</v>
      </c>
      <c r="D20" s="62">
        <f t="shared" ca="1" si="0"/>
        <v>0.47860228570767888</v>
      </c>
      <c r="E20" s="62">
        <f t="shared" ca="1" si="1"/>
        <v>-6.475914579646159</v>
      </c>
      <c r="F20" s="60">
        <f ca="1">IF(D20="","",MAX(MIN(C20,PERCENTILE(INDIRECT(Rangos!$F$18),0.99)),PERCENTILE(INDIRECT(Rangos!$F$18),0.01)))</f>
        <v>-8.8770181955928937E-2</v>
      </c>
      <c r="G20" s="62" t="str">
        <f t="shared" ca="1" si="2"/>
        <v/>
      </c>
    </row>
    <row r="21" spans="1:7" x14ac:dyDescent="0.2">
      <c r="A21">
        <v>900222586</v>
      </c>
      <c r="B21" t="s">
        <v>350</v>
      </c>
      <c r="C21" s="61">
        <f ca="1">+IFERROR(VLOOKUP(A21,OFFSET('Datos seleccionados'!$A$5,0,0,COUNTA($A:$A),21),20,FALSE),"")</f>
        <v>-0.4160188877305443</v>
      </c>
      <c r="D21" s="62">
        <f t="shared" ca="1" si="0"/>
        <v>0.47332731093628522</v>
      </c>
      <c r="E21" s="62">
        <f t="shared" ca="1" si="1"/>
        <v>-6.4045394795903299</v>
      </c>
      <c r="F21" s="60">
        <f ca="1">IF(D21="","",MAX(MIN(C21,PERCENTILE(INDIRECT(Rangos!$F$18),0.99)),PERCENTILE(INDIRECT(Rangos!$F$18),0.01)))</f>
        <v>-8.8770181955928937E-2</v>
      </c>
      <c r="G21" s="62" t="str">
        <f t="shared" ca="1" si="2"/>
        <v/>
      </c>
    </row>
    <row r="22" spans="1:7" x14ac:dyDescent="0.2">
      <c r="A22">
        <v>900213423</v>
      </c>
      <c r="B22" t="s">
        <v>136</v>
      </c>
      <c r="C22" s="61">
        <f ca="1">+IFERROR(VLOOKUP(A22,OFFSET('Datos seleccionados'!$A$5,0,0,COUNTA($A:$A),21),20,FALSE),"")</f>
        <v>-0.40533520757980324</v>
      </c>
      <c r="D22" s="62">
        <f t="shared" ca="1" si="0"/>
        <v>0.46264363078554416</v>
      </c>
      <c r="E22" s="62">
        <f t="shared" ca="1" si="1"/>
        <v>-6.2599797854172055</v>
      </c>
      <c r="F22" s="60">
        <f ca="1">IF(D22="","",MAX(MIN(C22,PERCENTILE(INDIRECT(Rangos!$F$18),0.99)),PERCENTILE(INDIRECT(Rangos!$F$18),0.01)))</f>
        <v>-8.8770181955928937E-2</v>
      </c>
      <c r="G22" s="62" t="str">
        <f t="shared" ca="1" si="2"/>
        <v/>
      </c>
    </row>
    <row r="23" spans="1:7" x14ac:dyDescent="0.2">
      <c r="A23">
        <v>900643886</v>
      </c>
      <c r="B23" t="s">
        <v>446</v>
      </c>
      <c r="C23" s="61">
        <f ca="1">+IFERROR(VLOOKUP(A23,OFFSET('Datos seleccionados'!$A$5,0,0,COUNTA($A:$A),21),20,FALSE),"")</f>
        <v>-0.36838364572495169</v>
      </c>
      <c r="D23" s="62">
        <f t="shared" ca="1" si="0"/>
        <v>0.42569206893069261</v>
      </c>
      <c r="E23" s="62">
        <f t="shared" ca="1" si="1"/>
        <v>-5.7599922899486051</v>
      </c>
      <c r="F23" s="60">
        <f ca="1">IF(D23="","",MAX(MIN(C23,PERCENTILE(INDIRECT(Rangos!$F$18),0.99)),PERCENTILE(INDIRECT(Rangos!$F$18),0.01)))</f>
        <v>-8.8770181955928937E-2</v>
      </c>
      <c r="G23" s="62" t="str">
        <f t="shared" ca="1" si="2"/>
        <v/>
      </c>
    </row>
    <row r="24" spans="1:7" x14ac:dyDescent="0.2">
      <c r="A24">
        <v>805009280</v>
      </c>
      <c r="B24" t="s">
        <v>237</v>
      </c>
      <c r="C24" s="61">
        <f ca="1">+IFERROR(VLOOKUP(A24,OFFSET('Datos seleccionados'!$A$5,0,0,COUNTA($A:$A),21),20,FALSE),"")</f>
        <v>-0.28161350174837652</v>
      </c>
      <c r="D24" s="62">
        <f t="shared" ca="1" si="0"/>
        <v>0.33892192495411744</v>
      </c>
      <c r="E24" s="62">
        <f t="shared" ca="1" si="1"/>
        <v>-4.5859150712720798</v>
      </c>
      <c r="F24" s="60">
        <f ca="1">IF(D24="","",MAX(MIN(C24,PERCENTILE(INDIRECT(Rangos!$F$18),0.99)),PERCENTILE(INDIRECT(Rangos!$F$18),0.01)))</f>
        <v>-8.8770181955928937E-2</v>
      </c>
      <c r="G24" s="62">
        <f t="shared" ca="1" si="2"/>
        <v>-0.28161350174837652</v>
      </c>
    </row>
    <row r="25" spans="1:7" x14ac:dyDescent="0.2">
      <c r="A25">
        <v>860522381</v>
      </c>
      <c r="B25" t="s">
        <v>197</v>
      </c>
      <c r="C25" s="61">
        <f ca="1">+IFERROR(VLOOKUP(A25,OFFSET('Datos seleccionados'!$A$5,0,0,COUNTA($A:$A),21),20,FALSE),"")</f>
        <v>-0.26706867363869036</v>
      </c>
      <c r="D25" s="62">
        <f t="shared" ca="1" si="0"/>
        <v>0.32437709684443128</v>
      </c>
      <c r="E25" s="62">
        <f t="shared" ca="1" si="1"/>
        <v>-4.3891106112292499</v>
      </c>
      <c r="F25" s="60">
        <f ca="1">IF(D25="","",MAX(MIN(C25,PERCENTILE(INDIRECT(Rangos!$F$18),0.99)),PERCENTILE(INDIRECT(Rangos!$F$18),0.01)))</f>
        <v>-8.8770181955928937E-2</v>
      </c>
      <c r="G25" s="62">
        <f t="shared" ca="1" si="2"/>
        <v>-0.26706867363869036</v>
      </c>
    </row>
    <row r="26" spans="1:7" x14ac:dyDescent="0.2">
      <c r="A26">
        <v>900502749</v>
      </c>
      <c r="B26" t="s">
        <v>418</v>
      </c>
      <c r="C26" s="61">
        <f ca="1">+IFERROR(VLOOKUP(A26,OFFSET('Datos seleccionados'!$A$5,0,0,COUNTA($A:$A),21),20,FALSE),"")</f>
        <v>-0.26527713189559959</v>
      </c>
      <c r="D26" s="62">
        <f t="shared" ca="1" si="0"/>
        <v>0.32258555510134052</v>
      </c>
      <c r="E26" s="62">
        <f t="shared" ca="1" si="1"/>
        <v>-4.3648694581035992</v>
      </c>
      <c r="F26" s="60">
        <f ca="1">IF(D26="","",MAX(MIN(C26,PERCENTILE(INDIRECT(Rangos!$F$18),0.99)),PERCENTILE(INDIRECT(Rangos!$F$18),0.01)))</f>
        <v>-8.8770181955928937E-2</v>
      </c>
      <c r="G26" s="62">
        <f t="shared" ca="1" si="2"/>
        <v>-0.26527713189559959</v>
      </c>
    </row>
    <row r="27" spans="1:7" x14ac:dyDescent="0.2">
      <c r="A27">
        <v>805030655</v>
      </c>
      <c r="B27" t="s">
        <v>240</v>
      </c>
      <c r="C27" s="61">
        <f ca="1">+IFERROR(VLOOKUP(A27,OFFSET('Datos seleccionados'!$A$5,0,0,COUNTA($A:$A),21),20,FALSE),"")</f>
        <v>-0.26060152664214414</v>
      </c>
      <c r="D27" s="62">
        <f t="shared" ca="1" si="0"/>
        <v>0.31790994984788506</v>
      </c>
      <c r="E27" s="62">
        <f t="shared" ca="1" si="1"/>
        <v>-4.3016043606861247</v>
      </c>
      <c r="F27" s="60">
        <f ca="1">IF(D27="","",MAX(MIN(C27,PERCENTILE(INDIRECT(Rangos!$F$18),0.99)),PERCENTILE(INDIRECT(Rangos!$F$18),0.01)))</f>
        <v>-8.8770181955928937E-2</v>
      </c>
      <c r="G27" s="62">
        <f t="shared" ca="1" si="2"/>
        <v>-0.26060152664214414</v>
      </c>
    </row>
    <row r="28" spans="1:7" x14ac:dyDescent="0.2">
      <c r="A28">
        <v>900438367</v>
      </c>
      <c r="B28" t="s">
        <v>403</v>
      </c>
      <c r="C28" s="61">
        <f ca="1">+IFERROR(VLOOKUP(A28,OFFSET('Datos seleccionados'!$A$5,0,0,COUNTA($A:$A),21),20,FALSE),"")</f>
        <v>-0.22620438221223971</v>
      </c>
      <c r="D28" s="62">
        <f t="shared" ca="1" si="0"/>
        <v>0.28351280541798063</v>
      </c>
      <c r="E28" s="62">
        <f t="shared" ca="1" si="1"/>
        <v>-3.8361804047966492</v>
      </c>
      <c r="F28" s="60">
        <f ca="1">IF(D28="","",MAX(MIN(C28,PERCENTILE(INDIRECT(Rangos!$F$18),0.99)),PERCENTILE(INDIRECT(Rangos!$F$18),0.01)))</f>
        <v>-8.8770181955928937E-2</v>
      </c>
      <c r="G28" s="62">
        <f t="shared" ca="1" si="2"/>
        <v>-0.22620438221223971</v>
      </c>
    </row>
    <row r="29" spans="1:7" x14ac:dyDescent="0.2">
      <c r="A29">
        <v>900587884</v>
      </c>
      <c r="B29" t="s">
        <v>437</v>
      </c>
      <c r="C29" s="61">
        <f ca="1">+IFERROR(VLOOKUP(A29,OFFSET('Datos seleccionados'!$A$5,0,0,COUNTA($A:$A),21),20,FALSE),"")</f>
        <v>-0.2205635837071491</v>
      </c>
      <c r="D29" s="62">
        <f t="shared" ca="1" si="0"/>
        <v>0.27787200691289005</v>
      </c>
      <c r="E29" s="62">
        <f t="shared" ca="1" si="1"/>
        <v>-3.7598553842716247</v>
      </c>
      <c r="F29" s="60">
        <f ca="1">IF(D29="","",MAX(MIN(C29,PERCENTILE(INDIRECT(Rangos!$F$18),0.99)),PERCENTILE(INDIRECT(Rangos!$F$18),0.01)))</f>
        <v>-8.8770181955928937E-2</v>
      </c>
      <c r="G29" s="62">
        <f t="shared" ca="1" si="2"/>
        <v>-0.2205635837071491</v>
      </c>
    </row>
    <row r="30" spans="1:7" x14ac:dyDescent="0.2">
      <c r="A30">
        <v>900579107</v>
      </c>
      <c r="B30" t="s">
        <v>436</v>
      </c>
      <c r="C30" s="61">
        <f ca="1">+IFERROR(VLOOKUP(A30,OFFSET('Datos seleccionados'!$A$5,0,0,COUNTA($A:$A),21),20,FALSE),"")</f>
        <v>-0.21994129243725466</v>
      </c>
      <c r="D30" s="62">
        <f t="shared" ca="1" si="0"/>
        <v>0.27724971564299561</v>
      </c>
      <c r="E30" s="62">
        <f t="shared" ca="1" si="1"/>
        <v>-3.7514352299434077</v>
      </c>
      <c r="F30" s="60">
        <f ca="1">IF(D30="","",MAX(MIN(C30,PERCENTILE(INDIRECT(Rangos!$F$18),0.99)),PERCENTILE(INDIRECT(Rangos!$F$18),0.01)))</f>
        <v>-8.8770181955928937E-2</v>
      </c>
      <c r="G30" s="62">
        <f t="shared" ca="1" si="2"/>
        <v>-0.21994129243725466</v>
      </c>
    </row>
    <row r="31" spans="1:7" x14ac:dyDescent="0.2">
      <c r="A31">
        <v>900435537</v>
      </c>
      <c r="B31" t="s">
        <v>402</v>
      </c>
      <c r="C31" s="61">
        <f ca="1">+IFERROR(VLOOKUP(A31,OFFSET('Datos seleccionados'!$A$5,0,0,COUNTA($A:$A),21),20,FALSE),"")</f>
        <v>-0.21969245032262763</v>
      </c>
      <c r="D31" s="62">
        <f t="shared" ca="1" si="0"/>
        <v>0.27700087352836855</v>
      </c>
      <c r="E31" s="62">
        <f t="shared" ca="1" si="1"/>
        <v>-3.7480681748200491</v>
      </c>
      <c r="F31" s="60">
        <f ca="1">IF(D31="","",MAX(MIN(C31,PERCENTILE(INDIRECT(Rangos!$F$18),0.99)),PERCENTILE(INDIRECT(Rangos!$F$18),0.01)))</f>
        <v>-8.8770181955928937E-2</v>
      </c>
      <c r="G31" s="62">
        <f t="shared" ca="1" si="2"/>
        <v>-0.21969245032262763</v>
      </c>
    </row>
    <row r="32" spans="1:7" x14ac:dyDescent="0.2">
      <c r="A32">
        <v>900484037</v>
      </c>
      <c r="B32" t="s">
        <v>148</v>
      </c>
      <c r="C32" s="61">
        <f ca="1">+IFERROR(VLOOKUP(A32,OFFSET('Datos seleccionados'!$A$5,0,0,COUNTA($A:$A),21),20,FALSE),"")</f>
        <v>-0.21131056154581596</v>
      </c>
      <c r="D32" s="62">
        <f t="shared" ca="1" si="0"/>
        <v>0.26861898475155688</v>
      </c>
      <c r="E32" s="62">
        <f t="shared" ca="1" si="1"/>
        <v>-3.6346537650780095</v>
      </c>
      <c r="F32" s="60">
        <f ca="1">IF(D32="","",MAX(MIN(C32,PERCENTILE(INDIRECT(Rangos!$F$18),0.99)),PERCENTILE(INDIRECT(Rangos!$F$18),0.01)))</f>
        <v>-8.8770181955928937E-2</v>
      </c>
      <c r="G32" s="62">
        <f t="shared" ca="1" si="2"/>
        <v>-0.21131056154581596</v>
      </c>
    </row>
    <row r="33" spans="1:7" x14ac:dyDescent="0.2">
      <c r="A33">
        <v>824006265</v>
      </c>
      <c r="B33" t="s">
        <v>248</v>
      </c>
      <c r="C33" s="61">
        <f ca="1">+IFERROR(VLOOKUP(A33,OFFSET('Datos seleccionados'!$A$5,0,0,COUNTA($A:$A),21),20,FALSE),"")</f>
        <v>-0.19994484534483814</v>
      </c>
      <c r="D33" s="62">
        <f t="shared" ca="1" si="0"/>
        <v>0.25725326855057906</v>
      </c>
      <c r="E33" s="62">
        <f t="shared" ca="1" si="1"/>
        <v>-3.4808655165634836</v>
      </c>
      <c r="F33" s="60">
        <f ca="1">IF(D33="","",MAX(MIN(C33,PERCENTILE(INDIRECT(Rangos!$F$18),0.99)),PERCENTILE(INDIRECT(Rangos!$F$18),0.01)))</f>
        <v>-8.8770181955928937E-2</v>
      </c>
      <c r="G33" s="62">
        <f t="shared" ca="1" si="2"/>
        <v>-0.19994484534483814</v>
      </c>
    </row>
    <row r="34" spans="1:7" x14ac:dyDescent="0.2">
      <c r="A34">
        <v>901487021</v>
      </c>
      <c r="B34" t="s">
        <v>507</v>
      </c>
      <c r="C34" s="61">
        <f ca="1">+IFERROR(VLOOKUP(A34,OFFSET('Datos seleccionados'!$A$5,0,0,COUNTA($A:$A),21),20,FALSE),"")</f>
        <v>-0.19111264336899392</v>
      </c>
      <c r="D34" s="62">
        <f t="shared" ca="1" si="0"/>
        <v>0.24842106657473484</v>
      </c>
      <c r="E34" s="62">
        <f t="shared" ca="1" si="1"/>
        <v>-3.3613579687439485</v>
      </c>
      <c r="F34" s="60">
        <f ca="1">IF(D34="","",MAX(MIN(C34,PERCENTILE(INDIRECT(Rangos!$F$18),0.99)),PERCENTILE(INDIRECT(Rangos!$F$18),0.01)))</f>
        <v>-8.8770181955928937E-2</v>
      </c>
      <c r="G34" s="62">
        <f t="shared" ca="1" si="2"/>
        <v>-0.19111264336899392</v>
      </c>
    </row>
    <row r="35" spans="1:7" x14ac:dyDescent="0.2">
      <c r="A35">
        <v>900460699</v>
      </c>
      <c r="B35" t="s">
        <v>407</v>
      </c>
      <c r="C35" s="61">
        <f ca="1">+IFERROR(VLOOKUP(A35,OFFSET('Datos seleccionados'!$A$5,0,0,COUNTA($A:$A),21),20,FALSE),"")</f>
        <v>-0.19068264543683638</v>
      </c>
      <c r="D35" s="62">
        <f t="shared" ca="1" si="0"/>
        <v>0.24799106864257731</v>
      </c>
      <c r="E35" s="62">
        <f t="shared" ca="1" si="1"/>
        <v>-3.3555397142950394</v>
      </c>
      <c r="F35" s="60">
        <f ca="1">IF(D35="","",MAX(MIN(C35,PERCENTILE(INDIRECT(Rangos!$F$18),0.99)),PERCENTILE(INDIRECT(Rangos!$F$18),0.01)))</f>
        <v>-8.8770181955928937E-2</v>
      </c>
      <c r="G35" s="62">
        <f t="shared" ca="1" si="2"/>
        <v>-0.19068264543683638</v>
      </c>
    </row>
    <row r="36" spans="1:7" x14ac:dyDescent="0.2">
      <c r="A36">
        <v>900766698</v>
      </c>
      <c r="B36" t="s">
        <v>457</v>
      </c>
      <c r="C36" s="61">
        <f ca="1">+IFERROR(VLOOKUP(A36,OFFSET('Datos seleccionados'!$A$5,0,0,COUNTA($A:$A),21),20,FALSE),"")</f>
        <v>-0.18580411795460933</v>
      </c>
      <c r="D36" s="62">
        <f t="shared" ca="1" si="0"/>
        <v>0.24311254116035025</v>
      </c>
      <c r="E36" s="62">
        <f t="shared" ca="1" si="1"/>
        <v>-3.2895288986495519</v>
      </c>
      <c r="F36" s="60">
        <f ca="1">IF(D36="","",MAX(MIN(C36,PERCENTILE(INDIRECT(Rangos!$F$18),0.99)),PERCENTILE(INDIRECT(Rangos!$F$18),0.01)))</f>
        <v>-8.8770181955928937E-2</v>
      </c>
      <c r="G36" s="62">
        <f t="shared" ca="1" si="2"/>
        <v>-0.18580411795460933</v>
      </c>
    </row>
    <row r="37" spans="1:7" x14ac:dyDescent="0.2">
      <c r="A37">
        <v>900467696</v>
      </c>
      <c r="B37" t="s">
        <v>408</v>
      </c>
      <c r="C37" s="61">
        <f ca="1">+IFERROR(VLOOKUP(A37,OFFSET('Datos seleccionados'!$A$5,0,0,COUNTA($A:$A),21),20,FALSE),"")</f>
        <v>-0.18364121064278685</v>
      </c>
      <c r="D37" s="62">
        <f t="shared" ca="1" si="0"/>
        <v>0.24094963384852777</v>
      </c>
      <c r="E37" s="62">
        <f t="shared" ca="1" si="1"/>
        <v>-3.2602628390979485</v>
      </c>
      <c r="F37" s="60">
        <f ca="1">IF(D37="","",MAX(MIN(C37,PERCENTILE(INDIRECT(Rangos!$F$18),0.99)),PERCENTILE(INDIRECT(Rangos!$F$18),0.01)))</f>
        <v>-8.8770181955928937E-2</v>
      </c>
      <c r="G37" s="62">
        <f t="shared" ca="1" si="2"/>
        <v>-0.18364121064278685</v>
      </c>
    </row>
    <row r="38" spans="1:7" x14ac:dyDescent="0.2">
      <c r="A38">
        <v>901050576</v>
      </c>
      <c r="B38" t="s">
        <v>563</v>
      </c>
      <c r="C38" s="61">
        <f ca="1">+IFERROR(VLOOKUP(A38,OFFSET('Datos seleccionados'!$A$5,0,0,COUNTA($A:$A),21),20,FALSE),"")</f>
        <v>-0.18178752672927784</v>
      </c>
      <c r="D38" s="62">
        <f t="shared" ca="1" si="0"/>
        <v>0.23909594993501876</v>
      </c>
      <c r="E38" s="62">
        <f t="shared" ca="1" si="1"/>
        <v>-3.2351808471392207</v>
      </c>
      <c r="F38" s="60">
        <f ca="1">IF(D38="","",MAX(MIN(C38,PERCENTILE(INDIRECT(Rangos!$F$18),0.99)),PERCENTILE(INDIRECT(Rangos!$F$18),0.01)))</f>
        <v>-8.8770181955928937E-2</v>
      </c>
      <c r="G38" s="62">
        <f t="shared" ca="1" si="2"/>
        <v>-0.18178752672927784</v>
      </c>
    </row>
    <row r="39" spans="1:7" x14ac:dyDescent="0.2">
      <c r="A39">
        <v>901050730</v>
      </c>
      <c r="B39" t="s">
        <v>564</v>
      </c>
      <c r="C39" s="61">
        <f ca="1">+IFERROR(VLOOKUP(A39,OFFSET('Datos seleccionados'!$A$5,0,0,COUNTA($A:$A),21),20,FALSE),"")</f>
        <v>-0.17197654574348159</v>
      </c>
      <c r="D39" s="62">
        <f t="shared" ca="1" si="0"/>
        <v>0.22928496894922251</v>
      </c>
      <c r="E39" s="62">
        <f t="shared" ca="1" si="1"/>
        <v>-3.1024295488193565</v>
      </c>
      <c r="F39" s="60">
        <f ca="1">IF(D39="","",MAX(MIN(C39,PERCENTILE(INDIRECT(Rangos!$F$18),0.99)),PERCENTILE(INDIRECT(Rangos!$F$18),0.01)))</f>
        <v>-8.8770181955928937E-2</v>
      </c>
      <c r="G39" s="62">
        <f t="shared" ca="1" si="2"/>
        <v>-0.17197654574348159</v>
      </c>
    </row>
    <row r="40" spans="1:7" x14ac:dyDescent="0.2">
      <c r="A40">
        <v>860077758</v>
      </c>
      <c r="B40" t="s">
        <v>530</v>
      </c>
      <c r="C40" s="61">
        <f ca="1">+IFERROR(VLOOKUP(A40,OFFSET('Datos seleccionados'!$A$5,0,0,COUNTA($A:$A),21),20,FALSE),"")</f>
        <v>-0.1322920386147646</v>
      </c>
      <c r="D40" s="62">
        <f t="shared" ca="1" si="0"/>
        <v>0.18960046182050552</v>
      </c>
      <c r="E40" s="62">
        <f t="shared" ca="1" si="1"/>
        <v>-2.5654628731986366</v>
      </c>
      <c r="F40" s="60">
        <f ca="1">IF(D40="","",MAX(MIN(C40,PERCENTILE(INDIRECT(Rangos!$F$18),0.99)),PERCENTILE(INDIRECT(Rangos!$F$18),0.01)))</f>
        <v>-8.8770181955928937E-2</v>
      </c>
      <c r="G40" s="62">
        <f t="shared" ca="1" si="2"/>
        <v>-0.1322920386147646</v>
      </c>
    </row>
    <row r="41" spans="1:7" x14ac:dyDescent="0.2">
      <c r="A41">
        <v>800033256</v>
      </c>
      <c r="B41" t="s">
        <v>200</v>
      </c>
      <c r="C41" s="61">
        <f ca="1">+IFERROR(VLOOKUP(A41,OFFSET('Datos seleccionados'!$A$5,0,0,COUNTA($A:$A),21),20,FALSE),"")</f>
        <v>-0.12462135356915126</v>
      </c>
      <c r="D41" s="62">
        <f t="shared" ca="1" si="0"/>
        <v>0.18192977677489219</v>
      </c>
      <c r="E41" s="62">
        <f t="shared" ca="1" si="1"/>
        <v>-2.46167168246224</v>
      </c>
      <c r="F41" s="60">
        <f ca="1">IF(D41="","",MAX(MIN(C41,PERCENTILE(INDIRECT(Rangos!$F$18),0.99)),PERCENTILE(INDIRECT(Rangos!$F$18),0.01)))</f>
        <v>-8.8770181955928937E-2</v>
      </c>
      <c r="G41" s="62">
        <f t="shared" ca="1" si="2"/>
        <v>-0.12462135356915126</v>
      </c>
    </row>
    <row r="42" spans="1:7" x14ac:dyDescent="0.2">
      <c r="A42">
        <v>901178795</v>
      </c>
      <c r="B42" t="s">
        <v>167</v>
      </c>
      <c r="C42" s="61">
        <f ca="1">+IFERROR(VLOOKUP(A42,OFFSET('Datos seleccionados'!$A$5,0,0,COUNTA($A:$A),21),20,FALSE),"")</f>
        <v>-0.12029464952549353</v>
      </c>
      <c r="D42" s="62">
        <f t="shared" ca="1" si="0"/>
        <v>0.17760307273123443</v>
      </c>
      <c r="E42" s="62">
        <f t="shared" ca="1" si="1"/>
        <v>-2.4031275287152369</v>
      </c>
      <c r="F42" s="60">
        <f ca="1">IF(D42="","",MAX(MIN(C42,PERCENTILE(INDIRECT(Rangos!$F$18),0.99)),PERCENTILE(INDIRECT(Rangos!$F$18),0.01)))</f>
        <v>-8.8770181955928937E-2</v>
      </c>
      <c r="G42" s="62">
        <f t="shared" ca="1" si="2"/>
        <v>-0.12029464952549353</v>
      </c>
    </row>
    <row r="43" spans="1:7" x14ac:dyDescent="0.2">
      <c r="A43">
        <v>890918527</v>
      </c>
      <c r="B43" t="s">
        <v>315</v>
      </c>
      <c r="C43" s="61">
        <f ca="1">+IFERROR(VLOOKUP(A43,OFFSET('Datos seleccionados'!$A$5,0,0,COUNTA($A:$A),21),20,FALSE),"")</f>
        <v>-0.10027133894808048</v>
      </c>
      <c r="D43" s="62">
        <f t="shared" ca="1" si="0"/>
        <v>0.15757976215382141</v>
      </c>
      <c r="E43" s="62">
        <f t="shared" ca="1" si="1"/>
        <v>-2.1321943284917606</v>
      </c>
      <c r="F43" s="60">
        <f ca="1">IF(D43="","",MAX(MIN(C43,PERCENTILE(INDIRECT(Rangos!$F$18),0.99)),PERCENTILE(INDIRECT(Rangos!$F$18),0.01)))</f>
        <v>-8.8770181955928937E-2</v>
      </c>
      <c r="G43" s="62">
        <f t="shared" ca="1" si="2"/>
        <v>-0.10027133894808048</v>
      </c>
    </row>
    <row r="44" spans="1:7" x14ac:dyDescent="0.2">
      <c r="A44">
        <v>900632038</v>
      </c>
      <c r="B44" t="s">
        <v>443</v>
      </c>
      <c r="C44" s="61">
        <f ca="1">+IFERROR(VLOOKUP(A44,OFFSET('Datos seleccionados'!$A$5,0,0,COUNTA($A:$A),21),20,FALSE),"")</f>
        <v>-8.8964711467712121E-2</v>
      </c>
      <c r="D44" s="62">
        <f t="shared" ca="1" si="0"/>
        <v>0.14627313467345304</v>
      </c>
      <c r="E44" s="62">
        <f t="shared" ca="1" si="1"/>
        <v>-1.9792056029187546</v>
      </c>
      <c r="F44" s="60">
        <f ca="1">IF(D44="","",MAX(MIN(C44,PERCENTILE(INDIRECT(Rangos!$F$18),0.99)),PERCENTILE(INDIRECT(Rangos!$F$18),0.01)))</f>
        <v>-8.8770181955928937E-2</v>
      </c>
      <c r="G44" s="62">
        <f t="shared" ca="1" si="2"/>
        <v>-8.8964711467712121E-2</v>
      </c>
    </row>
    <row r="45" spans="1:7" x14ac:dyDescent="0.2">
      <c r="A45">
        <v>900368050</v>
      </c>
      <c r="B45" t="s">
        <v>382</v>
      </c>
      <c r="C45" s="61">
        <f ca="1">+IFERROR(VLOOKUP(A45,OFFSET('Datos seleccionados'!$A$5,0,0,COUNTA($A:$A),21),20,FALSE),"")</f>
        <v>-8.6803272447898996E-2</v>
      </c>
      <c r="D45" s="62">
        <f t="shared" ca="1" si="0"/>
        <v>0.1441116956536399</v>
      </c>
      <c r="E45" s="62">
        <f t="shared" ca="1" si="1"/>
        <v>-1.9499594106638909</v>
      </c>
      <c r="F45" s="60">
        <f ca="1">IF(D45="","",MAX(MIN(C45,PERCENTILE(INDIRECT(Rangos!$F$18),0.99)),PERCENTILE(INDIRECT(Rangos!$F$18),0.01)))</f>
        <v>-8.6803272447898996E-2</v>
      </c>
      <c r="G45" s="62">
        <f t="shared" ca="1" si="2"/>
        <v>-8.6803272447898996E-2</v>
      </c>
    </row>
    <row r="46" spans="1:7" x14ac:dyDescent="0.2">
      <c r="A46">
        <v>900205090</v>
      </c>
      <c r="B46" t="s">
        <v>544</v>
      </c>
      <c r="C46" s="61">
        <f ca="1">+IFERROR(VLOOKUP(A46,OFFSET('Datos seleccionados'!$A$5,0,0,COUNTA($A:$A),21),20,FALSE),"")</f>
        <v>-8.6557735334351654E-2</v>
      </c>
      <c r="D46" s="62">
        <f t="shared" ca="1" si="0"/>
        <v>0.14386615854009258</v>
      </c>
      <c r="E46" s="62">
        <f t="shared" ca="1" si="1"/>
        <v>-1.9466370751445061</v>
      </c>
      <c r="F46" s="60">
        <f ca="1">IF(D46="","",MAX(MIN(C46,PERCENTILE(INDIRECT(Rangos!$F$18),0.99)),PERCENTILE(INDIRECT(Rangos!$F$18),0.01)))</f>
        <v>-8.6557735334351654E-2</v>
      </c>
      <c r="G46" s="62">
        <f t="shared" ca="1" si="2"/>
        <v>-8.6557735334351654E-2</v>
      </c>
    </row>
    <row r="47" spans="1:7" x14ac:dyDescent="0.2">
      <c r="A47">
        <v>900830246</v>
      </c>
      <c r="B47" t="s">
        <v>463</v>
      </c>
      <c r="C47" s="61">
        <f ca="1">+IFERROR(VLOOKUP(A47,OFFSET('Datos seleccionados'!$A$5,0,0,COUNTA($A:$A),21),20,FALSE),"")</f>
        <v>-8.5377017498168395E-2</v>
      </c>
      <c r="D47" s="62">
        <f t="shared" ca="1" si="0"/>
        <v>0.14268544070390932</v>
      </c>
      <c r="E47" s="62">
        <f t="shared" ca="1" si="1"/>
        <v>-1.9306609127271421</v>
      </c>
      <c r="F47" s="60">
        <f ca="1">IF(D47="","",MAX(MIN(C47,PERCENTILE(INDIRECT(Rangos!$F$18),0.99)),PERCENTILE(INDIRECT(Rangos!$F$18),0.01)))</f>
        <v>-8.5377017498168395E-2</v>
      </c>
      <c r="G47" s="62">
        <f t="shared" ca="1" si="2"/>
        <v>-8.5377017498168395E-2</v>
      </c>
    </row>
    <row r="48" spans="1:7" x14ac:dyDescent="0.2">
      <c r="A48">
        <v>900770349</v>
      </c>
      <c r="B48" t="s">
        <v>188</v>
      </c>
      <c r="C48" s="61">
        <f ca="1">+IFERROR(VLOOKUP(A48,OFFSET('Datos seleccionados'!$A$5,0,0,COUNTA($A:$A),21),20,FALSE),"")</f>
        <v>-8.3291964692232004E-2</v>
      </c>
      <c r="D48" s="62">
        <f t="shared" ca="1" si="0"/>
        <v>0.14060038789797291</v>
      </c>
      <c r="E48" s="62">
        <f t="shared" ca="1" si="1"/>
        <v>-1.902448293881559</v>
      </c>
      <c r="F48" s="60">
        <f ca="1">IF(D48="","",MAX(MIN(C48,PERCENTILE(INDIRECT(Rangos!$F$18),0.99)),PERCENTILE(INDIRECT(Rangos!$F$18),0.01)))</f>
        <v>-8.3291964692232004E-2</v>
      </c>
      <c r="G48" s="62">
        <f t="shared" ca="1" si="2"/>
        <v>-8.3291964692232004E-2</v>
      </c>
    </row>
    <row r="49" spans="1:7" x14ac:dyDescent="0.2">
      <c r="A49">
        <v>830015601</v>
      </c>
      <c r="B49" t="s">
        <v>253</v>
      </c>
      <c r="C49" s="61">
        <f ca="1">+IFERROR(VLOOKUP(A49,OFFSET('Datos seleccionados'!$A$5,0,0,COUNTA($A:$A),21),20,FALSE),"")</f>
        <v>-7.912270823531227E-2</v>
      </c>
      <c r="D49" s="62">
        <f t="shared" ca="1" si="0"/>
        <v>0.13643113144105318</v>
      </c>
      <c r="E49" s="62">
        <f t="shared" ca="1" si="1"/>
        <v>-1.8460345460121195</v>
      </c>
      <c r="F49" s="60">
        <f ca="1">IF(D49="","",MAX(MIN(C49,PERCENTILE(INDIRECT(Rangos!$F$18),0.99)),PERCENTILE(INDIRECT(Rangos!$F$18),0.01)))</f>
        <v>-7.912270823531227E-2</v>
      </c>
      <c r="G49" s="62">
        <f t="shared" ca="1" si="2"/>
        <v>-7.912270823531227E-2</v>
      </c>
    </row>
    <row r="50" spans="1:7" x14ac:dyDescent="0.2">
      <c r="A50">
        <v>800232717</v>
      </c>
      <c r="B50" t="s">
        <v>225</v>
      </c>
      <c r="C50" s="61">
        <f ca="1">+IFERROR(VLOOKUP(A50,OFFSET('Datos seleccionados'!$A$5,0,0,COUNTA($A:$A),21),20,FALSE),"")</f>
        <v>-7.8804297883395255E-2</v>
      </c>
      <c r="D50" s="62">
        <f t="shared" ca="1" si="0"/>
        <v>0.13611272108913619</v>
      </c>
      <c r="E50" s="62">
        <f t="shared" ca="1" si="1"/>
        <v>-1.8417261707663963</v>
      </c>
      <c r="F50" s="60">
        <f ca="1">IF(D50="","",MAX(MIN(C50,PERCENTILE(INDIRECT(Rangos!$F$18),0.99)),PERCENTILE(INDIRECT(Rangos!$F$18),0.01)))</f>
        <v>-7.8804297883395255E-2</v>
      </c>
      <c r="G50" s="62">
        <f t="shared" ca="1" si="2"/>
        <v>-7.8804297883395255E-2</v>
      </c>
    </row>
    <row r="51" spans="1:7" x14ac:dyDescent="0.2">
      <c r="A51">
        <v>830095352</v>
      </c>
      <c r="B51" t="s">
        <v>273</v>
      </c>
      <c r="C51" s="61">
        <f ca="1">+IFERROR(VLOOKUP(A51,OFFSET('Datos seleccionados'!$A$5,0,0,COUNTA($A:$A),21),20,FALSE),"")</f>
        <v>-7.7349968399079275E-2</v>
      </c>
      <c r="D51" s="62">
        <f t="shared" ca="1" si="0"/>
        <v>0.13465839160482018</v>
      </c>
      <c r="E51" s="62">
        <f t="shared" ca="1" si="1"/>
        <v>-1.8220477994080873</v>
      </c>
      <c r="F51" s="60">
        <f ca="1">IF(D51="","",MAX(MIN(C51,PERCENTILE(INDIRECT(Rangos!$F$18),0.99)),PERCENTILE(INDIRECT(Rangos!$F$18),0.01)))</f>
        <v>-7.7349968399079275E-2</v>
      </c>
      <c r="G51" s="62">
        <f t="shared" ca="1" si="2"/>
        <v>-7.7349968399079275E-2</v>
      </c>
    </row>
    <row r="52" spans="1:7" x14ac:dyDescent="0.2">
      <c r="A52">
        <v>860010029</v>
      </c>
      <c r="B52" t="s">
        <v>298</v>
      </c>
      <c r="C52" s="61">
        <f ca="1">+IFERROR(VLOOKUP(A52,OFFSET('Datos seleccionados'!$A$5,0,0,COUNTA($A:$A),21),20,FALSE),"")</f>
        <v>-7.5501305057316073E-2</v>
      </c>
      <c r="D52" s="62">
        <f t="shared" ca="1" si="0"/>
        <v>0.13280972826305698</v>
      </c>
      <c r="E52" s="62">
        <f t="shared" ca="1" si="1"/>
        <v>-1.7970337402502212</v>
      </c>
      <c r="F52" s="60">
        <f ca="1">IF(D52="","",MAX(MIN(C52,PERCENTILE(INDIRECT(Rangos!$F$18),0.99)),PERCENTILE(INDIRECT(Rangos!$F$18),0.01)))</f>
        <v>-7.5501305057316073E-2</v>
      </c>
      <c r="G52" s="62">
        <f t="shared" ca="1" si="2"/>
        <v>-7.5501305057316073E-2</v>
      </c>
    </row>
    <row r="53" spans="1:7" x14ac:dyDescent="0.2">
      <c r="A53">
        <v>900772508</v>
      </c>
      <c r="B53" t="s">
        <v>560</v>
      </c>
      <c r="C53" s="61">
        <f ca="1">+IFERROR(VLOOKUP(A53,OFFSET('Datos seleccionados'!$A$5,0,0,COUNTA($A:$A),21),20,FALSE),"")</f>
        <v>-6.6876334627407663E-2</v>
      </c>
      <c r="D53" s="62">
        <f t="shared" ca="1" si="0"/>
        <v>0.12418475783314858</v>
      </c>
      <c r="E53" s="62">
        <f t="shared" ca="1" si="1"/>
        <v>-1.6803302195525043</v>
      </c>
      <c r="F53" s="60">
        <f ca="1">IF(D53="","",MAX(MIN(C53,PERCENTILE(INDIRECT(Rangos!$F$18),0.99)),PERCENTILE(INDIRECT(Rangos!$F$18),0.01)))</f>
        <v>-6.6876334627407663E-2</v>
      </c>
      <c r="G53" s="62">
        <f t="shared" ca="1" si="2"/>
        <v>-6.6876334627407663E-2</v>
      </c>
    </row>
    <row r="54" spans="1:7" x14ac:dyDescent="0.2">
      <c r="A54">
        <v>901086439</v>
      </c>
      <c r="B54" t="s">
        <v>565</v>
      </c>
      <c r="C54" s="61">
        <f ca="1">+IFERROR(VLOOKUP(A54,OFFSET('Datos seleccionados'!$A$5,0,0,COUNTA($A:$A),21),20,FALSE),"")</f>
        <v>-6.6846660814763176E-2</v>
      </c>
      <c r="D54" s="62">
        <f t="shared" ca="1" si="0"/>
        <v>0.1241550840205041</v>
      </c>
      <c r="E54" s="62">
        <f t="shared" ca="1" si="1"/>
        <v>-1.6799287064764561</v>
      </c>
      <c r="F54" s="60">
        <f ca="1">IF(D54="","",MAX(MIN(C54,PERCENTILE(INDIRECT(Rangos!$F$18),0.99)),PERCENTILE(INDIRECT(Rangos!$F$18),0.01)))</f>
        <v>-6.6846660814763176E-2</v>
      </c>
      <c r="G54" s="62">
        <f t="shared" ca="1" si="2"/>
        <v>-6.6846660814763176E-2</v>
      </c>
    </row>
    <row r="55" spans="1:7" x14ac:dyDescent="0.2">
      <c r="A55">
        <v>900771900</v>
      </c>
      <c r="B55" t="s">
        <v>459</v>
      </c>
      <c r="C55" s="61">
        <f ca="1">+IFERROR(VLOOKUP(A55,OFFSET('Datos seleccionados'!$A$5,0,0,COUNTA($A:$A),21),20,FALSE),"")</f>
        <v>-6.4938943197584975E-2</v>
      </c>
      <c r="D55" s="62">
        <f t="shared" ca="1" si="0"/>
        <v>0.1222473664033259</v>
      </c>
      <c r="E55" s="62">
        <f t="shared" ca="1" si="1"/>
        <v>-1.6541155904511853</v>
      </c>
      <c r="F55" s="60">
        <f ca="1">IF(D55="","",MAX(MIN(C55,PERCENTILE(INDIRECT(Rangos!$F$18),0.99)),PERCENTILE(INDIRECT(Rangos!$F$18),0.01)))</f>
        <v>-6.4938943197584975E-2</v>
      </c>
      <c r="G55" s="62">
        <f t="shared" ca="1" si="2"/>
        <v>-6.4938943197584975E-2</v>
      </c>
    </row>
    <row r="56" spans="1:7" x14ac:dyDescent="0.2">
      <c r="A56">
        <v>805018570</v>
      </c>
      <c r="B56" t="s">
        <v>239</v>
      </c>
      <c r="C56" s="61">
        <f ca="1">+IFERROR(VLOOKUP(A56,OFFSET('Datos seleccionados'!$A$5,0,0,COUNTA($A:$A),21),20,FALSE),"")</f>
        <v>-6.1474698811986667E-2</v>
      </c>
      <c r="D56" s="62">
        <f t="shared" ca="1" si="0"/>
        <v>0.11878312201772759</v>
      </c>
      <c r="E56" s="62">
        <f t="shared" ca="1" si="1"/>
        <v>-1.6072412829225837</v>
      </c>
      <c r="F56" s="60">
        <f ca="1">IF(D56="","",MAX(MIN(C56,PERCENTILE(INDIRECT(Rangos!$F$18),0.99)),PERCENTILE(INDIRECT(Rangos!$F$18),0.01)))</f>
        <v>-6.1474698811986667E-2</v>
      </c>
      <c r="G56" s="62">
        <f t="shared" ca="1" si="2"/>
        <v>-6.1474698811986667E-2</v>
      </c>
    </row>
    <row r="57" spans="1:7" x14ac:dyDescent="0.2">
      <c r="A57">
        <v>900562737</v>
      </c>
      <c r="B57" t="s">
        <v>430</v>
      </c>
      <c r="C57" s="61">
        <f ca="1">+IFERROR(VLOOKUP(A57,OFFSET('Datos seleccionados'!$A$5,0,0,COUNTA($A:$A),21),20,FALSE),"")</f>
        <v>-5.9788262580612699E-2</v>
      </c>
      <c r="D57" s="62">
        <f t="shared" ca="1" si="0"/>
        <v>0.11709668578635363</v>
      </c>
      <c r="E57" s="62">
        <f t="shared" ca="1" si="1"/>
        <v>-1.584422300848042</v>
      </c>
      <c r="F57" s="60">
        <f ca="1">IF(D57="","",MAX(MIN(C57,PERCENTILE(INDIRECT(Rangos!$F$18),0.99)),PERCENTILE(INDIRECT(Rangos!$F$18),0.01)))</f>
        <v>-5.9788262580612699E-2</v>
      </c>
      <c r="G57" s="62">
        <f t="shared" ca="1" si="2"/>
        <v>-5.9788262580612699E-2</v>
      </c>
    </row>
    <row r="58" spans="1:7" x14ac:dyDescent="0.2">
      <c r="A58">
        <v>830512616</v>
      </c>
      <c r="B58" t="s">
        <v>295</v>
      </c>
      <c r="C58" s="61">
        <f ca="1">+IFERROR(VLOOKUP(A58,OFFSET('Datos seleccionados'!$A$5,0,0,COUNTA($A:$A),21),20,FALSE),"")</f>
        <v>-5.9546541998639187E-2</v>
      </c>
      <c r="D58" s="62">
        <f t="shared" ca="1" si="0"/>
        <v>0.1168549652043801</v>
      </c>
      <c r="E58" s="62">
        <f t="shared" ca="1" si="1"/>
        <v>-1.5811516063951556</v>
      </c>
      <c r="F58" s="60">
        <f ca="1">IF(D58="","",MAX(MIN(C58,PERCENTILE(INDIRECT(Rangos!$F$18),0.99)),PERCENTILE(INDIRECT(Rangos!$F$18),0.01)))</f>
        <v>-5.9546541998639187E-2</v>
      </c>
      <c r="G58" s="62">
        <f t="shared" ca="1" si="2"/>
        <v>-5.9546541998639187E-2</v>
      </c>
    </row>
    <row r="59" spans="1:7" x14ac:dyDescent="0.2">
      <c r="A59">
        <v>900678990</v>
      </c>
      <c r="B59" t="s">
        <v>556</v>
      </c>
      <c r="C59" s="61">
        <f ca="1">+IFERROR(VLOOKUP(A59,OFFSET('Datos seleccionados'!$A$5,0,0,COUNTA($A:$A),21),20,FALSE),"")</f>
        <v>-5.9412367913070419E-2</v>
      </c>
      <c r="D59" s="62">
        <f t="shared" ca="1" si="0"/>
        <v>0.11672079111881134</v>
      </c>
      <c r="E59" s="62">
        <f t="shared" ca="1" si="1"/>
        <v>-1.5793361116871421</v>
      </c>
      <c r="F59" s="60">
        <f ca="1">IF(D59="","",MAX(MIN(C59,PERCENTILE(INDIRECT(Rangos!$F$18),0.99)),PERCENTILE(INDIRECT(Rangos!$F$18),0.01)))</f>
        <v>-5.9412367913070419E-2</v>
      </c>
      <c r="G59" s="62">
        <f t="shared" ca="1" si="2"/>
        <v>-5.9412367913070419E-2</v>
      </c>
    </row>
    <row r="60" spans="1:7" x14ac:dyDescent="0.2">
      <c r="A60">
        <v>900114663</v>
      </c>
      <c r="B60" t="s">
        <v>540</v>
      </c>
      <c r="C60" s="61">
        <f ca="1">+IFERROR(VLOOKUP(A60,OFFSET('Datos seleccionados'!$A$5,0,0,COUNTA($A:$A),21),20,FALSE),"")</f>
        <v>-5.4446378576487285E-2</v>
      </c>
      <c r="D60" s="62">
        <f t="shared" ca="1" si="0"/>
        <v>0.11175480178222821</v>
      </c>
      <c r="E60" s="62">
        <f t="shared" ca="1" si="1"/>
        <v>-1.5121418593663576</v>
      </c>
      <c r="F60" s="60">
        <f ca="1">IF(D60="","",MAX(MIN(C60,PERCENTILE(INDIRECT(Rangos!$F$18),0.99)),PERCENTILE(INDIRECT(Rangos!$F$18),0.01)))</f>
        <v>-5.4446378576487285E-2</v>
      </c>
      <c r="G60" s="62">
        <f t="shared" ca="1" si="2"/>
        <v>-5.4446378576487285E-2</v>
      </c>
    </row>
    <row r="61" spans="1:7" x14ac:dyDescent="0.2">
      <c r="A61">
        <v>900706447</v>
      </c>
      <c r="B61" t="s">
        <v>452</v>
      </c>
      <c r="C61" s="61">
        <f ca="1">+IFERROR(VLOOKUP(A61,OFFSET('Datos seleccionados'!$A$5,0,0,COUNTA($A:$A),21),20,FALSE),"")</f>
        <v>-5.2216881172503567E-2</v>
      </c>
      <c r="D61" s="62">
        <f t="shared" ca="1" si="0"/>
        <v>0.10952530437824448</v>
      </c>
      <c r="E61" s="62">
        <f t="shared" ca="1" si="1"/>
        <v>-1.4819747766446507</v>
      </c>
      <c r="F61" s="60">
        <f ca="1">IF(D61="","",MAX(MIN(C61,PERCENTILE(INDIRECT(Rangos!$F$18),0.99)),PERCENTILE(INDIRECT(Rangos!$F$18),0.01)))</f>
        <v>-5.2216881172503567E-2</v>
      </c>
      <c r="G61" s="62">
        <f t="shared" ca="1" si="2"/>
        <v>-5.2216881172503567E-2</v>
      </c>
    </row>
    <row r="62" spans="1:7" x14ac:dyDescent="0.2">
      <c r="A62">
        <v>800081707</v>
      </c>
      <c r="B62" t="s">
        <v>204</v>
      </c>
      <c r="C62" s="61">
        <f ca="1">+IFERROR(VLOOKUP(A62,OFFSET('Datos seleccionados'!$A$5,0,0,COUNTA($A:$A),21),20,FALSE),"")</f>
        <v>-4.7830000316749402E-2</v>
      </c>
      <c r="D62" s="62">
        <f t="shared" ca="1" si="0"/>
        <v>0.10513842352249032</v>
      </c>
      <c r="E62" s="62">
        <f t="shared" ca="1" si="1"/>
        <v>-1.4226163771105944</v>
      </c>
      <c r="F62" s="60">
        <f ca="1">IF(D62="","",MAX(MIN(C62,PERCENTILE(INDIRECT(Rangos!$F$18),0.99)),PERCENTILE(INDIRECT(Rangos!$F$18),0.01)))</f>
        <v>-4.7830000316749402E-2</v>
      </c>
      <c r="G62" s="62">
        <f t="shared" ca="1" si="2"/>
        <v>-4.7830000316749402E-2</v>
      </c>
    </row>
    <row r="63" spans="1:7" x14ac:dyDescent="0.2">
      <c r="A63">
        <v>900626402</v>
      </c>
      <c r="B63" t="s">
        <v>555</v>
      </c>
      <c r="C63" s="61">
        <f ca="1">+IFERROR(VLOOKUP(A63,OFFSET('Datos seleccionados'!$A$5,0,0,COUNTA($A:$A),21),20,FALSE),"")</f>
        <v>-4.458084323131116E-2</v>
      </c>
      <c r="D63" s="62">
        <f t="shared" ca="1" si="0"/>
        <v>0.10188926643705208</v>
      </c>
      <c r="E63" s="62">
        <f t="shared" ca="1" si="1"/>
        <v>-1.3786523920451286</v>
      </c>
      <c r="F63" s="60">
        <f ca="1">IF(D63="","",MAX(MIN(C63,PERCENTILE(INDIRECT(Rangos!$F$18),0.99)),PERCENTILE(INDIRECT(Rangos!$F$18),0.01)))</f>
        <v>-4.458084323131116E-2</v>
      </c>
      <c r="G63" s="62">
        <f t="shared" ca="1" si="2"/>
        <v>-4.458084323131116E-2</v>
      </c>
    </row>
    <row r="64" spans="1:7" x14ac:dyDescent="0.2">
      <c r="A64">
        <v>860075821</v>
      </c>
      <c r="B64" t="s">
        <v>305</v>
      </c>
      <c r="C64" s="61">
        <f ca="1">+IFERROR(VLOOKUP(A64,OFFSET('Datos seleccionados'!$A$5,0,0,COUNTA($A:$A),21),20,FALSE),"")</f>
        <v>-4.4489450601936785E-2</v>
      </c>
      <c r="D64" s="62">
        <f t="shared" ca="1" si="0"/>
        <v>0.10179787380767771</v>
      </c>
      <c r="E64" s="62">
        <f t="shared" ca="1" si="1"/>
        <v>-1.3774157684879249</v>
      </c>
      <c r="F64" s="60">
        <f ca="1">IF(D64="","",MAX(MIN(C64,PERCENTILE(INDIRECT(Rangos!$F$18),0.99)),PERCENTILE(INDIRECT(Rangos!$F$18),0.01)))</f>
        <v>-4.4489450601936785E-2</v>
      </c>
      <c r="G64" s="62">
        <f t="shared" ca="1" si="2"/>
        <v>-4.4489450601936785E-2</v>
      </c>
    </row>
    <row r="65" spans="1:7" x14ac:dyDescent="0.2">
      <c r="A65">
        <v>860520741</v>
      </c>
      <c r="B65" t="s">
        <v>534</v>
      </c>
      <c r="C65" s="61">
        <f ca="1">+IFERROR(VLOOKUP(A65,OFFSET('Datos seleccionados'!$A$5,0,0,COUNTA($A:$A),21),20,FALSE),"")</f>
        <v>-4.2351234948886984E-2</v>
      </c>
      <c r="D65" s="62">
        <f t="shared" ca="1" si="0"/>
        <v>9.9659658154627906E-2</v>
      </c>
      <c r="E65" s="62">
        <f t="shared" ca="1" si="1"/>
        <v>-1.3484838090395108</v>
      </c>
      <c r="F65" s="60">
        <f ca="1">IF(D65="","",MAX(MIN(C65,PERCENTILE(INDIRECT(Rangos!$F$18),0.99)),PERCENTILE(INDIRECT(Rangos!$F$18),0.01)))</f>
        <v>-4.2351234948886984E-2</v>
      </c>
      <c r="G65" s="62">
        <f t="shared" ca="1" si="2"/>
        <v>-4.2351234948886984E-2</v>
      </c>
    </row>
    <row r="66" spans="1:7" x14ac:dyDescent="0.2">
      <c r="A66">
        <v>900396542</v>
      </c>
      <c r="B66" t="s">
        <v>390</v>
      </c>
      <c r="C66" s="61">
        <f ca="1">+IFERROR(VLOOKUP(A66,OFFSET('Datos seleccionados'!$A$5,0,0,COUNTA($A:$A),21),20,FALSE),"")</f>
        <v>-3.8102553513662332E-2</v>
      </c>
      <c r="D66" s="62">
        <f t="shared" ref="D66:D129" ca="1" si="3">+IFERROR(ABS(($C$2:$C$420-MEDIAN($C$2:$C$420))),"")</f>
        <v>9.5410976719403254E-2</v>
      </c>
      <c r="E66" s="62">
        <f t="shared" ref="E66:E129" ca="1" si="4">+IFERROR((IF($C66="","",((($C66-MEDIAN($C$2:$C$420))/MEDIAN($D$2:$D$420))))),"")</f>
        <v>-1.2909953705754948</v>
      </c>
      <c r="F66" s="60">
        <f ca="1">IF(D66="","",MAX(MIN(C66,PERCENTILE(INDIRECT(Rangos!$F$18),0.99)),PERCENTILE(INDIRECT(Rangos!$F$18),0.01)))</f>
        <v>-3.8102553513662332E-2</v>
      </c>
      <c r="G66" s="62">
        <f t="shared" ref="G66:G129" ca="1" si="5">IF(C66="","", IF(AND(C66&gt;=(QUARTILE($C$2:$C$420,1)-1.5*(QUARTILE($C$2:$C$420,3)-QUARTILE($C$2:$C$420,1))), C66&lt;=(QUARTILE($C$2:$C$420,3)+1.5*(QUARTILE($C$2:$C$420,3)-QUARTILE($C$2:$C$420,1)))), C66, ""))</f>
        <v>-3.8102553513662332E-2</v>
      </c>
    </row>
    <row r="67" spans="1:7" x14ac:dyDescent="0.2">
      <c r="A67">
        <v>900612118</v>
      </c>
      <c r="B67" t="s">
        <v>153</v>
      </c>
      <c r="C67" s="61">
        <f ca="1">+IFERROR(VLOOKUP(A67,OFFSET('Datos seleccionados'!$A$5,0,0,COUNTA($A:$A),21),20,FALSE),"")</f>
        <v>-3.7863779270509407E-2</v>
      </c>
      <c r="D67" s="62">
        <f t="shared" ca="1" si="3"/>
        <v>9.5172202476250328E-2</v>
      </c>
      <c r="E67" s="62">
        <f t="shared" ca="1" si="4"/>
        <v>-1.2877645427072333</v>
      </c>
      <c r="F67" s="60">
        <f ca="1">IF(D67="","",MAX(MIN(C67,PERCENTILE(INDIRECT(Rangos!$F$18),0.99)),PERCENTILE(INDIRECT(Rangos!$F$18),0.01)))</f>
        <v>-3.7863779270509407E-2</v>
      </c>
      <c r="G67" s="62">
        <f t="shared" ca="1" si="5"/>
        <v>-3.7863779270509407E-2</v>
      </c>
    </row>
    <row r="68" spans="1:7" x14ac:dyDescent="0.2">
      <c r="A68">
        <v>860042134</v>
      </c>
      <c r="B68" t="s">
        <v>301</v>
      </c>
      <c r="C68" s="61">
        <f ca="1">+IFERROR(VLOOKUP(A68,OFFSET('Datos seleccionados'!$A$5,0,0,COUNTA($A:$A),21),20,FALSE),"")</f>
        <v>-3.3129808825781759E-2</v>
      </c>
      <c r="D68" s="62">
        <f t="shared" ca="1" si="3"/>
        <v>9.0438232031522681E-2</v>
      </c>
      <c r="E68" s="62">
        <f t="shared" ca="1" si="4"/>
        <v>-1.223709712343656</v>
      </c>
      <c r="F68" s="60">
        <f ca="1">IF(D68="","",MAX(MIN(C68,PERCENTILE(INDIRECT(Rangos!$F$18),0.99)),PERCENTILE(INDIRECT(Rangos!$F$18),0.01)))</f>
        <v>-3.3129808825781759E-2</v>
      </c>
      <c r="G68" s="62">
        <f t="shared" ca="1" si="5"/>
        <v>-3.3129808825781759E-2</v>
      </c>
    </row>
    <row r="69" spans="1:7" x14ac:dyDescent="0.2">
      <c r="A69">
        <v>830110905</v>
      </c>
      <c r="B69" t="s">
        <v>279</v>
      </c>
      <c r="C69" s="61">
        <f ca="1">+IFERROR(VLOOKUP(A69,OFFSET('Datos seleccionados'!$A$5,0,0,COUNTA($A:$A),21),20,FALSE),"")</f>
        <v>-2.6530046193635706E-2</v>
      </c>
      <c r="D69" s="62">
        <f t="shared" ca="1" si="3"/>
        <v>8.3838469399376628E-2</v>
      </c>
      <c r="E69" s="62">
        <f t="shared" ca="1" si="4"/>
        <v>-1.1344090543066339</v>
      </c>
      <c r="F69" s="60">
        <f ca="1">IF(D69="","",MAX(MIN(C69,PERCENTILE(INDIRECT(Rangos!$F$18),0.99)),PERCENTILE(INDIRECT(Rangos!$F$18),0.01)))</f>
        <v>-2.6530046193635706E-2</v>
      </c>
      <c r="G69" s="62">
        <f t="shared" ca="1" si="5"/>
        <v>-2.6530046193635706E-2</v>
      </c>
    </row>
    <row r="70" spans="1:7" x14ac:dyDescent="0.2">
      <c r="A70">
        <v>900308871</v>
      </c>
      <c r="B70" t="s">
        <v>367</v>
      </c>
      <c r="C70" s="61">
        <f ca="1">+IFERROR(VLOOKUP(A70,OFFSET('Datos seleccionados'!$A$5,0,0,COUNTA($A:$A),21),20,FALSE),"")</f>
        <v>-2.4610448592804486E-2</v>
      </c>
      <c r="D70" s="62">
        <f t="shared" ca="1" si="3"/>
        <v>8.1918871798545401E-2</v>
      </c>
      <c r="E70" s="62">
        <f t="shared" ca="1" si="4"/>
        <v>-1.1084351915368489</v>
      </c>
      <c r="F70" s="60">
        <f ca="1">IF(D70="","",MAX(MIN(C70,PERCENTILE(INDIRECT(Rangos!$F$18),0.99)),PERCENTILE(INDIRECT(Rangos!$F$18),0.01)))</f>
        <v>-2.4610448592804486E-2</v>
      </c>
      <c r="G70" s="62">
        <f t="shared" ca="1" si="5"/>
        <v>-2.4610448592804486E-2</v>
      </c>
    </row>
    <row r="71" spans="1:7" x14ac:dyDescent="0.2">
      <c r="A71">
        <v>900927711</v>
      </c>
      <c r="B71" t="s">
        <v>472</v>
      </c>
      <c r="C71" s="61">
        <f ca="1">+IFERROR(VLOOKUP(A71,OFFSET('Datos seleccionados'!$A$5,0,0,COUNTA($A:$A),21),20,FALSE),"")</f>
        <v>-2.3914295619835931E-2</v>
      </c>
      <c r="D71" s="62">
        <f t="shared" ca="1" si="3"/>
        <v>8.1222718825576856E-2</v>
      </c>
      <c r="E71" s="62">
        <f t="shared" ca="1" si="4"/>
        <v>-1.0990156226757328</v>
      </c>
      <c r="F71" s="60">
        <f ca="1">IF(D71="","",MAX(MIN(C71,PERCENTILE(INDIRECT(Rangos!$F$18),0.99)),PERCENTILE(INDIRECT(Rangos!$F$18),0.01)))</f>
        <v>-2.3914295619835931E-2</v>
      </c>
      <c r="G71" s="62">
        <f t="shared" ca="1" si="5"/>
        <v>-2.3914295619835931E-2</v>
      </c>
    </row>
    <row r="72" spans="1:7" x14ac:dyDescent="0.2">
      <c r="A72">
        <v>900734687</v>
      </c>
      <c r="B72" t="s">
        <v>559</v>
      </c>
      <c r="C72" s="61">
        <f ca="1">+IFERROR(VLOOKUP(A72,OFFSET('Datos seleccionados'!$A$5,0,0,COUNTA($A:$A),21),20,FALSE),"")</f>
        <v>-2.1607127642725692E-2</v>
      </c>
      <c r="D72" s="62">
        <f t="shared" ca="1" si="3"/>
        <v>7.8915550848466617E-2</v>
      </c>
      <c r="E72" s="62">
        <f t="shared" ca="1" si="4"/>
        <v>-1.0677975880218269</v>
      </c>
      <c r="F72" s="60">
        <f ca="1">IF(D72="","",MAX(MIN(C72,PERCENTILE(INDIRECT(Rangos!$F$18),0.99)),PERCENTILE(INDIRECT(Rangos!$F$18),0.01)))</f>
        <v>-2.1607127642725692E-2</v>
      </c>
      <c r="G72" s="62">
        <f t="shared" ca="1" si="5"/>
        <v>-2.1607127642725692E-2</v>
      </c>
    </row>
    <row r="73" spans="1:7" x14ac:dyDescent="0.2">
      <c r="A73">
        <v>900195403</v>
      </c>
      <c r="B73" t="s">
        <v>345</v>
      </c>
      <c r="C73" s="61">
        <f ca="1">+IFERROR(VLOOKUP(A73,OFFSET('Datos seleccionados'!$A$5,0,0,COUNTA($A:$A),21),20,FALSE),"")</f>
        <v>-2.1055843323091298E-2</v>
      </c>
      <c r="D73" s="62">
        <f t="shared" ca="1" si="3"/>
        <v>7.8364266528832216E-2</v>
      </c>
      <c r="E73" s="62">
        <f t="shared" ca="1" si="4"/>
        <v>-1.0603382208820065</v>
      </c>
      <c r="F73" s="60">
        <f ca="1">IF(D73="","",MAX(MIN(C73,PERCENTILE(INDIRECT(Rangos!$F$18),0.99)),PERCENTILE(INDIRECT(Rangos!$F$18),0.01)))</f>
        <v>-2.1055843323091298E-2</v>
      </c>
      <c r="G73" s="62">
        <f t="shared" ca="1" si="5"/>
        <v>-2.1055843323091298E-2</v>
      </c>
    </row>
    <row r="74" spans="1:7" x14ac:dyDescent="0.2">
      <c r="A74">
        <v>900446724</v>
      </c>
      <c r="B74" t="s">
        <v>404</v>
      </c>
      <c r="C74" s="61">
        <f ca="1">+IFERROR(VLOOKUP(A74,OFFSET('Datos seleccionados'!$A$5,0,0,COUNTA($A:$A),21),20,FALSE),"")</f>
        <v>-2.0815530793913087E-2</v>
      </c>
      <c r="D74" s="62">
        <f t="shared" ca="1" si="3"/>
        <v>7.8123953999654008E-2</v>
      </c>
      <c r="E74" s="62">
        <f t="shared" ca="1" si="4"/>
        <v>-1.0570865786357191</v>
      </c>
      <c r="F74" s="60">
        <f ca="1">IF(D74="","",MAX(MIN(C74,PERCENTILE(INDIRECT(Rangos!$F$18),0.99)),PERCENTILE(INDIRECT(Rangos!$F$18),0.01)))</f>
        <v>-2.0815530793913087E-2</v>
      </c>
      <c r="G74" s="62">
        <f t="shared" ca="1" si="5"/>
        <v>-2.0815530793913087E-2</v>
      </c>
    </row>
    <row r="75" spans="1:7" x14ac:dyDescent="0.2">
      <c r="A75">
        <v>900068904</v>
      </c>
      <c r="B75" t="s">
        <v>537</v>
      </c>
      <c r="C75" s="61">
        <f ca="1">+IFERROR(VLOOKUP(A75,OFFSET('Datos seleccionados'!$A$5,0,0,COUNTA($A:$A),21),20,FALSE),"")</f>
        <v>-1.8778256424172236E-2</v>
      </c>
      <c r="D75" s="62">
        <f t="shared" ca="1" si="3"/>
        <v>7.6086679629913154E-2</v>
      </c>
      <c r="E75" s="62">
        <f t="shared" ca="1" si="4"/>
        <v>-1.0295204445245203</v>
      </c>
      <c r="F75" s="60">
        <f ca="1">IF(D75="","",MAX(MIN(C75,PERCENTILE(INDIRECT(Rangos!$F$18),0.99)),PERCENTILE(INDIRECT(Rangos!$F$18),0.01)))</f>
        <v>-1.8778256424172236E-2</v>
      </c>
      <c r="G75" s="62">
        <f t="shared" ca="1" si="5"/>
        <v>-1.8778256424172236E-2</v>
      </c>
    </row>
    <row r="76" spans="1:7" x14ac:dyDescent="0.2">
      <c r="A76">
        <v>802023456</v>
      </c>
      <c r="B76" t="s">
        <v>511</v>
      </c>
      <c r="C76" s="61">
        <f ca="1">+IFERROR(VLOOKUP(A76,OFFSET('Datos seleccionados'!$A$5,0,0,COUNTA($A:$A),21),20,FALSE),"")</f>
        <v>-1.6596548798048161E-2</v>
      </c>
      <c r="D76" s="62">
        <f t="shared" ca="1" si="3"/>
        <v>7.3904972003789079E-2</v>
      </c>
      <c r="E76" s="62">
        <f t="shared" ca="1" si="4"/>
        <v>-1</v>
      </c>
      <c r="F76" s="60">
        <f ca="1">IF(D76="","",MAX(MIN(C76,PERCENTILE(INDIRECT(Rangos!$F$18),0.99)),PERCENTILE(INDIRECT(Rangos!$F$18),0.01)))</f>
        <v>-1.6596548798048161E-2</v>
      </c>
      <c r="G76" s="62">
        <f t="shared" ca="1" si="5"/>
        <v>-1.6596548798048161E-2</v>
      </c>
    </row>
    <row r="77" spans="1:7" x14ac:dyDescent="0.2">
      <c r="A77">
        <v>901112884</v>
      </c>
      <c r="B77" t="s">
        <v>480</v>
      </c>
      <c r="C77" s="61">
        <f ca="1">+IFERROR(VLOOKUP(A77,OFFSET('Datos seleccionados'!$A$5,0,0,COUNTA($A:$A),21),20,FALSE),"")</f>
        <v>-1.5767699791776123E-2</v>
      </c>
      <c r="D77" s="62">
        <f t="shared" ca="1" si="3"/>
        <v>7.3076122997517048E-2</v>
      </c>
      <c r="E77" s="62">
        <f t="shared" ca="1" si="4"/>
        <v>-0.98878493579255344</v>
      </c>
      <c r="F77" s="60">
        <f ca="1">IF(D77="","",MAX(MIN(C77,PERCENTILE(INDIRECT(Rangos!$F$18),0.99)),PERCENTILE(INDIRECT(Rangos!$F$18),0.01)))</f>
        <v>-1.5767699791776123E-2</v>
      </c>
      <c r="G77" s="62">
        <f t="shared" ca="1" si="5"/>
        <v>-1.5767699791776123E-2</v>
      </c>
    </row>
    <row r="78" spans="1:7" x14ac:dyDescent="0.2">
      <c r="A78">
        <v>900245215</v>
      </c>
      <c r="B78" t="s">
        <v>353</v>
      </c>
      <c r="C78" s="61">
        <f ca="1">+IFERROR(VLOOKUP(A78,OFFSET('Datos seleccionados'!$A$5,0,0,COUNTA($A:$A),21),20,FALSE),"")</f>
        <v>-1.2173276715855542E-2</v>
      </c>
      <c r="D78" s="62">
        <f t="shared" ca="1" si="3"/>
        <v>6.948169992159646E-2</v>
      </c>
      <c r="E78" s="62">
        <f t="shared" ca="1" si="4"/>
        <v>-0.94014919480700376</v>
      </c>
      <c r="F78" s="60">
        <f ca="1">IF(D78="","",MAX(MIN(C78,PERCENTILE(INDIRECT(Rangos!$F$18),0.99)),PERCENTILE(INDIRECT(Rangos!$F$18),0.01)))</f>
        <v>-1.2173276715855542E-2</v>
      </c>
      <c r="G78" s="62">
        <f t="shared" ca="1" si="5"/>
        <v>-1.2173276715855542E-2</v>
      </c>
    </row>
    <row r="79" spans="1:7" x14ac:dyDescent="0.2">
      <c r="A79">
        <v>900488587</v>
      </c>
      <c r="B79" t="s">
        <v>184</v>
      </c>
      <c r="C79" s="61">
        <f ca="1">+IFERROR(VLOOKUP(A79,OFFSET('Datos seleccionados'!$A$5,0,0,COUNTA($A:$A),21),20,FALSE),"")</f>
        <v>-1.1878577875978345E-2</v>
      </c>
      <c r="D79" s="62">
        <f t="shared" ca="1" si="3"/>
        <v>6.9187001081719268E-2</v>
      </c>
      <c r="E79" s="62">
        <f t="shared" ca="1" si="4"/>
        <v>-0.93616165740746204</v>
      </c>
      <c r="F79" s="60">
        <f ca="1">IF(D79="","",MAX(MIN(C79,PERCENTILE(INDIRECT(Rangos!$F$18),0.99)),PERCENTILE(INDIRECT(Rangos!$F$18),0.01)))</f>
        <v>-1.1878577875978345E-2</v>
      </c>
      <c r="G79" s="62">
        <f t="shared" ca="1" si="5"/>
        <v>-1.1878577875978345E-2</v>
      </c>
    </row>
    <row r="80" spans="1:7" x14ac:dyDescent="0.2">
      <c r="A80">
        <v>901767763</v>
      </c>
      <c r="B80" t="s">
        <v>575</v>
      </c>
      <c r="C80" s="61">
        <f ca="1">+IFERROR(VLOOKUP(A80,OFFSET('Datos seleccionados'!$A$5,0,0,COUNTA($A:$A),21),20,FALSE),"")</f>
        <v>-1.1116027520377499E-2</v>
      </c>
      <c r="D80" s="62">
        <f t="shared" ca="1" si="3"/>
        <v>6.8424450726118413E-2</v>
      </c>
      <c r="E80" s="62">
        <f t="shared" ca="1" si="4"/>
        <v>-0.9258436729075592</v>
      </c>
      <c r="F80" s="60">
        <f ca="1">IF(D80="","",MAX(MIN(C80,PERCENTILE(INDIRECT(Rangos!$F$18),0.99)),PERCENTILE(INDIRECT(Rangos!$F$18),0.01)))</f>
        <v>-1.1116027520377499E-2</v>
      </c>
      <c r="G80" s="62">
        <f t="shared" ca="1" si="5"/>
        <v>-1.1116027520377499E-2</v>
      </c>
    </row>
    <row r="81" spans="1:7" x14ac:dyDescent="0.2">
      <c r="A81">
        <v>901330707</v>
      </c>
      <c r="B81" t="s">
        <v>573</v>
      </c>
      <c r="C81" s="61">
        <f ca="1">+IFERROR(VLOOKUP(A81,OFFSET('Datos seleccionados'!$A$5,0,0,COUNTA($A:$A),21),20,FALSE),"")</f>
        <v>-1.0888322015779031E-2</v>
      </c>
      <c r="D81" s="62">
        <f t="shared" ca="1" si="3"/>
        <v>6.8196745221519958E-2</v>
      </c>
      <c r="E81" s="62">
        <f t="shared" ca="1" si="4"/>
        <v>-0.92276261491613232</v>
      </c>
      <c r="F81" s="60">
        <f ca="1">IF(D81="","",MAX(MIN(C81,PERCENTILE(INDIRECT(Rangos!$F$18),0.99)),PERCENTILE(INDIRECT(Rangos!$F$18),0.01)))</f>
        <v>-1.0888322015779031E-2</v>
      </c>
      <c r="G81" s="62">
        <f t="shared" ca="1" si="5"/>
        <v>-1.0888322015779031E-2</v>
      </c>
    </row>
    <row r="82" spans="1:7" x14ac:dyDescent="0.2">
      <c r="A82">
        <v>901256167</v>
      </c>
      <c r="B82" t="s">
        <v>490</v>
      </c>
      <c r="C82" s="61">
        <f ca="1">+IFERROR(VLOOKUP(A82,OFFSET('Datos seleccionados'!$A$5,0,0,COUNTA($A:$A),21),20,FALSE),"")</f>
        <v>-9.5647435576789019E-3</v>
      </c>
      <c r="D82" s="62">
        <f t="shared" ca="1" si="3"/>
        <v>6.6873166763419825E-2</v>
      </c>
      <c r="E82" s="62">
        <f t="shared" ca="1" si="4"/>
        <v>-0.90485342122842916</v>
      </c>
      <c r="F82" s="60">
        <f ca="1">IF(D82="","",MAX(MIN(C82,PERCENTILE(INDIRECT(Rangos!$F$18),0.99)),PERCENTILE(INDIRECT(Rangos!$F$18),0.01)))</f>
        <v>-9.5647435576789019E-3</v>
      </c>
      <c r="G82" s="62">
        <f t="shared" ca="1" si="5"/>
        <v>-9.5647435576789019E-3</v>
      </c>
    </row>
    <row r="83" spans="1:7" x14ac:dyDescent="0.2">
      <c r="A83">
        <v>900684179</v>
      </c>
      <c r="B83" t="s">
        <v>450</v>
      </c>
      <c r="C83" s="61">
        <f ca="1">+IFERROR(VLOOKUP(A83,OFFSET('Datos seleccionados'!$A$5,0,0,COUNTA($A:$A),21),20,FALSE),"")</f>
        <v>-9.5191260999777563E-3</v>
      </c>
      <c r="D83" s="62">
        <f t="shared" ca="1" si="3"/>
        <v>6.6827549305718673E-2</v>
      </c>
      <c r="E83" s="62">
        <f t="shared" ca="1" si="4"/>
        <v>-0.90423617645498122</v>
      </c>
      <c r="F83" s="60">
        <f ca="1">IF(D83="","",MAX(MIN(C83,PERCENTILE(INDIRECT(Rangos!$F$18),0.99)),PERCENTILE(INDIRECT(Rangos!$F$18),0.01)))</f>
        <v>-9.5191260999777563E-3</v>
      </c>
      <c r="G83" s="62">
        <f t="shared" ca="1" si="5"/>
        <v>-9.5191260999777563E-3</v>
      </c>
    </row>
    <row r="84" spans="1:7" x14ac:dyDescent="0.2">
      <c r="A84">
        <v>900245246</v>
      </c>
      <c r="B84" t="s">
        <v>354</v>
      </c>
      <c r="C84" s="61">
        <f ca="1">+IFERROR(VLOOKUP(A84,OFFSET('Datos seleccionados'!$A$5,0,0,COUNTA($A:$A),21),20,FALSE),"")</f>
        <v>-5.9444240058118504E-3</v>
      </c>
      <c r="D84" s="62">
        <f t="shared" ca="1" si="3"/>
        <v>6.3252847211552776E-2</v>
      </c>
      <c r="E84" s="62">
        <f t="shared" ca="1" si="4"/>
        <v>-0.85586727789180173</v>
      </c>
      <c r="F84" s="60">
        <f ca="1">IF(D84="","",MAX(MIN(C84,PERCENTILE(INDIRECT(Rangos!$F$18),0.99)),PERCENTILE(INDIRECT(Rangos!$F$18),0.01)))</f>
        <v>-5.9444240058118504E-3</v>
      </c>
      <c r="G84" s="62">
        <f t="shared" ca="1" si="5"/>
        <v>-5.9444240058118504E-3</v>
      </c>
    </row>
    <row r="85" spans="1:7" x14ac:dyDescent="0.2">
      <c r="A85">
        <v>901142671</v>
      </c>
      <c r="B85" t="s">
        <v>568</v>
      </c>
      <c r="C85" s="61">
        <f ca="1">+IFERROR(VLOOKUP(A85,OFFSET('Datos seleccionados'!$A$5,0,0,COUNTA($A:$A),21),20,FALSE),"")</f>
        <v>-4.9109256150234194E-3</v>
      </c>
      <c r="D85" s="62">
        <f t="shared" ca="1" si="3"/>
        <v>6.2219348820764339E-2</v>
      </c>
      <c r="E85" s="62">
        <f t="shared" ca="1" si="4"/>
        <v>-0.84188312550303623</v>
      </c>
      <c r="F85" s="60">
        <f ca="1">IF(D85="","",MAX(MIN(C85,PERCENTILE(INDIRECT(Rangos!$F$18),0.99)),PERCENTILE(INDIRECT(Rangos!$F$18),0.01)))</f>
        <v>-4.9109256150234194E-3</v>
      </c>
      <c r="G85" s="62">
        <f t="shared" ca="1" si="5"/>
        <v>-4.9109256150234194E-3</v>
      </c>
    </row>
    <row r="86" spans="1:7" x14ac:dyDescent="0.2">
      <c r="A86">
        <v>800162163</v>
      </c>
      <c r="B86" t="s">
        <v>211</v>
      </c>
      <c r="C86" s="61">
        <f ca="1">+IFERROR(VLOOKUP(A86,OFFSET('Datos seleccionados'!$A$5,0,0,COUNTA($A:$A),21),20,FALSE),"")</f>
        <v>-3.8184199113953112E-3</v>
      </c>
      <c r="D86" s="62">
        <f t="shared" ca="1" si="3"/>
        <v>6.1126843117136231E-2</v>
      </c>
      <c r="E86" s="62">
        <f t="shared" ca="1" si="4"/>
        <v>-0.82710055169227692</v>
      </c>
      <c r="F86" s="60">
        <f ca="1">IF(D86="","",MAX(MIN(C86,PERCENTILE(INDIRECT(Rangos!$F$18),0.99)),PERCENTILE(INDIRECT(Rangos!$F$18),0.01)))</f>
        <v>-3.8184199113953112E-3</v>
      </c>
      <c r="G86" s="62">
        <f t="shared" ca="1" si="5"/>
        <v>-3.8184199113953112E-3</v>
      </c>
    </row>
    <row r="87" spans="1:7" x14ac:dyDescent="0.2">
      <c r="A87">
        <v>830059789</v>
      </c>
      <c r="B87" t="s">
        <v>261</v>
      </c>
      <c r="C87" s="61">
        <f ca="1">+IFERROR(VLOOKUP(A87,OFFSET('Datos seleccionados'!$A$5,0,0,COUNTA($A:$A),21),20,FALSE),"")</f>
        <v>-3.5802076004364971E-3</v>
      </c>
      <c r="D87" s="62">
        <f t="shared" ca="1" si="3"/>
        <v>6.0888630806177416E-2</v>
      </c>
      <c r="E87" s="62">
        <f t="shared" ca="1" si="4"/>
        <v>-0.82387732726636687</v>
      </c>
      <c r="F87" s="60">
        <f ca="1">IF(D87="","",MAX(MIN(C87,PERCENTILE(INDIRECT(Rangos!$F$18),0.99)),PERCENTILE(INDIRECT(Rangos!$F$18),0.01)))</f>
        <v>-3.5802076004364971E-3</v>
      </c>
      <c r="G87" s="62">
        <f t="shared" ca="1" si="5"/>
        <v>-3.5802076004364971E-3</v>
      </c>
    </row>
    <row r="88" spans="1:7" x14ac:dyDescent="0.2">
      <c r="A88">
        <v>901485681</v>
      </c>
      <c r="B88" t="s">
        <v>506</v>
      </c>
      <c r="C88" s="61">
        <f ca="1">+IFERROR(VLOOKUP(A88,OFFSET('Datos seleccionados'!$A$5,0,0,COUNTA($A:$A),21),20,FALSE),"")</f>
        <v>-3.3518139255871065E-3</v>
      </c>
      <c r="D88" s="62">
        <f t="shared" ca="1" si="3"/>
        <v>6.0660237131328031E-2</v>
      </c>
      <c r="E88" s="62">
        <f t="shared" ca="1" si="4"/>
        <v>-0.82078695771940757</v>
      </c>
      <c r="F88" s="60">
        <f ca="1">IF(D88="","",MAX(MIN(C88,PERCENTILE(INDIRECT(Rangos!$F$18),0.99)),PERCENTILE(INDIRECT(Rangos!$F$18),0.01)))</f>
        <v>-3.3518139255871065E-3</v>
      </c>
      <c r="G88" s="62">
        <f t="shared" ca="1" si="5"/>
        <v>-3.3518139255871065E-3</v>
      </c>
    </row>
    <row r="89" spans="1:7" x14ac:dyDescent="0.2">
      <c r="A89">
        <v>830097620</v>
      </c>
      <c r="B89" t="s">
        <v>520</v>
      </c>
      <c r="C89" s="61">
        <f ca="1">+IFERROR(VLOOKUP(A89,OFFSET('Datos seleccionados'!$A$5,0,0,COUNTA($A:$A),21),20,FALSE),"")</f>
        <v>-2.7554378416604652E-3</v>
      </c>
      <c r="D89" s="62">
        <f t="shared" ca="1" si="3"/>
        <v>6.0063861047401385E-2</v>
      </c>
      <c r="E89" s="62">
        <f t="shared" ca="1" si="4"/>
        <v>-0.8127174589054974</v>
      </c>
      <c r="F89" s="60">
        <f ca="1">IF(D89="","",MAX(MIN(C89,PERCENTILE(INDIRECT(Rangos!$F$18),0.99)),PERCENTILE(INDIRECT(Rangos!$F$18),0.01)))</f>
        <v>-2.7554378416604652E-3</v>
      </c>
      <c r="G89" s="62">
        <f t="shared" ca="1" si="5"/>
        <v>-2.7554378416604652E-3</v>
      </c>
    </row>
    <row r="90" spans="1:7" x14ac:dyDescent="0.2">
      <c r="A90">
        <v>830006777</v>
      </c>
      <c r="B90" t="s">
        <v>250</v>
      </c>
      <c r="C90" s="61">
        <f ca="1">+IFERROR(VLOOKUP(A90,OFFSET('Datos seleccionados'!$A$5,0,0,COUNTA($A:$A),21),20,FALSE),"")</f>
        <v>-1.7718630954737889E-3</v>
      </c>
      <c r="D90" s="62">
        <f t="shared" ca="1" si="3"/>
        <v>5.9080286301214709E-2</v>
      </c>
      <c r="E90" s="62">
        <f t="shared" ca="1" si="4"/>
        <v>-0.79940881782873396</v>
      </c>
      <c r="F90" s="60">
        <f ca="1">IF(D90="","",MAX(MIN(C90,PERCENTILE(INDIRECT(Rangos!$F$18),0.99)),PERCENTILE(INDIRECT(Rangos!$F$18),0.01)))</f>
        <v>-1.7718630954737889E-3</v>
      </c>
      <c r="G90" s="62">
        <f t="shared" ca="1" si="5"/>
        <v>-1.7718630954737889E-3</v>
      </c>
    </row>
    <row r="91" spans="1:7" x14ac:dyDescent="0.2">
      <c r="A91">
        <v>830129215</v>
      </c>
      <c r="B91" t="s">
        <v>287</v>
      </c>
      <c r="C91" s="61">
        <f ca="1">+IFERROR(VLOOKUP(A91,OFFSET('Datos seleccionados'!$A$5,0,0,COUNTA($A:$A),21),20,FALSE),"")</f>
        <v>-1.6735748092534027E-3</v>
      </c>
      <c r="D91" s="62">
        <f t="shared" ca="1" si="3"/>
        <v>5.8981998014994326E-2</v>
      </c>
      <c r="E91" s="62">
        <f t="shared" ca="1" si="4"/>
        <v>-0.79807888990162046</v>
      </c>
      <c r="F91" s="60">
        <f ca="1">IF(D91="","",MAX(MIN(C91,PERCENTILE(INDIRECT(Rangos!$F$18),0.99)),PERCENTILE(INDIRECT(Rangos!$F$18),0.01)))</f>
        <v>-1.6735748092534027E-3</v>
      </c>
      <c r="G91" s="62">
        <f t="shared" ca="1" si="5"/>
        <v>-1.6735748092534027E-3</v>
      </c>
    </row>
    <row r="92" spans="1:7" x14ac:dyDescent="0.2">
      <c r="A92">
        <v>901140781</v>
      </c>
      <c r="B92" t="s">
        <v>567</v>
      </c>
      <c r="C92" s="61">
        <f ca="1">+IFERROR(VLOOKUP(A92,OFFSET('Datos seleccionados'!$A$5,0,0,COUNTA($A:$A),21),20,FALSE),"")</f>
        <v>-1.5937701587203485E-3</v>
      </c>
      <c r="D92" s="62">
        <f t="shared" ca="1" si="3"/>
        <v>5.8902193364461272E-2</v>
      </c>
      <c r="E92" s="62">
        <f t="shared" ca="1" si="4"/>
        <v>-0.79699906200412851</v>
      </c>
      <c r="F92" s="60">
        <f ca="1">IF(D92="","",MAX(MIN(C92,PERCENTILE(INDIRECT(Rangos!$F$18),0.99)),PERCENTILE(INDIRECT(Rangos!$F$18),0.01)))</f>
        <v>-1.5937701587203485E-3</v>
      </c>
      <c r="G92" s="62">
        <f t="shared" ca="1" si="5"/>
        <v>-1.5937701587203485E-3</v>
      </c>
    </row>
    <row r="93" spans="1:7" x14ac:dyDescent="0.2">
      <c r="A93">
        <v>900283591</v>
      </c>
      <c r="B93" t="s">
        <v>139</v>
      </c>
      <c r="C93" s="61">
        <f ca="1">+IFERROR(VLOOKUP(A93,OFFSET('Datos seleccionados'!$A$5,0,0,COUNTA($A:$A),21),20,FALSE),"")</f>
        <v>-9.9760802946932681E-4</v>
      </c>
      <c r="D93" s="62">
        <f t="shared" ca="1" si="3"/>
        <v>5.8306031235210248E-2</v>
      </c>
      <c r="E93" s="62">
        <f t="shared" ca="1" si="4"/>
        <v>-0.7889324581872641</v>
      </c>
      <c r="F93" s="60">
        <f ca="1">IF(D93="","",MAX(MIN(C93,PERCENTILE(INDIRECT(Rangos!$F$18),0.99)),PERCENTILE(INDIRECT(Rangos!$F$18),0.01)))</f>
        <v>-9.9760802946932681E-4</v>
      </c>
      <c r="G93" s="62">
        <f t="shared" ca="1" si="5"/>
        <v>-9.9760802946932681E-4</v>
      </c>
    </row>
    <row r="94" spans="1:7" x14ac:dyDescent="0.2">
      <c r="A94">
        <v>800115234</v>
      </c>
      <c r="B94" t="s">
        <v>207</v>
      </c>
      <c r="C94" s="61">
        <f ca="1">+IFERROR(VLOOKUP(A94,OFFSET('Datos seleccionados'!$A$5,0,0,COUNTA($A:$A),21),20,FALSE),"")</f>
        <v>-8.8161337845055795E-4</v>
      </c>
      <c r="D94" s="62">
        <f t="shared" ca="1" si="3"/>
        <v>5.819003658419148E-2</v>
      </c>
      <c r="E94" s="62">
        <f t="shared" ca="1" si="4"/>
        <v>-0.78736294739693702</v>
      </c>
      <c r="F94" s="60">
        <f ca="1">IF(D94="","",MAX(MIN(C94,PERCENTILE(INDIRECT(Rangos!$F$18),0.99)),PERCENTILE(INDIRECT(Rangos!$F$18),0.01)))</f>
        <v>-8.8161337845055795E-4</v>
      </c>
      <c r="G94" s="62">
        <f t="shared" ca="1" si="5"/>
        <v>-8.8161337845055795E-4</v>
      </c>
    </row>
    <row r="95" spans="1:7" x14ac:dyDescent="0.2">
      <c r="A95">
        <v>900332869</v>
      </c>
      <c r="B95" t="s">
        <v>374</v>
      </c>
      <c r="C95" s="61">
        <f ca="1">+IFERROR(VLOOKUP(A95,OFFSET('Datos seleccionados'!$A$5,0,0,COUNTA($A:$A),21),20,FALSE),"")</f>
        <v>-8.6069451426574214E-4</v>
      </c>
      <c r="D95" s="62">
        <f t="shared" ca="1" si="3"/>
        <v>5.8169117720006665E-2</v>
      </c>
      <c r="E95" s="62">
        <f t="shared" ca="1" si="4"/>
        <v>-0.78707989655992772</v>
      </c>
      <c r="F95" s="60">
        <f ca="1">IF(D95="","",MAX(MIN(C95,PERCENTILE(INDIRECT(Rangos!$F$18),0.99)),PERCENTILE(INDIRECT(Rangos!$F$18),0.01)))</f>
        <v>-8.6069451426574214E-4</v>
      </c>
      <c r="G95" s="62">
        <f t="shared" ca="1" si="5"/>
        <v>-8.6069451426574214E-4</v>
      </c>
    </row>
    <row r="96" spans="1:7" x14ac:dyDescent="0.2">
      <c r="A96">
        <v>901537127</v>
      </c>
      <c r="B96" t="s">
        <v>508</v>
      </c>
      <c r="C96" s="61">
        <f ca="1">+IFERROR(VLOOKUP(A96,OFFSET('Datos seleccionados'!$A$5,0,0,COUNTA($A:$A),21),20,FALSE),"")</f>
        <v>-2.8402434981218862E-4</v>
      </c>
      <c r="D96" s="62">
        <f t="shared" ca="1" si="3"/>
        <v>5.7592447555553108E-2</v>
      </c>
      <c r="E96" s="62">
        <f t="shared" ca="1" si="4"/>
        <v>-0.77927703636232171</v>
      </c>
      <c r="F96" s="60">
        <f ca="1">IF(D96="","",MAX(MIN(C96,PERCENTILE(INDIRECT(Rangos!$F$18),0.99)),PERCENTILE(INDIRECT(Rangos!$F$18),0.01)))</f>
        <v>-2.8402434981218862E-4</v>
      </c>
      <c r="G96" s="62">
        <f t="shared" ca="1" si="5"/>
        <v>-2.8402434981218862E-4</v>
      </c>
    </row>
    <row r="97" spans="1:7" x14ac:dyDescent="0.2">
      <c r="A97">
        <v>900751447</v>
      </c>
      <c r="B97" t="s">
        <v>454</v>
      </c>
      <c r="C97" s="61">
        <f ca="1">+IFERROR(VLOOKUP(A97,OFFSET('Datos seleccionados'!$A$5,0,0,COUNTA($A:$A),21),20,FALSE),"")</f>
        <v>-4.1786994931661441E-5</v>
      </c>
      <c r="D97" s="62">
        <f t="shared" ca="1" si="3"/>
        <v>5.7350210200672581E-2</v>
      </c>
      <c r="E97" s="62">
        <f t="shared" ca="1" si="4"/>
        <v>-0.77599934951240168</v>
      </c>
      <c r="F97" s="60">
        <f ca="1">IF(D97="","",MAX(MIN(C97,PERCENTILE(INDIRECT(Rangos!$F$18),0.99)),PERCENTILE(INDIRECT(Rangos!$F$18),0.01)))</f>
        <v>-4.1786994931661441E-5</v>
      </c>
      <c r="G97" s="62">
        <f t="shared" ca="1" si="5"/>
        <v>-4.1786994931661441E-5</v>
      </c>
    </row>
    <row r="98" spans="1:7" x14ac:dyDescent="0.2">
      <c r="A98">
        <v>900084548</v>
      </c>
      <c r="B98" t="s">
        <v>327</v>
      </c>
      <c r="C98" s="61">
        <f ca="1">+IFERROR(VLOOKUP(A98,OFFSET('Datos seleccionados'!$A$5,0,0,COUNTA($A:$A),21),20,FALSE),"")</f>
        <v>0</v>
      </c>
      <c r="D98" s="62">
        <f t="shared" ca="1" si="3"/>
        <v>5.7308423205740922E-2</v>
      </c>
      <c r="E98" s="62">
        <f t="shared" ca="1" si="4"/>
        <v>-0.77543393430691976</v>
      </c>
      <c r="F98" s="60">
        <f ca="1">IF(D98="","",MAX(MIN(C98,PERCENTILE(INDIRECT(Rangos!$F$18),0.99)),PERCENTILE(INDIRECT(Rangos!$F$18),0.01)))</f>
        <v>0</v>
      </c>
      <c r="G98" s="62">
        <f t="shared" ca="1" si="5"/>
        <v>0</v>
      </c>
    </row>
    <row r="99" spans="1:7" x14ac:dyDescent="0.2">
      <c r="A99">
        <v>900085838</v>
      </c>
      <c r="B99" t="s">
        <v>328</v>
      </c>
      <c r="C99" s="61">
        <f ca="1">+IFERROR(VLOOKUP(A99,OFFSET('Datos seleccionados'!$A$5,0,0,COUNTA($A:$A),21),20,FALSE),"")</f>
        <v>0</v>
      </c>
      <c r="D99" s="62">
        <f t="shared" ca="1" si="3"/>
        <v>5.7308423205740922E-2</v>
      </c>
      <c r="E99" s="62">
        <f t="shared" ca="1" si="4"/>
        <v>-0.77543393430691976</v>
      </c>
      <c r="F99" s="60">
        <f ca="1">IF(D99="","",MAX(MIN(C99,PERCENTILE(INDIRECT(Rangos!$F$18),0.99)),PERCENTILE(INDIRECT(Rangos!$F$18),0.01)))</f>
        <v>0</v>
      </c>
      <c r="G99" s="62">
        <f t="shared" ca="1" si="5"/>
        <v>0</v>
      </c>
    </row>
    <row r="100" spans="1:7" x14ac:dyDescent="0.2">
      <c r="A100">
        <v>900086212</v>
      </c>
      <c r="B100" t="s">
        <v>329</v>
      </c>
      <c r="C100" s="61">
        <f ca="1">+IFERROR(VLOOKUP(A100,OFFSET('Datos seleccionados'!$A$5,0,0,COUNTA($A:$A),21),20,FALSE),"")</f>
        <v>0</v>
      </c>
      <c r="D100" s="62">
        <f t="shared" ca="1" si="3"/>
        <v>5.7308423205740922E-2</v>
      </c>
      <c r="E100" s="62">
        <f t="shared" ca="1" si="4"/>
        <v>-0.77543393430691976</v>
      </c>
      <c r="F100" s="60">
        <f ca="1">IF(D100="","",MAX(MIN(C100,PERCENTILE(INDIRECT(Rangos!$F$18),0.99)),PERCENTILE(INDIRECT(Rangos!$F$18),0.01)))</f>
        <v>0</v>
      </c>
      <c r="G100" s="62">
        <f t="shared" ca="1" si="5"/>
        <v>0</v>
      </c>
    </row>
    <row r="101" spans="1:7" x14ac:dyDescent="0.2">
      <c r="A101">
        <v>900093943</v>
      </c>
      <c r="B101" t="s">
        <v>330</v>
      </c>
      <c r="C101" s="61">
        <f ca="1">+IFERROR(VLOOKUP(A101,OFFSET('Datos seleccionados'!$A$5,0,0,COUNTA($A:$A),21),20,FALSE),"")</f>
        <v>0</v>
      </c>
      <c r="D101" s="62">
        <f t="shared" ca="1" si="3"/>
        <v>5.7308423205740922E-2</v>
      </c>
      <c r="E101" s="62">
        <f t="shared" ca="1" si="4"/>
        <v>-0.77543393430691976</v>
      </c>
      <c r="F101" s="60">
        <f ca="1">IF(D101="","",MAX(MIN(C101,PERCENTILE(INDIRECT(Rangos!$F$18),0.99)),PERCENTILE(INDIRECT(Rangos!$F$18),0.01)))</f>
        <v>0</v>
      </c>
      <c r="G101" s="62">
        <f t="shared" ca="1" si="5"/>
        <v>0</v>
      </c>
    </row>
    <row r="102" spans="1:7" x14ac:dyDescent="0.2">
      <c r="A102">
        <v>900098858</v>
      </c>
      <c r="B102" t="s">
        <v>331</v>
      </c>
      <c r="C102" s="61">
        <f ca="1">+IFERROR(VLOOKUP(A102,OFFSET('Datos seleccionados'!$A$5,0,0,COUNTA($A:$A),21),20,FALSE),"")</f>
        <v>0</v>
      </c>
      <c r="D102" s="62">
        <f t="shared" ca="1" si="3"/>
        <v>5.7308423205740922E-2</v>
      </c>
      <c r="E102" s="62">
        <f t="shared" ca="1" si="4"/>
        <v>-0.77543393430691976</v>
      </c>
      <c r="F102" s="60">
        <f ca="1">IF(D102="","",MAX(MIN(C102,PERCENTILE(INDIRECT(Rangos!$F$18),0.99)),PERCENTILE(INDIRECT(Rangos!$F$18),0.01)))</f>
        <v>0</v>
      </c>
      <c r="G102" s="62">
        <f t="shared" ca="1" si="5"/>
        <v>0</v>
      </c>
    </row>
    <row r="103" spans="1:7" x14ac:dyDescent="0.2">
      <c r="A103">
        <v>900104821</v>
      </c>
      <c r="B103" t="s">
        <v>333</v>
      </c>
      <c r="C103" s="61">
        <f ca="1">+IFERROR(VLOOKUP(A103,OFFSET('Datos seleccionados'!$A$5,0,0,COUNTA($A:$A),21),20,FALSE),"")</f>
        <v>0</v>
      </c>
      <c r="D103" s="62">
        <f t="shared" ca="1" si="3"/>
        <v>5.7308423205740922E-2</v>
      </c>
      <c r="E103" s="62">
        <f t="shared" ca="1" si="4"/>
        <v>-0.77543393430691976</v>
      </c>
      <c r="F103" s="60">
        <f ca="1">IF(D103="","",MAX(MIN(C103,PERCENTILE(INDIRECT(Rangos!$F$18),0.99)),PERCENTILE(INDIRECT(Rangos!$F$18),0.01)))</f>
        <v>0</v>
      </c>
      <c r="G103" s="62">
        <f t="shared" ca="1" si="5"/>
        <v>0</v>
      </c>
    </row>
    <row r="104" spans="1:7" x14ac:dyDescent="0.2">
      <c r="A104">
        <v>900106666</v>
      </c>
      <c r="B104" t="s">
        <v>334</v>
      </c>
      <c r="C104" s="61">
        <f ca="1">+IFERROR(VLOOKUP(A104,OFFSET('Datos seleccionados'!$A$5,0,0,COUNTA($A:$A),21),20,FALSE),"")</f>
        <v>0</v>
      </c>
      <c r="D104" s="62">
        <f t="shared" ca="1" si="3"/>
        <v>5.7308423205740922E-2</v>
      </c>
      <c r="E104" s="62">
        <f t="shared" ca="1" si="4"/>
        <v>-0.77543393430691976</v>
      </c>
      <c r="F104" s="60">
        <f ca="1">IF(D104="","",MAX(MIN(C104,PERCENTILE(INDIRECT(Rangos!$F$18),0.99)),PERCENTILE(INDIRECT(Rangos!$F$18),0.01)))</f>
        <v>0</v>
      </c>
      <c r="G104" s="62">
        <f t="shared" ca="1" si="5"/>
        <v>0</v>
      </c>
    </row>
    <row r="105" spans="1:7" x14ac:dyDescent="0.2">
      <c r="A105">
        <v>900113762</v>
      </c>
      <c r="B105" t="s">
        <v>335</v>
      </c>
      <c r="C105" s="61">
        <f ca="1">+IFERROR(VLOOKUP(A105,OFFSET('Datos seleccionados'!$A$5,0,0,COUNTA($A:$A),21),20,FALSE),"")</f>
        <v>0</v>
      </c>
      <c r="D105" s="62">
        <f t="shared" ca="1" si="3"/>
        <v>5.7308423205740922E-2</v>
      </c>
      <c r="E105" s="62">
        <f t="shared" ca="1" si="4"/>
        <v>-0.77543393430691976</v>
      </c>
      <c r="F105" s="60">
        <f ca="1">IF(D105="","",MAX(MIN(C105,PERCENTILE(INDIRECT(Rangos!$F$18),0.99)),PERCENTILE(INDIRECT(Rangos!$F$18),0.01)))</f>
        <v>0</v>
      </c>
      <c r="G105" s="62">
        <f t="shared" ca="1" si="5"/>
        <v>0</v>
      </c>
    </row>
    <row r="106" spans="1:7" x14ac:dyDescent="0.2">
      <c r="A106">
        <v>900116938</v>
      </c>
      <c r="B106" t="s">
        <v>336</v>
      </c>
      <c r="C106" s="61">
        <f ca="1">+IFERROR(VLOOKUP(A106,OFFSET('Datos seleccionados'!$A$5,0,0,COUNTA($A:$A),21),20,FALSE),"")</f>
        <v>0</v>
      </c>
      <c r="D106" s="62">
        <f t="shared" ca="1" si="3"/>
        <v>5.7308423205740922E-2</v>
      </c>
      <c r="E106" s="62">
        <f t="shared" ca="1" si="4"/>
        <v>-0.77543393430691976</v>
      </c>
      <c r="F106" s="60">
        <f ca="1">IF(D106="","",MAX(MIN(C106,PERCENTILE(INDIRECT(Rangos!$F$18),0.99)),PERCENTILE(INDIRECT(Rangos!$F$18),0.01)))</f>
        <v>0</v>
      </c>
      <c r="G106" s="62">
        <f t="shared" ca="1" si="5"/>
        <v>0</v>
      </c>
    </row>
    <row r="107" spans="1:7" x14ac:dyDescent="0.2">
      <c r="A107">
        <v>900262290</v>
      </c>
      <c r="B107" t="s">
        <v>363</v>
      </c>
      <c r="C107" s="61">
        <f ca="1">+IFERROR(VLOOKUP(A107,OFFSET('Datos seleccionados'!$A$5,0,0,COUNTA($A:$A),21),20,FALSE),"")</f>
        <v>0</v>
      </c>
      <c r="D107" s="62">
        <f t="shared" ca="1" si="3"/>
        <v>5.7308423205740922E-2</v>
      </c>
      <c r="E107" s="62">
        <f t="shared" ca="1" si="4"/>
        <v>-0.77543393430691976</v>
      </c>
      <c r="F107" s="60">
        <f ca="1">IF(D107="","",MAX(MIN(C107,PERCENTILE(INDIRECT(Rangos!$F$18),0.99)),PERCENTILE(INDIRECT(Rangos!$F$18),0.01)))</f>
        <v>0</v>
      </c>
      <c r="G107" s="62">
        <f t="shared" ca="1" si="5"/>
        <v>0</v>
      </c>
    </row>
    <row r="108" spans="1:7" x14ac:dyDescent="0.2">
      <c r="A108">
        <v>900291838</v>
      </c>
      <c r="B108" t="s">
        <v>366</v>
      </c>
      <c r="C108" s="61">
        <f ca="1">+IFERROR(VLOOKUP(A108,OFFSET('Datos seleccionados'!$A$5,0,0,COUNTA($A:$A),21),20,FALSE),"")</f>
        <v>0</v>
      </c>
      <c r="D108" s="62">
        <f t="shared" ca="1" si="3"/>
        <v>5.7308423205740922E-2</v>
      </c>
      <c r="E108" s="62">
        <f t="shared" ca="1" si="4"/>
        <v>-0.77543393430691976</v>
      </c>
      <c r="F108" s="60">
        <f ca="1">IF(D108="","",MAX(MIN(C108,PERCENTILE(INDIRECT(Rangos!$F$18),0.99)),PERCENTILE(INDIRECT(Rangos!$F$18),0.01)))</f>
        <v>0</v>
      </c>
      <c r="G108" s="62">
        <f t="shared" ca="1" si="5"/>
        <v>0</v>
      </c>
    </row>
    <row r="109" spans="1:7" x14ac:dyDescent="0.2">
      <c r="A109">
        <v>806012572</v>
      </c>
      <c r="B109" t="s">
        <v>513</v>
      </c>
      <c r="C109" s="61">
        <f ca="1">+IFERROR(VLOOKUP(A109,OFFSET('Datos seleccionados'!$A$5,0,0,COUNTA($A:$A),21),20,FALSE),"")</f>
        <v>0</v>
      </c>
      <c r="D109" s="62">
        <f t="shared" ca="1" si="3"/>
        <v>5.7308423205740922E-2</v>
      </c>
      <c r="E109" s="62">
        <f t="shared" ca="1" si="4"/>
        <v>-0.77543393430691976</v>
      </c>
      <c r="F109" s="60">
        <f ca="1">IF(D109="","",MAX(MIN(C109,PERCENTILE(INDIRECT(Rangos!$F$18),0.99)),PERCENTILE(INDIRECT(Rangos!$F$18),0.01)))</f>
        <v>0</v>
      </c>
      <c r="G109" s="62">
        <f t="shared" ca="1" si="5"/>
        <v>0</v>
      </c>
    </row>
    <row r="110" spans="1:7" x14ac:dyDescent="0.2">
      <c r="A110">
        <v>900210555</v>
      </c>
      <c r="B110" t="s">
        <v>545</v>
      </c>
      <c r="C110" s="61">
        <f ca="1">+IFERROR(VLOOKUP(A110,OFFSET('Datos seleccionados'!$A$5,0,0,COUNTA($A:$A),21),20,FALSE),"")</f>
        <v>0</v>
      </c>
      <c r="D110" s="62">
        <f t="shared" ca="1" si="3"/>
        <v>5.7308423205740922E-2</v>
      </c>
      <c r="E110" s="62">
        <f t="shared" ca="1" si="4"/>
        <v>-0.77543393430691976</v>
      </c>
      <c r="F110" s="60">
        <f ca="1">IF(D110="","",MAX(MIN(C110,PERCENTILE(INDIRECT(Rangos!$F$18),0.99)),PERCENTILE(INDIRECT(Rangos!$F$18),0.01)))</f>
        <v>0</v>
      </c>
      <c r="G110" s="62">
        <f t="shared" ca="1" si="5"/>
        <v>0</v>
      </c>
    </row>
    <row r="111" spans="1:7" x14ac:dyDescent="0.2">
      <c r="A111">
        <v>901273719</v>
      </c>
      <c r="B111" t="s">
        <v>491</v>
      </c>
      <c r="C111" s="61">
        <f ca="1">+IFERROR(VLOOKUP(A111,OFFSET('Datos seleccionados'!$A$5,0,0,COUNTA($A:$A),21),20,FALSE),"")</f>
        <v>1.4080612927989236E-5</v>
      </c>
      <c r="D111" s="62">
        <f t="shared" ca="1" si="3"/>
        <v>5.7294342592812936E-2</v>
      </c>
      <c r="E111" s="62">
        <f t="shared" ca="1" si="4"/>
        <v>-0.77524341109114392</v>
      </c>
      <c r="F111" s="60">
        <f ca="1">IF(D111="","",MAX(MIN(C111,PERCENTILE(INDIRECT(Rangos!$F$18),0.99)),PERCENTILE(INDIRECT(Rangos!$F$18),0.01)))</f>
        <v>1.4080612927989236E-5</v>
      </c>
      <c r="G111" s="62">
        <f t="shared" ca="1" si="5"/>
        <v>1.4080612927989236E-5</v>
      </c>
    </row>
    <row r="112" spans="1:7" x14ac:dyDescent="0.2">
      <c r="A112">
        <v>830514854</v>
      </c>
      <c r="B112" t="s">
        <v>296</v>
      </c>
      <c r="C112" s="61">
        <f ca="1">+IFERROR(VLOOKUP(A112,OFFSET('Datos seleccionados'!$A$5,0,0,COUNTA($A:$A),21),20,FALSE),"")</f>
        <v>2.1405559344328071E-4</v>
      </c>
      <c r="D112" s="62">
        <f t="shared" ca="1" si="3"/>
        <v>5.7094367612297643E-2</v>
      </c>
      <c r="E112" s="62">
        <f t="shared" ca="1" si="4"/>
        <v>-0.77253757175322979</v>
      </c>
      <c r="F112" s="60">
        <f ca="1">IF(D112="","",MAX(MIN(C112,PERCENTILE(INDIRECT(Rangos!$F$18),0.99)),PERCENTILE(INDIRECT(Rangos!$F$18),0.01)))</f>
        <v>2.1405559344328071E-4</v>
      </c>
      <c r="G112" s="62">
        <f t="shared" ca="1" si="5"/>
        <v>2.1405559344328071E-4</v>
      </c>
    </row>
    <row r="113" spans="1:7" x14ac:dyDescent="0.2">
      <c r="A113">
        <v>830137998</v>
      </c>
      <c r="B113" t="s">
        <v>291</v>
      </c>
      <c r="C113" s="61">
        <f ca="1">+IFERROR(VLOOKUP(A113,OFFSET('Datos seleccionados'!$A$5,0,0,COUNTA($A:$A),21),20,FALSE),"")</f>
        <v>5.199533908447592E-4</v>
      </c>
      <c r="D113" s="62">
        <f t="shared" ca="1" si="3"/>
        <v>5.6788469814896166E-2</v>
      </c>
      <c r="E113" s="62">
        <f t="shared" ca="1" si="4"/>
        <v>-0.76839850249837915</v>
      </c>
      <c r="F113" s="60">
        <f ca="1">IF(D113="","",MAX(MIN(C113,PERCENTILE(INDIRECT(Rangos!$F$18),0.99)),PERCENTILE(INDIRECT(Rangos!$F$18),0.01)))</f>
        <v>5.199533908447592E-4</v>
      </c>
      <c r="G113" s="62">
        <f t="shared" ca="1" si="5"/>
        <v>5.199533908447592E-4</v>
      </c>
    </row>
    <row r="114" spans="1:7" x14ac:dyDescent="0.2">
      <c r="A114">
        <v>901562062</v>
      </c>
      <c r="B114" t="s">
        <v>192</v>
      </c>
      <c r="C114" s="61">
        <f ca="1">+IFERROR(VLOOKUP(A114,OFFSET('Datos seleccionados'!$A$5,0,0,COUNTA($A:$A),21),20,FALSE),"")</f>
        <v>5.9598404606658287E-4</v>
      </c>
      <c r="D114" s="62">
        <f t="shared" ca="1" si="3"/>
        <v>5.671243915967434E-2</v>
      </c>
      <c r="E114" s="62">
        <f t="shared" ca="1" si="4"/>
        <v>-0.76736974011392245</v>
      </c>
      <c r="F114" s="60">
        <f ca="1">IF(D114="","",MAX(MIN(C114,PERCENTILE(INDIRECT(Rangos!$F$18),0.99)),PERCENTILE(INDIRECT(Rangos!$F$18),0.01)))</f>
        <v>5.9598404606658287E-4</v>
      </c>
      <c r="G114" s="62">
        <f t="shared" ca="1" si="5"/>
        <v>5.9598404606658287E-4</v>
      </c>
    </row>
    <row r="115" spans="1:7" x14ac:dyDescent="0.2">
      <c r="A115">
        <v>860350566</v>
      </c>
      <c r="B115" t="s">
        <v>531</v>
      </c>
      <c r="C115" s="61">
        <f ca="1">+IFERROR(VLOOKUP(A115,OFFSET('Datos seleccionados'!$A$5,0,0,COUNTA($A:$A),21),20,FALSE),"")</f>
        <v>1.1385539447555744E-3</v>
      </c>
      <c r="D115" s="62">
        <f t="shared" ca="1" si="3"/>
        <v>5.6169869260985349E-2</v>
      </c>
      <c r="E115" s="62">
        <f t="shared" ca="1" si="4"/>
        <v>-0.76002828683982915</v>
      </c>
      <c r="F115" s="60">
        <f ca="1">IF(D115="","",MAX(MIN(C115,PERCENTILE(INDIRECT(Rangos!$F$18),0.99)),PERCENTILE(INDIRECT(Rangos!$F$18),0.01)))</f>
        <v>1.1385539447555744E-3</v>
      </c>
      <c r="G115" s="62">
        <f t="shared" ca="1" si="5"/>
        <v>1.1385539447555744E-3</v>
      </c>
    </row>
    <row r="116" spans="1:7" x14ac:dyDescent="0.2">
      <c r="A116">
        <v>900610855</v>
      </c>
      <c r="B116" t="s">
        <v>441</v>
      </c>
      <c r="C116" s="61">
        <f ca="1">+IFERROR(VLOOKUP(A116,OFFSET('Datos seleccionados'!$A$5,0,0,COUNTA($A:$A),21),20,FALSE),"")</f>
        <v>1.1922651796470397E-3</v>
      </c>
      <c r="D116" s="62">
        <f t="shared" ca="1" si="3"/>
        <v>5.6116158026093883E-2</v>
      </c>
      <c r="E116" s="62">
        <f t="shared" ca="1" si="4"/>
        <v>-0.75930152606264201</v>
      </c>
      <c r="F116" s="60">
        <f ca="1">IF(D116="","",MAX(MIN(C116,PERCENTILE(INDIRECT(Rangos!$F$18),0.99)),PERCENTILE(INDIRECT(Rangos!$F$18),0.01)))</f>
        <v>1.1922651796470397E-3</v>
      </c>
      <c r="G116" s="62">
        <f t="shared" ca="1" si="5"/>
        <v>1.1922651796470397E-3</v>
      </c>
    </row>
    <row r="117" spans="1:7" x14ac:dyDescent="0.2">
      <c r="A117">
        <v>804011280</v>
      </c>
      <c r="B117" t="s">
        <v>234</v>
      </c>
      <c r="C117" s="61">
        <f ca="1">+IFERROR(VLOOKUP(A117,OFFSET('Datos seleccionados'!$A$5,0,0,COUNTA($A:$A),21),20,FALSE),"")</f>
        <v>1.3417635718135199E-3</v>
      </c>
      <c r="D117" s="62">
        <f t="shared" ca="1" si="3"/>
        <v>5.5966659633927399E-2</v>
      </c>
      <c r="E117" s="62">
        <f t="shared" ca="1" si="4"/>
        <v>-0.75727867985739861</v>
      </c>
      <c r="F117" s="60">
        <f ca="1">IF(D117="","",MAX(MIN(C117,PERCENTILE(INDIRECT(Rangos!$F$18),0.99)),PERCENTILE(INDIRECT(Rangos!$F$18),0.01)))</f>
        <v>1.3417635718135199E-3</v>
      </c>
      <c r="G117" s="62">
        <f t="shared" ca="1" si="5"/>
        <v>1.3417635718135199E-3</v>
      </c>
    </row>
    <row r="118" spans="1:7" x14ac:dyDescent="0.2">
      <c r="A118">
        <v>802010467</v>
      </c>
      <c r="B118" t="s">
        <v>230</v>
      </c>
      <c r="C118" s="61">
        <f ca="1">+IFERROR(VLOOKUP(A118,OFFSET('Datos seleccionados'!$A$5,0,0,COUNTA($A:$A),21),20,FALSE),"")</f>
        <v>1.7571458575630482E-3</v>
      </c>
      <c r="D118" s="62">
        <f t="shared" ca="1" si="3"/>
        <v>5.5551277348177872E-2</v>
      </c>
      <c r="E118" s="62">
        <f t="shared" ca="1" si="4"/>
        <v>-0.75165818810309237</v>
      </c>
      <c r="F118" s="60">
        <f ca="1">IF(D118="","",MAX(MIN(C118,PERCENTILE(INDIRECT(Rangos!$F$18),0.99)),PERCENTILE(INDIRECT(Rangos!$F$18),0.01)))</f>
        <v>1.7571458575630482E-3</v>
      </c>
      <c r="G118" s="62">
        <f t="shared" ca="1" si="5"/>
        <v>1.7571458575630482E-3</v>
      </c>
    </row>
    <row r="119" spans="1:7" x14ac:dyDescent="0.2">
      <c r="A119">
        <v>800065758</v>
      </c>
      <c r="B119" t="s">
        <v>203</v>
      </c>
      <c r="C119" s="61">
        <f ca="1">+IFERROR(VLOOKUP(A119,OFFSET('Datos seleccionados'!$A$5,0,0,COUNTA($A:$A),21),20,FALSE),"")</f>
        <v>2.5025198985089152E-3</v>
      </c>
      <c r="D119" s="62">
        <f t="shared" ca="1" si="3"/>
        <v>5.4805903307232007E-2</v>
      </c>
      <c r="E119" s="62">
        <f t="shared" ca="1" si="4"/>
        <v>-0.74157261441655276</v>
      </c>
      <c r="F119" s="60">
        <f ca="1">IF(D119="","",MAX(MIN(C119,PERCENTILE(INDIRECT(Rangos!$F$18),0.99)),PERCENTILE(INDIRECT(Rangos!$F$18),0.01)))</f>
        <v>2.5025198985089152E-3</v>
      </c>
      <c r="G119" s="62">
        <f t="shared" ca="1" si="5"/>
        <v>2.5025198985089152E-3</v>
      </c>
    </row>
    <row r="120" spans="1:7" x14ac:dyDescent="0.2">
      <c r="A120">
        <v>830112039</v>
      </c>
      <c r="B120" t="s">
        <v>280</v>
      </c>
      <c r="C120" s="61">
        <f ca="1">+IFERROR(VLOOKUP(A120,OFFSET('Datos seleccionados'!$A$5,0,0,COUNTA($A:$A),21),20,FALSE),"")</f>
        <v>2.5419856157382222E-3</v>
      </c>
      <c r="D120" s="62">
        <f t="shared" ca="1" si="3"/>
        <v>5.4766437590002701E-2</v>
      </c>
      <c r="E120" s="62">
        <f t="shared" ca="1" si="4"/>
        <v>-0.74103860816285605</v>
      </c>
      <c r="F120" s="60">
        <f ca="1">IF(D120="","",MAX(MIN(C120,PERCENTILE(INDIRECT(Rangos!$F$18),0.99)),PERCENTILE(INDIRECT(Rangos!$F$18),0.01)))</f>
        <v>2.5419856157382222E-3</v>
      </c>
      <c r="G120" s="62">
        <f t="shared" ca="1" si="5"/>
        <v>2.5419856157382222E-3</v>
      </c>
    </row>
    <row r="121" spans="1:7" x14ac:dyDescent="0.2">
      <c r="A121">
        <v>830085084</v>
      </c>
      <c r="B121" t="s">
        <v>270</v>
      </c>
      <c r="C121" s="61">
        <f ca="1">+IFERROR(VLOOKUP(A121,OFFSET('Datos seleccionados'!$A$5,0,0,COUNTA($A:$A),21),20,FALSE),"")</f>
        <v>2.5631502462554255E-3</v>
      </c>
      <c r="D121" s="62">
        <f t="shared" ca="1" si="3"/>
        <v>5.4745272959485496E-2</v>
      </c>
      <c r="E121" s="62">
        <f t="shared" ca="1" si="4"/>
        <v>-0.74075223188879258</v>
      </c>
      <c r="F121" s="60">
        <f ca="1">IF(D121="","",MAX(MIN(C121,PERCENTILE(INDIRECT(Rangos!$F$18),0.99)),PERCENTILE(INDIRECT(Rangos!$F$18),0.01)))</f>
        <v>2.5631502462554255E-3</v>
      </c>
      <c r="G121" s="62">
        <f t="shared" ca="1" si="5"/>
        <v>2.5631502462554255E-3</v>
      </c>
    </row>
    <row r="122" spans="1:7" x14ac:dyDescent="0.2">
      <c r="A122">
        <v>900887951</v>
      </c>
      <c r="B122" t="s">
        <v>467</v>
      </c>
      <c r="C122" s="61">
        <f ca="1">+IFERROR(VLOOKUP(A122,OFFSET('Datos seleccionados'!$A$5,0,0,COUNTA($A:$A),21),20,FALSE),"")</f>
        <v>2.5738569353992999E-3</v>
      </c>
      <c r="D122" s="62">
        <f t="shared" ca="1" si="3"/>
        <v>5.4734566270341622E-2</v>
      </c>
      <c r="E122" s="62">
        <f t="shared" ca="1" si="4"/>
        <v>-0.74060736086247891</v>
      </c>
      <c r="F122" s="60">
        <f ca="1">IF(D122="","",MAX(MIN(C122,PERCENTILE(INDIRECT(Rangos!$F$18),0.99)),PERCENTILE(INDIRECT(Rangos!$F$18),0.01)))</f>
        <v>2.5738569353992999E-3</v>
      </c>
      <c r="G122" s="62">
        <f t="shared" ca="1" si="5"/>
        <v>2.5738569353992999E-3</v>
      </c>
    </row>
    <row r="123" spans="1:7" x14ac:dyDescent="0.2">
      <c r="A123">
        <v>800170373</v>
      </c>
      <c r="B123" t="s">
        <v>213</v>
      </c>
      <c r="C123" s="61">
        <f ca="1">+IFERROR(VLOOKUP(A123,OFFSET('Datos seleccionados'!$A$5,0,0,COUNTA($A:$A),21),20,FALSE),"")</f>
        <v>2.6043239875192343E-3</v>
      </c>
      <c r="D123" s="62">
        <f t="shared" ca="1" si="3"/>
        <v>5.470409921822169E-2</v>
      </c>
      <c r="E123" s="62">
        <f t="shared" ca="1" si="4"/>
        <v>-0.74019511455084552</v>
      </c>
      <c r="F123" s="60">
        <f ca="1">IF(D123="","",MAX(MIN(C123,PERCENTILE(INDIRECT(Rangos!$F$18),0.99)),PERCENTILE(INDIRECT(Rangos!$F$18),0.01)))</f>
        <v>2.6043239875192343E-3</v>
      </c>
      <c r="G123" s="62">
        <f t="shared" ca="1" si="5"/>
        <v>2.6043239875192343E-3</v>
      </c>
    </row>
    <row r="124" spans="1:7" x14ac:dyDescent="0.2">
      <c r="A124">
        <v>830139152</v>
      </c>
      <c r="B124" t="s">
        <v>292</v>
      </c>
      <c r="C124" s="61">
        <f ca="1">+IFERROR(VLOOKUP(A124,OFFSET('Datos seleccionados'!$A$5,0,0,COUNTA($A:$A),21),20,FALSE),"")</f>
        <v>2.7353063105768675E-3</v>
      </c>
      <c r="D124" s="62">
        <f t="shared" ca="1" si="3"/>
        <v>5.4573116895164052E-2</v>
      </c>
      <c r="E124" s="62">
        <f t="shared" ca="1" si="4"/>
        <v>-0.73842280722826215</v>
      </c>
      <c r="F124" s="60">
        <f ca="1">IF(D124="","",MAX(MIN(C124,PERCENTILE(INDIRECT(Rangos!$F$18),0.99)),PERCENTILE(INDIRECT(Rangos!$F$18),0.01)))</f>
        <v>2.7353063105768675E-3</v>
      </c>
      <c r="G124" s="62">
        <f t="shared" ca="1" si="5"/>
        <v>2.7353063105768675E-3</v>
      </c>
    </row>
    <row r="125" spans="1:7" x14ac:dyDescent="0.2">
      <c r="A125">
        <v>830107139</v>
      </c>
      <c r="B125" t="s">
        <v>278</v>
      </c>
      <c r="C125" s="61">
        <f ca="1">+IFERROR(VLOOKUP(A125,OFFSET('Datos seleccionados'!$A$5,0,0,COUNTA($A:$A),21),20,FALSE),"")</f>
        <v>3.2004492954521941E-3</v>
      </c>
      <c r="D125" s="62">
        <f t="shared" ca="1" si="3"/>
        <v>5.410797391028873E-2</v>
      </c>
      <c r="E125" s="62">
        <f t="shared" ca="1" si="4"/>
        <v>-0.73212900895916222</v>
      </c>
      <c r="F125" s="60">
        <f ca="1">IF(D125="","",MAX(MIN(C125,PERCENTILE(INDIRECT(Rangos!$F$18),0.99)),PERCENTILE(INDIRECT(Rangos!$F$18),0.01)))</f>
        <v>3.2004492954521941E-3</v>
      </c>
      <c r="G125" s="62">
        <f t="shared" ca="1" si="5"/>
        <v>3.2004492954521941E-3</v>
      </c>
    </row>
    <row r="126" spans="1:7" x14ac:dyDescent="0.2">
      <c r="A126">
        <v>860519556</v>
      </c>
      <c r="B126" t="s">
        <v>308</v>
      </c>
      <c r="C126" s="61">
        <f ca="1">+IFERROR(VLOOKUP(A126,OFFSET('Datos seleccionados'!$A$5,0,0,COUNTA($A:$A),21),20,FALSE),"")</f>
        <v>3.623643926910522E-3</v>
      </c>
      <c r="D126" s="62">
        <f t="shared" ca="1" si="3"/>
        <v>5.3684779278830398E-2</v>
      </c>
      <c r="E126" s="62">
        <f t="shared" ca="1" si="4"/>
        <v>-0.72640280921935807</v>
      </c>
      <c r="F126" s="60">
        <f ca="1">IF(D126="","",MAX(MIN(C126,PERCENTILE(INDIRECT(Rangos!$F$18),0.99)),PERCENTILE(INDIRECT(Rangos!$F$18),0.01)))</f>
        <v>3.623643926910522E-3</v>
      </c>
      <c r="G126" s="62">
        <f t="shared" ca="1" si="5"/>
        <v>3.623643926910522E-3</v>
      </c>
    </row>
    <row r="127" spans="1:7" x14ac:dyDescent="0.2">
      <c r="A127">
        <v>900682557</v>
      </c>
      <c r="B127" t="s">
        <v>558</v>
      </c>
      <c r="C127" s="61">
        <f ca="1">+IFERROR(VLOOKUP(A127,OFFSET('Datos seleccionados'!$A$5,0,0,COUNTA($A:$A),21),20,FALSE),"")</f>
        <v>3.6521831075821557E-3</v>
      </c>
      <c r="D127" s="62">
        <f t="shared" ca="1" si="3"/>
        <v>5.3656240098158767E-2</v>
      </c>
      <c r="E127" s="62">
        <f t="shared" ca="1" si="4"/>
        <v>-0.72601664872300919</v>
      </c>
      <c r="F127" s="60">
        <f ca="1">IF(D127="","",MAX(MIN(C127,PERCENTILE(INDIRECT(Rangos!$F$18),0.99)),PERCENTILE(INDIRECT(Rangos!$F$18),0.01)))</f>
        <v>3.6521831075821557E-3</v>
      </c>
      <c r="G127" s="62">
        <f t="shared" ca="1" si="5"/>
        <v>3.6521831075821557E-3</v>
      </c>
    </row>
    <row r="128" spans="1:7" x14ac:dyDescent="0.2">
      <c r="A128">
        <v>900192981</v>
      </c>
      <c r="B128" t="s">
        <v>344</v>
      </c>
      <c r="C128" s="61">
        <f ca="1">+IFERROR(VLOOKUP(A128,OFFSET('Datos seleccionados'!$A$5,0,0,COUNTA($A:$A),21),20,FALSE),"")</f>
        <v>5.8251637555132626E-3</v>
      </c>
      <c r="D128" s="62">
        <f t="shared" ca="1" si="3"/>
        <v>5.1483259450227657E-2</v>
      </c>
      <c r="E128" s="62">
        <f t="shared" ca="1" si="4"/>
        <v>-0.6966142879749434</v>
      </c>
      <c r="F128" s="60">
        <f ca="1">IF(D128="","",MAX(MIN(C128,PERCENTILE(INDIRECT(Rangos!$F$18),0.99)),PERCENTILE(INDIRECT(Rangos!$F$18),0.01)))</f>
        <v>5.8251637555132626E-3</v>
      </c>
      <c r="G128" s="62">
        <f t="shared" ca="1" si="5"/>
        <v>5.8251637555132626E-3</v>
      </c>
    </row>
    <row r="129" spans="1:7" x14ac:dyDescent="0.2">
      <c r="A129">
        <v>901580112</v>
      </c>
      <c r="B129" t="s">
        <v>193</v>
      </c>
      <c r="C129" s="61">
        <f ca="1">+IFERROR(VLOOKUP(A129,OFFSET('Datos seleccionados'!$A$5,0,0,COUNTA($A:$A),21),20,FALSE),"")</f>
        <v>5.974042428177324E-3</v>
      </c>
      <c r="D129" s="62">
        <f t="shared" ca="1" si="3"/>
        <v>5.1334380777563596E-2</v>
      </c>
      <c r="E129" s="62">
        <f t="shared" ca="1" si="4"/>
        <v>-0.6945998271257271</v>
      </c>
      <c r="F129" s="60">
        <f ca="1">IF(D129="","",MAX(MIN(C129,PERCENTILE(INDIRECT(Rangos!$F$18),0.99)),PERCENTILE(INDIRECT(Rangos!$F$18),0.01)))</f>
        <v>5.974042428177324E-3</v>
      </c>
      <c r="G129" s="62">
        <f t="shared" ca="1" si="5"/>
        <v>5.974042428177324E-3</v>
      </c>
    </row>
    <row r="130" spans="1:7" x14ac:dyDescent="0.2">
      <c r="A130">
        <v>900361866</v>
      </c>
      <c r="B130" t="s">
        <v>381</v>
      </c>
      <c r="C130" s="61">
        <f ca="1">+IFERROR(VLOOKUP(A130,OFFSET('Datos seleccionados'!$A$5,0,0,COUNTA($A:$A),21),20,FALSE),"")</f>
        <v>6.0736816223920399E-3</v>
      </c>
      <c r="D130" s="62">
        <f t="shared" ref="D130:D193" ca="1" si="6">+IFERROR(ABS(($C$2:$C$420-MEDIAN($C$2:$C$420))),"")</f>
        <v>5.1234741583348883E-2</v>
      </c>
      <c r="E130" s="62">
        <f t="shared" ref="E130:E193" ca="1" si="7">+IFERROR((IF($C130="","",((($C130-MEDIAN($C$2:$C$420))/MEDIAN($D$2:$D$420))))),"")</f>
        <v>-0.6932516202119946</v>
      </c>
      <c r="F130" s="60">
        <f ca="1">IF(D130="","",MAX(MIN(C130,PERCENTILE(INDIRECT(Rangos!$F$18),0.99)),PERCENTILE(INDIRECT(Rangos!$F$18),0.01)))</f>
        <v>6.0736816223920399E-3</v>
      </c>
      <c r="G130" s="62">
        <f t="shared" ref="G130:G193" ca="1" si="8">IF(C130="","", IF(AND(C130&gt;=(QUARTILE($C$2:$C$420,1)-1.5*(QUARTILE($C$2:$C$420,3)-QUARTILE($C$2:$C$420,1))), C130&lt;=(QUARTILE($C$2:$C$420,3)+1.5*(QUARTILE($C$2:$C$420,3)-QUARTILE($C$2:$C$420,1)))), C130, ""))</f>
        <v>6.0736816223920399E-3</v>
      </c>
    </row>
    <row r="131" spans="1:7" x14ac:dyDescent="0.2">
      <c r="A131">
        <v>800177551</v>
      </c>
      <c r="B131" t="s">
        <v>215</v>
      </c>
      <c r="C131" s="61">
        <f ca="1">+IFERROR(VLOOKUP(A131,OFFSET('Datos seleccionados'!$A$5,0,0,COUNTA($A:$A),21),20,FALSE),"")</f>
        <v>6.2574869429862078E-3</v>
      </c>
      <c r="D131" s="62">
        <f t="shared" ca="1" si="6"/>
        <v>5.1050936262754712E-2</v>
      </c>
      <c r="E131" s="62">
        <f t="shared" ca="1" si="7"/>
        <v>-0.69076457075360709</v>
      </c>
      <c r="F131" s="60">
        <f ca="1">IF(D131="","",MAX(MIN(C131,PERCENTILE(INDIRECT(Rangos!$F$18),0.99)),PERCENTILE(INDIRECT(Rangos!$F$18),0.01)))</f>
        <v>6.2574869429862078E-3</v>
      </c>
      <c r="G131" s="62">
        <f t="shared" ca="1" si="8"/>
        <v>6.2574869429862078E-3</v>
      </c>
    </row>
    <row r="132" spans="1:7" x14ac:dyDescent="0.2">
      <c r="A132">
        <v>901096939</v>
      </c>
      <c r="B132" t="s">
        <v>163</v>
      </c>
      <c r="C132" s="61">
        <f ca="1">+IFERROR(VLOOKUP(A132,OFFSET('Datos seleccionados'!$A$5,0,0,COUNTA($A:$A),21),20,FALSE),"")</f>
        <v>6.3143109563077128E-3</v>
      </c>
      <c r="D132" s="62">
        <f t="shared" ca="1" si="6"/>
        <v>5.0994112249433211E-2</v>
      </c>
      <c r="E132" s="62">
        <f t="shared" ca="1" si="7"/>
        <v>-0.68999569131585303</v>
      </c>
      <c r="F132" s="60">
        <f ca="1">IF(D132="","",MAX(MIN(C132,PERCENTILE(INDIRECT(Rangos!$F$18),0.99)),PERCENTILE(INDIRECT(Rangos!$F$18),0.01)))</f>
        <v>6.3143109563077128E-3</v>
      </c>
      <c r="G132" s="62">
        <f t="shared" ca="1" si="8"/>
        <v>6.3143109563077128E-3</v>
      </c>
    </row>
    <row r="133" spans="1:7" x14ac:dyDescent="0.2">
      <c r="A133">
        <v>830113072</v>
      </c>
      <c r="B133" t="s">
        <v>282</v>
      </c>
      <c r="C133" s="61">
        <f ca="1">+IFERROR(VLOOKUP(A133,OFFSET('Datos seleccionados'!$A$5,0,0,COUNTA($A:$A),21),20,FALSE),"")</f>
        <v>6.8090026358639056E-3</v>
      </c>
      <c r="D133" s="62">
        <f t="shared" ca="1" si="6"/>
        <v>5.0499420569877017E-2</v>
      </c>
      <c r="E133" s="62">
        <f t="shared" ca="1" si="7"/>
        <v>-0.68330207292802891</v>
      </c>
      <c r="F133" s="60">
        <f ca="1">IF(D133="","",MAX(MIN(C133,PERCENTILE(INDIRECT(Rangos!$F$18),0.99)),PERCENTILE(INDIRECT(Rangos!$F$18),0.01)))</f>
        <v>6.8090026358639056E-3</v>
      </c>
      <c r="G133" s="62">
        <f t="shared" ca="1" si="8"/>
        <v>6.8090026358639056E-3</v>
      </c>
    </row>
    <row r="134" spans="1:7" x14ac:dyDescent="0.2">
      <c r="A134">
        <v>830023481</v>
      </c>
      <c r="B134" t="s">
        <v>255</v>
      </c>
      <c r="C134" s="61">
        <f ca="1">+IFERROR(VLOOKUP(A134,OFFSET('Datos seleccionados'!$A$5,0,0,COUNTA($A:$A),21),20,FALSE),"")</f>
        <v>7.3162513768685218E-3</v>
      </c>
      <c r="D134" s="62">
        <f t="shared" ca="1" si="6"/>
        <v>4.9992171828872403E-2</v>
      </c>
      <c r="E134" s="62">
        <f t="shared" ca="1" si="7"/>
        <v>-0.6764385463309468</v>
      </c>
      <c r="F134" s="60">
        <f ca="1">IF(D134="","",MAX(MIN(C134,PERCENTILE(INDIRECT(Rangos!$F$18),0.99)),PERCENTILE(INDIRECT(Rangos!$F$18),0.01)))</f>
        <v>7.3162513768685218E-3</v>
      </c>
      <c r="G134" s="62">
        <f t="shared" ca="1" si="8"/>
        <v>7.3162513768685218E-3</v>
      </c>
    </row>
    <row r="135" spans="1:7" x14ac:dyDescent="0.2">
      <c r="A135">
        <v>830115469</v>
      </c>
      <c r="B135" t="s">
        <v>283</v>
      </c>
      <c r="C135" s="61">
        <f ca="1">+IFERROR(VLOOKUP(A135,OFFSET('Datos seleccionados'!$A$5,0,0,COUNTA($A:$A),21),20,FALSE),"")</f>
        <v>8.0561032020553293E-3</v>
      </c>
      <c r="D135" s="62">
        <f t="shared" ca="1" si="6"/>
        <v>4.9252320003685596E-2</v>
      </c>
      <c r="E135" s="62">
        <f t="shared" ca="1" si="7"/>
        <v>-0.66642769313491446</v>
      </c>
      <c r="F135" s="60">
        <f ca="1">IF(D135="","",MAX(MIN(C135,PERCENTILE(INDIRECT(Rangos!$F$18),0.99)),PERCENTILE(INDIRECT(Rangos!$F$18),0.01)))</f>
        <v>8.0561032020553293E-3</v>
      </c>
      <c r="G135" s="62">
        <f t="shared" ca="1" si="8"/>
        <v>8.0561032020553293E-3</v>
      </c>
    </row>
    <row r="136" spans="1:7" x14ac:dyDescent="0.2">
      <c r="A136">
        <v>830090315</v>
      </c>
      <c r="B136" t="s">
        <v>272</v>
      </c>
      <c r="C136" s="61">
        <f ca="1">+IFERROR(VLOOKUP(A136,OFFSET('Datos seleccionados'!$A$5,0,0,COUNTA($A:$A),21),20,FALSE),"")</f>
        <v>8.0612430772377345E-3</v>
      </c>
      <c r="D136" s="62">
        <f t="shared" ca="1" si="6"/>
        <v>4.9247180128503189E-2</v>
      </c>
      <c r="E136" s="62">
        <f t="shared" ca="1" si="7"/>
        <v>-0.66635814605245103</v>
      </c>
      <c r="F136" s="60">
        <f ca="1">IF(D136="","",MAX(MIN(C136,PERCENTILE(INDIRECT(Rangos!$F$18),0.99)),PERCENTILE(INDIRECT(Rangos!$F$18),0.01)))</f>
        <v>8.0612430772377345E-3</v>
      </c>
      <c r="G136" s="62">
        <f t="shared" ca="1" si="8"/>
        <v>8.0612430772377345E-3</v>
      </c>
    </row>
    <row r="137" spans="1:7" x14ac:dyDescent="0.2">
      <c r="A137">
        <v>900473191</v>
      </c>
      <c r="B137" t="s">
        <v>410</v>
      </c>
      <c r="C137" s="61">
        <f ca="1">+IFERROR(VLOOKUP(A137,OFFSET('Datos seleccionados'!$A$5,0,0,COUNTA($A:$A),21),20,FALSE),"")</f>
        <v>8.2911369623953988E-3</v>
      </c>
      <c r="D137" s="62">
        <f t="shared" ca="1" si="6"/>
        <v>4.9017286243345524E-2</v>
      </c>
      <c r="E137" s="62">
        <f t="shared" ca="1" si="7"/>
        <v>-0.66324747732578027</v>
      </c>
      <c r="F137" s="60">
        <f ca="1">IF(D137="","",MAX(MIN(C137,PERCENTILE(INDIRECT(Rangos!$F$18),0.99)),PERCENTILE(INDIRECT(Rangos!$F$18),0.01)))</f>
        <v>8.2911369623953988E-3</v>
      </c>
      <c r="G137" s="62">
        <f t="shared" ca="1" si="8"/>
        <v>8.2911369623953988E-3</v>
      </c>
    </row>
    <row r="138" spans="1:7" x14ac:dyDescent="0.2">
      <c r="A138">
        <v>830137892</v>
      </c>
      <c r="B138" t="s">
        <v>290</v>
      </c>
      <c r="C138" s="61">
        <f ca="1">+IFERROR(VLOOKUP(A138,OFFSET('Datos seleccionados'!$A$5,0,0,COUNTA($A:$A),21),20,FALSE),"")</f>
        <v>8.6335365734987058E-3</v>
      </c>
      <c r="D138" s="62">
        <f t="shared" ca="1" si="6"/>
        <v>4.8674886632242217E-2</v>
      </c>
      <c r="E138" s="62">
        <f t="shared" ca="1" si="7"/>
        <v>-0.65861450606796357</v>
      </c>
      <c r="F138" s="60">
        <f ca="1">IF(D138="","",MAX(MIN(C138,PERCENTILE(INDIRECT(Rangos!$F$18),0.99)),PERCENTILE(INDIRECT(Rangos!$F$18),0.01)))</f>
        <v>8.6335365734987058E-3</v>
      </c>
      <c r="G138" s="62">
        <f t="shared" ca="1" si="8"/>
        <v>8.6335365734987058E-3</v>
      </c>
    </row>
    <row r="139" spans="1:7" x14ac:dyDescent="0.2">
      <c r="A139">
        <v>830129869</v>
      </c>
      <c r="B139" t="s">
        <v>288</v>
      </c>
      <c r="C139" s="61">
        <f ca="1">+IFERROR(VLOOKUP(A139,OFFSET('Datos seleccionados'!$A$5,0,0,COUNTA($A:$A),21),20,FALSE),"")</f>
        <v>8.9731362444021787E-3</v>
      </c>
      <c r="D139" s="62">
        <f t="shared" ca="1" si="6"/>
        <v>4.8335286961338743E-2</v>
      </c>
      <c r="E139" s="62">
        <f t="shared" ca="1" si="7"/>
        <v>-0.65401942049123041</v>
      </c>
      <c r="F139" s="60">
        <f ca="1">IF(D139="","",MAX(MIN(C139,PERCENTILE(INDIRECT(Rangos!$F$18),0.99)),PERCENTILE(INDIRECT(Rangos!$F$18),0.01)))</f>
        <v>8.9731362444021787E-3</v>
      </c>
      <c r="G139" s="62">
        <f t="shared" ca="1" si="8"/>
        <v>8.9731362444021787E-3</v>
      </c>
    </row>
    <row r="140" spans="1:7" x14ac:dyDescent="0.2">
      <c r="A140">
        <v>800228026</v>
      </c>
      <c r="B140" t="s">
        <v>224</v>
      </c>
      <c r="C140" s="61">
        <f ca="1">+IFERROR(VLOOKUP(A140,OFFSET('Datos seleccionados'!$A$5,0,0,COUNTA($A:$A),21),20,FALSE),"")</f>
        <v>9.6712950766116058E-3</v>
      </c>
      <c r="D140" s="62">
        <f t="shared" ca="1" si="6"/>
        <v>4.7637128129129319E-2</v>
      </c>
      <c r="E140" s="62">
        <f t="shared" ca="1" si="7"/>
        <v>-0.64457271057063636</v>
      </c>
      <c r="F140" s="60">
        <f ca="1">IF(D140="","",MAX(MIN(C140,PERCENTILE(INDIRECT(Rangos!$F$18),0.99)),PERCENTILE(INDIRECT(Rangos!$F$18),0.01)))</f>
        <v>9.6712950766116058E-3</v>
      </c>
      <c r="G140" s="62">
        <f t="shared" ca="1" si="8"/>
        <v>9.6712950766116058E-3</v>
      </c>
    </row>
    <row r="141" spans="1:7" x14ac:dyDescent="0.2">
      <c r="A141">
        <v>800147361</v>
      </c>
      <c r="B141" t="s">
        <v>210</v>
      </c>
      <c r="C141" s="61">
        <f ca="1">+IFERROR(VLOOKUP(A141,OFFSET('Datos seleccionados'!$A$5,0,0,COUNTA($A:$A),21),20,FALSE),"")</f>
        <v>9.7104259169059695E-3</v>
      </c>
      <c r="D141" s="62">
        <f t="shared" ca="1" si="6"/>
        <v>4.7597997288834952E-2</v>
      </c>
      <c r="E141" s="62">
        <f t="shared" ca="1" si="7"/>
        <v>-0.64404323549969844</v>
      </c>
      <c r="F141" s="60">
        <f ca="1">IF(D141="","",MAX(MIN(C141,PERCENTILE(INDIRECT(Rangos!$F$18),0.99)),PERCENTILE(INDIRECT(Rangos!$F$18),0.01)))</f>
        <v>9.7104259169059695E-3</v>
      </c>
      <c r="G141" s="62">
        <f t="shared" ca="1" si="8"/>
        <v>9.7104259169059695E-3</v>
      </c>
    </row>
    <row r="142" spans="1:7" x14ac:dyDescent="0.2">
      <c r="A142">
        <v>860023796</v>
      </c>
      <c r="B142" t="s">
        <v>300</v>
      </c>
      <c r="C142" s="61">
        <f ca="1">+IFERROR(VLOOKUP(A142,OFFSET('Datos seleccionados'!$A$5,0,0,COUNTA($A:$A),21),20,FALSE),"")</f>
        <v>1.0089434944692577E-2</v>
      </c>
      <c r="D142" s="62">
        <f t="shared" ca="1" si="6"/>
        <v>4.7218988261048346E-2</v>
      </c>
      <c r="E142" s="62">
        <f t="shared" ca="1" si="7"/>
        <v>-0.63891490627487746</v>
      </c>
      <c r="F142" s="60">
        <f ca="1">IF(D142="","",MAX(MIN(C142,PERCENTILE(INDIRECT(Rangos!$F$18),0.99)),PERCENTILE(INDIRECT(Rangos!$F$18),0.01)))</f>
        <v>1.0089434944692577E-2</v>
      </c>
      <c r="G142" s="62">
        <f t="shared" ca="1" si="8"/>
        <v>1.0089434944692577E-2</v>
      </c>
    </row>
    <row r="143" spans="1:7" x14ac:dyDescent="0.2">
      <c r="A143">
        <v>900175879</v>
      </c>
      <c r="B143" t="s">
        <v>341</v>
      </c>
      <c r="C143" s="61">
        <f ca="1">+IFERROR(VLOOKUP(A143,OFFSET('Datos seleccionados'!$A$5,0,0,COUNTA($A:$A),21),20,FALSE),"")</f>
        <v>1.0288649993005446E-2</v>
      </c>
      <c r="D143" s="62">
        <f t="shared" ca="1" si="6"/>
        <v>4.7019773212735476E-2</v>
      </c>
      <c r="E143" s="62">
        <f t="shared" ca="1" si="7"/>
        <v>-0.63621934949552228</v>
      </c>
      <c r="F143" s="60">
        <f ca="1">IF(D143="","",MAX(MIN(C143,PERCENTILE(INDIRECT(Rangos!$F$18),0.99)),PERCENTILE(INDIRECT(Rangos!$F$18),0.01)))</f>
        <v>1.0288649993005446E-2</v>
      </c>
      <c r="G143" s="62">
        <f t="shared" ca="1" si="8"/>
        <v>1.0288649993005446E-2</v>
      </c>
    </row>
    <row r="144" spans="1:7" x14ac:dyDescent="0.2">
      <c r="A144">
        <v>813001917</v>
      </c>
      <c r="B144" t="s">
        <v>514</v>
      </c>
      <c r="C144" s="61">
        <f ca="1">+IFERROR(VLOOKUP(A144,OFFSET('Datos seleccionados'!$A$5,0,0,COUNTA($A:$A),21),20,FALSE),"")</f>
        <v>1.0391682147158125E-2</v>
      </c>
      <c r="D144" s="62">
        <f t="shared" ca="1" si="6"/>
        <v>4.6916741058582796E-2</v>
      </c>
      <c r="E144" s="62">
        <f t="shared" ca="1" si="7"/>
        <v>-0.63482523281623582</v>
      </c>
      <c r="F144" s="60">
        <f ca="1">IF(D144="","",MAX(MIN(C144,PERCENTILE(INDIRECT(Rangos!$F$18),0.99)),PERCENTILE(INDIRECT(Rangos!$F$18),0.01)))</f>
        <v>1.0391682147158125E-2</v>
      </c>
      <c r="G144" s="62">
        <f t="shared" ca="1" si="8"/>
        <v>1.0391682147158125E-2</v>
      </c>
    </row>
    <row r="145" spans="1:7" x14ac:dyDescent="0.2">
      <c r="A145">
        <v>830087330</v>
      </c>
      <c r="B145" t="s">
        <v>271</v>
      </c>
      <c r="C145" s="61">
        <f ca="1">+IFERROR(VLOOKUP(A145,OFFSET('Datos seleccionados'!$A$5,0,0,COUNTA($A:$A),21),20,FALSE),"")</f>
        <v>1.1272032141005703E-2</v>
      </c>
      <c r="D145" s="62">
        <f t="shared" ca="1" si="6"/>
        <v>4.603639106473522E-2</v>
      </c>
      <c r="E145" s="62">
        <f t="shared" ca="1" si="7"/>
        <v>-0.62291331444351206</v>
      </c>
      <c r="F145" s="60">
        <f ca="1">IF(D145="","",MAX(MIN(C145,PERCENTILE(INDIRECT(Rangos!$F$18),0.99)),PERCENTILE(INDIRECT(Rangos!$F$18),0.01)))</f>
        <v>1.1272032141005703E-2</v>
      </c>
      <c r="G145" s="62">
        <f t="shared" ca="1" si="8"/>
        <v>1.1272032141005703E-2</v>
      </c>
    </row>
    <row r="146" spans="1:7" x14ac:dyDescent="0.2">
      <c r="A146">
        <v>900768355</v>
      </c>
      <c r="B146" t="s">
        <v>458</v>
      </c>
      <c r="C146" s="61">
        <f ca="1">+IFERROR(VLOOKUP(A146,OFFSET('Datos seleccionados'!$A$5,0,0,COUNTA($A:$A),21),20,FALSE),"")</f>
        <v>1.1291052656429729E-2</v>
      </c>
      <c r="D146" s="62">
        <f t="shared" ca="1" si="6"/>
        <v>4.6017370549311196E-2</v>
      </c>
      <c r="E146" s="62">
        <f t="shared" ca="1" si="7"/>
        <v>-0.62265594995356877</v>
      </c>
      <c r="F146" s="60">
        <f ca="1">IF(D146="","",MAX(MIN(C146,PERCENTILE(INDIRECT(Rangos!$F$18),0.99)),PERCENTILE(INDIRECT(Rangos!$F$18),0.01)))</f>
        <v>1.1291052656429729E-2</v>
      </c>
      <c r="G146" s="62">
        <f t="shared" ca="1" si="8"/>
        <v>1.1291052656429729E-2</v>
      </c>
    </row>
    <row r="147" spans="1:7" x14ac:dyDescent="0.2">
      <c r="A147">
        <v>900433826</v>
      </c>
      <c r="B147" t="s">
        <v>549</v>
      </c>
      <c r="C147" s="61">
        <f ca="1">+IFERROR(VLOOKUP(A147,OFFSET('Datos seleccionados'!$A$5,0,0,COUNTA($A:$A),21),20,FALSE),"")</f>
        <v>1.3057384572088651E-2</v>
      </c>
      <c r="D147" s="62">
        <f t="shared" ca="1" si="6"/>
        <v>4.4251038633652269E-2</v>
      </c>
      <c r="E147" s="62">
        <f t="shared" ca="1" si="7"/>
        <v>-0.59875590821390923</v>
      </c>
      <c r="F147" s="60">
        <f ca="1">IF(D147="","",MAX(MIN(C147,PERCENTILE(INDIRECT(Rangos!$F$18),0.99)),PERCENTILE(INDIRECT(Rangos!$F$18),0.01)))</f>
        <v>1.3057384572088651E-2</v>
      </c>
      <c r="G147" s="62">
        <f t="shared" ca="1" si="8"/>
        <v>1.3057384572088651E-2</v>
      </c>
    </row>
    <row r="148" spans="1:7" x14ac:dyDescent="0.2">
      <c r="A148">
        <v>900269883</v>
      </c>
      <c r="B148" t="s">
        <v>128</v>
      </c>
      <c r="C148" s="61">
        <f ca="1">+IFERROR(VLOOKUP(A148,OFFSET('Datos seleccionados'!$A$5,0,0,COUNTA($A:$A),21),20,FALSE),"")</f>
        <v>1.3250496436665444E-2</v>
      </c>
      <c r="D148" s="62">
        <f t="shared" ca="1" si="6"/>
        <v>4.4057926769075481E-2</v>
      </c>
      <c r="E148" s="62">
        <f t="shared" ca="1" si="7"/>
        <v>-0.59614293293848553</v>
      </c>
      <c r="F148" s="60">
        <f ca="1">IF(D148="","",MAX(MIN(C148,PERCENTILE(INDIRECT(Rangos!$F$18),0.99)),PERCENTILE(INDIRECT(Rangos!$F$18),0.01)))</f>
        <v>1.3250496436665444E-2</v>
      </c>
      <c r="G148" s="62">
        <f t="shared" ca="1" si="8"/>
        <v>1.3250496436665444E-2</v>
      </c>
    </row>
    <row r="149" spans="1:7" x14ac:dyDescent="0.2">
      <c r="A149">
        <v>900053140</v>
      </c>
      <c r="B149" t="s">
        <v>319</v>
      </c>
      <c r="C149" s="61">
        <f ca="1">+IFERROR(VLOOKUP(A149,OFFSET('Datos seleccionados'!$A$5,0,0,COUNTA($A:$A),21),20,FALSE),"")</f>
        <v>1.3823011716131671E-2</v>
      </c>
      <c r="D149" s="62">
        <f t="shared" ca="1" si="6"/>
        <v>4.3485411489609251E-2</v>
      </c>
      <c r="E149" s="62">
        <f t="shared" ca="1" si="7"/>
        <v>-0.58839629202998367</v>
      </c>
      <c r="F149" s="60">
        <f ca="1">IF(D149="","",MAX(MIN(C149,PERCENTILE(INDIRECT(Rangos!$F$18),0.99)),PERCENTILE(INDIRECT(Rangos!$F$18),0.01)))</f>
        <v>1.3823011716131671E-2</v>
      </c>
      <c r="G149" s="62">
        <f t="shared" ca="1" si="8"/>
        <v>1.3823011716131671E-2</v>
      </c>
    </row>
    <row r="150" spans="1:7" x14ac:dyDescent="0.2">
      <c r="A150">
        <v>890308756</v>
      </c>
      <c r="B150" t="s">
        <v>311</v>
      </c>
      <c r="C150" s="61">
        <f ca="1">+IFERROR(VLOOKUP(A150,OFFSET('Datos seleccionados'!$A$5,0,0,COUNTA($A:$A),21),20,FALSE),"")</f>
        <v>1.3856243067138825E-2</v>
      </c>
      <c r="D150" s="62">
        <f t="shared" ca="1" si="6"/>
        <v>4.3452180138602095E-2</v>
      </c>
      <c r="E150" s="62">
        <f t="shared" ca="1" si="7"/>
        <v>-0.58794664229592453</v>
      </c>
      <c r="F150" s="60">
        <f ca="1">IF(D150="","",MAX(MIN(C150,PERCENTILE(INDIRECT(Rangos!$F$18),0.99)),PERCENTILE(INDIRECT(Rangos!$F$18),0.01)))</f>
        <v>1.3856243067138825E-2</v>
      </c>
      <c r="G150" s="62">
        <f t="shared" ca="1" si="8"/>
        <v>1.3856243067138825E-2</v>
      </c>
    </row>
    <row r="151" spans="1:7" x14ac:dyDescent="0.2">
      <c r="A151">
        <v>900534188</v>
      </c>
      <c r="B151" t="s">
        <v>423</v>
      </c>
      <c r="C151" s="61">
        <f ca="1">+IFERROR(VLOOKUP(A151,OFFSET('Datos seleccionados'!$A$5,0,0,COUNTA($A:$A),21),20,FALSE),"")</f>
        <v>1.6214470888824415E-2</v>
      </c>
      <c r="D151" s="62">
        <f t="shared" ca="1" si="6"/>
        <v>4.109395231691651E-2</v>
      </c>
      <c r="E151" s="62">
        <f t="shared" ca="1" si="7"/>
        <v>-0.55603772253387285</v>
      </c>
      <c r="F151" s="60">
        <f ca="1">IF(D151="","",MAX(MIN(C151,PERCENTILE(INDIRECT(Rangos!$F$18),0.99)),PERCENTILE(INDIRECT(Rangos!$F$18),0.01)))</f>
        <v>1.6214470888824415E-2</v>
      </c>
      <c r="G151" s="62">
        <f t="shared" ca="1" si="8"/>
        <v>1.6214470888824415E-2</v>
      </c>
    </row>
    <row r="152" spans="1:7" x14ac:dyDescent="0.2">
      <c r="A152">
        <v>816001309</v>
      </c>
      <c r="B152" t="s">
        <v>247</v>
      </c>
      <c r="C152" s="61">
        <f ca="1">+IFERROR(VLOOKUP(A152,OFFSET('Datos seleccionados'!$A$5,0,0,COUNTA($A:$A),21),20,FALSE),"")</f>
        <v>1.6255377736259208E-2</v>
      </c>
      <c r="D152" s="62">
        <f t="shared" ca="1" si="6"/>
        <v>4.1053045469481714E-2</v>
      </c>
      <c r="E152" s="62">
        <f t="shared" ca="1" si="7"/>
        <v>-0.55548421650679924</v>
      </c>
      <c r="F152" s="60">
        <f ca="1">IF(D152="","",MAX(MIN(C152,PERCENTILE(INDIRECT(Rangos!$F$18),0.99)),PERCENTILE(INDIRECT(Rangos!$F$18),0.01)))</f>
        <v>1.6255377736259208E-2</v>
      </c>
      <c r="G152" s="62">
        <f t="shared" ca="1" si="8"/>
        <v>1.6255377736259208E-2</v>
      </c>
    </row>
    <row r="153" spans="1:7" x14ac:dyDescent="0.2">
      <c r="A153">
        <v>900366754</v>
      </c>
      <c r="B153" t="s">
        <v>143</v>
      </c>
      <c r="C153" s="61">
        <f ca="1">+IFERROR(VLOOKUP(A153,OFFSET('Datos seleccionados'!$A$5,0,0,COUNTA($A:$A),21),20,FALSE),"")</f>
        <v>1.6347320403070454E-2</v>
      </c>
      <c r="D153" s="62">
        <f t="shared" ca="1" si="6"/>
        <v>4.0961102802670471E-2</v>
      </c>
      <c r="E153" s="62">
        <f t="shared" ca="1" si="7"/>
        <v>-0.55424015045388841</v>
      </c>
      <c r="F153" s="60">
        <f ca="1">IF(D153="","",MAX(MIN(C153,PERCENTILE(INDIRECT(Rangos!$F$18),0.99)),PERCENTILE(INDIRECT(Rangos!$F$18),0.01)))</f>
        <v>1.6347320403070454E-2</v>
      </c>
      <c r="G153" s="62">
        <f t="shared" ca="1" si="8"/>
        <v>1.6347320403070454E-2</v>
      </c>
    </row>
    <row r="154" spans="1:7" x14ac:dyDescent="0.2">
      <c r="A154">
        <v>860519715</v>
      </c>
      <c r="B154" t="s">
        <v>533</v>
      </c>
      <c r="C154" s="61">
        <f ca="1">+IFERROR(VLOOKUP(A154,OFFSET('Datos seleccionados'!$A$5,0,0,COUNTA($A:$A),21),20,FALSE),"")</f>
        <v>1.6650356267675318E-2</v>
      </c>
      <c r="D154" s="62">
        <f t="shared" ca="1" si="6"/>
        <v>4.0658066938065604E-2</v>
      </c>
      <c r="E154" s="62">
        <f t="shared" ca="1" si="7"/>
        <v>-0.55013980569509013</v>
      </c>
      <c r="F154" s="60">
        <f ca="1">IF(D154="","",MAX(MIN(C154,PERCENTILE(INDIRECT(Rangos!$F$18),0.99)),PERCENTILE(INDIRECT(Rangos!$F$18),0.01)))</f>
        <v>1.6650356267675318E-2</v>
      </c>
      <c r="G154" s="62">
        <f t="shared" ca="1" si="8"/>
        <v>1.6650356267675318E-2</v>
      </c>
    </row>
    <row r="155" spans="1:7" x14ac:dyDescent="0.2">
      <c r="A155">
        <v>830146184</v>
      </c>
      <c r="B155" t="s">
        <v>527</v>
      </c>
      <c r="C155" s="61">
        <f ca="1">+IFERROR(VLOOKUP(A155,OFFSET('Datos seleccionados'!$A$5,0,0,COUNTA($A:$A),21),20,FALSE),"")</f>
        <v>1.7469045931685506E-2</v>
      </c>
      <c r="D155" s="62">
        <f t="shared" ca="1" si="6"/>
        <v>3.9839377274055413E-2</v>
      </c>
      <c r="E155" s="62">
        <f t="shared" ca="1" si="7"/>
        <v>-0.53906220642385017</v>
      </c>
      <c r="F155" s="60">
        <f ca="1">IF(D155="","",MAX(MIN(C155,PERCENTILE(INDIRECT(Rangos!$F$18),0.99)),PERCENTILE(INDIRECT(Rangos!$F$18),0.01)))</f>
        <v>1.7469045931685506E-2</v>
      </c>
      <c r="G155" s="62">
        <f t="shared" ca="1" si="8"/>
        <v>1.7469045931685506E-2</v>
      </c>
    </row>
    <row r="156" spans="1:7" x14ac:dyDescent="0.2">
      <c r="A156">
        <v>900311215</v>
      </c>
      <c r="B156" t="s">
        <v>181</v>
      </c>
      <c r="C156" s="61">
        <f ca="1">+IFERROR(VLOOKUP(A156,OFFSET('Datos seleccionados'!$A$5,0,0,COUNTA($A:$A),21),20,FALSE),"")</f>
        <v>1.7683510353169691E-2</v>
      </c>
      <c r="D156" s="62">
        <f t="shared" ca="1" si="6"/>
        <v>3.9624912852571234E-2</v>
      </c>
      <c r="E156" s="62">
        <f t="shared" ca="1" si="7"/>
        <v>-0.53616031206316783</v>
      </c>
      <c r="F156" s="60">
        <f ca="1">IF(D156="","",MAX(MIN(C156,PERCENTILE(INDIRECT(Rangos!$F$18),0.99)),PERCENTILE(INDIRECT(Rangos!$F$18),0.01)))</f>
        <v>1.7683510353169691E-2</v>
      </c>
      <c r="G156" s="62">
        <f t="shared" ca="1" si="8"/>
        <v>1.7683510353169691E-2</v>
      </c>
    </row>
    <row r="157" spans="1:7" x14ac:dyDescent="0.2">
      <c r="A157">
        <v>900676165</v>
      </c>
      <c r="B157" t="s">
        <v>156</v>
      </c>
      <c r="C157" s="61">
        <f ca="1">+IFERROR(VLOOKUP(A157,OFFSET('Datos seleccionados'!$A$5,0,0,COUNTA($A:$A),21),20,FALSE),"")</f>
        <v>1.8375465307636667E-2</v>
      </c>
      <c r="D157" s="62">
        <f t="shared" ca="1" si="6"/>
        <v>3.8932957898104255E-2</v>
      </c>
      <c r="E157" s="62">
        <f t="shared" ca="1" si="7"/>
        <v>-0.5267975461259653</v>
      </c>
      <c r="F157" s="60">
        <f ca="1">IF(D157="","",MAX(MIN(C157,PERCENTILE(INDIRECT(Rangos!$F$18),0.99)),PERCENTILE(INDIRECT(Rangos!$F$18),0.01)))</f>
        <v>1.8375465307636667E-2</v>
      </c>
      <c r="G157" s="62">
        <f t="shared" ca="1" si="8"/>
        <v>1.8375465307636667E-2</v>
      </c>
    </row>
    <row r="158" spans="1:7" x14ac:dyDescent="0.2">
      <c r="A158">
        <v>860023029</v>
      </c>
      <c r="B158" t="s">
        <v>299</v>
      </c>
      <c r="C158" s="61">
        <f ca="1">+IFERROR(VLOOKUP(A158,OFFSET('Datos seleccionados'!$A$5,0,0,COUNTA($A:$A),21),20,FALSE),"")</f>
        <v>1.915109493539217E-2</v>
      </c>
      <c r="D158" s="62">
        <f t="shared" ca="1" si="6"/>
        <v>3.8157328270348748E-2</v>
      </c>
      <c r="E158" s="62">
        <f t="shared" ca="1" si="7"/>
        <v>-0.51630258744151114</v>
      </c>
      <c r="F158" s="60">
        <f ca="1">IF(D158="","",MAX(MIN(C158,PERCENTILE(INDIRECT(Rangos!$F$18),0.99)),PERCENTILE(INDIRECT(Rangos!$F$18),0.01)))</f>
        <v>1.915109493539217E-2</v>
      </c>
      <c r="G158" s="62">
        <f t="shared" ca="1" si="8"/>
        <v>1.915109493539217E-2</v>
      </c>
    </row>
    <row r="159" spans="1:7" x14ac:dyDescent="0.2">
      <c r="A159">
        <v>900677188</v>
      </c>
      <c r="B159" t="s">
        <v>449</v>
      </c>
      <c r="C159" s="61">
        <f ca="1">+IFERROR(VLOOKUP(A159,OFFSET('Datos seleccionados'!$A$5,0,0,COUNTA($A:$A),21),20,FALSE),"")</f>
        <v>1.9685131166202147E-2</v>
      </c>
      <c r="D159" s="62">
        <f t="shared" ca="1" si="6"/>
        <v>3.7623292039538778E-2</v>
      </c>
      <c r="E159" s="62">
        <f t="shared" ca="1" si="7"/>
        <v>-0.50907660228340046</v>
      </c>
      <c r="F159" s="60">
        <f ca="1">IF(D159="","",MAX(MIN(C159,PERCENTILE(INDIRECT(Rangos!$F$18),0.99)),PERCENTILE(INDIRECT(Rangos!$F$18),0.01)))</f>
        <v>1.9685131166202147E-2</v>
      </c>
      <c r="G159" s="62">
        <f t="shared" ca="1" si="8"/>
        <v>1.9685131166202147E-2</v>
      </c>
    </row>
    <row r="160" spans="1:7" x14ac:dyDescent="0.2">
      <c r="A160">
        <v>890940364</v>
      </c>
      <c r="B160" t="s">
        <v>317</v>
      </c>
      <c r="C160" s="61">
        <f ca="1">+IFERROR(VLOOKUP(A160,OFFSET('Datos seleccionados'!$A$5,0,0,COUNTA($A:$A),21),20,FALSE),"")</f>
        <v>2.1330964077410104E-2</v>
      </c>
      <c r="D160" s="62">
        <f t="shared" ca="1" si="6"/>
        <v>3.5977459128330821E-2</v>
      </c>
      <c r="E160" s="62">
        <f t="shared" ca="1" si="7"/>
        <v>-0.4868070192420379</v>
      </c>
      <c r="F160" s="60">
        <f ca="1">IF(D160="","",MAX(MIN(C160,PERCENTILE(INDIRECT(Rangos!$F$18),0.99)),PERCENTILE(INDIRECT(Rangos!$F$18),0.01)))</f>
        <v>2.1330964077410104E-2</v>
      </c>
      <c r="G160" s="62">
        <f t="shared" ca="1" si="8"/>
        <v>2.1330964077410104E-2</v>
      </c>
    </row>
    <row r="161" spans="1:7" x14ac:dyDescent="0.2">
      <c r="A161">
        <v>900555513</v>
      </c>
      <c r="B161" t="s">
        <v>429</v>
      </c>
      <c r="C161" s="61">
        <f ca="1">+IFERROR(VLOOKUP(A161,OFFSET('Datos seleccionados'!$A$5,0,0,COUNTA($A:$A),21),20,FALSE),"")</f>
        <v>2.1796963381423184E-2</v>
      </c>
      <c r="D161" s="62">
        <f t="shared" ca="1" si="6"/>
        <v>3.5511459824317734E-2</v>
      </c>
      <c r="E161" s="62">
        <f t="shared" ca="1" si="7"/>
        <v>-0.4805016342134204</v>
      </c>
      <c r="F161" s="60">
        <f ca="1">IF(D161="","",MAX(MIN(C161,PERCENTILE(INDIRECT(Rangos!$F$18),0.99)),PERCENTILE(INDIRECT(Rangos!$F$18),0.01)))</f>
        <v>2.1796963381423184E-2</v>
      </c>
      <c r="G161" s="62">
        <f t="shared" ca="1" si="8"/>
        <v>2.1796963381423184E-2</v>
      </c>
    </row>
    <row r="162" spans="1:7" x14ac:dyDescent="0.2">
      <c r="A162">
        <v>900317973</v>
      </c>
      <c r="B162" t="s">
        <v>372</v>
      </c>
      <c r="C162" s="61">
        <f ca="1">+IFERROR(VLOOKUP(A162,OFFSET('Datos seleccionados'!$A$5,0,0,COUNTA($A:$A),21),20,FALSE),"")</f>
        <v>2.3021957458432978E-2</v>
      </c>
      <c r="D162" s="62">
        <f t="shared" ca="1" si="6"/>
        <v>3.428646574730794E-2</v>
      </c>
      <c r="E162" s="62">
        <f t="shared" ca="1" si="7"/>
        <v>-0.46392637487975891</v>
      </c>
      <c r="F162" s="60">
        <f ca="1">IF(D162="","",MAX(MIN(C162,PERCENTILE(INDIRECT(Rangos!$F$18),0.99)),PERCENTILE(INDIRECT(Rangos!$F$18),0.01)))</f>
        <v>2.3021957458432978E-2</v>
      </c>
      <c r="G162" s="62">
        <f t="shared" ca="1" si="8"/>
        <v>2.3021957458432978E-2</v>
      </c>
    </row>
    <row r="163" spans="1:7" x14ac:dyDescent="0.2">
      <c r="A163">
        <v>830026921</v>
      </c>
      <c r="B163" t="s">
        <v>516</v>
      </c>
      <c r="C163" s="61">
        <f ca="1">+IFERROR(VLOOKUP(A163,OFFSET('Datos seleccionados'!$A$5,0,0,COUNTA($A:$A),21),20,FALSE),"")</f>
        <v>2.3387819187763618E-2</v>
      </c>
      <c r="D163" s="62">
        <f t="shared" ca="1" si="6"/>
        <v>3.3920604017977307E-2</v>
      </c>
      <c r="E163" s="62">
        <f t="shared" ca="1" si="7"/>
        <v>-0.45897594029584654</v>
      </c>
      <c r="F163" s="60">
        <f ca="1">IF(D163="","",MAX(MIN(C163,PERCENTILE(INDIRECT(Rangos!$F$18),0.99)),PERCENTILE(INDIRECT(Rangos!$F$18),0.01)))</f>
        <v>2.3387819187763618E-2</v>
      </c>
      <c r="G163" s="62">
        <f t="shared" ca="1" si="8"/>
        <v>2.3387819187763618E-2</v>
      </c>
    </row>
    <row r="164" spans="1:7" x14ac:dyDescent="0.2">
      <c r="A164">
        <v>900646364</v>
      </c>
      <c r="B164" t="s">
        <v>447</v>
      </c>
      <c r="C164" s="61">
        <f ca="1">+IFERROR(VLOOKUP(A164,OFFSET('Datos seleccionados'!$A$5,0,0,COUNTA($A:$A),21),20,FALSE),"")</f>
        <v>2.3849001732624078E-2</v>
      </c>
      <c r="D164" s="62">
        <f t="shared" ca="1" si="6"/>
        <v>3.345942147311684E-2</v>
      </c>
      <c r="E164" s="62">
        <f t="shared" ca="1" si="7"/>
        <v>-0.45273573030244013</v>
      </c>
      <c r="F164" s="60">
        <f ca="1">IF(D164="","",MAX(MIN(C164,PERCENTILE(INDIRECT(Rangos!$F$18),0.99)),PERCENTILE(INDIRECT(Rangos!$F$18),0.01)))</f>
        <v>2.3849001732624078E-2</v>
      </c>
      <c r="G164" s="62">
        <f t="shared" ca="1" si="8"/>
        <v>2.3849001732624078E-2</v>
      </c>
    </row>
    <row r="165" spans="1:7" x14ac:dyDescent="0.2">
      <c r="A165">
        <v>830143051</v>
      </c>
      <c r="B165" t="s">
        <v>293</v>
      </c>
      <c r="C165" s="61">
        <f ca="1">+IFERROR(VLOOKUP(A165,OFFSET('Datos seleccionados'!$A$5,0,0,COUNTA($A:$A),21),20,FALSE),"")</f>
        <v>2.6058422618277507E-2</v>
      </c>
      <c r="D165" s="62">
        <f t="shared" ca="1" si="6"/>
        <v>3.1250000587463411E-2</v>
      </c>
      <c r="E165" s="62">
        <f t="shared" ca="1" si="7"/>
        <v>-0.42284030072917472</v>
      </c>
      <c r="F165" s="60">
        <f ca="1">IF(D165="","",MAX(MIN(C165,PERCENTILE(INDIRECT(Rangos!$F$18),0.99)),PERCENTILE(INDIRECT(Rangos!$F$18),0.01)))</f>
        <v>2.6058422618277507E-2</v>
      </c>
      <c r="G165" s="62">
        <f t="shared" ca="1" si="8"/>
        <v>2.6058422618277507E-2</v>
      </c>
    </row>
    <row r="166" spans="1:7" x14ac:dyDescent="0.2">
      <c r="A166">
        <v>900641744</v>
      </c>
      <c r="B166" t="s">
        <v>445</v>
      </c>
      <c r="C166" s="61">
        <f ca="1">+IFERROR(VLOOKUP(A166,OFFSET('Datos seleccionados'!$A$5,0,0,COUNTA($A:$A),21),20,FALSE),"")</f>
        <v>2.6307739816011113E-2</v>
      </c>
      <c r="D166" s="62">
        <f t="shared" ca="1" si="6"/>
        <v>3.1000683389729809E-2</v>
      </c>
      <c r="E166" s="62">
        <f t="shared" ca="1" si="7"/>
        <v>-0.41946681730886004</v>
      </c>
      <c r="F166" s="60">
        <f ca="1">IF(D166="","",MAX(MIN(C166,PERCENTILE(INDIRECT(Rangos!$F$18),0.99)),PERCENTILE(INDIRECT(Rangos!$F$18),0.01)))</f>
        <v>2.6307739816011113E-2</v>
      </c>
      <c r="G166" s="62">
        <f t="shared" ca="1" si="8"/>
        <v>2.6307739816011113E-2</v>
      </c>
    </row>
    <row r="167" spans="1:7" x14ac:dyDescent="0.2">
      <c r="A167">
        <v>900170122</v>
      </c>
      <c r="B167" t="s">
        <v>340</v>
      </c>
      <c r="C167" s="61">
        <f ca="1">+IFERROR(VLOOKUP(A167,OFFSET('Datos seleccionados'!$A$5,0,0,COUNTA($A:$A),21),20,FALSE),"")</f>
        <v>2.6407695171076249E-2</v>
      </c>
      <c r="D167" s="62">
        <f t="shared" ca="1" si="6"/>
        <v>3.0900728034664673E-2</v>
      </c>
      <c r="E167" s="62">
        <f t="shared" ca="1" si="7"/>
        <v>-0.41811433245763768</v>
      </c>
      <c r="F167" s="60">
        <f ca="1">IF(D167="","",MAX(MIN(C167,PERCENTILE(INDIRECT(Rangos!$F$18),0.99)),PERCENTILE(INDIRECT(Rangos!$F$18),0.01)))</f>
        <v>2.6407695171076249E-2</v>
      </c>
      <c r="G167" s="62">
        <f t="shared" ca="1" si="8"/>
        <v>2.6407695171076249E-2</v>
      </c>
    </row>
    <row r="168" spans="1:7" x14ac:dyDescent="0.2">
      <c r="A168">
        <v>860400765</v>
      </c>
      <c r="B168" t="s">
        <v>306</v>
      </c>
      <c r="C168" s="61">
        <f ca="1">+IFERROR(VLOOKUP(A168,OFFSET('Datos seleccionados'!$A$5,0,0,COUNTA($A:$A),21),20,FALSE),"")</f>
        <v>2.6556325468495543E-2</v>
      </c>
      <c r="D168" s="62">
        <f t="shared" ca="1" si="6"/>
        <v>3.0752097737245378E-2</v>
      </c>
      <c r="E168" s="62">
        <f t="shared" ca="1" si="7"/>
        <v>-0.4161032323463803</v>
      </c>
      <c r="F168" s="60">
        <f ca="1">IF(D168="","",MAX(MIN(C168,PERCENTILE(INDIRECT(Rangos!$F$18),0.99)),PERCENTILE(INDIRECT(Rangos!$F$18),0.01)))</f>
        <v>2.6556325468495543E-2</v>
      </c>
      <c r="G168" s="62">
        <f t="shared" ca="1" si="8"/>
        <v>2.6556325468495543E-2</v>
      </c>
    </row>
    <row r="169" spans="1:7" x14ac:dyDescent="0.2">
      <c r="A169">
        <v>830119307</v>
      </c>
      <c r="B169" t="s">
        <v>284</v>
      </c>
      <c r="C169" s="61">
        <f ca="1">+IFERROR(VLOOKUP(A169,OFFSET('Datos seleccionados'!$A$5,0,0,COUNTA($A:$A),21),20,FALSE),"")</f>
        <v>3.1156250252694737E-2</v>
      </c>
      <c r="D169" s="62">
        <f t="shared" ca="1" si="6"/>
        <v>2.6152172953046185E-2</v>
      </c>
      <c r="E169" s="62">
        <f t="shared" ca="1" si="7"/>
        <v>-0.35386215898580375</v>
      </c>
      <c r="F169" s="60">
        <f ca="1">IF(D169="","",MAX(MIN(C169,PERCENTILE(INDIRECT(Rangos!$F$18),0.99)),PERCENTILE(INDIRECT(Rangos!$F$18),0.01)))</f>
        <v>3.1156250252694737E-2</v>
      </c>
      <c r="G169" s="62">
        <f t="shared" ca="1" si="8"/>
        <v>3.1156250252694737E-2</v>
      </c>
    </row>
    <row r="170" spans="1:7" x14ac:dyDescent="0.2">
      <c r="A170">
        <v>900481102</v>
      </c>
      <c r="B170" t="s">
        <v>412</v>
      </c>
      <c r="C170" s="61">
        <f ca="1">+IFERROR(VLOOKUP(A170,OFFSET('Datos seleccionados'!$A$5,0,0,COUNTA($A:$A),21),20,FALSE),"")</f>
        <v>3.1264955564752867E-2</v>
      </c>
      <c r="D170" s="62">
        <f t="shared" ca="1" si="6"/>
        <v>2.6043467640988055E-2</v>
      </c>
      <c r="E170" s="62">
        <f t="shared" ca="1" si="7"/>
        <v>-0.35239127943452597</v>
      </c>
      <c r="F170" s="60">
        <f ca="1">IF(D170="","",MAX(MIN(C170,PERCENTILE(INDIRECT(Rangos!$F$18),0.99)),PERCENTILE(INDIRECT(Rangos!$F$18),0.01)))</f>
        <v>3.1264955564752867E-2</v>
      </c>
      <c r="G170" s="62">
        <f t="shared" ca="1" si="8"/>
        <v>3.1264955564752867E-2</v>
      </c>
    </row>
    <row r="171" spans="1:7" x14ac:dyDescent="0.2">
      <c r="A171">
        <v>900172188</v>
      </c>
      <c r="B171" t="s">
        <v>542</v>
      </c>
      <c r="C171" s="61">
        <f ca="1">+IFERROR(VLOOKUP(A171,OFFSET('Datos seleccionados'!$A$5,0,0,COUNTA($A:$A),21),20,FALSE),"")</f>
        <v>3.1951316849820943E-2</v>
      </c>
      <c r="D171" s="62">
        <f t="shared" ca="1" si="6"/>
        <v>2.5357106355919978E-2</v>
      </c>
      <c r="E171" s="62">
        <f t="shared" ca="1" si="7"/>
        <v>-0.34310420081912663</v>
      </c>
      <c r="F171" s="60">
        <f ca="1">IF(D171="","",MAX(MIN(C171,PERCENTILE(INDIRECT(Rangos!$F$18),0.99)),PERCENTILE(INDIRECT(Rangos!$F$18),0.01)))</f>
        <v>3.1951316849820943E-2</v>
      </c>
      <c r="G171" s="62">
        <f t="shared" ca="1" si="8"/>
        <v>3.1951316849820943E-2</v>
      </c>
    </row>
    <row r="172" spans="1:7" x14ac:dyDescent="0.2">
      <c r="A172">
        <v>802005584</v>
      </c>
      <c r="B172" t="s">
        <v>229</v>
      </c>
      <c r="C172" s="61">
        <f ca="1">+IFERROR(VLOOKUP(A172,OFFSET('Datos seleccionados'!$A$5,0,0,COUNTA($A:$A),21),20,FALSE),"")</f>
        <v>3.2487725935726547E-2</v>
      </c>
      <c r="D172" s="62">
        <f t="shared" ca="1" si="6"/>
        <v>2.4820697270014375E-2</v>
      </c>
      <c r="E172" s="62">
        <f t="shared" ca="1" si="7"/>
        <v>-0.33584610882122823</v>
      </c>
      <c r="F172" s="60">
        <f ca="1">IF(D172="","",MAX(MIN(C172,PERCENTILE(INDIRECT(Rangos!$F$18),0.99)),PERCENTILE(INDIRECT(Rangos!$F$18),0.01)))</f>
        <v>3.2487725935726547E-2</v>
      </c>
      <c r="G172" s="62">
        <f t="shared" ca="1" si="8"/>
        <v>3.2487725935726547E-2</v>
      </c>
    </row>
    <row r="173" spans="1:7" x14ac:dyDescent="0.2">
      <c r="A173">
        <v>900160063</v>
      </c>
      <c r="B173" t="s">
        <v>339</v>
      </c>
      <c r="C173" s="61">
        <f ca="1">+IFERROR(VLOOKUP(A173,OFFSET('Datos seleccionados'!$A$5,0,0,COUNTA($A:$A),21),20,FALSE),"")</f>
        <v>3.2688703194843127E-2</v>
      </c>
      <c r="D173" s="62">
        <f t="shared" ca="1" si="6"/>
        <v>2.4619720010897794E-2</v>
      </c>
      <c r="E173" s="62">
        <f t="shared" ca="1" si="7"/>
        <v>-0.33312670776244324</v>
      </c>
      <c r="F173" s="60">
        <f ca="1">IF(D173="","",MAX(MIN(C173,PERCENTILE(INDIRECT(Rangos!$F$18),0.99)),PERCENTILE(INDIRECT(Rangos!$F$18),0.01)))</f>
        <v>3.2688703194843127E-2</v>
      </c>
      <c r="G173" s="62">
        <f t="shared" ca="1" si="8"/>
        <v>3.2688703194843127E-2</v>
      </c>
    </row>
    <row r="174" spans="1:7" x14ac:dyDescent="0.2">
      <c r="A174">
        <v>900393843</v>
      </c>
      <c r="B174" t="s">
        <v>388</v>
      </c>
      <c r="C174" s="61">
        <f ca="1">+IFERROR(VLOOKUP(A174,OFFSET('Datos seleccionados'!$A$5,0,0,COUNTA($A:$A),21),20,FALSE),"")</f>
        <v>3.3471755857621688E-2</v>
      </c>
      <c r="D174" s="62">
        <f t="shared" ca="1" si="6"/>
        <v>2.3836667348119234E-2</v>
      </c>
      <c r="E174" s="62">
        <f t="shared" ca="1" si="7"/>
        <v>-0.32253130881231018</v>
      </c>
      <c r="F174" s="60">
        <f ca="1">IF(D174="","",MAX(MIN(C174,PERCENTILE(INDIRECT(Rangos!$F$18),0.99)),PERCENTILE(INDIRECT(Rangos!$F$18),0.01)))</f>
        <v>3.3471755857621688E-2</v>
      </c>
      <c r="G174" s="62">
        <f t="shared" ca="1" si="8"/>
        <v>3.3471755857621688E-2</v>
      </c>
    </row>
    <row r="175" spans="1:7" x14ac:dyDescent="0.2">
      <c r="A175">
        <v>800214959</v>
      </c>
      <c r="B175" t="s">
        <v>222</v>
      </c>
      <c r="C175" s="61">
        <f ca="1">+IFERROR(VLOOKUP(A175,OFFSET('Datos seleccionados'!$A$5,0,0,COUNTA($A:$A),21),20,FALSE),"")</f>
        <v>3.3776909306779873E-2</v>
      </c>
      <c r="D175" s="62">
        <f t="shared" ca="1" si="6"/>
        <v>2.3531513898961048E-2</v>
      </c>
      <c r="E175" s="62">
        <f t="shared" ca="1" si="7"/>
        <v>-0.31840231125119156</v>
      </c>
      <c r="F175" s="60">
        <f ca="1">IF(D175="","",MAX(MIN(C175,PERCENTILE(INDIRECT(Rangos!$F$18),0.99)),PERCENTILE(INDIRECT(Rangos!$F$18),0.01)))</f>
        <v>3.3776909306779873E-2</v>
      </c>
      <c r="G175" s="62">
        <f t="shared" ca="1" si="8"/>
        <v>3.3776909306779873E-2</v>
      </c>
    </row>
    <row r="176" spans="1:7" x14ac:dyDescent="0.2">
      <c r="A176">
        <v>900670754</v>
      </c>
      <c r="B176" t="s">
        <v>154</v>
      </c>
      <c r="C176" s="61">
        <f ca="1">+IFERROR(VLOOKUP(A176,OFFSET('Datos seleccionados'!$A$5,0,0,COUNTA($A:$A),21),20,FALSE),"")</f>
        <v>3.4086077281857044E-2</v>
      </c>
      <c r="D176" s="62">
        <f t="shared" ca="1" si="6"/>
        <v>2.3222345923883878E-2</v>
      </c>
      <c r="E176" s="62">
        <f t="shared" ca="1" si="7"/>
        <v>-0.3142189935839943</v>
      </c>
      <c r="F176" s="60">
        <f ca="1">IF(D176="","",MAX(MIN(C176,PERCENTILE(INDIRECT(Rangos!$F$18),0.99)),PERCENTILE(INDIRECT(Rangos!$F$18),0.01)))</f>
        <v>3.4086077281857044E-2</v>
      </c>
      <c r="G176" s="62">
        <f t="shared" ca="1" si="8"/>
        <v>3.4086077281857044E-2</v>
      </c>
    </row>
    <row r="177" spans="1:7" x14ac:dyDescent="0.2">
      <c r="A177">
        <v>901318909</v>
      </c>
      <c r="B177" t="s">
        <v>495</v>
      </c>
      <c r="C177" s="61">
        <f ca="1">+IFERROR(VLOOKUP(A177,OFFSET('Datos seleccionados'!$A$5,0,0,COUNTA($A:$A),21),20,FALSE),"")</f>
        <v>3.557012449804741E-2</v>
      </c>
      <c r="D177" s="62">
        <f t="shared" ca="1" si="6"/>
        <v>2.1738298707693511E-2</v>
      </c>
      <c r="E177" s="62">
        <f t="shared" ca="1" si="7"/>
        <v>-0.29413851488339643</v>
      </c>
      <c r="F177" s="60">
        <f ca="1">IF(D177="","",MAX(MIN(C177,PERCENTILE(INDIRECT(Rangos!$F$18),0.99)),PERCENTILE(INDIRECT(Rangos!$F$18),0.01)))</f>
        <v>3.557012449804741E-2</v>
      </c>
      <c r="G177" s="62">
        <f t="shared" ca="1" si="8"/>
        <v>3.557012449804741E-2</v>
      </c>
    </row>
    <row r="178" spans="1:7" x14ac:dyDescent="0.2">
      <c r="A178">
        <v>900200493</v>
      </c>
      <c r="B178" t="s">
        <v>346</v>
      </c>
      <c r="C178" s="61">
        <f ca="1">+IFERROR(VLOOKUP(A178,OFFSET('Datos seleccionados'!$A$5,0,0,COUNTA($A:$A),21),20,FALSE),"")</f>
        <v>3.5593616970927187E-2</v>
      </c>
      <c r="D178" s="62">
        <f t="shared" ca="1" si="6"/>
        <v>2.1714806234813734E-2</v>
      </c>
      <c r="E178" s="62">
        <f t="shared" ca="1" si="7"/>
        <v>-0.29382064083185666</v>
      </c>
      <c r="F178" s="60">
        <f ca="1">IF(D178="","",MAX(MIN(C178,PERCENTILE(INDIRECT(Rangos!$F$18),0.99)),PERCENTILE(INDIRECT(Rangos!$F$18),0.01)))</f>
        <v>3.5593616970927187E-2</v>
      </c>
      <c r="G178" s="62">
        <f t="shared" ca="1" si="8"/>
        <v>3.5593616970927187E-2</v>
      </c>
    </row>
    <row r="179" spans="1:7" x14ac:dyDescent="0.2">
      <c r="A179">
        <v>800244080</v>
      </c>
      <c r="B179" t="s">
        <v>227</v>
      </c>
      <c r="C179" s="61">
        <f ca="1">+IFERROR(VLOOKUP(A179,OFFSET('Datos seleccionados'!$A$5,0,0,COUNTA($A:$A),21),20,FALSE),"")</f>
        <v>3.6146055622673937E-2</v>
      </c>
      <c r="D179" s="62">
        <f t="shared" ca="1" si="6"/>
        <v>2.1162367583066985E-2</v>
      </c>
      <c r="E179" s="62">
        <f t="shared" ca="1" si="7"/>
        <v>-0.28634565455192917</v>
      </c>
      <c r="F179" s="60">
        <f ca="1">IF(D179="","",MAX(MIN(C179,PERCENTILE(INDIRECT(Rangos!$F$18),0.99)),PERCENTILE(INDIRECT(Rangos!$F$18),0.01)))</f>
        <v>3.6146055622673937E-2</v>
      </c>
      <c r="G179" s="62">
        <f t="shared" ca="1" si="8"/>
        <v>3.6146055622673937E-2</v>
      </c>
    </row>
    <row r="180" spans="1:7" x14ac:dyDescent="0.2">
      <c r="A180">
        <v>900498415</v>
      </c>
      <c r="B180" t="s">
        <v>417</v>
      </c>
      <c r="C180" s="61">
        <f ca="1">+IFERROR(VLOOKUP(A180,OFFSET('Datos seleccionados'!$A$5,0,0,COUNTA($A:$A),21),20,FALSE),"")</f>
        <v>3.7402197326703461E-2</v>
      </c>
      <c r="D180" s="62">
        <f t="shared" ca="1" si="6"/>
        <v>1.990622587903746E-2</v>
      </c>
      <c r="E180" s="62">
        <f t="shared" ca="1" si="7"/>
        <v>-0.26934894012295785</v>
      </c>
      <c r="F180" s="60">
        <f ca="1">IF(D180="","",MAX(MIN(C180,PERCENTILE(INDIRECT(Rangos!$F$18),0.99)),PERCENTILE(INDIRECT(Rangos!$F$18),0.01)))</f>
        <v>3.7402197326703461E-2</v>
      </c>
      <c r="G180" s="62">
        <f t="shared" ca="1" si="8"/>
        <v>3.7402197326703461E-2</v>
      </c>
    </row>
    <row r="181" spans="1:7" x14ac:dyDescent="0.2">
      <c r="A181">
        <v>890207031</v>
      </c>
      <c r="B181" t="s">
        <v>310</v>
      </c>
      <c r="C181" s="61">
        <f ca="1">+IFERROR(VLOOKUP(A181,OFFSET('Datos seleccionados'!$A$5,0,0,COUNTA($A:$A),21),20,FALSE),"")</f>
        <v>3.7915564833958852E-2</v>
      </c>
      <c r="D181" s="62">
        <f t="shared" ca="1" si="6"/>
        <v>1.9392858371782069E-2</v>
      </c>
      <c r="E181" s="62">
        <f t="shared" ca="1" si="7"/>
        <v>-0.26240262117666191</v>
      </c>
      <c r="F181" s="60">
        <f ca="1">IF(D181="","",MAX(MIN(C181,PERCENTILE(INDIRECT(Rangos!$F$18),0.99)),PERCENTILE(INDIRECT(Rangos!$F$18),0.01)))</f>
        <v>3.7915564833958852E-2</v>
      </c>
      <c r="G181" s="62">
        <f t="shared" ca="1" si="8"/>
        <v>3.7915564833958852E-2</v>
      </c>
    </row>
    <row r="182" spans="1:7" x14ac:dyDescent="0.2">
      <c r="A182">
        <v>901071682</v>
      </c>
      <c r="B182" t="s">
        <v>477</v>
      </c>
      <c r="C182" s="61">
        <f ca="1">+IFERROR(VLOOKUP(A182,OFFSET('Datos seleccionados'!$A$5,0,0,COUNTA($A:$A),21),20,FALSE),"")</f>
        <v>3.9382622773880195E-2</v>
      </c>
      <c r="D182" s="62">
        <f t="shared" ca="1" si="6"/>
        <v>1.7925800431860726E-2</v>
      </c>
      <c r="E182" s="62">
        <f t="shared" ca="1" si="7"/>
        <v>-0.24255202249371907</v>
      </c>
      <c r="F182" s="60">
        <f ca="1">IF(D182="","",MAX(MIN(C182,PERCENTILE(INDIRECT(Rangos!$F$18),0.99)),PERCENTILE(INDIRECT(Rangos!$F$18),0.01)))</f>
        <v>3.9382622773880195E-2</v>
      </c>
      <c r="G182" s="62">
        <f t="shared" ca="1" si="8"/>
        <v>3.9382622773880195E-2</v>
      </c>
    </row>
    <row r="183" spans="1:7" x14ac:dyDescent="0.2">
      <c r="A183">
        <v>900077164</v>
      </c>
      <c r="B183" t="s">
        <v>538</v>
      </c>
      <c r="C183" s="61">
        <f ca="1">+IFERROR(VLOOKUP(A183,OFFSET('Datos seleccionados'!$A$5,0,0,COUNTA($A:$A),21),20,FALSE),"")</f>
        <v>3.9520344540916151E-2</v>
      </c>
      <c r="D183" s="62">
        <f t="shared" ca="1" si="6"/>
        <v>1.778807866482477E-2</v>
      </c>
      <c r="E183" s="62">
        <f t="shared" ca="1" si="7"/>
        <v>-0.24068852450025666</v>
      </c>
      <c r="F183" s="60">
        <f ca="1">IF(D183="","",MAX(MIN(C183,PERCENTILE(INDIRECT(Rangos!$F$18),0.99)),PERCENTILE(INDIRECT(Rangos!$F$18),0.01)))</f>
        <v>3.9520344540916151E-2</v>
      </c>
      <c r="G183" s="62">
        <f t="shared" ca="1" si="8"/>
        <v>3.9520344540916151E-2</v>
      </c>
    </row>
    <row r="184" spans="1:7" x14ac:dyDescent="0.2">
      <c r="A184">
        <v>900373104</v>
      </c>
      <c r="B184" t="s">
        <v>384</v>
      </c>
      <c r="C184" s="61">
        <f ca="1">+IFERROR(VLOOKUP(A184,OFFSET('Datos seleccionados'!$A$5,0,0,COUNTA($A:$A),21),20,FALSE),"")</f>
        <v>4.1775559067933211E-2</v>
      </c>
      <c r="D184" s="62">
        <f t="shared" ca="1" si="6"/>
        <v>1.553286413780771E-2</v>
      </c>
      <c r="E184" s="62">
        <f t="shared" ca="1" si="7"/>
        <v>-0.21017346623189773</v>
      </c>
      <c r="F184" s="60">
        <f ca="1">IF(D184="","",MAX(MIN(C184,PERCENTILE(INDIRECT(Rangos!$F$18),0.99)),PERCENTILE(INDIRECT(Rangos!$F$18),0.01)))</f>
        <v>4.1775559067933211E-2</v>
      </c>
      <c r="G184" s="62">
        <f t="shared" ca="1" si="8"/>
        <v>4.1775559067933211E-2</v>
      </c>
    </row>
    <row r="185" spans="1:7" x14ac:dyDescent="0.2">
      <c r="A185">
        <v>830012157</v>
      </c>
      <c r="B185" t="s">
        <v>176</v>
      </c>
      <c r="C185" s="61">
        <f ca="1">+IFERROR(VLOOKUP(A185,OFFSET('Datos seleccionados'!$A$5,0,0,COUNTA($A:$A),21),20,FALSE),"")</f>
        <v>4.270555148743984E-2</v>
      </c>
      <c r="D185" s="62">
        <f t="shared" ca="1" si="6"/>
        <v>1.4602871718301082E-2</v>
      </c>
      <c r="E185" s="62">
        <f t="shared" ca="1" si="7"/>
        <v>-0.197589841689574</v>
      </c>
      <c r="F185" s="60">
        <f ca="1">IF(D185="","",MAX(MIN(C185,PERCENTILE(INDIRECT(Rangos!$F$18),0.99)),PERCENTILE(INDIRECT(Rangos!$F$18),0.01)))</f>
        <v>4.270555148743984E-2</v>
      </c>
      <c r="G185" s="62">
        <f t="shared" ca="1" si="8"/>
        <v>4.270555148743984E-2</v>
      </c>
    </row>
    <row r="186" spans="1:7" x14ac:dyDescent="0.2">
      <c r="A186">
        <v>900541599</v>
      </c>
      <c r="B186" t="s">
        <v>426</v>
      </c>
      <c r="C186" s="61">
        <f ca="1">+IFERROR(VLOOKUP(A186,OFFSET('Datos seleccionados'!$A$5,0,0,COUNTA($A:$A),21),20,FALSE),"")</f>
        <v>4.2812417371107712E-2</v>
      </c>
      <c r="D186" s="62">
        <f t="shared" ca="1" si="6"/>
        <v>1.4496005834633209E-2</v>
      </c>
      <c r="E186" s="62">
        <f t="shared" ca="1" si="7"/>
        <v>-0.19614385124034692</v>
      </c>
      <c r="F186" s="60">
        <f ca="1">IF(D186="","",MAX(MIN(C186,PERCENTILE(INDIRECT(Rangos!$F$18),0.99)),PERCENTILE(INDIRECT(Rangos!$F$18),0.01)))</f>
        <v>4.2812417371107712E-2</v>
      </c>
      <c r="G186" s="62">
        <f t="shared" ca="1" si="8"/>
        <v>4.2812417371107712E-2</v>
      </c>
    </row>
    <row r="187" spans="1:7" x14ac:dyDescent="0.2">
      <c r="A187">
        <v>900249138</v>
      </c>
      <c r="B187" t="s">
        <v>356</v>
      </c>
      <c r="C187" s="61">
        <f ca="1">+IFERROR(VLOOKUP(A187,OFFSET('Datos seleccionados'!$A$5,0,0,COUNTA($A:$A),21),20,FALSE),"")</f>
        <v>4.3785292219140154E-2</v>
      </c>
      <c r="D187" s="62">
        <f t="shared" ca="1" si="6"/>
        <v>1.3523130986600768E-2</v>
      </c>
      <c r="E187" s="62">
        <f t="shared" ca="1" si="7"/>
        <v>-0.1829799893017677</v>
      </c>
      <c r="F187" s="60">
        <f ca="1">IF(D187="","",MAX(MIN(C187,PERCENTILE(INDIRECT(Rangos!$F$18),0.99)),PERCENTILE(INDIRECT(Rangos!$F$18),0.01)))</f>
        <v>4.3785292219140154E-2</v>
      </c>
      <c r="G187" s="62">
        <f t="shared" ca="1" si="8"/>
        <v>4.3785292219140154E-2</v>
      </c>
    </row>
    <row r="188" spans="1:7" x14ac:dyDescent="0.2">
      <c r="A188">
        <v>900169754</v>
      </c>
      <c r="B188" t="s">
        <v>180</v>
      </c>
      <c r="C188" s="61">
        <f ca="1">+IFERROR(VLOOKUP(A188,OFFSET('Datos seleccionados'!$A$5,0,0,COUNTA($A:$A),21),20,FALSE),"")</f>
        <v>4.4585530253288076E-2</v>
      </c>
      <c r="D188" s="62">
        <f t="shared" ca="1" si="6"/>
        <v>1.2722892952452845E-2</v>
      </c>
      <c r="E188" s="62">
        <f t="shared" ca="1" si="7"/>
        <v>-0.17215205699287117</v>
      </c>
      <c r="F188" s="60">
        <f ca="1">IF(D188="","",MAX(MIN(C188,PERCENTILE(INDIRECT(Rangos!$F$18),0.99)),PERCENTILE(INDIRECT(Rangos!$F$18),0.01)))</f>
        <v>4.4585530253288076E-2</v>
      </c>
      <c r="G188" s="62">
        <f t="shared" ca="1" si="8"/>
        <v>4.4585530253288076E-2</v>
      </c>
    </row>
    <row r="189" spans="1:7" x14ac:dyDescent="0.2">
      <c r="A189">
        <v>901053031</v>
      </c>
      <c r="B189" t="s">
        <v>475</v>
      </c>
      <c r="C189" s="61">
        <f ca="1">+IFERROR(VLOOKUP(A189,OFFSET('Datos seleccionados'!$A$5,0,0,COUNTA($A:$A),21),20,FALSE),"")</f>
        <v>4.4691193552471496E-2</v>
      </c>
      <c r="D189" s="62">
        <f t="shared" ca="1" si="6"/>
        <v>1.2617229653269425E-2</v>
      </c>
      <c r="E189" s="62">
        <f t="shared" ca="1" si="7"/>
        <v>-0.17072233858126007</v>
      </c>
      <c r="F189" s="60">
        <f ca="1">IF(D189="","",MAX(MIN(C189,PERCENTILE(INDIRECT(Rangos!$F$18),0.99)),PERCENTILE(INDIRECT(Rangos!$F$18),0.01)))</f>
        <v>4.4691193552471496E-2</v>
      </c>
      <c r="G189" s="62">
        <f t="shared" ca="1" si="8"/>
        <v>4.4691193552471496E-2</v>
      </c>
    </row>
    <row r="190" spans="1:7" x14ac:dyDescent="0.2">
      <c r="A190">
        <v>830024484</v>
      </c>
      <c r="B190" t="s">
        <v>515</v>
      </c>
      <c r="C190" s="61">
        <f ca="1">+IFERROR(VLOOKUP(A190,OFFSET('Datos seleccionados'!$A$5,0,0,COUNTA($A:$A),21),20,FALSE),"")</f>
        <v>4.4884540585900058E-2</v>
      </c>
      <c r="D190" s="62">
        <f t="shared" ca="1" si="6"/>
        <v>1.2423882619840863E-2</v>
      </c>
      <c r="E190" s="62">
        <f t="shared" ca="1" si="7"/>
        <v>-0.1681061812621199</v>
      </c>
      <c r="F190" s="60">
        <f ca="1">IF(D190="","",MAX(MIN(C190,PERCENTILE(INDIRECT(Rangos!$F$18),0.99)),PERCENTILE(INDIRECT(Rangos!$F$18),0.01)))</f>
        <v>4.4884540585900058E-2</v>
      </c>
      <c r="G190" s="62">
        <f t="shared" ca="1" si="8"/>
        <v>4.4884540585900058E-2</v>
      </c>
    </row>
    <row r="191" spans="1:7" x14ac:dyDescent="0.2">
      <c r="A191">
        <v>900490623</v>
      </c>
      <c r="B191" t="s">
        <v>186</v>
      </c>
      <c r="C191" s="61">
        <f ca="1">+IFERROR(VLOOKUP(A191,OFFSET('Datos seleccionados'!$A$5,0,0,COUNTA($A:$A),21),20,FALSE),"")</f>
        <v>4.5292154690463944E-2</v>
      </c>
      <c r="D191" s="62">
        <f t="shared" ca="1" si="6"/>
        <v>1.2016268515276977E-2</v>
      </c>
      <c r="E191" s="62">
        <f t="shared" ca="1" si="7"/>
        <v>-0.16259079990803471</v>
      </c>
      <c r="F191" s="60">
        <f ca="1">IF(D191="","",MAX(MIN(C191,PERCENTILE(INDIRECT(Rangos!$F$18),0.99)),PERCENTILE(INDIRECT(Rangos!$F$18),0.01)))</f>
        <v>4.5292154690463944E-2</v>
      </c>
      <c r="G191" s="62">
        <f t="shared" ca="1" si="8"/>
        <v>4.5292154690463944E-2</v>
      </c>
    </row>
    <row r="192" spans="1:7" x14ac:dyDescent="0.2">
      <c r="A192">
        <v>891855089</v>
      </c>
      <c r="B192" t="s">
        <v>179</v>
      </c>
      <c r="C192" s="61">
        <f ca="1">+IFERROR(VLOOKUP(A192,OFFSET('Datos seleccionados'!$A$5,0,0,COUNTA($A:$A),21),20,FALSE),"")</f>
        <v>4.5760869484121038E-2</v>
      </c>
      <c r="D192" s="62">
        <f t="shared" ca="1" si="6"/>
        <v>1.1547553721619884E-2</v>
      </c>
      <c r="E192" s="62">
        <f t="shared" ca="1" si="7"/>
        <v>-0.15624867188946159</v>
      </c>
      <c r="F192" s="60">
        <f ca="1">IF(D192="","",MAX(MIN(C192,PERCENTILE(INDIRECT(Rangos!$F$18),0.99)),PERCENTILE(INDIRECT(Rangos!$F$18),0.01)))</f>
        <v>4.5760869484121038E-2</v>
      </c>
      <c r="G192" s="62">
        <f t="shared" ca="1" si="8"/>
        <v>4.5760869484121038E-2</v>
      </c>
    </row>
    <row r="193" spans="1:7" x14ac:dyDescent="0.2">
      <c r="A193">
        <v>900058416</v>
      </c>
      <c r="B193" t="s">
        <v>322</v>
      </c>
      <c r="C193" s="61">
        <f ca="1">+IFERROR(VLOOKUP(A193,OFFSET('Datos seleccionados'!$A$5,0,0,COUNTA($A:$A),21),20,FALSE),"")</f>
        <v>4.61171918745499E-2</v>
      </c>
      <c r="D193" s="62">
        <f t="shared" ca="1" si="6"/>
        <v>1.1191231331191022E-2</v>
      </c>
      <c r="E193" s="62">
        <f t="shared" ca="1" si="7"/>
        <v>-0.15142731304488216</v>
      </c>
      <c r="F193" s="60">
        <f ca="1">IF(D193="","",MAX(MIN(C193,PERCENTILE(INDIRECT(Rangos!$F$18),0.99)),PERCENTILE(INDIRECT(Rangos!$F$18),0.01)))</f>
        <v>4.61171918745499E-2</v>
      </c>
      <c r="G193" s="62">
        <f t="shared" ca="1" si="8"/>
        <v>4.61171918745499E-2</v>
      </c>
    </row>
    <row r="194" spans="1:7" x14ac:dyDescent="0.2">
      <c r="A194">
        <v>900191089</v>
      </c>
      <c r="B194" t="s">
        <v>342</v>
      </c>
      <c r="C194" s="61">
        <f ca="1">+IFERROR(VLOOKUP(A194,OFFSET('Datos seleccionados'!$A$5,0,0,COUNTA($A:$A),21),20,FALSE),"")</f>
        <v>4.615185159856354E-2</v>
      </c>
      <c r="D194" s="62">
        <f t="shared" ref="D194:D257" ca="1" si="9">+IFERROR(ABS(($C$2:$C$420-MEDIAN($C$2:$C$420))),"")</f>
        <v>1.1156571607177382E-2</v>
      </c>
      <c r="E194" s="62">
        <f t="shared" ref="E194:E257" ca="1" si="10">+IFERROR((IF($C194="","",((($C194-MEDIAN($C$2:$C$420))/MEDIAN($D$2:$D$420))))),"")</f>
        <v>-0.15095833615369461</v>
      </c>
      <c r="F194" s="60">
        <f ca="1">IF(D194="","",MAX(MIN(C194,PERCENTILE(INDIRECT(Rangos!$F$18),0.99)),PERCENTILE(INDIRECT(Rangos!$F$18),0.01)))</f>
        <v>4.615185159856354E-2</v>
      </c>
      <c r="G194" s="62">
        <f t="shared" ref="G194:G257" ca="1" si="11">IF(C194="","", IF(AND(C194&gt;=(QUARTILE($C$2:$C$420,1)-1.5*(QUARTILE($C$2:$C$420,3)-QUARTILE($C$2:$C$420,1))), C194&lt;=(QUARTILE($C$2:$C$420,3)+1.5*(QUARTILE($C$2:$C$420,3)-QUARTILE($C$2:$C$420,1)))), C194, ""))</f>
        <v>4.615185159856354E-2</v>
      </c>
    </row>
    <row r="195" spans="1:7" x14ac:dyDescent="0.2">
      <c r="A195">
        <v>900409971</v>
      </c>
      <c r="B195" t="s">
        <v>395</v>
      </c>
      <c r="C195" s="61">
        <f ca="1">+IFERROR(VLOOKUP(A195,OFFSET('Datos seleccionados'!$A$5,0,0,COUNTA($A:$A),21),20,FALSE),"")</f>
        <v>4.6382553881781245E-2</v>
      </c>
      <c r="D195" s="62">
        <f t="shared" ca="1" si="9"/>
        <v>1.0925869323959676E-2</v>
      </c>
      <c r="E195" s="62">
        <f t="shared" ca="1" si="10"/>
        <v>-0.14783672908230736</v>
      </c>
      <c r="F195" s="60">
        <f ca="1">IF(D195="","",MAX(MIN(C195,PERCENTILE(INDIRECT(Rangos!$F$18),0.99)),PERCENTILE(INDIRECT(Rangos!$F$18),0.01)))</f>
        <v>4.6382553881781245E-2</v>
      </c>
      <c r="G195" s="62">
        <f t="shared" ca="1" si="11"/>
        <v>4.6382553881781245E-2</v>
      </c>
    </row>
    <row r="196" spans="1:7" x14ac:dyDescent="0.2">
      <c r="A196">
        <v>900450412</v>
      </c>
      <c r="B196" t="s">
        <v>144</v>
      </c>
      <c r="C196" s="61">
        <f ca="1">+IFERROR(VLOOKUP(A196,OFFSET('Datos seleccionados'!$A$5,0,0,COUNTA($A:$A),21),20,FALSE),"")</f>
        <v>4.7414251941611925E-2</v>
      </c>
      <c r="D196" s="62">
        <f t="shared" ca="1" si="9"/>
        <v>9.8941712641289967E-3</v>
      </c>
      <c r="E196" s="62">
        <f t="shared" ca="1" si="10"/>
        <v>-0.13387693677255877</v>
      </c>
      <c r="F196" s="60">
        <f ca="1">IF(D196="","",MAX(MIN(C196,PERCENTILE(INDIRECT(Rangos!$F$18),0.99)),PERCENTILE(INDIRECT(Rangos!$F$18),0.01)))</f>
        <v>4.7414251941611925E-2</v>
      </c>
      <c r="G196" s="62">
        <f t="shared" ca="1" si="11"/>
        <v>4.7414251941611925E-2</v>
      </c>
    </row>
    <row r="197" spans="1:7" x14ac:dyDescent="0.2">
      <c r="A197">
        <v>800241577</v>
      </c>
      <c r="B197" t="s">
        <v>226</v>
      </c>
      <c r="C197" s="61">
        <f ca="1">+IFERROR(VLOOKUP(A197,OFFSET('Datos seleccionados'!$A$5,0,0,COUNTA($A:$A),21),20,FALSE),"")</f>
        <v>4.8091785820770221E-2</v>
      </c>
      <c r="D197" s="62">
        <f t="shared" ca="1" si="9"/>
        <v>9.2166373849707009E-3</v>
      </c>
      <c r="E197" s="62">
        <f t="shared" ca="1" si="10"/>
        <v>-0.12470930080993965</v>
      </c>
      <c r="F197" s="60">
        <f ca="1">IF(D197="","",MAX(MIN(C197,PERCENTILE(INDIRECT(Rangos!$F$18),0.99)),PERCENTILE(INDIRECT(Rangos!$F$18),0.01)))</f>
        <v>4.8091785820770221E-2</v>
      </c>
      <c r="G197" s="62">
        <f t="shared" ca="1" si="11"/>
        <v>4.8091785820770221E-2</v>
      </c>
    </row>
    <row r="198" spans="1:7" x14ac:dyDescent="0.2">
      <c r="A198">
        <v>900546638</v>
      </c>
      <c r="B198" t="s">
        <v>428</v>
      </c>
      <c r="C198" s="61">
        <f ca="1">+IFERROR(VLOOKUP(A198,OFFSET('Datos seleccionados'!$A$5,0,0,COUNTA($A:$A),21),20,FALSE),"")</f>
        <v>4.8358449114193069E-2</v>
      </c>
      <c r="D198" s="62">
        <f t="shared" ca="1" si="9"/>
        <v>8.9499740915478521E-3</v>
      </c>
      <c r="E198" s="62">
        <f t="shared" ca="1" si="10"/>
        <v>-0.12110110928787024</v>
      </c>
      <c r="F198" s="60">
        <f ca="1">IF(D198="","",MAX(MIN(C198,PERCENTILE(INDIRECT(Rangos!$F$18),0.99)),PERCENTILE(INDIRECT(Rangos!$F$18),0.01)))</f>
        <v>4.8358449114193069E-2</v>
      </c>
      <c r="G198" s="62">
        <f t="shared" ca="1" si="11"/>
        <v>4.8358449114193069E-2</v>
      </c>
    </row>
    <row r="199" spans="1:7" x14ac:dyDescent="0.2">
      <c r="A199">
        <v>900313043</v>
      </c>
      <c r="B199" t="s">
        <v>370</v>
      </c>
      <c r="C199" s="61">
        <f ca="1">+IFERROR(VLOOKUP(A199,OFFSET('Datos seleccionados'!$A$5,0,0,COUNTA($A:$A),21),20,FALSE),"")</f>
        <v>4.8465974365119742E-2</v>
      </c>
      <c r="D199" s="62">
        <f t="shared" ca="1" si="9"/>
        <v>8.8424488406211796E-3</v>
      </c>
      <c r="E199" s="62">
        <f t="shared" ca="1" si="10"/>
        <v>-0.11964619701321084</v>
      </c>
      <c r="F199" s="60">
        <f ca="1">IF(D199="","",MAX(MIN(C199,PERCENTILE(INDIRECT(Rangos!$F$18),0.99)),PERCENTILE(INDIRECT(Rangos!$F$18),0.01)))</f>
        <v>4.8465974365119742E-2</v>
      </c>
      <c r="G199" s="62">
        <f t="shared" ca="1" si="11"/>
        <v>4.8465974365119742E-2</v>
      </c>
    </row>
    <row r="200" spans="1:7" x14ac:dyDescent="0.2">
      <c r="A200">
        <v>900249234</v>
      </c>
      <c r="B200" t="s">
        <v>357</v>
      </c>
      <c r="C200" s="61">
        <f ca="1">+IFERROR(VLOOKUP(A200,OFFSET('Datos seleccionados'!$A$5,0,0,COUNTA($A:$A),21),20,FALSE),"")</f>
        <v>4.9905032384085536E-2</v>
      </c>
      <c r="D200" s="62">
        <f t="shared" ca="1" si="9"/>
        <v>7.4033908216553854E-3</v>
      </c>
      <c r="E200" s="62">
        <f t="shared" ca="1" si="10"/>
        <v>-0.10017446216305739</v>
      </c>
      <c r="F200" s="60">
        <f ca="1">IF(D200="","",MAX(MIN(C200,PERCENTILE(INDIRECT(Rangos!$F$18),0.99)),PERCENTILE(INDIRECT(Rangos!$F$18),0.01)))</f>
        <v>4.9905032384085536E-2</v>
      </c>
      <c r="G200" s="62">
        <f t="shared" ca="1" si="11"/>
        <v>4.9905032384085536E-2</v>
      </c>
    </row>
    <row r="201" spans="1:7" x14ac:dyDescent="0.2">
      <c r="A201">
        <v>900638422</v>
      </c>
      <c r="B201" t="s">
        <v>444</v>
      </c>
      <c r="C201" s="61">
        <f ca="1">+IFERROR(VLOOKUP(A201,OFFSET('Datos seleccionados'!$A$5,0,0,COUNTA($A:$A),21),20,FALSE),"")</f>
        <v>5.0328549241833581E-2</v>
      </c>
      <c r="D201" s="62">
        <f t="shared" ca="1" si="9"/>
        <v>6.9798739639073404E-3</v>
      </c>
      <c r="E201" s="62">
        <f t="shared" ca="1" si="10"/>
        <v>-9.4443902414975342E-2</v>
      </c>
      <c r="F201" s="60">
        <f ca="1">IF(D201="","",MAX(MIN(C201,PERCENTILE(INDIRECT(Rangos!$F$18),0.99)),PERCENTILE(INDIRECT(Rangos!$F$18),0.01)))</f>
        <v>5.0328549241833581E-2</v>
      </c>
      <c r="G201" s="62">
        <f t="shared" ca="1" si="11"/>
        <v>5.0328549241833581E-2</v>
      </c>
    </row>
    <row r="202" spans="1:7" x14ac:dyDescent="0.2">
      <c r="A202">
        <v>900319755</v>
      </c>
      <c r="B202" t="s">
        <v>546</v>
      </c>
      <c r="C202" s="61">
        <f ca="1">+IFERROR(VLOOKUP(A202,OFFSET('Datos seleccionados'!$A$5,0,0,COUNTA($A:$A),21),20,FALSE),"")</f>
        <v>5.0479821707884918E-2</v>
      </c>
      <c r="D202" s="62">
        <f t="shared" ca="1" si="9"/>
        <v>6.8286014978560031E-3</v>
      </c>
      <c r="E202" s="62">
        <f t="shared" ca="1" si="10"/>
        <v>-9.239705141226362E-2</v>
      </c>
      <c r="F202" s="60">
        <f ca="1">IF(D202="","",MAX(MIN(C202,PERCENTILE(INDIRECT(Rangos!$F$18),0.99)),PERCENTILE(INDIRECT(Rangos!$F$18),0.01)))</f>
        <v>5.0479821707884918E-2</v>
      </c>
      <c r="G202" s="62">
        <f t="shared" ca="1" si="11"/>
        <v>5.0479821707884918E-2</v>
      </c>
    </row>
    <row r="203" spans="1:7" x14ac:dyDescent="0.2">
      <c r="A203">
        <v>811042842</v>
      </c>
      <c r="B203" t="s">
        <v>246</v>
      </c>
      <c r="C203" s="61">
        <f ca="1">+IFERROR(VLOOKUP(A203,OFFSET('Datos seleccionados'!$A$5,0,0,COUNTA($A:$A),21),20,FALSE),"")</f>
        <v>5.0588911479482801E-2</v>
      </c>
      <c r="D203" s="62">
        <f t="shared" ca="1" si="9"/>
        <v>6.7195117262581205E-3</v>
      </c>
      <c r="E203" s="62">
        <f t="shared" ca="1" si="10"/>
        <v>-9.0920969781486602E-2</v>
      </c>
      <c r="F203" s="60">
        <f ca="1">IF(D203="","",MAX(MIN(C203,PERCENTILE(INDIRECT(Rangos!$F$18),0.99)),PERCENTILE(INDIRECT(Rangos!$F$18),0.01)))</f>
        <v>5.0588911479482801E-2</v>
      </c>
      <c r="G203" s="62">
        <f t="shared" ca="1" si="11"/>
        <v>5.0588911479482801E-2</v>
      </c>
    </row>
    <row r="204" spans="1:7" x14ac:dyDescent="0.2">
      <c r="A204">
        <v>800083312</v>
      </c>
      <c r="B204" t="s">
        <v>510</v>
      </c>
      <c r="C204" s="61">
        <f ca="1">+IFERROR(VLOOKUP(A204,OFFSET('Datos seleccionados'!$A$5,0,0,COUNTA($A:$A),21),20,FALSE),"")</f>
        <v>5.1386572813645073E-2</v>
      </c>
      <c r="D204" s="62">
        <f t="shared" ca="1" si="9"/>
        <v>5.9218503920958482E-3</v>
      </c>
      <c r="E204" s="62">
        <f t="shared" ca="1" si="10"/>
        <v>-8.012790251503292E-2</v>
      </c>
      <c r="F204" s="60">
        <f ca="1">IF(D204="","",MAX(MIN(C204,PERCENTILE(INDIRECT(Rangos!$F$18),0.99)),PERCENTILE(INDIRECT(Rangos!$F$18),0.01)))</f>
        <v>5.1386572813645073E-2</v>
      </c>
      <c r="G204" s="62">
        <f t="shared" ca="1" si="11"/>
        <v>5.1386572813645073E-2</v>
      </c>
    </row>
    <row r="205" spans="1:7" x14ac:dyDescent="0.2">
      <c r="A205">
        <v>900402652</v>
      </c>
      <c r="B205" t="s">
        <v>393</v>
      </c>
      <c r="C205" s="61">
        <f ca="1">+IFERROR(VLOOKUP(A205,OFFSET('Datos seleccionados'!$A$5,0,0,COUNTA($A:$A),21),20,FALSE),"")</f>
        <v>5.1501281499282424E-2</v>
      </c>
      <c r="D205" s="62">
        <f t="shared" ca="1" si="9"/>
        <v>5.8071417064584976E-3</v>
      </c>
      <c r="E205" s="62">
        <f t="shared" ca="1" si="10"/>
        <v>-7.8575791980014117E-2</v>
      </c>
      <c r="F205" s="60">
        <f ca="1">IF(D205="","",MAX(MIN(C205,PERCENTILE(INDIRECT(Rangos!$F$18),0.99)),PERCENTILE(INDIRECT(Rangos!$F$18),0.01)))</f>
        <v>5.1501281499282424E-2</v>
      </c>
      <c r="G205" s="62">
        <f t="shared" ca="1" si="11"/>
        <v>5.1501281499282424E-2</v>
      </c>
    </row>
    <row r="206" spans="1:7" x14ac:dyDescent="0.2">
      <c r="A206">
        <v>860503184</v>
      </c>
      <c r="B206" t="s">
        <v>307</v>
      </c>
      <c r="C206" s="61">
        <f ca="1">+IFERROR(VLOOKUP(A206,OFFSET('Datos seleccionados'!$A$5,0,0,COUNTA($A:$A),21),20,FALSE),"")</f>
        <v>5.4650095577129777E-2</v>
      </c>
      <c r="D206" s="62">
        <f t="shared" ca="1" si="9"/>
        <v>2.6583276286111443E-3</v>
      </c>
      <c r="E206" s="62">
        <f t="shared" ca="1" si="10"/>
        <v>-3.596953704921034E-2</v>
      </c>
      <c r="F206" s="60">
        <f ca="1">IF(D206="","",MAX(MIN(C206,PERCENTILE(INDIRECT(Rangos!$F$18),0.99)),PERCENTILE(INDIRECT(Rangos!$F$18),0.01)))</f>
        <v>5.4650095577129777E-2</v>
      </c>
      <c r="G206" s="62">
        <f t="shared" ca="1" si="11"/>
        <v>5.4650095577129777E-2</v>
      </c>
    </row>
    <row r="207" spans="1:7" x14ac:dyDescent="0.2">
      <c r="A207">
        <v>900134635</v>
      </c>
      <c r="B207" t="s">
        <v>338</v>
      </c>
      <c r="C207" s="61">
        <f ca="1">+IFERROR(VLOOKUP(A207,OFFSET('Datos seleccionados'!$A$5,0,0,COUNTA($A:$A),21),20,FALSE),"")</f>
        <v>5.4787383130793406E-2</v>
      </c>
      <c r="D207" s="62">
        <f t="shared" ca="1" si="9"/>
        <v>2.5210400749475156E-3</v>
      </c>
      <c r="E207" s="62">
        <f t="shared" ca="1" si="10"/>
        <v>-3.4111914348851427E-2</v>
      </c>
      <c r="F207" s="60">
        <f ca="1">IF(D207="","",MAX(MIN(C207,PERCENTILE(INDIRECT(Rangos!$F$18),0.99)),PERCENTILE(INDIRECT(Rangos!$F$18),0.01)))</f>
        <v>5.4787383130793406E-2</v>
      </c>
      <c r="G207" s="62">
        <f t="shared" ca="1" si="11"/>
        <v>5.4787383130793406E-2</v>
      </c>
    </row>
    <row r="208" spans="1:7" x14ac:dyDescent="0.2">
      <c r="A208">
        <v>830098590</v>
      </c>
      <c r="B208" t="s">
        <v>275</v>
      </c>
      <c r="C208" s="61">
        <f ca="1">+IFERROR(VLOOKUP(A208,OFFSET('Datos seleccionados'!$A$5,0,0,COUNTA($A:$A),21),20,FALSE),"")</f>
        <v>5.5155885029127001E-2</v>
      </c>
      <c r="D208" s="62">
        <f t="shared" ca="1" si="9"/>
        <v>2.1525381766139204E-3</v>
      </c>
      <c r="E208" s="62">
        <f t="shared" ca="1" si="10"/>
        <v>-2.9125755930244593E-2</v>
      </c>
      <c r="F208" s="60">
        <f ca="1">IF(D208="","",MAX(MIN(C208,PERCENTILE(INDIRECT(Rangos!$F$18),0.99)),PERCENTILE(INDIRECT(Rangos!$F$18),0.01)))</f>
        <v>5.5155885029127001E-2</v>
      </c>
      <c r="G208" s="62">
        <f t="shared" ca="1" si="11"/>
        <v>5.5155885029127001E-2</v>
      </c>
    </row>
    <row r="209" spans="1:7" x14ac:dyDescent="0.2">
      <c r="A209">
        <v>900840779</v>
      </c>
      <c r="B209" t="s">
        <v>464</v>
      </c>
      <c r="C209" s="61">
        <f ca="1">+IFERROR(VLOOKUP(A209,OFFSET('Datos seleccionados'!$A$5,0,0,COUNTA($A:$A),21),20,FALSE),"")</f>
        <v>5.5685855371821566E-2</v>
      </c>
      <c r="D209" s="62">
        <f t="shared" ca="1" si="9"/>
        <v>1.6225678339193556E-3</v>
      </c>
      <c r="E209" s="62">
        <f t="shared" ca="1" si="10"/>
        <v>-2.1954785854409999E-2</v>
      </c>
      <c r="F209" s="60">
        <f ca="1">IF(D209="","",MAX(MIN(C209,PERCENTILE(INDIRECT(Rangos!$F$18),0.99)),PERCENTILE(INDIRECT(Rangos!$F$18),0.01)))</f>
        <v>5.5685855371821566E-2</v>
      </c>
      <c r="G209" s="62">
        <f t="shared" ca="1" si="11"/>
        <v>5.5685855371821566E-2</v>
      </c>
    </row>
    <row r="210" spans="1:7" x14ac:dyDescent="0.2">
      <c r="A210">
        <v>800063969</v>
      </c>
      <c r="B210" t="s">
        <v>202</v>
      </c>
      <c r="C210" s="61">
        <f ca="1">+IFERROR(VLOOKUP(A210,OFFSET('Datos seleccionados'!$A$5,0,0,COUNTA($A:$A),21),20,FALSE),"")</f>
        <v>5.6290531527698424E-2</v>
      </c>
      <c r="D210" s="62">
        <f t="shared" ca="1" si="9"/>
        <v>1.0178916780424971E-3</v>
      </c>
      <c r="E210" s="62">
        <f t="shared" ca="1" si="10"/>
        <v>-1.3772979685186948E-2</v>
      </c>
      <c r="F210" s="60">
        <f ca="1">IF(D210="","",MAX(MIN(C210,PERCENTILE(INDIRECT(Rangos!$F$18),0.99)),PERCENTILE(INDIRECT(Rangos!$F$18),0.01)))</f>
        <v>5.6290531527698424E-2</v>
      </c>
      <c r="G210" s="62">
        <f t="shared" ca="1" si="11"/>
        <v>5.6290531527698424E-2</v>
      </c>
    </row>
    <row r="211" spans="1:7" x14ac:dyDescent="0.2">
      <c r="A211">
        <v>900275441</v>
      </c>
      <c r="B211" t="s">
        <v>137</v>
      </c>
      <c r="C211" s="61">
        <f ca="1">+IFERROR(VLOOKUP(A211,OFFSET('Datos seleccionados'!$A$5,0,0,COUNTA($A:$A),21),20,FALSE),"")</f>
        <v>5.7308423205740922E-2</v>
      </c>
      <c r="D211" s="62">
        <f t="shared" ca="1" si="9"/>
        <v>0</v>
      </c>
      <c r="E211" s="62">
        <f t="shared" ca="1" si="10"/>
        <v>0</v>
      </c>
      <c r="F211" s="60">
        <f ca="1">IF(D211="","",MAX(MIN(C211,PERCENTILE(INDIRECT(Rangos!$F$18),0.99)),PERCENTILE(INDIRECT(Rangos!$F$18),0.01)))</f>
        <v>5.7308423205740922E-2</v>
      </c>
      <c r="G211" s="62">
        <f t="shared" ca="1" si="11"/>
        <v>5.7308423205740922E-2</v>
      </c>
    </row>
    <row r="212" spans="1:7" x14ac:dyDescent="0.2">
      <c r="A212">
        <v>900314685</v>
      </c>
      <c r="B212" t="s">
        <v>371</v>
      </c>
      <c r="C212" s="61">
        <f ca="1">+IFERROR(VLOOKUP(A212,OFFSET('Datos seleccionados'!$A$5,0,0,COUNTA($A:$A),21),20,FALSE),"")</f>
        <v>5.7994101522648514E-2</v>
      </c>
      <c r="D212" s="62">
        <f t="shared" ca="1" si="9"/>
        <v>6.8567831690759251E-4</v>
      </c>
      <c r="E212" s="62">
        <f t="shared" ca="1" si="10"/>
        <v>9.2778374487773041E-3</v>
      </c>
      <c r="F212" s="60">
        <f ca="1">IF(D212="","",MAX(MIN(C212,PERCENTILE(INDIRECT(Rangos!$F$18),0.99)),PERCENTILE(INDIRECT(Rangos!$F$18),0.01)))</f>
        <v>5.7994101522648514E-2</v>
      </c>
      <c r="G212" s="62">
        <f t="shared" ca="1" si="11"/>
        <v>5.7994101522648514E-2</v>
      </c>
    </row>
    <row r="213" spans="1:7" x14ac:dyDescent="0.2">
      <c r="A213">
        <v>900252726</v>
      </c>
      <c r="B213" t="s">
        <v>358</v>
      </c>
      <c r="C213" s="61">
        <f ca="1">+IFERROR(VLOOKUP(A213,OFFSET('Datos seleccionados'!$A$5,0,0,COUNTA($A:$A),21),20,FALSE),"")</f>
        <v>5.8769599099696063E-2</v>
      </c>
      <c r="D213" s="62">
        <f t="shared" ca="1" si="9"/>
        <v>1.4611758939551411E-3</v>
      </c>
      <c r="E213" s="62">
        <f t="shared" ca="1" si="10"/>
        <v>1.9771009369710973E-2</v>
      </c>
      <c r="F213" s="60">
        <f ca="1">IF(D213="","",MAX(MIN(C213,PERCENTILE(INDIRECT(Rangos!$F$18),0.99)),PERCENTILE(INDIRECT(Rangos!$F$18),0.01)))</f>
        <v>5.8769599099696063E-2</v>
      </c>
      <c r="G213" s="62">
        <f t="shared" ca="1" si="11"/>
        <v>5.8769599099696063E-2</v>
      </c>
    </row>
    <row r="214" spans="1:7" x14ac:dyDescent="0.2">
      <c r="A214">
        <v>901530043</v>
      </c>
      <c r="B214" t="s">
        <v>171</v>
      </c>
      <c r="C214" s="61">
        <f ca="1">+IFERROR(VLOOKUP(A214,OFFSET('Datos seleccionados'!$A$5,0,0,COUNTA($A:$A),21),20,FALSE),"")</f>
        <v>5.9101611446639925E-2</v>
      </c>
      <c r="D214" s="62">
        <f t="shared" ca="1" si="9"/>
        <v>1.7931882408990032E-3</v>
      </c>
      <c r="E214" s="62">
        <f t="shared" ca="1" si="10"/>
        <v>2.4263431705340031E-2</v>
      </c>
      <c r="F214" s="60">
        <f ca="1">IF(D214="","",MAX(MIN(C214,PERCENTILE(INDIRECT(Rangos!$F$18),0.99)),PERCENTILE(INDIRECT(Rangos!$F$18),0.01)))</f>
        <v>5.9101611446639925E-2</v>
      </c>
      <c r="G214" s="62">
        <f t="shared" ca="1" si="11"/>
        <v>5.9101611446639925E-2</v>
      </c>
    </row>
    <row r="215" spans="1:7" x14ac:dyDescent="0.2">
      <c r="A215">
        <v>830048751</v>
      </c>
      <c r="B215" t="s">
        <v>259</v>
      </c>
      <c r="C215" s="61">
        <f ca="1">+IFERROR(VLOOKUP(A215,OFFSET('Datos seleccionados'!$A$5,0,0,COUNTA($A:$A),21),20,FALSE),"")</f>
        <v>6.1637244277417735E-2</v>
      </c>
      <c r="D215" s="62">
        <f t="shared" ca="1" si="9"/>
        <v>4.3288210716768138E-3</v>
      </c>
      <c r="E215" s="62">
        <f t="shared" ca="1" si="10"/>
        <v>5.8572799018919548E-2</v>
      </c>
      <c r="F215" s="60">
        <f ca="1">IF(D215="","",MAX(MIN(C215,PERCENTILE(INDIRECT(Rangos!$F$18),0.99)),PERCENTILE(INDIRECT(Rangos!$F$18),0.01)))</f>
        <v>6.1637244277417735E-2</v>
      </c>
      <c r="G215" s="62">
        <f t="shared" ca="1" si="11"/>
        <v>6.1637244277417735E-2</v>
      </c>
    </row>
    <row r="216" spans="1:7" x14ac:dyDescent="0.2">
      <c r="A216">
        <v>804013213</v>
      </c>
      <c r="B216" t="s">
        <v>236</v>
      </c>
      <c r="C216" s="61">
        <f ca="1">+IFERROR(VLOOKUP(A216,OFFSET('Datos seleccionados'!$A$5,0,0,COUNTA($A:$A),21),20,FALSE),"")</f>
        <v>6.18548450711182E-2</v>
      </c>
      <c r="D216" s="62">
        <f t="shared" ca="1" si="9"/>
        <v>4.5464218653772787E-3</v>
      </c>
      <c r="E216" s="62">
        <f t="shared" ca="1" si="10"/>
        <v>6.1517131285080323E-2</v>
      </c>
      <c r="F216" s="60">
        <f ca="1">IF(D216="","",MAX(MIN(C216,PERCENTILE(INDIRECT(Rangos!$F$18),0.99)),PERCENTILE(INDIRECT(Rangos!$F$18),0.01)))</f>
        <v>6.18548450711182E-2</v>
      </c>
      <c r="G216" s="62">
        <f t="shared" ca="1" si="11"/>
        <v>6.18548450711182E-2</v>
      </c>
    </row>
    <row r="217" spans="1:7" x14ac:dyDescent="0.2">
      <c r="A217">
        <v>900393932</v>
      </c>
      <c r="B217" t="s">
        <v>389</v>
      </c>
      <c r="C217" s="61">
        <f ca="1">+IFERROR(VLOOKUP(A217,OFFSET('Datos seleccionados'!$A$5,0,0,COUNTA($A:$A),21),20,FALSE),"")</f>
        <v>6.1910070224107362E-2</v>
      </c>
      <c r="D217" s="62">
        <f t="shared" ca="1" si="9"/>
        <v>4.6016470183664407E-3</v>
      </c>
      <c r="E217" s="62">
        <f t="shared" ca="1" si="10"/>
        <v>6.2264376720561045E-2</v>
      </c>
      <c r="F217" s="60">
        <f ca="1">IF(D217="","",MAX(MIN(C217,PERCENTILE(INDIRECT(Rangos!$F$18),0.99)),PERCENTILE(INDIRECT(Rangos!$F$18),0.01)))</f>
        <v>6.1910070224107362E-2</v>
      </c>
      <c r="G217" s="62">
        <f t="shared" ca="1" si="11"/>
        <v>6.1910070224107362E-2</v>
      </c>
    </row>
    <row r="218" spans="1:7" x14ac:dyDescent="0.2">
      <c r="A218">
        <v>830112413</v>
      </c>
      <c r="B218" t="s">
        <v>196</v>
      </c>
      <c r="C218" s="61">
        <f ca="1">+IFERROR(VLOOKUP(A218,OFFSET('Datos seleccionados'!$A$5,0,0,COUNTA($A:$A),21),20,FALSE),"")</f>
        <v>6.4276789188234207E-2</v>
      </c>
      <c r="D218" s="62">
        <f t="shared" ca="1" si="9"/>
        <v>6.9683659824932853E-3</v>
      </c>
      <c r="E218" s="62">
        <f t="shared" ca="1" si="10"/>
        <v>9.4288189191601618E-2</v>
      </c>
      <c r="F218" s="60">
        <f ca="1">IF(D218="","",MAX(MIN(C218,PERCENTILE(INDIRECT(Rangos!$F$18),0.99)),PERCENTILE(INDIRECT(Rangos!$F$18),0.01)))</f>
        <v>6.4276789188234207E-2</v>
      </c>
      <c r="G218" s="62">
        <f t="shared" ca="1" si="11"/>
        <v>6.4276789188234207E-2</v>
      </c>
    </row>
    <row r="219" spans="1:7" x14ac:dyDescent="0.2">
      <c r="A219">
        <v>900228513</v>
      </c>
      <c r="B219" t="s">
        <v>351</v>
      </c>
      <c r="C219" s="61">
        <f ca="1">+IFERROR(VLOOKUP(A219,OFFSET('Datos seleccionados'!$A$5,0,0,COUNTA($A:$A),21),20,FALSE),"")</f>
        <v>6.4479765444579173E-2</v>
      </c>
      <c r="D219" s="62">
        <f t="shared" ca="1" si="9"/>
        <v>7.1713422388382519E-3</v>
      </c>
      <c r="E219" s="62">
        <f t="shared" ca="1" si="10"/>
        <v>9.7034638460732792E-2</v>
      </c>
      <c r="F219" s="60">
        <f ca="1">IF(D219="","",MAX(MIN(C219,PERCENTILE(INDIRECT(Rangos!$F$18),0.99)),PERCENTILE(INDIRECT(Rangos!$F$18),0.01)))</f>
        <v>6.4479765444579173E-2</v>
      </c>
      <c r="G219" s="62">
        <f t="shared" ca="1" si="11"/>
        <v>6.4479765444579173E-2</v>
      </c>
    </row>
    <row r="220" spans="1:7" x14ac:dyDescent="0.2">
      <c r="A220">
        <v>900338983</v>
      </c>
      <c r="B220" t="s">
        <v>376</v>
      </c>
      <c r="C220" s="61">
        <f ca="1">+IFERROR(VLOOKUP(A220,OFFSET('Datos seleccionados'!$A$5,0,0,COUNTA($A:$A),21),20,FALSE),"")</f>
        <v>6.5026422775806114E-2</v>
      </c>
      <c r="D220" s="62">
        <f t="shared" ca="1" si="9"/>
        <v>7.7179995700651927E-3</v>
      </c>
      <c r="E220" s="62">
        <f t="shared" ca="1" si="10"/>
        <v>0.10443139833230021</v>
      </c>
      <c r="F220" s="60">
        <f ca="1">IF(D220="","",MAX(MIN(C220,PERCENTILE(INDIRECT(Rangos!$F$18),0.99)),PERCENTILE(INDIRECT(Rangos!$F$18),0.01)))</f>
        <v>6.5026422775806114E-2</v>
      </c>
      <c r="G220" s="62">
        <f t="shared" ca="1" si="11"/>
        <v>6.5026422775806114E-2</v>
      </c>
    </row>
    <row r="221" spans="1:7" x14ac:dyDescent="0.2">
      <c r="A221">
        <v>900451102</v>
      </c>
      <c r="B221" t="s">
        <v>405</v>
      </c>
      <c r="C221" s="61">
        <f ca="1">+IFERROR(VLOOKUP(A221,OFFSET('Datos seleccionados'!$A$5,0,0,COUNTA($A:$A),21),20,FALSE),"")</f>
        <v>6.673057488000253E-2</v>
      </c>
      <c r="D221" s="62">
        <f t="shared" ca="1" si="9"/>
        <v>9.4221516742616085E-3</v>
      </c>
      <c r="E221" s="62">
        <f t="shared" ca="1" si="10"/>
        <v>0.12749009192207716</v>
      </c>
      <c r="F221" s="60">
        <f ca="1">IF(D221="","",MAX(MIN(C221,PERCENTILE(INDIRECT(Rangos!$F$18),0.99)),PERCENTILE(INDIRECT(Rangos!$F$18),0.01)))</f>
        <v>6.673057488000253E-2</v>
      </c>
      <c r="G221" s="62">
        <f t="shared" ca="1" si="11"/>
        <v>6.673057488000253E-2</v>
      </c>
    </row>
    <row r="222" spans="1:7" x14ac:dyDescent="0.2">
      <c r="A222">
        <v>800091162</v>
      </c>
      <c r="B222" t="s">
        <v>206</v>
      </c>
      <c r="C222" s="61">
        <f ca="1">+IFERROR(VLOOKUP(A222,OFFSET('Datos seleccionados'!$A$5,0,0,COUNTA($A:$A),21),20,FALSE),"")</f>
        <v>6.7349953421714515E-2</v>
      </c>
      <c r="D222" s="62">
        <f t="shared" ca="1" si="9"/>
        <v>1.0041530215973593E-2</v>
      </c>
      <c r="E222" s="62">
        <f t="shared" ca="1" si="10"/>
        <v>0.1358708344474952</v>
      </c>
      <c r="F222" s="60">
        <f ca="1">IF(D222="","",MAX(MIN(C222,PERCENTILE(INDIRECT(Rangos!$F$18),0.99)),PERCENTILE(INDIRECT(Rangos!$F$18),0.01)))</f>
        <v>6.7349953421714515E-2</v>
      </c>
      <c r="G222" s="62">
        <f t="shared" ca="1" si="11"/>
        <v>6.7349953421714515E-2</v>
      </c>
    </row>
    <row r="223" spans="1:7" x14ac:dyDescent="0.2">
      <c r="A223">
        <v>900343234</v>
      </c>
      <c r="B223" t="s">
        <v>377</v>
      </c>
      <c r="C223" s="61">
        <f ca="1">+IFERROR(VLOOKUP(A223,OFFSET('Datos seleccionados'!$A$5,0,0,COUNTA($A:$A),21),20,FALSE),"")</f>
        <v>6.7455351224175411E-2</v>
      </c>
      <c r="D223" s="62">
        <f t="shared" ca="1" si="9"/>
        <v>1.014692801843449E-2</v>
      </c>
      <c r="E223" s="62">
        <f t="shared" ca="1" si="10"/>
        <v>0.13729696045232601</v>
      </c>
      <c r="F223" s="60">
        <f ca="1">IF(D223="","",MAX(MIN(C223,PERCENTILE(INDIRECT(Rangos!$F$18),0.99)),PERCENTILE(INDIRECT(Rangos!$F$18),0.01)))</f>
        <v>6.7455351224175411E-2</v>
      </c>
      <c r="G223" s="62">
        <f t="shared" ca="1" si="11"/>
        <v>6.7455351224175411E-2</v>
      </c>
    </row>
    <row r="224" spans="1:7" x14ac:dyDescent="0.2">
      <c r="A224">
        <v>811008976</v>
      </c>
      <c r="B224" t="s">
        <v>244</v>
      </c>
      <c r="C224" s="61">
        <f ca="1">+IFERROR(VLOOKUP(A224,OFFSET('Datos seleccionados'!$A$5,0,0,COUNTA($A:$A),21),20,FALSE),"")</f>
        <v>6.9046876567863069E-2</v>
      </c>
      <c r="D224" s="62">
        <f t="shared" ca="1" si="9"/>
        <v>1.1738453362122148E-2</v>
      </c>
      <c r="E224" s="62">
        <f t="shared" ca="1" si="10"/>
        <v>0.15883171380567362</v>
      </c>
      <c r="F224" s="60">
        <f ca="1">IF(D224="","",MAX(MIN(C224,PERCENTILE(INDIRECT(Rangos!$F$18),0.99)),PERCENTILE(INDIRECT(Rangos!$F$18),0.01)))</f>
        <v>6.9046876567863069E-2</v>
      </c>
      <c r="G224" s="62">
        <f t="shared" ca="1" si="11"/>
        <v>6.9046876567863069E-2</v>
      </c>
    </row>
    <row r="225" spans="1:7" x14ac:dyDescent="0.2">
      <c r="A225">
        <v>900439474</v>
      </c>
      <c r="B225" t="s">
        <v>183</v>
      </c>
      <c r="C225" s="61">
        <f ca="1">+IFERROR(VLOOKUP(A225,OFFSET('Datos seleccionados'!$A$5,0,0,COUNTA($A:$A),21),20,FALSE),"")</f>
        <v>6.947964034797291E-2</v>
      </c>
      <c r="D225" s="62">
        <f t="shared" ca="1" si="9"/>
        <v>1.2171217142231988E-2</v>
      </c>
      <c r="E225" s="62">
        <f t="shared" ca="1" si="10"/>
        <v>0.16468739263723656</v>
      </c>
      <c r="F225" s="60">
        <f ca="1">IF(D225="","",MAX(MIN(C225,PERCENTILE(INDIRECT(Rangos!$F$18),0.99)),PERCENTILE(INDIRECT(Rangos!$F$18),0.01)))</f>
        <v>6.947964034797291E-2</v>
      </c>
      <c r="G225" s="62">
        <f t="shared" ca="1" si="11"/>
        <v>6.947964034797291E-2</v>
      </c>
    </row>
    <row r="226" spans="1:7" x14ac:dyDescent="0.2">
      <c r="A226">
        <v>860043017</v>
      </c>
      <c r="B226" t="s">
        <v>302</v>
      </c>
      <c r="C226" s="61">
        <f ca="1">+IFERROR(VLOOKUP(A226,OFFSET('Datos seleccionados'!$A$5,0,0,COUNTA($A:$A),21),20,FALSE),"")</f>
        <v>7.0041554672394021E-2</v>
      </c>
      <c r="D226" s="62">
        <f t="shared" ca="1" si="9"/>
        <v>1.27331314666531E-2</v>
      </c>
      <c r="E226" s="62">
        <f t="shared" ca="1" si="10"/>
        <v>0.17229059319581741</v>
      </c>
      <c r="F226" s="60">
        <f ca="1">IF(D226="","",MAX(MIN(C226,PERCENTILE(INDIRECT(Rangos!$F$18),0.99)),PERCENTILE(INDIRECT(Rangos!$F$18),0.01)))</f>
        <v>7.0041554672394021E-2</v>
      </c>
      <c r="G226" s="62">
        <f t="shared" ca="1" si="11"/>
        <v>7.0041554672394021E-2</v>
      </c>
    </row>
    <row r="227" spans="1:7" x14ac:dyDescent="0.2">
      <c r="A227">
        <v>901399739</v>
      </c>
      <c r="B227" t="s">
        <v>170</v>
      </c>
      <c r="C227" s="61">
        <f ca="1">+IFERROR(VLOOKUP(A227,OFFSET('Datos seleccionados'!$A$5,0,0,COUNTA($A:$A),21),20,FALSE),"")</f>
        <v>7.0135701733856415E-2</v>
      </c>
      <c r="D227" s="62">
        <f t="shared" ca="1" si="9"/>
        <v>1.2827278528115493E-2</v>
      </c>
      <c r="E227" s="62">
        <f t="shared" ca="1" si="10"/>
        <v>0.17356448666887855</v>
      </c>
      <c r="F227" s="60">
        <f ca="1">IF(D227="","",MAX(MIN(C227,PERCENTILE(INDIRECT(Rangos!$F$18),0.99)),PERCENTILE(INDIRECT(Rangos!$F$18),0.01)))</f>
        <v>7.0135701733856415E-2</v>
      </c>
      <c r="G227" s="62">
        <f t="shared" ca="1" si="11"/>
        <v>7.0135701733856415E-2</v>
      </c>
    </row>
    <row r="228" spans="1:7" x14ac:dyDescent="0.2">
      <c r="A228">
        <v>900569143</v>
      </c>
      <c r="B228" t="s">
        <v>151</v>
      </c>
      <c r="C228" s="61">
        <f ca="1">+IFERROR(VLOOKUP(A228,OFFSET('Datos seleccionados'!$A$5,0,0,COUNTA($A:$A),21),20,FALSE),"")</f>
        <v>7.0356446991929847E-2</v>
      </c>
      <c r="D228" s="62">
        <f t="shared" ca="1" si="9"/>
        <v>1.3048023786188925E-2</v>
      </c>
      <c r="E228" s="62">
        <f t="shared" ca="1" si="10"/>
        <v>0.17655136633459462</v>
      </c>
      <c r="F228" s="60">
        <f ca="1">IF(D228="","",MAX(MIN(C228,PERCENTILE(INDIRECT(Rangos!$F$18),0.99)),PERCENTILE(INDIRECT(Rangos!$F$18),0.01)))</f>
        <v>7.0356446991929847E-2</v>
      </c>
      <c r="G228" s="62">
        <f t="shared" ca="1" si="11"/>
        <v>7.0356446991929847E-2</v>
      </c>
    </row>
    <row r="229" spans="1:7" x14ac:dyDescent="0.2">
      <c r="A229">
        <v>830013136</v>
      </c>
      <c r="B229" t="s">
        <v>252</v>
      </c>
      <c r="C229" s="61">
        <f ca="1">+IFERROR(VLOOKUP(A229,OFFSET('Datos seleccionados'!$A$5,0,0,COUNTA($A:$A),21),20,FALSE),"")</f>
        <v>7.2398565297617817E-2</v>
      </c>
      <c r="D229" s="62">
        <f t="shared" ca="1" si="9"/>
        <v>1.5090142091876896E-2</v>
      </c>
      <c r="E229" s="62">
        <f t="shared" ca="1" si="10"/>
        <v>0.20418304320720437</v>
      </c>
      <c r="F229" s="60">
        <f ca="1">IF(D229="","",MAX(MIN(C229,PERCENTILE(INDIRECT(Rangos!$F$18),0.99)),PERCENTILE(INDIRECT(Rangos!$F$18),0.01)))</f>
        <v>7.2398565297617817E-2</v>
      </c>
      <c r="G229" s="62">
        <f t="shared" ca="1" si="11"/>
        <v>7.2398565297617817E-2</v>
      </c>
    </row>
    <row r="230" spans="1:7" x14ac:dyDescent="0.2">
      <c r="A230">
        <v>890331037</v>
      </c>
      <c r="B230" t="s">
        <v>312</v>
      </c>
      <c r="C230" s="61">
        <f ca="1">+IFERROR(VLOOKUP(A230,OFFSET('Datos seleccionados'!$A$5,0,0,COUNTA($A:$A),21),20,FALSE),"")</f>
        <v>7.2597086602328914E-2</v>
      </c>
      <c r="D230" s="62">
        <f t="shared" ca="1" si="9"/>
        <v>1.5288663396587993E-2</v>
      </c>
      <c r="E230" s="62">
        <f t="shared" ca="1" si="10"/>
        <v>0.20686921301863356</v>
      </c>
      <c r="F230" s="60">
        <f ca="1">IF(D230="","",MAX(MIN(C230,PERCENTILE(INDIRECT(Rangos!$F$18),0.99)),PERCENTILE(INDIRECT(Rangos!$F$18),0.01)))</f>
        <v>7.2597086602328914E-2</v>
      </c>
      <c r="G230" s="62">
        <f t="shared" ca="1" si="11"/>
        <v>7.2597086602328914E-2</v>
      </c>
    </row>
    <row r="231" spans="1:7" x14ac:dyDescent="0.2">
      <c r="A231">
        <v>800244082</v>
      </c>
      <c r="B231" t="s">
        <v>228</v>
      </c>
      <c r="C231" s="61">
        <f ca="1">+IFERROR(VLOOKUP(A231,OFFSET('Datos seleccionados'!$A$5,0,0,COUNTA($A:$A),21),20,FALSE),"")</f>
        <v>7.3662644996633497E-2</v>
      </c>
      <c r="D231" s="62">
        <f t="shared" ca="1" si="9"/>
        <v>1.6354221790892576E-2</v>
      </c>
      <c r="E231" s="62">
        <f t="shared" ca="1" si="10"/>
        <v>0.22128716576814481</v>
      </c>
      <c r="F231" s="60">
        <f ca="1">IF(D231="","",MAX(MIN(C231,PERCENTILE(INDIRECT(Rangos!$F$18),0.99)),PERCENTILE(INDIRECT(Rangos!$F$18),0.01)))</f>
        <v>7.3662644996633497E-2</v>
      </c>
      <c r="G231" s="62">
        <f t="shared" ca="1" si="11"/>
        <v>7.3662644996633497E-2</v>
      </c>
    </row>
    <row r="232" spans="1:7" x14ac:dyDescent="0.2">
      <c r="A232">
        <v>901087745</v>
      </c>
      <c r="B232" t="s">
        <v>162</v>
      </c>
      <c r="C232" s="61">
        <f ca="1">+IFERROR(VLOOKUP(A232,OFFSET('Datos seleccionados'!$A$5,0,0,COUNTA($A:$A),21),20,FALSE),"")</f>
        <v>7.4570497355283441E-2</v>
      </c>
      <c r="D232" s="62">
        <f t="shared" ca="1" si="9"/>
        <v>1.726207414954252E-2</v>
      </c>
      <c r="E232" s="62">
        <f t="shared" ca="1" si="10"/>
        <v>0.23357121559639452</v>
      </c>
      <c r="F232" s="60">
        <f ca="1">IF(D232="","",MAX(MIN(C232,PERCENTILE(INDIRECT(Rangos!$F$18),0.99)),PERCENTILE(INDIRECT(Rangos!$F$18),0.01)))</f>
        <v>7.4570497355283441E-2</v>
      </c>
      <c r="G232" s="62">
        <f t="shared" ca="1" si="11"/>
        <v>7.4570497355283441E-2</v>
      </c>
    </row>
    <row r="233" spans="1:7" x14ac:dyDescent="0.2">
      <c r="A233">
        <v>900468288</v>
      </c>
      <c r="B233" t="s">
        <v>409</v>
      </c>
      <c r="C233" s="61">
        <f ca="1">+IFERROR(VLOOKUP(A233,OFFSET('Datos seleccionados'!$A$5,0,0,COUNTA($A:$A),21),20,FALSE),"")</f>
        <v>7.6319610958550124E-2</v>
      </c>
      <c r="D233" s="62">
        <f t="shared" ca="1" si="9"/>
        <v>1.9011187752809203E-2</v>
      </c>
      <c r="E233" s="62">
        <f t="shared" ca="1" si="10"/>
        <v>0.25723827825595424</v>
      </c>
      <c r="F233" s="60">
        <f ca="1">IF(D233="","",MAX(MIN(C233,PERCENTILE(INDIRECT(Rangos!$F$18),0.99)),PERCENTILE(INDIRECT(Rangos!$F$18),0.01)))</f>
        <v>7.6319610958550124E-2</v>
      </c>
      <c r="G233" s="62">
        <f t="shared" ca="1" si="11"/>
        <v>7.6319610958550124E-2</v>
      </c>
    </row>
    <row r="234" spans="1:7" x14ac:dyDescent="0.2">
      <c r="A234">
        <v>830047991</v>
      </c>
      <c r="B234" t="s">
        <v>258</v>
      </c>
      <c r="C234" s="61">
        <f ca="1">+IFERROR(VLOOKUP(A234,OFFSET('Datos seleccionados'!$A$5,0,0,COUNTA($A:$A),21),20,FALSE),"")</f>
        <v>7.6434889788693922E-2</v>
      </c>
      <c r="D234" s="62">
        <f t="shared" ca="1" si="9"/>
        <v>1.9126466582953E-2</v>
      </c>
      <c r="E234" s="62">
        <f t="shared" ca="1" si="10"/>
        <v>0.25879810335321407</v>
      </c>
      <c r="F234" s="60">
        <f ca="1">IF(D234="","",MAX(MIN(C234,PERCENTILE(INDIRECT(Rangos!$F$18),0.99)),PERCENTILE(INDIRECT(Rangos!$F$18),0.01)))</f>
        <v>7.6434889788693922E-2</v>
      </c>
      <c r="G234" s="62">
        <f t="shared" ca="1" si="11"/>
        <v>7.6434889788693922E-2</v>
      </c>
    </row>
    <row r="235" spans="1:7" x14ac:dyDescent="0.2">
      <c r="A235">
        <v>900452881</v>
      </c>
      <c r="B235" t="s">
        <v>145</v>
      </c>
      <c r="C235" s="61">
        <f ca="1">+IFERROR(VLOOKUP(A235,OFFSET('Datos seleccionados'!$A$5,0,0,COUNTA($A:$A),21),20,FALSE),"")</f>
        <v>7.6551374181187334E-2</v>
      </c>
      <c r="D235" s="62">
        <f t="shared" ca="1" si="9"/>
        <v>1.9242950975446413E-2</v>
      </c>
      <c r="E235" s="62">
        <f t="shared" ca="1" si="10"/>
        <v>0.26037424078125398</v>
      </c>
      <c r="F235" s="60">
        <f ca="1">IF(D235="","",MAX(MIN(C235,PERCENTILE(INDIRECT(Rangos!$F$18),0.99)),PERCENTILE(INDIRECT(Rangos!$F$18),0.01)))</f>
        <v>7.6551374181187334E-2</v>
      </c>
      <c r="G235" s="62">
        <f t="shared" ca="1" si="11"/>
        <v>7.6551374181187334E-2</v>
      </c>
    </row>
    <row r="236" spans="1:7" x14ac:dyDescent="0.2">
      <c r="A236">
        <v>900604884</v>
      </c>
      <c r="B236" t="s">
        <v>187</v>
      </c>
      <c r="C236" s="61">
        <f ca="1">+IFERROR(VLOOKUP(A236,OFFSET('Datos seleccionados'!$A$5,0,0,COUNTA($A:$A),21),20,FALSE),"")</f>
        <v>7.749801973079766E-2</v>
      </c>
      <c r="D236" s="62">
        <f t="shared" ca="1" si="9"/>
        <v>2.0189596525056738E-2</v>
      </c>
      <c r="E236" s="62">
        <f t="shared" ca="1" si="10"/>
        <v>0.27318319698465787</v>
      </c>
      <c r="F236" s="60">
        <f ca="1">IF(D236="","",MAX(MIN(C236,PERCENTILE(INDIRECT(Rangos!$F$18),0.99)),PERCENTILE(INDIRECT(Rangos!$F$18),0.01)))</f>
        <v>7.749801973079766E-2</v>
      </c>
      <c r="G236" s="62">
        <f t="shared" ca="1" si="11"/>
        <v>7.749801973079766E-2</v>
      </c>
    </row>
    <row r="237" spans="1:7" x14ac:dyDescent="0.2">
      <c r="A237">
        <v>802021384</v>
      </c>
      <c r="B237" t="s">
        <v>233</v>
      </c>
      <c r="C237" s="61">
        <f ca="1">+IFERROR(VLOOKUP(A237,OFFSET('Datos seleccionados'!$A$5,0,0,COUNTA($A:$A),21),20,FALSE),"")</f>
        <v>7.7652613797324882E-2</v>
      </c>
      <c r="D237" s="62">
        <f t="shared" ca="1" si="9"/>
        <v>2.034419059158396E-2</v>
      </c>
      <c r="E237" s="62">
        <f t="shared" ca="1" si="10"/>
        <v>0.27527499219593671</v>
      </c>
      <c r="F237" s="60">
        <f ca="1">IF(D237="","",MAX(MIN(C237,PERCENTILE(INDIRECT(Rangos!$F$18),0.99)),PERCENTILE(INDIRECT(Rangos!$F$18),0.01)))</f>
        <v>7.7652613797324882E-2</v>
      </c>
      <c r="G237" s="62">
        <f t="shared" ca="1" si="11"/>
        <v>7.7652613797324882E-2</v>
      </c>
    </row>
    <row r="238" spans="1:7" x14ac:dyDescent="0.2">
      <c r="A238">
        <v>900362408</v>
      </c>
      <c r="B238" t="s">
        <v>142</v>
      </c>
      <c r="C238" s="61">
        <f ca="1">+IFERROR(VLOOKUP(A238,OFFSET('Datos seleccionados'!$A$5,0,0,COUNTA($A:$A),21),20,FALSE),"")</f>
        <v>7.9201871656601849E-2</v>
      </c>
      <c r="D238" s="62">
        <f t="shared" ca="1" si="9"/>
        <v>2.1893448450860928E-2</v>
      </c>
      <c r="E238" s="62">
        <f t="shared" ca="1" si="10"/>
        <v>0.29623782889381867</v>
      </c>
      <c r="F238" s="60">
        <f ca="1">IF(D238="","",MAX(MIN(C238,PERCENTILE(INDIRECT(Rangos!$F$18),0.99)),PERCENTILE(INDIRECT(Rangos!$F$18),0.01)))</f>
        <v>7.9201871656601849E-2</v>
      </c>
      <c r="G238" s="62">
        <f t="shared" ca="1" si="11"/>
        <v>7.9201871656601849E-2</v>
      </c>
    </row>
    <row r="239" spans="1:7" x14ac:dyDescent="0.2">
      <c r="A239">
        <v>811001644</v>
      </c>
      <c r="B239" t="s">
        <v>243</v>
      </c>
      <c r="C239" s="61">
        <f ca="1">+IFERROR(VLOOKUP(A239,OFFSET('Datos seleccionados'!$A$5,0,0,COUNTA($A:$A),21),20,FALSE),"")</f>
        <v>7.9302719386138795E-2</v>
      </c>
      <c r="D239" s="62">
        <f t="shared" ca="1" si="9"/>
        <v>2.1994296180397874E-2</v>
      </c>
      <c r="E239" s="62">
        <f t="shared" ca="1" si="10"/>
        <v>0.29760238836529473</v>
      </c>
      <c r="F239" s="60">
        <f ca="1">IF(D239="","",MAX(MIN(C239,PERCENTILE(INDIRECT(Rangos!$F$18),0.99)),PERCENTILE(INDIRECT(Rangos!$F$18),0.01)))</f>
        <v>7.9302719386138795E-2</v>
      </c>
      <c r="G239" s="62">
        <f t="shared" ca="1" si="11"/>
        <v>7.9302719386138795E-2</v>
      </c>
    </row>
    <row r="240" spans="1:7" x14ac:dyDescent="0.2">
      <c r="A240">
        <v>900192871</v>
      </c>
      <c r="B240" t="s">
        <v>343</v>
      </c>
      <c r="C240" s="61">
        <f ca="1">+IFERROR(VLOOKUP(A240,OFFSET('Datos seleccionados'!$A$5,0,0,COUNTA($A:$A),21),20,FALSE),"")</f>
        <v>7.9586435946317327E-2</v>
      </c>
      <c r="D240" s="62">
        <f t="shared" ca="1" si="9"/>
        <v>2.2278012740576406E-2</v>
      </c>
      <c r="E240" s="62">
        <f t="shared" ca="1" si="10"/>
        <v>0.30144132575321481</v>
      </c>
      <c r="F240" s="60">
        <f ca="1">IF(D240="","",MAX(MIN(C240,PERCENTILE(INDIRECT(Rangos!$F$18),0.99)),PERCENTILE(INDIRECT(Rangos!$F$18),0.01)))</f>
        <v>7.9586435946317327E-2</v>
      </c>
      <c r="G240" s="62">
        <f t="shared" ca="1" si="11"/>
        <v>7.9586435946317327E-2</v>
      </c>
    </row>
    <row r="241" spans="1:7" x14ac:dyDescent="0.2">
      <c r="A241">
        <v>900352035</v>
      </c>
      <c r="B241" t="s">
        <v>379</v>
      </c>
      <c r="C241" s="61">
        <f ca="1">+IFERROR(VLOOKUP(A241,OFFSET('Datos seleccionados'!$A$5,0,0,COUNTA($A:$A),21),20,FALSE),"")</f>
        <v>8.0629466206108391E-2</v>
      </c>
      <c r="D241" s="62">
        <f t="shared" ca="1" si="9"/>
        <v>2.332104300036747E-2</v>
      </c>
      <c r="E241" s="62">
        <f t="shared" ca="1" si="10"/>
        <v>0.31555445280693439</v>
      </c>
      <c r="F241" s="60">
        <f ca="1">IF(D241="","",MAX(MIN(C241,PERCENTILE(INDIRECT(Rangos!$F$18),0.99)),PERCENTILE(INDIRECT(Rangos!$F$18),0.01)))</f>
        <v>8.0629466206108391E-2</v>
      </c>
      <c r="G241" s="62">
        <f t="shared" ca="1" si="11"/>
        <v>8.0629466206108391E-2</v>
      </c>
    </row>
    <row r="242" spans="1:7" x14ac:dyDescent="0.2">
      <c r="A242">
        <v>901463964</v>
      </c>
      <c r="B242" t="s">
        <v>502</v>
      </c>
      <c r="C242" s="61">
        <f ca="1">+IFERROR(VLOOKUP(A242,OFFSET('Datos seleccionados'!$A$5,0,0,COUNTA($A:$A),21),20,FALSE),"")</f>
        <v>8.0963675332941826E-2</v>
      </c>
      <c r="D242" s="62">
        <f t="shared" ca="1" si="9"/>
        <v>2.3655252127200904E-2</v>
      </c>
      <c r="E242" s="62">
        <f t="shared" ca="1" si="10"/>
        <v>0.32007659952821726</v>
      </c>
      <c r="F242" s="60">
        <f ca="1">IF(D242="","",MAX(MIN(C242,PERCENTILE(INDIRECT(Rangos!$F$18),0.99)),PERCENTILE(INDIRECT(Rangos!$F$18),0.01)))</f>
        <v>8.0963675332941826E-2</v>
      </c>
      <c r="G242" s="62">
        <f t="shared" ca="1" si="11"/>
        <v>8.0963675332941826E-2</v>
      </c>
    </row>
    <row r="243" spans="1:7" x14ac:dyDescent="0.2">
      <c r="A243">
        <v>901149639</v>
      </c>
      <c r="B243" t="s">
        <v>484</v>
      </c>
      <c r="C243" s="61">
        <f ca="1">+IFERROR(VLOOKUP(A243,OFFSET('Datos seleccionados'!$A$5,0,0,COUNTA($A:$A),21),20,FALSE),"")</f>
        <v>8.171580194205566E-2</v>
      </c>
      <c r="D243" s="62">
        <f t="shared" ca="1" si="9"/>
        <v>2.4407378736314739E-2</v>
      </c>
      <c r="E243" s="62">
        <f t="shared" ca="1" si="10"/>
        <v>0.33025354146759411</v>
      </c>
      <c r="F243" s="60">
        <f ca="1">IF(D243="","",MAX(MIN(C243,PERCENTILE(INDIRECT(Rangos!$F$18),0.99)),PERCENTILE(INDIRECT(Rangos!$F$18),0.01)))</f>
        <v>8.171580194205566E-2</v>
      </c>
      <c r="G243" s="62">
        <f t="shared" ca="1" si="11"/>
        <v>8.171580194205566E-2</v>
      </c>
    </row>
    <row r="244" spans="1:7" x14ac:dyDescent="0.2">
      <c r="A244">
        <v>901345932</v>
      </c>
      <c r="B244" t="s">
        <v>498</v>
      </c>
      <c r="C244" s="61">
        <f ca="1">+IFERROR(VLOOKUP(A244,OFFSET('Datos seleccionados'!$A$5,0,0,COUNTA($A:$A),21),20,FALSE),"")</f>
        <v>8.1720478188468268E-2</v>
      </c>
      <c r="D244" s="62">
        <f t="shared" ca="1" si="9"/>
        <v>2.4412054982727346E-2</v>
      </c>
      <c r="E244" s="62">
        <f t="shared" ca="1" si="10"/>
        <v>0.33031681524046513</v>
      </c>
      <c r="F244" s="60">
        <f ca="1">IF(D244="","",MAX(MIN(C244,PERCENTILE(INDIRECT(Rangos!$F$18),0.99)),PERCENTILE(INDIRECT(Rangos!$F$18),0.01)))</f>
        <v>8.1720478188468268E-2</v>
      </c>
      <c r="G244" s="62">
        <f t="shared" ca="1" si="11"/>
        <v>8.1720478188468268E-2</v>
      </c>
    </row>
    <row r="245" spans="1:7" x14ac:dyDescent="0.2">
      <c r="A245">
        <v>860046645</v>
      </c>
      <c r="B245" t="s">
        <v>528</v>
      </c>
      <c r="C245" s="61">
        <f ca="1">+IFERROR(VLOOKUP(A245,OFFSET('Datos seleccionados'!$A$5,0,0,COUNTA($A:$A),21),20,FALSE),"")</f>
        <v>8.1870683011730672E-2</v>
      </c>
      <c r="D245" s="62">
        <f t="shared" ca="1" si="9"/>
        <v>2.456225980598975E-2</v>
      </c>
      <c r="E245" s="62">
        <f t="shared" ca="1" si="10"/>
        <v>0.33234922008671425</v>
      </c>
      <c r="F245" s="60">
        <f ca="1">IF(D245="","",MAX(MIN(C245,PERCENTILE(INDIRECT(Rangos!$F$18),0.99)),PERCENTILE(INDIRECT(Rangos!$F$18),0.01)))</f>
        <v>8.1870683011730672E-2</v>
      </c>
      <c r="G245" s="62">
        <f t="shared" ca="1" si="11"/>
        <v>8.1870683011730672E-2</v>
      </c>
    </row>
    <row r="246" spans="1:7" x14ac:dyDescent="0.2">
      <c r="A246">
        <v>830071539</v>
      </c>
      <c r="B246" t="s">
        <v>264</v>
      </c>
      <c r="C246" s="61">
        <f ca="1">+IFERROR(VLOOKUP(A246,OFFSET('Datos seleccionados'!$A$5,0,0,COUNTA($A:$A),21),20,FALSE),"")</f>
        <v>8.3144549533819598E-2</v>
      </c>
      <c r="D246" s="62">
        <f t="shared" ca="1" si="9"/>
        <v>2.5836126328078676E-2</v>
      </c>
      <c r="E246" s="62">
        <f t="shared" ca="1" si="10"/>
        <v>0.34958576706793243</v>
      </c>
      <c r="F246" s="60">
        <f ca="1">IF(D246="","",MAX(MIN(C246,PERCENTILE(INDIRECT(Rangos!$F$18),0.99)),PERCENTILE(INDIRECT(Rangos!$F$18),0.01)))</f>
        <v>8.3144549533819598E-2</v>
      </c>
      <c r="G246" s="62">
        <f t="shared" ca="1" si="11"/>
        <v>8.3144549533819598E-2</v>
      </c>
    </row>
    <row r="247" spans="1:7" x14ac:dyDescent="0.2">
      <c r="A247">
        <v>860535512</v>
      </c>
      <c r="B247" t="s">
        <v>309</v>
      </c>
      <c r="C247" s="61">
        <f ca="1">+IFERROR(VLOOKUP(A247,OFFSET('Datos seleccionados'!$A$5,0,0,COUNTA($A:$A),21),20,FALSE),"")</f>
        <v>8.3323667085985792E-2</v>
      </c>
      <c r="D247" s="62">
        <f t="shared" ca="1" si="9"/>
        <v>2.601524388024487E-2</v>
      </c>
      <c r="E247" s="62">
        <f t="shared" ca="1" si="10"/>
        <v>0.35200938685033367</v>
      </c>
      <c r="F247" s="60">
        <f ca="1">IF(D247="","",MAX(MIN(C247,PERCENTILE(INDIRECT(Rangos!$F$18),0.99)),PERCENTILE(INDIRECT(Rangos!$F$18),0.01)))</f>
        <v>8.3323667085985792E-2</v>
      </c>
      <c r="G247" s="62">
        <f t="shared" ca="1" si="11"/>
        <v>8.3323667085985792E-2</v>
      </c>
    </row>
    <row r="248" spans="1:7" x14ac:dyDescent="0.2">
      <c r="A248">
        <v>900212743</v>
      </c>
      <c r="B248" t="s">
        <v>347</v>
      </c>
      <c r="C248" s="61">
        <f ca="1">+IFERROR(VLOOKUP(A248,OFFSET('Datos seleccionados'!$A$5,0,0,COUNTA($A:$A),21),20,FALSE),"")</f>
        <v>8.3348141288704852E-2</v>
      </c>
      <c r="D248" s="62">
        <f t="shared" ca="1" si="9"/>
        <v>2.6039718082963931E-2</v>
      </c>
      <c r="E248" s="62">
        <f t="shared" ca="1" si="10"/>
        <v>0.35234054457971897</v>
      </c>
      <c r="F248" s="60">
        <f ca="1">IF(D248="","",MAX(MIN(C248,PERCENTILE(INDIRECT(Rangos!$F$18),0.99)),PERCENTILE(INDIRECT(Rangos!$F$18),0.01)))</f>
        <v>8.3348141288704852E-2</v>
      </c>
      <c r="G248" s="62">
        <f t="shared" ca="1" si="11"/>
        <v>8.3348141288704852E-2</v>
      </c>
    </row>
    <row r="249" spans="1:7" x14ac:dyDescent="0.2">
      <c r="A249">
        <v>830042614</v>
      </c>
      <c r="B249" t="s">
        <v>256</v>
      </c>
      <c r="C249" s="61">
        <f ca="1">+IFERROR(VLOOKUP(A249,OFFSET('Datos seleccionados'!$A$5,0,0,COUNTA($A:$A),21),20,FALSE),"")</f>
        <v>8.3791884840687447E-2</v>
      </c>
      <c r="D249" s="62">
        <f t="shared" ca="1" si="9"/>
        <v>2.6483461634946526E-2</v>
      </c>
      <c r="E249" s="62">
        <f t="shared" ca="1" si="10"/>
        <v>0.35834478948978871</v>
      </c>
      <c r="F249" s="60">
        <f ca="1">IF(D249="","",MAX(MIN(C249,PERCENTILE(INDIRECT(Rangos!$F$18),0.99)),PERCENTILE(INDIRECT(Rangos!$F$18),0.01)))</f>
        <v>8.3791884840687447E-2</v>
      </c>
      <c r="G249" s="62">
        <f t="shared" ca="1" si="11"/>
        <v>8.3791884840687447E-2</v>
      </c>
    </row>
    <row r="250" spans="1:7" x14ac:dyDescent="0.2">
      <c r="A250">
        <v>800167347</v>
      </c>
      <c r="B250" t="s">
        <v>212</v>
      </c>
      <c r="C250" s="61">
        <f ca="1">+IFERROR(VLOOKUP(A250,OFFSET('Datos seleccionados'!$A$5,0,0,COUNTA($A:$A),21),20,FALSE),"")</f>
        <v>8.4998014365434804E-2</v>
      </c>
      <c r="D250" s="62">
        <f t="shared" ca="1" si="9"/>
        <v>2.7689591159693883E-2</v>
      </c>
      <c r="E250" s="62">
        <f t="shared" ca="1" si="10"/>
        <v>0.37466479465379199</v>
      </c>
      <c r="F250" s="60">
        <f ca="1">IF(D250="","",MAX(MIN(C250,PERCENTILE(INDIRECT(Rangos!$F$18),0.99)),PERCENTILE(INDIRECT(Rangos!$F$18),0.01)))</f>
        <v>8.4998014365434804E-2</v>
      </c>
      <c r="G250" s="62">
        <f t="shared" ca="1" si="11"/>
        <v>8.4998014365434804E-2</v>
      </c>
    </row>
    <row r="251" spans="1:7" x14ac:dyDescent="0.2">
      <c r="A251">
        <v>900188602</v>
      </c>
      <c r="B251" t="s">
        <v>543</v>
      </c>
      <c r="C251" s="61">
        <f ca="1">+IFERROR(VLOOKUP(A251,OFFSET('Datos seleccionados'!$A$5,0,0,COUNTA($A:$A),21),20,FALSE),"")</f>
        <v>8.5356217167625745E-2</v>
      </c>
      <c r="D251" s="62">
        <f t="shared" ca="1" si="9"/>
        <v>2.8047793961884823E-2</v>
      </c>
      <c r="E251" s="62">
        <f t="shared" ca="1" si="10"/>
        <v>0.3795115971418922</v>
      </c>
      <c r="F251" s="60">
        <f ca="1">IF(D251="","",MAX(MIN(C251,PERCENTILE(INDIRECT(Rangos!$F$18),0.99)),PERCENTILE(INDIRECT(Rangos!$F$18),0.01)))</f>
        <v>8.5356217167625745E-2</v>
      </c>
      <c r="G251" s="62">
        <f t="shared" ca="1" si="11"/>
        <v>8.5356217167625745E-2</v>
      </c>
    </row>
    <row r="252" spans="1:7" x14ac:dyDescent="0.2">
      <c r="A252">
        <v>900685073</v>
      </c>
      <c r="B252" t="s">
        <v>451</v>
      </c>
      <c r="C252" s="61">
        <f ca="1">+IFERROR(VLOOKUP(A252,OFFSET('Datos seleccionados'!$A$5,0,0,COUNTA($A:$A),21),20,FALSE),"")</f>
        <v>8.7454359866449505E-2</v>
      </c>
      <c r="D252" s="62">
        <f t="shared" ca="1" si="9"/>
        <v>3.0145936660708583E-2</v>
      </c>
      <c r="E252" s="62">
        <f t="shared" ca="1" si="10"/>
        <v>0.40790133387998595</v>
      </c>
      <c r="F252" s="60">
        <f ca="1">IF(D252="","",MAX(MIN(C252,PERCENTILE(INDIRECT(Rangos!$F$18),0.99)),PERCENTILE(INDIRECT(Rangos!$F$18),0.01)))</f>
        <v>8.7454359866449505E-2</v>
      </c>
      <c r="G252" s="62">
        <f t="shared" ca="1" si="11"/>
        <v>8.7454359866449505E-2</v>
      </c>
    </row>
    <row r="253" spans="1:7" x14ac:dyDescent="0.2">
      <c r="A253">
        <v>900484177</v>
      </c>
      <c r="B253" t="s">
        <v>551</v>
      </c>
      <c r="C253" s="61">
        <f ca="1">+IFERROR(VLOOKUP(A253,OFFSET('Datos seleccionados'!$A$5,0,0,COUNTA($A:$A),21),20,FALSE),"")</f>
        <v>8.8298864515351697E-2</v>
      </c>
      <c r="D253" s="62">
        <f t="shared" ca="1" si="9"/>
        <v>3.0990441309610775E-2</v>
      </c>
      <c r="E253" s="62">
        <f t="shared" ca="1" si="10"/>
        <v>0.41932823285586129</v>
      </c>
      <c r="F253" s="60">
        <f ca="1">IF(D253="","",MAX(MIN(C253,PERCENTILE(INDIRECT(Rangos!$F$18),0.99)),PERCENTILE(INDIRECT(Rangos!$F$18),0.01)))</f>
        <v>8.8298864515351697E-2</v>
      </c>
      <c r="G253" s="62">
        <f t="shared" ca="1" si="11"/>
        <v>8.8298864515351697E-2</v>
      </c>
    </row>
    <row r="254" spans="1:7" x14ac:dyDescent="0.2">
      <c r="A254">
        <v>860008207</v>
      </c>
      <c r="B254" t="s">
        <v>133</v>
      </c>
      <c r="C254" s="61">
        <f ca="1">+IFERROR(VLOOKUP(A254,OFFSET('Datos seleccionados'!$A$5,0,0,COUNTA($A:$A),21),20,FALSE),"")</f>
        <v>9.1728562678350389E-2</v>
      </c>
      <c r="D254" s="62">
        <f t="shared" ca="1" si="9"/>
        <v>3.4420139472609468E-2</v>
      </c>
      <c r="E254" s="62">
        <f t="shared" ca="1" si="10"/>
        <v>0.46573509926835183</v>
      </c>
      <c r="F254" s="60">
        <f ca="1">IF(D254="","",MAX(MIN(C254,PERCENTILE(INDIRECT(Rangos!$F$18),0.99)),PERCENTILE(INDIRECT(Rangos!$F$18),0.01)))</f>
        <v>9.1728562678350389E-2</v>
      </c>
      <c r="G254" s="62">
        <f t="shared" ca="1" si="11"/>
        <v>9.1728562678350389E-2</v>
      </c>
    </row>
    <row r="255" spans="1:7" x14ac:dyDescent="0.2">
      <c r="A255">
        <v>900874145</v>
      </c>
      <c r="B255" t="s">
        <v>159</v>
      </c>
      <c r="C255" s="61">
        <f ca="1">+IFERROR(VLOOKUP(A255,OFFSET('Datos seleccionados'!$A$5,0,0,COUNTA($A:$A),21),20,FALSE),"")</f>
        <v>9.1781917286676021E-2</v>
      </c>
      <c r="D255" s="62">
        <f t="shared" ca="1" si="9"/>
        <v>3.4473494080935099E-2</v>
      </c>
      <c r="E255" s="62">
        <f t="shared" ca="1" si="10"/>
        <v>0.46645703457093057</v>
      </c>
      <c r="F255" s="60">
        <f ca="1">IF(D255="","",MAX(MIN(C255,PERCENTILE(INDIRECT(Rangos!$F$18),0.99)),PERCENTILE(INDIRECT(Rangos!$F$18),0.01)))</f>
        <v>9.1781917286676021E-2</v>
      </c>
      <c r="G255" s="62">
        <f t="shared" ca="1" si="11"/>
        <v>9.1781917286676021E-2</v>
      </c>
    </row>
    <row r="256" spans="1:7" x14ac:dyDescent="0.2">
      <c r="A256">
        <v>900393176</v>
      </c>
      <c r="B256" t="s">
        <v>386</v>
      </c>
      <c r="C256" s="61">
        <f ca="1">+IFERROR(VLOOKUP(A256,OFFSET('Datos seleccionados'!$A$5,0,0,COUNTA($A:$A),21),20,FALSE),"")</f>
        <v>9.2375306018689513E-2</v>
      </c>
      <c r="D256" s="62">
        <f t="shared" ca="1" si="9"/>
        <v>3.5066882812948591E-2</v>
      </c>
      <c r="E256" s="62">
        <f t="shared" ca="1" si="10"/>
        <v>0.47448611185659778</v>
      </c>
      <c r="F256" s="60">
        <f ca="1">IF(D256="","",MAX(MIN(C256,PERCENTILE(INDIRECT(Rangos!$F$18),0.99)),PERCENTILE(INDIRECT(Rangos!$F$18),0.01)))</f>
        <v>9.2375306018689513E-2</v>
      </c>
      <c r="G256" s="62">
        <f t="shared" ca="1" si="11"/>
        <v>9.2375306018689513E-2</v>
      </c>
    </row>
    <row r="257" spans="1:7" x14ac:dyDescent="0.2">
      <c r="A257">
        <v>802015649</v>
      </c>
      <c r="B257" t="s">
        <v>231</v>
      </c>
      <c r="C257" s="61">
        <f ca="1">+IFERROR(VLOOKUP(A257,OFFSET('Datos seleccionados'!$A$5,0,0,COUNTA($A:$A),21),20,FALSE),"")</f>
        <v>9.2733536918177109E-2</v>
      </c>
      <c r="D257" s="62">
        <f t="shared" ca="1" si="9"/>
        <v>3.5425113712436188E-2</v>
      </c>
      <c r="E257" s="62">
        <f t="shared" ca="1" si="10"/>
        <v>0.47933329452611056</v>
      </c>
      <c r="F257" s="60">
        <f ca="1">IF(D257="","",MAX(MIN(C257,PERCENTILE(INDIRECT(Rangos!$F$18),0.99)),PERCENTILE(INDIRECT(Rangos!$F$18),0.01)))</f>
        <v>9.2733536918177109E-2</v>
      </c>
      <c r="G257" s="62">
        <f t="shared" ca="1" si="11"/>
        <v>9.2733536918177109E-2</v>
      </c>
    </row>
    <row r="258" spans="1:7" x14ac:dyDescent="0.2">
      <c r="A258">
        <v>900107673</v>
      </c>
      <c r="B258" t="s">
        <v>134</v>
      </c>
      <c r="C258" s="61">
        <f ca="1">+IFERROR(VLOOKUP(A258,OFFSET('Datos seleccionados'!$A$5,0,0,COUNTA($A:$A),21),20,FALSE),"")</f>
        <v>9.3377666152867259E-2</v>
      </c>
      <c r="D258" s="62">
        <f t="shared" ref="D258:D321" ca="1" si="12">+IFERROR(ABS(($C$2:$C$420-MEDIAN($C$2:$C$420))),"")</f>
        <v>3.6069242947126337E-2</v>
      </c>
      <c r="E258" s="62">
        <f t="shared" ref="E258:E321" ca="1" si="13">+IFERROR((IF($C258="","",((($C258-MEDIAN($C$2:$C$420))/MEDIAN($D$2:$D$420))))),"")</f>
        <v>0.48804893594002147</v>
      </c>
      <c r="F258" s="60">
        <f ca="1">IF(D258="","",MAX(MIN(C258,PERCENTILE(INDIRECT(Rangos!$F$18),0.99)),PERCENTILE(INDIRECT(Rangos!$F$18),0.01)))</f>
        <v>9.3377666152867259E-2</v>
      </c>
      <c r="G258" s="62">
        <f t="shared" ref="G258:G321" ca="1" si="14">IF(C258="","", IF(AND(C258&gt;=(QUARTILE($C$2:$C$420,1)-1.5*(QUARTILE($C$2:$C$420,3)-QUARTILE($C$2:$C$420,1))), C258&lt;=(QUARTILE($C$2:$C$420,3)+1.5*(QUARTILE($C$2:$C$420,3)-QUARTILE($C$2:$C$420,1)))), C258, ""))</f>
        <v>9.3377666152867259E-2</v>
      </c>
    </row>
    <row r="259" spans="1:7" x14ac:dyDescent="0.2">
      <c r="A259">
        <v>900399076</v>
      </c>
      <c r="B259" t="s">
        <v>391</v>
      </c>
      <c r="C259" s="61">
        <f ca="1">+IFERROR(VLOOKUP(A259,OFFSET('Datos seleccionados'!$A$5,0,0,COUNTA($A:$A),21),20,FALSE),"")</f>
        <v>9.4644216359436692E-2</v>
      </c>
      <c r="D259" s="62">
        <f t="shared" ca="1" si="12"/>
        <v>3.733579315369577E-2</v>
      </c>
      <c r="E259" s="62">
        <f t="shared" ca="1" si="13"/>
        <v>0.50518648666535693</v>
      </c>
      <c r="F259" s="60">
        <f ca="1">IF(D259="","",MAX(MIN(C259,PERCENTILE(INDIRECT(Rangos!$F$18),0.99)),PERCENTILE(INDIRECT(Rangos!$F$18),0.01)))</f>
        <v>9.4644216359436692E-2</v>
      </c>
      <c r="G259" s="62">
        <f t="shared" ca="1" si="14"/>
        <v>9.4644216359436692E-2</v>
      </c>
    </row>
    <row r="260" spans="1:7" x14ac:dyDescent="0.2">
      <c r="A260">
        <v>830135983</v>
      </c>
      <c r="B260" t="s">
        <v>523</v>
      </c>
      <c r="C260" s="61">
        <f ca="1">+IFERROR(VLOOKUP(A260,OFFSET('Datos seleccionados'!$A$5,0,0,COUNTA($A:$A),21),20,FALSE),"")</f>
        <v>9.4762030765094138E-2</v>
      </c>
      <c r="D260" s="62">
        <f t="shared" ca="1" si="12"/>
        <v>3.7453607559353216E-2</v>
      </c>
      <c r="E260" s="62">
        <f t="shared" ca="1" si="13"/>
        <v>0.50678062035437865</v>
      </c>
      <c r="F260" s="60">
        <f ca="1">IF(D260="","",MAX(MIN(C260,PERCENTILE(INDIRECT(Rangos!$F$18),0.99)),PERCENTILE(INDIRECT(Rangos!$F$18),0.01)))</f>
        <v>9.4762030765094138E-2</v>
      </c>
      <c r="G260" s="62">
        <f t="shared" ca="1" si="14"/>
        <v>9.4762030765094138E-2</v>
      </c>
    </row>
    <row r="261" spans="1:7" x14ac:dyDescent="0.2">
      <c r="A261">
        <v>900462228</v>
      </c>
      <c r="B261" t="s">
        <v>146</v>
      </c>
      <c r="C261" s="61">
        <f ca="1">+IFERROR(VLOOKUP(A261,OFFSET('Datos seleccionados'!$A$5,0,0,COUNTA($A:$A),21),20,FALSE),"")</f>
        <v>9.4921321978831658E-2</v>
      </c>
      <c r="D261" s="62">
        <f t="shared" ca="1" si="12"/>
        <v>3.7612898773090736E-2</v>
      </c>
      <c r="E261" s="62">
        <f t="shared" ca="1" si="13"/>
        <v>0.50893597214490982</v>
      </c>
      <c r="F261" s="60">
        <f ca="1">IF(D261="","",MAX(MIN(C261,PERCENTILE(INDIRECT(Rangos!$F$18),0.99)),PERCENTILE(INDIRECT(Rangos!$F$18),0.01)))</f>
        <v>9.4921321978831658E-2</v>
      </c>
      <c r="G261" s="62">
        <f t="shared" ca="1" si="14"/>
        <v>9.4921321978831658E-2</v>
      </c>
    </row>
    <row r="262" spans="1:7" x14ac:dyDescent="0.2">
      <c r="A262">
        <v>900430682</v>
      </c>
      <c r="B262" t="s">
        <v>401</v>
      </c>
      <c r="C262" s="61">
        <f ca="1">+IFERROR(VLOOKUP(A262,OFFSET('Datos seleccionados'!$A$5,0,0,COUNTA($A:$A),21),20,FALSE),"")</f>
        <v>9.5112706575267422E-2</v>
      </c>
      <c r="D262" s="62">
        <f t="shared" ca="1" si="12"/>
        <v>3.7804283369526501E-2</v>
      </c>
      <c r="E262" s="62">
        <f t="shared" ca="1" si="13"/>
        <v>0.51152557594620685</v>
      </c>
      <c r="F262" s="60">
        <f ca="1">IF(D262="","",MAX(MIN(C262,PERCENTILE(INDIRECT(Rangos!$F$18),0.99)),PERCENTILE(INDIRECT(Rangos!$F$18),0.01)))</f>
        <v>9.5112706575267422E-2</v>
      </c>
      <c r="G262" s="62">
        <f t="shared" ca="1" si="14"/>
        <v>9.5112706575267422E-2</v>
      </c>
    </row>
    <row r="263" spans="1:7" x14ac:dyDescent="0.2">
      <c r="A263">
        <v>900477020</v>
      </c>
      <c r="B263" t="s">
        <v>411</v>
      </c>
      <c r="C263" s="61">
        <f ca="1">+IFERROR(VLOOKUP(A263,OFFSET('Datos seleccionados'!$A$5,0,0,COUNTA($A:$A),21),20,FALSE),"")</f>
        <v>9.5459530681272456E-2</v>
      </c>
      <c r="D263" s="62">
        <f t="shared" ca="1" si="12"/>
        <v>3.8151107475531534E-2</v>
      </c>
      <c r="E263" s="62">
        <f t="shared" ca="1" si="13"/>
        <v>0.51621841455505246</v>
      </c>
      <c r="F263" s="60">
        <f ca="1">IF(D263="","",MAX(MIN(C263,PERCENTILE(INDIRECT(Rangos!$F$18),0.99)),PERCENTILE(INDIRECT(Rangos!$F$18),0.01)))</f>
        <v>9.5459530681272456E-2</v>
      </c>
      <c r="G263" s="62">
        <f t="shared" ca="1" si="14"/>
        <v>9.5459530681272456E-2</v>
      </c>
    </row>
    <row r="264" spans="1:7" x14ac:dyDescent="0.2">
      <c r="A264">
        <v>800091140</v>
      </c>
      <c r="B264" t="s">
        <v>205</v>
      </c>
      <c r="C264" s="61">
        <f ca="1">+IFERROR(VLOOKUP(A264,OFFSET('Datos seleccionados'!$A$5,0,0,COUNTA($A:$A),21),20,FALSE),"")</f>
        <v>9.6658363394518776E-2</v>
      </c>
      <c r="D264" s="62">
        <f t="shared" ca="1" si="12"/>
        <v>3.9349940188777854E-2</v>
      </c>
      <c r="E264" s="62">
        <f t="shared" ca="1" si="13"/>
        <v>0.532439687369889</v>
      </c>
      <c r="F264" s="60">
        <f ca="1">IF(D264="","",MAX(MIN(C264,PERCENTILE(INDIRECT(Rangos!$F$18),0.99)),PERCENTILE(INDIRECT(Rangos!$F$18),0.01)))</f>
        <v>9.6658363394518776E-2</v>
      </c>
      <c r="G264" s="62">
        <f t="shared" ca="1" si="14"/>
        <v>9.6658363394518776E-2</v>
      </c>
    </row>
    <row r="265" spans="1:7" x14ac:dyDescent="0.2">
      <c r="A265">
        <v>901449735</v>
      </c>
      <c r="B265" t="s">
        <v>191</v>
      </c>
      <c r="C265" s="61">
        <f ca="1">+IFERROR(VLOOKUP(A265,OFFSET('Datos seleccionados'!$A$5,0,0,COUNTA($A:$A),21),20,FALSE),"")</f>
        <v>0.10135266587058174</v>
      </c>
      <c r="D265" s="62">
        <f t="shared" ca="1" si="12"/>
        <v>4.4044242664840819E-2</v>
      </c>
      <c r="E265" s="62">
        <f t="shared" ca="1" si="13"/>
        <v>0.59595777483797285</v>
      </c>
      <c r="F265" s="60">
        <f ca="1">IF(D265="","",MAX(MIN(C265,PERCENTILE(INDIRECT(Rangos!$F$18),0.99)),PERCENTILE(INDIRECT(Rangos!$F$18),0.01)))</f>
        <v>0.10135266587058174</v>
      </c>
      <c r="G265" s="62">
        <f t="shared" ca="1" si="14"/>
        <v>0.10135266587058174</v>
      </c>
    </row>
    <row r="266" spans="1:7" x14ac:dyDescent="0.2">
      <c r="A266">
        <v>830133597</v>
      </c>
      <c r="B266" t="s">
        <v>289</v>
      </c>
      <c r="C266" s="61">
        <f ca="1">+IFERROR(VLOOKUP(A266,OFFSET('Datos seleccionados'!$A$5,0,0,COUNTA($A:$A),21),20,FALSE),"")</f>
        <v>0.10170764797560182</v>
      </c>
      <c r="D266" s="62">
        <f t="shared" ca="1" si="12"/>
        <v>4.4399224769860898E-2</v>
      </c>
      <c r="E266" s="62">
        <f t="shared" ca="1" si="13"/>
        <v>0.60076099842896313</v>
      </c>
      <c r="F266" s="60">
        <f ca="1">IF(D266="","",MAX(MIN(C266,PERCENTILE(INDIRECT(Rangos!$F$18),0.99)),PERCENTILE(INDIRECT(Rangos!$F$18),0.01)))</f>
        <v>0.10170764797560182</v>
      </c>
      <c r="G266" s="62">
        <f t="shared" ca="1" si="14"/>
        <v>0.10170764797560182</v>
      </c>
    </row>
    <row r="267" spans="1:7" x14ac:dyDescent="0.2">
      <c r="A267">
        <v>900572756</v>
      </c>
      <c r="B267" t="s">
        <v>433</v>
      </c>
      <c r="C267" s="61">
        <f ca="1">+IFERROR(VLOOKUP(A267,OFFSET('Datos seleccionados'!$A$5,0,0,COUNTA($A:$A),21),20,FALSE),"")</f>
        <v>0.10242022652168123</v>
      </c>
      <c r="D267" s="62">
        <f t="shared" ca="1" si="12"/>
        <v>4.5111803315940308E-2</v>
      </c>
      <c r="E267" s="62">
        <f t="shared" ca="1" si="13"/>
        <v>0.61040281990266421</v>
      </c>
      <c r="F267" s="60">
        <f ca="1">IF(D267="","",MAX(MIN(C267,PERCENTILE(INDIRECT(Rangos!$F$18),0.99)),PERCENTILE(INDIRECT(Rangos!$F$18),0.01)))</f>
        <v>0.10242022652168123</v>
      </c>
      <c r="G267" s="62">
        <f t="shared" ca="1" si="14"/>
        <v>0.10242022652168123</v>
      </c>
    </row>
    <row r="268" spans="1:7" x14ac:dyDescent="0.2">
      <c r="A268">
        <v>900577058</v>
      </c>
      <c r="B268" t="s">
        <v>435</v>
      </c>
      <c r="C268" s="61">
        <f ca="1">+IFERROR(VLOOKUP(A268,OFFSET('Datos seleccionados'!$A$5,0,0,COUNTA($A:$A),21),20,FALSE),"")</f>
        <v>0.10299719094406085</v>
      </c>
      <c r="D268" s="62">
        <f t="shared" ca="1" si="12"/>
        <v>4.5688767738319924E-2</v>
      </c>
      <c r="E268" s="62">
        <f t="shared" ca="1" si="13"/>
        <v>0.61820966167171376</v>
      </c>
      <c r="F268" s="60">
        <f ca="1">IF(D268="","",MAX(MIN(C268,PERCENTILE(INDIRECT(Rangos!$F$18),0.99)),PERCENTILE(INDIRECT(Rangos!$F$18),0.01)))</f>
        <v>0.10299719094406085</v>
      </c>
      <c r="G268" s="62">
        <f t="shared" ca="1" si="14"/>
        <v>0.10299719094406085</v>
      </c>
    </row>
    <row r="269" spans="1:7" x14ac:dyDescent="0.2">
      <c r="A269">
        <v>900393177</v>
      </c>
      <c r="B269" t="s">
        <v>387</v>
      </c>
      <c r="C269" s="61">
        <f ca="1">+IFERROR(VLOOKUP(A269,OFFSET('Datos seleccionados'!$A$5,0,0,COUNTA($A:$A),21),20,FALSE),"")</f>
        <v>0.10601657589601385</v>
      </c>
      <c r="D269" s="62">
        <f t="shared" ca="1" si="12"/>
        <v>4.8708152690272927E-2</v>
      </c>
      <c r="E269" s="62">
        <f t="shared" ca="1" si="13"/>
        <v>0.65906462541891875</v>
      </c>
      <c r="F269" s="60">
        <f ca="1">IF(D269="","",MAX(MIN(C269,PERCENTILE(INDIRECT(Rangos!$F$18),0.99)),PERCENTILE(INDIRECT(Rangos!$F$18),0.01)))</f>
        <v>0.10601657589601385</v>
      </c>
      <c r="G269" s="62">
        <f t="shared" ca="1" si="14"/>
        <v>0.10601657589601385</v>
      </c>
    </row>
    <row r="270" spans="1:7" x14ac:dyDescent="0.2">
      <c r="A270">
        <v>800186284</v>
      </c>
      <c r="B270" t="s">
        <v>218</v>
      </c>
      <c r="C270" s="61">
        <f ca="1">+IFERROR(VLOOKUP(A270,OFFSET('Datos seleccionados'!$A$5,0,0,COUNTA($A:$A),21),20,FALSE),"")</f>
        <v>0.10746072761049973</v>
      </c>
      <c r="D270" s="62">
        <f t="shared" ca="1" si="12"/>
        <v>5.0152304404758805E-2</v>
      </c>
      <c r="E270" s="62">
        <f t="shared" ca="1" si="13"/>
        <v>0.6786052824996337</v>
      </c>
      <c r="F270" s="60">
        <f ca="1">IF(D270="","",MAX(MIN(C270,PERCENTILE(INDIRECT(Rangos!$F$18),0.99)),PERCENTILE(INDIRECT(Rangos!$F$18),0.01)))</f>
        <v>0.10746072761049973</v>
      </c>
      <c r="G270" s="62">
        <f t="shared" ca="1" si="14"/>
        <v>0.10746072761049973</v>
      </c>
    </row>
    <row r="271" spans="1:7" x14ac:dyDescent="0.2">
      <c r="A271">
        <v>900491651</v>
      </c>
      <c r="B271" t="s">
        <v>149</v>
      </c>
      <c r="C271" s="61">
        <f ca="1">+IFERROR(VLOOKUP(A271,OFFSET('Datos seleccionados'!$A$5,0,0,COUNTA($A:$A),21),20,FALSE),"")</f>
        <v>0.10807793622703049</v>
      </c>
      <c r="D271" s="62">
        <f t="shared" ca="1" si="12"/>
        <v>5.076951302128957E-2</v>
      </c>
      <c r="E271" s="62">
        <f t="shared" ca="1" si="13"/>
        <v>0.68695666400748567</v>
      </c>
      <c r="F271" s="60">
        <f ca="1">IF(D271="","",MAX(MIN(C271,PERCENTILE(INDIRECT(Rangos!$F$18),0.99)),PERCENTILE(INDIRECT(Rangos!$F$18),0.01)))</f>
        <v>0.10807793622703049</v>
      </c>
      <c r="G271" s="62">
        <f t="shared" ca="1" si="14"/>
        <v>0.10807793622703049</v>
      </c>
    </row>
    <row r="272" spans="1:7" x14ac:dyDescent="0.2">
      <c r="A272">
        <v>860065102</v>
      </c>
      <c r="B272" t="s">
        <v>303</v>
      </c>
      <c r="C272" s="61">
        <f ca="1">+IFERROR(VLOOKUP(A272,OFFSET('Datos seleccionados'!$A$5,0,0,COUNTA($A:$A),21),20,FALSE),"")</f>
        <v>0.10825079364903574</v>
      </c>
      <c r="D272" s="62">
        <f t="shared" ca="1" si="12"/>
        <v>5.0942370443294818E-2</v>
      </c>
      <c r="E272" s="62">
        <f t="shared" ca="1" si="13"/>
        <v>0.6892955786612438</v>
      </c>
      <c r="F272" s="60">
        <f ca="1">IF(D272="","",MAX(MIN(C272,PERCENTILE(INDIRECT(Rangos!$F$18),0.99)),PERCENTILE(INDIRECT(Rangos!$F$18),0.01)))</f>
        <v>0.10825079364903574</v>
      </c>
      <c r="G272" s="62">
        <f t="shared" ca="1" si="14"/>
        <v>0.10825079364903574</v>
      </c>
    </row>
    <row r="273" spans="1:7" x14ac:dyDescent="0.2">
      <c r="A273">
        <v>900217376</v>
      </c>
      <c r="B273" t="s">
        <v>349</v>
      </c>
      <c r="C273" s="61">
        <f ca="1">+IFERROR(VLOOKUP(A273,OFFSET('Datos seleccionados'!$A$5,0,0,COUNTA($A:$A),21),20,FALSE),"")</f>
        <v>0.10994913495590193</v>
      </c>
      <c r="D273" s="62">
        <f t="shared" ca="1" si="12"/>
        <v>5.2640711750161009E-2</v>
      </c>
      <c r="E273" s="62">
        <f t="shared" ca="1" si="13"/>
        <v>0.71227564699519996</v>
      </c>
      <c r="F273" s="60">
        <f ca="1">IF(D273="","",MAX(MIN(C273,PERCENTILE(INDIRECT(Rangos!$F$18),0.99)),PERCENTILE(INDIRECT(Rangos!$F$18),0.01)))</f>
        <v>0.10994913495590193</v>
      </c>
      <c r="G273" s="62">
        <f t="shared" ca="1" si="14"/>
        <v>0.10994913495590193</v>
      </c>
    </row>
    <row r="274" spans="1:7" x14ac:dyDescent="0.2">
      <c r="A274">
        <v>900150121</v>
      </c>
      <c r="B274" t="s">
        <v>541</v>
      </c>
      <c r="C274" s="61">
        <f ca="1">+IFERROR(VLOOKUP(A274,OFFSET('Datos seleccionados'!$A$5,0,0,COUNTA($A:$A),21),20,FALSE),"")</f>
        <v>0.11352776710808241</v>
      </c>
      <c r="D274" s="62">
        <f t="shared" ca="1" si="12"/>
        <v>5.6219343902341484E-2</v>
      </c>
      <c r="E274" s="62">
        <f t="shared" ca="1" si="13"/>
        <v>0.76069772273858838</v>
      </c>
      <c r="F274" s="60">
        <f ca="1">IF(D274="","",MAX(MIN(C274,PERCENTILE(INDIRECT(Rangos!$F$18),0.99)),PERCENTILE(INDIRECT(Rangos!$F$18),0.01)))</f>
        <v>0.11352776710808241</v>
      </c>
      <c r="G274" s="62">
        <f t="shared" ca="1" si="14"/>
        <v>0.11352776710808241</v>
      </c>
    </row>
    <row r="275" spans="1:7" x14ac:dyDescent="0.2">
      <c r="A275">
        <v>900591508</v>
      </c>
      <c r="B275" t="s">
        <v>439</v>
      </c>
      <c r="C275" s="61">
        <f ca="1">+IFERROR(VLOOKUP(A275,OFFSET('Datos seleccionados'!$A$5,0,0,COUNTA($A:$A),21),20,FALSE),"")</f>
        <v>0.11356175097196396</v>
      </c>
      <c r="D275" s="62">
        <f t="shared" ca="1" si="12"/>
        <v>5.6253327766223035E-2</v>
      </c>
      <c r="E275" s="62">
        <f t="shared" ca="1" si="13"/>
        <v>0.7611575546410998</v>
      </c>
      <c r="F275" s="60">
        <f ca="1">IF(D275="","",MAX(MIN(C275,PERCENTILE(INDIRECT(Rangos!$F$18),0.99)),PERCENTILE(INDIRECT(Rangos!$F$18),0.01)))</f>
        <v>0.11356175097196396</v>
      </c>
      <c r="G275" s="62">
        <f t="shared" ca="1" si="14"/>
        <v>0.11356175097196396</v>
      </c>
    </row>
    <row r="276" spans="1:7" x14ac:dyDescent="0.2">
      <c r="A276">
        <v>890404619</v>
      </c>
      <c r="B276" t="s">
        <v>314</v>
      </c>
      <c r="C276" s="61">
        <f ca="1">+IFERROR(VLOOKUP(A276,OFFSET('Datos seleccionados'!$A$5,0,0,COUNTA($A:$A),21),20,FALSE),"")</f>
        <v>0.12125658495343737</v>
      </c>
      <c r="D276" s="62">
        <f t="shared" ca="1" si="12"/>
        <v>6.394816174769645E-2</v>
      </c>
      <c r="E276" s="62">
        <f t="shared" ca="1" si="13"/>
        <v>0.86527550195699754</v>
      </c>
      <c r="F276" s="60">
        <f ca="1">IF(D276="","",MAX(MIN(C276,PERCENTILE(INDIRECT(Rangos!$F$18),0.99)),PERCENTILE(INDIRECT(Rangos!$F$18),0.01)))</f>
        <v>0.12125658495343737</v>
      </c>
      <c r="G276" s="62">
        <f t="shared" ca="1" si="14"/>
        <v>0.12125658495343737</v>
      </c>
    </row>
    <row r="277" spans="1:7" x14ac:dyDescent="0.2">
      <c r="A277">
        <v>900410098</v>
      </c>
      <c r="B277" t="s">
        <v>396</v>
      </c>
      <c r="C277" s="61">
        <f ca="1">+IFERROR(VLOOKUP(A277,OFFSET('Datos seleccionados'!$A$5,0,0,COUNTA($A:$A),21),20,FALSE),"")</f>
        <v>0.12267966816390137</v>
      </c>
      <c r="D277" s="62">
        <f t="shared" ca="1" si="12"/>
        <v>6.5371244958160449E-2</v>
      </c>
      <c r="E277" s="62">
        <f t="shared" ca="1" si="13"/>
        <v>0.88453108344062281</v>
      </c>
      <c r="F277" s="60">
        <f ca="1">IF(D277="","",MAX(MIN(C277,PERCENTILE(INDIRECT(Rangos!$F$18),0.99)),PERCENTILE(INDIRECT(Rangos!$F$18),0.01)))</f>
        <v>0.12267966816390137</v>
      </c>
      <c r="G277" s="62">
        <f t="shared" ca="1" si="14"/>
        <v>0.12267966816390137</v>
      </c>
    </row>
    <row r="278" spans="1:7" x14ac:dyDescent="0.2">
      <c r="A278">
        <v>901178702</v>
      </c>
      <c r="B278" t="s">
        <v>485</v>
      </c>
      <c r="C278" s="61">
        <f ca="1">+IFERROR(VLOOKUP(A278,OFFSET('Datos seleccionados'!$A$5,0,0,COUNTA($A:$A),21),20,FALSE),"")</f>
        <v>0.12271840245468178</v>
      </c>
      <c r="D278" s="62">
        <f t="shared" ca="1" si="12"/>
        <v>6.5409979248940861E-2</v>
      </c>
      <c r="E278" s="62">
        <f t="shared" ca="1" si="13"/>
        <v>0.88505519284395795</v>
      </c>
      <c r="F278" s="60">
        <f ca="1">IF(D278="","",MAX(MIN(C278,PERCENTILE(INDIRECT(Rangos!$F$18),0.99)),PERCENTILE(INDIRECT(Rangos!$F$18),0.01)))</f>
        <v>0.12271840245468178</v>
      </c>
      <c r="G278" s="62">
        <f t="shared" ca="1" si="14"/>
        <v>0.12271840245468178</v>
      </c>
    </row>
    <row r="279" spans="1:7" x14ac:dyDescent="0.2">
      <c r="A279">
        <v>901076771</v>
      </c>
      <c r="B279" t="s">
        <v>478</v>
      </c>
      <c r="C279" s="61">
        <f ca="1">+IFERROR(VLOOKUP(A279,OFFSET('Datos seleccionados'!$A$5,0,0,COUNTA($A:$A),21),20,FALSE),"")</f>
        <v>0.12423405186229691</v>
      </c>
      <c r="D279" s="62">
        <f t="shared" ca="1" si="12"/>
        <v>6.6925628656555991E-2</v>
      </c>
      <c r="E279" s="62">
        <f t="shared" ca="1" si="13"/>
        <v>0.90556327730054131</v>
      </c>
      <c r="F279" s="60">
        <f ca="1">IF(D279="","",MAX(MIN(C279,PERCENTILE(INDIRECT(Rangos!$F$18),0.99)),PERCENTILE(INDIRECT(Rangos!$F$18),0.01)))</f>
        <v>0.12423405186229691</v>
      </c>
      <c r="G279" s="62">
        <f t="shared" ca="1" si="14"/>
        <v>0.12423405186229691</v>
      </c>
    </row>
    <row r="280" spans="1:7" x14ac:dyDescent="0.2">
      <c r="A280">
        <v>800131690</v>
      </c>
      <c r="B280" t="s">
        <v>208</v>
      </c>
      <c r="C280" s="61">
        <f ca="1">+IFERROR(VLOOKUP(A280,OFFSET('Datos seleccionados'!$A$5,0,0,COUNTA($A:$A),21),20,FALSE),"")</f>
        <v>0.12530772414606367</v>
      </c>
      <c r="D280" s="62">
        <f t="shared" ca="1" si="12"/>
        <v>6.7999300940322749E-2</v>
      </c>
      <c r="E280" s="62">
        <f t="shared" ca="1" si="13"/>
        <v>0.92009101819071726</v>
      </c>
      <c r="F280" s="60">
        <f ca="1">IF(D280="","",MAX(MIN(C280,PERCENTILE(INDIRECT(Rangos!$F$18),0.99)),PERCENTILE(INDIRECT(Rangos!$F$18),0.01)))</f>
        <v>0.12530772414606367</v>
      </c>
      <c r="G280" s="62">
        <f t="shared" ca="1" si="14"/>
        <v>0.12530772414606367</v>
      </c>
    </row>
    <row r="281" spans="1:7" x14ac:dyDescent="0.2">
      <c r="A281">
        <v>900238954</v>
      </c>
      <c r="B281" t="s">
        <v>352</v>
      </c>
      <c r="C281" s="61">
        <f ca="1">+IFERROR(VLOOKUP(A281,OFFSET('Datos seleccionados'!$A$5,0,0,COUNTA($A:$A),21),20,FALSE),"")</f>
        <v>0.12587581914849771</v>
      </c>
      <c r="D281" s="62">
        <f t="shared" ca="1" si="12"/>
        <v>6.8567395942756793E-2</v>
      </c>
      <c r="E281" s="62">
        <f t="shared" ca="1" si="13"/>
        <v>0.92777784881971637</v>
      </c>
      <c r="F281" s="60">
        <f ca="1">IF(D281="","",MAX(MIN(C281,PERCENTILE(INDIRECT(Rangos!$F$18),0.99)),PERCENTILE(INDIRECT(Rangos!$F$18),0.01)))</f>
        <v>0.12587581914849771</v>
      </c>
      <c r="G281" s="62">
        <f t="shared" ca="1" si="14"/>
        <v>0.12587581914849771</v>
      </c>
    </row>
    <row r="282" spans="1:7" x14ac:dyDescent="0.2">
      <c r="A282">
        <v>900055537</v>
      </c>
      <c r="B282" t="s">
        <v>321</v>
      </c>
      <c r="C282" s="61">
        <f ca="1">+IFERROR(VLOOKUP(A282,OFFSET('Datos seleccionados'!$A$5,0,0,COUNTA($A:$A),21),20,FALSE),"")</f>
        <v>0.12725244957557927</v>
      </c>
      <c r="D282" s="62">
        <f t="shared" ca="1" si="12"/>
        <v>6.9944026369838347E-2</v>
      </c>
      <c r="E282" s="62">
        <f t="shared" ca="1" si="13"/>
        <v>0.94640488283051294</v>
      </c>
      <c r="F282" s="60">
        <f ca="1">IF(D282="","",MAX(MIN(C282,PERCENTILE(INDIRECT(Rangos!$F$18),0.99)),PERCENTILE(INDIRECT(Rangos!$F$18),0.01)))</f>
        <v>0.12725244957557927</v>
      </c>
      <c r="G282" s="62">
        <f t="shared" ca="1" si="14"/>
        <v>0.12725244957557927</v>
      </c>
    </row>
    <row r="283" spans="1:7" x14ac:dyDescent="0.2">
      <c r="A283">
        <v>830031757</v>
      </c>
      <c r="B283" t="s">
        <v>517</v>
      </c>
      <c r="C283" s="61">
        <f ca="1">+IFERROR(VLOOKUP(A283,OFFSET('Datos seleccionados'!$A$5,0,0,COUNTA($A:$A),21),20,FALSE),"")</f>
        <v>0.12829981902534521</v>
      </c>
      <c r="D283" s="62">
        <f t="shared" ca="1" si="12"/>
        <v>7.0991395819604286E-2</v>
      </c>
      <c r="E283" s="62">
        <f t="shared" ca="1" si="13"/>
        <v>0.96057672298373353</v>
      </c>
      <c r="F283" s="60">
        <f ca="1">IF(D283="","",MAX(MIN(C283,PERCENTILE(INDIRECT(Rangos!$F$18),0.99)),PERCENTILE(INDIRECT(Rangos!$F$18),0.01)))</f>
        <v>0.12829981902534521</v>
      </c>
      <c r="G283" s="62">
        <f t="shared" ca="1" si="14"/>
        <v>0.12829981902534521</v>
      </c>
    </row>
    <row r="284" spans="1:7" x14ac:dyDescent="0.2">
      <c r="A284">
        <v>901237819</v>
      </c>
      <c r="B284" t="s">
        <v>569</v>
      </c>
      <c r="C284" s="61">
        <f ca="1">+IFERROR(VLOOKUP(A284,OFFSET('Datos seleccionados'!$A$5,0,0,COUNTA($A:$A),21),20,FALSE),"")</f>
        <v>0.1284990455158955</v>
      </c>
      <c r="D284" s="62">
        <f t="shared" ca="1" si="12"/>
        <v>7.1190622310154578E-2</v>
      </c>
      <c r="E284" s="62">
        <f t="shared" ca="1" si="13"/>
        <v>0.96327243458673739</v>
      </c>
      <c r="F284" s="60">
        <f ca="1">IF(D284="","",MAX(MIN(C284,PERCENTILE(INDIRECT(Rangos!$F$18),0.99)),PERCENTILE(INDIRECT(Rangos!$F$18),0.01)))</f>
        <v>0.1284990455158955</v>
      </c>
      <c r="G284" s="62">
        <f t="shared" ca="1" si="14"/>
        <v>0.1284990455158955</v>
      </c>
    </row>
    <row r="285" spans="1:7" x14ac:dyDescent="0.2">
      <c r="A285">
        <v>901319693</v>
      </c>
      <c r="B285" t="s">
        <v>572</v>
      </c>
      <c r="C285" s="61">
        <f ca="1">+IFERROR(VLOOKUP(A285,OFFSET('Datos seleccionados'!$A$5,0,0,COUNTA($A:$A),21),20,FALSE),"")</f>
        <v>0.12959649544527954</v>
      </c>
      <c r="D285" s="62">
        <f t="shared" ca="1" si="12"/>
        <v>7.228807223953862E-2</v>
      </c>
      <c r="E285" s="62">
        <f t="shared" ca="1" si="13"/>
        <v>0.9781219081692154</v>
      </c>
      <c r="F285" s="60">
        <f ca="1">IF(D285="","",MAX(MIN(C285,PERCENTILE(INDIRECT(Rangos!$F$18),0.99)),PERCENTILE(INDIRECT(Rangos!$F$18),0.01)))</f>
        <v>0.12959649544527954</v>
      </c>
      <c r="G285" s="62">
        <f t="shared" ca="1" si="14"/>
        <v>0.12959649544527954</v>
      </c>
    </row>
    <row r="286" spans="1:7" x14ac:dyDescent="0.2">
      <c r="A286">
        <v>830076606</v>
      </c>
      <c r="B286" t="s">
        <v>267</v>
      </c>
      <c r="C286" s="61">
        <f ca="1">+IFERROR(VLOOKUP(A286,OFFSET('Datos seleccionados'!$A$5,0,0,COUNTA($A:$A),21),20,FALSE),"")</f>
        <v>0.1321478202032913</v>
      </c>
      <c r="D286" s="62">
        <f t="shared" ca="1" si="12"/>
        <v>7.4839396997550378E-2</v>
      </c>
      <c r="E286" s="62">
        <f t="shared" ca="1" si="13"/>
        <v>1.0126436012141835</v>
      </c>
      <c r="F286" s="60">
        <f ca="1">IF(D286="","",MAX(MIN(C286,PERCENTILE(INDIRECT(Rangos!$F$18),0.99)),PERCENTILE(INDIRECT(Rangos!$F$18),0.01)))</f>
        <v>0.1321478202032913</v>
      </c>
      <c r="G286" s="62">
        <f t="shared" ca="1" si="14"/>
        <v>0.1321478202032913</v>
      </c>
    </row>
    <row r="287" spans="1:7" x14ac:dyDescent="0.2">
      <c r="A287">
        <v>900487011</v>
      </c>
      <c r="B287" t="s">
        <v>414</v>
      </c>
      <c r="C287" s="61">
        <f ca="1">+IFERROR(VLOOKUP(A287,OFFSET('Datos seleccionados'!$A$5,0,0,COUNTA($A:$A),21),20,FALSE),"")</f>
        <v>0.13234800281693793</v>
      </c>
      <c r="D287" s="62">
        <f t="shared" ca="1" si="12"/>
        <v>7.5039579611197005E-2</v>
      </c>
      <c r="E287" s="62">
        <f t="shared" ca="1" si="13"/>
        <v>1.015352250013027</v>
      </c>
      <c r="F287" s="60">
        <f ca="1">IF(D287="","",MAX(MIN(C287,PERCENTILE(INDIRECT(Rangos!$F$18),0.99)),PERCENTILE(INDIRECT(Rangos!$F$18),0.01)))</f>
        <v>0.13234800281693793</v>
      </c>
      <c r="G287" s="62">
        <f t="shared" ca="1" si="14"/>
        <v>0.13234800281693793</v>
      </c>
    </row>
    <row r="288" spans="1:7" x14ac:dyDescent="0.2">
      <c r="A288">
        <v>901139964</v>
      </c>
      <c r="B288" t="s">
        <v>165</v>
      </c>
      <c r="C288" s="61">
        <f ca="1">+IFERROR(VLOOKUP(A288,OFFSET('Datos seleccionados'!$A$5,0,0,COUNTA($A:$A),21),20,FALSE),"")</f>
        <v>0.1347364994143333</v>
      </c>
      <c r="D288" s="62">
        <f t="shared" ca="1" si="12"/>
        <v>7.7428076208592378E-2</v>
      </c>
      <c r="E288" s="62">
        <f t="shared" ca="1" si="13"/>
        <v>1.0476707332305419</v>
      </c>
      <c r="F288" s="60">
        <f ca="1">IF(D288="","",MAX(MIN(C288,PERCENTILE(INDIRECT(Rangos!$F$18),0.99)),PERCENTILE(INDIRECT(Rangos!$F$18),0.01)))</f>
        <v>0.1347364994143333</v>
      </c>
      <c r="G288" s="62">
        <f t="shared" ca="1" si="14"/>
        <v>0.1347364994143333</v>
      </c>
    </row>
    <row r="289" spans="1:7" x14ac:dyDescent="0.2">
      <c r="A289">
        <v>900013256</v>
      </c>
      <c r="B289" t="s">
        <v>318</v>
      </c>
      <c r="C289" s="61">
        <f ca="1">+IFERROR(VLOOKUP(A289,OFFSET('Datos seleccionados'!$A$5,0,0,COUNTA($A:$A),21),20,FALSE),"")</f>
        <v>0.13677196832354108</v>
      </c>
      <c r="D289" s="62">
        <f t="shared" ca="1" si="12"/>
        <v>7.9463545117800155E-2</v>
      </c>
      <c r="E289" s="62">
        <f t="shared" ca="1" si="13"/>
        <v>1.0752124378550079</v>
      </c>
      <c r="F289" s="60">
        <f ca="1">IF(D289="","",MAX(MIN(C289,PERCENTILE(INDIRECT(Rangos!$F$18),0.99)),PERCENTILE(INDIRECT(Rangos!$F$18),0.01)))</f>
        <v>0.13677196832354108</v>
      </c>
      <c r="G289" s="62">
        <f t="shared" ca="1" si="14"/>
        <v>0.13677196832354108</v>
      </c>
    </row>
    <row r="290" spans="1:7" x14ac:dyDescent="0.2">
      <c r="A290">
        <v>830121597</v>
      </c>
      <c r="B290" t="s">
        <v>285</v>
      </c>
      <c r="C290" s="61">
        <f ca="1">+IFERROR(VLOOKUP(A290,OFFSET('Datos seleccionados'!$A$5,0,0,COUNTA($A:$A),21),20,FALSE),"")</f>
        <v>0.13723466186645553</v>
      </c>
      <c r="D290" s="62">
        <f t="shared" ca="1" si="12"/>
        <v>7.9926238660714605E-2</v>
      </c>
      <c r="E290" s="62">
        <f t="shared" ca="1" si="13"/>
        <v>1.0814730929959193</v>
      </c>
      <c r="F290" s="60">
        <f ca="1">IF(D290="","",MAX(MIN(C290,PERCENTILE(INDIRECT(Rangos!$F$18),0.99)),PERCENTILE(INDIRECT(Rangos!$F$18),0.01)))</f>
        <v>0.13723466186645553</v>
      </c>
      <c r="G290" s="62">
        <f t="shared" ca="1" si="14"/>
        <v>0.13723466186645553</v>
      </c>
    </row>
    <row r="291" spans="1:7" x14ac:dyDescent="0.2">
      <c r="A291">
        <v>901087572</v>
      </c>
      <c r="B291" t="s">
        <v>566</v>
      </c>
      <c r="C291" s="61">
        <f ca="1">+IFERROR(VLOOKUP(A291,OFFSET('Datos seleccionados'!$A$5,0,0,COUNTA($A:$A),21),20,FALSE),"")</f>
        <v>0.14071646842366184</v>
      </c>
      <c r="D291" s="62">
        <f t="shared" ca="1" si="12"/>
        <v>8.3408045217920918E-2</v>
      </c>
      <c r="E291" s="62">
        <f t="shared" ca="1" si="13"/>
        <v>1.1285850323256279</v>
      </c>
      <c r="F291" s="60">
        <f ca="1">IF(D291="","",MAX(MIN(C291,PERCENTILE(INDIRECT(Rangos!$F$18),0.99)),PERCENTILE(INDIRECT(Rangos!$F$18),0.01)))</f>
        <v>0.14071646842366184</v>
      </c>
      <c r="G291" s="62">
        <f t="shared" ca="1" si="14"/>
        <v>0.14071646842366184</v>
      </c>
    </row>
    <row r="292" spans="1:7" x14ac:dyDescent="0.2">
      <c r="A292">
        <v>900483105</v>
      </c>
      <c r="B292" t="s">
        <v>413</v>
      </c>
      <c r="C292" s="61">
        <f ca="1">+IFERROR(VLOOKUP(A292,OFFSET('Datos seleccionados'!$A$5,0,0,COUNTA($A:$A),21),20,FALSE),"")</f>
        <v>0.14266114687767509</v>
      </c>
      <c r="D292" s="62">
        <f t="shared" ca="1" si="12"/>
        <v>8.5352723671934166E-2</v>
      </c>
      <c r="E292" s="62">
        <f t="shared" ca="1" si="13"/>
        <v>1.1548982613450982</v>
      </c>
      <c r="F292" s="60">
        <f ca="1">IF(D292="","",MAX(MIN(C292,PERCENTILE(INDIRECT(Rangos!$F$18),0.99)),PERCENTILE(INDIRECT(Rangos!$F$18),0.01)))</f>
        <v>0.14266114687767509</v>
      </c>
      <c r="G292" s="62">
        <f t="shared" ca="1" si="14"/>
        <v>0.14266114687767509</v>
      </c>
    </row>
    <row r="293" spans="1:7" x14ac:dyDescent="0.2">
      <c r="A293">
        <v>830061474</v>
      </c>
      <c r="B293" t="s">
        <v>519</v>
      </c>
      <c r="C293" s="61">
        <f ca="1">+IFERROR(VLOOKUP(A293,OFFSET('Datos seleccionados'!$A$5,0,0,COUNTA($A:$A),21),20,FALSE),"")</f>
        <v>0.14273305179288767</v>
      </c>
      <c r="D293" s="62">
        <f t="shared" ca="1" si="12"/>
        <v>8.542462858714675E-2</v>
      </c>
      <c r="E293" s="62">
        <f t="shared" ca="1" si="13"/>
        <v>1.1558711987979247</v>
      </c>
      <c r="F293" s="60">
        <f ca="1">IF(D293="","",MAX(MIN(C293,PERCENTILE(INDIRECT(Rangos!$F$18),0.99)),PERCENTILE(INDIRECT(Rangos!$F$18),0.01)))</f>
        <v>0.14273305179288767</v>
      </c>
      <c r="G293" s="62">
        <f t="shared" ca="1" si="14"/>
        <v>0.14273305179288767</v>
      </c>
    </row>
    <row r="294" spans="1:7" x14ac:dyDescent="0.2">
      <c r="A294">
        <v>900524213</v>
      </c>
      <c r="B294" t="s">
        <v>420</v>
      </c>
      <c r="C294" s="61">
        <f ca="1">+IFERROR(VLOOKUP(A294,OFFSET('Datos seleccionados'!$A$5,0,0,COUNTA($A:$A),21),20,FALSE),"")</f>
        <v>0.14484426924867805</v>
      </c>
      <c r="D294" s="62">
        <f t="shared" ca="1" si="12"/>
        <v>8.7535846042937127E-2</v>
      </c>
      <c r="E294" s="62">
        <f t="shared" ca="1" si="13"/>
        <v>1.1844378486260598</v>
      </c>
      <c r="F294" s="60">
        <f ca="1">IF(D294="","",MAX(MIN(C294,PERCENTILE(INDIRECT(Rangos!$F$18),0.99)),PERCENTILE(INDIRECT(Rangos!$F$18),0.01)))</f>
        <v>0.14484426924867805</v>
      </c>
      <c r="G294" s="62">
        <f t="shared" ca="1" si="14"/>
        <v>0.14484426924867805</v>
      </c>
    </row>
    <row r="295" spans="1:7" x14ac:dyDescent="0.2">
      <c r="A295">
        <v>901144536</v>
      </c>
      <c r="B295" t="s">
        <v>166</v>
      </c>
      <c r="C295" s="61">
        <f ca="1">+IFERROR(VLOOKUP(A295,OFFSET('Datos seleccionados'!$A$5,0,0,COUNTA($A:$A),21),20,FALSE),"")</f>
        <v>0.14610157952245093</v>
      </c>
      <c r="D295" s="62">
        <f t="shared" ca="1" si="12"/>
        <v>8.8793156316710004E-2</v>
      </c>
      <c r="E295" s="62">
        <f t="shared" ca="1" si="13"/>
        <v>1.2014503748429486</v>
      </c>
      <c r="F295" s="60">
        <f ca="1">IF(D295="","",MAX(MIN(C295,PERCENTILE(INDIRECT(Rangos!$F$18),0.99)),PERCENTILE(INDIRECT(Rangos!$F$18),0.01)))</f>
        <v>0.14610157952245093</v>
      </c>
      <c r="G295" s="62">
        <f t="shared" ca="1" si="14"/>
        <v>0.14610157952245093</v>
      </c>
    </row>
    <row r="296" spans="1:7" x14ac:dyDescent="0.2">
      <c r="A296">
        <v>900415139</v>
      </c>
      <c r="B296" t="s">
        <v>397</v>
      </c>
      <c r="C296" s="61">
        <f ca="1">+IFERROR(VLOOKUP(A296,OFFSET('Datos seleccionados'!$A$5,0,0,COUNTA($A:$A),21),20,FALSE),"")</f>
        <v>0.14672880658949022</v>
      </c>
      <c r="D296" s="62">
        <f t="shared" ca="1" si="12"/>
        <v>8.9420383383749302E-2</v>
      </c>
      <c r="E296" s="62">
        <f t="shared" ca="1" si="13"/>
        <v>1.20993731489628</v>
      </c>
      <c r="F296" s="60">
        <f ca="1">IF(D296="","",MAX(MIN(C296,PERCENTILE(INDIRECT(Rangos!$F$18),0.99)),PERCENTILE(INDIRECT(Rangos!$F$18),0.01)))</f>
        <v>0.14672880658949022</v>
      </c>
      <c r="G296" s="62">
        <f t="shared" ca="1" si="14"/>
        <v>0.14672880658949022</v>
      </c>
    </row>
    <row r="297" spans="1:7" x14ac:dyDescent="0.2">
      <c r="A297">
        <v>805018115</v>
      </c>
      <c r="B297" t="s">
        <v>238</v>
      </c>
      <c r="C297" s="61">
        <f ca="1">+IFERROR(VLOOKUP(A297,OFFSET('Datos seleccionados'!$A$5,0,0,COUNTA($A:$A),21),20,FALSE),"")</f>
        <v>0.1473317325433941</v>
      </c>
      <c r="D297" s="62">
        <f t="shared" ca="1" si="12"/>
        <v>9.0023309337653179E-2</v>
      </c>
      <c r="E297" s="62">
        <f t="shared" ca="1" si="13"/>
        <v>1.2180954392762333</v>
      </c>
      <c r="F297" s="60">
        <f ca="1">IF(D297="","",MAX(MIN(C297,PERCENTILE(INDIRECT(Rangos!$F$18),0.99)),PERCENTILE(INDIRECT(Rangos!$F$18),0.01)))</f>
        <v>0.1473317325433941</v>
      </c>
      <c r="G297" s="62">
        <f t="shared" ca="1" si="14"/>
        <v>0.1473317325433941</v>
      </c>
    </row>
    <row r="298" spans="1:7" x14ac:dyDescent="0.2">
      <c r="A298">
        <v>900774333</v>
      </c>
      <c r="B298" t="s">
        <v>460</v>
      </c>
      <c r="C298" s="61">
        <f ca="1">+IFERROR(VLOOKUP(A298,OFFSET('Datos seleccionados'!$A$5,0,0,COUNTA($A:$A),21),20,FALSE),"")</f>
        <v>0.14734125906977405</v>
      </c>
      <c r="D298" s="62">
        <f t="shared" ca="1" si="12"/>
        <v>9.0032835864033128E-2</v>
      </c>
      <c r="E298" s="62">
        <f t="shared" ca="1" si="13"/>
        <v>1.218224341650751</v>
      </c>
      <c r="F298" s="60">
        <f ca="1">IF(D298="","",MAX(MIN(C298,PERCENTILE(INDIRECT(Rangos!$F$18),0.99)),PERCENTILE(INDIRECT(Rangos!$F$18),0.01)))</f>
        <v>0.14734125906977405</v>
      </c>
      <c r="G298" s="62">
        <f t="shared" ca="1" si="14"/>
        <v>0.14734125906977405</v>
      </c>
    </row>
    <row r="299" spans="1:7" x14ac:dyDescent="0.2">
      <c r="A299">
        <v>811022703</v>
      </c>
      <c r="B299" t="s">
        <v>245</v>
      </c>
      <c r="C299" s="61">
        <f ca="1">+IFERROR(VLOOKUP(A299,OFFSET('Datos seleccionados'!$A$5,0,0,COUNTA($A:$A),21),20,FALSE),"")</f>
        <v>0.14886928786185988</v>
      </c>
      <c r="D299" s="62">
        <f t="shared" ca="1" si="12"/>
        <v>9.1560864656118957E-2</v>
      </c>
      <c r="E299" s="62">
        <f t="shared" ca="1" si="13"/>
        <v>1.2388999301890631</v>
      </c>
      <c r="F299" s="60">
        <f ca="1">IF(D299="","",MAX(MIN(C299,PERCENTILE(INDIRECT(Rangos!$F$18),0.99)),PERCENTILE(INDIRECT(Rangos!$F$18),0.01)))</f>
        <v>0.14886928786185988</v>
      </c>
      <c r="G299" s="62">
        <f t="shared" ca="1" si="14"/>
        <v>0.14886928786185988</v>
      </c>
    </row>
    <row r="300" spans="1:7" x14ac:dyDescent="0.2">
      <c r="A300">
        <v>900896770</v>
      </c>
      <c r="B300" t="s">
        <v>469</v>
      </c>
      <c r="C300" s="61">
        <f ca="1">+IFERROR(VLOOKUP(A300,OFFSET('Datos seleccionados'!$A$5,0,0,COUNTA($A:$A),21),20,FALSE),"")</f>
        <v>0.14937396173900011</v>
      </c>
      <c r="D300" s="62">
        <f t="shared" ca="1" si="12"/>
        <v>9.2065538533259189E-2</v>
      </c>
      <c r="E300" s="62">
        <f t="shared" ca="1" si="13"/>
        <v>1.2457286165880561</v>
      </c>
      <c r="F300" s="60">
        <f ca="1">IF(D300="","",MAX(MIN(C300,PERCENTILE(INDIRECT(Rangos!$F$18),0.99)),PERCENTILE(INDIRECT(Rangos!$F$18),0.01)))</f>
        <v>0.14937396173900011</v>
      </c>
      <c r="G300" s="62">
        <f t="shared" ca="1" si="14"/>
        <v>0.14937396173900011</v>
      </c>
    </row>
    <row r="301" spans="1:7" x14ac:dyDescent="0.2">
      <c r="A301">
        <v>900527810</v>
      </c>
      <c r="B301" t="s">
        <v>422</v>
      </c>
      <c r="C301" s="61">
        <f ca="1">+IFERROR(VLOOKUP(A301,OFFSET('Datos seleccionados'!$A$5,0,0,COUNTA($A:$A),21),20,FALSE),"")</f>
        <v>0.14971996825777109</v>
      </c>
      <c r="D301" s="62">
        <f t="shared" ca="1" si="12"/>
        <v>9.241154505203017E-2</v>
      </c>
      <c r="E301" s="62">
        <f t="shared" ca="1" si="13"/>
        <v>1.2504103925144883</v>
      </c>
      <c r="F301" s="60">
        <f ca="1">IF(D301="","",MAX(MIN(C301,PERCENTILE(INDIRECT(Rangos!$F$18),0.99)),PERCENTILE(INDIRECT(Rangos!$F$18),0.01)))</f>
        <v>0.14971996825777109</v>
      </c>
      <c r="G301" s="62">
        <f t="shared" ca="1" si="14"/>
        <v>0.14971996825777109</v>
      </c>
    </row>
    <row r="302" spans="1:7" x14ac:dyDescent="0.2">
      <c r="A302">
        <v>900404862</v>
      </c>
      <c r="B302" t="s">
        <v>394</v>
      </c>
      <c r="C302" s="61">
        <f ca="1">+IFERROR(VLOOKUP(A302,OFFSET('Datos seleccionados'!$A$5,0,0,COUNTA($A:$A),21),20,FALSE),"")</f>
        <v>0.15127674196291768</v>
      </c>
      <c r="D302" s="62">
        <f t="shared" ca="1" si="12"/>
        <v>9.3968318757176761E-2</v>
      </c>
      <c r="E302" s="62">
        <f t="shared" ca="1" si="13"/>
        <v>1.2714749252913464</v>
      </c>
      <c r="F302" s="60">
        <f ca="1">IF(D302="","",MAX(MIN(C302,PERCENTILE(INDIRECT(Rangos!$F$18),0.99)),PERCENTILE(INDIRECT(Rangos!$F$18),0.01)))</f>
        <v>0.15127674196291768</v>
      </c>
      <c r="G302" s="62">
        <f t="shared" ca="1" si="14"/>
        <v>0.15127674196291768</v>
      </c>
    </row>
    <row r="303" spans="1:7" x14ac:dyDescent="0.2">
      <c r="A303">
        <v>900541023</v>
      </c>
      <c r="B303" t="s">
        <v>425</v>
      </c>
      <c r="C303" s="61">
        <f ca="1">+IFERROR(VLOOKUP(A303,OFFSET('Datos seleccionados'!$A$5,0,0,COUNTA($A:$A),21),20,FALSE),"")</f>
        <v>0.15152697768589332</v>
      </c>
      <c r="D303" s="62">
        <f t="shared" ca="1" si="12"/>
        <v>9.42185544801524E-2</v>
      </c>
      <c r="E303" s="62">
        <f t="shared" ca="1" si="13"/>
        <v>1.2748608371750936</v>
      </c>
      <c r="F303" s="60">
        <f ca="1">IF(D303="","",MAX(MIN(C303,PERCENTILE(INDIRECT(Rangos!$F$18),0.99)),PERCENTILE(INDIRECT(Rangos!$F$18),0.01)))</f>
        <v>0.15152697768589332</v>
      </c>
      <c r="G303" s="62">
        <f t="shared" ca="1" si="14"/>
        <v>0.15152697768589332</v>
      </c>
    </row>
    <row r="304" spans="1:7" x14ac:dyDescent="0.2">
      <c r="A304">
        <v>900059812</v>
      </c>
      <c r="B304" t="s">
        <v>536</v>
      </c>
      <c r="C304" s="61">
        <f ca="1">+IFERROR(VLOOKUP(A304,OFFSET('Datos seleccionados'!$A$5,0,0,COUNTA($A:$A),21),20,FALSE),"")</f>
        <v>0.15218863167988517</v>
      </c>
      <c r="D304" s="62">
        <f t="shared" ca="1" si="12"/>
        <v>9.4880208474144245E-2</v>
      </c>
      <c r="E304" s="62">
        <f t="shared" ca="1" si="13"/>
        <v>1.2838136041683335</v>
      </c>
      <c r="F304" s="60">
        <f ca="1">IF(D304="","",MAX(MIN(C304,PERCENTILE(INDIRECT(Rangos!$F$18),0.99)),PERCENTILE(INDIRECT(Rangos!$F$18),0.01)))</f>
        <v>0.15218863167988517</v>
      </c>
      <c r="G304" s="62">
        <f t="shared" ca="1" si="14"/>
        <v>0.15218863167988517</v>
      </c>
    </row>
    <row r="305" spans="1:7" x14ac:dyDescent="0.2">
      <c r="A305">
        <v>830146338</v>
      </c>
      <c r="B305" t="s">
        <v>177</v>
      </c>
      <c r="C305" s="61">
        <f ca="1">+IFERROR(VLOOKUP(A305,OFFSET('Datos seleccionados'!$A$5,0,0,COUNTA($A:$A),21),20,FALSE),"")</f>
        <v>0.15464156021212794</v>
      </c>
      <c r="D305" s="62">
        <f t="shared" ca="1" si="12"/>
        <v>9.7333137006387016E-2</v>
      </c>
      <c r="E305" s="62">
        <f t="shared" ca="1" si="13"/>
        <v>1.3170039087680974</v>
      </c>
      <c r="F305" s="60">
        <f ca="1">IF(D305="","",MAX(MIN(C305,PERCENTILE(INDIRECT(Rangos!$F$18),0.99)),PERCENTILE(INDIRECT(Rangos!$F$18),0.01)))</f>
        <v>0.15464156021212794</v>
      </c>
      <c r="G305" s="62">
        <f t="shared" ca="1" si="14"/>
        <v>0.15464156021212794</v>
      </c>
    </row>
    <row r="306" spans="1:7" x14ac:dyDescent="0.2">
      <c r="A306">
        <v>830139404</v>
      </c>
      <c r="B306" t="s">
        <v>525</v>
      </c>
      <c r="C306" s="61">
        <f ca="1">+IFERROR(VLOOKUP(A306,OFFSET('Datos seleccionados'!$A$5,0,0,COUNTA($A:$A),21),20,FALSE),"")</f>
        <v>0.15983195519042601</v>
      </c>
      <c r="D306" s="62">
        <f t="shared" ca="1" si="12"/>
        <v>0.10252353198468508</v>
      </c>
      <c r="E306" s="62">
        <f t="shared" ca="1" si="13"/>
        <v>1.3872345690006993</v>
      </c>
      <c r="F306" s="60">
        <f ca="1">IF(D306="","",MAX(MIN(C306,PERCENTILE(INDIRECT(Rangos!$F$18),0.99)),PERCENTILE(INDIRECT(Rangos!$F$18),0.01)))</f>
        <v>0.15983195519042601</v>
      </c>
      <c r="G306" s="62">
        <f t="shared" ca="1" si="14"/>
        <v>0.15983195519042601</v>
      </c>
    </row>
    <row r="307" spans="1:7" x14ac:dyDescent="0.2">
      <c r="A307">
        <v>830096917</v>
      </c>
      <c r="B307" t="s">
        <v>274</v>
      </c>
      <c r="C307" s="61">
        <f ca="1">+IFERROR(VLOOKUP(A307,OFFSET('Datos seleccionados'!$A$5,0,0,COUNTA($A:$A),21),20,FALSE),"")</f>
        <v>0.16005866845291078</v>
      </c>
      <c r="D307" s="62">
        <f t="shared" ca="1" si="12"/>
        <v>0.10275024524716986</v>
      </c>
      <c r="E307" s="62">
        <f t="shared" ca="1" si="13"/>
        <v>1.3903022010738586</v>
      </c>
      <c r="F307" s="60">
        <f ca="1">IF(D307="","",MAX(MIN(C307,PERCENTILE(INDIRECT(Rangos!$F$18),0.99)),PERCENTILE(INDIRECT(Rangos!$F$18),0.01)))</f>
        <v>0.16005866845291078</v>
      </c>
      <c r="G307" s="62">
        <f t="shared" ca="1" si="14"/>
        <v>0.16005866845291078</v>
      </c>
    </row>
    <row r="308" spans="1:7" x14ac:dyDescent="0.2">
      <c r="A308">
        <v>860451192</v>
      </c>
      <c r="B308" t="s">
        <v>178</v>
      </c>
      <c r="C308" s="61">
        <f ca="1">+IFERROR(VLOOKUP(A308,OFFSET('Datos seleccionados'!$A$5,0,0,COUNTA($A:$A),21),20,FALSE),"")</f>
        <v>0.16103488492249013</v>
      </c>
      <c r="D308" s="62">
        <f t="shared" ca="1" si="12"/>
        <v>0.10372646171674921</v>
      </c>
      <c r="E308" s="62">
        <f t="shared" ca="1" si="13"/>
        <v>1.4035112781239021</v>
      </c>
      <c r="F308" s="60">
        <f ca="1">IF(D308="","",MAX(MIN(C308,PERCENTILE(INDIRECT(Rangos!$F$18),0.99)),PERCENTILE(INDIRECT(Rangos!$F$18),0.01)))</f>
        <v>0.16103488492249013</v>
      </c>
      <c r="G308" s="62">
        <f t="shared" ca="1" si="14"/>
        <v>0.16103488492249013</v>
      </c>
    </row>
    <row r="309" spans="1:7" x14ac:dyDescent="0.2">
      <c r="A309">
        <v>860054776</v>
      </c>
      <c r="B309" t="s">
        <v>529</v>
      </c>
      <c r="C309" s="61">
        <f ca="1">+IFERROR(VLOOKUP(A309,OFFSET('Datos seleccionados'!$A$5,0,0,COUNTA($A:$A),21),20,FALSE),"")</f>
        <v>0.16655397697331467</v>
      </c>
      <c r="D309" s="62">
        <f t="shared" ca="1" si="12"/>
        <v>0.10924555376757375</v>
      </c>
      <c r="E309" s="62">
        <f t="shared" ca="1" si="13"/>
        <v>1.4781895020807636</v>
      </c>
      <c r="F309" s="60">
        <f ca="1">IF(D309="","",MAX(MIN(C309,PERCENTILE(INDIRECT(Rangos!$F$18),0.99)),PERCENTILE(INDIRECT(Rangos!$F$18),0.01)))</f>
        <v>0.16655397697331467</v>
      </c>
      <c r="G309" s="62">
        <f t="shared" ca="1" si="14"/>
        <v>0.16655397697331467</v>
      </c>
    </row>
    <row r="310" spans="1:7" x14ac:dyDescent="0.2">
      <c r="A310">
        <v>800185347</v>
      </c>
      <c r="B310" t="s">
        <v>174</v>
      </c>
      <c r="C310" s="61">
        <f ca="1">+IFERROR(VLOOKUP(A310,OFFSET('Datos seleccionados'!$A$5,0,0,COUNTA($A:$A),21),20,FALSE),"")</f>
        <v>0.16770075527037381</v>
      </c>
      <c r="D310" s="62">
        <f t="shared" ca="1" si="12"/>
        <v>0.11039233206463289</v>
      </c>
      <c r="E310" s="62">
        <f t="shared" ca="1" si="13"/>
        <v>1.4937064323490052</v>
      </c>
      <c r="F310" s="60">
        <f ca="1">IF(D310="","",MAX(MIN(C310,PERCENTILE(INDIRECT(Rangos!$F$18),0.99)),PERCENTILE(INDIRECT(Rangos!$F$18),0.01)))</f>
        <v>0.16770075527037381</v>
      </c>
      <c r="G310" s="62">
        <f t="shared" ca="1" si="14"/>
        <v>0.16770075527037381</v>
      </c>
    </row>
    <row r="311" spans="1:7" x14ac:dyDescent="0.2">
      <c r="A311">
        <v>830008196</v>
      </c>
      <c r="B311" t="s">
        <v>251</v>
      </c>
      <c r="C311" s="61">
        <f ca="1">+IFERROR(VLOOKUP(A311,OFFSET('Datos seleccionados'!$A$5,0,0,COUNTA($A:$A),21),20,FALSE),"")</f>
        <v>0.16781590806098493</v>
      </c>
      <c r="D311" s="62">
        <f t="shared" ca="1" si="12"/>
        <v>0.110507484855244</v>
      </c>
      <c r="E311" s="62">
        <f t="shared" ca="1" si="13"/>
        <v>1.4952645520192922</v>
      </c>
      <c r="F311" s="60">
        <f ca="1">IF(D311="","",MAX(MIN(C311,PERCENTILE(INDIRECT(Rangos!$F$18),0.99)),PERCENTILE(INDIRECT(Rangos!$F$18),0.01)))</f>
        <v>0.16781590806098493</v>
      </c>
      <c r="G311" s="62">
        <f t="shared" ca="1" si="14"/>
        <v>0.16781590806098493</v>
      </c>
    </row>
    <row r="312" spans="1:7" x14ac:dyDescent="0.2">
      <c r="A312">
        <v>860073010</v>
      </c>
      <c r="B312" t="s">
        <v>304</v>
      </c>
      <c r="C312" s="61">
        <f ca="1">+IFERROR(VLOOKUP(A312,OFFSET('Datos seleccionados'!$A$5,0,0,COUNTA($A:$A),21),20,FALSE),"")</f>
        <v>0.16799416817385313</v>
      </c>
      <c r="D312" s="62">
        <f t="shared" ca="1" si="12"/>
        <v>0.1106857449681122</v>
      </c>
      <c r="E312" s="62">
        <f t="shared" ca="1" si="13"/>
        <v>1.4976765698854115</v>
      </c>
      <c r="F312" s="60">
        <f ca="1">IF(D312="","",MAX(MIN(C312,PERCENTILE(INDIRECT(Rangos!$F$18),0.99)),PERCENTILE(INDIRECT(Rangos!$F$18),0.01)))</f>
        <v>0.16799416817385313</v>
      </c>
      <c r="G312" s="62">
        <f t="shared" ca="1" si="14"/>
        <v>0.16799416817385313</v>
      </c>
    </row>
    <row r="313" spans="1:7" x14ac:dyDescent="0.2">
      <c r="A313">
        <v>900430128</v>
      </c>
      <c r="B313" t="s">
        <v>400</v>
      </c>
      <c r="C313" s="61">
        <f ca="1">+IFERROR(VLOOKUP(A313,OFFSET('Datos seleccionados'!$A$5,0,0,COUNTA($A:$A),21),20,FALSE),"")</f>
        <v>0.16930359691614177</v>
      </c>
      <c r="D313" s="62">
        <f t="shared" ca="1" si="12"/>
        <v>0.11199517371040085</v>
      </c>
      <c r="E313" s="62">
        <f t="shared" ca="1" si="13"/>
        <v>1.5153943053338672</v>
      </c>
      <c r="F313" s="60">
        <f ca="1">IF(D313="","",MAX(MIN(C313,PERCENTILE(INDIRECT(Rangos!$F$18),0.99)),PERCENTILE(INDIRECT(Rangos!$F$18),0.01)))</f>
        <v>0.16930359691614177</v>
      </c>
      <c r="G313" s="62">
        <f t="shared" ca="1" si="14"/>
        <v>0.16930359691614177</v>
      </c>
    </row>
    <row r="314" spans="1:7" x14ac:dyDescent="0.2">
      <c r="A314">
        <v>900253062</v>
      </c>
      <c r="B314" t="s">
        <v>360</v>
      </c>
      <c r="C314" s="61">
        <f ca="1">+IFERROR(VLOOKUP(A314,OFFSET('Datos seleccionados'!$A$5,0,0,COUNTA($A:$A),21),20,FALSE),"")</f>
        <v>0.18119241473711181</v>
      </c>
      <c r="D314" s="62">
        <f t="shared" ca="1" si="12"/>
        <v>0.12388399153137089</v>
      </c>
      <c r="E314" s="62">
        <f t="shared" ca="1" si="13"/>
        <v>1.6762605839972364</v>
      </c>
      <c r="F314" s="60">
        <f ca="1">IF(D314="","",MAX(MIN(C314,PERCENTILE(INDIRECT(Rangos!$F$18),0.99)),PERCENTILE(INDIRECT(Rangos!$F$18),0.01)))</f>
        <v>0.18119241473711181</v>
      </c>
      <c r="G314" s="62">
        <f t="shared" ca="1" si="14"/>
        <v>0.18119241473711181</v>
      </c>
    </row>
    <row r="315" spans="1:7" x14ac:dyDescent="0.2">
      <c r="A315">
        <v>900880621</v>
      </c>
      <c r="B315" t="s">
        <v>466</v>
      </c>
      <c r="C315" s="61">
        <f ca="1">+IFERROR(VLOOKUP(A315,OFFSET('Datos seleccionados'!$A$5,0,0,COUNTA($A:$A),21),20,FALSE),"")</f>
        <v>0.18624306901902604</v>
      </c>
      <c r="D315" s="62">
        <f t="shared" ca="1" si="12"/>
        <v>0.12893464581328512</v>
      </c>
      <c r="E315" s="62">
        <f t="shared" ca="1" si="13"/>
        <v>1.744600428326726</v>
      </c>
      <c r="F315" s="60">
        <f ca="1">IF(D315="","",MAX(MIN(C315,PERCENTILE(INDIRECT(Rangos!$F$18),0.99)),PERCENTILE(INDIRECT(Rangos!$F$18),0.01)))</f>
        <v>0.18624306901902604</v>
      </c>
      <c r="G315" s="62">
        <f t="shared" ca="1" si="14"/>
        <v>0.18624306901902604</v>
      </c>
    </row>
    <row r="316" spans="1:7" x14ac:dyDescent="0.2">
      <c r="A316">
        <v>890403077</v>
      </c>
      <c r="B316" t="s">
        <v>313</v>
      </c>
      <c r="C316" s="61">
        <f ca="1">+IFERROR(VLOOKUP(A316,OFFSET('Datos seleccionados'!$A$5,0,0,COUNTA($A:$A),21),20,FALSE),"")</f>
        <v>0.19112187133842484</v>
      </c>
      <c r="D316" s="62">
        <f t="shared" ca="1" si="12"/>
        <v>0.13381344813268392</v>
      </c>
      <c r="E316" s="62">
        <f t="shared" ca="1" si="13"/>
        <v>1.810614962763579</v>
      </c>
      <c r="F316" s="60">
        <f ca="1">IF(D316="","",MAX(MIN(C316,PERCENTILE(INDIRECT(Rangos!$F$18),0.99)),PERCENTILE(INDIRECT(Rangos!$F$18),0.01)))</f>
        <v>0.19112187133842484</v>
      </c>
      <c r="G316" s="62">
        <f t="shared" ca="1" si="14"/>
        <v>0.19112187133842484</v>
      </c>
    </row>
    <row r="317" spans="1:7" x14ac:dyDescent="0.2">
      <c r="A317">
        <v>800191603</v>
      </c>
      <c r="B317" t="s">
        <v>219</v>
      </c>
      <c r="C317" s="61">
        <f ca="1">+IFERROR(VLOOKUP(A317,OFFSET('Datos seleccionados'!$A$5,0,0,COUNTA($A:$A),21),20,FALSE),"")</f>
        <v>0.1976822898608129</v>
      </c>
      <c r="D317" s="62">
        <f t="shared" ca="1" si="12"/>
        <v>0.14037386665507198</v>
      </c>
      <c r="E317" s="62">
        <f t="shared" ca="1" si="13"/>
        <v>1.8993832600041451</v>
      </c>
      <c r="F317" s="60">
        <f ca="1">IF(D317="","",MAX(MIN(C317,PERCENTILE(INDIRECT(Rangos!$F$18),0.99)),PERCENTILE(INDIRECT(Rangos!$F$18),0.01)))</f>
        <v>0.1976822898608129</v>
      </c>
      <c r="G317" s="62">
        <f t="shared" ca="1" si="14"/>
        <v>0.1976822898608129</v>
      </c>
    </row>
    <row r="318" spans="1:7" x14ac:dyDescent="0.2">
      <c r="A318">
        <v>830126310</v>
      </c>
      <c r="B318" t="s">
        <v>286</v>
      </c>
      <c r="C318" s="61">
        <f ca="1">+IFERROR(VLOOKUP(A318,OFFSET('Datos seleccionados'!$A$5,0,0,COUNTA($A:$A),21),20,FALSE),"")</f>
        <v>0.19906587134107065</v>
      </c>
      <c r="D318" s="62">
        <f t="shared" ca="1" si="12"/>
        <v>0.14175744813532973</v>
      </c>
      <c r="E318" s="62">
        <f t="shared" ca="1" si="13"/>
        <v>1.9181043479464668</v>
      </c>
      <c r="F318" s="60">
        <f ca="1">IF(D318="","",MAX(MIN(C318,PERCENTILE(INDIRECT(Rangos!$F$18),0.99)),PERCENTILE(INDIRECT(Rangos!$F$18),0.01)))</f>
        <v>0.19906587134107065</v>
      </c>
      <c r="G318" s="62">
        <f t="shared" ca="1" si="14"/>
        <v>0.19906587134107065</v>
      </c>
    </row>
    <row r="319" spans="1:7" x14ac:dyDescent="0.2">
      <c r="A319">
        <v>901008454</v>
      </c>
      <c r="B319" t="s">
        <v>160</v>
      </c>
      <c r="C319" s="61">
        <f ca="1">+IFERROR(VLOOKUP(A319,OFFSET('Datos seleccionados'!$A$5,0,0,COUNTA($A:$A),21),20,FALSE),"")</f>
        <v>0.2015301533244063</v>
      </c>
      <c r="D319" s="62">
        <f t="shared" ca="1" si="12"/>
        <v>0.14422173011866538</v>
      </c>
      <c r="E319" s="62">
        <f t="shared" ca="1" si="13"/>
        <v>1.9514482748369242</v>
      </c>
      <c r="F319" s="60">
        <f ca="1">IF(D319="","",MAX(MIN(C319,PERCENTILE(INDIRECT(Rangos!$F$18),0.99)),PERCENTILE(INDIRECT(Rangos!$F$18),0.01)))</f>
        <v>0.2015301533244063</v>
      </c>
      <c r="G319" s="62">
        <f t="shared" ca="1" si="14"/>
        <v>0.2015301533244063</v>
      </c>
    </row>
    <row r="320" spans="1:7" x14ac:dyDescent="0.2">
      <c r="A320">
        <v>900320562</v>
      </c>
      <c r="B320" t="s">
        <v>373</v>
      </c>
      <c r="C320" s="61">
        <f ca="1">+IFERROR(VLOOKUP(A320,OFFSET('Datos seleccionados'!$A$5,0,0,COUNTA($A:$A),21),20,FALSE),"")</f>
        <v>0.21334014286014119</v>
      </c>
      <c r="D320" s="62">
        <f t="shared" ca="1" si="12"/>
        <v>0.15603171965440027</v>
      </c>
      <c r="E320" s="62">
        <f t="shared" ca="1" si="13"/>
        <v>2.1112479366936312</v>
      </c>
      <c r="F320" s="60">
        <f ca="1">IF(D320="","",MAX(MIN(C320,PERCENTILE(INDIRECT(Rangos!$F$18),0.99)),PERCENTILE(INDIRECT(Rangos!$F$18),0.01)))</f>
        <v>0.21334014286014119</v>
      </c>
      <c r="G320" s="62">
        <f t="shared" ca="1" si="14"/>
        <v>0.21334014286014119</v>
      </c>
    </row>
    <row r="321" spans="1:7" x14ac:dyDescent="0.2">
      <c r="A321">
        <v>900822643</v>
      </c>
      <c r="B321" t="s">
        <v>158</v>
      </c>
      <c r="C321" s="61">
        <f ca="1">+IFERROR(VLOOKUP(A321,OFFSET('Datos seleccionados'!$A$5,0,0,COUNTA($A:$A),21),20,FALSE),"")</f>
        <v>0.21379472308392686</v>
      </c>
      <c r="D321" s="62">
        <f t="shared" ca="1" si="12"/>
        <v>0.15648629987818594</v>
      </c>
      <c r="E321" s="62">
        <f t="shared" ca="1" si="13"/>
        <v>2.1173988114109958</v>
      </c>
      <c r="F321" s="60">
        <f ca="1">IF(D321="","",MAX(MIN(C321,PERCENTILE(INDIRECT(Rangos!$F$18),0.99)),PERCENTILE(INDIRECT(Rangos!$F$18),0.01)))</f>
        <v>0.21379472308392686</v>
      </c>
      <c r="G321" s="62">
        <f t="shared" ca="1" si="14"/>
        <v>0.21379472308392686</v>
      </c>
    </row>
    <row r="322" spans="1:7" x14ac:dyDescent="0.2">
      <c r="A322">
        <v>800162612</v>
      </c>
      <c r="B322" t="s">
        <v>131</v>
      </c>
      <c r="C322" s="61">
        <f ca="1">+IFERROR(VLOOKUP(A322,OFFSET('Datos seleccionados'!$A$5,0,0,COUNTA($A:$A),21),20,FALSE),"")</f>
        <v>0.21404186173560408</v>
      </c>
      <c r="D322" s="62">
        <f t="shared" ref="D322:D385" ca="1" si="15">+IFERROR(ABS(($C$2:$C$420-MEDIAN($C$2:$C$420))),"")</f>
        <v>0.15673343852986316</v>
      </c>
      <c r="E322" s="62">
        <f t="shared" ref="E322:E385" ca="1" si="16">+IFERROR((IF($C322="","",((($C322-MEDIAN($C$2:$C$420))/MEDIAN($D$2:$D$420))))),"")</f>
        <v>2.1207428171656364</v>
      </c>
      <c r="F322" s="60">
        <f ca="1">IF(D322="","",MAX(MIN(C322,PERCENTILE(INDIRECT(Rangos!$F$18),0.99)),PERCENTILE(INDIRECT(Rangos!$F$18),0.01)))</f>
        <v>0.21404186173560408</v>
      </c>
      <c r="G322" s="62">
        <f t="shared" ref="G322:G385" ca="1" si="17">IF(C322="","", IF(AND(C322&gt;=(QUARTILE($C$2:$C$420,1)-1.5*(QUARTILE($C$2:$C$420,3)-QUARTILE($C$2:$C$420,1))), C322&lt;=(QUARTILE($C$2:$C$420,3)+1.5*(QUARTILE($C$2:$C$420,3)-QUARTILE($C$2:$C$420,1)))), C322, ""))</f>
        <v>0.21404186173560408</v>
      </c>
    </row>
    <row r="323" spans="1:7" x14ac:dyDescent="0.2">
      <c r="A323">
        <v>830069752</v>
      </c>
      <c r="B323" t="s">
        <v>263</v>
      </c>
      <c r="C323" s="61">
        <f ca="1">+IFERROR(VLOOKUP(A323,OFFSET('Datos seleccionados'!$A$5,0,0,COUNTA($A:$A),21),20,FALSE),"")</f>
        <v>0.22049775941487912</v>
      </c>
      <c r="D323" s="62">
        <f t="shared" ca="1" si="15"/>
        <v>0.1631893362091382</v>
      </c>
      <c r="E323" s="62">
        <f t="shared" ca="1" si="16"/>
        <v>2.2080968544412891</v>
      </c>
      <c r="F323" s="60">
        <f ca="1">IF(D323="","",MAX(MIN(C323,PERCENTILE(INDIRECT(Rangos!$F$18),0.99)),PERCENTILE(INDIRECT(Rangos!$F$18),0.01)))</f>
        <v>0.22049775941487912</v>
      </c>
      <c r="G323" s="62">
        <f t="shared" ca="1" si="17"/>
        <v>0.22049775941487912</v>
      </c>
    </row>
    <row r="324" spans="1:7" x14ac:dyDescent="0.2">
      <c r="A324">
        <v>900567855</v>
      </c>
      <c r="B324" t="s">
        <v>432</v>
      </c>
      <c r="C324" s="61">
        <f ca="1">+IFERROR(VLOOKUP(A324,OFFSET('Datos seleccionados'!$A$5,0,0,COUNTA($A:$A),21),20,FALSE),"")</f>
        <v>0.22071141707709782</v>
      </c>
      <c r="D324" s="62">
        <f t="shared" ca="1" si="15"/>
        <v>0.1634029938713569</v>
      </c>
      <c r="E324" s="62">
        <f t="shared" ca="1" si="16"/>
        <v>2.2109878326316026</v>
      </c>
      <c r="F324" s="60">
        <f ca="1">IF(D324="","",MAX(MIN(C324,PERCENTILE(INDIRECT(Rangos!$F$18),0.99)),PERCENTILE(INDIRECT(Rangos!$F$18),0.01)))</f>
        <v>0.22071141707709782</v>
      </c>
      <c r="G324" s="62">
        <f t="shared" ca="1" si="17"/>
        <v>0.22071141707709782</v>
      </c>
    </row>
    <row r="325" spans="1:7" x14ac:dyDescent="0.2">
      <c r="A325">
        <v>901480564</v>
      </c>
      <c r="B325" t="s">
        <v>505</v>
      </c>
      <c r="C325" s="61">
        <f ca="1">+IFERROR(VLOOKUP(A325,OFFSET('Datos seleccionados'!$A$5,0,0,COUNTA($A:$A),21),20,FALSE),"")</f>
        <v>0.22075179572914233</v>
      </c>
      <c r="D325" s="62">
        <f t="shared" ca="1" si="15"/>
        <v>0.16344337252340141</v>
      </c>
      <c r="E325" s="62">
        <f t="shared" ca="1" si="16"/>
        <v>2.2115341917052853</v>
      </c>
      <c r="F325" s="60">
        <f ca="1">IF(D325="","",MAX(MIN(C325,PERCENTILE(INDIRECT(Rangos!$F$18),0.99)),PERCENTILE(INDIRECT(Rangos!$F$18),0.01)))</f>
        <v>0.22075179572914233</v>
      </c>
      <c r="G325" s="62">
        <f t="shared" ca="1" si="17"/>
        <v>0.22075179572914233</v>
      </c>
    </row>
    <row r="326" spans="1:7" x14ac:dyDescent="0.2">
      <c r="A326">
        <v>900399393</v>
      </c>
      <c r="B326" t="s">
        <v>392</v>
      </c>
      <c r="C326" s="61">
        <f ca="1">+IFERROR(VLOOKUP(A326,OFFSET('Datos seleccionados'!$A$5,0,0,COUNTA($A:$A),21),20,FALSE),"")</f>
        <v>0.22269578914247395</v>
      </c>
      <c r="D326" s="62">
        <f t="shared" ca="1" si="15"/>
        <v>0.16538736593673303</v>
      </c>
      <c r="E326" s="62">
        <f t="shared" ca="1" si="16"/>
        <v>2.2378381515150791</v>
      </c>
      <c r="F326" s="60">
        <f ca="1">IF(D326="","",MAX(MIN(C326,PERCENTILE(INDIRECT(Rangos!$F$18),0.99)),PERCENTILE(INDIRECT(Rangos!$F$18),0.01)))</f>
        <v>0.22269578914247395</v>
      </c>
      <c r="G326" s="62">
        <f t="shared" ca="1" si="17"/>
        <v>0.22269578914247395</v>
      </c>
    </row>
    <row r="327" spans="1:7" x14ac:dyDescent="0.2">
      <c r="A327">
        <v>901201372</v>
      </c>
      <c r="B327" t="s">
        <v>486</v>
      </c>
      <c r="C327" s="61">
        <f ca="1">+IFERROR(VLOOKUP(A327,OFFSET('Datos seleccionados'!$A$5,0,0,COUNTA($A:$A),21),20,FALSE),"")</f>
        <v>0.22346162375995213</v>
      </c>
      <c r="D327" s="62">
        <f t="shared" ca="1" si="15"/>
        <v>0.16615320055421121</v>
      </c>
      <c r="E327" s="62">
        <f t="shared" ca="1" si="16"/>
        <v>2.2482005749991028</v>
      </c>
      <c r="F327" s="60">
        <f ca="1">IF(D327="","",MAX(MIN(C327,PERCENTILE(INDIRECT(Rangos!$F$18),0.99)),PERCENTILE(INDIRECT(Rangos!$F$18),0.01)))</f>
        <v>0.22346162375995213</v>
      </c>
      <c r="G327" s="62">
        <f t="shared" ca="1" si="17"/>
        <v>0.22346162375995213</v>
      </c>
    </row>
    <row r="328" spans="1:7" x14ac:dyDescent="0.2">
      <c r="A328">
        <v>830002181</v>
      </c>
      <c r="B328" t="s">
        <v>175</v>
      </c>
      <c r="C328" s="61">
        <f ca="1">+IFERROR(VLOOKUP(A328,OFFSET('Datos seleccionados'!$A$5,0,0,COUNTA($A:$A),21),20,FALSE),"")</f>
        <v>0.22675789889640774</v>
      </c>
      <c r="D328" s="62">
        <f t="shared" ca="1" si="15"/>
        <v>0.16944947569066682</v>
      </c>
      <c r="E328" s="62">
        <f t="shared" ca="1" si="16"/>
        <v>2.2928021092001658</v>
      </c>
      <c r="F328" s="60">
        <f ca="1">IF(D328="","",MAX(MIN(C328,PERCENTILE(INDIRECT(Rangos!$F$18),0.99)),PERCENTILE(INDIRECT(Rangos!$F$18),0.01)))</f>
        <v>0.22675789889640774</v>
      </c>
      <c r="G328" s="62">
        <f t="shared" ca="1" si="17"/>
        <v>0.22675789889640774</v>
      </c>
    </row>
    <row r="329" spans="1:7" x14ac:dyDescent="0.2">
      <c r="A329">
        <v>900924312</v>
      </c>
      <c r="B329" t="s">
        <v>561</v>
      </c>
      <c r="C329" s="61">
        <f ca="1">+IFERROR(VLOOKUP(A329,OFFSET('Datos seleccionados'!$A$5,0,0,COUNTA($A:$A),21),20,FALSE),"")</f>
        <v>0.22818347759408159</v>
      </c>
      <c r="D329" s="62">
        <f t="shared" ca="1" si="15"/>
        <v>0.17087505438834066</v>
      </c>
      <c r="E329" s="62">
        <f t="shared" ca="1" si="16"/>
        <v>2.3120914568451494</v>
      </c>
      <c r="F329" s="60">
        <f ca="1">IF(D329="","",MAX(MIN(C329,PERCENTILE(INDIRECT(Rangos!$F$18),0.99)),PERCENTILE(INDIRECT(Rangos!$F$18),0.01)))</f>
        <v>0.22818347759408159</v>
      </c>
      <c r="G329" s="62">
        <f t="shared" ca="1" si="17"/>
        <v>0.22818347759408159</v>
      </c>
    </row>
    <row r="330" spans="1:7" x14ac:dyDescent="0.2">
      <c r="A330">
        <v>900061628</v>
      </c>
      <c r="B330" t="s">
        <v>323</v>
      </c>
      <c r="C330" s="61">
        <f ca="1">+IFERROR(VLOOKUP(A330,OFFSET('Datos seleccionados'!$A$5,0,0,COUNTA($A:$A),21),20,FALSE),"")</f>
        <v>0.22866583746750227</v>
      </c>
      <c r="D330" s="62">
        <f t="shared" ca="1" si="15"/>
        <v>0.17135741426176135</v>
      </c>
      <c r="E330" s="62">
        <f t="shared" ca="1" si="16"/>
        <v>2.3186182149284345</v>
      </c>
      <c r="F330" s="60">
        <f ca="1">IF(D330="","",MAX(MIN(C330,PERCENTILE(INDIRECT(Rangos!$F$18),0.99)),PERCENTILE(INDIRECT(Rangos!$F$18),0.01)))</f>
        <v>0.22866583746750227</v>
      </c>
      <c r="G330" s="62">
        <f t="shared" ca="1" si="17"/>
        <v>0.22866583746750227</v>
      </c>
    </row>
    <row r="331" spans="1:7" x14ac:dyDescent="0.2">
      <c r="A331">
        <v>901349399</v>
      </c>
      <c r="B331" t="s">
        <v>499</v>
      </c>
      <c r="C331" s="61">
        <f ca="1">+IFERROR(VLOOKUP(A331,OFFSET('Datos seleccionados'!$A$5,0,0,COUNTA($A:$A),21),20,FALSE),"")</f>
        <v>0.23055030540832225</v>
      </c>
      <c r="D331" s="62">
        <f t="shared" ca="1" si="15"/>
        <v>0.17324188220258133</v>
      </c>
      <c r="E331" s="62">
        <f t="shared" ca="1" si="16"/>
        <v>2.3441167421550375</v>
      </c>
      <c r="F331" s="60">
        <f ca="1">IF(D331="","",MAX(MIN(C331,PERCENTILE(INDIRECT(Rangos!$F$18),0.99)),PERCENTILE(INDIRECT(Rangos!$F$18),0.01)))</f>
        <v>0.23055030540832225</v>
      </c>
      <c r="G331" s="62">
        <f t="shared" ca="1" si="17"/>
        <v>0.23055030540832225</v>
      </c>
    </row>
    <row r="332" spans="1:7" x14ac:dyDescent="0.2">
      <c r="A332">
        <v>900341322</v>
      </c>
      <c r="B332" t="s">
        <v>548</v>
      </c>
      <c r="C332" s="61">
        <f ca="1">+IFERROR(VLOOKUP(A332,OFFSET('Datos seleccionados'!$A$5,0,0,COUNTA($A:$A),21),20,FALSE),"")</f>
        <v>0.23139411354186204</v>
      </c>
      <c r="D332" s="62">
        <f t="shared" ca="1" si="15"/>
        <v>0.17408569033612112</v>
      </c>
      <c r="E332" s="62">
        <f t="shared" ca="1" si="16"/>
        <v>2.3555342166586004</v>
      </c>
      <c r="F332" s="60">
        <f ca="1">IF(D332="","",MAX(MIN(C332,PERCENTILE(INDIRECT(Rangos!$F$18),0.99)),PERCENTILE(INDIRECT(Rangos!$F$18),0.01)))</f>
        <v>0.23139411354186204</v>
      </c>
      <c r="G332" s="62">
        <f t="shared" ca="1" si="17"/>
        <v>0.23139411354186204</v>
      </c>
    </row>
    <row r="333" spans="1:7" x14ac:dyDescent="0.2">
      <c r="A333">
        <v>800178052</v>
      </c>
      <c r="B333" t="s">
        <v>216</v>
      </c>
      <c r="C333" s="61">
        <f ca="1">+IFERROR(VLOOKUP(A333,OFFSET('Datos seleccionados'!$A$5,0,0,COUNTA($A:$A),21),20,FALSE),"")</f>
        <v>0.23467213908585555</v>
      </c>
      <c r="D333" s="62">
        <f t="shared" ca="1" si="15"/>
        <v>0.17736371588011463</v>
      </c>
      <c r="E333" s="62">
        <f t="shared" ca="1" si="16"/>
        <v>2.3998888176430304</v>
      </c>
      <c r="F333" s="60">
        <f ca="1">IF(D333="","",MAX(MIN(C333,PERCENTILE(INDIRECT(Rangos!$F$18),0.99)),PERCENTILE(INDIRECT(Rangos!$F$18),0.01)))</f>
        <v>0.23467213908585555</v>
      </c>
      <c r="G333" s="62">
        <f t="shared" ca="1" si="17"/>
        <v>0.23467213908585555</v>
      </c>
    </row>
    <row r="334" spans="1:7" x14ac:dyDescent="0.2">
      <c r="A334">
        <v>900609187</v>
      </c>
      <c r="B334" t="s">
        <v>440</v>
      </c>
      <c r="C334" s="61">
        <f ca="1">+IFERROR(VLOOKUP(A334,OFFSET('Datos seleccionados'!$A$5,0,0,COUNTA($A:$A),21),20,FALSE),"")</f>
        <v>0.23668833959916283</v>
      </c>
      <c r="D334" s="62">
        <f t="shared" ca="1" si="15"/>
        <v>0.17937991639342191</v>
      </c>
      <c r="E334" s="62">
        <f t="shared" ca="1" si="16"/>
        <v>2.4271698037342491</v>
      </c>
      <c r="F334" s="60">
        <f ca="1">IF(D334="","",MAX(MIN(C334,PERCENTILE(INDIRECT(Rangos!$F$18),0.99)),PERCENTILE(INDIRECT(Rangos!$F$18),0.01)))</f>
        <v>0.23668833959916283</v>
      </c>
      <c r="G334" s="62">
        <f t="shared" ca="1" si="17"/>
        <v>0.23668833959916283</v>
      </c>
    </row>
    <row r="335" spans="1:7" x14ac:dyDescent="0.2">
      <c r="A335">
        <v>900516335</v>
      </c>
      <c r="B335" t="s">
        <v>419</v>
      </c>
      <c r="C335" s="61">
        <f ca="1">+IFERROR(VLOOKUP(A335,OFFSET('Datos seleccionados'!$A$5,0,0,COUNTA($A:$A),21),20,FALSE),"")</f>
        <v>0.2402966864626446</v>
      </c>
      <c r="D335" s="62">
        <f t="shared" ca="1" si="15"/>
        <v>0.18298826325690368</v>
      </c>
      <c r="E335" s="62">
        <f t="shared" ca="1" si="16"/>
        <v>2.4759939459488862</v>
      </c>
      <c r="F335" s="60">
        <f ca="1">IF(D335="","",MAX(MIN(C335,PERCENTILE(INDIRECT(Rangos!$F$18),0.99)),PERCENTILE(INDIRECT(Rangos!$F$18),0.01)))</f>
        <v>0.2402966864626446</v>
      </c>
      <c r="G335" s="62">
        <f t="shared" ca="1" si="17"/>
        <v>0.2402966864626446</v>
      </c>
    </row>
    <row r="336" spans="1:7" x14ac:dyDescent="0.2">
      <c r="A336">
        <v>901286282</v>
      </c>
      <c r="B336" t="s">
        <v>571</v>
      </c>
      <c r="C336" s="61">
        <f ca="1">+IFERROR(VLOOKUP(A336,OFFSET('Datos seleccionados'!$A$5,0,0,COUNTA($A:$A),21),20,FALSE),"")</f>
        <v>0.24102407939869736</v>
      </c>
      <c r="D336" s="62">
        <f t="shared" ca="1" si="15"/>
        <v>0.18371565619295643</v>
      </c>
      <c r="E336" s="62">
        <f t="shared" ca="1" si="16"/>
        <v>2.4858362192943853</v>
      </c>
      <c r="F336" s="60">
        <f ca="1">IF(D336="","",MAX(MIN(C336,PERCENTILE(INDIRECT(Rangos!$F$18),0.99)),PERCENTILE(INDIRECT(Rangos!$F$18),0.01)))</f>
        <v>0.24102407939869736</v>
      </c>
      <c r="G336" s="62">
        <f t="shared" ca="1" si="17"/>
        <v>0.24102407939869736</v>
      </c>
    </row>
    <row r="337" spans="1:7" x14ac:dyDescent="0.2">
      <c r="A337">
        <v>900369069</v>
      </c>
      <c r="B337" t="s">
        <v>182</v>
      </c>
      <c r="C337" s="61">
        <f ca="1">+IFERROR(VLOOKUP(A337,OFFSET('Datos seleccionados'!$A$5,0,0,COUNTA($A:$A),21),20,FALSE),"")</f>
        <v>0.24403511537192421</v>
      </c>
      <c r="D337" s="62">
        <f t="shared" ca="1" si="15"/>
        <v>0.18672669216618329</v>
      </c>
      <c r="E337" s="62">
        <f t="shared" ca="1" si="16"/>
        <v>2.5265782139341031</v>
      </c>
      <c r="F337" s="60">
        <f ca="1">IF(D337="","",MAX(MIN(C337,PERCENTILE(INDIRECT(Rangos!$F$18),0.99)),PERCENTILE(INDIRECT(Rangos!$F$18),0.01)))</f>
        <v>0.24403511537192421</v>
      </c>
      <c r="G337" s="62">
        <f t="shared" ca="1" si="17"/>
        <v>0.24403511537192421</v>
      </c>
    </row>
    <row r="338" spans="1:7" x14ac:dyDescent="0.2">
      <c r="A338">
        <v>900310033</v>
      </c>
      <c r="B338" t="s">
        <v>369</v>
      </c>
      <c r="C338" s="61">
        <f ca="1">+IFERROR(VLOOKUP(A338,OFFSET('Datos seleccionados'!$A$5,0,0,COUNTA($A:$A),21),20,FALSE),"")</f>
        <v>0.24490052930880671</v>
      </c>
      <c r="D338" s="62">
        <f t="shared" ca="1" si="15"/>
        <v>0.18759210610306579</v>
      </c>
      <c r="E338" s="62">
        <f t="shared" ca="1" si="16"/>
        <v>2.5382880341724237</v>
      </c>
      <c r="F338" s="60">
        <f ca="1">IF(D338="","",MAX(MIN(C338,PERCENTILE(INDIRECT(Rangos!$F$18),0.99)),PERCENTILE(INDIRECT(Rangos!$F$18),0.01)))</f>
        <v>0.24490052930880671</v>
      </c>
      <c r="G338" s="62">
        <f t="shared" ca="1" si="17"/>
        <v>0.24490052930880671</v>
      </c>
    </row>
    <row r="339" spans="1:7" x14ac:dyDescent="0.2">
      <c r="A339">
        <v>900428526</v>
      </c>
      <c r="B339" t="s">
        <v>398</v>
      </c>
      <c r="C339" s="61">
        <f ca="1">+IFERROR(VLOOKUP(A339,OFFSET('Datos seleccionados'!$A$5,0,0,COUNTA($A:$A),21),20,FALSE),"")</f>
        <v>0.24514298853393462</v>
      </c>
      <c r="D339" s="62">
        <f t="shared" ca="1" si="15"/>
        <v>0.1878345653281937</v>
      </c>
      <c r="E339" s="62">
        <f t="shared" ca="1" si="16"/>
        <v>2.5415687231241155</v>
      </c>
      <c r="F339" s="60">
        <f ca="1">IF(D339="","",MAX(MIN(C339,PERCENTILE(INDIRECT(Rangos!$F$18),0.99)),PERCENTILE(INDIRECT(Rangos!$F$18),0.01)))</f>
        <v>0.24514298853393462</v>
      </c>
      <c r="G339" s="62">
        <f t="shared" ca="1" si="17"/>
        <v>0.24514298853393462</v>
      </c>
    </row>
    <row r="340" spans="1:7" x14ac:dyDescent="0.2">
      <c r="A340">
        <v>811005246</v>
      </c>
      <c r="B340" t="s">
        <v>132</v>
      </c>
      <c r="C340" s="61">
        <f ca="1">+IFERROR(VLOOKUP(A340,OFFSET('Datos seleccionados'!$A$5,0,0,COUNTA($A:$A),21),20,FALSE),"")</f>
        <v>0.24749031828077889</v>
      </c>
      <c r="D340" s="62">
        <f t="shared" ca="1" si="15"/>
        <v>0.19018189507503797</v>
      </c>
      <c r="E340" s="62">
        <f t="shared" ca="1" si="16"/>
        <v>2.5733301822411545</v>
      </c>
      <c r="F340" s="60">
        <f ca="1">IF(D340="","",MAX(MIN(C340,PERCENTILE(INDIRECT(Rangos!$F$18),0.99)),PERCENTILE(INDIRECT(Rangos!$F$18),0.01)))</f>
        <v>0.24749031828077889</v>
      </c>
      <c r="G340" s="62">
        <f t="shared" ca="1" si="17"/>
        <v>0.24749031828077889</v>
      </c>
    </row>
    <row r="341" spans="1:7" x14ac:dyDescent="0.2">
      <c r="A341">
        <v>901061657</v>
      </c>
      <c r="B341" t="s">
        <v>476</v>
      </c>
      <c r="C341" s="61">
        <f ca="1">+IFERROR(VLOOKUP(A341,OFFSET('Datos seleccionados'!$A$5,0,0,COUNTA($A:$A),21),20,FALSE),"")</f>
        <v>0.25009551469889102</v>
      </c>
      <c r="D341" s="62">
        <f t="shared" ca="1" si="15"/>
        <v>0.1927870914931501</v>
      </c>
      <c r="E341" s="62">
        <f t="shared" ca="1" si="16"/>
        <v>2.608580806759063</v>
      </c>
      <c r="F341" s="60">
        <f ca="1">IF(D341="","",MAX(MIN(C341,PERCENTILE(INDIRECT(Rangos!$F$18),0.99)),PERCENTILE(INDIRECT(Rangos!$F$18),0.01)))</f>
        <v>0.25009551469889102</v>
      </c>
      <c r="G341" s="62">
        <f t="shared" ca="1" si="17"/>
        <v>0.25009551469889102</v>
      </c>
    </row>
    <row r="342" spans="1:7" x14ac:dyDescent="0.2">
      <c r="A342">
        <v>901119388</v>
      </c>
      <c r="B342" t="s">
        <v>481</v>
      </c>
      <c r="C342" s="61">
        <f ca="1">+IFERROR(VLOOKUP(A342,OFFSET('Datos seleccionados'!$A$5,0,0,COUNTA($A:$A),21),20,FALSE),"")</f>
        <v>0.25070006229933312</v>
      </c>
      <c r="D342" s="62">
        <f t="shared" ca="1" si="15"/>
        <v>0.19339163909359219</v>
      </c>
      <c r="E342" s="62">
        <f t="shared" ca="1" si="16"/>
        <v>2.6167608734589205</v>
      </c>
      <c r="F342" s="60">
        <f ca="1">IF(D342="","",MAX(MIN(C342,PERCENTILE(INDIRECT(Rangos!$F$18),0.99)),PERCENTILE(INDIRECT(Rangos!$F$18),0.01)))</f>
        <v>0.25070006229933312</v>
      </c>
      <c r="G342" s="62">
        <f t="shared" ca="1" si="17"/>
        <v>0.25070006229933312</v>
      </c>
    </row>
    <row r="343" spans="1:7" x14ac:dyDescent="0.2">
      <c r="A343">
        <v>900591676</v>
      </c>
      <c r="B343" t="s">
        <v>554</v>
      </c>
      <c r="C343" s="61">
        <f ca="1">+IFERROR(VLOOKUP(A343,OFFSET('Datos seleccionados'!$A$5,0,0,COUNTA($A:$A),21),20,FALSE),"")</f>
        <v>0.25279874473127228</v>
      </c>
      <c r="D343" s="62">
        <f t="shared" ca="1" si="15"/>
        <v>0.19549032152553136</v>
      </c>
      <c r="E343" s="62">
        <f t="shared" ca="1" si="16"/>
        <v>2.6451579132660878</v>
      </c>
      <c r="F343" s="60">
        <f ca="1">IF(D343="","",MAX(MIN(C343,PERCENTILE(INDIRECT(Rangos!$F$18),0.99)),PERCENTILE(INDIRECT(Rangos!$F$18),0.01)))</f>
        <v>0.25279874473127228</v>
      </c>
      <c r="G343" s="62">
        <f t="shared" ca="1" si="17"/>
        <v>0.25279874473127228</v>
      </c>
    </row>
    <row r="344" spans="1:7" x14ac:dyDescent="0.2">
      <c r="A344">
        <v>901250374</v>
      </c>
      <c r="B344" t="s">
        <v>489</v>
      </c>
      <c r="C344" s="61">
        <f ca="1">+IFERROR(VLOOKUP(A344,OFFSET('Datos seleccionados'!$A$5,0,0,COUNTA($A:$A),21),20,FALSE),"")</f>
        <v>0.25687855384719877</v>
      </c>
      <c r="D344" s="62">
        <f t="shared" ca="1" si="15"/>
        <v>0.19957013064145784</v>
      </c>
      <c r="E344" s="62">
        <f t="shared" ca="1" si="16"/>
        <v>2.7003613590601989</v>
      </c>
      <c r="F344" s="60">
        <f ca="1">IF(D344="","",MAX(MIN(C344,PERCENTILE(INDIRECT(Rangos!$F$18),0.99)),PERCENTILE(INDIRECT(Rangos!$F$18),0.01)))</f>
        <v>0.25687855384719877</v>
      </c>
      <c r="G344" s="62">
        <f t="shared" ca="1" si="17"/>
        <v>0.25687855384719877</v>
      </c>
    </row>
    <row r="345" spans="1:7" x14ac:dyDescent="0.2">
      <c r="A345">
        <v>900077452</v>
      </c>
      <c r="B345" t="s">
        <v>326</v>
      </c>
      <c r="C345" s="61">
        <f ca="1">+IFERROR(VLOOKUP(A345,OFFSET('Datos seleccionados'!$A$5,0,0,COUNTA($A:$A),21),20,FALSE),"")</f>
        <v>0.258317699379431</v>
      </c>
      <c r="D345" s="62">
        <f t="shared" ca="1" si="15"/>
        <v>0.20100927617369008</v>
      </c>
      <c r="E345" s="62">
        <f t="shared" ca="1" si="16"/>
        <v>2.7198342780426792</v>
      </c>
      <c r="F345" s="60">
        <f ca="1">IF(D345="","",MAX(MIN(C345,PERCENTILE(INDIRECT(Rangos!$F$18),0.99)),PERCENTILE(INDIRECT(Rangos!$F$18),0.01)))</f>
        <v>0.258317699379431</v>
      </c>
      <c r="G345" s="62">
        <f t="shared" ca="1" si="17"/>
        <v>0.258317699379431</v>
      </c>
    </row>
    <row r="346" spans="1:7" x14ac:dyDescent="0.2">
      <c r="A346">
        <v>900070851</v>
      </c>
      <c r="B346" t="s">
        <v>325</v>
      </c>
      <c r="C346" s="61">
        <f ca="1">+IFERROR(VLOOKUP(A346,OFFSET('Datos seleccionados'!$A$5,0,0,COUNTA($A:$A),21),20,FALSE),"")</f>
        <v>0.26557353880941847</v>
      </c>
      <c r="D346" s="62">
        <f t="shared" ca="1" si="15"/>
        <v>0.20826511560367755</v>
      </c>
      <c r="E346" s="62">
        <f t="shared" ca="1" si="16"/>
        <v>2.8180122386488407</v>
      </c>
      <c r="F346" s="60">
        <f ca="1">IF(D346="","",MAX(MIN(C346,PERCENTILE(INDIRECT(Rangos!$F$18),0.99)),PERCENTILE(INDIRECT(Rangos!$F$18),0.01)))</f>
        <v>0.26557353880941847</v>
      </c>
      <c r="G346" s="62">
        <f t="shared" ca="1" si="17"/>
        <v>0.26557353880941847</v>
      </c>
    </row>
    <row r="347" spans="1:7" x14ac:dyDescent="0.2">
      <c r="A347">
        <v>800215583</v>
      </c>
      <c r="B347" t="s">
        <v>223</v>
      </c>
      <c r="C347" s="61">
        <f ca="1">+IFERROR(VLOOKUP(A347,OFFSET('Datos seleccionados'!$A$5,0,0,COUNTA($A:$A),21),20,FALSE),"")</f>
        <v>0.2730820408867185</v>
      </c>
      <c r="D347" s="62">
        <f t="shared" ca="1" si="15"/>
        <v>0.21577361768097758</v>
      </c>
      <c r="E347" s="62">
        <f t="shared" ca="1" si="16"/>
        <v>2.9196089495834592</v>
      </c>
      <c r="F347" s="60">
        <f ca="1">IF(D347="","",MAX(MIN(C347,PERCENTILE(INDIRECT(Rangos!$F$18),0.99)),PERCENTILE(INDIRECT(Rangos!$F$18),0.01)))</f>
        <v>0.27240627569976167</v>
      </c>
      <c r="G347" s="62">
        <f t="shared" ca="1" si="17"/>
        <v>0.2730820408867185</v>
      </c>
    </row>
    <row r="348" spans="1:7" x14ac:dyDescent="0.2">
      <c r="A348">
        <v>900055091</v>
      </c>
      <c r="B348" t="s">
        <v>320</v>
      </c>
      <c r="C348" s="61">
        <f ca="1">+IFERROR(VLOOKUP(A348,OFFSET('Datos seleccionados'!$A$5,0,0,COUNTA($A:$A),21),20,FALSE),"")</f>
        <v>0.27543663418282488</v>
      </c>
      <c r="D348" s="62">
        <f t="shared" ca="1" si="15"/>
        <v>0.21812821097708396</v>
      </c>
      <c r="E348" s="62">
        <f t="shared" ca="1" si="16"/>
        <v>2.9514686909819896</v>
      </c>
      <c r="F348" s="60">
        <f ca="1">IF(D348="","",MAX(MIN(C348,PERCENTILE(INDIRECT(Rangos!$F$18),0.99)),PERCENTILE(INDIRECT(Rangos!$F$18),0.01)))</f>
        <v>0.27240627569976167</v>
      </c>
      <c r="G348" s="62">
        <f t="shared" ca="1" si="17"/>
        <v>0.27543663418282488</v>
      </c>
    </row>
    <row r="349" spans="1:7" x14ac:dyDescent="0.2">
      <c r="A349">
        <v>900468560</v>
      </c>
      <c r="B349" t="s">
        <v>147</v>
      </c>
      <c r="C349" s="61">
        <f ca="1">+IFERROR(VLOOKUP(A349,OFFSET('Datos seleccionados'!$A$5,0,0,COUNTA($A:$A),21),20,FALSE),"")</f>
        <v>0.27708386662989898</v>
      </c>
      <c r="D349" s="62">
        <f t="shared" ca="1" si="15"/>
        <v>0.21977544342415806</v>
      </c>
      <c r="E349" s="62">
        <f t="shared" ca="1" si="16"/>
        <v>2.973757210988325</v>
      </c>
      <c r="F349" s="60">
        <f ca="1">IF(D349="","",MAX(MIN(C349,PERCENTILE(INDIRECT(Rangos!$F$18),0.99)),PERCENTILE(INDIRECT(Rangos!$F$18),0.01)))</f>
        <v>0.27240627569976167</v>
      </c>
      <c r="G349" s="62">
        <f t="shared" ca="1" si="17"/>
        <v>0.27708386662989898</v>
      </c>
    </row>
    <row r="350" spans="1:7" x14ac:dyDescent="0.2">
      <c r="A350">
        <v>830073115</v>
      </c>
      <c r="B350" t="s">
        <v>265</v>
      </c>
      <c r="C350" s="61">
        <f ca="1">+IFERROR(VLOOKUP(A350,OFFSET('Datos seleccionados'!$A$5,0,0,COUNTA($A:$A),21),20,FALSE),"")</f>
        <v>0.27767362051162714</v>
      </c>
      <c r="D350" s="62">
        <f t="shared" ca="1" si="15"/>
        <v>0.22036519730588622</v>
      </c>
      <c r="E350" s="62">
        <f t="shared" ca="1" si="16"/>
        <v>2.9817371055169088</v>
      </c>
      <c r="F350" s="60">
        <f ca="1">IF(D350="","",MAX(MIN(C350,PERCENTILE(INDIRECT(Rangos!$F$18),0.99)),PERCENTILE(INDIRECT(Rangos!$F$18),0.01)))</f>
        <v>0.27240627569976167</v>
      </c>
      <c r="G350" s="62">
        <f t="shared" ca="1" si="17"/>
        <v>0.27767362051162714</v>
      </c>
    </row>
    <row r="351" spans="1:7" x14ac:dyDescent="0.2">
      <c r="A351">
        <v>901134755</v>
      </c>
      <c r="B351" t="s">
        <v>190</v>
      </c>
      <c r="C351" s="61">
        <f ca="1">+IFERROR(VLOOKUP(A351,OFFSET('Datos seleccionados'!$A$5,0,0,COUNTA($A:$A),21),20,FALSE),"")</f>
        <v>0.27975530520608405</v>
      </c>
      <c r="D351" s="62">
        <f t="shared" ca="1" si="15"/>
        <v>0.22244688200034313</v>
      </c>
      <c r="E351" s="62">
        <f t="shared" ca="1" si="16"/>
        <v>3.0099041508186803</v>
      </c>
      <c r="F351" s="60">
        <f ca="1">IF(D351="","",MAX(MIN(C351,PERCENTILE(INDIRECT(Rangos!$F$18),0.99)),PERCENTILE(INDIRECT(Rangos!$F$18),0.01)))</f>
        <v>0.27240627569976167</v>
      </c>
      <c r="G351" s="62">
        <f t="shared" ca="1" si="17"/>
        <v>0.27975530520608405</v>
      </c>
    </row>
    <row r="352" spans="1:7" x14ac:dyDescent="0.2">
      <c r="A352">
        <v>900447264</v>
      </c>
      <c r="B352" t="s">
        <v>550</v>
      </c>
      <c r="C352" s="61">
        <f ca="1">+IFERROR(VLOOKUP(A352,OFFSET('Datos seleccionados'!$A$5,0,0,COUNTA($A:$A),21),20,FALSE),"")</f>
        <v>0.2844689639622468</v>
      </c>
      <c r="D352" s="62">
        <f t="shared" ca="1" si="15"/>
        <v>0.22716054075650588</v>
      </c>
      <c r="E352" s="62">
        <f t="shared" ca="1" si="16"/>
        <v>3.0736841459713893</v>
      </c>
      <c r="F352" s="60">
        <f ca="1">IF(D352="","",MAX(MIN(C352,PERCENTILE(INDIRECT(Rangos!$F$18),0.99)),PERCENTILE(INDIRECT(Rangos!$F$18),0.01)))</f>
        <v>0.27240627569976167</v>
      </c>
      <c r="G352" s="62">
        <f t="shared" ca="1" si="17"/>
        <v>0.2844689639622468</v>
      </c>
    </row>
    <row r="353" spans="1:7" x14ac:dyDescent="0.2">
      <c r="A353">
        <v>901334761</v>
      </c>
      <c r="B353" t="s">
        <v>169</v>
      </c>
      <c r="C353" s="61">
        <f ca="1">+IFERROR(VLOOKUP(A353,OFFSET('Datos seleccionados'!$A$5,0,0,COUNTA($A:$A),21),20,FALSE),"")</f>
        <v>0.29909119521553629</v>
      </c>
      <c r="D353" s="62">
        <f t="shared" ca="1" si="15"/>
        <v>0.24178277200979537</v>
      </c>
      <c r="E353" s="62">
        <f t="shared" ca="1" si="16"/>
        <v>3.2715359393871259</v>
      </c>
      <c r="F353" s="60">
        <f ca="1">IF(D353="","",MAX(MIN(C353,PERCENTILE(INDIRECT(Rangos!$F$18),0.99)),PERCENTILE(INDIRECT(Rangos!$F$18),0.01)))</f>
        <v>0.27240627569976167</v>
      </c>
      <c r="G353" s="62">
        <f t="shared" ca="1" si="17"/>
        <v>0.29909119521553629</v>
      </c>
    </row>
    <row r="354" spans="1:7" x14ac:dyDescent="0.2">
      <c r="A354">
        <v>900039806</v>
      </c>
      <c r="B354" t="s">
        <v>535</v>
      </c>
      <c r="C354" s="61">
        <f ca="1">+IFERROR(VLOOKUP(A354,OFFSET('Datos seleccionados'!$A$5,0,0,COUNTA($A:$A),21),20,FALSE),"")</f>
        <v>0.30147919849279126</v>
      </c>
      <c r="D354" s="62">
        <f t="shared" ca="1" si="15"/>
        <v>0.24417077528705033</v>
      </c>
      <c r="E354" s="62">
        <f t="shared" ca="1" si="16"/>
        <v>3.3038477475443977</v>
      </c>
      <c r="F354" s="60">
        <f ca="1">IF(D354="","",MAX(MIN(C354,PERCENTILE(INDIRECT(Rangos!$F$18),0.99)),PERCENTILE(INDIRECT(Rangos!$F$18),0.01)))</f>
        <v>0.27240627569976167</v>
      </c>
      <c r="G354" s="62">
        <f t="shared" ca="1" si="17"/>
        <v>0.30147919849279126</v>
      </c>
    </row>
    <row r="355" spans="1:7" x14ac:dyDescent="0.2">
      <c r="A355">
        <v>800194632</v>
      </c>
      <c r="B355" t="s">
        <v>220</v>
      </c>
      <c r="C355" s="61">
        <f ca="1">+IFERROR(VLOOKUP(A355,OFFSET('Datos seleccionados'!$A$5,0,0,COUNTA($A:$A),21),20,FALSE),"")</f>
        <v>0.30273491023660826</v>
      </c>
      <c r="D355" s="62">
        <f t="shared" ca="1" si="15"/>
        <v>0.24542648703086734</v>
      </c>
      <c r="E355" s="62">
        <f t="shared" ca="1" si="16"/>
        <v>3.3208386442293003</v>
      </c>
      <c r="F355" s="60">
        <f ca="1">IF(D355="","",MAX(MIN(C355,PERCENTILE(INDIRECT(Rangos!$F$18),0.99)),PERCENTILE(INDIRECT(Rangos!$F$18),0.01)))</f>
        <v>0.27240627569976167</v>
      </c>
      <c r="G355" s="62">
        <f t="shared" ca="1" si="17"/>
        <v>0.30273491023660826</v>
      </c>
    </row>
    <row r="356" spans="1:7" x14ac:dyDescent="0.2">
      <c r="A356">
        <v>900459888</v>
      </c>
      <c r="B356" t="s">
        <v>406</v>
      </c>
      <c r="C356" s="61">
        <f ca="1">+IFERROR(VLOOKUP(A356,OFFSET('Datos seleccionados'!$A$5,0,0,COUNTA($A:$A),21),20,FALSE),"")</f>
        <v>0.30349549914883012</v>
      </c>
      <c r="D356" s="62">
        <f t="shared" ca="1" si="15"/>
        <v>0.2461870759430892</v>
      </c>
      <c r="E356" s="62">
        <f t="shared" ca="1" si="16"/>
        <v>3.3311300886558386</v>
      </c>
      <c r="F356" s="60">
        <f ca="1">IF(D356="","",MAX(MIN(C356,PERCENTILE(INDIRECT(Rangos!$F$18),0.99)),PERCENTILE(INDIRECT(Rangos!$F$18),0.01)))</f>
        <v>0.27240627569976167</v>
      </c>
      <c r="G356" s="62">
        <f t="shared" ca="1" si="17"/>
        <v>0.30349549914883012</v>
      </c>
    </row>
    <row r="357" spans="1:7" x14ac:dyDescent="0.2">
      <c r="A357">
        <v>830063028</v>
      </c>
      <c r="B357" t="s">
        <v>262</v>
      </c>
      <c r="C357" s="61">
        <f ca="1">+IFERROR(VLOOKUP(A357,OFFSET('Datos seleccionados'!$A$5,0,0,COUNTA($A:$A),21),20,FALSE),"")</f>
        <v>0.30800182766232503</v>
      </c>
      <c r="D357" s="62">
        <f t="shared" ca="1" si="15"/>
        <v>0.25069340445658411</v>
      </c>
      <c r="E357" s="62">
        <f t="shared" ca="1" si="16"/>
        <v>3.3921047212321676</v>
      </c>
      <c r="F357" s="60">
        <f ca="1">IF(D357="","",MAX(MIN(C357,PERCENTILE(INDIRECT(Rangos!$F$18),0.99)),PERCENTILE(INDIRECT(Rangos!$F$18),0.01)))</f>
        <v>0.27240627569976167</v>
      </c>
      <c r="G357" s="62">
        <f t="shared" ca="1" si="17"/>
        <v>0.30800182766232503</v>
      </c>
    </row>
    <row r="358" spans="1:7" x14ac:dyDescent="0.2">
      <c r="A358">
        <v>800173565</v>
      </c>
      <c r="B358" t="s">
        <v>214</v>
      </c>
      <c r="C358" s="61">
        <f ca="1">+IFERROR(VLOOKUP(A358,OFFSET('Datos seleccionados'!$A$5,0,0,COUNTA($A:$A),21),20,FALSE),"")</f>
        <v>0.30916713655864031</v>
      </c>
      <c r="D358" s="62">
        <f t="shared" ca="1" si="15"/>
        <v>0.25185871335289939</v>
      </c>
      <c r="E358" s="62">
        <f t="shared" ca="1" si="16"/>
        <v>3.4078723869888847</v>
      </c>
      <c r="F358" s="60">
        <f ca="1">IF(D358="","",MAX(MIN(C358,PERCENTILE(INDIRECT(Rangos!$F$18),0.99)),PERCENTILE(INDIRECT(Rangos!$F$18),0.01)))</f>
        <v>0.27240627569976167</v>
      </c>
      <c r="G358" s="62">
        <f t="shared" ca="1" si="17"/>
        <v>0.30916713655864031</v>
      </c>
    </row>
    <row r="359" spans="1:7" x14ac:dyDescent="0.2">
      <c r="A359">
        <v>900317030</v>
      </c>
      <c r="B359" t="s">
        <v>141</v>
      </c>
      <c r="C359" s="61">
        <f ca="1">+IFERROR(VLOOKUP(A359,OFFSET('Datos seleccionados'!$A$5,0,0,COUNTA($A:$A),21),20,FALSE),"")</f>
        <v>0.31089920368736335</v>
      </c>
      <c r="D359" s="62">
        <f t="shared" ca="1" si="15"/>
        <v>0.25359078048162242</v>
      </c>
      <c r="E359" s="62">
        <f t="shared" ca="1" si="16"/>
        <v>3.4313087956872632</v>
      </c>
      <c r="F359" s="60">
        <f ca="1">IF(D359="","",MAX(MIN(C359,PERCENTILE(INDIRECT(Rangos!$F$18),0.99)),PERCENTILE(INDIRECT(Rangos!$F$18),0.01)))</f>
        <v>0.27240627569976167</v>
      </c>
      <c r="G359" s="62">
        <f t="shared" ca="1" si="17"/>
        <v>0.31089920368736335</v>
      </c>
    </row>
    <row r="360" spans="1:7" x14ac:dyDescent="0.2">
      <c r="A360">
        <v>800176602</v>
      </c>
      <c r="B360" t="s">
        <v>198</v>
      </c>
      <c r="C360" s="61">
        <f ca="1">+IFERROR(VLOOKUP(A360,OFFSET('Datos seleccionados'!$A$5,0,0,COUNTA($A:$A),21),20,FALSE),"")</f>
        <v>0.31167275695904789</v>
      </c>
      <c r="D360" s="62">
        <f t="shared" ca="1" si="15"/>
        <v>0.25436433375330697</v>
      </c>
      <c r="E360" s="62">
        <f t="shared" ca="1" si="16"/>
        <v>3.4417756594274307</v>
      </c>
      <c r="F360" s="60">
        <f ca="1">IF(D360="","",MAX(MIN(C360,PERCENTILE(INDIRECT(Rangos!$F$18),0.99)),PERCENTILE(INDIRECT(Rangos!$F$18),0.01)))</f>
        <v>0.27240627569976167</v>
      </c>
      <c r="G360" s="62">
        <f t="shared" ca="1" si="17"/>
        <v>0.31167275695904789</v>
      </c>
    </row>
    <row r="361" spans="1:7" x14ac:dyDescent="0.2">
      <c r="A361">
        <v>830073835</v>
      </c>
      <c r="B361" t="s">
        <v>266</v>
      </c>
      <c r="C361" s="61">
        <f ca="1">+IFERROR(VLOOKUP(A361,OFFSET('Datos seleccionados'!$A$5,0,0,COUNTA($A:$A),21),20,FALSE),"")</f>
        <v>0.31726069328034101</v>
      </c>
      <c r="D361" s="62">
        <f t="shared" ca="1" si="15"/>
        <v>0.25995227007460009</v>
      </c>
      <c r="E361" s="62">
        <f t="shared" ca="1" si="16"/>
        <v>3.5173854075916902</v>
      </c>
      <c r="F361" s="60">
        <f ca="1">IF(D361="","",MAX(MIN(C361,PERCENTILE(INDIRECT(Rangos!$F$18),0.99)),PERCENTILE(INDIRECT(Rangos!$F$18),0.01)))</f>
        <v>0.27240627569976167</v>
      </c>
      <c r="G361" s="62">
        <f t="shared" ca="1" si="17"/>
        <v>0.31726069328034101</v>
      </c>
    </row>
    <row r="362" spans="1:7" x14ac:dyDescent="0.2">
      <c r="A362">
        <v>901109423</v>
      </c>
      <c r="B362" t="s">
        <v>479</v>
      </c>
      <c r="C362" s="61">
        <f ca="1">+IFERROR(VLOOKUP(A362,OFFSET('Datos seleccionados'!$A$5,0,0,COUNTA($A:$A),21),20,FALSE),"")</f>
        <v>0.3173388089225973</v>
      </c>
      <c r="D362" s="62">
        <f t="shared" ca="1" si="15"/>
        <v>0.26003038571685638</v>
      </c>
      <c r="E362" s="62">
        <f t="shared" ca="1" si="16"/>
        <v>3.5184423817050456</v>
      </c>
      <c r="F362" s="60">
        <f ca="1">IF(D362="","",MAX(MIN(C362,PERCENTILE(INDIRECT(Rangos!$F$18),0.99)),PERCENTILE(INDIRECT(Rangos!$F$18),0.01)))</f>
        <v>0.27240627569976167</v>
      </c>
      <c r="G362" s="62">
        <f t="shared" ca="1" si="17"/>
        <v>0.3173388089225973</v>
      </c>
    </row>
    <row r="363" spans="1:7" x14ac:dyDescent="0.2">
      <c r="A363">
        <v>901239188</v>
      </c>
      <c r="B363" t="s">
        <v>488</v>
      </c>
      <c r="C363" s="61">
        <f ca="1">+IFERROR(VLOOKUP(A363,OFFSET('Datos seleccionados'!$A$5,0,0,COUNTA($A:$A),21),20,FALSE),"")</f>
        <v>0.32302717875680653</v>
      </c>
      <c r="D363" s="62">
        <f t="shared" ca="1" si="15"/>
        <v>0.26571875555106561</v>
      </c>
      <c r="E363" s="62">
        <f t="shared" ca="1" si="16"/>
        <v>3.5954110846215097</v>
      </c>
      <c r="F363" s="60">
        <f ca="1">IF(D363="","",MAX(MIN(C363,PERCENTILE(INDIRECT(Rangos!$F$18),0.99)),PERCENTILE(INDIRECT(Rangos!$F$18),0.01)))</f>
        <v>0.27240627569976167</v>
      </c>
      <c r="G363" s="62">
        <f t="shared" ca="1" si="17"/>
        <v>0.32302717875680653</v>
      </c>
    </row>
    <row r="364" spans="1:7" x14ac:dyDescent="0.2">
      <c r="A364">
        <v>900429938</v>
      </c>
      <c r="B364" t="s">
        <v>399</v>
      </c>
      <c r="C364" s="61">
        <f ca="1">+IFERROR(VLOOKUP(A364,OFFSET('Datos seleccionados'!$A$5,0,0,COUNTA($A:$A),21),20,FALSE),"")</f>
        <v>0.32327145423712872</v>
      </c>
      <c r="D364" s="62">
        <f t="shared" ca="1" si="15"/>
        <v>0.2659630310313878</v>
      </c>
      <c r="E364" s="62">
        <f t="shared" ca="1" si="16"/>
        <v>3.5987163491213008</v>
      </c>
      <c r="F364" s="60">
        <f ca="1">IF(D364="","",MAX(MIN(C364,PERCENTILE(INDIRECT(Rangos!$F$18),0.99)),PERCENTILE(INDIRECT(Rangos!$F$18),0.01)))</f>
        <v>0.27240627569976167</v>
      </c>
      <c r="G364" s="62">
        <f t="shared" ca="1" si="17"/>
        <v>0.32327145423712872</v>
      </c>
    </row>
    <row r="365" spans="1:7" x14ac:dyDescent="0.2">
      <c r="A365">
        <v>901570012</v>
      </c>
      <c r="B365" t="s">
        <v>172</v>
      </c>
      <c r="C365" s="61">
        <f ca="1">+IFERROR(VLOOKUP(A365,OFFSET('Datos seleccionados'!$A$5,0,0,COUNTA($A:$A),21),20,FALSE),"")</f>
        <v>0.32467217418497712</v>
      </c>
      <c r="D365" s="62">
        <f t="shared" ca="1" si="15"/>
        <v>0.2673637509792362</v>
      </c>
      <c r="E365" s="62">
        <f t="shared" ca="1" si="16"/>
        <v>3.6176693357725456</v>
      </c>
      <c r="F365" s="60">
        <f ca="1">IF(D365="","",MAX(MIN(C365,PERCENTILE(INDIRECT(Rangos!$F$18),0.99)),PERCENTILE(INDIRECT(Rangos!$F$18),0.01)))</f>
        <v>0.27240627569976167</v>
      </c>
      <c r="G365" s="62">
        <f t="shared" ca="1" si="17"/>
        <v>0.32467217418497712</v>
      </c>
    </row>
    <row r="366" spans="1:7" x14ac:dyDescent="0.2">
      <c r="A366">
        <v>900538327</v>
      </c>
      <c r="B366" t="s">
        <v>424</v>
      </c>
      <c r="C366" s="61">
        <f ca="1">+IFERROR(VLOOKUP(A366,OFFSET('Datos seleccionados'!$A$5,0,0,COUNTA($A:$A),21),20,FALSE),"")</f>
        <v>0.32636371189844582</v>
      </c>
      <c r="D366" s="62">
        <f t="shared" ca="1" si="15"/>
        <v>0.2690552886927049</v>
      </c>
      <c r="E366" s="62">
        <f t="shared" ca="1" si="16"/>
        <v>3.6405573454369287</v>
      </c>
      <c r="F366" s="60">
        <f ca="1">IF(D366="","",MAX(MIN(C366,PERCENTILE(INDIRECT(Rangos!$F$18),0.99)),PERCENTILE(INDIRECT(Rangos!$F$18),0.01)))</f>
        <v>0.27240627569976167</v>
      </c>
      <c r="G366" s="62">
        <f t="shared" ca="1" si="17"/>
        <v>0.32636371189844582</v>
      </c>
    </row>
    <row r="367" spans="1:7" x14ac:dyDescent="0.2">
      <c r="A367">
        <v>900796125</v>
      </c>
      <c r="B367" t="s">
        <v>189</v>
      </c>
      <c r="C367" s="61">
        <f ca="1">+IFERROR(VLOOKUP(A367,OFFSET('Datos seleccionados'!$A$5,0,0,COUNTA($A:$A),21),20,FALSE),"")</f>
        <v>0.33210874011813823</v>
      </c>
      <c r="D367" s="62">
        <f t="shared" ca="1" si="15"/>
        <v>0.27480031691239731</v>
      </c>
      <c r="E367" s="62">
        <f t="shared" ca="1" si="16"/>
        <v>3.7182926866991899</v>
      </c>
      <c r="F367" s="60">
        <f ca="1">IF(D367="","",MAX(MIN(C367,PERCENTILE(INDIRECT(Rangos!$F$18),0.99)),PERCENTILE(INDIRECT(Rangos!$F$18),0.01)))</f>
        <v>0.27240627569976167</v>
      </c>
      <c r="G367" s="62">
        <f t="shared" ca="1" si="17"/>
        <v>0.33210874011813823</v>
      </c>
    </row>
    <row r="368" spans="1:7" x14ac:dyDescent="0.2">
      <c r="A368">
        <v>800137716</v>
      </c>
      <c r="B368" t="s">
        <v>209</v>
      </c>
      <c r="C368" s="61">
        <f ca="1">+IFERROR(VLOOKUP(A368,OFFSET('Datos seleccionados'!$A$5,0,0,COUNTA($A:$A),21),20,FALSE),"")</f>
        <v>0.33244714069051656</v>
      </c>
      <c r="D368" s="62">
        <f t="shared" ca="1" si="15"/>
        <v>0.27513871748477564</v>
      </c>
      <c r="E368" s="62">
        <f t="shared" ca="1" si="16"/>
        <v>3.7228715474064367</v>
      </c>
      <c r="F368" s="60">
        <f ca="1">IF(D368="","",MAX(MIN(C368,PERCENTILE(INDIRECT(Rangos!$F$18),0.99)),PERCENTILE(INDIRECT(Rangos!$F$18),0.01)))</f>
        <v>0.27240627569976167</v>
      </c>
      <c r="G368" s="62">
        <f t="shared" ca="1" si="17"/>
        <v>0.33244714069051656</v>
      </c>
    </row>
    <row r="369" spans="1:7" x14ac:dyDescent="0.2">
      <c r="A369">
        <v>800024261</v>
      </c>
      <c r="B369" t="s">
        <v>199</v>
      </c>
      <c r="C369" s="61">
        <f ca="1">+IFERROR(VLOOKUP(A369,OFFSET('Datos seleccionados'!$A$5,0,0,COUNTA($A:$A),21),20,FALSE),"")</f>
        <v>0.3338170009518916</v>
      </c>
      <c r="D369" s="62">
        <f t="shared" ca="1" si="15"/>
        <v>0.27650857774615067</v>
      </c>
      <c r="E369" s="62">
        <f t="shared" ca="1" si="16"/>
        <v>3.7414069750540491</v>
      </c>
      <c r="F369" s="60">
        <f ca="1">IF(D369="","",MAX(MIN(C369,PERCENTILE(INDIRECT(Rangos!$F$18),0.99)),PERCENTILE(INDIRECT(Rangos!$F$18),0.01)))</f>
        <v>0.27240627569976167</v>
      </c>
      <c r="G369" s="62">
        <f t="shared" ca="1" si="17"/>
        <v>0.3338170009518916</v>
      </c>
    </row>
    <row r="370" spans="1:7" x14ac:dyDescent="0.2">
      <c r="A370">
        <v>900068796</v>
      </c>
      <c r="B370" t="s">
        <v>324</v>
      </c>
      <c r="C370" s="61">
        <f ca="1">+IFERROR(VLOOKUP(A370,OFFSET('Datos seleccionados'!$A$5,0,0,COUNTA($A:$A),21),20,FALSE),"")</f>
        <v>0.3504151298302482</v>
      </c>
      <c r="D370" s="62">
        <f t="shared" ca="1" si="15"/>
        <v>0.29310670662450727</v>
      </c>
      <c r="E370" s="62">
        <f t="shared" ca="1" si="16"/>
        <v>3.9659944206389768</v>
      </c>
      <c r="F370" s="60">
        <f ca="1">IF(D370="","",MAX(MIN(C370,PERCENTILE(INDIRECT(Rangos!$F$18),0.99)),PERCENTILE(INDIRECT(Rangos!$F$18),0.01)))</f>
        <v>0.27240627569976167</v>
      </c>
      <c r="G370" s="62">
        <f t="shared" ca="1" si="17"/>
        <v>0.3504151298302482</v>
      </c>
    </row>
    <row r="371" spans="1:7" x14ac:dyDescent="0.2">
      <c r="A371">
        <v>900333566</v>
      </c>
      <c r="B371" t="s">
        <v>375</v>
      </c>
      <c r="C371" s="61">
        <f ca="1">+IFERROR(VLOOKUP(A371,OFFSET('Datos seleccionados'!$A$5,0,0,COUNTA($A:$A),21),20,FALSE),"")</f>
        <v>0.35149362009565377</v>
      </c>
      <c r="D371" s="62">
        <f t="shared" ca="1" si="15"/>
        <v>0.29418519688991285</v>
      </c>
      <c r="E371" s="62">
        <f t="shared" ca="1" si="16"/>
        <v>3.9805873531056895</v>
      </c>
      <c r="F371" s="60">
        <f ca="1">IF(D371="","",MAX(MIN(C371,PERCENTILE(INDIRECT(Rangos!$F$18),0.99)),PERCENTILE(INDIRECT(Rangos!$F$18),0.01)))</f>
        <v>0.27240627569976167</v>
      </c>
      <c r="G371" s="62">
        <f t="shared" ca="1" si="17"/>
        <v>0.35149362009565377</v>
      </c>
    </row>
    <row r="372" spans="1:7" x14ac:dyDescent="0.2">
      <c r="A372">
        <v>900854895</v>
      </c>
      <c r="B372" t="s">
        <v>465</v>
      </c>
      <c r="C372" s="61">
        <f ca="1">+IFERROR(VLOOKUP(A372,OFFSET('Datos seleccionados'!$A$5,0,0,COUNTA($A:$A),21),20,FALSE),"")</f>
        <v>0.36974309403547945</v>
      </c>
      <c r="D372" s="62">
        <f t="shared" ca="1" si="15"/>
        <v>0.31243467082973853</v>
      </c>
      <c r="E372" s="62">
        <f t="shared" ca="1" si="16"/>
        <v>4.2275189660273478</v>
      </c>
      <c r="F372" s="60">
        <f ca="1">IF(D372="","",MAX(MIN(C372,PERCENTILE(INDIRECT(Rangos!$F$18),0.99)),PERCENTILE(INDIRECT(Rangos!$F$18),0.01)))</f>
        <v>0.27240627569976167</v>
      </c>
      <c r="G372" s="62">
        <f t="shared" ca="1" si="17"/>
        <v>0.36974309403547945</v>
      </c>
    </row>
    <row r="373" spans="1:7" x14ac:dyDescent="0.2">
      <c r="A373">
        <v>900111549</v>
      </c>
      <c r="B373" t="s">
        <v>539</v>
      </c>
      <c r="C373" s="61">
        <f ca="1">+IFERROR(VLOOKUP(A373,OFFSET('Datos seleccionados'!$A$5,0,0,COUNTA($A:$A),21),20,FALSE),"")</f>
        <v>0.37199814068555659</v>
      </c>
      <c r="D373" s="62">
        <f t="shared" ca="1" si="15"/>
        <v>0.31468971747981567</v>
      </c>
      <c r="E373" s="62">
        <f t="shared" ca="1" si="16"/>
        <v>4.2580317527714051</v>
      </c>
      <c r="F373" s="60">
        <f ca="1">IF(D373="","",MAX(MIN(C373,PERCENTILE(INDIRECT(Rangos!$F$18),0.99)),PERCENTILE(INDIRECT(Rangos!$F$18),0.01)))</f>
        <v>0.27240627569976167</v>
      </c>
      <c r="G373" s="62">
        <f t="shared" ca="1" si="17"/>
        <v>0.37199814068555659</v>
      </c>
    </row>
    <row r="374" spans="1:7" x14ac:dyDescent="0.2">
      <c r="A374">
        <v>900573802</v>
      </c>
      <c r="B374" t="s">
        <v>434</v>
      </c>
      <c r="C374" s="61">
        <f ca="1">+IFERROR(VLOOKUP(A374,OFFSET('Datos seleccionados'!$A$5,0,0,COUNTA($A:$A),21),20,FALSE),"")</f>
        <v>0.37309974678377539</v>
      </c>
      <c r="D374" s="62">
        <f t="shared" ca="1" si="15"/>
        <v>0.31579132357803447</v>
      </c>
      <c r="E374" s="62">
        <f t="shared" ca="1" si="16"/>
        <v>4.2729374630145855</v>
      </c>
      <c r="F374" s="60">
        <f ca="1">IF(D374="","",MAX(MIN(C374,PERCENTILE(INDIRECT(Rangos!$F$18),0.99)),PERCENTILE(INDIRECT(Rangos!$F$18),0.01)))</f>
        <v>0.27240627569976167</v>
      </c>
      <c r="G374" s="62">
        <f t="shared" ca="1" si="17"/>
        <v>0.37309974678377539</v>
      </c>
    </row>
    <row r="375" spans="1:7" x14ac:dyDescent="0.2">
      <c r="A375">
        <v>830101571</v>
      </c>
      <c r="B375" t="s">
        <v>276</v>
      </c>
      <c r="C375" s="61">
        <f ca="1">+IFERROR(VLOOKUP(A375,OFFSET('Datos seleccionados'!$A$5,0,0,COUNTA($A:$A),21),20,FALSE),"")</f>
        <v>0.3883573114779873</v>
      </c>
      <c r="D375" s="62">
        <f t="shared" ca="1" si="15"/>
        <v>0.33104888827224638</v>
      </c>
      <c r="E375" s="62">
        <f t="shared" ca="1" si="16"/>
        <v>4.47938588293185</v>
      </c>
      <c r="F375" s="60">
        <f ca="1">IF(D375="","",MAX(MIN(C375,PERCENTILE(INDIRECT(Rangos!$F$18),0.99)),PERCENTILE(INDIRECT(Rangos!$F$18),0.01)))</f>
        <v>0.27240627569976167</v>
      </c>
      <c r="G375" s="62">
        <f t="shared" ca="1" si="17"/>
        <v>0.3883573114779873</v>
      </c>
    </row>
    <row r="376" spans="1:7" x14ac:dyDescent="0.2">
      <c r="A376">
        <v>901476977</v>
      </c>
      <c r="B376" t="s">
        <v>504</v>
      </c>
      <c r="C376" s="61">
        <f ca="1">+IFERROR(VLOOKUP(A376,OFFSET('Datos seleccionados'!$A$5,0,0,COUNTA($A:$A),21),20,FALSE),"")</f>
        <v>0.38839572016704815</v>
      </c>
      <c r="D376" s="62">
        <f t="shared" ca="1" si="15"/>
        <v>0.33108729696130723</v>
      </c>
      <c r="E376" s="62">
        <f t="shared" ca="1" si="16"/>
        <v>4.4799055866543389</v>
      </c>
      <c r="F376" s="60">
        <f ca="1">IF(D376="","",MAX(MIN(C376,PERCENTILE(INDIRECT(Rangos!$F$18),0.99)),PERCENTILE(INDIRECT(Rangos!$F$18),0.01)))</f>
        <v>0.27240627569976167</v>
      </c>
      <c r="G376" s="62">
        <f t="shared" ca="1" si="17"/>
        <v>0.38839572016704815</v>
      </c>
    </row>
    <row r="377" spans="1:7" x14ac:dyDescent="0.2">
      <c r="A377">
        <v>900346569</v>
      </c>
      <c r="B377" t="s">
        <v>378</v>
      </c>
      <c r="C377" s="61">
        <f ca="1">+IFERROR(VLOOKUP(A377,OFFSET('Datos seleccionados'!$A$5,0,0,COUNTA($A:$A),21),20,FALSE),"")</f>
        <v>0.40711568957027255</v>
      </c>
      <c r="D377" s="62">
        <f t="shared" ca="1" si="15"/>
        <v>0.34980726636453163</v>
      </c>
      <c r="E377" s="62">
        <f t="shared" ca="1" si="16"/>
        <v>4.733203421639848</v>
      </c>
      <c r="F377" s="60">
        <f ca="1">IF(D377="","",MAX(MIN(C377,PERCENTILE(INDIRECT(Rangos!$F$18),0.99)),PERCENTILE(INDIRECT(Rangos!$F$18),0.01)))</f>
        <v>0.27240627569976167</v>
      </c>
      <c r="G377" s="62">
        <f t="shared" ca="1" si="17"/>
        <v>0.40711568957027255</v>
      </c>
    </row>
    <row r="378" spans="1:7" x14ac:dyDescent="0.2">
      <c r="A378">
        <v>901142547</v>
      </c>
      <c r="B378" t="s">
        <v>482</v>
      </c>
      <c r="C378" s="61">
        <f ca="1">+IFERROR(VLOOKUP(A378,OFFSET('Datos seleccionados'!$A$5,0,0,COUNTA($A:$A),21),20,FALSE),"")</f>
        <v>0.40775961384347414</v>
      </c>
      <c r="D378" s="62">
        <f t="shared" ca="1" si="15"/>
        <v>0.35045119063773322</v>
      </c>
      <c r="E378" s="62">
        <f t="shared" ca="1" si="16"/>
        <v>4.741916289742532</v>
      </c>
      <c r="F378" s="60">
        <f ca="1">IF(D378="","",MAX(MIN(C378,PERCENTILE(INDIRECT(Rangos!$F$18),0.99)),PERCENTILE(INDIRECT(Rangos!$F$18),0.01)))</f>
        <v>0.27240627569976167</v>
      </c>
      <c r="G378" s="62">
        <f t="shared" ca="1" si="17"/>
        <v>0.40775961384347414</v>
      </c>
    </row>
    <row r="379" spans="1:7" x14ac:dyDescent="0.2">
      <c r="A379">
        <v>830055049</v>
      </c>
      <c r="B379" t="s">
        <v>260</v>
      </c>
      <c r="C379" s="61">
        <f ca="1">+IFERROR(VLOOKUP(A379,OFFSET('Datos seleccionados'!$A$5,0,0,COUNTA($A:$A),21),20,FALSE),"")</f>
        <v>0.41274296734170646</v>
      </c>
      <c r="D379" s="62">
        <f t="shared" ca="1" si="15"/>
        <v>0.35543454413596554</v>
      </c>
      <c r="E379" s="62">
        <f t="shared" ca="1" si="16"/>
        <v>4.8093454946135772</v>
      </c>
      <c r="F379" s="60">
        <f ca="1">IF(D379="","",MAX(MIN(C379,PERCENTILE(INDIRECT(Rangos!$F$18),0.99)),PERCENTILE(INDIRECT(Rangos!$F$18),0.01)))</f>
        <v>0.27240627569976167</v>
      </c>
      <c r="G379" s="62">
        <f t="shared" ca="1" si="17"/>
        <v>0.41274296734170646</v>
      </c>
    </row>
    <row r="380" spans="1:7" x14ac:dyDescent="0.2">
      <c r="A380">
        <v>900258307</v>
      </c>
      <c r="B380" t="s">
        <v>361</v>
      </c>
      <c r="C380" s="61">
        <f ca="1">+IFERROR(VLOOKUP(A380,OFFSET('Datos seleccionados'!$A$5,0,0,COUNTA($A:$A),21),20,FALSE),"")</f>
        <v>0.41499553785093707</v>
      </c>
      <c r="D380" s="62">
        <f t="shared" ca="1" si="15"/>
        <v>0.35768711464519615</v>
      </c>
      <c r="E380" s="62">
        <f t="shared" ca="1" si="16"/>
        <v>4.8398247769697775</v>
      </c>
      <c r="F380" s="60">
        <f ca="1">IF(D380="","",MAX(MIN(C380,PERCENTILE(INDIRECT(Rangos!$F$18),0.99)),PERCENTILE(INDIRECT(Rangos!$F$18),0.01)))</f>
        <v>0.27240627569976167</v>
      </c>
      <c r="G380" s="62">
        <f t="shared" ca="1" si="17"/>
        <v>0.41499553785093707</v>
      </c>
    </row>
    <row r="381" spans="1:7" x14ac:dyDescent="0.2">
      <c r="A381">
        <v>900657670</v>
      </c>
      <c r="B381" t="s">
        <v>448</v>
      </c>
      <c r="C381" s="61">
        <f ca="1">+IFERROR(VLOOKUP(A381,OFFSET('Datos seleccionados'!$A$5,0,0,COUNTA($A:$A),21),20,FALSE),"")</f>
        <v>0.42253453945507591</v>
      </c>
      <c r="D381" s="62">
        <f t="shared" ca="1" si="15"/>
        <v>0.36522611624933499</v>
      </c>
      <c r="E381" s="62">
        <f t="shared" ca="1" si="16"/>
        <v>4.9418341736278579</v>
      </c>
      <c r="F381" s="60">
        <f ca="1">IF(D381="","",MAX(MIN(C381,PERCENTILE(INDIRECT(Rangos!$F$18),0.99)),PERCENTILE(INDIRECT(Rangos!$F$18),0.01)))</f>
        <v>0.27240627569976167</v>
      </c>
      <c r="G381" s="62">
        <f t="shared" ca="1" si="17"/>
        <v>0.42253453945507591</v>
      </c>
    </row>
    <row r="382" spans="1:7" x14ac:dyDescent="0.2">
      <c r="A382">
        <v>900157541</v>
      </c>
      <c r="B382" t="s">
        <v>135</v>
      </c>
      <c r="C382" s="61">
        <f ca="1">+IFERROR(VLOOKUP(A382,OFFSET('Datos seleccionados'!$A$5,0,0,COUNTA($A:$A),21),20,FALSE),"")</f>
        <v>0.43536858975617171</v>
      </c>
      <c r="D382" s="62">
        <f t="shared" ca="1" si="15"/>
        <v>0.37806016655043079</v>
      </c>
      <c r="E382" s="62">
        <f t="shared" ca="1" si="16"/>
        <v>5.1154902884077647</v>
      </c>
      <c r="F382" s="60">
        <f ca="1">IF(D382="","",MAX(MIN(C382,PERCENTILE(INDIRECT(Rangos!$F$18),0.99)),PERCENTILE(INDIRECT(Rangos!$F$18),0.01)))</f>
        <v>0.27240627569976167</v>
      </c>
      <c r="G382" s="62">
        <f t="shared" ca="1" si="17"/>
        <v>0.43536858975617171</v>
      </c>
    </row>
    <row r="383" spans="1:7" x14ac:dyDescent="0.2">
      <c r="A383">
        <v>900562962</v>
      </c>
      <c r="B383" t="s">
        <v>431</v>
      </c>
      <c r="C383" s="61">
        <f ca="1">+IFERROR(VLOOKUP(A383,OFFSET('Datos seleccionados'!$A$5,0,0,COUNTA($A:$A),21),20,FALSE),"")</f>
        <v>0.43831158003501103</v>
      </c>
      <c r="D383" s="62">
        <f t="shared" ca="1" si="15"/>
        <v>0.38100315682927011</v>
      </c>
      <c r="E383" s="62">
        <f t="shared" ca="1" si="16"/>
        <v>5.1553115642846903</v>
      </c>
      <c r="F383" s="60">
        <f ca="1">IF(D383="","",MAX(MIN(C383,PERCENTILE(INDIRECT(Rangos!$F$18),0.99)),PERCENTILE(INDIRECT(Rangos!$F$18),0.01)))</f>
        <v>0.27240627569976167</v>
      </c>
      <c r="G383" s="62">
        <f t="shared" ca="1" si="17"/>
        <v>0.43831158003501103</v>
      </c>
    </row>
    <row r="384" spans="1:7" x14ac:dyDescent="0.2">
      <c r="A384">
        <v>830102369</v>
      </c>
      <c r="B384" t="s">
        <v>277</v>
      </c>
      <c r="C384" s="61">
        <f ca="1">+IFERROR(VLOOKUP(A384,OFFSET('Datos seleccionados'!$A$5,0,0,COUNTA($A:$A),21),20,FALSE),"")</f>
        <v>0.43860649391678341</v>
      </c>
      <c r="D384" s="62">
        <f t="shared" ca="1" si="15"/>
        <v>0.38129807071104249</v>
      </c>
      <c r="E384" s="62">
        <f t="shared" ca="1" si="16"/>
        <v>5.1593020113923256</v>
      </c>
      <c r="F384" s="60">
        <f ca="1">IF(D384="","",MAX(MIN(C384,PERCENTILE(INDIRECT(Rangos!$F$18),0.99)),PERCENTILE(INDIRECT(Rangos!$F$18),0.01)))</f>
        <v>0.27240627569976167</v>
      </c>
      <c r="G384" s="62">
        <f t="shared" ca="1" si="17"/>
        <v>0.43860649391678341</v>
      </c>
    </row>
    <row r="385" spans="1:7" x14ac:dyDescent="0.2">
      <c r="A385">
        <v>830133444</v>
      </c>
      <c r="B385" t="s">
        <v>522</v>
      </c>
      <c r="C385" s="61">
        <f ca="1">+IFERROR(VLOOKUP(A385,OFFSET('Datos seleccionados'!$A$5,0,0,COUNTA($A:$A),21),20,FALSE),"")</f>
        <v>0.43934956301203421</v>
      </c>
      <c r="D385" s="62">
        <f t="shared" ca="1" si="15"/>
        <v>0.38204113980629328</v>
      </c>
      <c r="E385" s="62">
        <f t="shared" ca="1" si="16"/>
        <v>5.1693563971136633</v>
      </c>
      <c r="F385" s="60">
        <f ca="1">IF(D385="","",MAX(MIN(C385,PERCENTILE(INDIRECT(Rangos!$F$18),0.99)),PERCENTILE(INDIRECT(Rangos!$F$18),0.01)))</f>
        <v>0.27240627569976167</v>
      </c>
      <c r="G385" s="62">
        <f t="shared" ca="1" si="17"/>
        <v>0.43934956301203421</v>
      </c>
    </row>
    <row r="386" spans="1:7" x14ac:dyDescent="0.2">
      <c r="A386">
        <v>900487594</v>
      </c>
      <c r="B386" t="s">
        <v>415</v>
      </c>
      <c r="C386" s="61">
        <f ca="1">+IFERROR(VLOOKUP(A386,OFFSET('Datos seleccionados'!$A$5,0,0,COUNTA($A:$A),21),20,FALSE),"")</f>
        <v>0.45321789762838133</v>
      </c>
      <c r="D386" s="62">
        <f t="shared" ref="D386:D420" ca="1" si="18">+IFERROR(ABS(($C$2:$C$420-MEDIAN($C$2:$C$420))),"")</f>
        <v>0.39590947442264041</v>
      </c>
      <c r="E386" s="62">
        <f t="shared" ref="E386:E420" ca="1" si="19">+IFERROR((IF($C386="","",((($C386-MEDIAN($C$2:$C$420))/MEDIAN($D$2:$D$420))))),"")</f>
        <v>5.3570072985392958</v>
      </c>
      <c r="F386" s="60">
        <f ca="1">IF(D386="","",MAX(MIN(C386,PERCENTILE(INDIRECT(Rangos!$F$18),0.99)),PERCENTILE(INDIRECT(Rangos!$F$18),0.01)))</f>
        <v>0.27240627569976167</v>
      </c>
      <c r="G386" s="62">
        <f t="shared" ref="G386:G420" ca="1" si="20">IF(C386="","", IF(AND(C386&gt;=(QUARTILE($C$2:$C$420,1)-1.5*(QUARTILE($C$2:$C$420,3)-QUARTILE($C$2:$C$420,1))), C386&lt;=(QUARTILE($C$2:$C$420,3)+1.5*(QUARTILE($C$2:$C$420,3)-QUARTILE($C$2:$C$420,1)))), C386, ""))</f>
        <v>0.45321789762838133</v>
      </c>
    </row>
    <row r="387" spans="1:7" x14ac:dyDescent="0.2">
      <c r="A387">
        <v>901274790</v>
      </c>
      <c r="B387" t="s">
        <v>492</v>
      </c>
      <c r="C387" s="61">
        <f ca="1">+IFERROR(VLOOKUP(A387,OFFSET('Datos seleccionados'!$A$5,0,0,COUNTA($A:$A),21),20,FALSE),"")</f>
        <v>0.47191045800804415</v>
      </c>
      <c r="D387" s="62">
        <f t="shared" ca="1" si="18"/>
        <v>0.41460203480230323</v>
      </c>
      <c r="E387" s="62">
        <f t="shared" ca="1" si="19"/>
        <v>5.6099342650592812</v>
      </c>
      <c r="F387" s="60">
        <f ca="1">IF(D387="","",MAX(MIN(C387,PERCENTILE(INDIRECT(Rangos!$F$18),0.99)),PERCENTILE(INDIRECT(Rangos!$F$18),0.01)))</f>
        <v>0.27240627569976167</v>
      </c>
      <c r="G387" s="62" t="str">
        <f t="shared" ca="1" si="20"/>
        <v/>
      </c>
    </row>
    <row r="388" spans="1:7" x14ac:dyDescent="0.2">
      <c r="A388">
        <v>900587475</v>
      </c>
      <c r="B388" t="s">
        <v>553</v>
      </c>
      <c r="C388" s="61">
        <f ca="1">+IFERROR(VLOOKUP(A388,OFFSET('Datos seleccionados'!$A$5,0,0,COUNTA($A:$A),21),20,FALSE),"")</f>
        <v>0.48643409273808458</v>
      </c>
      <c r="D388" s="62">
        <f t="shared" ca="1" si="18"/>
        <v>0.42912566953234366</v>
      </c>
      <c r="E388" s="62">
        <f t="shared" ca="1" si="19"/>
        <v>5.8064519598267701</v>
      </c>
      <c r="F388" s="60">
        <f ca="1">IF(D388="","",MAX(MIN(C388,PERCENTILE(INDIRECT(Rangos!$F$18),0.99)),PERCENTILE(INDIRECT(Rangos!$F$18),0.01)))</f>
        <v>0.27240627569976167</v>
      </c>
      <c r="G388" s="62" t="str">
        <f t="shared" ca="1" si="20"/>
        <v/>
      </c>
    </row>
    <row r="389" spans="1:7" x14ac:dyDescent="0.2">
      <c r="A389">
        <v>900127801</v>
      </c>
      <c r="B389" t="s">
        <v>337</v>
      </c>
      <c r="C389" s="61">
        <f ca="1">+IFERROR(VLOOKUP(A389,OFFSET('Datos seleccionados'!$A$5,0,0,COUNTA($A:$A),21),20,FALSE),"")</f>
        <v>0.49367560114539172</v>
      </c>
      <c r="D389" s="62">
        <f t="shared" ca="1" si="18"/>
        <v>0.4363671779396508</v>
      </c>
      <c r="E389" s="62">
        <f t="shared" ca="1" si="19"/>
        <v>5.9044360089504995</v>
      </c>
      <c r="F389" s="60">
        <f ca="1">IF(D389="","",MAX(MIN(C389,PERCENTILE(INDIRECT(Rangos!$F$18),0.99)),PERCENTILE(INDIRECT(Rangos!$F$18),0.01)))</f>
        <v>0.27240627569976167</v>
      </c>
      <c r="G389" s="62" t="str">
        <f t="shared" ca="1" si="20"/>
        <v/>
      </c>
    </row>
    <row r="390" spans="1:7" x14ac:dyDescent="0.2">
      <c r="A390">
        <v>830037956</v>
      </c>
      <c r="B390" t="s">
        <v>518</v>
      </c>
      <c r="C390" s="61">
        <f ca="1">+IFERROR(VLOOKUP(A390,OFFSET('Datos seleccionados'!$A$5,0,0,COUNTA($A:$A),21),20,FALSE),"")</f>
        <v>0.5204477500697553</v>
      </c>
      <c r="D390" s="62">
        <f t="shared" ca="1" si="18"/>
        <v>0.46313932686401438</v>
      </c>
      <c r="E390" s="62">
        <f t="shared" ca="1" si="19"/>
        <v>6.2666869942156183</v>
      </c>
      <c r="F390" s="60">
        <f ca="1">IF(D390="","",MAX(MIN(C390,PERCENTILE(INDIRECT(Rangos!$F$18),0.99)),PERCENTILE(INDIRECT(Rangos!$F$18),0.01)))</f>
        <v>0.27240627569976167</v>
      </c>
      <c r="G390" s="62" t="str">
        <f t="shared" ca="1" si="20"/>
        <v/>
      </c>
    </row>
    <row r="391" spans="1:7" x14ac:dyDescent="0.2">
      <c r="A391">
        <v>901207487</v>
      </c>
      <c r="B391" t="s">
        <v>487</v>
      </c>
      <c r="C391" s="61">
        <f ca="1">+IFERROR(VLOOKUP(A391,OFFSET('Datos seleccionados'!$A$5,0,0,COUNTA($A:$A),21),20,FALSE),"")</f>
        <v>0.52558585428206217</v>
      </c>
      <c r="D391" s="62">
        <f t="shared" ca="1" si="18"/>
        <v>0.46827743107632125</v>
      </c>
      <c r="E391" s="62">
        <f t="shared" ca="1" si="19"/>
        <v>6.3362101138785745</v>
      </c>
      <c r="F391" s="60">
        <f ca="1">IF(D391="","",MAX(MIN(C391,PERCENTILE(INDIRECT(Rangos!$F$18),0.99)),PERCENTILE(INDIRECT(Rangos!$F$18),0.01)))</f>
        <v>0.27240627569976167</v>
      </c>
      <c r="G391" s="62" t="str">
        <f t="shared" ca="1" si="20"/>
        <v/>
      </c>
    </row>
    <row r="392" spans="1:7" x14ac:dyDescent="0.2">
      <c r="A392">
        <v>900806195</v>
      </c>
      <c r="B392" t="s">
        <v>462</v>
      </c>
      <c r="C392" s="61">
        <f ca="1">+IFERROR(VLOOKUP(A392,OFFSET('Datos seleccionados'!$A$5,0,0,COUNTA($A:$A),21),20,FALSE),"")</f>
        <v>0.53828061806491756</v>
      </c>
      <c r="D392" s="62">
        <f t="shared" ca="1" si="18"/>
        <v>0.48097219485917664</v>
      </c>
      <c r="E392" s="62">
        <f t="shared" ca="1" si="19"/>
        <v>6.5079815581895817</v>
      </c>
      <c r="F392" s="60">
        <f ca="1">IF(D392="","",MAX(MIN(C392,PERCENTILE(INDIRECT(Rangos!$F$18),0.99)),PERCENTILE(INDIRECT(Rangos!$F$18),0.01)))</f>
        <v>0.27240627569976167</v>
      </c>
      <c r="G392" s="62" t="str">
        <f t="shared" ca="1" si="20"/>
        <v/>
      </c>
    </row>
    <row r="393" spans="1:7" x14ac:dyDescent="0.2">
      <c r="A393">
        <v>901303671</v>
      </c>
      <c r="B393" t="s">
        <v>168</v>
      </c>
      <c r="C393" s="61">
        <f ca="1">+IFERROR(VLOOKUP(A393,OFFSET('Datos seleccionados'!$A$5,0,0,COUNTA($A:$A),21),20,FALSE),"")</f>
        <v>0.55040955146035453</v>
      </c>
      <c r="D393" s="62">
        <f t="shared" ca="1" si="18"/>
        <v>0.49310112825461361</v>
      </c>
      <c r="E393" s="62">
        <f t="shared" ca="1" si="19"/>
        <v>6.6720968141268289</v>
      </c>
      <c r="F393" s="60">
        <f ca="1">IF(D393="","",MAX(MIN(C393,PERCENTILE(INDIRECT(Rangos!$F$18),0.99)),PERCENTILE(INDIRECT(Rangos!$F$18),0.01)))</f>
        <v>0.27240627569976167</v>
      </c>
      <c r="G393" s="62" t="str">
        <f t="shared" ca="1" si="20"/>
        <v/>
      </c>
    </row>
    <row r="394" spans="1:7" x14ac:dyDescent="0.2">
      <c r="A394">
        <v>901328418</v>
      </c>
      <c r="B394" t="s">
        <v>497</v>
      </c>
      <c r="C394" s="61">
        <f ca="1">+IFERROR(VLOOKUP(A394,OFFSET('Datos seleccionados'!$A$5,0,0,COUNTA($A:$A),21),20,FALSE),"")</f>
        <v>0.55783965161141835</v>
      </c>
      <c r="D394" s="62">
        <f t="shared" ca="1" si="18"/>
        <v>0.50053122840567743</v>
      </c>
      <c r="E394" s="62">
        <f t="shared" ca="1" si="19"/>
        <v>6.7726326772712317</v>
      </c>
      <c r="F394" s="60">
        <f ca="1">IF(D394="","",MAX(MIN(C394,PERCENTILE(INDIRECT(Rangos!$F$18),0.99)),PERCENTILE(INDIRECT(Rangos!$F$18),0.01)))</f>
        <v>0.27240627569976167</v>
      </c>
      <c r="G394" s="62" t="str">
        <f t="shared" ca="1" si="20"/>
        <v/>
      </c>
    </row>
    <row r="395" spans="1:7" x14ac:dyDescent="0.2">
      <c r="A395">
        <v>830021790</v>
      </c>
      <c r="B395" t="s">
        <v>254</v>
      </c>
      <c r="C395" s="61">
        <f ca="1">+IFERROR(VLOOKUP(A395,OFFSET('Datos seleccionados'!$A$5,0,0,COUNTA($A:$A),21),20,FALSE),"")</f>
        <v>0.59793448415123152</v>
      </c>
      <c r="D395" s="62">
        <f t="shared" ca="1" si="18"/>
        <v>0.54062606094549059</v>
      </c>
      <c r="E395" s="62">
        <f t="shared" ca="1" si="19"/>
        <v>7.3151514206347699</v>
      </c>
      <c r="F395" s="60">
        <f ca="1">IF(D395="","",MAX(MIN(C395,PERCENTILE(INDIRECT(Rangos!$F$18),0.99)),PERCENTILE(INDIRECT(Rangos!$F$18),0.01)))</f>
        <v>0.27240627569976167</v>
      </c>
      <c r="G395" s="62" t="str">
        <f t="shared" ca="1" si="20"/>
        <v/>
      </c>
    </row>
    <row r="396" spans="1:7" x14ac:dyDescent="0.2">
      <c r="A396">
        <v>830143340</v>
      </c>
      <c r="B396" t="s">
        <v>526</v>
      </c>
      <c r="C396" s="61">
        <f ca="1">+IFERROR(VLOOKUP(A396,OFFSET('Datos seleccionados'!$A$5,0,0,COUNTA($A:$A),21),20,FALSE),"")</f>
        <v>0.59828380738500131</v>
      </c>
      <c r="D396" s="62">
        <f t="shared" ca="1" si="18"/>
        <v>0.54097538417926039</v>
      </c>
      <c r="E396" s="62">
        <f t="shared" ca="1" si="19"/>
        <v>7.3198780746649197</v>
      </c>
      <c r="F396" s="60">
        <f ca="1">IF(D396="","",MAX(MIN(C396,PERCENTILE(INDIRECT(Rangos!$F$18),0.99)),PERCENTILE(INDIRECT(Rangos!$F$18),0.01)))</f>
        <v>0.27240627569976167</v>
      </c>
      <c r="G396" s="62" t="str">
        <f t="shared" ca="1" si="20"/>
        <v/>
      </c>
    </row>
    <row r="397" spans="1:7" x14ac:dyDescent="0.2">
      <c r="A397">
        <v>860353765</v>
      </c>
      <c r="B397" t="s">
        <v>532</v>
      </c>
      <c r="C397" s="61">
        <f ca="1">+IFERROR(VLOOKUP(A397,OFFSET('Datos seleccionados'!$A$5,0,0,COUNTA($A:$A),21),20,FALSE),"")</f>
        <v>0.62102521218039475</v>
      </c>
      <c r="D397" s="62">
        <f t="shared" ca="1" si="18"/>
        <v>0.56371678897465383</v>
      </c>
      <c r="E397" s="62">
        <f t="shared" ca="1" si="19"/>
        <v>7.6275895070463227</v>
      </c>
      <c r="F397" s="60">
        <f ca="1">IF(D397="","",MAX(MIN(C397,PERCENTILE(INDIRECT(Rangos!$F$18),0.99)),PERCENTILE(INDIRECT(Rangos!$F$18),0.01)))</f>
        <v>0.27240627569976167</v>
      </c>
      <c r="G397" s="62" t="str">
        <f t="shared" ca="1" si="20"/>
        <v/>
      </c>
    </row>
    <row r="398" spans="1:7" x14ac:dyDescent="0.2">
      <c r="A398">
        <v>900320098</v>
      </c>
      <c r="B398" t="s">
        <v>547</v>
      </c>
      <c r="C398" s="61">
        <f ca="1">+IFERROR(VLOOKUP(A398,OFFSET('Datos seleccionados'!$A$5,0,0,COUNTA($A:$A),21),20,FALSE),"")</f>
        <v>0.64935685935130838</v>
      </c>
      <c r="D398" s="62">
        <f t="shared" ca="1" si="18"/>
        <v>0.59204843614556746</v>
      </c>
      <c r="E398" s="62">
        <f t="shared" ca="1" si="19"/>
        <v>8.0109418905566105</v>
      </c>
      <c r="F398" s="60">
        <f ca="1">IF(D398="","",MAX(MIN(C398,PERCENTILE(INDIRECT(Rangos!$F$18),0.99)),PERCENTILE(INDIRECT(Rangos!$F$18),0.01)))</f>
        <v>0.27240627569976167</v>
      </c>
      <c r="G398" s="62" t="str">
        <f t="shared" ca="1" si="20"/>
        <v/>
      </c>
    </row>
    <row r="399" spans="1:7" x14ac:dyDescent="0.2">
      <c r="A399">
        <v>809012157</v>
      </c>
      <c r="B399" t="s">
        <v>242</v>
      </c>
      <c r="C399" s="61">
        <f ca="1">+IFERROR(VLOOKUP(A399,OFFSET('Datos seleccionados'!$A$5,0,0,COUNTA($A:$A),21),20,FALSE),"")</f>
        <v>0.65003283277748014</v>
      </c>
      <c r="D399" s="62">
        <f t="shared" ca="1" si="18"/>
        <v>0.59272440957173922</v>
      </c>
      <c r="E399" s="62">
        <f t="shared" ca="1" si="19"/>
        <v>8.0200884122025027</v>
      </c>
      <c r="F399" s="60">
        <f ca="1">IF(D399="","",MAX(MIN(C399,PERCENTILE(INDIRECT(Rangos!$F$18),0.99)),PERCENTILE(INDIRECT(Rangos!$F$18),0.01)))</f>
        <v>0.27240627569976167</v>
      </c>
      <c r="G399" s="62" t="str">
        <f t="shared" ca="1" si="20"/>
        <v/>
      </c>
    </row>
    <row r="400" spans="1:7" x14ac:dyDescent="0.2">
      <c r="A400">
        <v>901109174</v>
      </c>
      <c r="B400" t="s">
        <v>164</v>
      </c>
      <c r="C400" s="61">
        <f ca="1">+IFERROR(VLOOKUP(A400,OFFSET('Datos seleccionados'!$A$5,0,0,COUNTA($A:$A),21),20,FALSE),"")</f>
        <v>0.66951671258516365</v>
      </c>
      <c r="D400" s="62">
        <f t="shared" ca="1" si="18"/>
        <v>0.61220828937942273</v>
      </c>
      <c r="E400" s="62">
        <f t="shared" ca="1" si="19"/>
        <v>8.2837226343585524</v>
      </c>
      <c r="F400" s="60">
        <f ca="1">IF(D400="","",MAX(MIN(C400,PERCENTILE(INDIRECT(Rangos!$F$18),0.99)),PERCENTILE(INDIRECT(Rangos!$F$18),0.01)))</f>
        <v>0.27240627569976167</v>
      </c>
      <c r="G400" s="62" t="str">
        <f t="shared" ca="1" si="20"/>
        <v/>
      </c>
    </row>
    <row r="401" spans="1:7" x14ac:dyDescent="0.2">
      <c r="A401">
        <v>900541101</v>
      </c>
      <c r="B401" t="s">
        <v>150</v>
      </c>
      <c r="C401" s="61">
        <f ca="1">+IFERROR(VLOOKUP(A401,OFFSET('Datos seleccionados'!$A$5,0,0,COUNTA($A:$A),21),20,FALSE),"")</f>
        <v>0.67866152916574329</v>
      </c>
      <c r="D401" s="62">
        <f t="shared" ca="1" si="18"/>
        <v>0.62135310596000237</v>
      </c>
      <c r="E401" s="62">
        <f t="shared" ca="1" si="19"/>
        <v>8.4074601358098864</v>
      </c>
      <c r="F401" s="60">
        <f ca="1">IF(D401="","",MAX(MIN(C401,PERCENTILE(INDIRECT(Rangos!$F$18),0.99)),PERCENTILE(INDIRECT(Rangos!$F$18),0.01)))</f>
        <v>0.27240627569976167</v>
      </c>
      <c r="G401" s="62" t="str">
        <f t="shared" ca="1" si="20"/>
        <v/>
      </c>
    </row>
    <row r="402" spans="1:7" x14ac:dyDescent="0.2">
      <c r="A402">
        <v>900582115</v>
      </c>
      <c r="B402" t="s">
        <v>152</v>
      </c>
      <c r="C402" s="61">
        <f ca="1">+IFERROR(VLOOKUP(A402,OFFSET('Datos seleccionados'!$A$5,0,0,COUNTA($A:$A),21),20,FALSE),"")</f>
        <v>0.69664869231294635</v>
      </c>
      <c r="D402" s="62">
        <f t="shared" ca="1" si="18"/>
        <v>0.63934026910720543</v>
      </c>
      <c r="E402" s="62">
        <f t="shared" ca="1" si="19"/>
        <v>8.6508424504162811</v>
      </c>
      <c r="F402" s="60">
        <f ca="1">IF(D402="","",MAX(MIN(C402,PERCENTILE(INDIRECT(Rangos!$F$18),0.99)),PERCENTILE(INDIRECT(Rangos!$F$18),0.01)))</f>
        <v>0.27240627569976167</v>
      </c>
      <c r="G402" s="62" t="str">
        <f t="shared" ca="1" si="20"/>
        <v/>
      </c>
    </row>
    <row r="403" spans="1:7" x14ac:dyDescent="0.2">
      <c r="A403">
        <v>900278019</v>
      </c>
      <c r="B403" t="s">
        <v>364</v>
      </c>
      <c r="C403" s="61">
        <f ca="1">+IFERROR(VLOOKUP(A403,OFFSET('Datos seleccionados'!$A$5,0,0,COUNTA($A:$A),21),20,FALSE),"")</f>
        <v>0.70065119882186688</v>
      </c>
      <c r="D403" s="62">
        <f t="shared" ca="1" si="18"/>
        <v>0.64334277561612596</v>
      </c>
      <c r="E403" s="62">
        <f t="shared" ca="1" si="19"/>
        <v>8.7049999231870636</v>
      </c>
      <c r="F403" s="60">
        <f ca="1">IF(D403="","",MAX(MIN(C403,PERCENTILE(INDIRECT(Rangos!$F$18),0.99)),PERCENTILE(INDIRECT(Rangos!$F$18),0.01)))</f>
        <v>0.27240627569976167</v>
      </c>
      <c r="G403" s="62" t="str">
        <f t="shared" ca="1" si="20"/>
        <v/>
      </c>
    </row>
    <row r="404" spans="1:7" x14ac:dyDescent="0.2">
      <c r="A404">
        <v>900714055</v>
      </c>
      <c r="B404" t="s">
        <v>453</v>
      </c>
      <c r="C404" s="61">
        <f ca="1">+IFERROR(VLOOKUP(A404,OFFSET('Datos seleccionados'!$A$5,0,0,COUNTA($A:$A),21),20,FALSE),"")</f>
        <v>0.77798027417958293</v>
      </c>
      <c r="D404" s="62">
        <f t="shared" ca="1" si="18"/>
        <v>0.72067185097384201</v>
      </c>
      <c r="E404" s="62">
        <f t="shared" ca="1" si="19"/>
        <v>9.7513310868569629</v>
      </c>
      <c r="F404" s="60">
        <f ca="1">IF(D404="","",MAX(MIN(C404,PERCENTILE(INDIRECT(Rangos!$F$18),0.99)),PERCENTILE(INDIRECT(Rangos!$F$18),0.01)))</f>
        <v>0.27240627569976167</v>
      </c>
      <c r="G404" s="62" t="str">
        <f t="shared" ca="1" si="20"/>
        <v/>
      </c>
    </row>
    <row r="405" spans="1:7" x14ac:dyDescent="0.2">
      <c r="A405">
        <v>901592009</v>
      </c>
      <c r="B405" t="s">
        <v>194</v>
      </c>
      <c r="C405" s="61">
        <f ca="1">+IFERROR(VLOOKUP(A405,OFFSET('Datos seleccionados'!$A$5,0,0,COUNTA($A:$A),21),20,FALSE),"")</f>
        <v>0.85506720749093079</v>
      </c>
      <c r="D405" s="62">
        <f t="shared" ca="1" si="18"/>
        <v>0.79775878428518987</v>
      </c>
      <c r="E405" s="62">
        <f t="shared" ca="1" si="19"/>
        <v>10.794385853285879</v>
      </c>
      <c r="F405" s="60">
        <f ca="1">IF(D405="","",MAX(MIN(C405,PERCENTILE(INDIRECT(Rangos!$F$18),0.99)),PERCENTILE(INDIRECT(Rangos!$F$18),0.01)))</f>
        <v>0.27240627569976167</v>
      </c>
      <c r="G405" s="62" t="str">
        <f t="shared" ca="1" si="20"/>
        <v/>
      </c>
    </row>
    <row r="406" spans="1:7" x14ac:dyDescent="0.2">
      <c r="A406">
        <v>900590132</v>
      </c>
      <c r="B406" t="s">
        <v>438</v>
      </c>
      <c r="C406" s="61">
        <f ca="1">+IFERROR(VLOOKUP(A406,OFFSET('Datos seleccionados'!$A$5,0,0,COUNTA($A:$A),21),20,FALSE),"")</f>
        <v>0.87594166288866904</v>
      </c>
      <c r="D406" s="62">
        <f t="shared" ca="1" si="18"/>
        <v>0.81863323968292812</v>
      </c>
      <c r="E406" s="62">
        <f t="shared" ca="1" si="19"/>
        <v>11.076835799910148</v>
      </c>
      <c r="F406" s="60">
        <f ca="1">IF(D406="","",MAX(MIN(C406,PERCENTILE(INDIRECT(Rangos!$F$18),0.99)),PERCENTILE(INDIRECT(Rangos!$F$18),0.01)))</f>
        <v>0.27240627569976167</v>
      </c>
      <c r="G406" s="62" t="str">
        <f t="shared" ca="1" si="20"/>
        <v/>
      </c>
    </row>
    <row r="407" spans="1:7" x14ac:dyDescent="0.2">
      <c r="A407">
        <v>900377897</v>
      </c>
      <c r="B407" t="s">
        <v>385</v>
      </c>
      <c r="C407" s="61">
        <f ca="1">+IFERROR(VLOOKUP(A407,OFFSET('Datos seleccionados'!$A$5,0,0,COUNTA($A:$A),21),20,FALSE),"")</f>
        <v>0.89964787554552528</v>
      </c>
      <c r="D407" s="62">
        <f t="shared" ca="1" si="18"/>
        <v>0.84233945233978436</v>
      </c>
      <c r="E407" s="62">
        <f t="shared" ca="1" si="19"/>
        <v>11.397601940727316</v>
      </c>
      <c r="F407" s="60">
        <f ca="1">IF(D407="","",MAX(MIN(C407,PERCENTILE(INDIRECT(Rangos!$F$18),0.99)),PERCENTILE(INDIRECT(Rangos!$F$18),0.01)))</f>
        <v>0.27240627569976167</v>
      </c>
      <c r="G407" s="62" t="str">
        <f t="shared" ca="1" si="20"/>
        <v/>
      </c>
    </row>
    <row r="408" spans="1:7" x14ac:dyDescent="0.2">
      <c r="A408">
        <v>900761534</v>
      </c>
      <c r="B408" t="s">
        <v>456</v>
      </c>
      <c r="C408" s="61">
        <f ca="1">+IFERROR(VLOOKUP(A408,OFFSET('Datos seleccionados'!$A$5,0,0,COUNTA($A:$A),21),20,FALSE),"")</f>
        <v>0.92927027561435871</v>
      </c>
      <c r="D408" s="62">
        <f t="shared" ca="1" si="18"/>
        <v>0.87196185240861779</v>
      </c>
      <c r="E408" s="62">
        <f t="shared" ca="1" si="19"/>
        <v>11.798419358902033</v>
      </c>
      <c r="F408" s="60">
        <f ca="1">IF(D408="","",MAX(MIN(C408,PERCENTILE(INDIRECT(Rangos!$F$18),0.99)),PERCENTILE(INDIRECT(Rangos!$F$18),0.01)))</f>
        <v>0.27240627569976167</v>
      </c>
      <c r="G408" s="62" t="str">
        <f t="shared" ca="1" si="20"/>
        <v/>
      </c>
    </row>
    <row r="409" spans="1:7" x14ac:dyDescent="0.2">
      <c r="A409">
        <v>830078829</v>
      </c>
      <c r="B409" t="s">
        <v>268</v>
      </c>
      <c r="C409" s="61">
        <f ca="1">+IFERROR(VLOOKUP(A409,OFFSET('Datos seleccionados'!$A$5,0,0,COUNTA($A:$A),21),20,FALSE),"")</f>
        <v>0.93683141808370685</v>
      </c>
      <c r="D409" s="62">
        <f t="shared" ca="1" si="18"/>
        <v>0.87952299487796592</v>
      </c>
      <c r="E409" s="62">
        <f t="shared" ca="1" si="19"/>
        <v>11.900728341157793</v>
      </c>
      <c r="F409" s="60">
        <f ca="1">IF(D409="","",MAX(MIN(C409,PERCENTILE(INDIRECT(Rangos!$F$18),0.99)),PERCENTILE(INDIRECT(Rangos!$F$18),0.01)))</f>
        <v>0.27240627569976167</v>
      </c>
      <c r="G409" s="62" t="str">
        <f t="shared" ca="1" si="20"/>
        <v/>
      </c>
    </row>
    <row r="410" spans="1:7" x14ac:dyDescent="0.2">
      <c r="A410">
        <v>830113706</v>
      </c>
      <c r="B410" t="s">
        <v>521</v>
      </c>
      <c r="C410" s="61">
        <f ca="1">+IFERROR(VLOOKUP(A410,OFFSET('Datos seleccionados'!$A$5,0,0,COUNTA($A:$A),21),20,FALSE),"")</f>
        <v>0.96707877222168503</v>
      </c>
      <c r="D410" s="62">
        <f t="shared" ca="1" si="18"/>
        <v>0.90977034901594411</v>
      </c>
      <c r="E410" s="62">
        <f t="shared" ca="1" si="19"/>
        <v>12.310001943702794</v>
      </c>
      <c r="F410" s="60">
        <f ca="1">IF(D410="","",MAX(MIN(C410,PERCENTILE(INDIRECT(Rangos!$F$18),0.99)),PERCENTILE(INDIRECT(Rangos!$F$18),0.01)))</f>
        <v>0.27240627569976167</v>
      </c>
      <c r="G410" s="62" t="str">
        <f t="shared" ca="1" si="20"/>
        <v/>
      </c>
    </row>
    <row r="411" spans="1:7" x14ac:dyDescent="0.2">
      <c r="A411">
        <v>900491956</v>
      </c>
      <c r="B411" t="s">
        <v>552</v>
      </c>
      <c r="C411" s="61">
        <f ca="1">+IFERROR(VLOOKUP(A411,OFFSET('Datos seleccionados'!$A$5,0,0,COUNTA($A:$A),21),20,FALSE),"")</f>
        <v>1.0481714546522851</v>
      </c>
      <c r="D411" s="62">
        <f t="shared" ca="1" si="18"/>
        <v>0.9908630314465442</v>
      </c>
      <c r="E411" s="62">
        <f t="shared" ca="1" si="19"/>
        <v>13.407258058304157</v>
      </c>
      <c r="F411" s="60">
        <f ca="1">IF(D411="","",MAX(MIN(C411,PERCENTILE(INDIRECT(Rangos!$F$18),0.99)),PERCENTILE(INDIRECT(Rangos!$F$18),0.01)))</f>
        <v>0.27240627569976167</v>
      </c>
      <c r="G411" s="62" t="str">
        <f t="shared" ca="1" si="20"/>
        <v/>
      </c>
    </row>
    <row r="412" spans="1:7" x14ac:dyDescent="0.2">
      <c r="A412">
        <v>901005789</v>
      </c>
      <c r="B412" t="s">
        <v>473</v>
      </c>
      <c r="C412" s="61">
        <f ca="1">+IFERROR(VLOOKUP(A412,OFFSET('Datos seleccionados'!$A$5,0,0,COUNTA($A:$A),21),20,FALSE),"")</f>
        <v>1.0550965334098903</v>
      </c>
      <c r="D412" s="62">
        <f t="shared" ca="1" si="18"/>
        <v>0.99778811020414937</v>
      </c>
      <c r="E412" s="62">
        <f t="shared" ca="1" si="19"/>
        <v>13.500960532844706</v>
      </c>
      <c r="F412" s="60">
        <f ca="1">IF(D412="","",MAX(MIN(C412,PERCENTILE(INDIRECT(Rangos!$F$18),0.99)),PERCENTILE(INDIRECT(Rangos!$F$18),0.01)))</f>
        <v>0.27240627569976167</v>
      </c>
      <c r="G412" s="62" t="str">
        <f t="shared" ca="1" si="20"/>
        <v/>
      </c>
    </row>
    <row r="413" spans="1:7" x14ac:dyDescent="0.2">
      <c r="A413">
        <v>900360052</v>
      </c>
      <c r="B413" t="s">
        <v>380</v>
      </c>
      <c r="C413" s="61">
        <f ca="1">+IFERROR(VLOOKUP(A413,OFFSET('Datos seleccionados'!$A$5,0,0,COUNTA($A:$A),21),20,FALSE),"")</f>
        <v>1.413782651798569</v>
      </c>
      <c r="D413" s="62">
        <f t="shared" ca="1" si="18"/>
        <v>1.3564742285928282</v>
      </c>
      <c r="E413" s="62">
        <f t="shared" ca="1" si="19"/>
        <v>18.354302718946734</v>
      </c>
      <c r="F413" s="60">
        <f ca="1">IF(D413="","",MAX(MIN(C413,PERCENTILE(INDIRECT(Rangos!$F$18),0.99)),PERCENTILE(INDIRECT(Rangos!$F$18),0.01)))</f>
        <v>0.27240627569976167</v>
      </c>
      <c r="G413" s="62" t="str">
        <f t="shared" ca="1" si="20"/>
        <v/>
      </c>
    </row>
    <row r="414" spans="1:7" x14ac:dyDescent="0.2">
      <c r="A414">
        <v>830046136</v>
      </c>
      <c r="B414" t="s">
        <v>257</v>
      </c>
      <c r="C414" s="61">
        <f ca="1">+IFERROR(VLOOKUP(A414,OFFSET('Datos seleccionados'!$A$5,0,0,COUNTA($A:$A),21),20,FALSE),"")</f>
        <v>1.6813748695166655</v>
      </c>
      <c r="D414" s="62">
        <f t="shared" ca="1" si="18"/>
        <v>1.6240664463109247</v>
      </c>
      <c r="E414" s="62">
        <f t="shared" ca="1" si="19"/>
        <v>21.975063412887287</v>
      </c>
      <c r="F414" s="60">
        <f ca="1">IF(D414="","",MAX(MIN(C414,PERCENTILE(INDIRECT(Rangos!$F$18),0.99)),PERCENTILE(INDIRECT(Rangos!$F$18),0.01)))</f>
        <v>0.27240627569976167</v>
      </c>
      <c r="G414" s="62" t="str">
        <f t="shared" ca="1" si="20"/>
        <v/>
      </c>
    </row>
    <row r="415" spans="1:7" x14ac:dyDescent="0.2">
      <c r="A415">
        <v>802019215</v>
      </c>
      <c r="B415" t="s">
        <v>232</v>
      </c>
      <c r="C415" s="61">
        <f ca="1">+IFERROR(VLOOKUP(A415,OFFSET('Datos seleccionados'!$A$5,0,0,COUNTA($A:$A),21),20,FALSE),"")</f>
        <v>1.7940976163450624</v>
      </c>
      <c r="D415" s="62">
        <f t="shared" ca="1" si="18"/>
        <v>1.7367891931393213</v>
      </c>
      <c r="E415" s="62">
        <f t="shared" ca="1" si="19"/>
        <v>23.50030242958859</v>
      </c>
      <c r="F415" s="60">
        <f ca="1">IF(D415="","",MAX(MIN(C415,PERCENTILE(INDIRECT(Rangos!$F$18),0.99)),PERCENTILE(INDIRECT(Rangos!$F$18),0.01)))</f>
        <v>0.27240627569976167</v>
      </c>
      <c r="G415" s="62" t="str">
        <f t="shared" ca="1" si="20"/>
        <v/>
      </c>
    </row>
    <row r="416" spans="1:7" x14ac:dyDescent="0.2">
      <c r="A416">
        <v>901457461</v>
      </c>
      <c r="B416" t="s">
        <v>574</v>
      </c>
      <c r="C416" s="61">
        <f ca="1">+IFERROR(VLOOKUP(A416,OFFSET('Datos seleccionados'!$A$5,0,0,COUNTA($A:$A),21),20,FALSE),"")</f>
        <v>1.8477618723830229</v>
      </c>
      <c r="D416" s="62">
        <f t="shared" ca="1" si="18"/>
        <v>1.7904534491772819</v>
      </c>
      <c r="E416" s="62">
        <f t="shared" ca="1" si="19"/>
        <v>24.226427541106247</v>
      </c>
      <c r="F416" s="60">
        <f ca="1">IF(D416="","",MAX(MIN(C416,PERCENTILE(INDIRECT(Rangos!$F$18),0.99)),PERCENTILE(INDIRECT(Rangos!$F$18),0.01)))</f>
        <v>0.27240627569976167</v>
      </c>
      <c r="G416" s="62" t="str">
        <f t="shared" ca="1" si="20"/>
        <v/>
      </c>
    </row>
    <row r="417" spans="1:7" x14ac:dyDescent="0.2">
      <c r="A417">
        <v>901360127</v>
      </c>
      <c r="B417" t="s">
        <v>500</v>
      </c>
      <c r="C417" s="61">
        <f ca="1">+IFERROR(VLOOKUP(A417,OFFSET('Datos seleccionados'!$A$5,0,0,COUNTA($A:$A),21),20,FALSE),"")</f>
        <v>1.854541165642867</v>
      </c>
      <c r="D417" s="62">
        <f t="shared" ca="1" si="18"/>
        <v>1.7972327424371262</v>
      </c>
      <c r="E417" s="62">
        <f t="shared" ca="1" si="19"/>
        <v>24.318157408204996</v>
      </c>
      <c r="F417" s="60">
        <f ca="1">IF(D417="","",MAX(MIN(C417,PERCENTILE(INDIRECT(Rangos!$F$18),0.99)),PERCENTILE(INDIRECT(Rangos!$F$18),0.01)))</f>
        <v>0.27240627569976167</v>
      </c>
      <c r="G417" s="62" t="str">
        <f t="shared" ca="1" si="20"/>
        <v/>
      </c>
    </row>
    <row r="418" spans="1:7" x14ac:dyDescent="0.2">
      <c r="A418">
        <v>900927649</v>
      </c>
      <c r="B418" t="s">
        <v>471</v>
      </c>
      <c r="C418" s="61">
        <f ca="1">+IFERROR(VLOOKUP(A418,OFFSET('Datos seleccionados'!$A$5,0,0,COUNTA($A:$A),21),20,FALSE),"")</f>
        <v>3.4411380087837182</v>
      </c>
      <c r="D418" s="62">
        <f t="shared" ca="1" si="18"/>
        <v>3.3838295855779772</v>
      </c>
      <c r="E418" s="62">
        <f t="shared" ca="1" si="19"/>
        <v>45.786223765898853</v>
      </c>
      <c r="F418" s="60">
        <f ca="1">IF(D418="","",MAX(MIN(C418,PERCENTILE(INDIRECT(Rangos!$F$18),0.99)),PERCENTILE(INDIRECT(Rangos!$F$18),0.01)))</f>
        <v>0.27240627569976167</v>
      </c>
      <c r="G418" s="62" t="str">
        <f t="shared" ca="1" si="20"/>
        <v/>
      </c>
    </row>
    <row r="419" spans="1:7" x14ac:dyDescent="0.2">
      <c r="A419">
        <v>900926310</v>
      </c>
      <c r="B419" t="s">
        <v>470</v>
      </c>
      <c r="C419" s="61">
        <f ca="1">+IFERROR(VLOOKUP(A419,OFFSET('Datos seleccionados'!$A$5,0,0,COUNTA($A:$A),21),20,FALSE),"")</f>
        <v>3.6011332011911099</v>
      </c>
      <c r="D419" s="62">
        <f t="shared" ca="1" si="18"/>
        <v>3.5438247779853689</v>
      </c>
      <c r="E419" s="62">
        <f t="shared" ca="1" si="19"/>
        <v>47.951101013930135</v>
      </c>
      <c r="F419" s="60">
        <f ca="1">IF(D419="","",MAX(MIN(C419,PERCENTILE(INDIRECT(Rangos!$F$18),0.99)),PERCENTILE(INDIRECT(Rangos!$F$18),0.01)))</f>
        <v>0.27240627569976167</v>
      </c>
      <c r="G419" s="62" t="str">
        <f t="shared" ca="1" si="20"/>
        <v/>
      </c>
    </row>
    <row r="420" spans="1:7" x14ac:dyDescent="0.2">
      <c r="A420">
        <v>830139248</v>
      </c>
      <c r="B420" t="s">
        <v>524</v>
      </c>
      <c r="C420" s="61">
        <f ca="1">+IFERROR(VLOOKUP(A420,OFFSET('Datos seleccionados'!$A$5,0,0,COUNTA($A:$A),21),20,FALSE),"")</f>
        <v>18.268526322126238</v>
      </c>
      <c r="D420" s="62">
        <f t="shared" ca="1" si="18"/>
        <v>18.211217898920498</v>
      </c>
      <c r="E420" s="62">
        <f t="shared" ca="1" si="19"/>
        <v>246.41397466447611</v>
      </c>
      <c r="F420" s="60">
        <f ca="1">IF(D420="","",MAX(MIN(C420,PERCENTILE(INDIRECT(Rangos!$F$18),0.99)),PERCENTILE(INDIRECT(Rangos!$F$18),0.01)))</f>
        <v>0.27240627569976167</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29" priority="1319" stopIfTrue="1" operator="notBetween">
      <formula>-3</formula>
      <formula>3</formula>
    </cfRule>
  </conditionalFormatting>
  <conditionalFormatting sqref="A2:A420">
    <cfRule type="duplicateValues" dxfId="28" priority="1"/>
  </conditionalFormatting>
  <conditionalFormatting sqref="A2:A420">
    <cfRule type="duplicateValues" dxfId="27" priority="2"/>
    <cfRule type="duplicateValues" dxfId="26" priority="3"/>
    <cfRule type="duplicateValues" dxfId="25" priority="4"/>
    <cfRule type="duplicateValues" dxfId="24" priority="5"/>
  </conditionalFormatting>
  <pageMargins left="0.7" right="0.7" top="0.75" bottom="0.75" header="0.51180555555555551" footer="0.51180555555555551"/>
  <pageSetup firstPageNumber="0" orientation="portrait" horizontalDpi="300" verticalDpi="300"/>
  <headerFooter alignWithMargins="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J420"/>
  <sheetViews>
    <sheetView showGridLines="0" zoomScale="90" zoomScaleNormal="90" workbookViewId="0">
      <selection activeCell="F3" sqref="F3"/>
    </sheetView>
  </sheetViews>
  <sheetFormatPr baseColWidth="10" defaultColWidth="0" defaultRowHeight="15" x14ac:dyDescent="0.2"/>
  <cols>
    <col min="1" max="1" width="13.6640625" style="25" customWidth="1"/>
    <col min="2" max="2" width="51.6640625" style="25" customWidth="1"/>
    <col min="3" max="6" width="27.6640625" style="20" customWidth="1"/>
    <col min="7" max="7" width="8.83203125" customWidth="1"/>
    <col min="8" max="9" width="13.6640625" customWidth="1"/>
    <col min="10" max="10" width="9.6640625" customWidth="1"/>
    <col min="11" max="256" width="8.83203125" hidden="1" customWidth="1"/>
    <col min="257" max="16384" width="8.83203125" hidden="1"/>
  </cols>
  <sheetData>
    <row r="1" spans="1:10" ht="16" x14ac:dyDescent="0.2">
      <c r="A1" s="59" t="s">
        <v>0</v>
      </c>
      <c r="B1" s="55" t="s">
        <v>1</v>
      </c>
      <c r="C1" s="19" t="s">
        <v>8</v>
      </c>
      <c r="D1" s="19" t="s">
        <v>11</v>
      </c>
      <c r="E1" s="19" t="s">
        <v>79</v>
      </c>
      <c r="F1" s="19" t="s">
        <v>12</v>
      </c>
      <c r="G1" s="19" t="s">
        <v>89</v>
      </c>
    </row>
    <row r="2" spans="1:10" ht="15" customHeight="1" x14ac:dyDescent="0.2">
      <c r="A2">
        <v>901144809</v>
      </c>
      <c r="B2" t="s">
        <v>483</v>
      </c>
      <c r="C2" s="61">
        <f ca="1">+IFERROR(VLOOKUP(A2,OFFSET('Datos seleccionados'!$A$5,0,0,COUNTA($A:$A),21),21,FALSE),"")</f>
        <v>-2.5005670417866179</v>
      </c>
      <c r="D2" s="62">
        <f t="shared" ref="D2:D65" ca="1" si="0">+IFERROR(ABS(($C$2:$C$420-MEDIAN($C$2:$C$420))),"")</f>
        <v>2.5264169528736122</v>
      </c>
      <c r="E2" s="62">
        <f t="shared" ref="E2:E65" ca="1" si="1">+IFERROR((IF($C2="","",((($C2-MEDIAN($C$2:$C$420))/MEDIAN($D$2:$D$420))))),"")</f>
        <v>-58.217037909503318</v>
      </c>
      <c r="F2" s="60">
        <f ca="1">IF(D2="","",MAX(MIN(C2,PERCENTILE(INDIRECT(Rangos!$G$18),0.99)),PERCENTILE(INDIRECT(Rangos!$G$18),0.01)))</f>
        <v>-8.2674618777848694E-2</v>
      </c>
      <c r="G2" s="62" t="str">
        <f t="shared" ref="G2:G65" ca="1" si="2">IF(C2="","", IF(AND(C2&gt;=(QUARTILE($C$2:$C$420,1)-1.5*(QUARTILE($C$2:$C$420,3)-QUARTILE($C$2:$C$420,1))), C2&lt;=(QUARTILE($C$2:$C$420,3)+1.5*(QUARTILE($C$2:$C$420,3)-QUARTILE($C$2:$C$420,1)))), C2, ""))</f>
        <v/>
      </c>
      <c r="H2" s="107"/>
      <c r="I2" s="107"/>
    </row>
    <row r="3" spans="1:10" x14ac:dyDescent="0.2">
      <c r="A3">
        <v>901409657</v>
      </c>
      <c r="B3" t="s">
        <v>501</v>
      </c>
      <c r="C3" s="61">
        <f ca="1">+IFERROR(VLOOKUP(A3,OFFSET('Datos seleccionados'!$A$5,0,0,COUNTA($A:$A),21),21,FALSE),"")</f>
        <v>-2.4160316106520918</v>
      </c>
      <c r="D3" s="62">
        <f t="shared" ca="1" si="0"/>
        <v>2.4418815217390861</v>
      </c>
      <c r="E3" s="62">
        <f t="shared" ca="1" si="1"/>
        <v>-56.269060797705848</v>
      </c>
      <c r="F3" s="60">
        <f ca="1">IF(D3="","",MAX(MIN(C3,PERCENTILE(INDIRECT(Rangos!$G$18),0.99)),PERCENTILE(INDIRECT(Rangos!$G$18),0.01)))</f>
        <v>-8.2674618777848694E-2</v>
      </c>
      <c r="G3" s="62" t="str">
        <f t="shared" ca="1" si="2"/>
        <v/>
      </c>
      <c r="H3" s="107"/>
      <c r="I3" s="107"/>
    </row>
    <row r="4" spans="1:10" x14ac:dyDescent="0.2">
      <c r="A4">
        <v>901471776</v>
      </c>
      <c r="B4" t="s">
        <v>503</v>
      </c>
      <c r="C4" s="61">
        <f ca="1">+IFERROR(VLOOKUP(A4,OFFSET('Datos seleccionados'!$A$5,0,0,COUNTA($A:$A),21),21,FALSE),"")</f>
        <v>-1.4610592110527041</v>
      </c>
      <c r="D4" s="62">
        <f t="shared" ca="1" si="0"/>
        <v>1.4869091221396982</v>
      </c>
      <c r="E4" s="62">
        <f t="shared" ca="1" si="1"/>
        <v>-34.26332483762571</v>
      </c>
      <c r="F4" s="60">
        <f ca="1">IF(D4="","",MAX(MIN(C4,PERCENTILE(INDIRECT(Rangos!$G$18),0.99)),PERCENTILE(INDIRECT(Rangos!$G$18),0.01)))</f>
        <v>-8.2674618777848694E-2</v>
      </c>
      <c r="G4" s="62" t="str">
        <f t="shared" ca="1" si="2"/>
        <v/>
      </c>
      <c r="H4" s="107"/>
      <c r="I4" s="107"/>
    </row>
    <row r="5" spans="1:10" x14ac:dyDescent="0.2">
      <c r="A5">
        <v>900758901</v>
      </c>
      <c r="B5" t="s">
        <v>455</v>
      </c>
      <c r="C5" s="61">
        <f ca="1">+IFERROR(VLOOKUP(A5,OFFSET('Datos seleccionados'!$A$5,0,0,COUNTA($A:$A),21),21,FALSE),"")</f>
        <v>-1.0062370247565788</v>
      </c>
      <c r="D5" s="62">
        <f t="shared" ca="1" si="0"/>
        <v>1.0320869358435729</v>
      </c>
      <c r="E5" s="62">
        <f t="shared" ca="1" si="1"/>
        <v>-23.782711005626414</v>
      </c>
      <c r="F5" s="60">
        <f ca="1">IF(D5="","",MAX(MIN(C5,PERCENTILE(INDIRECT(Rangos!$G$18),0.99)),PERCENTILE(INDIRECT(Rangos!$G$18),0.01)))</f>
        <v>-8.2674618777848694E-2</v>
      </c>
      <c r="G5" s="62" t="str">
        <f t="shared" ca="1" si="2"/>
        <v/>
      </c>
    </row>
    <row r="6" spans="1:10" x14ac:dyDescent="0.2">
      <c r="A6">
        <v>800054669</v>
      </c>
      <c r="B6" t="s">
        <v>201</v>
      </c>
      <c r="C6" s="61">
        <f ca="1">+IFERROR(VLOOKUP(A6,OFFSET('Datos seleccionados'!$A$5,0,0,COUNTA($A:$A),21),21,FALSE),"")</f>
        <v>-0.86134403579529473</v>
      </c>
      <c r="D6" s="62">
        <f t="shared" ca="1" si="0"/>
        <v>0.88719394688228892</v>
      </c>
      <c r="E6" s="62">
        <f t="shared" ca="1" si="1"/>
        <v>-20.443895288139299</v>
      </c>
      <c r="F6" s="60">
        <f ca="1">IF(D6="","",MAX(MIN(C6,PERCENTILE(INDIRECT(Rangos!$G$18),0.99)),PERCENTILE(INDIRECT(Rangos!$G$18),0.01)))</f>
        <v>-8.2674618777848694E-2</v>
      </c>
      <c r="G6" s="62" t="str">
        <f t="shared" ca="1" si="2"/>
        <v/>
      </c>
    </row>
    <row r="7" spans="1:10" x14ac:dyDescent="0.2">
      <c r="A7">
        <v>901005789</v>
      </c>
      <c r="B7" t="s">
        <v>473</v>
      </c>
      <c r="C7" s="61">
        <f ca="1">+IFERROR(VLOOKUP(A7,OFFSET('Datos seleccionados'!$A$5,0,0,COUNTA($A:$A),21),21,FALSE),"")</f>
        <v>-0.80590068240825208</v>
      </c>
      <c r="D7" s="62">
        <f t="shared" ca="1" si="0"/>
        <v>0.83175059349524627</v>
      </c>
      <c r="E7" s="62">
        <f t="shared" ca="1" si="1"/>
        <v>-19.166296274923319</v>
      </c>
      <c r="F7" s="60">
        <f ca="1">IF(D7="","",MAX(MIN(C7,PERCENTILE(INDIRECT(Rangos!$G$18),0.99)),PERCENTILE(INDIRECT(Rangos!$G$18),0.01)))</f>
        <v>-8.2674618777848694E-2</v>
      </c>
      <c r="G7" s="62" t="str">
        <f t="shared" ca="1" si="2"/>
        <v/>
      </c>
    </row>
    <row r="8" spans="1:10" x14ac:dyDescent="0.2">
      <c r="A8">
        <v>901306533</v>
      </c>
      <c r="B8" t="s">
        <v>493</v>
      </c>
      <c r="C8" s="61">
        <f ca="1">+IFERROR(VLOOKUP(A8,OFFSET('Datos seleccionados'!$A$5,0,0,COUNTA($A:$A),21),21,FALSE),"")</f>
        <v>-0.75804642555681767</v>
      </c>
      <c r="D8" s="62">
        <f t="shared" ca="1" si="0"/>
        <v>0.78389633664381186</v>
      </c>
      <c r="E8" s="62">
        <f t="shared" ca="1" si="1"/>
        <v>-18.063575252535358</v>
      </c>
      <c r="F8" s="60">
        <f ca="1">IF(D8="","",MAX(MIN(C8,PERCENTILE(INDIRECT(Rangos!$G$18),0.99)),PERCENTILE(INDIRECT(Rangos!$G$18),0.01)))</f>
        <v>-8.2674618777848694E-2</v>
      </c>
      <c r="G8" s="62" t="str">
        <f t="shared" ca="1" si="2"/>
        <v/>
      </c>
    </row>
    <row r="9" spans="1:10" x14ac:dyDescent="0.2">
      <c r="A9">
        <v>901308457</v>
      </c>
      <c r="B9" t="s">
        <v>494</v>
      </c>
      <c r="C9" s="61">
        <f ca="1">+IFERROR(VLOOKUP(A9,OFFSET('Datos seleccionados'!$A$5,0,0,COUNTA($A:$A),21),21,FALSE),"")</f>
        <v>-0.63643435191167086</v>
      </c>
      <c r="D9" s="62">
        <f t="shared" ca="1" si="0"/>
        <v>0.66228426299866505</v>
      </c>
      <c r="E9" s="62">
        <f t="shared" ca="1" si="1"/>
        <v>-15.261229149846345</v>
      </c>
      <c r="F9" s="60">
        <f ca="1">IF(D9="","",MAX(MIN(C9,PERCENTILE(INDIRECT(Rangos!$G$18),0.99)),PERCENTILE(INDIRECT(Rangos!$G$18),0.01)))</f>
        <v>-8.2674618777848694E-2</v>
      </c>
      <c r="G9" s="62" t="str">
        <f t="shared" ca="1" si="2"/>
        <v/>
      </c>
    </row>
    <row r="10" spans="1:10" x14ac:dyDescent="0.2">
      <c r="A10">
        <v>900055091</v>
      </c>
      <c r="B10" t="s">
        <v>320</v>
      </c>
      <c r="C10" s="61">
        <f ca="1">+IFERROR(VLOOKUP(A10,OFFSET('Datos seleccionados'!$A$5,0,0,COUNTA($A:$A),21),21,FALSE),"")</f>
        <v>-0.58686514852841565</v>
      </c>
      <c r="D10" s="62">
        <f t="shared" ca="1" si="0"/>
        <v>0.61271505961540984</v>
      </c>
      <c r="E10" s="62">
        <f t="shared" ca="1" si="1"/>
        <v>-14.118990063291571</v>
      </c>
      <c r="F10" s="60">
        <f ca="1">IF(D10="","",MAX(MIN(C10,PERCENTILE(INDIRECT(Rangos!$G$18),0.99)),PERCENTILE(INDIRECT(Rangos!$G$18),0.01)))</f>
        <v>-8.2674618777848694E-2</v>
      </c>
      <c r="G10" s="62" t="str">
        <f t="shared" ca="1" si="2"/>
        <v/>
      </c>
    </row>
    <row r="11" spans="1:10" ht="19" x14ac:dyDescent="0.25">
      <c r="A11">
        <v>901050470</v>
      </c>
      <c r="B11" t="s">
        <v>562</v>
      </c>
      <c r="C11" s="61">
        <f ca="1">+IFERROR(VLOOKUP(A11,OFFSET('Datos seleccionados'!$A$5,0,0,COUNTA($A:$A),21),21,FALSE),"")</f>
        <v>-0.50796557718672897</v>
      </c>
      <c r="D11" s="62">
        <f t="shared" ca="1" si="0"/>
        <v>0.53381548827372316</v>
      </c>
      <c r="E11" s="62">
        <f t="shared" ca="1" si="1"/>
        <v>-12.300881880230973</v>
      </c>
      <c r="F11" s="60">
        <f ca="1">IF(D11="","",MAX(MIN(C11,PERCENTILE(INDIRECT(Rangos!$G$18),0.99)),PERCENTILE(INDIRECT(Rangos!$G$18),0.01)))</f>
        <v>-8.2674618777848694E-2</v>
      </c>
      <c r="G11" s="62" t="str">
        <f t="shared" ca="1" si="2"/>
        <v/>
      </c>
      <c r="H11" s="37"/>
    </row>
    <row r="12" spans="1:10" ht="15" customHeight="1" x14ac:dyDescent="0.2">
      <c r="A12">
        <v>901325195</v>
      </c>
      <c r="B12" t="s">
        <v>496</v>
      </c>
      <c r="C12" s="61">
        <f ca="1">+IFERROR(VLOOKUP(A12,OFFSET('Datos seleccionados'!$A$5,0,0,COUNTA($A:$A),21),21,FALSE),"")</f>
        <v>-0.45607870296639119</v>
      </c>
      <c r="D12" s="62">
        <f t="shared" ca="1" si="0"/>
        <v>0.48192861405338533</v>
      </c>
      <c r="E12" s="62">
        <f t="shared" ca="1" si="1"/>
        <v>-11.105235959609987</v>
      </c>
      <c r="F12" s="60">
        <f ca="1">IF(D12="","",MAX(MIN(C12,PERCENTILE(INDIRECT(Rangos!$G$18),0.99)),PERCENTILE(INDIRECT(Rangos!$G$18),0.01)))</f>
        <v>-8.2674618777848694E-2</v>
      </c>
      <c r="G12" s="62" t="str">
        <f t="shared" ca="1" si="2"/>
        <v/>
      </c>
      <c r="H12" s="1"/>
      <c r="I12" s="1"/>
      <c r="J12" s="1"/>
    </row>
    <row r="13" spans="1:10" x14ac:dyDescent="0.2">
      <c r="A13">
        <v>901610775</v>
      </c>
      <c r="B13" t="s">
        <v>173</v>
      </c>
      <c r="C13" s="61">
        <f ca="1">+IFERROR(VLOOKUP(A13,OFFSET('Datos seleccionados'!$A$5,0,0,COUNTA($A:$A),21),21,FALSE),"")</f>
        <v>-0.44509884369078256</v>
      </c>
      <c r="D13" s="62">
        <f t="shared" ca="1" si="0"/>
        <v>0.4709487547777767</v>
      </c>
      <c r="E13" s="62">
        <f t="shared" ca="1" si="1"/>
        <v>-10.852223533073639</v>
      </c>
      <c r="F13" s="60">
        <f ca="1">IF(D13="","",MAX(MIN(C13,PERCENTILE(INDIRECT(Rangos!$G$18),0.99)),PERCENTILE(INDIRECT(Rangos!$G$18),0.01)))</f>
        <v>-8.2674618777848694E-2</v>
      </c>
      <c r="G13" s="62" t="str">
        <f t="shared" ca="1" si="2"/>
        <v/>
      </c>
      <c r="H13" s="1"/>
      <c r="I13" s="1"/>
      <c r="J13" s="1"/>
    </row>
    <row r="14" spans="1:10" x14ac:dyDescent="0.2">
      <c r="A14">
        <v>900222586</v>
      </c>
      <c r="B14" t="s">
        <v>350</v>
      </c>
      <c r="C14" s="61">
        <f ca="1">+IFERROR(VLOOKUP(A14,OFFSET('Datos seleccionados'!$A$5,0,0,COUNTA($A:$A),21),21,FALSE),"")</f>
        <v>-0.41024857508838108</v>
      </c>
      <c r="D14" s="62">
        <f t="shared" ca="1" si="0"/>
        <v>0.43609848617537522</v>
      </c>
      <c r="E14" s="62">
        <f t="shared" ca="1" si="1"/>
        <v>-10.049157591771005</v>
      </c>
      <c r="F14" s="60">
        <f ca="1">IF(D14="","",MAX(MIN(C14,PERCENTILE(INDIRECT(Rangos!$G$18),0.99)),PERCENTILE(INDIRECT(Rangos!$G$18),0.01)))</f>
        <v>-8.2674618777848694E-2</v>
      </c>
      <c r="G14" s="62" t="str">
        <f t="shared" ca="1" si="2"/>
        <v/>
      </c>
      <c r="H14" s="1"/>
      <c r="I14" s="1"/>
      <c r="J14" s="1"/>
    </row>
    <row r="15" spans="1:10" x14ac:dyDescent="0.2">
      <c r="A15">
        <v>900261680</v>
      </c>
      <c r="B15" t="s">
        <v>362</v>
      </c>
      <c r="C15" s="61">
        <f ca="1">+IFERROR(VLOOKUP(A15,OFFSET('Datos seleccionados'!$A$5,0,0,COUNTA($A:$A),21),21,FALSE),"")</f>
        <v>-0.39988834369839749</v>
      </c>
      <c r="D15" s="62">
        <f t="shared" ca="1" si="0"/>
        <v>0.42573825478539162</v>
      </c>
      <c r="E15" s="62">
        <f t="shared" ca="1" si="1"/>
        <v>-9.8104234497696723</v>
      </c>
      <c r="F15" s="60">
        <f ca="1">IF(D15="","",MAX(MIN(C15,PERCENTILE(INDIRECT(Rangos!$G$18),0.99)),PERCENTILE(INDIRECT(Rangos!$G$18),0.01)))</f>
        <v>-8.2674618777848694E-2</v>
      </c>
      <c r="G15" s="62" t="str">
        <f t="shared" ca="1" si="2"/>
        <v/>
      </c>
      <c r="H15" s="1"/>
      <c r="I15" s="1"/>
      <c r="J15" s="1"/>
    </row>
    <row r="16" spans="1:10" x14ac:dyDescent="0.2">
      <c r="A16">
        <v>900525472</v>
      </c>
      <c r="B16" t="s">
        <v>421</v>
      </c>
      <c r="C16" s="61">
        <f ca="1">+IFERROR(VLOOKUP(A16,OFFSET('Datos seleccionados'!$A$5,0,0,COUNTA($A:$A),21),21,FALSE),"")</f>
        <v>-0.26114337012766503</v>
      </c>
      <c r="D16" s="62">
        <f t="shared" ca="1" si="0"/>
        <v>0.28699328121465917</v>
      </c>
      <c r="E16" s="62">
        <f t="shared" ca="1" si="1"/>
        <v>-6.6132784270793312</v>
      </c>
      <c r="F16" s="60">
        <f ca="1">IF(D16="","",MAX(MIN(C16,PERCENTILE(INDIRECT(Rangos!$G$18),0.99)),PERCENTILE(INDIRECT(Rangos!$G$18),0.01)))</f>
        <v>-8.2674618777848694E-2</v>
      </c>
      <c r="G16" s="62" t="str">
        <f t="shared" ca="1" si="2"/>
        <v/>
      </c>
      <c r="H16" s="1"/>
      <c r="I16" s="1"/>
      <c r="J16" s="1"/>
    </row>
    <row r="17" spans="1:10" x14ac:dyDescent="0.2">
      <c r="A17">
        <v>900439474</v>
      </c>
      <c r="B17" t="s">
        <v>183</v>
      </c>
      <c r="C17" s="61">
        <f ca="1">+IFERROR(VLOOKUP(A17,OFFSET('Datos seleccionados'!$A$5,0,0,COUNTA($A:$A),21),21,FALSE),"")</f>
        <v>-0.21306118014319711</v>
      </c>
      <c r="D17" s="62">
        <f t="shared" ca="1" si="0"/>
        <v>0.23891109123019127</v>
      </c>
      <c r="E17" s="62">
        <f t="shared" ca="1" si="1"/>
        <v>-5.5053050682424924</v>
      </c>
      <c r="F17" s="60">
        <f ca="1">IF(D17="","",MAX(MIN(C17,PERCENTILE(INDIRECT(Rangos!$G$18),0.99)),PERCENTILE(INDIRECT(Rangos!$G$18),0.01)))</f>
        <v>-8.2674618777848694E-2</v>
      </c>
      <c r="G17" s="62" t="str">
        <f t="shared" ca="1" si="2"/>
        <v/>
      </c>
      <c r="H17" s="1"/>
      <c r="I17" s="1"/>
      <c r="J17" s="1"/>
    </row>
    <row r="18" spans="1:10" x14ac:dyDescent="0.2">
      <c r="A18">
        <v>900213423</v>
      </c>
      <c r="B18" t="s">
        <v>136</v>
      </c>
      <c r="C18" s="61">
        <f ca="1">+IFERROR(VLOOKUP(A18,OFFSET('Datos seleccionados'!$A$5,0,0,COUNTA($A:$A),21),21,FALSE),"")</f>
        <v>-0.20400197340610282</v>
      </c>
      <c r="D18" s="62">
        <f t="shared" ca="1" si="0"/>
        <v>0.22985188449309699</v>
      </c>
      <c r="E18" s="62">
        <f t="shared" ca="1" si="1"/>
        <v>-5.2965508555051342</v>
      </c>
      <c r="F18" s="60">
        <f ca="1">IF(D18="","",MAX(MIN(C18,PERCENTILE(INDIRECT(Rangos!$G$18),0.99)),PERCENTILE(INDIRECT(Rangos!$G$18),0.01)))</f>
        <v>-8.2674618777848694E-2</v>
      </c>
      <c r="G18" s="62" t="str">
        <f t="shared" ca="1" si="2"/>
        <v/>
      </c>
      <c r="H18" s="1"/>
      <c r="I18" s="1"/>
    </row>
    <row r="19" spans="1:10" x14ac:dyDescent="0.2">
      <c r="A19">
        <v>900587884</v>
      </c>
      <c r="B19" t="s">
        <v>437</v>
      </c>
      <c r="C19" s="61">
        <f ca="1">+IFERROR(VLOOKUP(A19,OFFSET('Datos seleccionados'!$A$5,0,0,COUNTA($A:$A),21),21,FALSE),"")</f>
        <v>-0.20381348679779174</v>
      </c>
      <c r="D19" s="62">
        <f t="shared" ca="1" si="0"/>
        <v>0.2296633978847859</v>
      </c>
      <c r="E19" s="62">
        <f t="shared" ca="1" si="1"/>
        <v>-5.2922074980047027</v>
      </c>
      <c r="F19" s="60">
        <f ca="1">IF(D19="","",MAX(MIN(C19,PERCENTILE(INDIRECT(Rangos!$G$18),0.99)),PERCENTILE(INDIRECT(Rangos!$G$18),0.01)))</f>
        <v>-8.2674618777848694E-2</v>
      </c>
      <c r="G19" s="62" t="str">
        <f t="shared" ca="1" si="2"/>
        <v/>
      </c>
    </row>
    <row r="20" spans="1:10" ht="15" customHeight="1" x14ac:dyDescent="0.2">
      <c r="A20">
        <v>900346569</v>
      </c>
      <c r="B20" t="s">
        <v>378</v>
      </c>
      <c r="C20" s="61">
        <f ca="1">+IFERROR(VLOOKUP(A20,OFFSET('Datos seleccionados'!$A$5,0,0,COUNTA($A:$A),21),21,FALSE),"")</f>
        <v>-0.20173039749087884</v>
      </c>
      <c r="D20" s="62">
        <f t="shared" ca="1" si="0"/>
        <v>0.22758030857787301</v>
      </c>
      <c r="E20" s="62">
        <f t="shared" ca="1" si="1"/>
        <v>-5.2442062015395683</v>
      </c>
      <c r="F20" s="60">
        <f ca="1">IF(D20="","",MAX(MIN(C20,PERCENTILE(INDIRECT(Rangos!$G$18),0.99)),PERCENTILE(INDIRECT(Rangos!$G$18),0.01)))</f>
        <v>-8.2674618777848694E-2</v>
      </c>
      <c r="G20" s="62" t="str">
        <f t="shared" ca="1" si="2"/>
        <v/>
      </c>
      <c r="H20" s="1"/>
      <c r="I20" s="1"/>
    </row>
    <row r="21" spans="1:10" x14ac:dyDescent="0.2">
      <c r="A21">
        <v>900435537</v>
      </c>
      <c r="B21" t="s">
        <v>402</v>
      </c>
      <c r="C21" s="61">
        <f ca="1">+IFERROR(VLOOKUP(A21,OFFSET('Datos seleccionados'!$A$5,0,0,COUNTA($A:$A),21),21,FALSE),"")</f>
        <v>-0.18206269534231337</v>
      </c>
      <c r="D21" s="62">
        <f t="shared" ca="1" si="0"/>
        <v>0.20791260642930753</v>
      </c>
      <c r="E21" s="62">
        <f t="shared" ca="1" si="1"/>
        <v>-4.7909970191544087</v>
      </c>
      <c r="F21" s="60">
        <f ca="1">IF(D21="","",MAX(MIN(C21,PERCENTILE(INDIRECT(Rangos!$G$18),0.99)),PERCENTILE(INDIRECT(Rangos!$G$18),0.01)))</f>
        <v>-8.2674618777848694E-2</v>
      </c>
      <c r="G21" s="62" t="str">
        <f t="shared" ca="1" si="2"/>
        <v/>
      </c>
    </row>
    <row r="22" spans="1:10" x14ac:dyDescent="0.2">
      <c r="A22">
        <v>901050576</v>
      </c>
      <c r="B22" t="s">
        <v>563</v>
      </c>
      <c r="C22" s="61">
        <f ca="1">+IFERROR(VLOOKUP(A22,OFFSET('Datos seleccionados'!$A$5,0,0,COUNTA($A:$A),21),21,FALSE),"")</f>
        <v>-0.17577662956959794</v>
      </c>
      <c r="D22" s="62">
        <f t="shared" ca="1" si="0"/>
        <v>0.20162654065659211</v>
      </c>
      <c r="E22" s="62">
        <f t="shared" ca="1" si="1"/>
        <v>-4.6461451850279962</v>
      </c>
      <c r="F22" s="60">
        <f ca="1">IF(D22="","",MAX(MIN(C22,PERCENTILE(INDIRECT(Rangos!$G$18),0.99)),PERCENTILE(INDIRECT(Rangos!$G$18),0.01)))</f>
        <v>-8.2674618777848694E-2</v>
      </c>
      <c r="G22" s="62" t="str">
        <f t="shared" ca="1" si="2"/>
        <v/>
      </c>
    </row>
    <row r="23" spans="1:10" x14ac:dyDescent="0.2">
      <c r="A23">
        <v>900360052</v>
      </c>
      <c r="B23" t="s">
        <v>380</v>
      </c>
      <c r="C23" s="61">
        <f ca="1">+IFERROR(VLOOKUP(A23,OFFSET('Datos seleccionados'!$A$5,0,0,COUNTA($A:$A),21),21,FALSE),"")</f>
        <v>-0.17118409479457639</v>
      </c>
      <c r="D23" s="62">
        <f t="shared" ca="1" si="0"/>
        <v>0.19703400588157055</v>
      </c>
      <c r="E23" s="62">
        <f t="shared" ca="1" si="1"/>
        <v>-4.5403179300319287</v>
      </c>
      <c r="F23" s="60">
        <f ca="1">IF(D23="","",MAX(MIN(C23,PERCENTILE(INDIRECT(Rangos!$G$18),0.99)),PERCENTILE(INDIRECT(Rangos!$G$18),0.01)))</f>
        <v>-8.2674618777848694E-2</v>
      </c>
      <c r="G23" s="62" t="str">
        <f t="shared" ca="1" si="2"/>
        <v/>
      </c>
    </row>
    <row r="24" spans="1:10" x14ac:dyDescent="0.2">
      <c r="A24">
        <v>900484037</v>
      </c>
      <c r="B24" t="s">
        <v>148</v>
      </c>
      <c r="C24" s="61">
        <f ca="1">+IFERROR(VLOOKUP(A24,OFFSET('Datos seleccionados'!$A$5,0,0,COUNTA($A:$A),21),21,FALSE),"")</f>
        <v>-0.1683364315083743</v>
      </c>
      <c r="D24" s="62">
        <f t="shared" ca="1" si="0"/>
        <v>0.19418634259536846</v>
      </c>
      <c r="E24" s="62">
        <f t="shared" ca="1" si="1"/>
        <v>-4.4746983096055528</v>
      </c>
      <c r="F24" s="60">
        <f ca="1">IF(D24="","",MAX(MIN(C24,PERCENTILE(INDIRECT(Rangos!$G$18),0.99)),PERCENTILE(INDIRECT(Rangos!$G$18),0.01)))</f>
        <v>-8.2674618777848694E-2</v>
      </c>
      <c r="G24" s="62" t="str">
        <f t="shared" ca="1" si="2"/>
        <v/>
      </c>
    </row>
    <row r="25" spans="1:10" x14ac:dyDescent="0.2">
      <c r="A25">
        <v>802019215</v>
      </c>
      <c r="B25" t="s">
        <v>232</v>
      </c>
      <c r="C25" s="61">
        <f ca="1">+IFERROR(VLOOKUP(A25,OFFSET('Datos seleccionados'!$A$5,0,0,COUNTA($A:$A),21),21,FALSE),"")</f>
        <v>-0.16744321322703731</v>
      </c>
      <c r="D25" s="62">
        <f t="shared" ca="1" si="0"/>
        <v>0.19329312431403148</v>
      </c>
      <c r="E25" s="62">
        <f t="shared" ca="1" si="1"/>
        <v>-4.454115593642177</v>
      </c>
      <c r="F25" s="60">
        <f ca="1">IF(D25="","",MAX(MIN(C25,PERCENTILE(INDIRECT(Rangos!$G$18),0.99)),PERCENTILE(INDIRECT(Rangos!$G$18),0.01)))</f>
        <v>-8.2674618777848694E-2</v>
      </c>
      <c r="G25" s="62" t="str">
        <f t="shared" ca="1" si="2"/>
        <v/>
      </c>
    </row>
    <row r="26" spans="1:10" x14ac:dyDescent="0.2">
      <c r="A26">
        <v>901050730</v>
      </c>
      <c r="B26" t="s">
        <v>564</v>
      </c>
      <c r="C26" s="61">
        <f ca="1">+IFERROR(VLOOKUP(A26,OFFSET('Datos seleccionados'!$A$5,0,0,COUNTA($A:$A),21),21,FALSE),"")</f>
        <v>-0.16639516858687251</v>
      </c>
      <c r="D26" s="62">
        <f t="shared" ca="1" si="0"/>
        <v>0.19224507967386667</v>
      </c>
      <c r="E26" s="62">
        <f t="shared" ca="1" si="1"/>
        <v>-4.4299651641266022</v>
      </c>
      <c r="F26" s="60">
        <f ca="1">IF(D26="","",MAX(MIN(C26,PERCENTILE(INDIRECT(Rangos!$G$18),0.99)),PERCENTILE(INDIRECT(Rangos!$G$18),0.01)))</f>
        <v>-8.2674618777848694E-2</v>
      </c>
      <c r="G26" s="62" t="str">
        <f t="shared" ca="1" si="2"/>
        <v/>
      </c>
    </row>
    <row r="27" spans="1:10" x14ac:dyDescent="0.2">
      <c r="A27">
        <v>901487021</v>
      </c>
      <c r="B27" t="s">
        <v>507</v>
      </c>
      <c r="C27" s="61">
        <f ca="1">+IFERROR(VLOOKUP(A27,OFFSET('Datos seleccionados'!$A$5,0,0,COUNTA($A:$A),21),21,FALSE),"")</f>
        <v>-0.1637035772843359</v>
      </c>
      <c r="D27" s="62">
        <f t="shared" ca="1" si="0"/>
        <v>0.18955348837133007</v>
      </c>
      <c r="E27" s="62">
        <f t="shared" ca="1" si="1"/>
        <v>-4.3679419605859389</v>
      </c>
      <c r="F27" s="60">
        <f ca="1">IF(D27="","",MAX(MIN(C27,PERCENTILE(INDIRECT(Rangos!$G$18),0.99)),PERCENTILE(INDIRECT(Rangos!$G$18),0.01)))</f>
        <v>-8.2674618777848694E-2</v>
      </c>
      <c r="G27" s="62" t="str">
        <f t="shared" ca="1" si="2"/>
        <v/>
      </c>
    </row>
    <row r="28" spans="1:10" x14ac:dyDescent="0.2">
      <c r="A28">
        <v>900707908</v>
      </c>
      <c r="B28" t="s">
        <v>157</v>
      </c>
      <c r="C28" s="61">
        <f ca="1">+IFERROR(VLOOKUP(A28,OFFSET('Datos seleccionados'!$A$5,0,0,COUNTA($A:$A),21),21,FALSE),"")</f>
        <v>-0.1493700626730306</v>
      </c>
      <c r="D28" s="62">
        <f t="shared" ca="1" si="0"/>
        <v>0.17521997376002477</v>
      </c>
      <c r="E28" s="62">
        <f t="shared" ca="1" si="1"/>
        <v>-4.0376501761860402</v>
      </c>
      <c r="F28" s="60">
        <f ca="1">IF(D28="","",MAX(MIN(C28,PERCENTILE(INDIRECT(Rangos!$G$18),0.99)),PERCENTILE(INDIRECT(Rangos!$G$18),0.01)))</f>
        <v>-8.2674618777848694E-2</v>
      </c>
      <c r="G28" s="62" t="str">
        <f t="shared" ca="1" si="2"/>
        <v/>
      </c>
    </row>
    <row r="29" spans="1:10" x14ac:dyDescent="0.2">
      <c r="A29">
        <v>900579107</v>
      </c>
      <c r="B29" t="s">
        <v>436</v>
      </c>
      <c r="C29" s="61">
        <f ca="1">+IFERROR(VLOOKUP(A29,OFFSET('Datos seleccionados'!$A$5,0,0,COUNTA($A:$A),21),21,FALSE),"")</f>
        <v>-0.1347515961209432</v>
      </c>
      <c r="D29" s="62">
        <f t="shared" ca="1" si="0"/>
        <v>0.16060150720793737</v>
      </c>
      <c r="E29" s="62">
        <f t="shared" ca="1" si="1"/>
        <v>-3.700792152622796</v>
      </c>
      <c r="F29" s="60">
        <f ca="1">IF(D29="","",MAX(MIN(C29,PERCENTILE(INDIRECT(Rangos!$G$18),0.99)),PERCENTILE(INDIRECT(Rangos!$G$18),0.01)))</f>
        <v>-8.2674618777848694E-2</v>
      </c>
      <c r="G29" s="62" t="str">
        <f t="shared" ca="1" si="2"/>
        <v/>
      </c>
    </row>
    <row r="30" spans="1:10" x14ac:dyDescent="0.2">
      <c r="A30">
        <v>901033369</v>
      </c>
      <c r="B30" t="s">
        <v>161</v>
      </c>
      <c r="C30" s="61">
        <f ca="1">+IFERROR(VLOOKUP(A30,OFFSET('Datos seleccionados'!$A$5,0,0,COUNTA($A:$A),21),21,FALSE),"")</f>
        <v>-0.13344232822759161</v>
      </c>
      <c r="D30" s="62">
        <f t="shared" ca="1" si="0"/>
        <v>0.15929223931458578</v>
      </c>
      <c r="E30" s="62">
        <f t="shared" ca="1" si="1"/>
        <v>-3.6706222717192305</v>
      </c>
      <c r="F30" s="60">
        <f ca="1">IF(D30="","",MAX(MIN(C30,PERCENTILE(INDIRECT(Rangos!$G$18),0.99)),PERCENTILE(INDIRECT(Rangos!$G$18),0.01)))</f>
        <v>-8.2674618777848694E-2</v>
      </c>
      <c r="G30" s="62" t="str">
        <f t="shared" ca="1" si="2"/>
        <v/>
      </c>
    </row>
    <row r="31" spans="1:10" x14ac:dyDescent="0.2">
      <c r="A31">
        <v>830139248</v>
      </c>
      <c r="B31" t="s">
        <v>524</v>
      </c>
      <c r="C31" s="61">
        <f ca="1">+IFERROR(VLOOKUP(A31,OFFSET('Datos seleccionados'!$A$5,0,0,COUNTA($A:$A),21),21,FALSE),"")</f>
        <v>-0.13289689817407663</v>
      </c>
      <c r="D31" s="62">
        <f t="shared" ca="1" si="0"/>
        <v>0.15874680926107079</v>
      </c>
      <c r="E31" s="62">
        <f t="shared" ca="1" si="1"/>
        <v>-3.6580537516788838</v>
      </c>
      <c r="F31" s="60">
        <f ca="1">IF(D31="","",MAX(MIN(C31,PERCENTILE(INDIRECT(Rangos!$G$18),0.99)),PERCENTILE(INDIRECT(Rangos!$G$18),0.01)))</f>
        <v>-8.2674618777848694E-2</v>
      </c>
      <c r="G31" s="62" t="str">
        <f t="shared" ca="1" si="2"/>
        <v/>
      </c>
    </row>
    <row r="32" spans="1:10" x14ac:dyDescent="0.2">
      <c r="A32">
        <v>805030655</v>
      </c>
      <c r="B32" t="s">
        <v>240</v>
      </c>
      <c r="C32" s="61">
        <f ca="1">+IFERROR(VLOOKUP(A32,OFFSET('Datos seleccionados'!$A$5,0,0,COUNTA($A:$A),21),21,FALSE),"")</f>
        <v>-0.13126584389972323</v>
      </c>
      <c r="D32" s="62">
        <f t="shared" ca="1" si="0"/>
        <v>0.1571157549867174</v>
      </c>
      <c r="E32" s="62">
        <f t="shared" ca="1" si="1"/>
        <v>-3.6204688437663224</v>
      </c>
      <c r="F32" s="60">
        <f ca="1">IF(D32="","",MAX(MIN(C32,PERCENTILE(INDIRECT(Rangos!$G$18),0.99)),PERCENTILE(INDIRECT(Rangos!$G$18),0.01)))</f>
        <v>-8.2674618777848694E-2</v>
      </c>
      <c r="G32" s="62" t="str">
        <f t="shared" ca="1" si="2"/>
        <v/>
      </c>
    </row>
    <row r="33" spans="1:7" x14ac:dyDescent="0.2">
      <c r="A33">
        <v>860077758</v>
      </c>
      <c r="B33" t="s">
        <v>530</v>
      </c>
      <c r="C33" s="61">
        <f ca="1">+IFERROR(VLOOKUP(A33,OFFSET('Datos seleccionados'!$A$5,0,0,COUNTA($A:$A),21),21,FALSE),"")</f>
        <v>-0.11805416109100447</v>
      </c>
      <c r="D33" s="62">
        <f t="shared" ca="1" si="0"/>
        <v>0.14390407217799864</v>
      </c>
      <c r="E33" s="62">
        <f t="shared" ca="1" si="1"/>
        <v>-3.3160277901830377</v>
      </c>
      <c r="F33" s="60">
        <f ca="1">IF(D33="","",MAX(MIN(C33,PERCENTILE(INDIRECT(Rangos!$G$18),0.99)),PERCENTILE(INDIRECT(Rangos!$G$18),0.01)))</f>
        <v>-8.2674618777848694E-2</v>
      </c>
      <c r="G33" s="62">
        <f t="shared" ca="1" si="2"/>
        <v>-0.11805416109100447</v>
      </c>
    </row>
    <row r="34" spans="1:7" x14ac:dyDescent="0.2">
      <c r="A34">
        <v>901178795</v>
      </c>
      <c r="B34" t="s">
        <v>167</v>
      </c>
      <c r="C34" s="61">
        <f ca="1">+IFERROR(VLOOKUP(A34,OFFSET('Datos seleccionados'!$A$5,0,0,COUNTA($A:$A),21),21,FALSE),"")</f>
        <v>-0.11760073539436333</v>
      </c>
      <c r="D34" s="62">
        <f t="shared" ca="1" si="0"/>
        <v>0.1434506464813575</v>
      </c>
      <c r="E34" s="62">
        <f t="shared" ca="1" si="1"/>
        <v>-3.3055793561110312</v>
      </c>
      <c r="F34" s="60">
        <f ca="1">IF(D34="","",MAX(MIN(C34,PERCENTILE(INDIRECT(Rangos!$G$18),0.99)),PERCENTILE(INDIRECT(Rangos!$G$18),0.01)))</f>
        <v>-8.2674618777848694E-2</v>
      </c>
      <c r="G34" s="62">
        <f t="shared" ca="1" si="2"/>
        <v>-0.11760073539436333</v>
      </c>
    </row>
    <row r="35" spans="1:7" x14ac:dyDescent="0.2">
      <c r="A35">
        <v>901286282</v>
      </c>
      <c r="B35" t="s">
        <v>571</v>
      </c>
      <c r="C35" s="61">
        <f ca="1">+IFERROR(VLOOKUP(A35,OFFSET('Datos seleccionados'!$A$5,0,0,COUNTA($A:$A),21),21,FALSE),"")</f>
        <v>-9.9257714898873334E-2</v>
      </c>
      <c r="D35" s="62">
        <f t="shared" ca="1" si="0"/>
        <v>0.1251076259858675</v>
      </c>
      <c r="E35" s="62">
        <f t="shared" ca="1" si="1"/>
        <v>-2.8828952388491884</v>
      </c>
      <c r="F35" s="60">
        <f ca="1">IF(D35="","",MAX(MIN(C35,PERCENTILE(INDIRECT(Rangos!$G$18),0.99)),PERCENTILE(INDIRECT(Rangos!$G$18),0.01)))</f>
        <v>-8.2674618777848694E-2</v>
      </c>
      <c r="G35" s="62">
        <f t="shared" ca="1" si="2"/>
        <v>-9.9257714898873334E-2</v>
      </c>
    </row>
    <row r="36" spans="1:7" x14ac:dyDescent="0.2">
      <c r="A36">
        <v>900766698</v>
      </c>
      <c r="B36" t="s">
        <v>457</v>
      </c>
      <c r="C36" s="61">
        <f ca="1">+IFERROR(VLOOKUP(A36,OFFSET('Datos seleccionados'!$A$5,0,0,COUNTA($A:$A),21),21,FALSE),"")</f>
        <v>-9.7714127866309911E-2</v>
      </c>
      <c r="D36" s="62">
        <f t="shared" ca="1" si="0"/>
        <v>0.12356403895330408</v>
      </c>
      <c r="E36" s="62">
        <f t="shared" ca="1" si="1"/>
        <v>-2.8473258667037276</v>
      </c>
      <c r="F36" s="60">
        <f ca="1">IF(D36="","",MAX(MIN(C36,PERCENTILE(INDIRECT(Rangos!$G$18),0.99)),PERCENTILE(INDIRECT(Rangos!$G$18),0.01)))</f>
        <v>-8.2674618777848694E-2</v>
      </c>
      <c r="G36" s="62">
        <f t="shared" ca="1" si="2"/>
        <v>-9.7714127866309911E-2</v>
      </c>
    </row>
    <row r="37" spans="1:7" x14ac:dyDescent="0.2">
      <c r="A37">
        <v>800033256</v>
      </c>
      <c r="B37" t="s">
        <v>200</v>
      </c>
      <c r="C37" s="61">
        <f ca="1">+IFERROR(VLOOKUP(A37,OFFSET('Datos seleccionados'!$A$5,0,0,COUNTA($A:$A),21),21,FALSE),"")</f>
        <v>-8.7965412371918822E-2</v>
      </c>
      <c r="D37" s="62">
        <f t="shared" ca="1" si="0"/>
        <v>0.11381532345891299</v>
      </c>
      <c r="E37" s="62">
        <f t="shared" ca="1" si="1"/>
        <v>-2.6226830820436611</v>
      </c>
      <c r="F37" s="60">
        <f ca="1">IF(D37="","",MAX(MIN(C37,PERCENTILE(INDIRECT(Rangos!$G$18),0.99)),PERCENTILE(INDIRECT(Rangos!$G$18),0.01)))</f>
        <v>-8.2674618777848694E-2</v>
      </c>
      <c r="G37" s="62">
        <f t="shared" ca="1" si="2"/>
        <v>-8.7965412371918822E-2</v>
      </c>
    </row>
    <row r="38" spans="1:7" x14ac:dyDescent="0.2">
      <c r="A38">
        <v>830046136</v>
      </c>
      <c r="B38" t="s">
        <v>257</v>
      </c>
      <c r="C38" s="61">
        <f ca="1">+IFERROR(VLOOKUP(A38,OFFSET('Datos seleccionados'!$A$5,0,0,COUNTA($A:$A),21),21,FALSE),"")</f>
        <v>-8.6229786842000014E-2</v>
      </c>
      <c r="D38" s="62">
        <f t="shared" ca="1" si="0"/>
        <v>0.11207969792899418</v>
      </c>
      <c r="E38" s="62">
        <f t="shared" ca="1" si="1"/>
        <v>-2.58268850507684</v>
      </c>
      <c r="F38" s="60">
        <f ca="1">IF(D38="","",MAX(MIN(C38,PERCENTILE(INDIRECT(Rangos!$G$18),0.99)),PERCENTILE(INDIRECT(Rangos!$G$18),0.01)))</f>
        <v>-8.2674618777848694E-2</v>
      </c>
      <c r="G38" s="62">
        <f t="shared" ca="1" si="2"/>
        <v>-8.6229786842000014E-2</v>
      </c>
    </row>
    <row r="39" spans="1:7" x14ac:dyDescent="0.2">
      <c r="A39">
        <v>900467696</v>
      </c>
      <c r="B39" t="s">
        <v>408</v>
      </c>
      <c r="C39" s="61">
        <f ca="1">+IFERROR(VLOOKUP(A39,OFFSET('Datos seleccionados'!$A$5,0,0,COUNTA($A:$A),21),21,FALSE),"")</f>
        <v>-8.4635757072871312E-2</v>
      </c>
      <c r="D39" s="62">
        <f t="shared" ca="1" si="0"/>
        <v>0.11048566815986548</v>
      </c>
      <c r="E39" s="62">
        <f t="shared" ca="1" si="1"/>
        <v>-2.5459567647389321</v>
      </c>
      <c r="F39" s="60">
        <f ca="1">IF(D39="","",MAX(MIN(C39,PERCENTILE(INDIRECT(Rangos!$G$18),0.99)),PERCENTILE(INDIRECT(Rangos!$G$18),0.01)))</f>
        <v>-8.2674618777848694E-2</v>
      </c>
      <c r="G39" s="62">
        <f t="shared" ca="1" si="2"/>
        <v>-8.4635757072871312E-2</v>
      </c>
    </row>
    <row r="40" spans="1:7" x14ac:dyDescent="0.2">
      <c r="A40">
        <v>830015601</v>
      </c>
      <c r="B40" t="s">
        <v>253</v>
      </c>
      <c r="C40" s="61">
        <f ca="1">+IFERROR(VLOOKUP(A40,OFFSET('Datos seleccionados'!$A$5,0,0,COUNTA($A:$A),21),21,FALSE),"")</f>
        <v>-7.809862942279594E-2</v>
      </c>
      <c r="D40" s="62">
        <f t="shared" ca="1" si="0"/>
        <v>0.1039485405097901</v>
      </c>
      <c r="E40" s="62">
        <f t="shared" ca="1" si="1"/>
        <v>-2.3953196310738702</v>
      </c>
      <c r="F40" s="60">
        <f ca="1">IF(D40="","",MAX(MIN(C40,PERCENTILE(INDIRECT(Rangos!$G$18),0.99)),PERCENTILE(INDIRECT(Rangos!$G$18),0.01)))</f>
        <v>-7.809862942279594E-2</v>
      </c>
      <c r="G40" s="62">
        <f t="shared" ca="1" si="2"/>
        <v>-7.809862942279594E-2</v>
      </c>
    </row>
    <row r="41" spans="1:7" x14ac:dyDescent="0.2">
      <c r="A41">
        <v>900830246</v>
      </c>
      <c r="B41" t="s">
        <v>463</v>
      </c>
      <c r="C41" s="61">
        <f ca="1">+IFERROR(VLOOKUP(A41,OFFSET('Datos seleccionados'!$A$5,0,0,COUNTA($A:$A),21),21,FALSE),"")</f>
        <v>-7.4080265245261373E-2</v>
      </c>
      <c r="D41" s="62">
        <f t="shared" ca="1" si="0"/>
        <v>9.9930176332255538E-2</v>
      </c>
      <c r="E41" s="62">
        <f t="shared" ca="1" si="1"/>
        <v>-2.3027231737109499</v>
      </c>
      <c r="F41" s="60">
        <f ca="1">IF(D41="","",MAX(MIN(C41,PERCENTILE(INDIRECT(Rangos!$G$18),0.99)),PERCENTILE(INDIRECT(Rangos!$G$18),0.01)))</f>
        <v>-7.4080265245261373E-2</v>
      </c>
      <c r="G41" s="62">
        <f t="shared" ca="1" si="2"/>
        <v>-7.4080265245261373E-2</v>
      </c>
    </row>
    <row r="42" spans="1:7" x14ac:dyDescent="0.2">
      <c r="A42">
        <v>805009280</v>
      </c>
      <c r="B42" t="s">
        <v>237</v>
      </c>
      <c r="C42" s="61">
        <f ca="1">+IFERROR(VLOOKUP(A42,OFFSET('Datos seleccionados'!$A$5,0,0,COUNTA($A:$A),21),21,FALSE),"")</f>
        <v>-6.6857617839992806E-2</v>
      </c>
      <c r="D42" s="62">
        <f t="shared" ca="1" si="0"/>
        <v>9.2707528926986971E-2</v>
      </c>
      <c r="E42" s="62">
        <f t="shared" ca="1" si="1"/>
        <v>-2.1362893879808356</v>
      </c>
      <c r="F42" s="60">
        <f ca="1">IF(D42="","",MAX(MIN(C42,PERCENTILE(INDIRECT(Rangos!$G$18),0.99)),PERCENTILE(INDIRECT(Rangos!$G$18),0.01)))</f>
        <v>-6.6857617839992806E-2</v>
      </c>
      <c r="G42" s="62">
        <f t="shared" ca="1" si="2"/>
        <v>-6.6857617839992806E-2</v>
      </c>
    </row>
    <row r="43" spans="1:7" x14ac:dyDescent="0.2">
      <c r="A43">
        <v>900438367</v>
      </c>
      <c r="B43" t="s">
        <v>403</v>
      </c>
      <c r="C43" s="61">
        <f ca="1">+IFERROR(VLOOKUP(A43,OFFSET('Datos seleccionados'!$A$5,0,0,COUNTA($A:$A),21),21,FALSE),"")</f>
        <v>-6.5113137843038113E-2</v>
      </c>
      <c r="D43" s="62">
        <f t="shared" ca="1" si="0"/>
        <v>9.0963048930032278E-2</v>
      </c>
      <c r="E43" s="62">
        <f t="shared" ca="1" si="1"/>
        <v>-2.0960907746840212</v>
      </c>
      <c r="F43" s="60">
        <f ca="1">IF(D43="","",MAX(MIN(C43,PERCENTILE(INDIRECT(Rangos!$G$18),0.99)),PERCENTILE(INDIRECT(Rangos!$G$18),0.01)))</f>
        <v>-6.5113137843038113E-2</v>
      </c>
      <c r="G43" s="62">
        <f t="shared" ca="1" si="2"/>
        <v>-6.5113137843038113E-2</v>
      </c>
    </row>
    <row r="44" spans="1:7" x14ac:dyDescent="0.2">
      <c r="A44">
        <v>900460699</v>
      </c>
      <c r="B44" t="s">
        <v>407</v>
      </c>
      <c r="C44" s="61">
        <f ca="1">+IFERROR(VLOOKUP(A44,OFFSET('Datos seleccionados'!$A$5,0,0,COUNTA($A:$A),21),21,FALSE),"")</f>
        <v>-6.3962550126977158E-2</v>
      </c>
      <c r="D44" s="62">
        <f t="shared" ca="1" si="0"/>
        <v>8.9812461213971323E-2</v>
      </c>
      <c r="E44" s="62">
        <f t="shared" ca="1" si="1"/>
        <v>-2.0695774121102226</v>
      </c>
      <c r="F44" s="60">
        <f ca="1">IF(D44="","",MAX(MIN(C44,PERCENTILE(INDIRECT(Rangos!$G$18),0.99)),PERCENTILE(INDIRECT(Rangos!$G$18),0.01)))</f>
        <v>-6.3962550126977158E-2</v>
      </c>
      <c r="G44" s="62">
        <f t="shared" ca="1" si="2"/>
        <v>-6.3962550126977158E-2</v>
      </c>
    </row>
    <row r="45" spans="1:7" x14ac:dyDescent="0.2">
      <c r="A45">
        <v>901086439</v>
      </c>
      <c r="B45" t="s">
        <v>565</v>
      </c>
      <c r="C45" s="61">
        <f ca="1">+IFERROR(VLOOKUP(A45,OFFSET('Datos seleccionados'!$A$5,0,0,COUNTA($A:$A),21),21,FALSE),"")</f>
        <v>-5.8650607432704213E-2</v>
      </c>
      <c r="D45" s="62">
        <f t="shared" ca="1" si="0"/>
        <v>8.4500518519698378E-2</v>
      </c>
      <c r="E45" s="62">
        <f t="shared" ca="1" si="1"/>
        <v>-1.9471726091920609</v>
      </c>
      <c r="F45" s="60">
        <f ca="1">IF(D45="","",MAX(MIN(C45,PERCENTILE(INDIRECT(Rangos!$G$18),0.99)),PERCENTILE(INDIRECT(Rangos!$G$18),0.01)))</f>
        <v>-5.8650607432704213E-2</v>
      </c>
      <c r="G45" s="62">
        <f t="shared" ca="1" si="2"/>
        <v>-5.8650607432704213E-2</v>
      </c>
    </row>
    <row r="46" spans="1:7" x14ac:dyDescent="0.2">
      <c r="A46">
        <v>901144536</v>
      </c>
      <c r="B46" t="s">
        <v>166</v>
      </c>
      <c r="C46" s="61">
        <f ca="1">+IFERROR(VLOOKUP(A46,OFFSET('Datos seleccionados'!$A$5,0,0,COUNTA($A:$A),21),21,FALSE),"")</f>
        <v>-5.8189366751139629E-2</v>
      </c>
      <c r="D46" s="62">
        <f t="shared" ca="1" si="0"/>
        <v>8.4039277838133794E-2</v>
      </c>
      <c r="E46" s="62">
        <f t="shared" ca="1" si="1"/>
        <v>-1.9365440919104981</v>
      </c>
      <c r="F46" s="60">
        <f ca="1">IF(D46="","",MAX(MIN(C46,PERCENTILE(INDIRECT(Rangos!$G$18),0.99)),PERCENTILE(INDIRECT(Rangos!$G$18),0.01)))</f>
        <v>-5.8189366751139629E-2</v>
      </c>
      <c r="G46" s="62">
        <f t="shared" ca="1" si="2"/>
        <v>-5.8189366751139629E-2</v>
      </c>
    </row>
    <row r="47" spans="1:7" x14ac:dyDescent="0.2">
      <c r="A47">
        <v>900678990</v>
      </c>
      <c r="B47" t="s">
        <v>556</v>
      </c>
      <c r="C47" s="61">
        <f ca="1">+IFERROR(VLOOKUP(A47,OFFSET('Datos seleccionados'!$A$5,0,0,COUNTA($A:$A),21),21,FALSE),"")</f>
        <v>-5.7562401626328134E-2</v>
      </c>
      <c r="D47" s="62">
        <f t="shared" ca="1" si="0"/>
        <v>8.3412312713322292E-2</v>
      </c>
      <c r="E47" s="62">
        <f t="shared" ca="1" si="1"/>
        <v>-1.9220967330145045</v>
      </c>
      <c r="F47" s="60">
        <f ca="1">IF(D47="","",MAX(MIN(C47,PERCENTILE(INDIRECT(Rangos!$G$18),0.99)),PERCENTILE(INDIRECT(Rangos!$G$18),0.01)))</f>
        <v>-5.7562401626328134E-2</v>
      </c>
      <c r="G47" s="62">
        <f t="shared" ca="1" si="2"/>
        <v>-5.7562401626328134E-2</v>
      </c>
    </row>
    <row r="48" spans="1:7" x14ac:dyDescent="0.2">
      <c r="A48">
        <v>830095352</v>
      </c>
      <c r="B48" t="s">
        <v>273</v>
      </c>
      <c r="C48" s="61">
        <f ca="1">+IFERROR(VLOOKUP(A48,OFFSET('Datos seleccionados'!$A$5,0,0,COUNTA($A:$A),21),21,FALSE),"")</f>
        <v>-5.3446849521080343E-2</v>
      </c>
      <c r="D48" s="62">
        <f t="shared" ca="1" si="0"/>
        <v>7.9296760608074501E-2</v>
      </c>
      <c r="E48" s="62">
        <f t="shared" ca="1" si="1"/>
        <v>-1.8272607429942409</v>
      </c>
      <c r="F48" s="60">
        <f ca="1">IF(D48="","",MAX(MIN(C48,PERCENTILE(INDIRECT(Rangos!$G$18),0.99)),PERCENTILE(INDIRECT(Rangos!$G$18),0.01)))</f>
        <v>-5.3446849521080343E-2</v>
      </c>
      <c r="G48" s="62">
        <f t="shared" ca="1" si="2"/>
        <v>-5.3446849521080343E-2</v>
      </c>
    </row>
    <row r="49" spans="1:7" x14ac:dyDescent="0.2">
      <c r="A49">
        <v>900772508</v>
      </c>
      <c r="B49" t="s">
        <v>560</v>
      </c>
      <c r="C49" s="61">
        <f ca="1">+IFERROR(VLOOKUP(A49,OFFSET('Datos seleccionados'!$A$5,0,0,COUNTA($A:$A),21),21,FALSE),"")</f>
        <v>-5.2408814232975311E-2</v>
      </c>
      <c r="D49" s="62">
        <f t="shared" ca="1" si="0"/>
        <v>7.8258725319969469E-2</v>
      </c>
      <c r="E49" s="62">
        <f t="shared" ca="1" si="1"/>
        <v>-1.803340962195479</v>
      </c>
      <c r="F49" s="60">
        <f ca="1">IF(D49="","",MAX(MIN(C49,PERCENTILE(INDIRECT(Rangos!$G$18),0.99)),PERCENTILE(INDIRECT(Rangos!$G$18),0.01)))</f>
        <v>-5.2408814232975311E-2</v>
      </c>
      <c r="G49" s="62">
        <f t="shared" ca="1" si="2"/>
        <v>-5.2408814232975311E-2</v>
      </c>
    </row>
    <row r="50" spans="1:7" x14ac:dyDescent="0.2">
      <c r="A50">
        <v>900114663</v>
      </c>
      <c r="B50" t="s">
        <v>540</v>
      </c>
      <c r="C50" s="61">
        <f ca="1">+IFERROR(VLOOKUP(A50,OFFSET('Datos seleccionados'!$A$5,0,0,COUNTA($A:$A),21),21,FALSE),"")</f>
        <v>-5.2184199574707164E-2</v>
      </c>
      <c r="D50" s="62">
        <f t="shared" ca="1" si="0"/>
        <v>7.8034110661701322E-2</v>
      </c>
      <c r="E50" s="62">
        <f t="shared" ca="1" si="1"/>
        <v>-1.7981650944272733</v>
      </c>
      <c r="F50" s="60">
        <f ca="1">IF(D50="","",MAX(MIN(C50,PERCENTILE(INDIRECT(Rangos!$G$18),0.99)),PERCENTILE(INDIRECT(Rangos!$G$18),0.01)))</f>
        <v>-5.2184199574707164E-2</v>
      </c>
      <c r="G50" s="62">
        <f t="shared" ca="1" si="2"/>
        <v>-5.2184199574707164E-2</v>
      </c>
    </row>
    <row r="51" spans="1:7" x14ac:dyDescent="0.2">
      <c r="A51">
        <v>830512616</v>
      </c>
      <c r="B51" t="s">
        <v>295</v>
      </c>
      <c r="C51" s="61">
        <f ca="1">+IFERROR(VLOOKUP(A51,OFFSET('Datos seleccionados'!$A$5,0,0,COUNTA($A:$A),21),21,FALSE),"")</f>
        <v>-5.0547281923785208E-2</v>
      </c>
      <c r="D51" s="62">
        <f t="shared" ca="1" si="0"/>
        <v>7.6397193010779366E-2</v>
      </c>
      <c r="E51" s="62">
        <f t="shared" ca="1" si="1"/>
        <v>-1.7604450748437814</v>
      </c>
      <c r="F51" s="60">
        <f ca="1">IF(D51="","",MAX(MIN(C51,PERCENTILE(INDIRECT(Rangos!$G$18),0.99)),PERCENTILE(INDIRECT(Rangos!$G$18),0.01)))</f>
        <v>-5.0547281923785208E-2</v>
      </c>
      <c r="G51" s="62">
        <f t="shared" ca="1" si="2"/>
        <v>-5.0547281923785208E-2</v>
      </c>
    </row>
    <row r="52" spans="1:7" x14ac:dyDescent="0.2">
      <c r="A52">
        <v>900352035</v>
      </c>
      <c r="B52" t="s">
        <v>379</v>
      </c>
      <c r="C52" s="61">
        <f ca="1">+IFERROR(VLOOKUP(A52,OFFSET('Datos seleccionados'!$A$5,0,0,COUNTA($A:$A),21),21,FALSE),"")</f>
        <v>-4.7689847301269954E-2</v>
      </c>
      <c r="D52" s="62">
        <f t="shared" ca="1" si="0"/>
        <v>7.3539758388264112E-2</v>
      </c>
      <c r="E52" s="62">
        <f t="shared" ca="1" si="1"/>
        <v>-1.6946002903739474</v>
      </c>
      <c r="F52" s="60">
        <f ca="1">IF(D52="","",MAX(MIN(C52,PERCENTILE(INDIRECT(Rangos!$G$18),0.99)),PERCENTILE(INDIRECT(Rangos!$G$18),0.01)))</f>
        <v>-4.7689847301269954E-2</v>
      </c>
      <c r="G52" s="62">
        <f t="shared" ca="1" si="2"/>
        <v>-4.7689847301269954E-2</v>
      </c>
    </row>
    <row r="53" spans="1:7" x14ac:dyDescent="0.2">
      <c r="A53">
        <v>800081707</v>
      </c>
      <c r="B53" t="s">
        <v>204</v>
      </c>
      <c r="C53" s="61">
        <f ca="1">+IFERROR(VLOOKUP(A53,OFFSET('Datos seleccionados'!$A$5,0,0,COUNTA($A:$A),21),21,FALSE),"")</f>
        <v>-4.7624922163941506E-2</v>
      </c>
      <c r="D53" s="62">
        <f t="shared" ca="1" si="0"/>
        <v>7.3474833250935664E-2</v>
      </c>
      <c r="E53" s="62">
        <f t="shared" ca="1" si="1"/>
        <v>-1.6931041995656464</v>
      </c>
      <c r="F53" s="60">
        <f ca="1">IF(D53="","",MAX(MIN(C53,PERCENTILE(INDIRECT(Rangos!$G$18),0.99)),PERCENTILE(INDIRECT(Rangos!$G$18),0.01)))</f>
        <v>-4.7624922163941506E-2</v>
      </c>
      <c r="G53" s="62">
        <f t="shared" ca="1" si="2"/>
        <v>-4.7624922163941506E-2</v>
      </c>
    </row>
    <row r="54" spans="1:7" x14ac:dyDescent="0.2">
      <c r="A54">
        <v>890918527</v>
      </c>
      <c r="B54" t="s">
        <v>315</v>
      </c>
      <c r="C54" s="61">
        <f ca="1">+IFERROR(VLOOKUP(A54,OFFSET('Datos seleccionados'!$A$5,0,0,COUNTA($A:$A),21),21,FALSE),"")</f>
        <v>-4.6140778698186051E-2</v>
      </c>
      <c r="D54" s="62">
        <f t="shared" ca="1" si="0"/>
        <v>7.1990689785180209E-2</v>
      </c>
      <c r="E54" s="62">
        <f t="shared" ca="1" si="1"/>
        <v>-1.6589046046370457</v>
      </c>
      <c r="F54" s="60">
        <f ca="1">IF(D54="","",MAX(MIN(C54,PERCENTILE(INDIRECT(Rangos!$G$18),0.99)),PERCENTILE(INDIRECT(Rangos!$G$18),0.01)))</f>
        <v>-4.6140778698186051E-2</v>
      </c>
      <c r="G54" s="62">
        <f t="shared" ca="1" si="2"/>
        <v>-4.6140778698186051E-2</v>
      </c>
    </row>
    <row r="55" spans="1:7" x14ac:dyDescent="0.2">
      <c r="A55">
        <v>900780840</v>
      </c>
      <c r="B55" t="s">
        <v>461</v>
      </c>
      <c r="C55" s="61">
        <f ca="1">+IFERROR(VLOOKUP(A55,OFFSET('Datos seleccionados'!$A$5,0,0,COUNTA($A:$A),21),21,FALSE),"")</f>
        <v>-4.606657412249969E-2</v>
      </c>
      <c r="D55" s="62">
        <f t="shared" ca="1" si="0"/>
        <v>7.1916485209493855E-2</v>
      </c>
      <c r="E55" s="62">
        <f t="shared" ca="1" si="1"/>
        <v>-1.6571946847479802</v>
      </c>
      <c r="F55" s="60">
        <f ca="1">IF(D55="","",MAX(MIN(C55,PERCENTILE(INDIRECT(Rangos!$G$18),0.99)),PERCENTILE(INDIRECT(Rangos!$G$18),0.01)))</f>
        <v>-4.606657412249969E-2</v>
      </c>
      <c r="G55" s="62">
        <f t="shared" ca="1" si="2"/>
        <v>-4.606657412249969E-2</v>
      </c>
    </row>
    <row r="56" spans="1:7" x14ac:dyDescent="0.2">
      <c r="A56">
        <v>860075821</v>
      </c>
      <c r="B56" t="s">
        <v>305</v>
      </c>
      <c r="C56" s="61">
        <f ca="1">+IFERROR(VLOOKUP(A56,OFFSET('Datos seleccionados'!$A$5,0,0,COUNTA($A:$A),21),21,FALSE),"")</f>
        <v>-4.418539249980092E-2</v>
      </c>
      <c r="D56" s="62">
        <f t="shared" ca="1" si="0"/>
        <v>7.0035303586795078E-2</v>
      </c>
      <c r="E56" s="62">
        <f t="shared" ca="1" si="1"/>
        <v>-1.613846011949237</v>
      </c>
      <c r="F56" s="60">
        <f ca="1">IF(D56="","",MAX(MIN(C56,PERCENTILE(INDIRECT(Rangos!$G$18),0.99)),PERCENTILE(INDIRECT(Rangos!$G$18),0.01)))</f>
        <v>-4.418539249980092E-2</v>
      </c>
      <c r="G56" s="62">
        <f t="shared" ca="1" si="2"/>
        <v>-4.418539249980092E-2</v>
      </c>
    </row>
    <row r="57" spans="1:7" x14ac:dyDescent="0.2">
      <c r="A57">
        <v>900771900</v>
      </c>
      <c r="B57" t="s">
        <v>459</v>
      </c>
      <c r="C57" s="61">
        <f ca="1">+IFERROR(VLOOKUP(A57,OFFSET('Datos seleccionados'!$A$5,0,0,COUNTA($A:$A),21),21,FALSE),"")</f>
        <v>-4.3810669178353627E-2</v>
      </c>
      <c r="D57" s="62">
        <f t="shared" ca="1" si="0"/>
        <v>6.9660580265347785E-2</v>
      </c>
      <c r="E57" s="62">
        <f t="shared" ca="1" si="1"/>
        <v>-1.6052111420060717</v>
      </c>
      <c r="F57" s="60">
        <f ca="1">IF(D57="","",MAX(MIN(C57,PERCENTILE(INDIRECT(Rangos!$G$18),0.99)),PERCENTILE(INDIRECT(Rangos!$G$18),0.01)))</f>
        <v>-4.3810669178353627E-2</v>
      </c>
      <c r="G57" s="62">
        <f t="shared" ca="1" si="2"/>
        <v>-4.3810669178353627E-2</v>
      </c>
    </row>
    <row r="58" spans="1:7" x14ac:dyDescent="0.2">
      <c r="A58">
        <v>900205090</v>
      </c>
      <c r="B58" t="s">
        <v>544</v>
      </c>
      <c r="C58" s="61">
        <f ca="1">+IFERROR(VLOOKUP(A58,OFFSET('Datos seleccionados'!$A$5,0,0,COUNTA($A:$A),21),21,FALSE),"")</f>
        <v>-4.3054932131986932E-2</v>
      </c>
      <c r="D58" s="62">
        <f t="shared" ca="1" si="0"/>
        <v>6.8904843218981091E-2</v>
      </c>
      <c r="E58" s="62">
        <f t="shared" ca="1" si="1"/>
        <v>-1.587796450330613</v>
      </c>
      <c r="F58" s="60">
        <f ca="1">IF(D58="","",MAX(MIN(C58,PERCENTILE(INDIRECT(Rangos!$G$18),0.99)),PERCENTILE(INDIRECT(Rangos!$G$18),0.01)))</f>
        <v>-4.3054932131986932E-2</v>
      </c>
      <c r="G58" s="62">
        <f t="shared" ca="1" si="2"/>
        <v>-4.3054932131986932E-2</v>
      </c>
    </row>
    <row r="59" spans="1:7" x14ac:dyDescent="0.2">
      <c r="A59">
        <v>900368050</v>
      </c>
      <c r="B59" t="s">
        <v>382</v>
      </c>
      <c r="C59" s="61">
        <f ca="1">+IFERROR(VLOOKUP(A59,OFFSET('Datos seleccionados'!$A$5,0,0,COUNTA($A:$A),21),21,FALSE),"")</f>
        <v>-4.0938304469509676E-2</v>
      </c>
      <c r="D59" s="62">
        <f t="shared" ca="1" si="0"/>
        <v>6.6788215556503841E-2</v>
      </c>
      <c r="E59" s="62">
        <f t="shared" ca="1" si="1"/>
        <v>-1.5390223187579983</v>
      </c>
      <c r="F59" s="60">
        <f ca="1">IF(D59="","",MAX(MIN(C59,PERCENTILE(INDIRECT(Rangos!$G$18),0.99)),PERCENTILE(INDIRECT(Rangos!$G$18),0.01)))</f>
        <v>-4.0938304469509676E-2</v>
      </c>
      <c r="G59" s="62">
        <f t="shared" ca="1" si="2"/>
        <v>-4.0938304469509676E-2</v>
      </c>
    </row>
    <row r="60" spans="1:7" x14ac:dyDescent="0.2">
      <c r="A60">
        <v>860522381</v>
      </c>
      <c r="B60" t="s">
        <v>197</v>
      </c>
      <c r="C60" s="61">
        <f ca="1">+IFERROR(VLOOKUP(A60,OFFSET('Datos seleccionados'!$A$5,0,0,COUNTA($A:$A),21),21,FALSE),"")</f>
        <v>-4.0607657178651412E-2</v>
      </c>
      <c r="D60" s="62">
        <f t="shared" ca="1" si="0"/>
        <v>6.645756826564557E-2</v>
      </c>
      <c r="E60" s="62">
        <f t="shared" ca="1" si="1"/>
        <v>-1.5314031069550236</v>
      </c>
      <c r="F60" s="60">
        <f ca="1">IF(D60="","",MAX(MIN(C60,PERCENTILE(INDIRECT(Rangos!$G$18),0.99)),PERCENTILE(INDIRECT(Rangos!$G$18),0.01)))</f>
        <v>-4.0607657178651412E-2</v>
      </c>
      <c r="G60" s="62">
        <f t="shared" ca="1" si="2"/>
        <v>-4.0607657178651412E-2</v>
      </c>
    </row>
    <row r="61" spans="1:7" x14ac:dyDescent="0.2">
      <c r="A61">
        <v>860520741</v>
      </c>
      <c r="B61" t="s">
        <v>534</v>
      </c>
      <c r="C61" s="61">
        <f ca="1">+IFERROR(VLOOKUP(A61,OFFSET('Datos seleccionados'!$A$5,0,0,COUNTA($A:$A),21),21,FALSE),"")</f>
        <v>-3.9540472798329278E-2</v>
      </c>
      <c r="D61" s="62">
        <f t="shared" ca="1" si="0"/>
        <v>6.5390383885323436E-2</v>
      </c>
      <c r="E61" s="62">
        <f t="shared" ca="1" si="1"/>
        <v>-1.5068116342549305</v>
      </c>
      <c r="F61" s="60">
        <f ca="1">IF(D61="","",MAX(MIN(C61,PERCENTILE(INDIRECT(Rangos!$G$18),0.99)),PERCENTILE(INDIRECT(Rangos!$G$18),0.01)))</f>
        <v>-3.9540472798329278E-2</v>
      </c>
      <c r="G61" s="62">
        <f t="shared" ca="1" si="2"/>
        <v>-3.9540472798329278E-2</v>
      </c>
    </row>
    <row r="62" spans="1:7" x14ac:dyDescent="0.2">
      <c r="A62">
        <v>900706447</v>
      </c>
      <c r="B62" t="s">
        <v>452</v>
      </c>
      <c r="C62" s="61">
        <f ca="1">+IFERROR(VLOOKUP(A62,OFFSET('Datos seleccionados'!$A$5,0,0,COUNTA($A:$A),21),21,FALSE),"")</f>
        <v>-3.8228474902684322E-2</v>
      </c>
      <c r="D62" s="62">
        <f t="shared" ca="1" si="0"/>
        <v>6.407838598967848E-2</v>
      </c>
      <c r="E62" s="62">
        <f t="shared" ca="1" si="1"/>
        <v>-1.4765788450310164</v>
      </c>
      <c r="F62" s="60">
        <f ca="1">IF(D62="","",MAX(MIN(C62,PERCENTILE(INDIRECT(Rangos!$G$18),0.99)),PERCENTILE(INDIRECT(Rangos!$G$18),0.01)))</f>
        <v>-3.8228474902684322E-2</v>
      </c>
      <c r="G62" s="62">
        <f t="shared" ca="1" si="2"/>
        <v>-3.8228474902684322E-2</v>
      </c>
    </row>
    <row r="63" spans="1:7" x14ac:dyDescent="0.2">
      <c r="A63">
        <v>860010029</v>
      </c>
      <c r="B63" t="s">
        <v>298</v>
      </c>
      <c r="C63" s="61">
        <f ca="1">+IFERROR(VLOOKUP(A63,OFFSET('Datos seleccionados'!$A$5,0,0,COUNTA($A:$A),21),21,FALSE),"")</f>
        <v>-3.7928203087028982E-2</v>
      </c>
      <c r="D63" s="62">
        <f t="shared" ca="1" si="0"/>
        <v>6.377811417402314E-2</v>
      </c>
      <c r="E63" s="62">
        <f t="shared" ca="1" si="1"/>
        <v>-1.4696595850667105</v>
      </c>
      <c r="F63" s="60">
        <f ca="1">IF(D63="","",MAX(MIN(C63,PERCENTILE(INDIRECT(Rangos!$G$18),0.99)),PERCENTILE(INDIRECT(Rangos!$G$18),0.01)))</f>
        <v>-3.7928203087028982E-2</v>
      </c>
      <c r="G63" s="62">
        <f t="shared" ca="1" si="2"/>
        <v>-3.7928203087028982E-2</v>
      </c>
    </row>
    <row r="64" spans="1:7" x14ac:dyDescent="0.2">
      <c r="A64">
        <v>800232717</v>
      </c>
      <c r="B64" t="s">
        <v>225</v>
      </c>
      <c r="C64" s="61">
        <f ca="1">+IFERROR(VLOOKUP(A64,OFFSET('Datos seleccionados'!$A$5,0,0,COUNTA($A:$A),21),21,FALSE),"")</f>
        <v>-3.7197900559092792E-2</v>
      </c>
      <c r="D64" s="62">
        <f t="shared" ca="1" si="0"/>
        <v>6.3047811646086957E-2</v>
      </c>
      <c r="E64" s="62">
        <f t="shared" ca="1" si="1"/>
        <v>-1.4528309891748457</v>
      </c>
      <c r="F64" s="60">
        <f ca="1">IF(D64="","",MAX(MIN(C64,PERCENTILE(INDIRECT(Rangos!$G$18),0.99)),PERCENTILE(INDIRECT(Rangos!$G$18),0.01)))</f>
        <v>-3.7197900559092792E-2</v>
      </c>
      <c r="G64" s="62">
        <f t="shared" ca="1" si="2"/>
        <v>-3.7197900559092792E-2</v>
      </c>
    </row>
    <row r="65" spans="1:7" x14ac:dyDescent="0.2">
      <c r="A65">
        <v>900396542</v>
      </c>
      <c r="B65" t="s">
        <v>390</v>
      </c>
      <c r="C65" s="61">
        <f ca="1">+IFERROR(VLOOKUP(A65,OFFSET('Datos seleccionados'!$A$5,0,0,COUNTA($A:$A),21),21,FALSE),"")</f>
        <v>-3.4072195058679547E-2</v>
      </c>
      <c r="D65" s="62">
        <f t="shared" ca="1" si="0"/>
        <v>5.9922106145673712E-2</v>
      </c>
      <c r="E65" s="62">
        <f t="shared" ca="1" si="1"/>
        <v>-1.3808043526354872</v>
      </c>
      <c r="F65" s="60">
        <f ca="1">IF(D65="","",MAX(MIN(C65,PERCENTILE(INDIRECT(Rangos!$G$18),0.99)),PERCENTILE(INDIRECT(Rangos!$G$18),0.01)))</f>
        <v>-3.4072195058679547E-2</v>
      </c>
      <c r="G65" s="62">
        <f t="shared" ca="1" si="2"/>
        <v>-3.4072195058679547E-2</v>
      </c>
    </row>
    <row r="66" spans="1:7" x14ac:dyDescent="0.2">
      <c r="A66">
        <v>900562737</v>
      </c>
      <c r="B66" t="s">
        <v>430</v>
      </c>
      <c r="C66" s="61">
        <f ca="1">+IFERROR(VLOOKUP(A66,OFFSET('Datos seleccionados'!$A$5,0,0,COUNTA($A:$A),21),21,FALSE),"")</f>
        <v>-3.1626670100131725E-2</v>
      </c>
      <c r="D66" s="62">
        <f t="shared" ref="D66:D129" ca="1" si="3">+IFERROR(ABS(($C$2:$C$420-MEDIAN($C$2:$C$420))),"")</f>
        <v>5.7476581187125883E-2</v>
      </c>
      <c r="E66" s="62">
        <f t="shared" ref="E66:E129" ca="1" si="4">+IFERROR((IF($C66="","",((($C66-MEDIAN($C$2:$C$420))/MEDIAN($D$2:$D$420))))),"")</f>
        <v>-1.3244513349522902</v>
      </c>
      <c r="F66" s="60">
        <f ca="1">IF(D66="","",MAX(MIN(C66,PERCENTILE(INDIRECT(Rangos!$G$18),0.99)),PERCENTILE(INDIRECT(Rangos!$G$18),0.01)))</f>
        <v>-3.1626670100131725E-2</v>
      </c>
      <c r="G66" s="62">
        <f t="shared" ref="G66:G129" ca="1" si="5">IF(C66="","", IF(AND(C66&gt;=(QUARTILE($C$2:$C$420,1)-1.5*(QUARTILE($C$2:$C$420,3)-QUARTILE($C$2:$C$420,1))), C66&lt;=(QUARTILE($C$2:$C$420,3)+1.5*(QUARTILE($C$2:$C$420,3)-QUARTILE($C$2:$C$420,1)))), C66, ""))</f>
        <v>-3.1626670100131725E-2</v>
      </c>
    </row>
    <row r="67" spans="1:7" x14ac:dyDescent="0.2">
      <c r="A67">
        <v>900626402</v>
      </c>
      <c r="B67" t="s">
        <v>555</v>
      </c>
      <c r="C67" s="61">
        <f ca="1">+IFERROR(VLOOKUP(A67,OFFSET('Datos seleccionados'!$A$5,0,0,COUNTA($A:$A),21),21,FALSE),"")</f>
        <v>-3.0838733127812244E-2</v>
      </c>
      <c r="D67" s="62">
        <f t="shared" ca="1" si="3"/>
        <v>5.6688644214806405E-2</v>
      </c>
      <c r="E67" s="62">
        <f t="shared" ca="1" si="4"/>
        <v>-1.3062946500331016</v>
      </c>
      <c r="F67" s="60">
        <f ca="1">IF(D67="","",MAX(MIN(C67,PERCENTILE(INDIRECT(Rangos!$G$18),0.99)),PERCENTILE(INDIRECT(Rangos!$G$18),0.01)))</f>
        <v>-3.0838733127812244E-2</v>
      </c>
      <c r="G67" s="62">
        <f t="shared" ca="1" si="5"/>
        <v>-3.0838733127812244E-2</v>
      </c>
    </row>
    <row r="68" spans="1:7" x14ac:dyDescent="0.2">
      <c r="A68">
        <v>800162612</v>
      </c>
      <c r="B68" t="s">
        <v>131</v>
      </c>
      <c r="C68" s="61">
        <f ca="1">+IFERROR(VLOOKUP(A68,OFFSET('Datos seleccionados'!$A$5,0,0,COUNTA($A:$A),21),21,FALSE),"")</f>
        <v>-3.0150873465253199E-2</v>
      </c>
      <c r="D68" s="62">
        <f t="shared" ca="1" si="3"/>
        <v>5.6000784552247357E-2</v>
      </c>
      <c r="E68" s="62">
        <f t="shared" ca="1" si="4"/>
        <v>-1.2904440787305027</v>
      </c>
      <c r="F68" s="60">
        <f ca="1">IF(D68="","",MAX(MIN(C68,PERCENTILE(INDIRECT(Rangos!$G$18),0.99)),PERCENTILE(INDIRECT(Rangos!$G$18),0.01)))</f>
        <v>-3.0150873465253199E-2</v>
      </c>
      <c r="G68" s="62">
        <f t="shared" ca="1" si="5"/>
        <v>-3.0150873465253199E-2</v>
      </c>
    </row>
    <row r="69" spans="1:7" x14ac:dyDescent="0.2">
      <c r="A69">
        <v>901035271</v>
      </c>
      <c r="B69" t="s">
        <v>474</v>
      </c>
      <c r="C69" s="61">
        <f ca="1">+IFERROR(VLOOKUP(A69,OFFSET('Datos seleccionados'!$A$5,0,0,COUNTA($A:$A),21),21,FALSE),"")</f>
        <v>-2.8000220396980562E-2</v>
      </c>
      <c r="D69" s="62">
        <f t="shared" ca="1" si="3"/>
        <v>5.3850131483974724E-2</v>
      </c>
      <c r="E69" s="62">
        <f t="shared" ca="1" si="4"/>
        <v>-1.2408858887953826</v>
      </c>
      <c r="F69" s="60">
        <f ca="1">IF(D69="","",MAX(MIN(C69,PERCENTILE(INDIRECT(Rangos!$G$18),0.99)),PERCENTILE(INDIRECT(Rangos!$G$18),0.01)))</f>
        <v>-2.8000220396980562E-2</v>
      </c>
      <c r="G69" s="62">
        <f t="shared" ca="1" si="5"/>
        <v>-2.8000220396980562E-2</v>
      </c>
    </row>
    <row r="70" spans="1:7" x14ac:dyDescent="0.2">
      <c r="A70">
        <v>805018570</v>
      </c>
      <c r="B70" t="s">
        <v>239</v>
      </c>
      <c r="C70" s="61">
        <f ca="1">+IFERROR(VLOOKUP(A70,OFFSET('Datos seleccionados'!$A$5,0,0,COUNTA($A:$A),21),21,FALSE),"")</f>
        <v>-2.2066973894789284E-2</v>
      </c>
      <c r="D70" s="62">
        <f t="shared" ca="1" si="3"/>
        <v>4.7916884981783446E-2</v>
      </c>
      <c r="E70" s="62">
        <f t="shared" ca="1" si="4"/>
        <v>-1.1041641825261097</v>
      </c>
      <c r="F70" s="60">
        <f ca="1">IF(D70="","",MAX(MIN(C70,PERCENTILE(INDIRECT(Rangos!$G$18),0.99)),PERCENTILE(INDIRECT(Rangos!$G$18),0.01)))</f>
        <v>-2.2066973894789284E-2</v>
      </c>
      <c r="G70" s="62">
        <f t="shared" ca="1" si="5"/>
        <v>-2.2066973894789284E-2</v>
      </c>
    </row>
    <row r="71" spans="1:7" x14ac:dyDescent="0.2">
      <c r="A71">
        <v>900927711</v>
      </c>
      <c r="B71" t="s">
        <v>472</v>
      </c>
      <c r="C71" s="61">
        <f ca="1">+IFERROR(VLOOKUP(A71,OFFSET('Datos seleccionados'!$A$5,0,0,COUNTA($A:$A),21),21,FALSE),"")</f>
        <v>-2.1612927901755785E-2</v>
      </c>
      <c r="D71" s="62">
        <f t="shared" ca="1" si="3"/>
        <v>4.746283898874995E-2</v>
      </c>
      <c r="E71" s="62">
        <f t="shared" ca="1" si="4"/>
        <v>-1.0937014547649524</v>
      </c>
      <c r="F71" s="60">
        <f ca="1">IF(D71="","",MAX(MIN(C71,PERCENTILE(INDIRECT(Rangos!$G$18),0.99)),PERCENTILE(INDIRECT(Rangos!$G$18),0.01)))</f>
        <v>-2.1612927901755785E-2</v>
      </c>
      <c r="G71" s="62">
        <f t="shared" ca="1" si="5"/>
        <v>-2.1612927901755785E-2</v>
      </c>
    </row>
    <row r="72" spans="1:7" x14ac:dyDescent="0.2">
      <c r="A72">
        <v>860042134</v>
      </c>
      <c r="B72" t="s">
        <v>301</v>
      </c>
      <c r="C72" s="61">
        <f ca="1">+IFERROR(VLOOKUP(A72,OFFSET('Datos seleccionados'!$A$5,0,0,COUNTA($A:$A),21),21,FALSE),"")</f>
        <v>-2.0388694740682629E-2</v>
      </c>
      <c r="D72" s="62">
        <f t="shared" ca="1" si="3"/>
        <v>4.623860582767679E-2</v>
      </c>
      <c r="E72" s="62">
        <f t="shared" ca="1" si="4"/>
        <v>-1.0654910565299336</v>
      </c>
      <c r="F72" s="60">
        <f ca="1">IF(D72="","",MAX(MIN(C72,PERCENTILE(INDIRECT(Rangos!$G$18),0.99)),PERCENTILE(INDIRECT(Rangos!$G$18),0.01)))</f>
        <v>-2.0388694740682629E-2</v>
      </c>
      <c r="G72" s="62">
        <f t="shared" ca="1" si="5"/>
        <v>-2.0388694740682629E-2</v>
      </c>
    </row>
    <row r="73" spans="1:7" x14ac:dyDescent="0.2">
      <c r="A73">
        <v>830110905</v>
      </c>
      <c r="B73" t="s">
        <v>279</v>
      </c>
      <c r="C73" s="61">
        <f ca="1">+IFERROR(VLOOKUP(A73,OFFSET('Datos seleccionados'!$A$5,0,0,COUNTA($A:$A),21),21,FALSE),"")</f>
        <v>-1.8813256811067911E-2</v>
      </c>
      <c r="D73" s="62">
        <f t="shared" ca="1" si="3"/>
        <v>4.4663167898062073E-2</v>
      </c>
      <c r="E73" s="62">
        <f t="shared" ca="1" si="4"/>
        <v>-1.0291877339259083</v>
      </c>
      <c r="F73" s="60">
        <f ca="1">IF(D73="","",MAX(MIN(C73,PERCENTILE(INDIRECT(Rangos!$G$18),0.99)),PERCENTILE(INDIRECT(Rangos!$G$18),0.01)))</f>
        <v>-1.8813256811067911E-2</v>
      </c>
      <c r="G73" s="62">
        <f t="shared" ca="1" si="5"/>
        <v>-1.8813256811067911E-2</v>
      </c>
    </row>
    <row r="74" spans="1:7" x14ac:dyDescent="0.2">
      <c r="A74">
        <v>900734687</v>
      </c>
      <c r="B74" t="s">
        <v>559</v>
      </c>
      <c r="C74" s="61">
        <f ca="1">+IFERROR(VLOOKUP(A74,OFFSET('Datos seleccionados'!$A$5,0,0,COUNTA($A:$A),21),21,FALSE),"")</f>
        <v>-1.8168697900784844E-2</v>
      </c>
      <c r="D74" s="62">
        <f t="shared" ca="1" si="3"/>
        <v>4.4018608987779005E-2</v>
      </c>
      <c r="E74" s="62">
        <f t="shared" ca="1" si="4"/>
        <v>-1.0143349557761352</v>
      </c>
      <c r="F74" s="60">
        <f ca="1">IF(D74="","",MAX(MIN(C74,PERCENTILE(INDIRECT(Rangos!$G$18),0.99)),PERCENTILE(INDIRECT(Rangos!$G$18),0.01)))</f>
        <v>-1.8168697900784844E-2</v>
      </c>
      <c r="G74" s="62">
        <f t="shared" ca="1" si="5"/>
        <v>-1.8168697900784844E-2</v>
      </c>
    </row>
    <row r="75" spans="1:7" x14ac:dyDescent="0.2">
      <c r="A75">
        <v>900373104</v>
      </c>
      <c r="B75" t="s">
        <v>384</v>
      </c>
      <c r="C75" s="61">
        <f ca="1">+IFERROR(VLOOKUP(A75,OFFSET('Datos seleccionados'!$A$5,0,0,COUNTA($A:$A),21),21,FALSE),"")</f>
        <v>-1.5030376054997832E-2</v>
      </c>
      <c r="D75" s="62">
        <f t="shared" ca="1" si="3"/>
        <v>4.0880287141991996E-2</v>
      </c>
      <c r="E75" s="62">
        <f t="shared" ca="1" si="4"/>
        <v>-0.94201759673506613</v>
      </c>
      <c r="F75" s="60">
        <f ca="1">IF(D75="","",MAX(MIN(C75,PERCENTILE(INDIRECT(Rangos!$G$18),0.99)),PERCENTILE(INDIRECT(Rangos!$G$18),0.01)))</f>
        <v>-1.5030376054997832E-2</v>
      </c>
      <c r="G75" s="62">
        <f t="shared" ca="1" si="5"/>
        <v>-1.5030376054997832E-2</v>
      </c>
    </row>
    <row r="76" spans="1:7" x14ac:dyDescent="0.2">
      <c r="A76">
        <v>900195403</v>
      </c>
      <c r="B76" t="s">
        <v>345</v>
      </c>
      <c r="C76" s="61">
        <f ca="1">+IFERROR(VLOOKUP(A76,OFFSET('Datos seleccionados'!$A$5,0,0,COUNTA($A:$A),21),21,FALSE),"")</f>
        <v>-1.4872850363621425E-2</v>
      </c>
      <c r="D76" s="62">
        <f t="shared" ca="1" si="3"/>
        <v>4.0722761450615583E-2</v>
      </c>
      <c r="E76" s="62">
        <f t="shared" ca="1" si="4"/>
        <v>-0.9383876815953065</v>
      </c>
      <c r="F76" s="60">
        <f ca="1">IF(D76="","",MAX(MIN(C76,PERCENTILE(INDIRECT(Rangos!$G$18),0.99)),PERCENTILE(INDIRECT(Rangos!$G$18),0.01)))</f>
        <v>-1.4872850363621425E-2</v>
      </c>
      <c r="G76" s="62">
        <f t="shared" ca="1" si="5"/>
        <v>-1.4872850363621425E-2</v>
      </c>
    </row>
    <row r="77" spans="1:7" x14ac:dyDescent="0.2">
      <c r="A77">
        <v>900854895</v>
      </c>
      <c r="B77" t="s">
        <v>465</v>
      </c>
      <c r="C77" s="61">
        <f ca="1">+IFERROR(VLOOKUP(A77,OFFSET('Datos seleccionados'!$A$5,0,0,COUNTA($A:$A),21),21,FALSE),"")</f>
        <v>-1.3052852565920318E-2</v>
      </c>
      <c r="D77" s="62">
        <f t="shared" ca="1" si="3"/>
        <v>3.8902763652914479E-2</v>
      </c>
      <c r="E77" s="62">
        <f t="shared" ca="1" si="4"/>
        <v>-0.89644888734225903</v>
      </c>
      <c r="F77" s="60">
        <f ca="1">IF(D77="","",MAX(MIN(C77,PERCENTILE(INDIRECT(Rangos!$G$18),0.99)),PERCENTILE(INDIRECT(Rangos!$G$18),0.01)))</f>
        <v>-1.3052852565920318E-2</v>
      </c>
      <c r="G77" s="62">
        <f t="shared" ca="1" si="5"/>
        <v>-1.3052852565920318E-2</v>
      </c>
    </row>
    <row r="78" spans="1:7" x14ac:dyDescent="0.2">
      <c r="A78">
        <v>900446724</v>
      </c>
      <c r="B78" t="s">
        <v>404</v>
      </c>
      <c r="C78" s="61">
        <f ca="1">+IFERROR(VLOOKUP(A78,OFFSET('Datos seleccionados'!$A$5,0,0,COUNTA($A:$A),21),21,FALSE),"")</f>
        <v>-1.2250073685279762E-2</v>
      </c>
      <c r="D78" s="62">
        <f t="shared" ca="1" si="3"/>
        <v>3.8099984772273922E-2</v>
      </c>
      <c r="E78" s="62">
        <f t="shared" ca="1" si="4"/>
        <v>-0.87795019555900367</v>
      </c>
      <c r="F78" s="60">
        <f ca="1">IF(D78="","",MAX(MIN(C78,PERCENTILE(INDIRECT(Rangos!$G$18),0.99)),PERCENTILE(INDIRECT(Rangos!$G$18),0.01)))</f>
        <v>-1.2250073685279762E-2</v>
      </c>
      <c r="G78" s="62">
        <f t="shared" ca="1" si="5"/>
        <v>-1.2250073685279762E-2</v>
      </c>
    </row>
    <row r="79" spans="1:7" x14ac:dyDescent="0.2">
      <c r="A79">
        <v>900245215</v>
      </c>
      <c r="B79" t="s">
        <v>353</v>
      </c>
      <c r="C79" s="61">
        <f ca="1">+IFERROR(VLOOKUP(A79,OFFSET('Datos seleccionados'!$A$5,0,0,COUNTA($A:$A),21),21,FALSE),"")</f>
        <v>-1.2012573105164017E-2</v>
      </c>
      <c r="D79" s="62">
        <f t="shared" ca="1" si="3"/>
        <v>3.786248419215818E-2</v>
      </c>
      <c r="E79" s="62">
        <f t="shared" ca="1" si="4"/>
        <v>-0.87247739335175112</v>
      </c>
      <c r="F79" s="60">
        <f ca="1">IF(D79="","",MAX(MIN(C79,PERCENTILE(INDIRECT(Rangos!$G$18),0.99)),PERCENTILE(INDIRECT(Rangos!$G$18),0.01)))</f>
        <v>-1.2012573105164017E-2</v>
      </c>
      <c r="G79" s="62">
        <f t="shared" ca="1" si="5"/>
        <v>-1.2012573105164017E-2</v>
      </c>
    </row>
    <row r="80" spans="1:7" x14ac:dyDescent="0.2">
      <c r="A80">
        <v>900308871</v>
      </c>
      <c r="B80" t="s">
        <v>367</v>
      </c>
      <c r="C80" s="61">
        <f ca="1">+IFERROR(VLOOKUP(A80,OFFSET('Datos seleccionados'!$A$5,0,0,COUNTA($A:$A),21),21,FALSE),"")</f>
        <v>-1.0060544330288395E-2</v>
      </c>
      <c r="D80" s="62">
        <f t="shared" ca="1" si="3"/>
        <v>3.5910455417282557E-2</v>
      </c>
      <c r="E80" s="62">
        <f t="shared" ca="1" si="4"/>
        <v>-0.82749616685304628</v>
      </c>
      <c r="F80" s="60">
        <f ca="1">IF(D80="","",MAX(MIN(C80,PERCENTILE(INDIRECT(Rangos!$G$18),0.99)),PERCENTILE(INDIRECT(Rangos!$G$18),0.01)))</f>
        <v>-1.0060544330288395E-2</v>
      </c>
      <c r="G80" s="62">
        <f t="shared" ca="1" si="5"/>
        <v>-1.0060544330288395E-2</v>
      </c>
    </row>
    <row r="81" spans="1:7" x14ac:dyDescent="0.2">
      <c r="A81">
        <v>900684179</v>
      </c>
      <c r="B81" t="s">
        <v>450</v>
      </c>
      <c r="C81" s="61">
        <f ca="1">+IFERROR(VLOOKUP(A81,OFFSET('Datos seleccionados'!$A$5,0,0,COUNTA($A:$A),21),21,FALSE),"")</f>
        <v>-9.5009567722353847E-3</v>
      </c>
      <c r="D81" s="62">
        <f t="shared" ca="1" si="3"/>
        <v>3.5350867859229543E-2</v>
      </c>
      <c r="E81" s="62">
        <f t="shared" ca="1" si="4"/>
        <v>-0.81460141088499272</v>
      </c>
      <c r="F81" s="60">
        <f ca="1">IF(D81="","",MAX(MIN(C81,PERCENTILE(INDIRECT(Rangos!$G$18),0.99)),PERCENTILE(INDIRECT(Rangos!$G$18),0.01)))</f>
        <v>-9.5009567722353847E-3</v>
      </c>
      <c r="G81" s="62">
        <f t="shared" ca="1" si="5"/>
        <v>-9.5009567722353847E-3</v>
      </c>
    </row>
    <row r="82" spans="1:7" x14ac:dyDescent="0.2">
      <c r="A82">
        <v>900612118</v>
      </c>
      <c r="B82" t="s">
        <v>153</v>
      </c>
      <c r="C82" s="61">
        <f ca="1">+IFERROR(VLOOKUP(A82,OFFSET('Datos seleccionados'!$A$5,0,0,COUNTA($A:$A),21),21,FALSE),"")</f>
        <v>-8.6830575398881751E-3</v>
      </c>
      <c r="D82" s="62">
        <f t="shared" ca="1" si="3"/>
        <v>3.4532968626882335E-2</v>
      </c>
      <c r="E82" s="62">
        <f t="shared" ca="1" si="4"/>
        <v>-0.79575429597723701</v>
      </c>
      <c r="F82" s="60">
        <f ca="1">IF(D82="","",MAX(MIN(C82,PERCENTILE(INDIRECT(Rangos!$G$18),0.99)),PERCENTILE(INDIRECT(Rangos!$G$18),0.01)))</f>
        <v>-8.6830575398881751E-3</v>
      </c>
      <c r="G82" s="62">
        <f t="shared" ca="1" si="5"/>
        <v>-8.6830575398881751E-3</v>
      </c>
    </row>
    <row r="83" spans="1:7" x14ac:dyDescent="0.2">
      <c r="A83">
        <v>900488587</v>
      </c>
      <c r="B83" t="s">
        <v>184</v>
      </c>
      <c r="C83" s="61">
        <f ca="1">+IFERROR(VLOOKUP(A83,OFFSET('Datos seleccionados'!$A$5,0,0,COUNTA($A:$A),21),21,FALSE),"")</f>
        <v>-8.0074544764355202E-3</v>
      </c>
      <c r="D83" s="62">
        <f t="shared" ca="1" si="3"/>
        <v>3.3857365563429678E-2</v>
      </c>
      <c r="E83" s="62">
        <f t="shared" ca="1" si="4"/>
        <v>-0.78018615742747666</v>
      </c>
      <c r="F83" s="60">
        <f ca="1">IF(D83="","",MAX(MIN(C83,PERCENTILE(INDIRECT(Rangos!$G$18),0.99)),PERCENTILE(INDIRECT(Rangos!$G$18),0.01)))</f>
        <v>-8.0074544764355202E-3</v>
      </c>
      <c r="G83" s="62">
        <f t="shared" ca="1" si="5"/>
        <v>-8.0074544764355202E-3</v>
      </c>
    </row>
    <row r="84" spans="1:7" x14ac:dyDescent="0.2">
      <c r="A84">
        <v>901330707</v>
      </c>
      <c r="B84" t="s">
        <v>573</v>
      </c>
      <c r="C84" s="61">
        <f ca="1">+IFERROR(VLOOKUP(A84,OFFSET('Datos seleccionados'!$A$5,0,0,COUNTA($A:$A),21),21,FALSE),"")</f>
        <v>-6.8239756561062365E-3</v>
      </c>
      <c r="D84" s="62">
        <f t="shared" ca="1" si="3"/>
        <v>3.26738867431004E-2</v>
      </c>
      <c r="E84" s="62">
        <f t="shared" ca="1" si="4"/>
        <v>-0.75291487456585837</v>
      </c>
      <c r="F84" s="60">
        <f ca="1">IF(D84="","",MAX(MIN(C84,PERCENTILE(INDIRECT(Rangos!$G$18),0.99)),PERCENTILE(INDIRECT(Rangos!$G$18),0.01)))</f>
        <v>-6.8239756561062365E-3</v>
      </c>
      <c r="G84" s="62">
        <f t="shared" ca="1" si="5"/>
        <v>-6.8239756561062365E-3</v>
      </c>
    </row>
    <row r="85" spans="1:7" x14ac:dyDescent="0.2">
      <c r="A85">
        <v>901767763</v>
      </c>
      <c r="B85" t="s">
        <v>575</v>
      </c>
      <c r="C85" s="61">
        <f ca="1">+IFERROR(VLOOKUP(A85,OFFSET('Datos seleccionados'!$A$5,0,0,COUNTA($A:$A),21),21,FALSE),"")</f>
        <v>-5.4103127356164597E-3</v>
      </c>
      <c r="D85" s="62">
        <f t="shared" ca="1" si="3"/>
        <v>3.1260223822610622E-2</v>
      </c>
      <c r="E85" s="62">
        <f t="shared" ca="1" si="4"/>
        <v>-0.72033938549632726</v>
      </c>
      <c r="F85" s="60">
        <f ca="1">IF(D85="","",MAX(MIN(C85,PERCENTILE(INDIRECT(Rangos!$G$18),0.99)),PERCENTILE(INDIRECT(Rangos!$G$18),0.01)))</f>
        <v>-5.4103127356164597E-3</v>
      </c>
      <c r="G85" s="62">
        <f t="shared" ca="1" si="5"/>
        <v>-5.4103127356164597E-3</v>
      </c>
    </row>
    <row r="86" spans="1:7" x14ac:dyDescent="0.2">
      <c r="A86">
        <v>901142671</v>
      </c>
      <c r="B86" t="s">
        <v>568</v>
      </c>
      <c r="C86" s="61">
        <f ca="1">+IFERROR(VLOOKUP(A86,OFFSET('Datos seleccionados'!$A$5,0,0,COUNTA($A:$A),21),21,FALSE),"")</f>
        <v>-4.8907118134870675E-3</v>
      </c>
      <c r="D86" s="62">
        <f t="shared" ca="1" si="3"/>
        <v>3.074062290048123E-2</v>
      </c>
      <c r="E86" s="62">
        <f t="shared" ca="1" si="4"/>
        <v>-0.70836605443273815</v>
      </c>
      <c r="F86" s="60">
        <f ca="1">IF(D86="","",MAX(MIN(C86,PERCENTILE(INDIRECT(Rangos!$G$18),0.99)),PERCENTILE(INDIRECT(Rangos!$G$18),0.01)))</f>
        <v>-4.8907118134870675E-3</v>
      </c>
      <c r="G86" s="62">
        <f t="shared" ca="1" si="5"/>
        <v>-4.8907118134870675E-3</v>
      </c>
    </row>
    <row r="87" spans="1:7" x14ac:dyDescent="0.2">
      <c r="A87">
        <v>900245246</v>
      </c>
      <c r="B87" t="s">
        <v>354</v>
      </c>
      <c r="C87" s="61">
        <f ca="1">+IFERROR(VLOOKUP(A87,OFFSET('Datos seleccionados'!$A$5,0,0,COUNTA($A:$A),21),21,FALSE),"")</f>
        <v>-4.5030608956025389E-3</v>
      </c>
      <c r="D87" s="62">
        <f t="shared" ca="1" si="3"/>
        <v>3.0352971982596701E-2</v>
      </c>
      <c r="E87" s="62">
        <f t="shared" ca="1" si="4"/>
        <v>-0.6994332897295612</v>
      </c>
      <c r="F87" s="60">
        <f ca="1">IF(D87="","",MAX(MIN(C87,PERCENTILE(INDIRECT(Rangos!$G$18),0.99)),PERCENTILE(INDIRECT(Rangos!$G$18),0.01)))</f>
        <v>-4.5030608956025389E-3</v>
      </c>
      <c r="G87" s="62">
        <f t="shared" ca="1" si="5"/>
        <v>-4.5030608956025389E-3</v>
      </c>
    </row>
    <row r="88" spans="1:7" x14ac:dyDescent="0.2">
      <c r="A88">
        <v>800162163</v>
      </c>
      <c r="B88" t="s">
        <v>211</v>
      </c>
      <c r="C88" s="61">
        <f ca="1">+IFERROR(VLOOKUP(A88,OFFSET('Datos seleccionados'!$A$5,0,0,COUNTA($A:$A),21),21,FALSE),"")</f>
        <v>-3.5797295982260731E-3</v>
      </c>
      <c r="D88" s="62">
        <f t="shared" ca="1" si="3"/>
        <v>2.9429640685220235E-2</v>
      </c>
      <c r="E88" s="62">
        <f t="shared" ca="1" si="4"/>
        <v>-0.67815666985838119</v>
      </c>
      <c r="F88" s="60">
        <f ca="1">IF(D88="","",MAX(MIN(C88,PERCENTILE(INDIRECT(Rangos!$G$18),0.99)),PERCENTILE(INDIRECT(Rangos!$G$18),0.01)))</f>
        <v>-3.5797295982260731E-3</v>
      </c>
      <c r="G88" s="62">
        <f t="shared" ca="1" si="5"/>
        <v>-3.5797295982260731E-3</v>
      </c>
    </row>
    <row r="89" spans="1:7" x14ac:dyDescent="0.2">
      <c r="A89">
        <v>901112884</v>
      </c>
      <c r="B89" t="s">
        <v>480</v>
      </c>
      <c r="C89" s="61">
        <f ca="1">+IFERROR(VLOOKUP(A89,OFFSET('Datos seleccionados'!$A$5,0,0,COUNTA($A:$A),21),21,FALSE),"")</f>
        <v>-3.3992494748098217E-3</v>
      </c>
      <c r="D89" s="62">
        <f t="shared" ca="1" si="3"/>
        <v>2.9249160561803982E-2</v>
      </c>
      <c r="E89" s="62">
        <f t="shared" ca="1" si="4"/>
        <v>-0.67399780836290046</v>
      </c>
      <c r="F89" s="60">
        <f ca="1">IF(D89="","",MAX(MIN(C89,PERCENTILE(INDIRECT(Rangos!$G$18),0.99)),PERCENTILE(INDIRECT(Rangos!$G$18),0.01)))</f>
        <v>-3.3992494748098217E-3</v>
      </c>
      <c r="G89" s="62">
        <f t="shared" ca="1" si="5"/>
        <v>-3.3992494748098217E-3</v>
      </c>
    </row>
    <row r="90" spans="1:7" x14ac:dyDescent="0.2">
      <c r="A90">
        <v>830059789</v>
      </c>
      <c r="B90" t="s">
        <v>261</v>
      </c>
      <c r="C90" s="61">
        <f ca="1">+IFERROR(VLOOKUP(A90,OFFSET('Datos seleccionados'!$A$5,0,0,COUNTA($A:$A),21),21,FALSE),"")</f>
        <v>-3.297781750496638E-3</v>
      </c>
      <c r="D90" s="62">
        <f t="shared" ca="1" si="3"/>
        <v>2.9147692837490798E-2</v>
      </c>
      <c r="E90" s="62">
        <f t="shared" ca="1" si="4"/>
        <v>-0.67165965497685198</v>
      </c>
      <c r="F90" s="60">
        <f ca="1">IF(D90="","",MAX(MIN(C90,PERCENTILE(INDIRECT(Rangos!$G$18),0.99)),PERCENTILE(INDIRECT(Rangos!$G$18),0.01)))</f>
        <v>-3.297781750496638E-3</v>
      </c>
      <c r="G90" s="62">
        <f t="shared" ca="1" si="5"/>
        <v>-3.297781750496638E-3</v>
      </c>
    </row>
    <row r="91" spans="1:7" x14ac:dyDescent="0.2">
      <c r="A91">
        <v>900170122</v>
      </c>
      <c r="B91" t="s">
        <v>340</v>
      </c>
      <c r="C91" s="61">
        <f ca="1">+IFERROR(VLOOKUP(A91,OFFSET('Datos seleccionados'!$A$5,0,0,COUNTA($A:$A),21),21,FALSE),"")</f>
        <v>-3.2901825507776817E-3</v>
      </c>
      <c r="D91" s="62">
        <f t="shared" ca="1" si="3"/>
        <v>2.9140093637771845E-2</v>
      </c>
      <c r="E91" s="62">
        <f t="shared" ca="1" si="4"/>
        <v>-0.67148454417512271</v>
      </c>
      <c r="F91" s="60">
        <f ca="1">IF(D91="","",MAX(MIN(C91,PERCENTILE(INDIRECT(Rangos!$G$18),0.99)),PERCENTILE(INDIRECT(Rangos!$G$18),0.01)))</f>
        <v>-3.2901825507776817E-3</v>
      </c>
      <c r="G91" s="62">
        <f t="shared" ca="1" si="5"/>
        <v>-3.2901825507776817E-3</v>
      </c>
    </row>
    <row r="92" spans="1:7" x14ac:dyDescent="0.2">
      <c r="A92">
        <v>901485681</v>
      </c>
      <c r="B92" t="s">
        <v>506</v>
      </c>
      <c r="C92" s="61">
        <f ca="1">+IFERROR(VLOOKUP(A92,OFFSET('Datos seleccionados'!$A$5,0,0,COUNTA($A:$A),21),21,FALSE),"")</f>
        <v>-2.8506408860104358E-3</v>
      </c>
      <c r="D92" s="62">
        <f t="shared" ca="1" si="3"/>
        <v>2.8700551973004598E-2</v>
      </c>
      <c r="E92" s="62">
        <f t="shared" ca="1" si="4"/>
        <v>-0.66135604431232076</v>
      </c>
      <c r="F92" s="60">
        <f ca="1">IF(D92="","",MAX(MIN(C92,PERCENTILE(INDIRECT(Rangos!$G$18),0.99)),PERCENTILE(INDIRECT(Rangos!$G$18),0.01)))</f>
        <v>-2.8506408860104358E-3</v>
      </c>
      <c r="G92" s="62">
        <f t="shared" ca="1" si="5"/>
        <v>-2.8506408860104358E-3</v>
      </c>
    </row>
    <row r="93" spans="1:7" x14ac:dyDescent="0.2">
      <c r="A93">
        <v>900770349</v>
      </c>
      <c r="B93" t="s">
        <v>188</v>
      </c>
      <c r="C93" s="61">
        <f ca="1">+IFERROR(VLOOKUP(A93,OFFSET('Datos seleccionados'!$A$5,0,0,COUNTA($A:$A),21),21,FALSE),"")</f>
        <v>-2.211599274221372E-3</v>
      </c>
      <c r="D93" s="62">
        <f t="shared" ca="1" si="3"/>
        <v>2.8061510361215534E-2</v>
      </c>
      <c r="E93" s="62">
        <f t="shared" ca="1" si="4"/>
        <v>-0.64663040304516639</v>
      </c>
      <c r="F93" s="60">
        <f ca="1">IF(D93="","",MAX(MIN(C93,PERCENTILE(INDIRECT(Rangos!$G$18),0.99)),PERCENTILE(INDIRECT(Rangos!$G$18),0.01)))</f>
        <v>-2.211599274221372E-3</v>
      </c>
      <c r="G93" s="62">
        <f t="shared" ca="1" si="5"/>
        <v>-2.211599274221372E-3</v>
      </c>
    </row>
    <row r="94" spans="1:7" x14ac:dyDescent="0.2">
      <c r="A94">
        <v>830006777</v>
      </c>
      <c r="B94" t="s">
        <v>250</v>
      </c>
      <c r="C94" s="61">
        <f ca="1">+IFERROR(VLOOKUP(A94,OFFSET('Datos seleccionados'!$A$5,0,0,COUNTA($A:$A),21),21,FALSE),"")</f>
        <v>-1.6023517534239744E-3</v>
      </c>
      <c r="D94" s="62">
        <f t="shared" ca="1" si="3"/>
        <v>2.7452262840418136E-2</v>
      </c>
      <c r="E94" s="62">
        <f t="shared" ca="1" si="4"/>
        <v>-0.63259131659342682</v>
      </c>
      <c r="F94" s="60">
        <f ca="1">IF(D94="","",MAX(MIN(C94,PERCENTILE(INDIRECT(Rangos!$G$18),0.99)),PERCENTILE(INDIRECT(Rangos!$G$18),0.01)))</f>
        <v>-1.6023517534239744E-3</v>
      </c>
      <c r="G94" s="62">
        <f t="shared" ca="1" si="5"/>
        <v>-1.6023517534239744E-3</v>
      </c>
    </row>
    <row r="95" spans="1:7" x14ac:dyDescent="0.2">
      <c r="A95">
        <v>901256167</v>
      </c>
      <c r="B95" t="s">
        <v>490</v>
      </c>
      <c r="C95" s="61">
        <f ca="1">+IFERROR(VLOOKUP(A95,OFFSET('Datos seleccionados'!$A$5,0,0,COUNTA($A:$A),21),21,FALSE),"")</f>
        <v>-1.4806474187719389E-3</v>
      </c>
      <c r="D95" s="62">
        <f t="shared" ca="1" si="3"/>
        <v>2.73305585057661E-2</v>
      </c>
      <c r="E95" s="62">
        <f t="shared" ca="1" si="4"/>
        <v>-0.62978684449070066</v>
      </c>
      <c r="F95" s="60">
        <f ca="1">IF(D95="","",MAX(MIN(C95,PERCENTILE(INDIRECT(Rangos!$G$18),0.99)),PERCENTILE(INDIRECT(Rangos!$G$18),0.01)))</f>
        <v>-1.4806474187719389E-3</v>
      </c>
      <c r="G95" s="62">
        <f t="shared" ca="1" si="5"/>
        <v>-1.4806474187719389E-3</v>
      </c>
    </row>
    <row r="96" spans="1:7" x14ac:dyDescent="0.2">
      <c r="A96">
        <v>830097620</v>
      </c>
      <c r="B96" t="s">
        <v>520</v>
      </c>
      <c r="C96" s="61">
        <f ca="1">+IFERROR(VLOOKUP(A96,OFFSET('Datos seleccionados'!$A$5,0,0,COUNTA($A:$A),21),21,FALSE),"")</f>
        <v>-1.0528190353049391E-3</v>
      </c>
      <c r="D96" s="62">
        <f t="shared" ca="1" si="3"/>
        <v>2.6902730122299101E-2</v>
      </c>
      <c r="E96" s="62">
        <f t="shared" ca="1" si="4"/>
        <v>-0.61992825753389214</v>
      </c>
      <c r="F96" s="60">
        <f ca="1">IF(D96="","",MAX(MIN(C96,PERCENTILE(INDIRECT(Rangos!$G$18),0.99)),PERCENTILE(INDIRECT(Rangos!$G$18),0.01)))</f>
        <v>-1.0528190353049391E-3</v>
      </c>
      <c r="G96" s="62">
        <f t="shared" ca="1" si="5"/>
        <v>-1.0528190353049391E-3</v>
      </c>
    </row>
    <row r="97" spans="1:7" x14ac:dyDescent="0.2">
      <c r="A97">
        <v>900283591</v>
      </c>
      <c r="B97" t="s">
        <v>139</v>
      </c>
      <c r="C97" s="61">
        <f ca="1">+IFERROR(VLOOKUP(A97,OFFSET('Datos seleccionados'!$A$5,0,0,COUNTA($A:$A),21),21,FALSE),"")</f>
        <v>-6.6133297268765052E-4</v>
      </c>
      <c r="D97" s="62">
        <f t="shared" ca="1" si="3"/>
        <v>2.6511244059681811E-2</v>
      </c>
      <c r="E97" s="62">
        <f t="shared" ca="1" si="4"/>
        <v>-0.61090711835791023</v>
      </c>
      <c r="F97" s="60">
        <f ca="1">IF(D97="","",MAX(MIN(C97,PERCENTILE(INDIRECT(Rangos!$G$18),0.99)),PERCENTILE(INDIRECT(Rangos!$G$18),0.01)))</f>
        <v>-6.6133297268765052E-4</v>
      </c>
      <c r="G97" s="62">
        <f t="shared" ca="1" si="5"/>
        <v>-6.6133297268765052E-4</v>
      </c>
    </row>
    <row r="98" spans="1:7" x14ac:dyDescent="0.2">
      <c r="A98">
        <v>900332869</v>
      </c>
      <c r="B98" t="s">
        <v>374</v>
      </c>
      <c r="C98" s="61">
        <f ca="1">+IFERROR(VLOOKUP(A98,OFFSET('Datos seleccionados'!$A$5,0,0,COUNTA($A:$A),21),21,FALSE),"")</f>
        <v>-6.4456690062484939E-4</v>
      </c>
      <c r="D98" s="62">
        <f t="shared" ca="1" si="3"/>
        <v>2.649447798761901E-2</v>
      </c>
      <c r="E98" s="62">
        <f t="shared" ca="1" si="4"/>
        <v>-0.61052077237026026</v>
      </c>
      <c r="F98" s="60">
        <f ca="1">IF(D98="","",MAX(MIN(C98,PERCENTILE(INDIRECT(Rangos!$G$18),0.99)),PERCENTILE(INDIRECT(Rangos!$G$18),0.01)))</f>
        <v>-6.4456690062484939E-4</v>
      </c>
      <c r="G98" s="62">
        <f t="shared" ca="1" si="5"/>
        <v>-6.4456690062484939E-4</v>
      </c>
    </row>
    <row r="99" spans="1:7" x14ac:dyDescent="0.2">
      <c r="A99">
        <v>830129215</v>
      </c>
      <c r="B99" t="s">
        <v>287</v>
      </c>
      <c r="C99" s="61">
        <f ca="1">+IFERROR(VLOOKUP(A99,OFFSET('Datos seleccionados'!$A$5,0,0,COUNTA($A:$A),21),21,FALSE),"")</f>
        <v>-6.346593706973001E-4</v>
      </c>
      <c r="D99" s="62">
        <f t="shared" ca="1" si="3"/>
        <v>2.648457045769146E-2</v>
      </c>
      <c r="E99" s="62">
        <f t="shared" ca="1" si="4"/>
        <v>-0.61029246997356934</v>
      </c>
      <c r="F99" s="60">
        <f ca="1">IF(D99="","",MAX(MIN(C99,PERCENTILE(INDIRECT(Rangos!$G$18),0.99)),PERCENTILE(INDIRECT(Rangos!$G$18),0.01)))</f>
        <v>-6.346593706973001E-4</v>
      </c>
      <c r="G99" s="62">
        <f t="shared" ca="1" si="5"/>
        <v>-6.346593706973001E-4</v>
      </c>
    </row>
    <row r="100" spans="1:7" x14ac:dyDescent="0.2">
      <c r="A100">
        <v>800115234</v>
      </c>
      <c r="B100" t="s">
        <v>207</v>
      </c>
      <c r="C100" s="61">
        <f ca="1">+IFERROR(VLOOKUP(A100,OFFSET('Datos seleccionados'!$A$5,0,0,COUNTA($A:$A),21),21,FALSE),"")</f>
        <v>-6.1413366678047892E-4</v>
      </c>
      <c r="D100" s="62">
        <f t="shared" ca="1" si="3"/>
        <v>2.6464044753774639E-2</v>
      </c>
      <c r="E100" s="62">
        <f t="shared" ca="1" si="4"/>
        <v>-0.60981948958065135</v>
      </c>
      <c r="F100" s="60">
        <f ca="1">IF(D100="","",MAX(MIN(C100,PERCENTILE(INDIRECT(Rangos!$G$18),0.99)),PERCENTILE(INDIRECT(Rangos!$G$18),0.01)))</f>
        <v>-6.1413366678047892E-4</v>
      </c>
      <c r="G100" s="62">
        <f t="shared" ca="1" si="5"/>
        <v>-6.1413366678047892E-4</v>
      </c>
    </row>
    <row r="101" spans="1:7" x14ac:dyDescent="0.2">
      <c r="A101">
        <v>901140781</v>
      </c>
      <c r="B101" t="s">
        <v>567</v>
      </c>
      <c r="C101" s="61">
        <f ca="1">+IFERROR(VLOOKUP(A101,OFFSET('Datos seleccionados'!$A$5,0,0,COUNTA($A:$A),21),21,FALSE),"")</f>
        <v>-3.4469857271064675E-4</v>
      </c>
      <c r="D101" s="62">
        <f t="shared" ca="1" si="3"/>
        <v>2.6194609659704809E-2</v>
      </c>
      <c r="E101" s="62">
        <f t="shared" ca="1" si="4"/>
        <v>-0.60361081010366613</v>
      </c>
      <c r="F101" s="60">
        <f ca="1">IF(D101="","",MAX(MIN(C101,PERCENTILE(INDIRECT(Rangos!$G$18),0.99)),PERCENTILE(INDIRECT(Rangos!$G$18),0.01)))</f>
        <v>-3.4469857271064675E-4</v>
      </c>
      <c r="G101" s="62">
        <f t="shared" ca="1" si="5"/>
        <v>-3.4469857271064675E-4</v>
      </c>
    </row>
    <row r="102" spans="1:7" x14ac:dyDescent="0.2">
      <c r="A102">
        <v>901537127</v>
      </c>
      <c r="B102" t="s">
        <v>508</v>
      </c>
      <c r="C102" s="61">
        <f ca="1">+IFERROR(VLOOKUP(A102,OFFSET('Datos seleccionados'!$A$5,0,0,COUNTA($A:$A),21),21,FALSE),"")</f>
        <v>-1.6824339529114083E-4</v>
      </c>
      <c r="D102" s="62">
        <f t="shared" ca="1" si="3"/>
        <v>2.6018154482285304E-2</v>
      </c>
      <c r="E102" s="62">
        <f t="shared" ca="1" si="4"/>
        <v>-0.59954469673252397</v>
      </c>
      <c r="F102" s="60">
        <f ca="1">IF(D102="","",MAX(MIN(C102,PERCENTILE(INDIRECT(Rangos!$G$18),0.99)),PERCENTILE(INDIRECT(Rangos!$G$18),0.01)))</f>
        <v>-1.6824339529114083E-4</v>
      </c>
      <c r="G102" s="62">
        <f t="shared" ca="1" si="5"/>
        <v>-1.6824339529114083E-4</v>
      </c>
    </row>
    <row r="103" spans="1:7" x14ac:dyDescent="0.2">
      <c r="A103">
        <v>900751447</v>
      </c>
      <c r="B103" t="s">
        <v>454</v>
      </c>
      <c r="C103" s="61">
        <f ca="1">+IFERROR(VLOOKUP(A103,OFFSET('Datos seleccionados'!$A$5,0,0,COUNTA($A:$A),21),21,FALSE),"")</f>
        <v>-4.1780466858031519E-5</v>
      </c>
      <c r="D103" s="62">
        <f t="shared" ca="1" si="3"/>
        <v>2.5891691553852195E-2</v>
      </c>
      <c r="E103" s="62">
        <f t="shared" ca="1" si="4"/>
        <v>-0.59663057082374915</v>
      </c>
      <c r="F103" s="60">
        <f ca="1">IF(D103="","",MAX(MIN(C103,PERCENTILE(INDIRECT(Rangos!$G$18),0.99)),PERCENTILE(INDIRECT(Rangos!$G$18),0.01)))</f>
        <v>-4.1780466858031519E-5</v>
      </c>
      <c r="G103" s="62">
        <f t="shared" ca="1" si="5"/>
        <v>-4.1780466858031519E-5</v>
      </c>
    </row>
    <row r="104" spans="1:7" x14ac:dyDescent="0.2">
      <c r="A104">
        <v>900084548</v>
      </c>
      <c r="B104" t="s">
        <v>327</v>
      </c>
      <c r="C104" s="61">
        <f ca="1">+IFERROR(VLOOKUP(A104,OFFSET('Datos seleccionados'!$A$5,0,0,COUNTA($A:$A),21),21,FALSE),"")</f>
        <v>0</v>
      </c>
      <c r="D104" s="62">
        <f t="shared" ca="1" si="3"/>
        <v>2.5849911086994162E-2</v>
      </c>
      <c r="E104" s="62">
        <f t="shared" ca="1" si="4"/>
        <v>-0.59566781009647318</v>
      </c>
      <c r="F104" s="60">
        <f ca="1">IF(D104="","",MAX(MIN(C104,PERCENTILE(INDIRECT(Rangos!$G$18),0.99)),PERCENTILE(INDIRECT(Rangos!$G$18),0.01)))</f>
        <v>0</v>
      </c>
      <c r="G104" s="62">
        <f t="shared" ca="1" si="5"/>
        <v>0</v>
      </c>
    </row>
    <row r="105" spans="1:7" x14ac:dyDescent="0.2">
      <c r="A105">
        <v>900085838</v>
      </c>
      <c r="B105" t="s">
        <v>328</v>
      </c>
      <c r="C105" s="61">
        <f ca="1">+IFERROR(VLOOKUP(A105,OFFSET('Datos seleccionados'!$A$5,0,0,COUNTA($A:$A),21),21,FALSE),"")</f>
        <v>0</v>
      </c>
      <c r="D105" s="62">
        <f t="shared" ca="1" si="3"/>
        <v>2.5849911086994162E-2</v>
      </c>
      <c r="E105" s="62">
        <f t="shared" ca="1" si="4"/>
        <v>-0.59566781009647318</v>
      </c>
      <c r="F105" s="60">
        <f ca="1">IF(D105="","",MAX(MIN(C105,PERCENTILE(INDIRECT(Rangos!$G$18),0.99)),PERCENTILE(INDIRECT(Rangos!$G$18),0.01)))</f>
        <v>0</v>
      </c>
      <c r="G105" s="62">
        <f t="shared" ca="1" si="5"/>
        <v>0</v>
      </c>
    </row>
    <row r="106" spans="1:7" x14ac:dyDescent="0.2">
      <c r="A106">
        <v>900086212</v>
      </c>
      <c r="B106" t="s">
        <v>329</v>
      </c>
      <c r="C106" s="61">
        <f ca="1">+IFERROR(VLOOKUP(A106,OFFSET('Datos seleccionados'!$A$5,0,0,COUNTA($A:$A),21),21,FALSE),"")</f>
        <v>0</v>
      </c>
      <c r="D106" s="62">
        <f t="shared" ca="1" si="3"/>
        <v>2.5849911086994162E-2</v>
      </c>
      <c r="E106" s="62">
        <f t="shared" ca="1" si="4"/>
        <v>-0.59566781009647318</v>
      </c>
      <c r="F106" s="60">
        <f ca="1">IF(D106="","",MAX(MIN(C106,PERCENTILE(INDIRECT(Rangos!$G$18),0.99)),PERCENTILE(INDIRECT(Rangos!$G$18),0.01)))</f>
        <v>0</v>
      </c>
      <c r="G106" s="62">
        <f t="shared" ca="1" si="5"/>
        <v>0</v>
      </c>
    </row>
    <row r="107" spans="1:7" x14ac:dyDescent="0.2">
      <c r="A107">
        <v>900093943</v>
      </c>
      <c r="B107" t="s">
        <v>330</v>
      </c>
      <c r="C107" s="61">
        <f ca="1">+IFERROR(VLOOKUP(A107,OFFSET('Datos seleccionados'!$A$5,0,0,COUNTA($A:$A),21),21,FALSE),"")</f>
        <v>0</v>
      </c>
      <c r="D107" s="62">
        <f t="shared" ca="1" si="3"/>
        <v>2.5849911086994162E-2</v>
      </c>
      <c r="E107" s="62">
        <f t="shared" ca="1" si="4"/>
        <v>-0.59566781009647318</v>
      </c>
      <c r="F107" s="60">
        <f ca="1">IF(D107="","",MAX(MIN(C107,PERCENTILE(INDIRECT(Rangos!$G$18),0.99)),PERCENTILE(INDIRECT(Rangos!$G$18),0.01)))</f>
        <v>0</v>
      </c>
      <c r="G107" s="62">
        <f t="shared" ca="1" si="5"/>
        <v>0</v>
      </c>
    </row>
    <row r="108" spans="1:7" x14ac:dyDescent="0.2">
      <c r="A108">
        <v>900098858</v>
      </c>
      <c r="B108" t="s">
        <v>331</v>
      </c>
      <c r="C108" s="61">
        <f ca="1">+IFERROR(VLOOKUP(A108,OFFSET('Datos seleccionados'!$A$5,0,0,COUNTA($A:$A),21),21,FALSE),"")</f>
        <v>0</v>
      </c>
      <c r="D108" s="62">
        <f t="shared" ca="1" si="3"/>
        <v>2.5849911086994162E-2</v>
      </c>
      <c r="E108" s="62">
        <f t="shared" ca="1" si="4"/>
        <v>-0.59566781009647318</v>
      </c>
      <c r="F108" s="60">
        <f ca="1">IF(D108="","",MAX(MIN(C108,PERCENTILE(INDIRECT(Rangos!$G$18),0.99)),PERCENTILE(INDIRECT(Rangos!$G$18),0.01)))</f>
        <v>0</v>
      </c>
      <c r="G108" s="62">
        <f t="shared" ca="1" si="5"/>
        <v>0</v>
      </c>
    </row>
    <row r="109" spans="1:7" x14ac:dyDescent="0.2">
      <c r="A109">
        <v>900104821</v>
      </c>
      <c r="B109" t="s">
        <v>333</v>
      </c>
      <c r="C109" s="61">
        <f ca="1">+IFERROR(VLOOKUP(A109,OFFSET('Datos seleccionados'!$A$5,0,0,COUNTA($A:$A),21),21,FALSE),"")</f>
        <v>0</v>
      </c>
      <c r="D109" s="62">
        <f t="shared" ca="1" si="3"/>
        <v>2.5849911086994162E-2</v>
      </c>
      <c r="E109" s="62">
        <f t="shared" ca="1" si="4"/>
        <v>-0.59566781009647318</v>
      </c>
      <c r="F109" s="60">
        <f ca="1">IF(D109="","",MAX(MIN(C109,PERCENTILE(INDIRECT(Rangos!$G$18),0.99)),PERCENTILE(INDIRECT(Rangos!$G$18),0.01)))</f>
        <v>0</v>
      </c>
      <c r="G109" s="62">
        <f t="shared" ca="1" si="5"/>
        <v>0</v>
      </c>
    </row>
    <row r="110" spans="1:7" x14ac:dyDescent="0.2">
      <c r="A110">
        <v>900106666</v>
      </c>
      <c r="B110" t="s">
        <v>334</v>
      </c>
      <c r="C110" s="61">
        <f ca="1">+IFERROR(VLOOKUP(A110,OFFSET('Datos seleccionados'!$A$5,0,0,COUNTA($A:$A),21),21,FALSE),"")</f>
        <v>0</v>
      </c>
      <c r="D110" s="62">
        <f t="shared" ca="1" si="3"/>
        <v>2.5849911086994162E-2</v>
      </c>
      <c r="E110" s="62">
        <f t="shared" ca="1" si="4"/>
        <v>-0.59566781009647318</v>
      </c>
      <c r="F110" s="60">
        <f ca="1">IF(D110="","",MAX(MIN(C110,PERCENTILE(INDIRECT(Rangos!$G$18),0.99)),PERCENTILE(INDIRECT(Rangos!$G$18),0.01)))</f>
        <v>0</v>
      </c>
      <c r="G110" s="62">
        <f t="shared" ca="1" si="5"/>
        <v>0</v>
      </c>
    </row>
    <row r="111" spans="1:7" x14ac:dyDescent="0.2">
      <c r="A111">
        <v>900113762</v>
      </c>
      <c r="B111" t="s">
        <v>335</v>
      </c>
      <c r="C111" s="61">
        <f ca="1">+IFERROR(VLOOKUP(A111,OFFSET('Datos seleccionados'!$A$5,0,0,COUNTA($A:$A),21),21,FALSE),"")</f>
        <v>0</v>
      </c>
      <c r="D111" s="62">
        <f t="shared" ca="1" si="3"/>
        <v>2.5849911086994162E-2</v>
      </c>
      <c r="E111" s="62">
        <f t="shared" ca="1" si="4"/>
        <v>-0.59566781009647318</v>
      </c>
      <c r="F111" s="60">
        <f ca="1">IF(D111="","",MAX(MIN(C111,PERCENTILE(INDIRECT(Rangos!$G$18),0.99)),PERCENTILE(INDIRECT(Rangos!$G$18),0.01)))</f>
        <v>0</v>
      </c>
      <c r="G111" s="62">
        <f t="shared" ca="1" si="5"/>
        <v>0</v>
      </c>
    </row>
    <row r="112" spans="1:7" x14ac:dyDescent="0.2">
      <c r="A112">
        <v>900116938</v>
      </c>
      <c r="B112" t="s">
        <v>336</v>
      </c>
      <c r="C112" s="61">
        <f ca="1">+IFERROR(VLOOKUP(A112,OFFSET('Datos seleccionados'!$A$5,0,0,COUNTA($A:$A),21),21,FALSE),"")</f>
        <v>0</v>
      </c>
      <c r="D112" s="62">
        <f t="shared" ca="1" si="3"/>
        <v>2.5849911086994162E-2</v>
      </c>
      <c r="E112" s="62">
        <f t="shared" ca="1" si="4"/>
        <v>-0.59566781009647318</v>
      </c>
      <c r="F112" s="60">
        <f ca="1">IF(D112="","",MAX(MIN(C112,PERCENTILE(INDIRECT(Rangos!$G$18),0.99)),PERCENTILE(INDIRECT(Rangos!$G$18),0.01)))</f>
        <v>0</v>
      </c>
      <c r="G112" s="62">
        <f t="shared" ca="1" si="5"/>
        <v>0</v>
      </c>
    </row>
    <row r="113" spans="1:7" x14ac:dyDescent="0.2">
      <c r="A113">
        <v>900262290</v>
      </c>
      <c r="B113" t="s">
        <v>363</v>
      </c>
      <c r="C113" s="61">
        <f ca="1">+IFERROR(VLOOKUP(A113,OFFSET('Datos seleccionados'!$A$5,0,0,COUNTA($A:$A),21),21,FALSE),"")</f>
        <v>0</v>
      </c>
      <c r="D113" s="62">
        <f t="shared" ca="1" si="3"/>
        <v>2.5849911086994162E-2</v>
      </c>
      <c r="E113" s="62">
        <f t="shared" ca="1" si="4"/>
        <v>-0.59566781009647318</v>
      </c>
      <c r="F113" s="60">
        <f ca="1">IF(D113="","",MAX(MIN(C113,PERCENTILE(INDIRECT(Rangos!$G$18),0.99)),PERCENTILE(INDIRECT(Rangos!$G$18),0.01)))</f>
        <v>0</v>
      </c>
      <c r="G113" s="62">
        <f t="shared" ca="1" si="5"/>
        <v>0</v>
      </c>
    </row>
    <row r="114" spans="1:7" x14ac:dyDescent="0.2">
      <c r="A114">
        <v>900291838</v>
      </c>
      <c r="B114" t="s">
        <v>366</v>
      </c>
      <c r="C114" s="61">
        <f ca="1">+IFERROR(VLOOKUP(A114,OFFSET('Datos seleccionados'!$A$5,0,0,COUNTA($A:$A),21),21,FALSE),"")</f>
        <v>0</v>
      </c>
      <c r="D114" s="62">
        <f t="shared" ca="1" si="3"/>
        <v>2.5849911086994162E-2</v>
      </c>
      <c r="E114" s="62">
        <f t="shared" ca="1" si="4"/>
        <v>-0.59566781009647318</v>
      </c>
      <c r="F114" s="60">
        <f ca="1">IF(D114="","",MAX(MIN(C114,PERCENTILE(INDIRECT(Rangos!$G$18),0.99)),PERCENTILE(INDIRECT(Rangos!$G$18),0.01)))</f>
        <v>0</v>
      </c>
      <c r="G114" s="62">
        <f t="shared" ca="1" si="5"/>
        <v>0</v>
      </c>
    </row>
    <row r="115" spans="1:7" x14ac:dyDescent="0.2">
      <c r="A115">
        <v>806012572</v>
      </c>
      <c r="B115" t="s">
        <v>513</v>
      </c>
      <c r="C115" s="61">
        <f ca="1">+IFERROR(VLOOKUP(A115,OFFSET('Datos seleccionados'!$A$5,0,0,COUNTA($A:$A),21),21,FALSE),"")</f>
        <v>0</v>
      </c>
      <c r="D115" s="62">
        <f t="shared" ca="1" si="3"/>
        <v>2.5849911086994162E-2</v>
      </c>
      <c r="E115" s="62">
        <f t="shared" ca="1" si="4"/>
        <v>-0.59566781009647318</v>
      </c>
      <c r="F115" s="60">
        <f ca="1">IF(D115="","",MAX(MIN(C115,PERCENTILE(INDIRECT(Rangos!$G$18),0.99)),PERCENTILE(INDIRECT(Rangos!$G$18),0.01)))</f>
        <v>0</v>
      </c>
      <c r="G115" s="62">
        <f t="shared" ca="1" si="5"/>
        <v>0</v>
      </c>
    </row>
    <row r="116" spans="1:7" x14ac:dyDescent="0.2">
      <c r="A116">
        <v>900210555</v>
      </c>
      <c r="B116" t="s">
        <v>545</v>
      </c>
      <c r="C116" s="61">
        <f ca="1">+IFERROR(VLOOKUP(A116,OFFSET('Datos seleccionados'!$A$5,0,0,COUNTA($A:$A),21),21,FALSE),"")</f>
        <v>0</v>
      </c>
      <c r="D116" s="62">
        <f t="shared" ca="1" si="3"/>
        <v>2.5849911086994162E-2</v>
      </c>
      <c r="E116" s="62">
        <f t="shared" ca="1" si="4"/>
        <v>-0.59566781009647318</v>
      </c>
      <c r="F116" s="60">
        <f ca="1">IF(D116="","",MAX(MIN(C116,PERCENTILE(INDIRECT(Rangos!$G$18),0.99)),PERCENTILE(INDIRECT(Rangos!$G$18),0.01)))</f>
        <v>0</v>
      </c>
      <c r="G116" s="62">
        <f t="shared" ca="1" si="5"/>
        <v>0</v>
      </c>
    </row>
    <row r="117" spans="1:7" x14ac:dyDescent="0.2">
      <c r="A117">
        <v>901273719</v>
      </c>
      <c r="B117" t="s">
        <v>491</v>
      </c>
      <c r="C117" s="61">
        <f ca="1">+IFERROR(VLOOKUP(A117,OFFSET('Datos seleccionados'!$A$5,0,0,COUNTA($A:$A),21),21,FALSE),"")</f>
        <v>1.4049838297978628E-5</v>
      </c>
      <c r="D117" s="62">
        <f t="shared" ca="1" si="3"/>
        <v>2.5835861248696183E-2</v>
      </c>
      <c r="E117" s="62">
        <f t="shared" ca="1" si="4"/>
        <v>-0.59534405515654309</v>
      </c>
      <c r="F117" s="60">
        <f ca="1">IF(D117="","",MAX(MIN(C117,PERCENTILE(INDIRECT(Rangos!$G$18),0.99)),PERCENTILE(INDIRECT(Rangos!$G$18),0.01)))</f>
        <v>1.4049838297978628E-5</v>
      </c>
      <c r="G117" s="62">
        <f t="shared" ca="1" si="5"/>
        <v>1.4049838297978628E-5</v>
      </c>
    </row>
    <row r="118" spans="1:7" x14ac:dyDescent="0.2">
      <c r="A118">
        <v>830514854</v>
      </c>
      <c r="B118" t="s">
        <v>296</v>
      </c>
      <c r="C118" s="61">
        <f ca="1">+IFERROR(VLOOKUP(A118,OFFSET('Datos seleccionados'!$A$5,0,0,COUNTA($A:$A),21),21,FALSE),"")</f>
        <v>9.9998647361291729E-5</v>
      </c>
      <c r="D118" s="62">
        <f t="shared" ca="1" si="3"/>
        <v>2.5749912439632872E-2</v>
      </c>
      <c r="E118" s="62">
        <f t="shared" ca="1" si="4"/>
        <v>-0.59336350912283153</v>
      </c>
      <c r="F118" s="60">
        <f ca="1">IF(D118="","",MAX(MIN(C118,PERCENTILE(INDIRECT(Rangos!$G$18),0.99)),PERCENTILE(INDIRECT(Rangos!$G$18),0.01)))</f>
        <v>9.9998647361291729E-5</v>
      </c>
      <c r="G118" s="62">
        <f t="shared" ca="1" si="5"/>
        <v>9.9998647361291729E-5</v>
      </c>
    </row>
    <row r="119" spans="1:7" x14ac:dyDescent="0.2">
      <c r="A119">
        <v>900610855</v>
      </c>
      <c r="B119" t="s">
        <v>441</v>
      </c>
      <c r="C119" s="61">
        <f ca="1">+IFERROR(VLOOKUP(A119,OFFSET('Datos seleccionados'!$A$5,0,0,COUNTA($A:$A),21),21,FALSE),"")</f>
        <v>4.0687581599118284E-4</v>
      </c>
      <c r="D119" s="62">
        <f t="shared" ca="1" si="3"/>
        <v>2.544303527100298E-2</v>
      </c>
      <c r="E119" s="62">
        <f t="shared" ca="1" si="4"/>
        <v>-0.58629203988677903</v>
      </c>
      <c r="F119" s="60">
        <f ca="1">IF(D119="","",MAX(MIN(C119,PERCENTILE(INDIRECT(Rangos!$G$18),0.99)),PERCENTILE(INDIRECT(Rangos!$G$18),0.01)))</f>
        <v>4.0687581599118284E-4</v>
      </c>
      <c r="G119" s="62">
        <f t="shared" ca="1" si="5"/>
        <v>4.0687581599118284E-4</v>
      </c>
    </row>
    <row r="120" spans="1:7" x14ac:dyDescent="0.2">
      <c r="A120">
        <v>900534188</v>
      </c>
      <c r="B120" t="s">
        <v>423</v>
      </c>
      <c r="C120" s="61">
        <f ca="1">+IFERROR(VLOOKUP(A120,OFFSET('Datos seleccionados'!$A$5,0,0,COUNTA($A:$A),21),21,FALSE),"")</f>
        <v>4.354333409989708E-4</v>
      </c>
      <c r="D120" s="62">
        <f t="shared" ca="1" si="3"/>
        <v>2.5414477745995191E-2</v>
      </c>
      <c r="E120" s="62">
        <f t="shared" ca="1" si="4"/>
        <v>-0.58563397965879915</v>
      </c>
      <c r="F120" s="60">
        <f ca="1">IF(D120="","",MAX(MIN(C120,PERCENTILE(INDIRECT(Rangos!$G$18),0.99)),PERCENTILE(INDIRECT(Rangos!$G$18),0.01)))</f>
        <v>4.354333409989708E-4</v>
      </c>
      <c r="G120" s="62">
        <f t="shared" ca="1" si="5"/>
        <v>4.354333409989708E-4</v>
      </c>
    </row>
    <row r="121" spans="1:7" x14ac:dyDescent="0.2">
      <c r="A121">
        <v>830137998</v>
      </c>
      <c r="B121" t="s">
        <v>291</v>
      </c>
      <c r="C121" s="61">
        <f ca="1">+IFERROR(VLOOKUP(A121,OFFSET('Datos seleccionados'!$A$5,0,0,COUNTA($A:$A),21),21,FALSE),"")</f>
        <v>4.4483775003698208E-4</v>
      </c>
      <c r="D121" s="62">
        <f t="shared" ca="1" si="3"/>
        <v>2.5405073336957181E-2</v>
      </c>
      <c r="E121" s="62">
        <f t="shared" ca="1" si="4"/>
        <v>-0.58541727083848372</v>
      </c>
      <c r="F121" s="60">
        <f ca="1">IF(D121="","",MAX(MIN(C121,PERCENTILE(INDIRECT(Rangos!$G$18),0.99)),PERCENTILE(INDIRECT(Rangos!$G$18),0.01)))</f>
        <v>4.4483775003698208E-4</v>
      </c>
      <c r="G121" s="62">
        <f t="shared" ca="1" si="5"/>
        <v>4.4483775003698208E-4</v>
      </c>
    </row>
    <row r="122" spans="1:7" x14ac:dyDescent="0.2">
      <c r="A122">
        <v>802023456</v>
      </c>
      <c r="B122" t="s">
        <v>511</v>
      </c>
      <c r="C122" s="61">
        <f ca="1">+IFERROR(VLOOKUP(A122,OFFSET('Datos seleccionados'!$A$5,0,0,COUNTA($A:$A),21),21,FALSE),"")</f>
        <v>5.6974529941832865E-4</v>
      </c>
      <c r="D122" s="62">
        <f t="shared" ca="1" si="3"/>
        <v>2.5280165787575831E-2</v>
      </c>
      <c r="E122" s="62">
        <f t="shared" ca="1" si="4"/>
        <v>-0.58253898602914289</v>
      </c>
      <c r="F122" s="60">
        <f ca="1">IF(D122="","",MAX(MIN(C122,PERCENTILE(INDIRECT(Rangos!$G$18),0.99)),PERCENTILE(INDIRECT(Rangos!$G$18),0.01)))</f>
        <v>5.6974529941832865E-4</v>
      </c>
      <c r="G122" s="62">
        <f t="shared" ca="1" si="5"/>
        <v>5.6974529941832865E-4</v>
      </c>
    </row>
    <row r="123" spans="1:7" x14ac:dyDescent="0.2">
      <c r="A123">
        <v>901562062</v>
      </c>
      <c r="B123" t="s">
        <v>192</v>
      </c>
      <c r="C123" s="61">
        <f ca="1">+IFERROR(VLOOKUP(A123,OFFSET('Datos seleccionados'!$A$5,0,0,COUNTA($A:$A),21),21,FALSE),"")</f>
        <v>5.959578856562193E-4</v>
      </c>
      <c r="D123" s="62">
        <f t="shared" ca="1" si="3"/>
        <v>2.5253953201337942E-2</v>
      </c>
      <c r="E123" s="62">
        <f t="shared" ca="1" si="4"/>
        <v>-0.58193496097896991</v>
      </c>
      <c r="F123" s="60">
        <f ca="1">IF(D123="","",MAX(MIN(C123,PERCENTILE(INDIRECT(Rangos!$G$18),0.99)),PERCENTILE(INDIRECT(Rangos!$G$18),0.01)))</f>
        <v>5.959578856562193E-4</v>
      </c>
      <c r="G123" s="62">
        <f t="shared" ca="1" si="5"/>
        <v>5.959578856562193E-4</v>
      </c>
    </row>
    <row r="124" spans="1:7" x14ac:dyDescent="0.2">
      <c r="A124">
        <v>804011280</v>
      </c>
      <c r="B124" t="s">
        <v>234</v>
      </c>
      <c r="C124" s="61">
        <f ca="1">+IFERROR(VLOOKUP(A124,OFFSET('Datos seleccionados'!$A$5,0,0,COUNTA($A:$A),21),21,FALSE),"")</f>
        <v>7.1490485974340021E-4</v>
      </c>
      <c r="D124" s="62">
        <f t="shared" ca="1" si="3"/>
        <v>2.5135006227250761E-2</v>
      </c>
      <c r="E124" s="62">
        <f t="shared" ca="1" si="4"/>
        <v>-0.5791940276220362</v>
      </c>
      <c r="F124" s="60">
        <f ca="1">IF(D124="","",MAX(MIN(C124,PERCENTILE(INDIRECT(Rangos!$G$18),0.99)),PERCENTILE(INDIRECT(Rangos!$G$18),0.01)))</f>
        <v>7.1490485974340021E-4</v>
      </c>
      <c r="G124" s="62">
        <f t="shared" ca="1" si="5"/>
        <v>7.1490485974340021E-4</v>
      </c>
    </row>
    <row r="125" spans="1:7" x14ac:dyDescent="0.2">
      <c r="A125">
        <v>802010467</v>
      </c>
      <c r="B125" t="s">
        <v>230</v>
      </c>
      <c r="C125" s="61">
        <f ca="1">+IFERROR(VLOOKUP(A125,OFFSET('Datos seleccionados'!$A$5,0,0,COUNTA($A:$A),21),21,FALSE),"")</f>
        <v>7.803833416792352E-4</v>
      </c>
      <c r="D125" s="62">
        <f t="shared" ca="1" si="3"/>
        <v>2.5069527745314926E-2</v>
      </c>
      <c r="E125" s="62">
        <f t="shared" ca="1" si="4"/>
        <v>-0.57768518591608609</v>
      </c>
      <c r="F125" s="60">
        <f ca="1">IF(D125="","",MAX(MIN(C125,PERCENTILE(INDIRECT(Rangos!$G$18),0.99)),PERCENTILE(INDIRECT(Rangos!$G$18),0.01)))</f>
        <v>7.803833416792352E-4</v>
      </c>
      <c r="G125" s="62">
        <f t="shared" ca="1" si="5"/>
        <v>7.803833416792352E-4</v>
      </c>
    </row>
    <row r="126" spans="1:7" x14ac:dyDescent="0.2">
      <c r="A126">
        <v>860350566</v>
      </c>
      <c r="B126" t="s">
        <v>531</v>
      </c>
      <c r="C126" s="61">
        <f ca="1">+IFERROR(VLOOKUP(A126,OFFSET('Datos seleccionados'!$A$5,0,0,COUNTA($A:$A),21),21,FALSE),"")</f>
        <v>9.5894408764269734E-4</v>
      </c>
      <c r="D126" s="62">
        <f t="shared" ca="1" si="3"/>
        <v>2.4890966999351463E-2</v>
      </c>
      <c r="E126" s="62">
        <f t="shared" ca="1" si="4"/>
        <v>-0.57357055325219408</v>
      </c>
      <c r="F126" s="60">
        <f ca="1">IF(D126="","",MAX(MIN(C126,PERCENTILE(INDIRECT(Rangos!$G$18),0.99)),PERCENTILE(INDIRECT(Rangos!$G$18),0.01)))</f>
        <v>9.5894408764269734E-4</v>
      </c>
      <c r="G126" s="62">
        <f t="shared" ca="1" si="5"/>
        <v>9.5894408764269734E-4</v>
      </c>
    </row>
    <row r="127" spans="1:7" x14ac:dyDescent="0.2">
      <c r="A127">
        <v>800065758</v>
      </c>
      <c r="B127" t="s">
        <v>203</v>
      </c>
      <c r="C127" s="61">
        <f ca="1">+IFERROR(VLOOKUP(A127,OFFSET('Datos seleccionados'!$A$5,0,0,COUNTA($A:$A),21),21,FALSE),"")</f>
        <v>1.1559146977764697E-3</v>
      </c>
      <c r="D127" s="62">
        <f t="shared" ca="1" si="3"/>
        <v>2.4693996389217692E-2</v>
      </c>
      <c r="E127" s="62">
        <f t="shared" ca="1" si="4"/>
        <v>-0.569031696170756</v>
      </c>
      <c r="F127" s="60">
        <f ca="1">IF(D127="","",MAX(MIN(C127,PERCENTILE(INDIRECT(Rangos!$G$18),0.99)),PERCENTILE(INDIRECT(Rangos!$G$18),0.01)))</f>
        <v>1.1559146977764697E-3</v>
      </c>
      <c r="G127" s="62">
        <f t="shared" ca="1" si="5"/>
        <v>1.1559146977764697E-3</v>
      </c>
    </row>
    <row r="128" spans="1:7" x14ac:dyDescent="0.2">
      <c r="A128">
        <v>830085084</v>
      </c>
      <c r="B128" t="s">
        <v>270</v>
      </c>
      <c r="C128" s="61">
        <f ca="1">+IFERROR(VLOOKUP(A128,OFFSET('Datos seleccionados'!$A$5,0,0,COUNTA($A:$A),21),21,FALSE),"")</f>
        <v>1.3512224827802669E-3</v>
      </c>
      <c r="D128" s="62">
        <f t="shared" ca="1" si="3"/>
        <v>2.4498688604213895E-2</v>
      </c>
      <c r="E128" s="62">
        <f t="shared" ca="1" si="4"/>
        <v>-0.56453115610326854</v>
      </c>
      <c r="F128" s="60">
        <f ca="1">IF(D128="","",MAX(MIN(C128,PERCENTILE(INDIRECT(Rangos!$G$18),0.99)),PERCENTILE(INDIRECT(Rangos!$G$18),0.01)))</f>
        <v>1.3512224827802669E-3</v>
      </c>
      <c r="G128" s="62">
        <f t="shared" ca="1" si="5"/>
        <v>1.3512224827802669E-3</v>
      </c>
    </row>
    <row r="129" spans="1:7" x14ac:dyDescent="0.2">
      <c r="A129">
        <v>830112039</v>
      </c>
      <c r="B129" t="s">
        <v>280</v>
      </c>
      <c r="C129" s="61">
        <f ca="1">+IFERROR(VLOOKUP(A129,OFFSET('Datos seleccionados'!$A$5,0,0,COUNTA($A:$A),21),21,FALSE),"")</f>
        <v>1.4746306610574765E-3</v>
      </c>
      <c r="D129" s="62">
        <f t="shared" ca="1" si="3"/>
        <v>2.4375280425936684E-2</v>
      </c>
      <c r="E129" s="62">
        <f t="shared" ca="1" si="4"/>
        <v>-0.56168742178422226</v>
      </c>
      <c r="F129" s="60">
        <f ca="1">IF(D129="","",MAX(MIN(C129,PERCENTILE(INDIRECT(Rangos!$G$18),0.99)),PERCENTILE(INDIRECT(Rangos!$G$18),0.01)))</f>
        <v>1.4746306610574765E-3</v>
      </c>
      <c r="G129" s="62">
        <f t="shared" ca="1" si="5"/>
        <v>1.4746306610574765E-3</v>
      </c>
    </row>
    <row r="130" spans="1:7" x14ac:dyDescent="0.2">
      <c r="A130">
        <v>860519556</v>
      </c>
      <c r="B130" t="s">
        <v>308</v>
      </c>
      <c r="C130" s="61">
        <f ca="1">+IFERROR(VLOOKUP(A130,OFFSET('Datos seleccionados'!$A$5,0,0,COUNTA($A:$A),21),21,FALSE),"")</f>
        <v>1.6860704534068331E-3</v>
      </c>
      <c r="D130" s="62">
        <f t="shared" ref="D130:D193" ca="1" si="6">+IFERROR(ABS(($C$2:$C$420-MEDIAN($C$2:$C$420))),"")</f>
        <v>2.4163840633587327E-2</v>
      </c>
      <c r="E130" s="62">
        <f t="shared" ref="E130:E193" ca="1" si="7">+IFERROR((IF($C130="","",((($C130-MEDIAN($C$2:$C$420))/MEDIAN($D$2:$D$420))))),"")</f>
        <v>-0.55681514668617127</v>
      </c>
      <c r="F130" s="60">
        <f ca="1">IF(D130="","",MAX(MIN(C130,PERCENTILE(INDIRECT(Rangos!$G$18),0.99)),PERCENTILE(INDIRECT(Rangos!$G$18),0.01)))</f>
        <v>1.6860704534068331E-3</v>
      </c>
      <c r="G130" s="62">
        <f t="shared" ref="G130:G193" ca="1" si="8">IF(C130="","", IF(AND(C130&gt;=(QUARTILE($C$2:$C$420,1)-1.5*(QUARTILE($C$2:$C$420,3)-QUARTILE($C$2:$C$420,1))), C130&lt;=(QUARTILE($C$2:$C$420,3)+1.5*(QUARTILE($C$2:$C$420,3)-QUARTILE($C$2:$C$420,1)))), C130, ""))</f>
        <v>1.6860704534068331E-3</v>
      </c>
    </row>
    <row r="131" spans="1:7" x14ac:dyDescent="0.2">
      <c r="A131">
        <v>800091140</v>
      </c>
      <c r="B131" t="s">
        <v>205</v>
      </c>
      <c r="C131" s="61">
        <f ca="1">+IFERROR(VLOOKUP(A131,OFFSET('Datos seleccionados'!$A$5,0,0,COUNTA($A:$A),21),21,FALSE),"")</f>
        <v>1.7745553541598214E-3</v>
      </c>
      <c r="D131" s="62">
        <f t="shared" ca="1" si="6"/>
        <v>2.4075355732834341E-2</v>
      </c>
      <c r="E131" s="62">
        <f t="shared" ca="1" si="7"/>
        <v>-0.55477616067648028</v>
      </c>
      <c r="F131" s="60">
        <f ca="1">IF(D131="","",MAX(MIN(C131,PERCENTILE(INDIRECT(Rangos!$G$18),0.99)),PERCENTILE(INDIRECT(Rangos!$G$18),0.01)))</f>
        <v>1.7745553541598214E-3</v>
      </c>
      <c r="G131" s="62">
        <f t="shared" ca="1" si="8"/>
        <v>1.7745553541598214E-3</v>
      </c>
    </row>
    <row r="132" spans="1:7" x14ac:dyDescent="0.2">
      <c r="A132">
        <v>900682557</v>
      </c>
      <c r="B132" t="s">
        <v>558</v>
      </c>
      <c r="C132" s="61">
        <f ca="1">+IFERROR(VLOOKUP(A132,OFFSET('Datos seleccionados'!$A$5,0,0,COUNTA($A:$A),21),21,FALSE),"")</f>
        <v>1.9391965656976851E-3</v>
      </c>
      <c r="D132" s="62">
        <f t="shared" ca="1" si="6"/>
        <v>2.3910714521296478E-2</v>
      </c>
      <c r="E132" s="62">
        <f t="shared" ca="1" si="7"/>
        <v>-0.55098228031850371</v>
      </c>
      <c r="F132" s="60">
        <f ca="1">IF(D132="","",MAX(MIN(C132,PERCENTILE(INDIRECT(Rangos!$G$18),0.99)),PERCENTILE(INDIRECT(Rangos!$G$18),0.01)))</f>
        <v>1.9391965656976851E-3</v>
      </c>
      <c r="G132" s="62">
        <f t="shared" ca="1" si="8"/>
        <v>1.9391965656976851E-3</v>
      </c>
    </row>
    <row r="133" spans="1:7" x14ac:dyDescent="0.2">
      <c r="A133">
        <v>830087330</v>
      </c>
      <c r="B133" t="s">
        <v>271</v>
      </c>
      <c r="C133" s="61">
        <f ca="1">+IFERROR(VLOOKUP(A133,OFFSET('Datos seleccionados'!$A$5,0,0,COUNTA($A:$A),21),21,FALSE),"")</f>
        <v>1.9528994227326979E-3</v>
      </c>
      <c r="D133" s="62">
        <f t="shared" ca="1" si="6"/>
        <v>2.3897011664261465E-2</v>
      </c>
      <c r="E133" s="62">
        <f t="shared" ca="1" si="7"/>
        <v>-0.5506665209793461</v>
      </c>
      <c r="F133" s="60">
        <f ca="1">IF(D133="","",MAX(MIN(C133,PERCENTILE(INDIRECT(Rangos!$G$18),0.99)),PERCENTILE(INDIRECT(Rangos!$G$18),0.01)))</f>
        <v>1.9528994227326979E-3</v>
      </c>
      <c r="G133" s="62">
        <f t="shared" ca="1" si="8"/>
        <v>1.9528994227326979E-3</v>
      </c>
    </row>
    <row r="134" spans="1:7" x14ac:dyDescent="0.2">
      <c r="A134">
        <v>901207487</v>
      </c>
      <c r="B134" t="s">
        <v>487</v>
      </c>
      <c r="C134" s="61">
        <f ca="1">+IFERROR(VLOOKUP(A134,OFFSET('Datos seleccionados'!$A$5,0,0,COUNTA($A:$A),21),21,FALSE),"")</f>
        <v>1.9627806008124644E-3</v>
      </c>
      <c r="D134" s="62">
        <f t="shared" ca="1" si="6"/>
        <v>2.3887130486181699E-2</v>
      </c>
      <c r="E134" s="62">
        <f t="shared" ca="1" si="7"/>
        <v>-0.55043882581675385</v>
      </c>
      <c r="F134" s="60">
        <f ca="1">IF(D134="","",MAX(MIN(C134,PERCENTILE(INDIRECT(Rangos!$G$18),0.99)),PERCENTILE(INDIRECT(Rangos!$G$18),0.01)))</f>
        <v>1.9627806008124644E-3</v>
      </c>
      <c r="G134" s="62">
        <f t="shared" ca="1" si="8"/>
        <v>1.9627806008124644E-3</v>
      </c>
    </row>
    <row r="135" spans="1:7" x14ac:dyDescent="0.2">
      <c r="A135">
        <v>900887951</v>
      </c>
      <c r="B135" t="s">
        <v>467</v>
      </c>
      <c r="C135" s="61">
        <f ca="1">+IFERROR(VLOOKUP(A135,OFFSET('Datos seleccionados'!$A$5,0,0,COUNTA($A:$A),21),21,FALSE),"")</f>
        <v>2.0306976078137795E-3</v>
      </c>
      <c r="D135" s="62">
        <f t="shared" ca="1" si="6"/>
        <v>2.3819213479180382E-2</v>
      </c>
      <c r="E135" s="62">
        <f t="shared" ca="1" si="7"/>
        <v>-0.54887379239390643</v>
      </c>
      <c r="F135" s="60">
        <f ca="1">IF(D135="","",MAX(MIN(C135,PERCENTILE(INDIRECT(Rangos!$G$18),0.99)),PERCENTILE(INDIRECT(Rangos!$G$18),0.01)))</f>
        <v>2.0306976078137795E-3</v>
      </c>
      <c r="G135" s="62">
        <f t="shared" ca="1" si="8"/>
        <v>2.0306976078137795E-3</v>
      </c>
    </row>
    <row r="136" spans="1:7" x14ac:dyDescent="0.2">
      <c r="A136">
        <v>830139152</v>
      </c>
      <c r="B136" t="s">
        <v>292</v>
      </c>
      <c r="C136" s="61">
        <f ca="1">+IFERROR(VLOOKUP(A136,OFFSET('Datos seleccionados'!$A$5,0,0,COUNTA($A:$A),21),21,FALSE),"")</f>
        <v>2.082973267011198E-3</v>
      </c>
      <c r="D136" s="62">
        <f t="shared" ca="1" si="6"/>
        <v>2.3766937819982965E-2</v>
      </c>
      <c r="E136" s="62">
        <f t="shared" ca="1" si="7"/>
        <v>-0.54766918757609173</v>
      </c>
      <c r="F136" s="60">
        <f ca="1">IF(D136="","",MAX(MIN(C136,PERCENTILE(INDIRECT(Rangos!$G$18),0.99)),PERCENTILE(INDIRECT(Rangos!$G$18),0.01)))</f>
        <v>2.082973267011198E-3</v>
      </c>
      <c r="G136" s="62">
        <f t="shared" ca="1" si="8"/>
        <v>2.082973267011198E-3</v>
      </c>
    </row>
    <row r="137" spans="1:7" x14ac:dyDescent="0.2">
      <c r="A137">
        <v>900498415</v>
      </c>
      <c r="B137" t="s">
        <v>417</v>
      </c>
      <c r="C137" s="61">
        <f ca="1">+IFERROR(VLOOKUP(A137,OFFSET('Datos seleccionados'!$A$5,0,0,COUNTA($A:$A),21),21,FALSE),"")</f>
        <v>2.1302594208540771E-3</v>
      </c>
      <c r="D137" s="62">
        <f t="shared" ca="1" si="6"/>
        <v>2.3719651666140085E-2</v>
      </c>
      <c r="E137" s="62">
        <f t="shared" ca="1" si="7"/>
        <v>-0.54657955753393483</v>
      </c>
      <c r="F137" s="60">
        <f ca="1">IF(D137="","",MAX(MIN(C137,PERCENTILE(INDIRECT(Rangos!$G$18),0.99)),PERCENTILE(INDIRECT(Rangos!$G$18),0.01)))</f>
        <v>2.1302594208540771E-3</v>
      </c>
      <c r="G137" s="62">
        <f t="shared" ca="1" si="8"/>
        <v>2.1302594208540771E-3</v>
      </c>
    </row>
    <row r="138" spans="1:7" x14ac:dyDescent="0.2">
      <c r="A138">
        <v>830107139</v>
      </c>
      <c r="B138" t="s">
        <v>278</v>
      </c>
      <c r="C138" s="61">
        <f ca="1">+IFERROR(VLOOKUP(A138,OFFSET('Datos seleccionados'!$A$5,0,0,COUNTA($A:$A),21),21,FALSE),"")</f>
        <v>2.3566870610344372E-3</v>
      </c>
      <c r="D138" s="62">
        <f t="shared" ca="1" si="6"/>
        <v>2.3493224025959724E-2</v>
      </c>
      <c r="E138" s="62">
        <f t="shared" ca="1" si="7"/>
        <v>-0.5413619126407806</v>
      </c>
      <c r="F138" s="60">
        <f ca="1">IF(D138="","",MAX(MIN(C138,PERCENTILE(INDIRECT(Rangos!$G$18),0.99)),PERCENTILE(INDIRECT(Rangos!$G$18),0.01)))</f>
        <v>2.3566870610344372E-3</v>
      </c>
      <c r="G138" s="62">
        <f t="shared" ca="1" si="8"/>
        <v>2.3566870610344372E-3</v>
      </c>
    </row>
    <row r="139" spans="1:7" x14ac:dyDescent="0.2">
      <c r="A139">
        <v>800170373</v>
      </c>
      <c r="B139" t="s">
        <v>213</v>
      </c>
      <c r="C139" s="61">
        <f ca="1">+IFERROR(VLOOKUP(A139,OFFSET('Datos seleccionados'!$A$5,0,0,COUNTA($A:$A),21),21,FALSE),"")</f>
        <v>2.5702270689797252E-3</v>
      </c>
      <c r="D139" s="62">
        <f t="shared" ca="1" si="6"/>
        <v>2.3279684018014436E-2</v>
      </c>
      <c r="E139" s="62">
        <f t="shared" ca="1" si="7"/>
        <v>-0.53644124159968165</v>
      </c>
      <c r="F139" s="60">
        <f ca="1">IF(D139="","",MAX(MIN(C139,PERCENTILE(INDIRECT(Rangos!$G$18),0.99)),PERCENTILE(INDIRECT(Rangos!$G$18),0.01)))</f>
        <v>2.5702270689797252E-3</v>
      </c>
      <c r="G139" s="62">
        <f t="shared" ca="1" si="8"/>
        <v>2.5702270689797252E-3</v>
      </c>
    </row>
    <row r="140" spans="1:7" x14ac:dyDescent="0.2">
      <c r="A140">
        <v>901053031</v>
      </c>
      <c r="B140" t="s">
        <v>475</v>
      </c>
      <c r="C140" s="61">
        <f ca="1">+IFERROR(VLOOKUP(A140,OFFSET('Datos seleccionados'!$A$5,0,0,COUNTA($A:$A),21),21,FALSE),"")</f>
        <v>2.7752592451494498E-3</v>
      </c>
      <c r="D140" s="62">
        <f t="shared" ca="1" si="6"/>
        <v>2.3074651841844714E-2</v>
      </c>
      <c r="E140" s="62">
        <f t="shared" ca="1" si="7"/>
        <v>-0.53171661926085356</v>
      </c>
      <c r="F140" s="60">
        <f ca="1">IF(D140="","",MAX(MIN(C140,PERCENTILE(INDIRECT(Rangos!$G$18),0.99)),PERCENTILE(INDIRECT(Rangos!$G$18),0.01)))</f>
        <v>2.7752592451494498E-3</v>
      </c>
      <c r="G140" s="62">
        <f t="shared" ca="1" si="8"/>
        <v>2.7752592451494498E-3</v>
      </c>
    </row>
    <row r="141" spans="1:7" x14ac:dyDescent="0.2">
      <c r="A141">
        <v>901239188</v>
      </c>
      <c r="B141" t="s">
        <v>488</v>
      </c>
      <c r="C141" s="61">
        <f ca="1">+IFERROR(VLOOKUP(A141,OFFSET('Datos seleccionados'!$A$5,0,0,COUNTA($A:$A),21),21,FALSE),"")</f>
        <v>3.0018367625409955E-3</v>
      </c>
      <c r="D141" s="62">
        <f t="shared" ca="1" si="6"/>
        <v>2.2848074324453165E-2</v>
      </c>
      <c r="E141" s="62">
        <f t="shared" ca="1" si="7"/>
        <v>-0.52649552069894689</v>
      </c>
      <c r="F141" s="60">
        <f ca="1">IF(D141="","",MAX(MIN(C141,PERCENTILE(INDIRECT(Rangos!$G$18),0.99)),PERCENTILE(INDIRECT(Rangos!$G$18),0.01)))</f>
        <v>3.0018367625409955E-3</v>
      </c>
      <c r="G141" s="62">
        <f t="shared" ca="1" si="8"/>
        <v>3.0018367625409955E-3</v>
      </c>
    </row>
    <row r="142" spans="1:7" x14ac:dyDescent="0.2">
      <c r="A142">
        <v>830129869</v>
      </c>
      <c r="B142" t="s">
        <v>288</v>
      </c>
      <c r="C142" s="61">
        <f ca="1">+IFERROR(VLOOKUP(A142,OFFSET('Datos seleccionados'!$A$5,0,0,COUNTA($A:$A),21),21,FALSE),"")</f>
        <v>3.7633443233653636E-3</v>
      </c>
      <c r="D142" s="62">
        <f t="shared" ca="1" si="6"/>
        <v>2.2086566763628798E-2</v>
      </c>
      <c r="E142" s="62">
        <f t="shared" ca="1" si="7"/>
        <v>-0.50894785720402758</v>
      </c>
      <c r="F142" s="60">
        <f ca="1">IF(D142="","",MAX(MIN(C142,PERCENTILE(INDIRECT(Rangos!$G$18),0.99)),PERCENTILE(INDIRECT(Rangos!$G$18),0.01)))</f>
        <v>3.7633443233653636E-3</v>
      </c>
      <c r="G142" s="62">
        <f t="shared" ca="1" si="8"/>
        <v>3.7633443233653636E-3</v>
      </c>
    </row>
    <row r="143" spans="1:7" x14ac:dyDescent="0.2">
      <c r="A143">
        <v>901096939</v>
      </c>
      <c r="B143" t="s">
        <v>163</v>
      </c>
      <c r="C143" s="61">
        <f ca="1">+IFERROR(VLOOKUP(A143,OFFSET('Datos seleccionados'!$A$5,0,0,COUNTA($A:$A),21),21,FALSE),"")</f>
        <v>4.2533450247936519E-3</v>
      </c>
      <c r="D143" s="62">
        <f t="shared" ca="1" si="6"/>
        <v>2.159656606220051E-2</v>
      </c>
      <c r="E143" s="62">
        <f t="shared" ca="1" si="7"/>
        <v>-0.49765661354043234</v>
      </c>
      <c r="F143" s="60">
        <f ca="1">IF(D143="","",MAX(MIN(C143,PERCENTILE(INDIRECT(Rangos!$G$18),0.99)),PERCENTILE(INDIRECT(Rangos!$G$18),0.01)))</f>
        <v>4.2533450247936519E-3</v>
      </c>
      <c r="G143" s="62">
        <f t="shared" ca="1" si="8"/>
        <v>4.2533450247936519E-3</v>
      </c>
    </row>
    <row r="144" spans="1:7" x14ac:dyDescent="0.2">
      <c r="A144">
        <v>901580112</v>
      </c>
      <c r="B144" t="s">
        <v>193</v>
      </c>
      <c r="C144" s="61">
        <f ca="1">+IFERROR(VLOOKUP(A144,OFFSET('Datos seleccionados'!$A$5,0,0,COUNTA($A:$A),21),21,FALSE),"")</f>
        <v>4.3398245907561497E-3</v>
      </c>
      <c r="D144" s="62">
        <f t="shared" ca="1" si="6"/>
        <v>2.1510086496238014E-2</v>
      </c>
      <c r="E144" s="62">
        <f t="shared" ca="1" si="7"/>
        <v>-0.49566383710489204</v>
      </c>
      <c r="F144" s="60">
        <f ca="1">IF(D144="","",MAX(MIN(C144,PERCENTILE(INDIRECT(Rangos!$G$18),0.99)),PERCENTILE(INDIRECT(Rangos!$G$18),0.01)))</f>
        <v>4.3398245907561497E-3</v>
      </c>
      <c r="G144" s="62">
        <f t="shared" ca="1" si="8"/>
        <v>4.3398245907561497E-3</v>
      </c>
    </row>
    <row r="145" spans="1:7" x14ac:dyDescent="0.2">
      <c r="A145">
        <v>830115469</v>
      </c>
      <c r="B145" t="s">
        <v>283</v>
      </c>
      <c r="C145" s="61">
        <f ca="1">+IFERROR(VLOOKUP(A145,OFFSET('Datos seleccionados'!$A$5,0,0,COUNTA($A:$A),21),21,FALSE),"")</f>
        <v>5.0528556943647039E-3</v>
      </c>
      <c r="D145" s="62">
        <f t="shared" ca="1" si="6"/>
        <v>2.0797055392629459E-2</v>
      </c>
      <c r="E145" s="62">
        <f t="shared" ca="1" si="7"/>
        <v>-0.47923323219535047</v>
      </c>
      <c r="F145" s="60">
        <f ca="1">IF(D145="","",MAX(MIN(C145,PERCENTILE(INDIRECT(Rangos!$G$18),0.99)),PERCENTILE(INDIRECT(Rangos!$G$18),0.01)))</f>
        <v>5.0528556943647039E-3</v>
      </c>
      <c r="G145" s="62">
        <f t="shared" ca="1" si="8"/>
        <v>5.0528556943647039E-3</v>
      </c>
    </row>
    <row r="146" spans="1:7" x14ac:dyDescent="0.2">
      <c r="A146">
        <v>800177551</v>
      </c>
      <c r="B146" t="s">
        <v>215</v>
      </c>
      <c r="C146" s="61">
        <f ca="1">+IFERROR(VLOOKUP(A146,OFFSET('Datos seleccionados'!$A$5,0,0,COUNTA($A:$A),21),21,FALSE),"")</f>
        <v>5.1786771943625343E-3</v>
      </c>
      <c r="D146" s="62">
        <f t="shared" ca="1" si="6"/>
        <v>2.0671233892631626E-2</v>
      </c>
      <c r="E146" s="62">
        <f t="shared" ca="1" si="7"/>
        <v>-0.47633388692818351</v>
      </c>
      <c r="F146" s="60">
        <f ca="1">IF(D146="","",MAX(MIN(C146,PERCENTILE(INDIRECT(Rangos!$G$18),0.99)),PERCENTILE(INDIRECT(Rangos!$G$18),0.01)))</f>
        <v>5.1786771943625343E-3</v>
      </c>
      <c r="G146" s="62">
        <f t="shared" ca="1" si="8"/>
        <v>5.1786771943625343E-3</v>
      </c>
    </row>
    <row r="147" spans="1:7" x14ac:dyDescent="0.2">
      <c r="A147">
        <v>900473191</v>
      </c>
      <c r="B147" t="s">
        <v>410</v>
      </c>
      <c r="C147" s="61">
        <f ca="1">+IFERROR(VLOOKUP(A147,OFFSET('Datos seleccionados'!$A$5,0,0,COUNTA($A:$A),21),21,FALSE),"")</f>
        <v>5.1965848414839673E-3</v>
      </c>
      <c r="D147" s="62">
        <f t="shared" ca="1" si="6"/>
        <v>2.0653326245510195E-2</v>
      </c>
      <c r="E147" s="62">
        <f t="shared" ca="1" si="7"/>
        <v>-0.4759212352595219</v>
      </c>
      <c r="F147" s="60">
        <f ca="1">IF(D147="","",MAX(MIN(C147,PERCENTILE(INDIRECT(Rangos!$G$18),0.99)),PERCENTILE(INDIRECT(Rangos!$G$18),0.01)))</f>
        <v>5.1965848414839673E-3</v>
      </c>
      <c r="G147" s="62">
        <f t="shared" ca="1" si="8"/>
        <v>5.1965848414839673E-3</v>
      </c>
    </row>
    <row r="148" spans="1:7" x14ac:dyDescent="0.2">
      <c r="A148">
        <v>900676165</v>
      </c>
      <c r="B148" t="s">
        <v>156</v>
      </c>
      <c r="C148" s="61">
        <f ca="1">+IFERROR(VLOOKUP(A148,OFFSET('Datos seleccionados'!$A$5,0,0,COUNTA($A:$A),21),21,FALSE),"")</f>
        <v>5.3317190343822787E-3</v>
      </c>
      <c r="D148" s="62">
        <f t="shared" ca="1" si="6"/>
        <v>2.0518192052611885E-2</v>
      </c>
      <c r="E148" s="62">
        <f t="shared" ca="1" si="7"/>
        <v>-0.47280729461647691</v>
      </c>
      <c r="F148" s="60">
        <f ca="1">IF(D148="","",MAX(MIN(C148,PERCENTILE(INDIRECT(Rangos!$G$18),0.99)),PERCENTILE(INDIRECT(Rangos!$G$18),0.01)))</f>
        <v>5.3317190343822787E-3</v>
      </c>
      <c r="G148" s="62">
        <f t="shared" ca="1" si="8"/>
        <v>5.3317190343822787E-3</v>
      </c>
    </row>
    <row r="149" spans="1:7" x14ac:dyDescent="0.2">
      <c r="A149">
        <v>830137892</v>
      </c>
      <c r="B149" t="s">
        <v>290</v>
      </c>
      <c r="C149" s="61">
        <f ca="1">+IFERROR(VLOOKUP(A149,OFFSET('Datos seleccionados'!$A$5,0,0,COUNTA($A:$A),21),21,FALSE),"")</f>
        <v>5.3984655162747155E-3</v>
      </c>
      <c r="D149" s="62">
        <f t="shared" ca="1" si="6"/>
        <v>2.0451445570719446E-2</v>
      </c>
      <c r="E149" s="62">
        <f t="shared" ca="1" si="7"/>
        <v>-0.47126923397995441</v>
      </c>
      <c r="F149" s="60">
        <f ca="1">IF(D149="","",MAX(MIN(C149,PERCENTILE(INDIRECT(Rangos!$G$18),0.99)),PERCENTILE(INDIRECT(Rangos!$G$18),0.01)))</f>
        <v>5.3984655162747155E-3</v>
      </c>
      <c r="G149" s="62">
        <f t="shared" ca="1" si="8"/>
        <v>5.3984655162747155E-3</v>
      </c>
    </row>
    <row r="150" spans="1:7" x14ac:dyDescent="0.2">
      <c r="A150">
        <v>900192981</v>
      </c>
      <c r="B150" t="s">
        <v>344</v>
      </c>
      <c r="C150" s="61">
        <f ca="1">+IFERROR(VLOOKUP(A150,OFFSET('Datos seleccionados'!$A$5,0,0,COUNTA($A:$A),21),21,FALSE),"")</f>
        <v>5.532671269504145E-3</v>
      </c>
      <c r="D150" s="62">
        <f t="shared" ca="1" si="6"/>
        <v>2.0317239817490017E-2</v>
      </c>
      <c r="E150" s="62">
        <f t="shared" ca="1" si="7"/>
        <v>-0.46817668767062715</v>
      </c>
      <c r="F150" s="60">
        <f ca="1">IF(D150="","",MAX(MIN(C150,PERCENTILE(INDIRECT(Rangos!$G$18),0.99)),PERCENTILE(INDIRECT(Rangos!$G$18),0.01)))</f>
        <v>5.532671269504145E-3</v>
      </c>
      <c r="G150" s="62">
        <f t="shared" ca="1" si="8"/>
        <v>5.532671269504145E-3</v>
      </c>
    </row>
    <row r="151" spans="1:7" x14ac:dyDescent="0.2">
      <c r="A151">
        <v>802005584</v>
      </c>
      <c r="B151" t="s">
        <v>229</v>
      </c>
      <c r="C151" s="61">
        <f ca="1">+IFERROR(VLOOKUP(A151,OFFSET('Datos seleccionados'!$A$5,0,0,COUNTA($A:$A),21),21,FALSE),"")</f>
        <v>5.5329137697130186E-3</v>
      </c>
      <c r="D151" s="62">
        <f t="shared" ca="1" si="6"/>
        <v>2.0316997317281142E-2</v>
      </c>
      <c r="E151" s="62">
        <f t="shared" ca="1" si="7"/>
        <v>-0.46817109966036735</v>
      </c>
      <c r="F151" s="60">
        <f ca="1">IF(D151="","",MAX(MIN(C151,PERCENTILE(INDIRECT(Rangos!$G$18),0.99)),PERCENTILE(INDIRECT(Rangos!$G$18),0.01)))</f>
        <v>5.5329137697130186E-3</v>
      </c>
      <c r="G151" s="62">
        <f t="shared" ca="1" si="8"/>
        <v>5.5329137697130186E-3</v>
      </c>
    </row>
    <row r="152" spans="1:7" x14ac:dyDescent="0.2">
      <c r="A152">
        <v>900361866</v>
      </c>
      <c r="B152" t="s">
        <v>381</v>
      </c>
      <c r="C152" s="61">
        <f ca="1">+IFERROR(VLOOKUP(A152,OFFSET('Datos seleccionados'!$A$5,0,0,COUNTA($A:$A),21),21,FALSE),"")</f>
        <v>5.8551963441583164E-3</v>
      </c>
      <c r="D152" s="62">
        <f t="shared" ca="1" si="6"/>
        <v>1.9994714742835845E-2</v>
      </c>
      <c r="E152" s="62">
        <f t="shared" ca="1" si="7"/>
        <v>-0.46074463870636156</v>
      </c>
      <c r="F152" s="60">
        <f ca="1">IF(D152="","",MAX(MIN(C152,PERCENTILE(INDIRECT(Rangos!$G$18),0.99)),PERCENTILE(INDIRECT(Rangos!$G$18),0.01)))</f>
        <v>5.8551963441583164E-3</v>
      </c>
      <c r="G152" s="62">
        <f t="shared" ca="1" si="8"/>
        <v>5.8551963441583164E-3</v>
      </c>
    </row>
    <row r="153" spans="1:7" x14ac:dyDescent="0.2">
      <c r="A153">
        <v>900053140</v>
      </c>
      <c r="B153" t="s">
        <v>319</v>
      </c>
      <c r="C153" s="61">
        <f ca="1">+IFERROR(VLOOKUP(A153,OFFSET('Datos seleccionados'!$A$5,0,0,COUNTA($A:$A),21),21,FALSE),"")</f>
        <v>6.1205295386498717E-3</v>
      </c>
      <c r="D153" s="62">
        <f t="shared" ca="1" si="6"/>
        <v>1.9729381548344291E-2</v>
      </c>
      <c r="E153" s="62">
        <f t="shared" ca="1" si="7"/>
        <v>-0.45463048061982925</v>
      </c>
      <c r="F153" s="60">
        <f ca="1">IF(D153="","",MAX(MIN(C153,PERCENTILE(INDIRECT(Rangos!$G$18),0.99)),PERCENTILE(INDIRECT(Rangos!$G$18),0.01)))</f>
        <v>6.1205295386498717E-3</v>
      </c>
      <c r="G153" s="62">
        <f t="shared" ca="1" si="8"/>
        <v>6.1205295386498717E-3</v>
      </c>
    </row>
    <row r="154" spans="1:7" x14ac:dyDescent="0.2">
      <c r="A154">
        <v>900806195</v>
      </c>
      <c r="B154" t="s">
        <v>462</v>
      </c>
      <c r="C154" s="61">
        <f ca="1">+IFERROR(VLOOKUP(A154,OFFSET('Datos seleccionados'!$A$5,0,0,COUNTA($A:$A),21),21,FALSE),"")</f>
        <v>6.3330673366315234E-3</v>
      </c>
      <c r="D154" s="62">
        <f t="shared" ca="1" si="6"/>
        <v>1.9516843750362639E-2</v>
      </c>
      <c r="E154" s="62">
        <f t="shared" ca="1" si="7"/>
        <v>-0.44973290382506209</v>
      </c>
      <c r="F154" s="60">
        <f ca="1">IF(D154="","",MAX(MIN(C154,PERCENTILE(INDIRECT(Rangos!$G$18),0.99)),PERCENTILE(INDIRECT(Rangos!$G$18),0.01)))</f>
        <v>6.3330673366315234E-3</v>
      </c>
      <c r="G154" s="62">
        <f t="shared" ca="1" si="8"/>
        <v>6.3330673366315234E-3</v>
      </c>
    </row>
    <row r="155" spans="1:7" x14ac:dyDescent="0.2">
      <c r="A155">
        <v>900430128</v>
      </c>
      <c r="B155" t="s">
        <v>400</v>
      </c>
      <c r="C155" s="61">
        <f ca="1">+IFERROR(VLOOKUP(A155,OFFSET('Datos seleccionados'!$A$5,0,0,COUNTA($A:$A),21),21,FALSE),"")</f>
        <v>6.4888685061063982E-3</v>
      </c>
      <c r="D155" s="62">
        <f t="shared" ca="1" si="6"/>
        <v>1.9361042580887763E-2</v>
      </c>
      <c r="E155" s="62">
        <f t="shared" ca="1" si="7"/>
        <v>-0.44614272739779143</v>
      </c>
      <c r="F155" s="60">
        <f ca="1">IF(D155="","",MAX(MIN(C155,PERCENTILE(INDIRECT(Rangos!$G$18),0.99)),PERCENTILE(INDIRECT(Rangos!$G$18),0.01)))</f>
        <v>6.4888685061063982E-3</v>
      </c>
      <c r="G155" s="62">
        <f t="shared" ca="1" si="8"/>
        <v>6.4888685061063982E-3</v>
      </c>
    </row>
    <row r="156" spans="1:7" x14ac:dyDescent="0.2">
      <c r="A156">
        <v>830113072</v>
      </c>
      <c r="B156" t="s">
        <v>282</v>
      </c>
      <c r="C156" s="61">
        <f ca="1">+IFERROR(VLOOKUP(A156,OFFSET('Datos seleccionados'!$A$5,0,0,COUNTA($A:$A),21),21,FALSE),"")</f>
        <v>6.5959621524642655E-3</v>
      </c>
      <c r="D156" s="62">
        <f t="shared" ca="1" si="6"/>
        <v>1.9253948934529898E-2</v>
      </c>
      <c r="E156" s="62">
        <f t="shared" ca="1" si="7"/>
        <v>-0.4436749340817312</v>
      </c>
      <c r="F156" s="60">
        <f ca="1">IF(D156="","",MAX(MIN(C156,PERCENTILE(INDIRECT(Rangos!$G$18),0.99)),PERCENTILE(INDIRECT(Rangos!$G$18),0.01)))</f>
        <v>6.5959621524642655E-3</v>
      </c>
      <c r="G156" s="62">
        <f t="shared" ca="1" si="8"/>
        <v>6.5959621524642655E-3</v>
      </c>
    </row>
    <row r="157" spans="1:7" x14ac:dyDescent="0.2">
      <c r="A157">
        <v>830090315</v>
      </c>
      <c r="B157" t="s">
        <v>272</v>
      </c>
      <c r="C157" s="61">
        <f ca="1">+IFERROR(VLOOKUP(A157,OFFSET('Datos seleccionados'!$A$5,0,0,COUNTA($A:$A),21),21,FALSE),"")</f>
        <v>6.6718858943462201E-3</v>
      </c>
      <c r="D157" s="62">
        <f t="shared" ca="1" si="6"/>
        <v>1.9178025192647941E-2</v>
      </c>
      <c r="E157" s="62">
        <f t="shared" ca="1" si="7"/>
        <v>-0.44192539889342991</v>
      </c>
      <c r="F157" s="60">
        <f ca="1">IF(D157="","",MAX(MIN(C157,PERCENTILE(INDIRECT(Rangos!$G$18),0.99)),PERCENTILE(INDIRECT(Rangos!$G$18),0.01)))</f>
        <v>6.6718858943462201E-3</v>
      </c>
      <c r="G157" s="62">
        <f t="shared" ca="1" si="8"/>
        <v>6.6718858943462201E-3</v>
      </c>
    </row>
    <row r="158" spans="1:7" x14ac:dyDescent="0.2">
      <c r="A158">
        <v>900670754</v>
      </c>
      <c r="B158" t="s">
        <v>154</v>
      </c>
      <c r="C158" s="61">
        <f ca="1">+IFERROR(VLOOKUP(A158,OFFSET('Datos seleccionados'!$A$5,0,0,COUNTA($A:$A),21),21,FALSE),"")</f>
        <v>6.69123181682917E-3</v>
      </c>
      <c r="D158" s="62">
        <f t="shared" ca="1" si="6"/>
        <v>1.9158679270164992E-2</v>
      </c>
      <c r="E158" s="62">
        <f t="shared" ca="1" si="7"/>
        <v>-0.44147960458330898</v>
      </c>
      <c r="F158" s="60">
        <f ca="1">IF(D158="","",MAX(MIN(C158,PERCENTILE(INDIRECT(Rangos!$G$18),0.99)),PERCENTILE(INDIRECT(Rangos!$G$18),0.01)))</f>
        <v>6.69123181682917E-3</v>
      </c>
      <c r="G158" s="62">
        <f t="shared" ca="1" si="8"/>
        <v>6.69123181682917E-3</v>
      </c>
    </row>
    <row r="159" spans="1:7" x14ac:dyDescent="0.2">
      <c r="A159">
        <v>900269883</v>
      </c>
      <c r="B159" t="s">
        <v>128</v>
      </c>
      <c r="C159" s="61">
        <f ca="1">+IFERROR(VLOOKUP(A159,OFFSET('Datos seleccionados'!$A$5,0,0,COUNTA($A:$A),21),21,FALSE),"")</f>
        <v>6.8208838718695347E-3</v>
      </c>
      <c r="D159" s="62">
        <f t="shared" ca="1" si="6"/>
        <v>1.9029027215124627E-2</v>
      </c>
      <c r="E159" s="62">
        <f t="shared" ca="1" si="7"/>
        <v>-0.43849199060504435</v>
      </c>
      <c r="F159" s="60">
        <f ca="1">IF(D159="","",MAX(MIN(C159,PERCENTILE(INDIRECT(Rangos!$G$18),0.99)),PERCENTILE(INDIRECT(Rangos!$G$18),0.01)))</f>
        <v>6.8208838718695347E-3</v>
      </c>
      <c r="G159" s="62">
        <f t="shared" ca="1" si="8"/>
        <v>6.8208838718695347E-3</v>
      </c>
    </row>
    <row r="160" spans="1:7" x14ac:dyDescent="0.2">
      <c r="A160">
        <v>900677188</v>
      </c>
      <c r="B160" t="s">
        <v>449</v>
      </c>
      <c r="C160" s="61">
        <f ca="1">+IFERROR(VLOOKUP(A160,OFFSET('Datos seleccionados'!$A$5,0,0,COUNTA($A:$A),21),21,FALSE),"")</f>
        <v>6.9083667160768532E-3</v>
      </c>
      <c r="D160" s="62">
        <f t="shared" ca="1" si="6"/>
        <v>1.8941544370917308E-2</v>
      </c>
      <c r="E160" s="62">
        <f t="shared" ca="1" si="7"/>
        <v>-0.43647609530642562</v>
      </c>
      <c r="F160" s="60">
        <f ca="1">IF(D160="","",MAX(MIN(C160,PERCENTILE(INDIRECT(Rangos!$G$18),0.99)),PERCENTILE(INDIRECT(Rangos!$G$18),0.01)))</f>
        <v>6.9083667160768532E-3</v>
      </c>
      <c r="G160" s="62">
        <f t="shared" ca="1" si="8"/>
        <v>6.9083667160768532E-3</v>
      </c>
    </row>
    <row r="161" spans="1:7" x14ac:dyDescent="0.2">
      <c r="A161">
        <v>830023481</v>
      </c>
      <c r="B161" t="s">
        <v>255</v>
      </c>
      <c r="C161" s="61">
        <f ca="1">+IFERROR(VLOOKUP(A161,OFFSET('Datos seleccionados'!$A$5,0,0,COUNTA($A:$A),21),21,FALSE),"")</f>
        <v>6.9232823856232566E-3</v>
      </c>
      <c r="D161" s="62">
        <f t="shared" ca="1" si="6"/>
        <v>1.8926628701370907E-2</v>
      </c>
      <c r="E161" s="62">
        <f t="shared" ca="1" si="7"/>
        <v>-0.43613238873873461</v>
      </c>
      <c r="F161" s="60">
        <f ca="1">IF(D161="","",MAX(MIN(C161,PERCENTILE(INDIRECT(Rangos!$G$18),0.99)),PERCENTILE(INDIRECT(Rangos!$G$18),0.01)))</f>
        <v>6.9232823856232566E-3</v>
      </c>
      <c r="G161" s="62">
        <f t="shared" ca="1" si="8"/>
        <v>6.9232823856232566E-3</v>
      </c>
    </row>
    <row r="162" spans="1:7" x14ac:dyDescent="0.2">
      <c r="A162">
        <v>830119307</v>
      </c>
      <c r="B162" t="s">
        <v>284</v>
      </c>
      <c r="C162" s="61">
        <f ca="1">+IFERROR(VLOOKUP(A162,OFFSET('Datos seleccionados'!$A$5,0,0,COUNTA($A:$A),21),21,FALSE),"")</f>
        <v>7.0972030396709842E-3</v>
      </c>
      <c r="D162" s="62">
        <f t="shared" ca="1" si="6"/>
        <v>1.8752708047323177E-2</v>
      </c>
      <c r="E162" s="62">
        <f t="shared" ca="1" si="7"/>
        <v>-0.43212467920431841</v>
      </c>
      <c r="F162" s="60">
        <f ca="1">IF(D162="","",MAX(MIN(C162,PERCENTILE(INDIRECT(Rangos!$G$18),0.99)),PERCENTILE(INDIRECT(Rangos!$G$18),0.01)))</f>
        <v>7.0972030396709842E-3</v>
      </c>
      <c r="G162" s="62">
        <f t="shared" ca="1" si="8"/>
        <v>7.0972030396709842E-3</v>
      </c>
    </row>
    <row r="163" spans="1:7" x14ac:dyDescent="0.2">
      <c r="A163">
        <v>800228026</v>
      </c>
      <c r="B163" t="s">
        <v>224</v>
      </c>
      <c r="C163" s="61">
        <f ca="1">+IFERROR(VLOOKUP(A163,OFFSET('Datos seleccionados'!$A$5,0,0,COUNTA($A:$A),21),21,FALSE),"")</f>
        <v>7.7761021806262388E-3</v>
      </c>
      <c r="D163" s="62">
        <f t="shared" ca="1" si="6"/>
        <v>1.8073808906367922E-2</v>
      </c>
      <c r="E163" s="62">
        <f t="shared" ca="1" si="7"/>
        <v>-0.41648058808120975</v>
      </c>
      <c r="F163" s="60">
        <f ca="1">IF(D163="","",MAX(MIN(C163,PERCENTILE(INDIRECT(Rangos!$G$18),0.99)),PERCENTILE(INDIRECT(Rangos!$G$18),0.01)))</f>
        <v>7.7761021806262388E-3</v>
      </c>
      <c r="G163" s="62">
        <f t="shared" ca="1" si="8"/>
        <v>7.7761021806262388E-3</v>
      </c>
    </row>
    <row r="164" spans="1:7" x14ac:dyDescent="0.2">
      <c r="A164">
        <v>900175879</v>
      </c>
      <c r="B164" t="s">
        <v>341</v>
      </c>
      <c r="C164" s="61">
        <f ca="1">+IFERROR(VLOOKUP(A164,OFFSET('Datos seleccionados'!$A$5,0,0,COUNTA($A:$A),21),21,FALSE),"")</f>
        <v>8.2037675325486101E-3</v>
      </c>
      <c r="D164" s="62">
        <f t="shared" ca="1" si="6"/>
        <v>1.7646143554445552E-2</v>
      </c>
      <c r="E164" s="62">
        <f t="shared" ca="1" si="7"/>
        <v>-0.40662575791268718</v>
      </c>
      <c r="F164" s="60">
        <f ca="1">IF(D164="","",MAX(MIN(C164,PERCENTILE(INDIRECT(Rangos!$G$18),0.99)),PERCENTILE(INDIRECT(Rangos!$G$18),0.01)))</f>
        <v>8.2037675325486101E-3</v>
      </c>
      <c r="G164" s="62">
        <f t="shared" ca="1" si="8"/>
        <v>8.2037675325486101E-3</v>
      </c>
    </row>
    <row r="165" spans="1:7" x14ac:dyDescent="0.2">
      <c r="A165">
        <v>900311215</v>
      </c>
      <c r="B165" t="s">
        <v>181</v>
      </c>
      <c r="C165" s="61">
        <f ca="1">+IFERROR(VLOOKUP(A165,OFFSET('Datos seleccionados'!$A$5,0,0,COUNTA($A:$A),21),21,FALSE),"")</f>
        <v>8.2481816117057922E-3</v>
      </c>
      <c r="D165" s="62">
        <f t="shared" ca="1" si="6"/>
        <v>1.7601729475288368E-2</v>
      </c>
      <c r="E165" s="62">
        <f t="shared" ca="1" si="7"/>
        <v>-0.40560231001068175</v>
      </c>
      <c r="F165" s="60">
        <f ca="1">IF(D165="","",MAX(MIN(C165,PERCENTILE(INDIRECT(Rangos!$G$18),0.99)),PERCENTILE(INDIRECT(Rangos!$G$18),0.01)))</f>
        <v>8.2481816117057922E-3</v>
      </c>
      <c r="G165" s="62">
        <f t="shared" ca="1" si="8"/>
        <v>8.2481816117057922E-3</v>
      </c>
    </row>
    <row r="166" spans="1:7" x14ac:dyDescent="0.2">
      <c r="A166">
        <v>813001917</v>
      </c>
      <c r="B166" t="s">
        <v>514</v>
      </c>
      <c r="C166" s="61">
        <f ca="1">+IFERROR(VLOOKUP(A166,OFFSET('Datos seleccionados'!$A$5,0,0,COUNTA($A:$A),21),21,FALSE),"")</f>
        <v>8.5293113272744327E-3</v>
      </c>
      <c r="D166" s="62">
        <f t="shared" ca="1" si="6"/>
        <v>1.7320599759719731E-2</v>
      </c>
      <c r="E166" s="62">
        <f t="shared" ca="1" si="7"/>
        <v>-0.39912414761150555</v>
      </c>
      <c r="F166" s="60">
        <f ca="1">IF(D166="","",MAX(MIN(C166,PERCENTILE(INDIRECT(Rangos!$G$18),0.99)),PERCENTILE(INDIRECT(Rangos!$G$18),0.01)))</f>
        <v>8.5293113272744327E-3</v>
      </c>
      <c r="G166" s="62">
        <f t="shared" ca="1" si="8"/>
        <v>8.5293113272744327E-3</v>
      </c>
    </row>
    <row r="167" spans="1:7" x14ac:dyDescent="0.2">
      <c r="A167">
        <v>800147361</v>
      </c>
      <c r="B167" t="s">
        <v>210</v>
      </c>
      <c r="C167" s="61">
        <f ca="1">+IFERROR(VLOOKUP(A167,OFFSET('Datos seleccionados'!$A$5,0,0,COUNTA($A:$A),21),21,FALSE),"")</f>
        <v>9.0734542612196864E-3</v>
      </c>
      <c r="D167" s="62">
        <f t="shared" ca="1" si="6"/>
        <v>1.6776456825774475E-2</v>
      </c>
      <c r="E167" s="62">
        <f t="shared" ca="1" si="7"/>
        <v>-0.38658528708112178</v>
      </c>
      <c r="F167" s="60">
        <f ca="1">IF(D167="","",MAX(MIN(C167,PERCENTILE(INDIRECT(Rangos!$G$18),0.99)),PERCENTILE(INDIRECT(Rangos!$G$18),0.01)))</f>
        <v>9.0734542612196864E-3</v>
      </c>
      <c r="G167" s="62">
        <f t="shared" ca="1" si="8"/>
        <v>9.0734542612196864E-3</v>
      </c>
    </row>
    <row r="168" spans="1:7" x14ac:dyDescent="0.2">
      <c r="A168">
        <v>900768355</v>
      </c>
      <c r="B168" t="s">
        <v>458</v>
      </c>
      <c r="C168" s="61">
        <f ca="1">+IFERROR(VLOOKUP(A168,OFFSET('Datos seleccionados'!$A$5,0,0,COUNTA($A:$A),21),21,FALSE),"")</f>
        <v>9.1837200885317213E-3</v>
      </c>
      <c r="D168" s="62">
        <f t="shared" ca="1" si="6"/>
        <v>1.6666190998462442E-2</v>
      </c>
      <c r="E168" s="62">
        <f t="shared" ca="1" si="7"/>
        <v>-0.38404439617970276</v>
      </c>
      <c r="F168" s="60">
        <f ca="1">IF(D168="","",MAX(MIN(C168,PERCENTILE(INDIRECT(Rangos!$G$18),0.99)),PERCENTILE(INDIRECT(Rangos!$G$18),0.01)))</f>
        <v>9.1837200885317213E-3</v>
      </c>
      <c r="G168" s="62">
        <f t="shared" ca="1" si="8"/>
        <v>9.1837200885317213E-3</v>
      </c>
    </row>
    <row r="169" spans="1:7" x14ac:dyDescent="0.2">
      <c r="A169">
        <v>800241577</v>
      </c>
      <c r="B169" t="s">
        <v>226</v>
      </c>
      <c r="C169" s="61">
        <f ca="1">+IFERROR(VLOOKUP(A169,OFFSET('Datos seleccionados'!$A$5,0,0,COUNTA($A:$A),21),21,FALSE),"")</f>
        <v>9.2046058882771266E-3</v>
      </c>
      <c r="D169" s="62">
        <f t="shared" ca="1" si="6"/>
        <v>1.6645305198717035E-2</v>
      </c>
      <c r="E169" s="62">
        <f t="shared" ca="1" si="7"/>
        <v>-0.3835631179828613</v>
      </c>
      <c r="F169" s="60">
        <f ca="1">IF(D169="","",MAX(MIN(C169,PERCENTILE(INDIRECT(Rangos!$G$18),0.99)),PERCENTILE(INDIRECT(Rangos!$G$18),0.01)))</f>
        <v>9.2046058882771266E-3</v>
      </c>
      <c r="G169" s="62">
        <f t="shared" ca="1" si="8"/>
        <v>9.2046058882771266E-3</v>
      </c>
    </row>
    <row r="170" spans="1:7" x14ac:dyDescent="0.2">
      <c r="A170">
        <v>860023796</v>
      </c>
      <c r="B170" t="s">
        <v>300</v>
      </c>
      <c r="C170" s="61">
        <f ca="1">+IFERROR(VLOOKUP(A170,OFFSET('Datos seleccionados'!$A$5,0,0,COUNTA($A:$A),21),21,FALSE),"")</f>
        <v>9.5370191288282457E-3</v>
      </c>
      <c r="D170" s="62">
        <f t="shared" ca="1" si="6"/>
        <v>1.6312891958165918E-2</v>
      </c>
      <c r="E170" s="62">
        <f t="shared" ca="1" si="7"/>
        <v>-0.37590321283348616</v>
      </c>
      <c r="F170" s="60">
        <f ca="1">IF(D170="","",MAX(MIN(C170,PERCENTILE(INDIRECT(Rangos!$G$18),0.99)),PERCENTILE(INDIRECT(Rangos!$G$18),0.01)))</f>
        <v>9.5370191288282457E-3</v>
      </c>
      <c r="G170" s="62">
        <f t="shared" ca="1" si="8"/>
        <v>9.5370191288282457E-3</v>
      </c>
    </row>
    <row r="171" spans="1:7" x14ac:dyDescent="0.2">
      <c r="A171">
        <v>900317973</v>
      </c>
      <c r="B171" t="s">
        <v>372</v>
      </c>
      <c r="C171" s="61">
        <f ca="1">+IFERROR(VLOOKUP(A171,OFFSET('Datos seleccionados'!$A$5,0,0,COUNTA($A:$A),21),21,FALSE),"")</f>
        <v>9.5666531665893773E-3</v>
      </c>
      <c r="D171" s="62">
        <f t="shared" ca="1" si="6"/>
        <v>1.6283257920404783E-2</v>
      </c>
      <c r="E171" s="62">
        <f t="shared" ca="1" si="7"/>
        <v>-0.37522034617610828</v>
      </c>
      <c r="F171" s="60">
        <f ca="1">IF(D171="","",MAX(MIN(C171,PERCENTILE(INDIRECT(Rangos!$G$18),0.99)),PERCENTILE(INDIRECT(Rangos!$G$18),0.01)))</f>
        <v>9.5666531665893773E-3</v>
      </c>
      <c r="G171" s="62">
        <f t="shared" ca="1" si="8"/>
        <v>9.5666531665893773E-3</v>
      </c>
    </row>
    <row r="172" spans="1:7" x14ac:dyDescent="0.2">
      <c r="A172">
        <v>900217376</v>
      </c>
      <c r="B172" t="s">
        <v>349</v>
      </c>
      <c r="C172" s="61">
        <f ca="1">+IFERROR(VLOOKUP(A172,OFFSET('Datos seleccionados'!$A$5,0,0,COUNTA($A:$A),21),21,FALSE),"")</f>
        <v>1.0022164674484614E-2</v>
      </c>
      <c r="D172" s="62">
        <f t="shared" ca="1" si="6"/>
        <v>1.5827746412509548E-2</v>
      </c>
      <c r="E172" s="62">
        <f t="shared" ca="1" si="7"/>
        <v>-0.36472384808493252</v>
      </c>
      <c r="F172" s="60">
        <f ca="1">IF(D172="","",MAX(MIN(C172,PERCENTILE(INDIRECT(Rangos!$G$18),0.99)),PERCENTILE(INDIRECT(Rangos!$G$18),0.01)))</f>
        <v>1.0022164674484614E-2</v>
      </c>
      <c r="G172" s="62">
        <f t="shared" ca="1" si="8"/>
        <v>1.0022164674484614E-2</v>
      </c>
    </row>
    <row r="173" spans="1:7" x14ac:dyDescent="0.2">
      <c r="A173">
        <v>830146184</v>
      </c>
      <c r="B173" t="s">
        <v>527</v>
      </c>
      <c r="C173" s="61">
        <f ca="1">+IFERROR(VLOOKUP(A173,OFFSET('Datos seleccionados'!$A$5,0,0,COUNTA($A:$A),21),21,FALSE),"")</f>
        <v>1.0374639320942887E-2</v>
      </c>
      <c r="D173" s="62">
        <f t="shared" ca="1" si="6"/>
        <v>1.5475271766051275E-2</v>
      </c>
      <c r="E173" s="62">
        <f t="shared" ca="1" si="7"/>
        <v>-0.3566016615109151</v>
      </c>
      <c r="F173" s="60">
        <f ca="1">IF(D173="","",MAX(MIN(C173,PERCENTILE(INDIRECT(Rangos!$G$18),0.99)),PERCENTILE(INDIRECT(Rangos!$G$18),0.01)))</f>
        <v>1.0374639320942887E-2</v>
      </c>
      <c r="G173" s="62">
        <f t="shared" ca="1" si="8"/>
        <v>1.0374639320942887E-2</v>
      </c>
    </row>
    <row r="174" spans="1:7" x14ac:dyDescent="0.2">
      <c r="A174">
        <v>901530043</v>
      </c>
      <c r="B174" t="s">
        <v>171</v>
      </c>
      <c r="C174" s="61">
        <f ca="1">+IFERROR(VLOOKUP(A174,OFFSET('Datos seleccionados'!$A$5,0,0,COUNTA($A:$A),21),21,FALSE),"")</f>
        <v>1.1549923858765543E-2</v>
      </c>
      <c r="D174" s="62">
        <f t="shared" ca="1" si="6"/>
        <v>1.4299987228228618E-2</v>
      </c>
      <c r="E174" s="62">
        <f t="shared" ca="1" si="7"/>
        <v>-0.32951920213497948</v>
      </c>
      <c r="F174" s="60">
        <f ca="1">IF(D174="","",MAX(MIN(C174,PERCENTILE(INDIRECT(Rangos!$G$18),0.99)),PERCENTILE(INDIRECT(Rangos!$G$18),0.01)))</f>
        <v>1.1549923858765543E-2</v>
      </c>
      <c r="G174" s="62">
        <f t="shared" ca="1" si="8"/>
        <v>1.1549923858765543E-2</v>
      </c>
    </row>
    <row r="175" spans="1:7" x14ac:dyDescent="0.2">
      <c r="A175">
        <v>816001309</v>
      </c>
      <c r="B175" t="s">
        <v>247</v>
      </c>
      <c r="C175" s="61">
        <f ca="1">+IFERROR(VLOOKUP(A175,OFFSET('Datos seleccionados'!$A$5,0,0,COUNTA($A:$A),21),21,FALSE),"")</f>
        <v>1.1811347220003949E-2</v>
      </c>
      <c r="D175" s="62">
        <f t="shared" ca="1" si="6"/>
        <v>1.4038563866990213E-2</v>
      </c>
      <c r="E175" s="62">
        <f t="shared" ca="1" si="7"/>
        <v>-0.32349513959283449</v>
      </c>
      <c r="F175" s="60">
        <f ca="1">IF(D175="","",MAX(MIN(C175,PERCENTILE(INDIRECT(Rangos!$G$18),0.99)),PERCENTILE(INDIRECT(Rangos!$G$18),0.01)))</f>
        <v>1.1811347220003949E-2</v>
      </c>
      <c r="G175" s="62">
        <f t="shared" ca="1" si="8"/>
        <v>1.1811347220003949E-2</v>
      </c>
    </row>
    <row r="176" spans="1:7" x14ac:dyDescent="0.2">
      <c r="A176">
        <v>900459888</v>
      </c>
      <c r="B176" t="s">
        <v>406</v>
      </c>
      <c r="C176" s="61">
        <f ca="1">+IFERROR(VLOOKUP(A176,OFFSET('Datos seleccionados'!$A$5,0,0,COUNTA($A:$A),21),21,FALSE),"")</f>
        <v>1.2229206464798423E-2</v>
      </c>
      <c r="D176" s="62">
        <f t="shared" ca="1" si="6"/>
        <v>1.3620704622195738E-2</v>
      </c>
      <c r="E176" s="62">
        <f t="shared" ca="1" si="7"/>
        <v>-0.31386627470283018</v>
      </c>
      <c r="F176" s="60">
        <f ca="1">IF(D176="","",MAX(MIN(C176,PERCENTILE(INDIRECT(Rangos!$G$18),0.99)),PERCENTILE(INDIRECT(Rangos!$G$18),0.01)))</f>
        <v>1.2229206464798423E-2</v>
      </c>
      <c r="G176" s="62">
        <f t="shared" ca="1" si="8"/>
        <v>1.2229206464798423E-2</v>
      </c>
    </row>
    <row r="177" spans="1:7" x14ac:dyDescent="0.2">
      <c r="A177">
        <v>900068904</v>
      </c>
      <c r="B177" t="s">
        <v>537</v>
      </c>
      <c r="C177" s="61">
        <f ca="1">+IFERROR(VLOOKUP(A177,OFFSET('Datos seleccionados'!$A$5,0,0,COUNTA($A:$A),21),21,FALSE),"")</f>
        <v>1.2486668320707843E-2</v>
      </c>
      <c r="D177" s="62">
        <f t="shared" ca="1" si="6"/>
        <v>1.3363242766286318E-2</v>
      </c>
      <c r="E177" s="62">
        <f t="shared" ca="1" si="7"/>
        <v>-0.30793349840132489</v>
      </c>
      <c r="F177" s="60">
        <f ca="1">IF(D177="","",MAX(MIN(C177,PERCENTILE(INDIRECT(Rangos!$G$18),0.99)),PERCENTILE(INDIRECT(Rangos!$G$18),0.01)))</f>
        <v>1.2486668320707843E-2</v>
      </c>
      <c r="G177" s="62">
        <f t="shared" ca="1" si="8"/>
        <v>1.2486668320707843E-2</v>
      </c>
    </row>
    <row r="178" spans="1:7" x14ac:dyDescent="0.2">
      <c r="A178">
        <v>830112413</v>
      </c>
      <c r="B178" t="s">
        <v>196</v>
      </c>
      <c r="C178" s="61">
        <f ca="1">+IFERROR(VLOOKUP(A178,OFFSET('Datos seleccionados'!$A$5,0,0,COUNTA($A:$A),21),21,FALSE),"")</f>
        <v>1.2820197274566554E-2</v>
      </c>
      <c r="D178" s="62">
        <f t="shared" ca="1" si="6"/>
        <v>1.3029713812427608E-2</v>
      </c>
      <c r="E178" s="62">
        <f t="shared" ca="1" si="7"/>
        <v>-0.30024788351157994</v>
      </c>
      <c r="F178" s="60">
        <f ca="1">IF(D178="","",MAX(MIN(C178,PERCENTILE(INDIRECT(Rangos!$G$18),0.99)),PERCENTILE(INDIRECT(Rangos!$G$18),0.01)))</f>
        <v>1.2820197274566554E-2</v>
      </c>
      <c r="G178" s="62">
        <f t="shared" ca="1" si="8"/>
        <v>1.2820197274566554E-2</v>
      </c>
    </row>
    <row r="179" spans="1:7" x14ac:dyDescent="0.2">
      <c r="A179">
        <v>900433826</v>
      </c>
      <c r="B179" t="s">
        <v>549</v>
      </c>
      <c r="C179" s="61">
        <f ca="1">+IFERROR(VLOOKUP(A179,OFFSET('Datos seleccionados'!$A$5,0,0,COUNTA($A:$A),21),21,FALSE),"")</f>
        <v>1.2966235430095343E-2</v>
      </c>
      <c r="D179" s="62">
        <f t="shared" ca="1" si="6"/>
        <v>1.2883675656898819E-2</v>
      </c>
      <c r="E179" s="62">
        <f t="shared" ca="1" si="7"/>
        <v>-0.29688267935278773</v>
      </c>
      <c r="F179" s="60">
        <f ca="1">IF(D179="","",MAX(MIN(C179,PERCENTILE(INDIRECT(Rangos!$G$18),0.99)),PERCENTILE(INDIRECT(Rangos!$G$18),0.01)))</f>
        <v>1.2966235430095343E-2</v>
      </c>
      <c r="G179" s="62">
        <f t="shared" ca="1" si="8"/>
        <v>1.2966235430095343E-2</v>
      </c>
    </row>
    <row r="180" spans="1:7" x14ac:dyDescent="0.2">
      <c r="A180">
        <v>900638422</v>
      </c>
      <c r="B180" t="s">
        <v>444</v>
      </c>
      <c r="C180" s="61">
        <f ca="1">+IFERROR(VLOOKUP(A180,OFFSET('Datos seleccionados'!$A$5,0,0,COUNTA($A:$A),21),21,FALSE),"")</f>
        <v>1.3101132810433302E-2</v>
      </c>
      <c r="D180" s="62">
        <f t="shared" ca="1" si="6"/>
        <v>1.274877827656086E-2</v>
      </c>
      <c r="E180" s="62">
        <f t="shared" ca="1" si="7"/>
        <v>-0.29377419565768936</v>
      </c>
      <c r="F180" s="60">
        <f ca="1">IF(D180="","",MAX(MIN(C180,PERCENTILE(INDIRECT(Rangos!$G$18),0.99)),PERCENTILE(INDIRECT(Rangos!$G$18),0.01)))</f>
        <v>1.3101132810433302E-2</v>
      </c>
      <c r="G180" s="62">
        <f t="shared" ca="1" si="8"/>
        <v>1.3101132810433302E-2</v>
      </c>
    </row>
    <row r="181" spans="1:7" x14ac:dyDescent="0.2">
      <c r="A181">
        <v>890308756</v>
      </c>
      <c r="B181" t="s">
        <v>311</v>
      </c>
      <c r="C181" s="61">
        <f ca="1">+IFERROR(VLOOKUP(A181,OFFSET('Datos seleccionados'!$A$5,0,0,COUNTA($A:$A),21),21,FALSE),"")</f>
        <v>1.366875771280167E-2</v>
      </c>
      <c r="D181" s="62">
        <f t="shared" ca="1" si="6"/>
        <v>1.2181153374192491E-2</v>
      </c>
      <c r="E181" s="62">
        <f t="shared" ca="1" si="7"/>
        <v>-0.28069423258113912</v>
      </c>
      <c r="F181" s="60">
        <f ca="1">IF(D181="","",MAX(MIN(C181,PERCENTILE(INDIRECT(Rangos!$G$18),0.99)),PERCENTILE(INDIRECT(Rangos!$G$18),0.01)))</f>
        <v>1.366875771280167E-2</v>
      </c>
      <c r="G181" s="62">
        <f t="shared" ca="1" si="8"/>
        <v>1.366875771280167E-2</v>
      </c>
    </row>
    <row r="182" spans="1:7" x14ac:dyDescent="0.2">
      <c r="A182">
        <v>900410098</v>
      </c>
      <c r="B182" t="s">
        <v>396</v>
      </c>
      <c r="C182" s="61">
        <f ca="1">+IFERROR(VLOOKUP(A182,OFFSET('Datos seleccionados'!$A$5,0,0,COUNTA($A:$A),21),21,FALSE),"")</f>
        <v>1.3689145855601983E-2</v>
      </c>
      <c r="D182" s="62">
        <f t="shared" ca="1" si="6"/>
        <v>1.2160765231392178E-2</v>
      </c>
      <c r="E182" s="62">
        <f t="shared" ca="1" si="7"/>
        <v>-0.28022442205324505</v>
      </c>
      <c r="F182" s="60">
        <f ca="1">IF(D182="","",MAX(MIN(C182,PERCENTILE(INDIRECT(Rangos!$G$18),0.99)),PERCENTILE(INDIRECT(Rangos!$G$18),0.01)))</f>
        <v>1.3689145855601983E-2</v>
      </c>
      <c r="G182" s="62">
        <f t="shared" ca="1" si="8"/>
        <v>1.3689145855601983E-2</v>
      </c>
    </row>
    <row r="183" spans="1:7" x14ac:dyDescent="0.2">
      <c r="A183">
        <v>860400765</v>
      </c>
      <c r="B183" t="s">
        <v>306</v>
      </c>
      <c r="C183" s="61">
        <f ca="1">+IFERROR(VLOOKUP(A183,OFFSET('Datos seleccionados'!$A$5,0,0,COUNTA($A:$A),21),21,FALSE),"")</f>
        <v>1.375104458985804E-2</v>
      </c>
      <c r="D183" s="62">
        <f t="shared" ca="1" si="6"/>
        <v>1.2098866497136122E-2</v>
      </c>
      <c r="E183" s="62">
        <f t="shared" ca="1" si="7"/>
        <v>-0.27879806962371578</v>
      </c>
      <c r="F183" s="60">
        <f ca="1">IF(D183="","",MAX(MIN(C183,PERCENTILE(INDIRECT(Rangos!$G$18),0.99)),PERCENTILE(INDIRECT(Rangos!$G$18),0.01)))</f>
        <v>1.375104458985804E-2</v>
      </c>
      <c r="G183" s="62">
        <f t="shared" ca="1" si="8"/>
        <v>1.375104458985804E-2</v>
      </c>
    </row>
    <row r="184" spans="1:7" x14ac:dyDescent="0.2">
      <c r="A184">
        <v>900502749</v>
      </c>
      <c r="B184" t="s">
        <v>418</v>
      </c>
      <c r="C184" s="61">
        <f ca="1">+IFERROR(VLOOKUP(A184,OFFSET('Datos seleccionados'!$A$5,0,0,COUNTA($A:$A),21),21,FALSE),"")</f>
        <v>1.399193294173985E-2</v>
      </c>
      <c r="D184" s="62">
        <f t="shared" ca="1" si="6"/>
        <v>1.1857978145254312E-2</v>
      </c>
      <c r="E184" s="62">
        <f t="shared" ca="1" si="7"/>
        <v>-0.27324720190272855</v>
      </c>
      <c r="F184" s="60">
        <f ca="1">IF(D184="","",MAX(MIN(C184,PERCENTILE(INDIRECT(Rangos!$G$18),0.99)),PERCENTILE(INDIRECT(Rangos!$G$18),0.01)))</f>
        <v>1.399193294173985E-2</v>
      </c>
      <c r="G184" s="62">
        <f t="shared" ca="1" si="8"/>
        <v>1.399193294173985E-2</v>
      </c>
    </row>
    <row r="185" spans="1:7" x14ac:dyDescent="0.2">
      <c r="A185">
        <v>860519715</v>
      </c>
      <c r="B185" t="s">
        <v>533</v>
      </c>
      <c r="C185" s="61">
        <f ca="1">+IFERROR(VLOOKUP(A185,OFFSET('Datos seleccionados'!$A$5,0,0,COUNTA($A:$A),21),21,FALSE),"")</f>
        <v>1.4295266586065673E-2</v>
      </c>
      <c r="D185" s="62">
        <f t="shared" ca="1" si="6"/>
        <v>1.1554644500928489E-2</v>
      </c>
      <c r="E185" s="62">
        <f t="shared" ca="1" si="7"/>
        <v>-0.26625738723620718</v>
      </c>
      <c r="F185" s="60">
        <f ca="1">IF(D185="","",MAX(MIN(C185,PERCENTILE(INDIRECT(Rangos!$G$18),0.99)),PERCENTILE(INDIRECT(Rangos!$G$18),0.01)))</f>
        <v>1.4295266586065673E-2</v>
      </c>
      <c r="G185" s="62">
        <f t="shared" ca="1" si="8"/>
        <v>1.4295266586065673E-2</v>
      </c>
    </row>
    <row r="186" spans="1:7" x14ac:dyDescent="0.2">
      <c r="A186">
        <v>900200493</v>
      </c>
      <c r="B186" t="s">
        <v>346</v>
      </c>
      <c r="C186" s="61">
        <f ca="1">+IFERROR(VLOOKUP(A186,OFFSET('Datos seleccionados'!$A$5,0,0,COUNTA($A:$A),21),21,FALSE),"")</f>
        <v>1.451223423405717E-2</v>
      </c>
      <c r="D186" s="62">
        <f t="shared" ca="1" si="6"/>
        <v>1.1337676852936992E-2</v>
      </c>
      <c r="E186" s="62">
        <f t="shared" ca="1" si="7"/>
        <v>-0.26125773198377955</v>
      </c>
      <c r="F186" s="60">
        <f ca="1">IF(D186="","",MAX(MIN(C186,PERCENTILE(INDIRECT(Rangos!$G$18),0.99)),PERCENTILE(INDIRECT(Rangos!$G$18),0.01)))</f>
        <v>1.451223423405717E-2</v>
      </c>
      <c r="G186" s="62">
        <f t="shared" ca="1" si="8"/>
        <v>1.451223423405717E-2</v>
      </c>
    </row>
    <row r="187" spans="1:7" x14ac:dyDescent="0.2">
      <c r="A187">
        <v>900393843</v>
      </c>
      <c r="B187" t="s">
        <v>388</v>
      </c>
      <c r="C187" s="61">
        <f ca="1">+IFERROR(VLOOKUP(A187,OFFSET('Datos seleccionados'!$A$5,0,0,COUNTA($A:$A),21),21,FALSE),"")</f>
        <v>1.4582144220805546E-2</v>
      </c>
      <c r="D187" s="62">
        <f t="shared" ca="1" si="6"/>
        <v>1.1267766866188616E-2</v>
      </c>
      <c r="E187" s="62">
        <f t="shared" ca="1" si="7"/>
        <v>-0.25964677368801847</v>
      </c>
      <c r="F187" s="60">
        <f ca="1">IF(D187="","",MAX(MIN(C187,PERCENTILE(INDIRECT(Rangos!$G$18),0.99)),PERCENTILE(INDIRECT(Rangos!$G$18),0.01)))</f>
        <v>1.4582144220805546E-2</v>
      </c>
      <c r="G187" s="62">
        <f t="shared" ca="1" si="8"/>
        <v>1.4582144220805546E-2</v>
      </c>
    </row>
    <row r="188" spans="1:7" x14ac:dyDescent="0.2">
      <c r="A188">
        <v>900366754</v>
      </c>
      <c r="B188" t="s">
        <v>143</v>
      </c>
      <c r="C188" s="61">
        <f ca="1">+IFERROR(VLOOKUP(A188,OFFSET('Datos seleccionados'!$A$5,0,0,COUNTA($A:$A),21),21,FALSE),"")</f>
        <v>1.5767907666363774E-2</v>
      </c>
      <c r="D188" s="62">
        <f t="shared" ca="1" si="6"/>
        <v>1.0082003420630387E-2</v>
      </c>
      <c r="E188" s="62">
        <f t="shared" ca="1" si="7"/>
        <v>-0.23232284547290408</v>
      </c>
      <c r="F188" s="60">
        <f ca="1">IF(D188="","",MAX(MIN(C188,PERCENTILE(INDIRECT(Rangos!$G$18),0.99)),PERCENTILE(INDIRECT(Rangos!$G$18),0.01)))</f>
        <v>1.5767907666363774E-2</v>
      </c>
      <c r="G188" s="62">
        <f t="shared" ca="1" si="8"/>
        <v>1.5767907666363774E-2</v>
      </c>
    </row>
    <row r="189" spans="1:7" x14ac:dyDescent="0.2">
      <c r="A189">
        <v>890940364</v>
      </c>
      <c r="B189" t="s">
        <v>317</v>
      </c>
      <c r="C189" s="61">
        <f ca="1">+IFERROR(VLOOKUP(A189,OFFSET('Datos seleccionados'!$A$5,0,0,COUNTA($A:$A),21),21,FALSE),"")</f>
        <v>1.6528139567950063E-2</v>
      </c>
      <c r="D189" s="62">
        <f t="shared" ca="1" si="6"/>
        <v>9.3217715190440989E-3</v>
      </c>
      <c r="E189" s="62">
        <f t="shared" ca="1" si="7"/>
        <v>-0.21480457740384207</v>
      </c>
      <c r="F189" s="60">
        <f ca="1">IF(D189="","",MAX(MIN(C189,PERCENTILE(INDIRECT(Rangos!$G$18),0.99)),PERCENTILE(INDIRECT(Rangos!$G$18),0.01)))</f>
        <v>1.6528139567950063E-2</v>
      </c>
      <c r="G189" s="62">
        <f t="shared" ca="1" si="8"/>
        <v>1.6528139567950063E-2</v>
      </c>
    </row>
    <row r="190" spans="1:7" x14ac:dyDescent="0.2">
      <c r="A190">
        <v>901109423</v>
      </c>
      <c r="B190" t="s">
        <v>479</v>
      </c>
      <c r="C190" s="61">
        <f ca="1">+IFERROR(VLOOKUP(A190,OFFSET('Datos seleccionados'!$A$5,0,0,COUNTA($A:$A),21),21,FALSE),"")</f>
        <v>1.6903602209137791E-2</v>
      </c>
      <c r="D190" s="62">
        <f t="shared" ca="1" si="6"/>
        <v>8.946308877856371E-3</v>
      </c>
      <c r="E190" s="62">
        <f t="shared" ca="1" si="7"/>
        <v>-0.20615267107825871</v>
      </c>
      <c r="F190" s="60">
        <f ca="1">IF(D190="","",MAX(MIN(C190,PERCENTILE(INDIRECT(Rangos!$G$18),0.99)),PERCENTILE(INDIRECT(Rangos!$G$18),0.01)))</f>
        <v>1.6903602209137791E-2</v>
      </c>
      <c r="G190" s="62">
        <f t="shared" ca="1" si="8"/>
        <v>1.6903602209137791E-2</v>
      </c>
    </row>
    <row r="191" spans="1:7" x14ac:dyDescent="0.2">
      <c r="A191">
        <v>900641744</v>
      </c>
      <c r="B191" t="s">
        <v>445</v>
      </c>
      <c r="C191" s="61">
        <f ca="1">+IFERROR(VLOOKUP(A191,OFFSET('Datos seleccionados'!$A$5,0,0,COUNTA($A:$A),21),21,FALSE),"")</f>
        <v>1.7112022227576851E-2</v>
      </c>
      <c r="D191" s="62">
        <f t="shared" ca="1" si="6"/>
        <v>8.7378888594173108E-3</v>
      </c>
      <c r="E191" s="62">
        <f t="shared" ca="1" si="7"/>
        <v>-0.20134998160106649</v>
      </c>
      <c r="F191" s="60">
        <f ca="1">IF(D191="","",MAX(MIN(C191,PERCENTILE(INDIRECT(Rangos!$G$18),0.99)),PERCENTILE(INDIRECT(Rangos!$G$18),0.01)))</f>
        <v>1.7112022227576851E-2</v>
      </c>
      <c r="G191" s="62">
        <f t="shared" ca="1" si="8"/>
        <v>1.7112022227576851E-2</v>
      </c>
    </row>
    <row r="192" spans="1:7" x14ac:dyDescent="0.2">
      <c r="A192">
        <v>809012157</v>
      </c>
      <c r="B192" t="s">
        <v>242</v>
      </c>
      <c r="C192" s="61">
        <f ca="1">+IFERROR(VLOOKUP(A192,OFFSET('Datos seleccionados'!$A$5,0,0,COUNTA($A:$A),21),21,FALSE),"")</f>
        <v>1.8135894884200417E-2</v>
      </c>
      <c r="D192" s="62">
        <f t="shared" ca="1" si="6"/>
        <v>7.7140162027937442E-3</v>
      </c>
      <c r="E192" s="62">
        <f t="shared" ca="1" si="7"/>
        <v>-0.17775655487181671</v>
      </c>
      <c r="F192" s="60">
        <f ca="1">IF(D192="","",MAX(MIN(C192,PERCENTILE(INDIRECT(Rangos!$G$18),0.99)),PERCENTILE(INDIRECT(Rangos!$G$18),0.01)))</f>
        <v>1.8135894884200417E-2</v>
      </c>
      <c r="G192" s="62">
        <f t="shared" ca="1" si="8"/>
        <v>1.8135894884200417E-2</v>
      </c>
    </row>
    <row r="193" spans="1:7" x14ac:dyDescent="0.2">
      <c r="A193">
        <v>860023029</v>
      </c>
      <c r="B193" t="s">
        <v>299</v>
      </c>
      <c r="C193" s="61">
        <f ca="1">+IFERROR(VLOOKUP(A193,OFFSET('Datos seleccionados'!$A$5,0,0,COUNTA($A:$A),21),21,FALSE),"")</f>
        <v>1.8322168352678567E-2</v>
      </c>
      <c r="D193" s="62">
        <f t="shared" ca="1" si="6"/>
        <v>7.5277427343155949E-3</v>
      </c>
      <c r="E193" s="62">
        <f t="shared" ca="1" si="7"/>
        <v>-0.17346419546392386</v>
      </c>
      <c r="F193" s="60">
        <f ca="1">IF(D193="","",MAX(MIN(C193,PERCENTILE(INDIRECT(Rangos!$G$18),0.99)),PERCENTILE(INDIRECT(Rangos!$G$18),0.01)))</f>
        <v>1.8322168352678567E-2</v>
      </c>
      <c r="G193" s="62">
        <f t="shared" ca="1" si="8"/>
        <v>1.8322168352678567E-2</v>
      </c>
    </row>
    <row r="194" spans="1:7" x14ac:dyDescent="0.2">
      <c r="A194">
        <v>900555513</v>
      </c>
      <c r="B194" t="s">
        <v>429</v>
      </c>
      <c r="C194" s="61">
        <f ca="1">+IFERROR(VLOOKUP(A194,OFFSET('Datos seleccionados'!$A$5,0,0,COUNTA($A:$A),21),21,FALSE),"")</f>
        <v>1.8545923678187141E-2</v>
      </c>
      <c r="D194" s="62">
        <f t="shared" ref="D194:D257" ca="1" si="9">+IFERROR(ABS(($C$2:$C$420-MEDIAN($C$2:$C$420))),"")</f>
        <v>7.3039874088070209E-3</v>
      </c>
      <c r="E194" s="62">
        <f t="shared" ref="E194:E257" ca="1" si="10">+IFERROR((IF($C194="","",((($C194-MEDIAN($C$2:$C$420))/MEDIAN($D$2:$D$420))))),"")</f>
        <v>-0.16830812957671176</v>
      </c>
      <c r="F194" s="60">
        <f ca="1">IF(D194="","",MAX(MIN(C194,PERCENTILE(INDIRECT(Rangos!$G$18),0.99)),PERCENTILE(INDIRECT(Rangos!$G$18),0.01)))</f>
        <v>1.8545923678187141E-2</v>
      </c>
      <c r="G194" s="62">
        <f t="shared" ref="G194:G257" ca="1" si="11">IF(C194="","", IF(AND(C194&gt;=(QUARTILE($C$2:$C$420,1)-1.5*(QUARTILE($C$2:$C$420,3)-QUARTILE($C$2:$C$420,1))), C194&lt;=(QUARTILE($C$2:$C$420,3)+1.5*(QUARTILE($C$2:$C$420,3)-QUARTILE($C$2:$C$420,1)))), C194, ""))</f>
        <v>1.8545923678187141E-2</v>
      </c>
    </row>
    <row r="195" spans="1:7" x14ac:dyDescent="0.2">
      <c r="A195">
        <v>800214959</v>
      </c>
      <c r="B195" t="s">
        <v>222</v>
      </c>
      <c r="C195" s="61">
        <f ca="1">+IFERROR(VLOOKUP(A195,OFFSET('Datos seleccionados'!$A$5,0,0,COUNTA($A:$A),21),21,FALSE),"")</f>
        <v>2.0234109398879326E-2</v>
      </c>
      <c r="D195" s="62">
        <f t="shared" ca="1" si="9"/>
        <v>5.6158016881148361E-3</v>
      </c>
      <c r="E195" s="62">
        <f t="shared" ca="1" si="10"/>
        <v>-0.12940672338244461</v>
      </c>
      <c r="F195" s="60">
        <f ca="1">IF(D195="","",MAX(MIN(C195,PERCENTILE(INDIRECT(Rangos!$G$18),0.99)),PERCENTILE(INDIRECT(Rangos!$G$18),0.01)))</f>
        <v>2.0234109398879326E-2</v>
      </c>
      <c r="G195" s="62">
        <f t="shared" ca="1" si="11"/>
        <v>2.0234109398879326E-2</v>
      </c>
    </row>
    <row r="196" spans="1:7" x14ac:dyDescent="0.2">
      <c r="A196">
        <v>900632038</v>
      </c>
      <c r="B196" t="s">
        <v>443</v>
      </c>
      <c r="C196" s="61">
        <f ca="1">+IFERROR(VLOOKUP(A196,OFFSET('Datos seleccionados'!$A$5,0,0,COUNTA($A:$A),21),21,FALSE),"")</f>
        <v>2.0815827497787376E-2</v>
      </c>
      <c r="D196" s="62">
        <f t="shared" ca="1" si="9"/>
        <v>5.0340835892067858E-3</v>
      </c>
      <c r="E196" s="62">
        <f t="shared" ca="1" si="10"/>
        <v>-0.11600200624806416</v>
      </c>
      <c r="F196" s="60">
        <f ca="1">IF(D196="","",MAX(MIN(C196,PERCENTILE(INDIRECT(Rangos!$G$18),0.99)),PERCENTILE(INDIRECT(Rangos!$G$18),0.01)))</f>
        <v>2.0815827497787376E-2</v>
      </c>
      <c r="G196" s="62">
        <f t="shared" ca="1" si="11"/>
        <v>2.0815827497787376E-2</v>
      </c>
    </row>
    <row r="197" spans="1:7" x14ac:dyDescent="0.2">
      <c r="A197">
        <v>900338983</v>
      </c>
      <c r="B197" t="s">
        <v>376</v>
      </c>
      <c r="C197" s="61">
        <f ca="1">+IFERROR(VLOOKUP(A197,OFFSET('Datos seleccionados'!$A$5,0,0,COUNTA($A:$A),21),21,FALSE),"")</f>
        <v>2.1180456938942532E-2</v>
      </c>
      <c r="D197" s="62">
        <f t="shared" ca="1" si="9"/>
        <v>4.6694541480516299E-3</v>
      </c>
      <c r="E197" s="62">
        <f t="shared" ca="1" si="10"/>
        <v>-0.10759973283293929</v>
      </c>
      <c r="F197" s="60">
        <f ca="1">IF(D197="","",MAX(MIN(C197,PERCENTILE(INDIRECT(Rangos!$G$18),0.99)),PERCENTILE(INDIRECT(Rangos!$G$18),0.01)))</f>
        <v>2.1180456938942532E-2</v>
      </c>
      <c r="G197" s="62">
        <f t="shared" ca="1" si="11"/>
        <v>2.1180456938942532E-2</v>
      </c>
    </row>
    <row r="198" spans="1:7" x14ac:dyDescent="0.2">
      <c r="A198">
        <v>900546638</v>
      </c>
      <c r="B198" t="s">
        <v>428</v>
      </c>
      <c r="C198" s="61">
        <f ca="1">+IFERROR(VLOOKUP(A198,OFFSET('Datos seleccionados'!$A$5,0,0,COUNTA($A:$A),21),21,FALSE),"")</f>
        <v>2.122766690716172E-2</v>
      </c>
      <c r="D198" s="62">
        <f t="shared" ca="1" si="9"/>
        <v>4.6222441798324417E-3</v>
      </c>
      <c r="E198" s="62">
        <f t="shared" ca="1" si="10"/>
        <v>-0.10651185836059743</v>
      </c>
      <c r="F198" s="60">
        <f ca="1">IF(D198="","",MAX(MIN(C198,PERCENTILE(INDIRECT(Rangos!$G$18),0.99)),PERCENTILE(INDIRECT(Rangos!$G$18),0.01)))</f>
        <v>2.122766690716172E-2</v>
      </c>
      <c r="G198" s="62">
        <f t="shared" ca="1" si="11"/>
        <v>2.122766690716172E-2</v>
      </c>
    </row>
    <row r="199" spans="1:7" x14ac:dyDescent="0.2">
      <c r="A199">
        <v>900172188</v>
      </c>
      <c r="B199" t="s">
        <v>542</v>
      </c>
      <c r="C199" s="61">
        <f ca="1">+IFERROR(VLOOKUP(A199,OFFSET('Datos seleccionados'!$A$5,0,0,COUNTA($A:$A),21),21,FALSE),"")</f>
        <v>2.1377786749079614E-2</v>
      </c>
      <c r="D199" s="62">
        <f t="shared" ca="1" si="9"/>
        <v>4.472124337914548E-3</v>
      </c>
      <c r="E199" s="62">
        <f t="shared" ca="1" si="10"/>
        <v>-0.10305259859036746</v>
      </c>
      <c r="F199" s="60">
        <f ca="1">IF(D199="","",MAX(MIN(C199,PERCENTILE(INDIRECT(Rangos!$G$18),0.99)),PERCENTILE(INDIRECT(Rangos!$G$18),0.01)))</f>
        <v>2.1377786749079614E-2</v>
      </c>
      <c r="G199" s="62">
        <f t="shared" ca="1" si="11"/>
        <v>2.1377786749079614E-2</v>
      </c>
    </row>
    <row r="200" spans="1:7" x14ac:dyDescent="0.2">
      <c r="A200">
        <v>900134635</v>
      </c>
      <c r="B200" t="s">
        <v>338</v>
      </c>
      <c r="C200" s="61">
        <f ca="1">+IFERROR(VLOOKUP(A200,OFFSET('Datos seleccionados'!$A$5,0,0,COUNTA($A:$A),21),21,FALSE),"")</f>
        <v>2.1564674618939631E-2</v>
      </c>
      <c r="D200" s="62">
        <f t="shared" ca="1" si="9"/>
        <v>4.2852364680545305E-3</v>
      </c>
      <c r="E200" s="62">
        <f t="shared" ca="1" si="10"/>
        <v>-9.8746081333945593E-2</v>
      </c>
      <c r="F200" s="60">
        <f ca="1">IF(D200="","",MAX(MIN(C200,PERCENTILE(INDIRECT(Rangos!$G$18),0.99)),PERCENTILE(INDIRECT(Rangos!$G$18),0.01)))</f>
        <v>2.1564674618939631E-2</v>
      </c>
      <c r="G200" s="62">
        <f t="shared" ca="1" si="11"/>
        <v>2.1564674618939631E-2</v>
      </c>
    </row>
    <row r="201" spans="1:7" x14ac:dyDescent="0.2">
      <c r="A201">
        <v>830013136</v>
      </c>
      <c r="B201" t="s">
        <v>252</v>
      </c>
      <c r="C201" s="61">
        <f ca="1">+IFERROR(VLOOKUP(A201,OFFSET('Datos seleccionados'!$A$5,0,0,COUNTA($A:$A),21),21,FALSE),"")</f>
        <v>2.1854870719684304E-2</v>
      </c>
      <c r="D201" s="62">
        <f t="shared" ca="1" si="9"/>
        <v>3.9950403673098579E-3</v>
      </c>
      <c r="E201" s="62">
        <f t="shared" ca="1" si="10"/>
        <v>-9.2058999306956116E-2</v>
      </c>
      <c r="F201" s="60">
        <f ca="1">IF(D201="","",MAX(MIN(C201,PERCENTILE(INDIRECT(Rangos!$G$18),0.99)),PERCENTILE(INDIRECT(Rangos!$G$18),0.01)))</f>
        <v>2.1854870719684304E-2</v>
      </c>
      <c r="G201" s="62">
        <f t="shared" ca="1" si="11"/>
        <v>2.1854870719684304E-2</v>
      </c>
    </row>
    <row r="202" spans="1:7" x14ac:dyDescent="0.2">
      <c r="A202">
        <v>900160063</v>
      </c>
      <c r="B202" t="s">
        <v>339</v>
      </c>
      <c r="C202" s="61">
        <f ca="1">+IFERROR(VLOOKUP(A202,OFFSET('Datos seleccionados'!$A$5,0,0,COUNTA($A:$A),21),21,FALSE),"")</f>
        <v>2.2149165316888077E-2</v>
      </c>
      <c r="D202" s="62">
        <f t="shared" ca="1" si="9"/>
        <v>3.7007457701060849E-3</v>
      </c>
      <c r="E202" s="62">
        <f t="shared" ca="1" si="10"/>
        <v>-8.5277474308682738E-2</v>
      </c>
      <c r="F202" s="60">
        <f ca="1">IF(D202="","",MAX(MIN(C202,PERCENTILE(INDIRECT(Rangos!$G$18),0.99)),PERCENTILE(INDIRECT(Rangos!$G$18),0.01)))</f>
        <v>2.2149165316888077E-2</v>
      </c>
      <c r="G202" s="62">
        <f t="shared" ca="1" si="11"/>
        <v>2.2149165316888077E-2</v>
      </c>
    </row>
    <row r="203" spans="1:7" x14ac:dyDescent="0.2">
      <c r="A203">
        <v>900646364</v>
      </c>
      <c r="B203" t="s">
        <v>447</v>
      </c>
      <c r="C203" s="61">
        <f ca="1">+IFERROR(VLOOKUP(A203,OFFSET('Datos seleccionados'!$A$5,0,0,COUNTA($A:$A),21),21,FALSE),"")</f>
        <v>2.2626922071691848E-2</v>
      </c>
      <c r="D203" s="62">
        <f t="shared" ca="1" si="9"/>
        <v>3.222989015302314E-3</v>
      </c>
      <c r="E203" s="62">
        <f t="shared" ca="1" si="10"/>
        <v>-7.4268371842719422E-2</v>
      </c>
      <c r="F203" s="60">
        <f ca="1">IF(D203="","",MAX(MIN(C203,PERCENTILE(INDIRECT(Rangos!$G$18),0.99)),PERCENTILE(INDIRECT(Rangos!$G$18),0.01)))</f>
        <v>2.2626922071691848E-2</v>
      </c>
      <c r="G203" s="62">
        <f t="shared" ca="1" si="11"/>
        <v>2.2626922071691848E-2</v>
      </c>
    </row>
    <row r="204" spans="1:7" x14ac:dyDescent="0.2">
      <c r="A204">
        <v>830026921</v>
      </c>
      <c r="B204" t="s">
        <v>516</v>
      </c>
      <c r="C204" s="61">
        <f ca="1">+IFERROR(VLOOKUP(A204,OFFSET('Datos seleccionados'!$A$5,0,0,COUNTA($A:$A),21),21,FALSE),"")</f>
        <v>2.2646929357974816E-2</v>
      </c>
      <c r="D204" s="62">
        <f t="shared" ca="1" si="9"/>
        <v>3.2029817290193455E-3</v>
      </c>
      <c r="E204" s="62">
        <f t="shared" ca="1" si="10"/>
        <v>-7.380733751397292E-2</v>
      </c>
      <c r="F204" s="60">
        <f ca="1">IF(D204="","",MAX(MIN(C204,PERCENTILE(INDIRECT(Rangos!$G$18),0.99)),PERCENTILE(INDIRECT(Rangos!$G$18),0.01)))</f>
        <v>2.2646929357974816E-2</v>
      </c>
      <c r="G204" s="62">
        <f t="shared" ca="1" si="11"/>
        <v>2.2646929357974816E-2</v>
      </c>
    </row>
    <row r="205" spans="1:7" x14ac:dyDescent="0.2">
      <c r="A205">
        <v>900491651</v>
      </c>
      <c r="B205" t="s">
        <v>149</v>
      </c>
      <c r="C205" s="61">
        <f ca="1">+IFERROR(VLOOKUP(A205,OFFSET('Datos seleccionados'!$A$5,0,0,COUNTA($A:$A),21),21,FALSE),"")</f>
        <v>2.3378043265052745E-2</v>
      </c>
      <c r="D205" s="62">
        <f t="shared" ca="1" si="9"/>
        <v>2.4718678219414168E-3</v>
      </c>
      <c r="E205" s="62">
        <f t="shared" ca="1" si="10"/>
        <v>-5.6960044751743683E-2</v>
      </c>
      <c r="F205" s="60">
        <f ca="1">IF(D205="","",MAX(MIN(C205,PERCENTILE(INDIRECT(Rangos!$G$18),0.99)),PERCENTILE(INDIRECT(Rangos!$G$18),0.01)))</f>
        <v>2.3378043265052745E-2</v>
      </c>
      <c r="G205" s="62">
        <f t="shared" ca="1" si="11"/>
        <v>2.3378043265052745E-2</v>
      </c>
    </row>
    <row r="206" spans="1:7" x14ac:dyDescent="0.2">
      <c r="A206">
        <v>830143051</v>
      </c>
      <c r="B206" t="s">
        <v>293</v>
      </c>
      <c r="C206" s="61">
        <f ca="1">+IFERROR(VLOOKUP(A206,OFFSET('Datos seleccionados'!$A$5,0,0,COUNTA($A:$A),21),21,FALSE),"")</f>
        <v>2.3576430536817877E-2</v>
      </c>
      <c r="D206" s="62">
        <f t="shared" ca="1" si="9"/>
        <v>2.2734805501762843E-3</v>
      </c>
      <c r="E206" s="62">
        <f t="shared" ca="1" si="10"/>
        <v>-5.2388543080977526E-2</v>
      </c>
      <c r="F206" s="60">
        <f ca="1">IF(D206="","",MAX(MIN(C206,PERCENTILE(INDIRECT(Rangos!$G$18),0.99)),PERCENTILE(INDIRECT(Rangos!$G$18),0.01)))</f>
        <v>2.3576430536817877E-2</v>
      </c>
      <c r="G206" s="62">
        <f t="shared" ca="1" si="11"/>
        <v>2.3576430536817877E-2</v>
      </c>
    </row>
    <row r="207" spans="1:7" x14ac:dyDescent="0.2">
      <c r="A207">
        <v>900314685</v>
      </c>
      <c r="B207" t="s">
        <v>371</v>
      </c>
      <c r="C207" s="61">
        <f ca="1">+IFERROR(VLOOKUP(A207,OFFSET('Datos seleccionados'!$A$5,0,0,COUNTA($A:$A),21),21,FALSE),"")</f>
        <v>2.3867962326400986E-2</v>
      </c>
      <c r="D207" s="62">
        <f t="shared" ca="1" si="9"/>
        <v>1.981948760593176E-3</v>
      </c>
      <c r="E207" s="62">
        <f t="shared" ca="1" si="10"/>
        <v>-4.5670682346754449E-2</v>
      </c>
      <c r="F207" s="60">
        <f ca="1">IF(D207="","",MAX(MIN(C207,PERCENTILE(INDIRECT(Rangos!$G$18),0.99)),PERCENTILE(INDIRECT(Rangos!$G$18),0.01)))</f>
        <v>2.3867962326400986E-2</v>
      </c>
      <c r="G207" s="62">
        <f t="shared" ca="1" si="11"/>
        <v>2.3867962326400986E-2</v>
      </c>
    </row>
    <row r="208" spans="1:7" x14ac:dyDescent="0.2">
      <c r="A208">
        <v>830012157</v>
      </c>
      <c r="B208" t="s">
        <v>176</v>
      </c>
      <c r="C208" s="61">
        <f ca="1">+IFERROR(VLOOKUP(A208,OFFSET('Datos seleccionados'!$A$5,0,0,COUNTA($A:$A),21),21,FALSE),"")</f>
        <v>2.4329765833534651E-2</v>
      </c>
      <c r="D208" s="62">
        <f t="shared" ca="1" si="9"/>
        <v>1.5201452534595108E-3</v>
      </c>
      <c r="E208" s="62">
        <f t="shared" ca="1" si="10"/>
        <v>-3.5029195694694634E-2</v>
      </c>
      <c r="F208" s="60">
        <f ca="1">IF(D208="","",MAX(MIN(C208,PERCENTILE(INDIRECT(Rangos!$G$18),0.99)),PERCENTILE(INDIRECT(Rangos!$G$18),0.01)))</f>
        <v>2.4329765833534651E-2</v>
      </c>
      <c r="G208" s="62">
        <f t="shared" ca="1" si="11"/>
        <v>2.4329765833534651E-2</v>
      </c>
    </row>
    <row r="209" spans="1:7" x14ac:dyDescent="0.2">
      <c r="A209">
        <v>800244080</v>
      </c>
      <c r="B209" t="s">
        <v>227</v>
      </c>
      <c r="C209" s="61">
        <f ca="1">+IFERROR(VLOOKUP(A209,OFFSET('Datos seleccionados'!$A$5,0,0,COUNTA($A:$A),21),21,FALSE),"")</f>
        <v>2.4482888588793914E-2</v>
      </c>
      <c r="D209" s="62">
        <f t="shared" ca="1" si="9"/>
        <v>1.3670224982002474E-3</v>
      </c>
      <c r="E209" s="62">
        <f t="shared" ca="1" si="10"/>
        <v>-3.1500738827115148E-2</v>
      </c>
      <c r="F209" s="60">
        <f ca="1">IF(D209="","",MAX(MIN(C209,PERCENTILE(INDIRECT(Rangos!$G$18),0.99)),PERCENTILE(INDIRECT(Rangos!$G$18),0.01)))</f>
        <v>2.4482888588793914E-2</v>
      </c>
      <c r="G209" s="62">
        <f t="shared" ca="1" si="11"/>
        <v>2.4482888588793914E-2</v>
      </c>
    </row>
    <row r="210" spans="1:7" x14ac:dyDescent="0.2">
      <c r="A210">
        <v>860503184</v>
      </c>
      <c r="B210" t="s">
        <v>307</v>
      </c>
      <c r="C210" s="61">
        <f ca="1">+IFERROR(VLOOKUP(A210,OFFSET('Datos seleccionados'!$A$5,0,0,COUNTA($A:$A),21),21,FALSE),"")</f>
        <v>2.5761297982541394E-2</v>
      </c>
      <c r="D210" s="62">
        <f t="shared" ca="1" si="9"/>
        <v>8.8613104452767155E-5</v>
      </c>
      <c r="E210" s="62">
        <f t="shared" ca="1" si="10"/>
        <v>-2.0419402487533889E-3</v>
      </c>
      <c r="F210" s="60">
        <f ca="1">IF(D210="","",MAX(MIN(C210,PERCENTILE(INDIRECT(Rangos!$G$18),0.99)),PERCENTILE(INDIRECT(Rangos!$G$18),0.01)))</f>
        <v>2.5761297982541394E-2</v>
      </c>
      <c r="G210" s="62">
        <f t="shared" ca="1" si="11"/>
        <v>2.5761297982541394E-2</v>
      </c>
    </row>
    <row r="211" spans="1:7" x14ac:dyDescent="0.2">
      <c r="A211">
        <v>900450412</v>
      </c>
      <c r="B211" t="s">
        <v>144</v>
      </c>
      <c r="C211" s="61">
        <f ca="1">+IFERROR(VLOOKUP(A211,OFFSET('Datos seleccionados'!$A$5,0,0,COUNTA($A:$A),21),21,FALSE),"")</f>
        <v>2.5849911086994162E-2</v>
      </c>
      <c r="D211" s="62">
        <f t="shared" ca="1" si="9"/>
        <v>0</v>
      </c>
      <c r="E211" s="62">
        <f t="shared" ca="1" si="10"/>
        <v>0</v>
      </c>
      <c r="F211" s="60">
        <f ca="1">IF(D211="","",MAX(MIN(C211,PERCENTILE(INDIRECT(Rangos!$G$18),0.99)),PERCENTILE(INDIRECT(Rangos!$G$18),0.01)))</f>
        <v>2.5849911086994162E-2</v>
      </c>
      <c r="G211" s="62">
        <f t="shared" ca="1" si="11"/>
        <v>2.5849911086994162E-2</v>
      </c>
    </row>
    <row r="212" spans="1:7" x14ac:dyDescent="0.2">
      <c r="A212">
        <v>830098590</v>
      </c>
      <c r="B212" t="s">
        <v>275</v>
      </c>
      <c r="C212" s="61">
        <f ca="1">+IFERROR(VLOOKUP(A212,OFFSET('Datos seleccionados'!$A$5,0,0,COUNTA($A:$A),21),21,FALSE),"")</f>
        <v>2.6494226976454753E-2</v>
      </c>
      <c r="D212" s="62">
        <f t="shared" ca="1" si="9"/>
        <v>6.4431588946059146E-4</v>
      </c>
      <c r="E212" s="62">
        <f t="shared" ca="1" si="10"/>
        <v>1.4847178142846758E-2</v>
      </c>
      <c r="F212" s="60">
        <f ca="1">IF(D212="","",MAX(MIN(C212,PERCENTILE(INDIRECT(Rangos!$G$18),0.99)),PERCENTILE(INDIRECT(Rangos!$G$18),0.01)))</f>
        <v>2.6494226976454753E-2</v>
      </c>
      <c r="G212" s="62">
        <f t="shared" ca="1" si="11"/>
        <v>2.6494226976454753E-2</v>
      </c>
    </row>
    <row r="213" spans="1:7" x14ac:dyDescent="0.2">
      <c r="A213">
        <v>900077164</v>
      </c>
      <c r="B213" t="s">
        <v>538</v>
      </c>
      <c r="C213" s="61">
        <f ca="1">+IFERROR(VLOOKUP(A213,OFFSET('Datos seleccionados'!$A$5,0,0,COUNTA($A:$A),21),21,FALSE),"")</f>
        <v>2.6677508777997912E-2</v>
      </c>
      <c r="D213" s="62">
        <f t="shared" ca="1" si="9"/>
        <v>8.2759769100375011E-4</v>
      </c>
      <c r="E213" s="62">
        <f t="shared" ca="1" si="10"/>
        <v>1.9070599607947224E-2</v>
      </c>
      <c r="F213" s="60">
        <f ca="1">IF(D213="","",MAX(MIN(C213,PERCENTILE(INDIRECT(Rangos!$G$18),0.99)),PERCENTILE(INDIRECT(Rangos!$G$18),0.01)))</f>
        <v>2.6677508777997912E-2</v>
      </c>
      <c r="G213" s="62">
        <f t="shared" ca="1" si="11"/>
        <v>2.6677508777997912E-2</v>
      </c>
    </row>
    <row r="214" spans="1:7" x14ac:dyDescent="0.2">
      <c r="A214">
        <v>900569143</v>
      </c>
      <c r="B214" t="s">
        <v>151</v>
      </c>
      <c r="C214" s="61">
        <f ca="1">+IFERROR(VLOOKUP(A214,OFFSET('Datos seleccionados'!$A$5,0,0,COUNTA($A:$A),21),21,FALSE),"")</f>
        <v>2.7009677692406107E-2</v>
      </c>
      <c r="D214" s="62">
        <f t="shared" ca="1" si="9"/>
        <v>1.1597666054119458E-3</v>
      </c>
      <c r="E214" s="62">
        <f t="shared" ca="1" si="10"/>
        <v>2.6724874671477446E-2</v>
      </c>
      <c r="F214" s="60">
        <f ca="1">IF(D214="","",MAX(MIN(C214,PERCENTILE(INDIRECT(Rangos!$G$18),0.99)),PERCENTILE(INDIRECT(Rangos!$G$18),0.01)))</f>
        <v>2.7009677692406107E-2</v>
      </c>
      <c r="G214" s="62">
        <f t="shared" ca="1" si="11"/>
        <v>2.7009677692406107E-2</v>
      </c>
    </row>
    <row r="215" spans="1:7" x14ac:dyDescent="0.2">
      <c r="A215">
        <v>900481102</v>
      </c>
      <c r="B215" t="s">
        <v>412</v>
      </c>
      <c r="C215" s="61">
        <f ca="1">+IFERROR(VLOOKUP(A215,OFFSET('Datos seleccionados'!$A$5,0,0,COUNTA($A:$A),21),21,FALSE),"")</f>
        <v>2.7737226426207091E-2</v>
      </c>
      <c r="D215" s="62">
        <f t="shared" ca="1" si="9"/>
        <v>1.8873153392129291E-3</v>
      </c>
      <c r="E215" s="62">
        <f t="shared" ca="1" si="10"/>
        <v>4.3490013999934879E-2</v>
      </c>
      <c r="F215" s="60">
        <f ca="1">IF(D215="","",MAX(MIN(C215,PERCENTILE(INDIRECT(Rangos!$G$18),0.99)),PERCENTILE(INDIRECT(Rangos!$G$18),0.01)))</f>
        <v>2.7737226426207091E-2</v>
      </c>
      <c r="G215" s="62">
        <f t="shared" ca="1" si="11"/>
        <v>2.7737226426207091E-2</v>
      </c>
    </row>
    <row r="216" spans="1:7" x14ac:dyDescent="0.2">
      <c r="A216">
        <v>811042842</v>
      </c>
      <c r="B216" t="s">
        <v>246</v>
      </c>
      <c r="C216" s="61">
        <f ca="1">+IFERROR(VLOOKUP(A216,OFFSET('Datos seleccionados'!$A$5,0,0,COUNTA($A:$A),21),21,FALSE),"")</f>
        <v>2.8528127735994419E-2</v>
      </c>
      <c r="D216" s="62">
        <f t="shared" ca="1" si="9"/>
        <v>2.6782166490002569E-3</v>
      </c>
      <c r="E216" s="62">
        <f t="shared" ca="1" si="10"/>
        <v>6.1715007100219897E-2</v>
      </c>
      <c r="F216" s="60">
        <f ca="1">IF(D216="","",MAX(MIN(C216,PERCENTILE(INDIRECT(Rangos!$G$18),0.99)),PERCENTILE(INDIRECT(Rangos!$G$18),0.01)))</f>
        <v>2.8528127735994419E-2</v>
      </c>
      <c r="G216" s="62">
        <f t="shared" ca="1" si="11"/>
        <v>2.8528127735994419E-2</v>
      </c>
    </row>
    <row r="217" spans="1:7" x14ac:dyDescent="0.2">
      <c r="A217">
        <v>900070851</v>
      </c>
      <c r="B217" t="s">
        <v>325</v>
      </c>
      <c r="C217" s="61">
        <f ca="1">+IFERROR(VLOOKUP(A217,OFFSET('Datos seleccionados'!$A$5,0,0,COUNTA($A:$A),21),21,FALSE),"")</f>
        <v>2.8656970352777679E-2</v>
      </c>
      <c r="D217" s="62">
        <f t="shared" ca="1" si="9"/>
        <v>2.8070592657835174E-3</v>
      </c>
      <c r="E217" s="62">
        <f t="shared" ca="1" si="10"/>
        <v>6.4683968932548894E-2</v>
      </c>
      <c r="F217" s="60">
        <f ca="1">IF(D217="","",MAX(MIN(C217,PERCENTILE(INDIRECT(Rangos!$G$18),0.99)),PERCENTILE(INDIRECT(Rangos!$G$18),0.01)))</f>
        <v>2.8656970352777679E-2</v>
      </c>
      <c r="G217" s="62">
        <f t="shared" ca="1" si="11"/>
        <v>2.8656970352777679E-2</v>
      </c>
    </row>
    <row r="218" spans="1:7" x14ac:dyDescent="0.2">
      <c r="A218">
        <v>800083312</v>
      </c>
      <c r="B218" t="s">
        <v>510</v>
      </c>
      <c r="C218" s="61">
        <f ca="1">+IFERROR(VLOOKUP(A218,OFFSET('Datos seleccionados'!$A$5,0,0,COUNTA($A:$A),21),21,FALSE),"")</f>
        <v>2.9120158803454189E-2</v>
      </c>
      <c r="D218" s="62">
        <f t="shared" ca="1" si="9"/>
        <v>3.2702477164600272E-3</v>
      </c>
      <c r="E218" s="62">
        <f t="shared" ca="1" si="10"/>
        <v>7.5357369283827913E-2</v>
      </c>
      <c r="F218" s="60">
        <f ca="1">IF(D218="","",MAX(MIN(C218,PERCENTILE(INDIRECT(Rangos!$G$18),0.99)),PERCENTILE(INDIRECT(Rangos!$G$18),0.01)))</f>
        <v>2.9120158803454189E-2</v>
      </c>
      <c r="G218" s="62">
        <f t="shared" ca="1" si="11"/>
        <v>2.9120158803454189E-2</v>
      </c>
    </row>
    <row r="219" spans="1:7" x14ac:dyDescent="0.2">
      <c r="A219">
        <v>860046645</v>
      </c>
      <c r="B219" t="s">
        <v>528</v>
      </c>
      <c r="C219" s="61">
        <f ca="1">+IFERROR(VLOOKUP(A219,OFFSET('Datos seleccionados'!$A$5,0,0,COUNTA($A:$A),21),21,FALSE),"")</f>
        <v>2.9466340569053132E-2</v>
      </c>
      <c r="D219" s="62">
        <f t="shared" ca="1" si="9"/>
        <v>3.61642948205897E-3</v>
      </c>
      <c r="E219" s="62">
        <f t="shared" ca="1" si="10"/>
        <v>8.3334546981487498E-2</v>
      </c>
      <c r="F219" s="60">
        <f ca="1">IF(D219="","",MAX(MIN(C219,PERCENTILE(INDIRECT(Rangos!$G$18),0.99)),PERCENTILE(INDIRECT(Rangos!$G$18),0.01)))</f>
        <v>2.9466340569053132E-2</v>
      </c>
      <c r="G219" s="62">
        <f t="shared" ca="1" si="11"/>
        <v>2.9466340569053132E-2</v>
      </c>
    </row>
    <row r="220" spans="1:7" x14ac:dyDescent="0.2">
      <c r="A220">
        <v>900714055</v>
      </c>
      <c r="B220" t="s">
        <v>453</v>
      </c>
      <c r="C220" s="61">
        <f ca="1">+IFERROR(VLOOKUP(A220,OFFSET('Datos seleccionados'!$A$5,0,0,COUNTA($A:$A),21),21,FALSE),"")</f>
        <v>3.1018943350678438E-2</v>
      </c>
      <c r="D220" s="62">
        <f t="shared" ca="1" si="9"/>
        <v>5.1690322636842763E-3</v>
      </c>
      <c r="E220" s="62">
        <f t="shared" ca="1" si="10"/>
        <v>0.11911167193050716</v>
      </c>
      <c r="F220" s="60">
        <f ca="1">IF(D220="","",MAX(MIN(C220,PERCENTILE(INDIRECT(Rangos!$G$18),0.99)),PERCENTILE(INDIRECT(Rangos!$G$18),0.01)))</f>
        <v>3.1018943350678438E-2</v>
      </c>
      <c r="G220" s="62">
        <f t="shared" ca="1" si="11"/>
        <v>3.1018943350678438E-2</v>
      </c>
    </row>
    <row r="221" spans="1:7" x14ac:dyDescent="0.2">
      <c r="A221">
        <v>901076771</v>
      </c>
      <c r="B221" t="s">
        <v>478</v>
      </c>
      <c r="C221" s="61">
        <f ca="1">+IFERROR(VLOOKUP(A221,OFFSET('Datos seleccionados'!$A$5,0,0,COUNTA($A:$A),21),21,FALSE),"")</f>
        <v>3.255585103342129E-2</v>
      </c>
      <c r="D221" s="62">
        <f t="shared" ca="1" si="9"/>
        <v>6.7059399464271287E-3</v>
      </c>
      <c r="E221" s="62">
        <f t="shared" ca="1" si="10"/>
        <v>0.15452712967111376</v>
      </c>
      <c r="F221" s="60">
        <f ca="1">IF(D221="","",MAX(MIN(C221,PERCENTILE(INDIRECT(Rangos!$G$18),0.99)),PERCENTILE(INDIRECT(Rangos!$G$18),0.01)))</f>
        <v>3.255585103342129E-2</v>
      </c>
      <c r="G221" s="62">
        <f t="shared" ca="1" si="11"/>
        <v>3.255585103342129E-2</v>
      </c>
    </row>
    <row r="222" spans="1:7" x14ac:dyDescent="0.2">
      <c r="A222">
        <v>900491956</v>
      </c>
      <c r="B222" t="s">
        <v>552</v>
      </c>
      <c r="C222" s="61">
        <f ca="1">+IFERROR(VLOOKUP(A222,OFFSET('Datos seleccionados'!$A$5,0,0,COUNTA($A:$A),21),21,FALSE),"")</f>
        <v>3.2580215010103948E-2</v>
      </c>
      <c r="D222" s="62">
        <f t="shared" ca="1" si="9"/>
        <v>6.7303039231097865E-3</v>
      </c>
      <c r="E222" s="62">
        <f t="shared" ca="1" si="10"/>
        <v>0.15508855661710827</v>
      </c>
      <c r="F222" s="60">
        <f ca="1">IF(D222="","",MAX(MIN(C222,PERCENTILE(INDIRECT(Rangos!$G$18),0.99)),PERCENTILE(INDIRECT(Rangos!$G$18),0.01)))</f>
        <v>3.2580215010103948E-2</v>
      </c>
      <c r="G222" s="62">
        <f t="shared" ca="1" si="11"/>
        <v>3.2580215010103948E-2</v>
      </c>
    </row>
    <row r="223" spans="1:7" x14ac:dyDescent="0.2">
      <c r="A223">
        <v>800167347</v>
      </c>
      <c r="B223" t="s">
        <v>212</v>
      </c>
      <c r="C223" s="61">
        <f ca="1">+IFERROR(VLOOKUP(A223,OFFSET('Datos seleccionados'!$A$5,0,0,COUNTA($A:$A),21),21,FALSE),"")</f>
        <v>3.2820367970042862E-2</v>
      </c>
      <c r="D223" s="62">
        <f t="shared" ca="1" si="9"/>
        <v>6.9704568830487E-3</v>
      </c>
      <c r="E223" s="62">
        <f t="shared" ca="1" si="10"/>
        <v>0.16062247846517883</v>
      </c>
      <c r="F223" s="60">
        <f ca="1">IF(D223="","",MAX(MIN(C223,PERCENTILE(INDIRECT(Rangos!$G$18),0.99)),PERCENTILE(INDIRECT(Rangos!$G$18),0.01)))</f>
        <v>3.2820367970042862E-2</v>
      </c>
      <c r="G223" s="62">
        <f t="shared" ca="1" si="11"/>
        <v>3.2820367970042862E-2</v>
      </c>
    </row>
    <row r="224" spans="1:7" x14ac:dyDescent="0.2">
      <c r="A224">
        <v>900275441</v>
      </c>
      <c r="B224" t="s">
        <v>137</v>
      </c>
      <c r="C224" s="61">
        <f ca="1">+IFERROR(VLOOKUP(A224,OFFSET('Datos seleccionados'!$A$5,0,0,COUNTA($A:$A),21),21,FALSE),"")</f>
        <v>3.305457779761832E-2</v>
      </c>
      <c r="D224" s="62">
        <f t="shared" ca="1" si="9"/>
        <v>7.2046667106241587E-3</v>
      </c>
      <c r="E224" s="62">
        <f t="shared" ca="1" si="10"/>
        <v>0.16601945080390143</v>
      </c>
      <c r="F224" s="60">
        <f ca="1">IF(D224="","",MAX(MIN(C224,PERCENTILE(INDIRECT(Rangos!$G$18),0.99)),PERCENTILE(INDIRECT(Rangos!$G$18),0.01)))</f>
        <v>3.305457779761832E-2</v>
      </c>
      <c r="G224" s="62">
        <f t="shared" ca="1" si="11"/>
        <v>3.305457779761832E-2</v>
      </c>
    </row>
    <row r="225" spans="1:7" x14ac:dyDescent="0.2">
      <c r="A225">
        <v>804013213</v>
      </c>
      <c r="B225" t="s">
        <v>236</v>
      </c>
      <c r="C225" s="61">
        <f ca="1">+IFERROR(VLOOKUP(A225,OFFSET('Datos seleccionados'!$A$5,0,0,COUNTA($A:$A),21),21,FALSE),"")</f>
        <v>3.3213460091006085E-2</v>
      </c>
      <c r="D225" s="62">
        <f t="shared" ca="1" si="9"/>
        <v>7.3635490040119232E-3</v>
      </c>
      <c r="E225" s="62">
        <f t="shared" ca="1" si="10"/>
        <v>0.1696806265598603</v>
      </c>
      <c r="F225" s="60">
        <f ca="1">IF(D225="","",MAX(MIN(C225,PERCENTILE(INDIRECT(Rangos!$G$18),0.99)),PERCENTILE(INDIRECT(Rangos!$G$18),0.01)))</f>
        <v>3.3213460091006085E-2</v>
      </c>
      <c r="G225" s="62">
        <f t="shared" ca="1" si="11"/>
        <v>3.3213460091006085E-2</v>
      </c>
    </row>
    <row r="226" spans="1:7" x14ac:dyDescent="0.2">
      <c r="A226">
        <v>900409971</v>
      </c>
      <c r="B226" t="s">
        <v>395</v>
      </c>
      <c r="C226" s="61">
        <f ca="1">+IFERROR(VLOOKUP(A226,OFFSET('Datos seleccionados'!$A$5,0,0,COUNTA($A:$A),21),21,FALSE),"")</f>
        <v>3.3419343650124604E-2</v>
      </c>
      <c r="D226" s="62">
        <f t="shared" ca="1" si="9"/>
        <v>7.5694325631304425E-3</v>
      </c>
      <c r="E226" s="62">
        <f t="shared" ca="1" si="10"/>
        <v>0.17442486758963693</v>
      </c>
      <c r="F226" s="60">
        <f ca="1">IF(D226="","",MAX(MIN(C226,PERCENTILE(INDIRECT(Rangos!$G$18),0.99)),PERCENTILE(INDIRECT(Rangos!$G$18),0.01)))</f>
        <v>3.3419343650124604E-2</v>
      </c>
      <c r="G226" s="62">
        <f t="shared" ca="1" si="11"/>
        <v>3.3419343650124604E-2</v>
      </c>
    </row>
    <row r="227" spans="1:7" x14ac:dyDescent="0.2">
      <c r="A227">
        <v>900604884</v>
      </c>
      <c r="B227" t="s">
        <v>187</v>
      </c>
      <c r="C227" s="61">
        <f ca="1">+IFERROR(VLOOKUP(A227,OFFSET('Datos seleccionados'!$A$5,0,0,COUNTA($A:$A),21),21,FALSE),"")</f>
        <v>3.3956812498954186E-2</v>
      </c>
      <c r="D227" s="62">
        <f t="shared" ca="1" si="9"/>
        <v>8.1069014119600248E-3</v>
      </c>
      <c r="E227" s="62">
        <f t="shared" ca="1" si="10"/>
        <v>0.18680993503145371</v>
      </c>
      <c r="F227" s="60">
        <f ca="1">IF(D227="","",MAX(MIN(C227,PERCENTILE(INDIRECT(Rangos!$G$18),0.99)),PERCENTILE(INDIRECT(Rangos!$G$18),0.01)))</f>
        <v>3.3956812498954186E-2</v>
      </c>
      <c r="G227" s="62">
        <f t="shared" ca="1" si="11"/>
        <v>3.3956812498954186E-2</v>
      </c>
    </row>
    <row r="228" spans="1:7" x14ac:dyDescent="0.2">
      <c r="A228">
        <v>901318909</v>
      </c>
      <c r="B228" t="s">
        <v>495</v>
      </c>
      <c r="C228" s="61">
        <f ca="1">+IFERROR(VLOOKUP(A228,OFFSET('Datos seleccionados'!$A$5,0,0,COUNTA($A:$A),21),21,FALSE),"")</f>
        <v>3.5159535961097263E-2</v>
      </c>
      <c r="D228" s="62">
        <f t="shared" ca="1" si="9"/>
        <v>9.3096248741031014E-3</v>
      </c>
      <c r="E228" s="62">
        <f t="shared" ca="1" si="10"/>
        <v>0.21452467836017905</v>
      </c>
      <c r="F228" s="60">
        <f ca="1">IF(D228="","",MAX(MIN(C228,PERCENTILE(INDIRECT(Rangos!$G$18),0.99)),PERCENTILE(INDIRECT(Rangos!$G$18),0.01)))</f>
        <v>3.5159535961097263E-2</v>
      </c>
      <c r="G228" s="62">
        <f t="shared" ca="1" si="11"/>
        <v>3.5159535961097263E-2</v>
      </c>
    </row>
    <row r="229" spans="1:7" x14ac:dyDescent="0.2">
      <c r="A229">
        <v>900541599</v>
      </c>
      <c r="B229" t="s">
        <v>426</v>
      </c>
      <c r="C229" s="61">
        <f ca="1">+IFERROR(VLOOKUP(A229,OFFSET('Datos seleccionados'!$A$5,0,0,COUNTA($A:$A),21),21,FALSE),"")</f>
        <v>3.5221569810330804E-2</v>
      </c>
      <c r="D229" s="62">
        <f t="shared" ca="1" si="9"/>
        <v>9.371658723336642E-3</v>
      </c>
      <c r="E229" s="62">
        <f t="shared" ca="1" si="10"/>
        <v>0.21595414428756438</v>
      </c>
      <c r="F229" s="60">
        <f ca="1">IF(D229="","",MAX(MIN(C229,PERCENTILE(INDIRECT(Rangos!$G$18),0.99)),PERCENTILE(INDIRECT(Rangos!$G$18),0.01)))</f>
        <v>3.5221569810330804E-2</v>
      </c>
      <c r="G229" s="62">
        <f t="shared" ca="1" si="11"/>
        <v>3.5221569810330804E-2</v>
      </c>
    </row>
    <row r="230" spans="1:7" x14ac:dyDescent="0.2">
      <c r="A230">
        <v>890207031</v>
      </c>
      <c r="B230" t="s">
        <v>310</v>
      </c>
      <c r="C230" s="61">
        <f ca="1">+IFERROR(VLOOKUP(A230,OFFSET('Datos seleccionados'!$A$5,0,0,COUNTA($A:$A),21),21,FALSE),"")</f>
        <v>3.5462924782530693E-2</v>
      </c>
      <c r="D230" s="62">
        <f t="shared" ca="1" si="9"/>
        <v>9.6130136955365313E-3</v>
      </c>
      <c r="E230" s="62">
        <f t="shared" ca="1" si="10"/>
        <v>0.22151576449052657</v>
      </c>
      <c r="F230" s="60">
        <f ca="1">IF(D230="","",MAX(MIN(C230,PERCENTILE(INDIRECT(Rangos!$G$18),0.99)),PERCENTILE(INDIRECT(Rangos!$G$18),0.01)))</f>
        <v>3.5462924782530693E-2</v>
      </c>
      <c r="G230" s="62">
        <f t="shared" ca="1" si="11"/>
        <v>3.5462924782530693E-2</v>
      </c>
    </row>
    <row r="231" spans="1:7" x14ac:dyDescent="0.2">
      <c r="A231">
        <v>890404619</v>
      </c>
      <c r="B231" t="s">
        <v>314</v>
      </c>
      <c r="C231" s="61">
        <f ca="1">+IFERROR(VLOOKUP(A231,OFFSET('Datos seleccionados'!$A$5,0,0,COUNTA($A:$A),21),21,FALSE),"")</f>
        <v>3.8082957203682516E-2</v>
      </c>
      <c r="D231" s="62">
        <f t="shared" ca="1" si="9"/>
        <v>1.2233046116688354E-2</v>
      </c>
      <c r="E231" s="62">
        <f t="shared" ca="1" si="10"/>
        <v>0.28189001372631928</v>
      </c>
      <c r="F231" s="60">
        <f ca="1">IF(D231="","",MAX(MIN(C231,PERCENTILE(INDIRECT(Rangos!$G$18),0.99)),PERCENTILE(INDIRECT(Rangos!$G$18),0.01)))</f>
        <v>3.8082957203682516E-2</v>
      </c>
      <c r="G231" s="62">
        <f t="shared" ca="1" si="11"/>
        <v>3.8082957203682516E-2</v>
      </c>
    </row>
    <row r="232" spans="1:7" x14ac:dyDescent="0.2">
      <c r="A232">
        <v>900393932</v>
      </c>
      <c r="B232" t="s">
        <v>389</v>
      </c>
      <c r="C232" s="61">
        <f ca="1">+IFERROR(VLOOKUP(A232,OFFSET('Datos seleccionados'!$A$5,0,0,COUNTA($A:$A),21),21,FALSE),"")</f>
        <v>3.8192813617260742E-2</v>
      </c>
      <c r="D232" s="62">
        <f t="shared" ca="1" si="9"/>
        <v>1.234290253026658E-2</v>
      </c>
      <c r="E232" s="62">
        <f t="shared" ca="1" si="10"/>
        <v>0.28442147037547261</v>
      </c>
      <c r="F232" s="60">
        <f ca="1">IF(D232="","",MAX(MIN(C232,PERCENTILE(INDIRECT(Rangos!$G$18),0.99)),PERCENTILE(INDIRECT(Rangos!$G$18),0.01)))</f>
        <v>3.8192813617260742E-2</v>
      </c>
      <c r="G232" s="62">
        <f t="shared" ca="1" si="11"/>
        <v>3.8192813617260742E-2</v>
      </c>
    </row>
    <row r="233" spans="1:7" x14ac:dyDescent="0.2">
      <c r="A233">
        <v>901071682</v>
      </c>
      <c r="B233" t="s">
        <v>477</v>
      </c>
      <c r="C233" s="61">
        <f ca="1">+IFERROR(VLOOKUP(A233,OFFSET('Datos seleccionados'!$A$5,0,0,COUNTA($A:$A),21),21,FALSE),"")</f>
        <v>3.8313541743543955E-2</v>
      </c>
      <c r="D233" s="62">
        <f t="shared" ca="1" si="9"/>
        <v>1.2463630656549794E-2</v>
      </c>
      <c r="E233" s="62">
        <f t="shared" ca="1" si="10"/>
        <v>0.28720344739497405</v>
      </c>
      <c r="F233" s="60">
        <f ca="1">IF(D233="","",MAX(MIN(C233,PERCENTILE(INDIRECT(Rangos!$G$18),0.99)),PERCENTILE(INDIRECT(Rangos!$G$18),0.01)))</f>
        <v>3.8313541743543955E-2</v>
      </c>
      <c r="G233" s="62">
        <f t="shared" ca="1" si="11"/>
        <v>3.8313541743543955E-2</v>
      </c>
    </row>
    <row r="234" spans="1:7" x14ac:dyDescent="0.2">
      <c r="A234">
        <v>900169754</v>
      </c>
      <c r="B234" t="s">
        <v>180</v>
      </c>
      <c r="C234" s="61">
        <f ca="1">+IFERROR(VLOOKUP(A234,OFFSET('Datos seleccionados'!$A$5,0,0,COUNTA($A:$A),21),21,FALSE),"")</f>
        <v>3.9176862557427757E-2</v>
      </c>
      <c r="D234" s="62">
        <f t="shared" ca="1" si="9"/>
        <v>1.3326951470433595E-2</v>
      </c>
      <c r="E234" s="62">
        <f t="shared" ca="1" si="10"/>
        <v>0.3070972264059047</v>
      </c>
      <c r="F234" s="60">
        <f ca="1">IF(D234="","",MAX(MIN(C234,PERCENTILE(INDIRECT(Rangos!$G$18),0.99)),PERCENTILE(INDIRECT(Rangos!$G$18),0.01)))</f>
        <v>3.9176862557427757E-2</v>
      </c>
      <c r="G234" s="62">
        <f t="shared" ca="1" si="11"/>
        <v>3.9176862557427757E-2</v>
      </c>
    </row>
    <row r="235" spans="1:7" x14ac:dyDescent="0.2">
      <c r="A235">
        <v>900462228</v>
      </c>
      <c r="B235" t="s">
        <v>146</v>
      </c>
      <c r="C235" s="61">
        <f ca="1">+IFERROR(VLOOKUP(A235,OFFSET('Datos seleccionados'!$A$5,0,0,COUNTA($A:$A),21),21,FALSE),"")</f>
        <v>3.9695520299442316E-2</v>
      </c>
      <c r="D235" s="62">
        <f t="shared" ca="1" si="9"/>
        <v>1.3845609212448155E-2</v>
      </c>
      <c r="E235" s="62">
        <f t="shared" ca="1" si="10"/>
        <v>0.31904882346694197</v>
      </c>
      <c r="F235" s="60">
        <f ca="1">IF(D235="","",MAX(MIN(C235,PERCENTILE(INDIRECT(Rangos!$G$18),0.99)),PERCENTILE(INDIRECT(Rangos!$G$18),0.01)))</f>
        <v>3.9695520299442316E-2</v>
      </c>
      <c r="G235" s="62">
        <f t="shared" ca="1" si="11"/>
        <v>3.9695520299442316E-2</v>
      </c>
    </row>
    <row r="236" spans="1:7" x14ac:dyDescent="0.2">
      <c r="A236">
        <v>891855089</v>
      </c>
      <c r="B236" t="s">
        <v>179</v>
      </c>
      <c r="C236" s="61">
        <f ca="1">+IFERROR(VLOOKUP(A236,OFFSET('Datos seleccionados'!$A$5,0,0,COUNTA($A:$A),21),21,FALSE),"")</f>
        <v>4.0015310820834031E-2</v>
      </c>
      <c r="D236" s="62">
        <f t="shared" ca="1" si="9"/>
        <v>1.4165399733839869E-2</v>
      </c>
      <c r="E236" s="62">
        <f t="shared" ca="1" si="10"/>
        <v>0.3264178592414152</v>
      </c>
      <c r="F236" s="60">
        <f ca="1">IF(D236="","",MAX(MIN(C236,PERCENTILE(INDIRECT(Rangos!$G$18),0.99)),PERCENTILE(INDIRECT(Rangos!$G$18),0.01)))</f>
        <v>4.0015310820834031E-2</v>
      </c>
      <c r="G236" s="62">
        <f t="shared" ca="1" si="11"/>
        <v>4.0015310820834031E-2</v>
      </c>
    </row>
    <row r="237" spans="1:7" x14ac:dyDescent="0.2">
      <c r="A237">
        <v>901149639</v>
      </c>
      <c r="B237" t="s">
        <v>484</v>
      </c>
      <c r="C237" s="61">
        <f ca="1">+IFERROR(VLOOKUP(A237,OFFSET('Datos seleccionados'!$A$5,0,0,COUNTA($A:$A),21),21,FALSE),"")</f>
        <v>4.0184062226865949E-2</v>
      </c>
      <c r="D237" s="62">
        <f t="shared" ca="1" si="9"/>
        <v>1.4334151139871788E-2</v>
      </c>
      <c r="E237" s="62">
        <f t="shared" ca="1" si="10"/>
        <v>0.33030645213225529</v>
      </c>
      <c r="F237" s="60">
        <f ca="1">IF(D237="","",MAX(MIN(C237,PERCENTILE(INDIRECT(Rangos!$G$18),0.99)),PERCENTILE(INDIRECT(Rangos!$G$18),0.01)))</f>
        <v>4.0184062226865949E-2</v>
      </c>
      <c r="G237" s="62">
        <f t="shared" ca="1" si="11"/>
        <v>4.0184062226865949E-2</v>
      </c>
    </row>
    <row r="238" spans="1:7" x14ac:dyDescent="0.2">
      <c r="A238">
        <v>900191089</v>
      </c>
      <c r="B238" t="s">
        <v>342</v>
      </c>
      <c r="C238" s="61">
        <f ca="1">+IFERROR(VLOOKUP(A238,OFFSET('Datos seleccionados'!$A$5,0,0,COUNTA($A:$A),21),21,FALSE),"")</f>
        <v>4.0460522393061735E-2</v>
      </c>
      <c r="D238" s="62">
        <f t="shared" ca="1" si="9"/>
        <v>1.4610611306067573E-2</v>
      </c>
      <c r="E238" s="62">
        <f t="shared" ca="1" si="10"/>
        <v>0.33667701260430294</v>
      </c>
      <c r="F238" s="60">
        <f ca="1">IF(D238="","",MAX(MIN(C238,PERCENTILE(INDIRECT(Rangos!$G$18),0.99)),PERCENTILE(INDIRECT(Rangos!$G$18),0.01)))</f>
        <v>4.0460522393061735E-2</v>
      </c>
      <c r="G238" s="62">
        <f t="shared" ca="1" si="11"/>
        <v>4.0460522393061735E-2</v>
      </c>
    </row>
    <row r="239" spans="1:7" x14ac:dyDescent="0.2">
      <c r="A239">
        <v>800137716</v>
      </c>
      <c r="B239" t="s">
        <v>209</v>
      </c>
      <c r="C239" s="61">
        <f ca="1">+IFERROR(VLOOKUP(A239,OFFSET('Datos seleccionados'!$A$5,0,0,COUNTA($A:$A),21),21,FALSE),"")</f>
        <v>4.0670788607726181E-2</v>
      </c>
      <c r="D239" s="62">
        <f t="shared" ca="1" si="9"/>
        <v>1.482087752073202E-2</v>
      </c>
      <c r="E239" s="62">
        <f t="shared" ca="1" si="10"/>
        <v>0.34152224457453828</v>
      </c>
      <c r="F239" s="60">
        <f ca="1">IF(D239="","",MAX(MIN(C239,PERCENTILE(INDIRECT(Rangos!$G$18),0.99)),PERCENTILE(INDIRECT(Rangos!$G$18),0.01)))</f>
        <v>4.0670788607726181E-2</v>
      </c>
      <c r="G239" s="62">
        <f t="shared" ca="1" si="11"/>
        <v>4.0670788607726181E-2</v>
      </c>
    </row>
    <row r="240" spans="1:7" x14ac:dyDescent="0.2">
      <c r="A240">
        <v>900212743</v>
      </c>
      <c r="B240" t="s">
        <v>347</v>
      </c>
      <c r="C240" s="61">
        <f ca="1">+IFERROR(VLOOKUP(A240,OFFSET('Datos seleccionados'!$A$5,0,0,COUNTA($A:$A),21),21,FALSE),"")</f>
        <v>4.0712179120032554E-2</v>
      </c>
      <c r="D240" s="62">
        <f t="shared" ca="1" si="9"/>
        <v>1.4862268033038393E-2</v>
      </c>
      <c r="E240" s="62">
        <f t="shared" ca="1" si="10"/>
        <v>0.34247601945373751</v>
      </c>
      <c r="F240" s="60">
        <f ca="1">IF(D240="","",MAX(MIN(C240,PERCENTILE(INDIRECT(Rangos!$G$18),0.99)),PERCENTILE(INDIRECT(Rangos!$G$18),0.01)))</f>
        <v>4.0712179120032554E-2</v>
      </c>
      <c r="G240" s="62">
        <f t="shared" ca="1" si="11"/>
        <v>4.0712179120032554E-2</v>
      </c>
    </row>
    <row r="241" spans="1:7" x14ac:dyDescent="0.2">
      <c r="A241">
        <v>900840779</v>
      </c>
      <c r="B241" t="s">
        <v>464</v>
      </c>
      <c r="C241" s="61">
        <f ca="1">+IFERROR(VLOOKUP(A241,OFFSET('Datos seleccionados'!$A$5,0,0,COUNTA($A:$A),21),21,FALSE),"")</f>
        <v>4.155317386891199E-2</v>
      </c>
      <c r="D241" s="62">
        <f t="shared" ca="1" si="9"/>
        <v>1.5703262781917828E-2</v>
      </c>
      <c r="E241" s="62">
        <f t="shared" ca="1" si="10"/>
        <v>0.3618553317725211</v>
      </c>
      <c r="F241" s="60">
        <f ca="1">IF(D241="","",MAX(MIN(C241,PERCENTILE(INDIRECT(Rangos!$G$18),0.99)),PERCENTILE(INDIRECT(Rangos!$G$18),0.01)))</f>
        <v>4.155317386891199E-2</v>
      </c>
      <c r="G241" s="62">
        <f t="shared" ca="1" si="11"/>
        <v>4.155317386891199E-2</v>
      </c>
    </row>
    <row r="242" spans="1:7" x14ac:dyDescent="0.2">
      <c r="A242">
        <v>830024484</v>
      </c>
      <c r="B242" t="s">
        <v>515</v>
      </c>
      <c r="C242" s="61">
        <f ca="1">+IFERROR(VLOOKUP(A242,OFFSET('Datos seleccionados'!$A$5,0,0,COUNTA($A:$A),21),21,FALSE),"")</f>
        <v>4.2498747882789317E-2</v>
      </c>
      <c r="D242" s="62">
        <f t="shared" ca="1" si="9"/>
        <v>1.6648836795795156E-2</v>
      </c>
      <c r="E242" s="62">
        <f t="shared" ca="1" si="10"/>
        <v>0.38364449770949122</v>
      </c>
      <c r="F242" s="60">
        <f ca="1">IF(D242="","",MAX(MIN(C242,PERCENTILE(INDIRECT(Rangos!$G$18),0.99)),PERCENTILE(INDIRECT(Rangos!$G$18),0.01)))</f>
        <v>4.2498747882789317E-2</v>
      </c>
      <c r="G242" s="62">
        <f t="shared" ca="1" si="11"/>
        <v>4.2498747882789317E-2</v>
      </c>
    </row>
    <row r="243" spans="1:7" x14ac:dyDescent="0.2">
      <c r="A243">
        <v>900058416</v>
      </c>
      <c r="B243" t="s">
        <v>322</v>
      </c>
      <c r="C243" s="61">
        <f ca="1">+IFERROR(VLOOKUP(A243,OFFSET('Datos seleccionados'!$A$5,0,0,COUNTA($A:$A),21),21,FALSE),"")</f>
        <v>4.3003336223015533E-2</v>
      </c>
      <c r="D243" s="62">
        <f t="shared" ca="1" si="9"/>
        <v>1.7153425136021371E-2</v>
      </c>
      <c r="E243" s="62">
        <f t="shared" ca="1" si="10"/>
        <v>0.39527188902280169</v>
      </c>
      <c r="F243" s="60">
        <f ca="1">IF(D243="","",MAX(MIN(C243,PERCENTILE(INDIRECT(Rangos!$G$18),0.99)),PERCENTILE(INDIRECT(Rangos!$G$18),0.01)))</f>
        <v>4.3003336223015533E-2</v>
      </c>
      <c r="G243" s="62">
        <f t="shared" ca="1" si="11"/>
        <v>4.3003336223015533E-2</v>
      </c>
    </row>
    <row r="244" spans="1:7" x14ac:dyDescent="0.2">
      <c r="A244">
        <v>900249138</v>
      </c>
      <c r="B244" t="s">
        <v>356</v>
      </c>
      <c r="C244" s="61">
        <f ca="1">+IFERROR(VLOOKUP(A244,OFFSET('Datos seleccionados'!$A$5,0,0,COUNTA($A:$A),21),21,FALSE),"")</f>
        <v>4.3398237386390773E-2</v>
      </c>
      <c r="D244" s="62">
        <f t="shared" ca="1" si="9"/>
        <v>1.7548326299396611E-2</v>
      </c>
      <c r="E244" s="62">
        <f t="shared" ca="1" si="10"/>
        <v>0.4043717234632625</v>
      </c>
      <c r="F244" s="60">
        <f ca="1">IF(D244="","",MAX(MIN(C244,PERCENTILE(INDIRECT(Rangos!$G$18),0.99)),PERCENTILE(INDIRECT(Rangos!$G$18),0.01)))</f>
        <v>4.3398237386390773E-2</v>
      </c>
      <c r="G244" s="62">
        <f t="shared" ca="1" si="11"/>
        <v>4.3398237386390773E-2</v>
      </c>
    </row>
    <row r="245" spans="1:7" x14ac:dyDescent="0.2">
      <c r="A245">
        <v>900490623</v>
      </c>
      <c r="B245" t="s">
        <v>186</v>
      </c>
      <c r="C245" s="61">
        <f ca="1">+IFERROR(VLOOKUP(A245,OFFSET('Datos seleccionados'!$A$5,0,0,COUNTA($A:$A),21),21,FALSE),"")</f>
        <v>4.4495876054638041E-2</v>
      </c>
      <c r="D245" s="62">
        <f t="shared" ca="1" si="9"/>
        <v>1.8645964967643879E-2</v>
      </c>
      <c r="E245" s="62">
        <f t="shared" ca="1" si="10"/>
        <v>0.4296649641089148</v>
      </c>
      <c r="F245" s="60">
        <f ca="1">IF(D245="","",MAX(MIN(C245,PERCENTILE(INDIRECT(Rangos!$G$18),0.99)),PERCENTILE(INDIRECT(Rangos!$G$18),0.01)))</f>
        <v>4.4495876054638041E-2</v>
      </c>
      <c r="G245" s="62">
        <f t="shared" ca="1" si="11"/>
        <v>4.4495876054638041E-2</v>
      </c>
    </row>
    <row r="246" spans="1:7" x14ac:dyDescent="0.2">
      <c r="A246">
        <v>860008207</v>
      </c>
      <c r="B246" t="s">
        <v>133</v>
      </c>
      <c r="C246" s="61">
        <f ca="1">+IFERROR(VLOOKUP(A246,OFFSET('Datos seleccionados'!$A$5,0,0,COUNTA($A:$A),21),21,FALSE),"")</f>
        <v>4.4921213300615687E-2</v>
      </c>
      <c r="D246" s="62">
        <f t="shared" ca="1" si="9"/>
        <v>1.9071302213621525E-2</v>
      </c>
      <c r="E246" s="62">
        <f t="shared" ca="1" si="10"/>
        <v>0.43946614698383163</v>
      </c>
      <c r="F246" s="60">
        <f ca="1">IF(D246="","",MAX(MIN(C246,PERCENTILE(INDIRECT(Rangos!$G$18),0.99)),PERCENTILE(INDIRECT(Rangos!$G$18),0.01)))</f>
        <v>4.4921213300615687E-2</v>
      </c>
      <c r="G246" s="62">
        <f t="shared" ca="1" si="11"/>
        <v>4.4921213300615687E-2</v>
      </c>
    </row>
    <row r="247" spans="1:7" x14ac:dyDescent="0.2">
      <c r="A247">
        <v>900319755</v>
      </c>
      <c r="B247" t="s">
        <v>546</v>
      </c>
      <c r="C247" s="61">
        <f ca="1">+IFERROR(VLOOKUP(A247,OFFSET('Datos seleccionados'!$A$5,0,0,COUNTA($A:$A),21),21,FALSE),"")</f>
        <v>4.5578975620262335E-2</v>
      </c>
      <c r="D247" s="62">
        <f t="shared" ca="1" si="9"/>
        <v>1.9729064533268174E-2</v>
      </c>
      <c r="E247" s="62">
        <f t="shared" ca="1" si="10"/>
        <v>0.45462317553953235</v>
      </c>
      <c r="F247" s="60">
        <f ca="1">IF(D247="","",MAX(MIN(C247,PERCENTILE(INDIRECT(Rangos!$G$18),0.99)),PERCENTILE(INDIRECT(Rangos!$G$18),0.01)))</f>
        <v>4.5578975620262335E-2</v>
      </c>
      <c r="G247" s="62">
        <f t="shared" ca="1" si="11"/>
        <v>4.5578975620262335E-2</v>
      </c>
    </row>
    <row r="248" spans="1:7" x14ac:dyDescent="0.2">
      <c r="A248">
        <v>900402652</v>
      </c>
      <c r="B248" t="s">
        <v>393</v>
      </c>
      <c r="C248" s="61">
        <f ca="1">+IFERROR(VLOOKUP(A248,OFFSET('Datos seleccionados'!$A$5,0,0,COUNTA($A:$A),21),21,FALSE),"")</f>
        <v>4.5614179890312294E-2</v>
      </c>
      <c r="D248" s="62">
        <f t="shared" ca="1" si="9"/>
        <v>1.9764268803318132E-2</v>
      </c>
      <c r="E248" s="62">
        <f t="shared" ca="1" si="10"/>
        <v>0.4554343988499775</v>
      </c>
      <c r="F248" s="60">
        <f ca="1">IF(D248="","",MAX(MIN(C248,PERCENTILE(INDIRECT(Rangos!$G$18),0.99)),PERCENTILE(INDIRECT(Rangos!$G$18),0.01)))</f>
        <v>4.5614179890312294E-2</v>
      </c>
      <c r="G248" s="62">
        <f t="shared" ca="1" si="11"/>
        <v>4.5614179890312294E-2</v>
      </c>
    </row>
    <row r="249" spans="1:7" x14ac:dyDescent="0.2">
      <c r="A249">
        <v>830071539</v>
      </c>
      <c r="B249" t="s">
        <v>264</v>
      </c>
      <c r="C249" s="61">
        <f ca="1">+IFERROR(VLOOKUP(A249,OFFSET('Datos seleccionados'!$A$5,0,0,COUNTA($A:$A),21),21,FALSE),"")</f>
        <v>4.6133069507524348E-2</v>
      </c>
      <c r="D249" s="62">
        <f t="shared" ca="1" si="9"/>
        <v>2.0283158420530186E-2</v>
      </c>
      <c r="E249" s="62">
        <f t="shared" ca="1" si="10"/>
        <v>0.46739133908572211</v>
      </c>
      <c r="F249" s="60">
        <f ca="1">IF(D249="","",MAX(MIN(C249,PERCENTILE(INDIRECT(Rangos!$G$18),0.99)),PERCENTILE(INDIRECT(Rangos!$G$18),0.01)))</f>
        <v>4.6133069507524348E-2</v>
      </c>
      <c r="G249" s="62">
        <f t="shared" ca="1" si="11"/>
        <v>4.6133069507524348E-2</v>
      </c>
    </row>
    <row r="250" spans="1:7" x14ac:dyDescent="0.2">
      <c r="A250">
        <v>901345932</v>
      </c>
      <c r="B250" t="s">
        <v>498</v>
      </c>
      <c r="C250" s="61">
        <f ca="1">+IFERROR(VLOOKUP(A250,OFFSET('Datos seleccionados'!$A$5,0,0,COUNTA($A:$A),21),21,FALSE),"")</f>
        <v>4.684445070302197E-2</v>
      </c>
      <c r="D250" s="62">
        <f t="shared" ca="1" si="9"/>
        <v>2.0994539616027808E-2</v>
      </c>
      <c r="E250" s="62">
        <f t="shared" ca="1" si="10"/>
        <v>0.48378392463233466</v>
      </c>
      <c r="F250" s="60">
        <f ca="1">IF(D250="","",MAX(MIN(C250,PERCENTILE(INDIRECT(Rangos!$G$18),0.99)),PERCENTILE(INDIRECT(Rangos!$G$18),0.01)))</f>
        <v>4.684445070302197E-2</v>
      </c>
      <c r="G250" s="62">
        <f t="shared" ca="1" si="11"/>
        <v>4.684445070302197E-2</v>
      </c>
    </row>
    <row r="251" spans="1:7" x14ac:dyDescent="0.2">
      <c r="A251">
        <v>900313043</v>
      </c>
      <c r="B251" t="s">
        <v>370</v>
      </c>
      <c r="C251" s="61">
        <f ca="1">+IFERROR(VLOOKUP(A251,OFFSET('Datos seleccionados'!$A$5,0,0,COUNTA($A:$A),21),21,FALSE),"")</f>
        <v>4.7852370822805114E-2</v>
      </c>
      <c r="D251" s="62">
        <f t="shared" ca="1" si="9"/>
        <v>2.2002459735810952E-2</v>
      </c>
      <c r="E251" s="62">
        <f t="shared" ca="1" si="10"/>
        <v>0.50700975192755782</v>
      </c>
      <c r="F251" s="60">
        <f ca="1">IF(D251="","",MAX(MIN(C251,PERCENTILE(INDIRECT(Rangos!$G$18),0.99)),PERCENTILE(INDIRECT(Rangos!$G$18),0.01)))</f>
        <v>4.7852370822805114E-2</v>
      </c>
      <c r="G251" s="62">
        <f t="shared" ca="1" si="11"/>
        <v>4.7852370822805114E-2</v>
      </c>
    </row>
    <row r="252" spans="1:7" x14ac:dyDescent="0.2">
      <c r="A252">
        <v>811008976</v>
      </c>
      <c r="B252" t="s">
        <v>244</v>
      </c>
      <c r="C252" s="61">
        <f ca="1">+IFERROR(VLOOKUP(A252,OFFSET('Datos seleccionados'!$A$5,0,0,COUNTA($A:$A),21),21,FALSE),"")</f>
        <v>4.8172390160517338E-2</v>
      </c>
      <c r="D252" s="62">
        <f t="shared" ca="1" si="9"/>
        <v>2.2322479073523176E-2</v>
      </c>
      <c r="E252" s="62">
        <f t="shared" ca="1" si="10"/>
        <v>0.5143840603900528</v>
      </c>
      <c r="F252" s="60">
        <f ca="1">IF(D252="","",MAX(MIN(C252,PERCENTILE(INDIRECT(Rangos!$G$18),0.99)),PERCENTILE(INDIRECT(Rangos!$G$18),0.01)))</f>
        <v>4.8172390160517338E-2</v>
      </c>
      <c r="G252" s="62">
        <f t="shared" ca="1" si="11"/>
        <v>4.8172390160517338E-2</v>
      </c>
    </row>
    <row r="253" spans="1:7" x14ac:dyDescent="0.2">
      <c r="A253">
        <v>900310033</v>
      </c>
      <c r="B253" t="s">
        <v>369</v>
      </c>
      <c r="C253" s="61">
        <f ca="1">+IFERROR(VLOOKUP(A253,OFFSET('Datos seleccionados'!$A$5,0,0,COUNTA($A:$A),21),21,FALSE),"")</f>
        <v>4.8186365820212053E-2</v>
      </c>
      <c r="D253" s="62">
        <f t="shared" ca="1" si="9"/>
        <v>2.2336454733217891E-2</v>
      </c>
      <c r="E253" s="62">
        <f t="shared" ca="1" si="10"/>
        <v>0.51470610600858469</v>
      </c>
      <c r="F253" s="60">
        <f ca="1">IF(D253="","",MAX(MIN(C253,PERCENTILE(INDIRECT(Rangos!$G$18),0.99)),PERCENTILE(INDIRECT(Rangos!$G$18),0.01)))</f>
        <v>4.8186365820212053E-2</v>
      </c>
      <c r="G253" s="62">
        <f t="shared" ca="1" si="11"/>
        <v>4.8186365820212053E-2</v>
      </c>
    </row>
    <row r="254" spans="1:7" x14ac:dyDescent="0.2">
      <c r="A254">
        <v>900249234</v>
      </c>
      <c r="B254" t="s">
        <v>357</v>
      </c>
      <c r="C254" s="61">
        <f ca="1">+IFERROR(VLOOKUP(A254,OFFSET('Datos seleccionados'!$A$5,0,0,COUNTA($A:$A),21),21,FALSE),"")</f>
        <v>4.9346824022745685E-2</v>
      </c>
      <c r="D254" s="62">
        <f t="shared" ca="1" si="9"/>
        <v>2.3496912935751523E-2</v>
      </c>
      <c r="E254" s="62">
        <f t="shared" ca="1" si="10"/>
        <v>0.54144691737483663</v>
      </c>
      <c r="F254" s="60">
        <f ca="1">IF(D254="","",MAX(MIN(C254,PERCENTILE(INDIRECT(Rangos!$G$18),0.99)),PERCENTILE(INDIRECT(Rangos!$G$18),0.01)))</f>
        <v>4.9346824022745685E-2</v>
      </c>
      <c r="G254" s="62">
        <f t="shared" ca="1" si="11"/>
        <v>4.9346824022745685E-2</v>
      </c>
    </row>
    <row r="255" spans="1:7" x14ac:dyDescent="0.2">
      <c r="A255">
        <v>900343234</v>
      </c>
      <c r="B255" t="s">
        <v>377</v>
      </c>
      <c r="C255" s="61">
        <f ca="1">+IFERROR(VLOOKUP(A255,OFFSET('Datos seleccionados'!$A$5,0,0,COUNTA($A:$A),21),21,FALSE),"")</f>
        <v>5.0788320549798614E-2</v>
      </c>
      <c r="D255" s="62">
        <f t="shared" ca="1" si="9"/>
        <v>2.4938409462804453E-2</v>
      </c>
      <c r="E255" s="62">
        <f t="shared" ca="1" si="10"/>
        <v>0.57466378518693928</v>
      </c>
      <c r="F255" s="60">
        <f ca="1">IF(D255="","",MAX(MIN(C255,PERCENTILE(INDIRECT(Rangos!$G$18),0.99)),PERCENTILE(INDIRECT(Rangos!$G$18),0.01)))</f>
        <v>5.0788320549798614E-2</v>
      </c>
      <c r="G255" s="62">
        <f t="shared" ca="1" si="11"/>
        <v>5.0788320549798614E-2</v>
      </c>
    </row>
    <row r="256" spans="1:7" x14ac:dyDescent="0.2">
      <c r="A256">
        <v>900252726</v>
      </c>
      <c r="B256" t="s">
        <v>358</v>
      </c>
      <c r="C256" s="61">
        <f ca="1">+IFERROR(VLOOKUP(A256,OFFSET('Datos seleccionados'!$A$5,0,0,COUNTA($A:$A),21),21,FALSE),"")</f>
        <v>5.1227651916275277E-2</v>
      </c>
      <c r="D256" s="62">
        <f t="shared" ca="1" si="9"/>
        <v>2.5377740829281115E-2</v>
      </c>
      <c r="E256" s="62">
        <f t="shared" ca="1" si="10"/>
        <v>0.58478743907863528</v>
      </c>
      <c r="F256" s="60">
        <f ca="1">IF(D256="","",MAX(MIN(C256,PERCENTILE(INDIRECT(Rangos!$G$18),0.99)),PERCENTILE(INDIRECT(Rangos!$G$18),0.01)))</f>
        <v>5.1227651916275277E-2</v>
      </c>
      <c r="G256" s="62">
        <f t="shared" ca="1" si="11"/>
        <v>5.1227651916275277E-2</v>
      </c>
    </row>
    <row r="257" spans="1:7" x14ac:dyDescent="0.2">
      <c r="A257">
        <v>900369069</v>
      </c>
      <c r="B257" t="s">
        <v>182</v>
      </c>
      <c r="C257" s="61">
        <f ca="1">+IFERROR(VLOOKUP(A257,OFFSET('Datos seleccionados'!$A$5,0,0,COUNTA($A:$A),21),21,FALSE),"")</f>
        <v>5.2276872699873335E-2</v>
      </c>
      <c r="D257" s="62">
        <f t="shared" ca="1" si="9"/>
        <v>2.6426961612879173E-2</v>
      </c>
      <c r="E257" s="62">
        <f t="shared" ca="1" si="10"/>
        <v>0.60896497084538903</v>
      </c>
      <c r="F257" s="60">
        <f ca="1">IF(D257="","",MAX(MIN(C257,PERCENTILE(INDIRECT(Rangos!$G$18),0.99)),PERCENTILE(INDIRECT(Rangos!$G$18),0.01)))</f>
        <v>5.2276872699873335E-2</v>
      </c>
      <c r="G257" s="62">
        <f t="shared" ca="1" si="11"/>
        <v>5.2276872699873335E-2</v>
      </c>
    </row>
    <row r="258" spans="1:7" x14ac:dyDescent="0.2">
      <c r="A258">
        <v>900228513</v>
      </c>
      <c r="B258" t="s">
        <v>351</v>
      </c>
      <c r="C258" s="61">
        <f ca="1">+IFERROR(VLOOKUP(A258,OFFSET('Datos seleccionados'!$A$5,0,0,COUNTA($A:$A),21),21,FALSE),"")</f>
        <v>5.2301820460305695E-2</v>
      </c>
      <c r="D258" s="62">
        <f t="shared" ref="D258:D321" ca="1" si="12">+IFERROR(ABS(($C$2:$C$420-MEDIAN($C$2:$C$420))),"")</f>
        <v>2.6451909373311534E-2</v>
      </c>
      <c r="E258" s="62">
        <f t="shared" ref="E258:E321" ca="1" si="13">+IFERROR((IF($C258="","",((($C258-MEDIAN($C$2:$C$420))/MEDIAN($D$2:$D$420))))),"")</f>
        <v>0.60953985010797307</v>
      </c>
      <c r="F258" s="60">
        <f ca="1">IF(D258="","",MAX(MIN(C258,PERCENTILE(INDIRECT(Rangos!$G$18),0.99)),PERCENTILE(INDIRECT(Rangos!$G$18),0.01)))</f>
        <v>5.2301820460305695E-2</v>
      </c>
      <c r="G258" s="62">
        <f t="shared" ref="G258:G321" ca="1" si="14">IF(C258="","", IF(AND(C258&gt;=(QUARTILE($C$2:$C$420,1)-1.5*(QUARTILE($C$2:$C$420,3)-QUARTILE($C$2:$C$420,1))), C258&lt;=(QUARTILE($C$2:$C$420,3)+1.5*(QUARTILE($C$2:$C$420,3)-QUARTILE($C$2:$C$420,1)))), C258, ""))</f>
        <v>5.2301820460305695E-2</v>
      </c>
    </row>
    <row r="259" spans="1:7" x14ac:dyDescent="0.2">
      <c r="A259">
        <v>800063969</v>
      </c>
      <c r="B259" t="s">
        <v>202</v>
      </c>
      <c r="C259" s="61">
        <f ca="1">+IFERROR(VLOOKUP(A259,OFFSET('Datos seleccionados'!$A$5,0,0,COUNTA($A:$A),21),21,FALSE),"")</f>
        <v>5.527503010083145E-2</v>
      </c>
      <c r="D259" s="62">
        <f t="shared" ca="1" si="12"/>
        <v>2.9425119013837289E-2</v>
      </c>
      <c r="E259" s="62">
        <f t="shared" ca="1" si="13"/>
        <v>0.67805247553130632</v>
      </c>
      <c r="F259" s="60">
        <f ca="1">IF(D259="","",MAX(MIN(C259,PERCENTILE(INDIRECT(Rangos!$G$18),0.99)),PERCENTILE(INDIRECT(Rangos!$G$18),0.01)))</f>
        <v>5.527503010083145E-2</v>
      </c>
      <c r="G259" s="62">
        <f t="shared" ca="1" si="14"/>
        <v>5.527503010083145E-2</v>
      </c>
    </row>
    <row r="260" spans="1:7" x14ac:dyDescent="0.2">
      <c r="A260">
        <v>830048751</v>
      </c>
      <c r="B260" t="s">
        <v>259</v>
      </c>
      <c r="C260" s="61">
        <f ca="1">+IFERROR(VLOOKUP(A260,OFFSET('Datos seleccionados'!$A$5,0,0,COUNTA($A:$A),21),21,FALSE),"")</f>
        <v>5.5739973790944836E-2</v>
      </c>
      <c r="D260" s="62">
        <f t="shared" ca="1" si="12"/>
        <v>2.9890062703950674E-2</v>
      </c>
      <c r="E260" s="62">
        <f t="shared" ca="1" si="13"/>
        <v>0.68876632242911462</v>
      </c>
      <c r="F260" s="60">
        <f ca="1">IF(D260="","",MAX(MIN(C260,PERCENTILE(INDIRECT(Rangos!$G$18),0.99)),PERCENTILE(INDIRECT(Rangos!$G$18),0.01)))</f>
        <v>5.5739973790944836E-2</v>
      </c>
      <c r="G260" s="62">
        <f t="shared" ca="1" si="14"/>
        <v>5.5739973790944836E-2</v>
      </c>
    </row>
    <row r="261" spans="1:7" x14ac:dyDescent="0.2">
      <c r="A261">
        <v>900524213</v>
      </c>
      <c r="B261" t="s">
        <v>420</v>
      </c>
      <c r="C261" s="61">
        <f ca="1">+IFERROR(VLOOKUP(A261,OFFSET('Datos seleccionados'!$A$5,0,0,COUNTA($A:$A),21),21,FALSE),"")</f>
        <v>5.5773311052581327E-2</v>
      </c>
      <c r="D261" s="62">
        <f t="shared" ca="1" si="12"/>
        <v>2.9923399965587166E-2</v>
      </c>
      <c r="E261" s="62">
        <f t="shared" ca="1" si="13"/>
        <v>0.68953452366457701</v>
      </c>
      <c r="F261" s="60">
        <f ca="1">IF(D261="","",MAX(MIN(C261,PERCENTILE(INDIRECT(Rangos!$G$18),0.99)),PERCENTILE(INDIRECT(Rangos!$G$18),0.01)))</f>
        <v>5.5773311052581327E-2</v>
      </c>
      <c r="G261" s="62">
        <f t="shared" ca="1" si="14"/>
        <v>5.5773311052581327E-2</v>
      </c>
    </row>
    <row r="262" spans="1:7" x14ac:dyDescent="0.2">
      <c r="A262">
        <v>824006265</v>
      </c>
      <c r="B262" t="s">
        <v>248</v>
      </c>
      <c r="C262" s="61">
        <f ca="1">+IFERROR(VLOOKUP(A262,OFFSET('Datos seleccionados'!$A$5,0,0,COUNTA($A:$A),21),21,FALSE),"")</f>
        <v>5.7995087815867492E-2</v>
      </c>
      <c r="D262" s="62">
        <f t="shared" ca="1" si="12"/>
        <v>3.2145176728873334E-2</v>
      </c>
      <c r="E262" s="62">
        <f t="shared" ca="1" si="13"/>
        <v>0.74073163976513345</v>
      </c>
      <c r="F262" s="60">
        <f ca="1">IF(D262="","",MAX(MIN(C262,PERCENTILE(INDIRECT(Rangos!$G$18),0.99)),PERCENTILE(INDIRECT(Rangos!$G$18),0.01)))</f>
        <v>5.7995087815867492E-2</v>
      </c>
      <c r="G262" s="62">
        <f t="shared" ca="1" si="14"/>
        <v>5.7995087815867492E-2</v>
      </c>
    </row>
    <row r="263" spans="1:7" x14ac:dyDescent="0.2">
      <c r="A263">
        <v>900362408</v>
      </c>
      <c r="B263" t="s">
        <v>142</v>
      </c>
      <c r="C263" s="61">
        <f ca="1">+IFERROR(VLOOKUP(A263,OFFSET('Datos seleccionados'!$A$5,0,0,COUNTA($A:$A),21),21,FALSE),"")</f>
        <v>5.8610167562465537E-2</v>
      </c>
      <c r="D263" s="62">
        <f t="shared" ca="1" si="12"/>
        <v>3.2760256475471372E-2</v>
      </c>
      <c r="E263" s="62">
        <f t="shared" ca="1" si="13"/>
        <v>0.75490512007064547</v>
      </c>
      <c r="F263" s="60">
        <f ca="1">IF(D263="","",MAX(MIN(C263,PERCENTILE(INDIRECT(Rangos!$G$18),0.99)),PERCENTILE(INDIRECT(Rangos!$G$18),0.01)))</f>
        <v>5.8610167562465537E-2</v>
      </c>
      <c r="G263" s="62">
        <f t="shared" ca="1" si="14"/>
        <v>5.8610167562465537E-2</v>
      </c>
    </row>
    <row r="264" spans="1:7" x14ac:dyDescent="0.2">
      <c r="A264">
        <v>830047991</v>
      </c>
      <c r="B264" t="s">
        <v>258</v>
      </c>
      <c r="C264" s="61">
        <f ca="1">+IFERROR(VLOOKUP(A264,OFFSET('Datos seleccionados'!$A$5,0,0,COUNTA($A:$A),21),21,FALSE),"")</f>
        <v>5.8771119393360639E-2</v>
      </c>
      <c r="D264" s="62">
        <f t="shared" ca="1" si="12"/>
        <v>3.2921208306366481E-2</v>
      </c>
      <c r="E264" s="62">
        <f t="shared" ca="1" si="13"/>
        <v>0.75861398484459608</v>
      </c>
      <c r="F264" s="60">
        <f ca="1">IF(D264="","",MAX(MIN(C264,PERCENTILE(INDIRECT(Rangos!$G$18),0.99)),PERCENTILE(INDIRECT(Rangos!$G$18),0.01)))</f>
        <v>5.8771119393360639E-2</v>
      </c>
      <c r="G264" s="62">
        <f t="shared" ca="1" si="14"/>
        <v>5.8771119393360639E-2</v>
      </c>
    </row>
    <row r="265" spans="1:7" x14ac:dyDescent="0.2">
      <c r="A265">
        <v>901463964</v>
      </c>
      <c r="B265" t="s">
        <v>502</v>
      </c>
      <c r="C265" s="61">
        <f ca="1">+IFERROR(VLOOKUP(A265,OFFSET('Datos seleccionados'!$A$5,0,0,COUNTA($A:$A),21),21,FALSE),"")</f>
        <v>5.8776942983348096E-2</v>
      </c>
      <c r="D265" s="62">
        <f t="shared" ca="1" si="12"/>
        <v>3.2927031896353931E-2</v>
      </c>
      <c r="E265" s="62">
        <f t="shared" ca="1" si="13"/>
        <v>0.75874817970054931</v>
      </c>
      <c r="F265" s="60">
        <f ca="1">IF(D265="","",MAX(MIN(C265,PERCENTILE(INDIRECT(Rangos!$G$18),0.99)),PERCENTILE(INDIRECT(Rangos!$G$18),0.01)))</f>
        <v>5.8776942983348096E-2</v>
      </c>
      <c r="G265" s="62">
        <f t="shared" ca="1" si="14"/>
        <v>5.8776942983348096E-2</v>
      </c>
    </row>
    <row r="266" spans="1:7" x14ac:dyDescent="0.2">
      <c r="A266">
        <v>900451102</v>
      </c>
      <c r="B266" t="s">
        <v>405</v>
      </c>
      <c r="C266" s="61">
        <f ca="1">+IFERROR(VLOOKUP(A266,OFFSET('Datos seleccionados'!$A$5,0,0,COUNTA($A:$A),21),21,FALSE),"")</f>
        <v>5.927818931032959E-2</v>
      </c>
      <c r="D266" s="62">
        <f t="shared" ca="1" si="12"/>
        <v>3.3428278223335425E-2</v>
      </c>
      <c r="E266" s="62">
        <f t="shared" ca="1" si="13"/>
        <v>0.77029855992844065</v>
      </c>
      <c r="F266" s="60">
        <f ca="1">IF(D266="","",MAX(MIN(C266,PERCENTILE(INDIRECT(Rangos!$G$18),0.99)),PERCENTILE(INDIRECT(Rangos!$G$18),0.01)))</f>
        <v>5.927818931032959E-2</v>
      </c>
      <c r="G266" s="62">
        <f t="shared" ca="1" si="14"/>
        <v>5.927818931032959E-2</v>
      </c>
    </row>
    <row r="267" spans="1:7" x14ac:dyDescent="0.2">
      <c r="A267">
        <v>800091162</v>
      </c>
      <c r="B267" t="s">
        <v>206</v>
      </c>
      <c r="C267" s="61">
        <f ca="1">+IFERROR(VLOOKUP(A267,OFFSET('Datos seleccionados'!$A$5,0,0,COUNTA($A:$A),21),21,FALSE),"")</f>
        <v>5.9494053933964938E-2</v>
      </c>
      <c r="D267" s="62">
        <f t="shared" ca="1" si="12"/>
        <v>3.3644142846970773E-2</v>
      </c>
      <c r="E267" s="62">
        <f t="shared" ca="1" si="13"/>
        <v>0.77527279783608527</v>
      </c>
      <c r="F267" s="60">
        <f ca="1">IF(D267="","",MAX(MIN(C267,PERCENTILE(INDIRECT(Rangos!$G$18),0.99)),PERCENTILE(INDIRECT(Rangos!$G$18),0.01)))</f>
        <v>5.9494053933964938E-2</v>
      </c>
      <c r="G267" s="62">
        <f t="shared" ca="1" si="14"/>
        <v>5.9494053933964938E-2</v>
      </c>
    </row>
    <row r="268" spans="1:7" x14ac:dyDescent="0.2">
      <c r="A268">
        <v>830042614</v>
      </c>
      <c r="B268" t="s">
        <v>256</v>
      </c>
      <c r="C268" s="61">
        <f ca="1">+IFERROR(VLOOKUP(A268,OFFSET('Datos seleccionados'!$A$5,0,0,COUNTA($A:$A),21),21,FALSE),"")</f>
        <v>6.1447111551820789E-2</v>
      </c>
      <c r="D268" s="62">
        <f t="shared" ca="1" si="12"/>
        <v>3.5597200464826631E-2</v>
      </c>
      <c r="E268" s="62">
        <f t="shared" ca="1" si="13"/>
        <v>0.8202777322942838</v>
      </c>
      <c r="F268" s="60">
        <f ca="1">IF(D268="","",MAX(MIN(C268,PERCENTILE(INDIRECT(Rangos!$G$18),0.99)),PERCENTILE(INDIRECT(Rangos!$G$18),0.01)))</f>
        <v>6.1447111551820789E-2</v>
      </c>
      <c r="G268" s="62">
        <f t="shared" ca="1" si="14"/>
        <v>6.1447111551820789E-2</v>
      </c>
    </row>
    <row r="269" spans="1:7" x14ac:dyDescent="0.2">
      <c r="A269">
        <v>860043017</v>
      </c>
      <c r="B269" t="s">
        <v>302</v>
      </c>
      <c r="C269" s="61">
        <f ca="1">+IFERROR(VLOOKUP(A269,OFFSET('Datos seleccionados'!$A$5,0,0,COUNTA($A:$A),21),21,FALSE),"")</f>
        <v>6.1812370098959304E-2</v>
      </c>
      <c r="D269" s="62">
        <f t="shared" ca="1" si="12"/>
        <v>3.5962459011965139E-2</v>
      </c>
      <c r="E269" s="62">
        <f t="shared" ca="1" si="13"/>
        <v>0.82869450240079623</v>
      </c>
      <c r="F269" s="60">
        <f ca="1">IF(D269="","",MAX(MIN(C269,PERCENTILE(INDIRECT(Rangos!$G$18),0.99)),PERCENTILE(INDIRECT(Rangos!$G$18),0.01)))</f>
        <v>6.1812370098959304E-2</v>
      </c>
      <c r="G269" s="62">
        <f t="shared" ca="1" si="14"/>
        <v>6.1812370098959304E-2</v>
      </c>
    </row>
    <row r="270" spans="1:7" x14ac:dyDescent="0.2">
      <c r="A270">
        <v>830126310</v>
      </c>
      <c r="B270" t="s">
        <v>286</v>
      </c>
      <c r="C270" s="61">
        <f ca="1">+IFERROR(VLOOKUP(A270,OFFSET('Datos seleccionados'!$A$5,0,0,COUNTA($A:$A),21),21,FALSE),"")</f>
        <v>6.1817401870722162E-2</v>
      </c>
      <c r="D270" s="62">
        <f t="shared" ca="1" si="12"/>
        <v>3.5967490783728004E-2</v>
      </c>
      <c r="E270" s="62">
        <f t="shared" ca="1" si="13"/>
        <v>0.82881045113488672</v>
      </c>
      <c r="F270" s="60">
        <f ca="1">IF(D270="","",MAX(MIN(C270,PERCENTILE(INDIRECT(Rangos!$G$18),0.99)),PERCENTILE(INDIRECT(Rangos!$G$18),0.01)))</f>
        <v>6.1817401870722162E-2</v>
      </c>
      <c r="G270" s="62">
        <f t="shared" ca="1" si="14"/>
        <v>6.1817401870722162E-2</v>
      </c>
    </row>
    <row r="271" spans="1:7" x14ac:dyDescent="0.2">
      <c r="A271">
        <v>900059812</v>
      </c>
      <c r="B271" t="s">
        <v>536</v>
      </c>
      <c r="C271" s="61">
        <f ca="1">+IFERROR(VLOOKUP(A271,OFFSET('Datos seleccionados'!$A$5,0,0,COUNTA($A:$A),21),21,FALSE),"")</f>
        <v>6.2337564656986949E-2</v>
      </c>
      <c r="D271" s="62">
        <f t="shared" ca="1" si="12"/>
        <v>3.6487653569992784E-2</v>
      </c>
      <c r="E271" s="62">
        <f t="shared" ca="1" si="13"/>
        <v>0.84079672941434713</v>
      </c>
      <c r="F271" s="60">
        <f ca="1">IF(D271="","",MAX(MIN(C271,PERCENTILE(INDIRECT(Rangos!$G$18),0.99)),PERCENTILE(INDIRECT(Rangos!$G$18),0.01)))</f>
        <v>6.2337564656986949E-2</v>
      </c>
      <c r="G271" s="62">
        <f t="shared" ca="1" si="14"/>
        <v>6.2337564656986949E-2</v>
      </c>
    </row>
    <row r="272" spans="1:7" x14ac:dyDescent="0.2">
      <c r="A272">
        <v>802015649</v>
      </c>
      <c r="B272" t="s">
        <v>231</v>
      </c>
      <c r="C272" s="61">
        <f ca="1">+IFERROR(VLOOKUP(A272,OFFSET('Datos seleccionados'!$A$5,0,0,COUNTA($A:$A),21),21,FALSE),"")</f>
        <v>6.2556754484899169E-2</v>
      </c>
      <c r="D272" s="62">
        <f t="shared" ca="1" si="12"/>
        <v>3.6706843397905004E-2</v>
      </c>
      <c r="E272" s="62">
        <f t="shared" ca="1" si="13"/>
        <v>0.8458475910729617</v>
      </c>
      <c r="F272" s="60">
        <f ca="1">IF(D272="","",MAX(MIN(C272,PERCENTILE(INDIRECT(Rangos!$G$18),0.99)),PERCENTILE(INDIRECT(Rangos!$G$18),0.01)))</f>
        <v>6.2556754484899169E-2</v>
      </c>
      <c r="G272" s="62">
        <f t="shared" ca="1" si="14"/>
        <v>6.2556754484899169E-2</v>
      </c>
    </row>
    <row r="273" spans="1:7" x14ac:dyDescent="0.2">
      <c r="A273">
        <v>901087745</v>
      </c>
      <c r="B273" t="s">
        <v>162</v>
      </c>
      <c r="C273" s="61">
        <f ca="1">+IFERROR(VLOOKUP(A273,OFFSET('Datos seleccionados'!$A$5,0,0,COUNTA($A:$A),21),21,FALSE),"")</f>
        <v>6.2646327340652383E-2</v>
      </c>
      <c r="D273" s="62">
        <f t="shared" ca="1" si="12"/>
        <v>3.6796416253658218E-2</v>
      </c>
      <c r="E273" s="62">
        <f t="shared" ca="1" si="13"/>
        <v>0.84791164717942358</v>
      </c>
      <c r="F273" s="60">
        <f ca="1">IF(D273="","",MAX(MIN(C273,PERCENTILE(INDIRECT(Rangos!$G$18),0.99)),PERCENTILE(INDIRECT(Rangos!$G$18),0.01)))</f>
        <v>6.2646327340652383E-2</v>
      </c>
      <c r="G273" s="62">
        <f t="shared" ca="1" si="14"/>
        <v>6.2646327340652383E-2</v>
      </c>
    </row>
    <row r="274" spans="1:7" x14ac:dyDescent="0.2">
      <c r="A274">
        <v>901399739</v>
      </c>
      <c r="B274" t="s">
        <v>170</v>
      </c>
      <c r="C274" s="61">
        <f ca="1">+IFERROR(VLOOKUP(A274,OFFSET('Datos seleccionados'!$A$5,0,0,COUNTA($A:$A),21),21,FALSE),"")</f>
        <v>6.2825826136872612E-2</v>
      </c>
      <c r="D274" s="62">
        <f t="shared" ca="1" si="12"/>
        <v>3.6975915049878447E-2</v>
      </c>
      <c r="E274" s="62">
        <f t="shared" ca="1" si="13"/>
        <v>0.85204789563689898</v>
      </c>
      <c r="F274" s="60">
        <f ca="1">IF(D274="","",MAX(MIN(C274,PERCENTILE(INDIRECT(Rangos!$G$18),0.99)),PERCENTILE(INDIRECT(Rangos!$G$18),0.01)))</f>
        <v>6.2825826136872612E-2</v>
      </c>
      <c r="G274" s="62">
        <f t="shared" ca="1" si="14"/>
        <v>6.2825826136872612E-2</v>
      </c>
    </row>
    <row r="275" spans="1:7" x14ac:dyDescent="0.2">
      <c r="A275">
        <v>800185347</v>
      </c>
      <c r="B275" t="s">
        <v>174</v>
      </c>
      <c r="C275" s="61">
        <f ca="1">+IFERROR(VLOOKUP(A275,OFFSET('Datos seleccionados'!$A$5,0,0,COUNTA($A:$A),21),21,FALSE),"")</f>
        <v>6.3227243482628676E-2</v>
      </c>
      <c r="D275" s="62">
        <f t="shared" ca="1" si="12"/>
        <v>3.737733239563451E-2</v>
      </c>
      <c r="E275" s="62">
        <f t="shared" ca="1" si="13"/>
        <v>0.86129788456245304</v>
      </c>
      <c r="F275" s="60">
        <f ca="1">IF(D275="","",MAX(MIN(C275,PERCENTILE(INDIRECT(Rangos!$G$18),0.99)),PERCENTILE(INDIRECT(Rangos!$G$18),0.01)))</f>
        <v>6.3227243482628676E-2</v>
      </c>
      <c r="G275" s="62">
        <f t="shared" ca="1" si="14"/>
        <v>6.3227243482628676E-2</v>
      </c>
    </row>
    <row r="276" spans="1:7" x14ac:dyDescent="0.2">
      <c r="A276">
        <v>860535512</v>
      </c>
      <c r="B276" t="s">
        <v>309</v>
      </c>
      <c r="C276" s="61">
        <f ca="1">+IFERROR(VLOOKUP(A276,OFFSET('Datos seleccionados'!$A$5,0,0,COUNTA($A:$A),21),21,FALSE),"")</f>
        <v>6.3704007822388803E-2</v>
      </c>
      <c r="D276" s="62">
        <f t="shared" ca="1" si="12"/>
        <v>3.7854096735394638E-2</v>
      </c>
      <c r="E276" s="62">
        <f t="shared" ca="1" si="13"/>
        <v>0.87228411848957443</v>
      </c>
      <c r="F276" s="60">
        <f ca="1">IF(D276="","",MAX(MIN(C276,PERCENTILE(INDIRECT(Rangos!$G$18),0.99)),PERCENTILE(INDIRECT(Rangos!$G$18),0.01)))</f>
        <v>6.3704007822388803E-2</v>
      </c>
      <c r="G276" s="62">
        <f t="shared" ca="1" si="14"/>
        <v>6.3704007822388803E-2</v>
      </c>
    </row>
    <row r="277" spans="1:7" x14ac:dyDescent="0.2">
      <c r="A277">
        <v>901139964</v>
      </c>
      <c r="B277" t="s">
        <v>165</v>
      </c>
      <c r="C277" s="61">
        <f ca="1">+IFERROR(VLOOKUP(A277,OFFSET('Datos seleccionados'!$A$5,0,0,COUNTA($A:$A),21),21,FALSE),"")</f>
        <v>6.512662159017174E-2</v>
      </c>
      <c r="D277" s="62">
        <f t="shared" ca="1" si="12"/>
        <v>3.9276710503177575E-2</v>
      </c>
      <c r="E277" s="62">
        <f t="shared" ca="1" si="13"/>
        <v>0.90506586481034645</v>
      </c>
      <c r="F277" s="60">
        <f ca="1">IF(D277="","",MAX(MIN(C277,PERCENTILE(INDIRECT(Rangos!$G$18),0.99)),PERCENTILE(INDIRECT(Rangos!$G$18),0.01)))</f>
        <v>6.512662159017174E-2</v>
      </c>
      <c r="G277" s="62">
        <f t="shared" ca="1" si="14"/>
        <v>6.512662159017174E-2</v>
      </c>
    </row>
    <row r="278" spans="1:7" x14ac:dyDescent="0.2">
      <c r="A278">
        <v>900055537</v>
      </c>
      <c r="B278" t="s">
        <v>321</v>
      </c>
      <c r="C278" s="61">
        <f ca="1">+IFERROR(VLOOKUP(A278,OFFSET('Datos seleccionados'!$A$5,0,0,COUNTA($A:$A),21),21,FALSE),"")</f>
        <v>6.5150631474299489E-2</v>
      </c>
      <c r="D278" s="62">
        <f t="shared" ca="1" si="12"/>
        <v>3.9300720387305324E-2</v>
      </c>
      <c r="E278" s="62">
        <f t="shared" ca="1" si="13"/>
        <v>0.90561913228778246</v>
      </c>
      <c r="F278" s="60">
        <f ca="1">IF(D278="","",MAX(MIN(C278,PERCENTILE(INDIRECT(Rangos!$G$18),0.99)),PERCENTILE(INDIRECT(Rangos!$G$18),0.01)))</f>
        <v>6.5150631474299489E-2</v>
      </c>
      <c r="G278" s="62">
        <f t="shared" ca="1" si="14"/>
        <v>6.5150631474299489E-2</v>
      </c>
    </row>
    <row r="279" spans="1:7" x14ac:dyDescent="0.2">
      <c r="A279">
        <v>800244082</v>
      </c>
      <c r="B279" t="s">
        <v>228</v>
      </c>
      <c r="C279" s="61">
        <f ca="1">+IFERROR(VLOOKUP(A279,OFFSET('Datos seleccionados'!$A$5,0,0,COUNTA($A:$A),21),21,FALSE),"")</f>
        <v>6.5448813311856757E-2</v>
      </c>
      <c r="D279" s="62">
        <f t="shared" ca="1" si="12"/>
        <v>3.9598902224862592E-2</v>
      </c>
      <c r="E279" s="62">
        <f t="shared" ca="1" si="13"/>
        <v>0.91249023221499437</v>
      </c>
      <c r="F279" s="60">
        <f ca="1">IF(D279="","",MAX(MIN(C279,PERCENTILE(INDIRECT(Rangos!$G$18),0.99)),PERCENTILE(INDIRECT(Rangos!$G$18),0.01)))</f>
        <v>6.5448813311856757E-2</v>
      </c>
      <c r="G279" s="62">
        <f t="shared" ca="1" si="14"/>
        <v>6.5448813311856757E-2</v>
      </c>
    </row>
    <row r="280" spans="1:7" x14ac:dyDescent="0.2">
      <c r="A280">
        <v>800186284</v>
      </c>
      <c r="B280" t="s">
        <v>218</v>
      </c>
      <c r="C280" s="61">
        <f ca="1">+IFERROR(VLOOKUP(A280,OFFSET('Datos seleccionados'!$A$5,0,0,COUNTA($A:$A),21),21,FALSE),"")</f>
        <v>6.5754285031962664E-2</v>
      </c>
      <c r="D280" s="62">
        <f t="shared" ca="1" si="12"/>
        <v>3.9904373944968499E-2</v>
      </c>
      <c r="E280" s="62">
        <f t="shared" ca="1" si="13"/>
        <v>0.91952931524895642</v>
      </c>
      <c r="F280" s="60">
        <f ca="1">IF(D280="","",MAX(MIN(C280,PERCENTILE(INDIRECT(Rangos!$G$18),0.99)),PERCENTILE(INDIRECT(Rangos!$G$18),0.01)))</f>
        <v>6.5754285031962664E-2</v>
      </c>
      <c r="G280" s="62">
        <f t="shared" ca="1" si="14"/>
        <v>6.5754285031962664E-2</v>
      </c>
    </row>
    <row r="281" spans="1:7" x14ac:dyDescent="0.2">
      <c r="A281">
        <v>900477020</v>
      </c>
      <c r="B281" t="s">
        <v>411</v>
      </c>
      <c r="C281" s="61">
        <f ca="1">+IFERROR(VLOOKUP(A281,OFFSET('Datos seleccionados'!$A$5,0,0,COUNTA($A:$A),21),21,FALSE),"")</f>
        <v>6.6192513118074406E-2</v>
      </c>
      <c r="D281" s="62">
        <f t="shared" ca="1" si="12"/>
        <v>4.0342602031080241E-2</v>
      </c>
      <c r="E281" s="62">
        <f t="shared" ca="1" si="13"/>
        <v>0.92962754589657692</v>
      </c>
      <c r="F281" s="60">
        <f ca="1">IF(D281="","",MAX(MIN(C281,PERCENTILE(INDIRECT(Rangos!$G$18),0.99)),PERCENTILE(INDIRECT(Rangos!$G$18),0.01)))</f>
        <v>6.6192513118074406E-2</v>
      </c>
      <c r="G281" s="62">
        <f t="shared" ca="1" si="14"/>
        <v>6.6192513118074406E-2</v>
      </c>
    </row>
    <row r="282" spans="1:7" x14ac:dyDescent="0.2">
      <c r="A282">
        <v>900822643</v>
      </c>
      <c r="B282" t="s">
        <v>158</v>
      </c>
      <c r="C282" s="61">
        <f ca="1">+IFERROR(VLOOKUP(A282,OFFSET('Datos seleccionados'!$A$5,0,0,COUNTA($A:$A),21),21,FALSE),"")</f>
        <v>6.7504701264552797E-2</v>
      </c>
      <c r="D282" s="62">
        <f t="shared" ca="1" si="12"/>
        <v>4.1654790177558632E-2</v>
      </c>
      <c r="E282" s="62">
        <f t="shared" ca="1" si="13"/>
        <v>0.95986471913159799</v>
      </c>
      <c r="F282" s="60">
        <f ca="1">IF(D282="","",MAX(MIN(C282,PERCENTILE(INDIRECT(Rangos!$G$18),0.99)),PERCENTILE(INDIRECT(Rangos!$G$18),0.01)))</f>
        <v>6.7504701264552797E-2</v>
      </c>
      <c r="G282" s="62">
        <f t="shared" ca="1" si="14"/>
        <v>6.7504701264552797E-2</v>
      </c>
    </row>
    <row r="283" spans="1:7" x14ac:dyDescent="0.2">
      <c r="A283">
        <v>900468560</v>
      </c>
      <c r="B283" t="s">
        <v>147</v>
      </c>
      <c r="C283" s="61">
        <f ca="1">+IFERROR(VLOOKUP(A283,OFFSET('Datos seleccionados'!$A$5,0,0,COUNTA($A:$A),21),21,FALSE),"")</f>
        <v>6.9219425802101067E-2</v>
      </c>
      <c r="D283" s="62">
        <f t="shared" ca="1" si="12"/>
        <v>4.3369514715106902E-2</v>
      </c>
      <c r="E283" s="62">
        <f t="shared" ca="1" si="13"/>
        <v>0.99937766781303328</v>
      </c>
      <c r="F283" s="60">
        <f ca="1">IF(D283="","",MAX(MIN(C283,PERCENTILE(INDIRECT(Rangos!$G$18),0.99)),PERCENTILE(INDIRECT(Rangos!$G$18),0.01)))</f>
        <v>6.9219425802101067E-2</v>
      </c>
      <c r="G283" s="62">
        <f t="shared" ca="1" si="14"/>
        <v>6.9219425802101067E-2</v>
      </c>
    </row>
    <row r="284" spans="1:7" x14ac:dyDescent="0.2">
      <c r="A284">
        <v>811005246</v>
      </c>
      <c r="B284" t="s">
        <v>132</v>
      </c>
      <c r="C284" s="61">
        <f ca="1">+IFERROR(VLOOKUP(A284,OFFSET('Datos seleccionados'!$A$5,0,0,COUNTA($A:$A),21),21,FALSE),"")</f>
        <v>6.9246432854399326E-2</v>
      </c>
      <c r="D284" s="62">
        <f t="shared" ca="1" si="12"/>
        <v>4.3396521767405161E-2</v>
      </c>
      <c r="E284" s="62">
        <f t="shared" ca="1" si="13"/>
        <v>1</v>
      </c>
      <c r="F284" s="60">
        <f ca="1">IF(D284="","",MAX(MIN(C284,PERCENTILE(INDIRECT(Rangos!$G$18),0.99)),PERCENTILE(INDIRECT(Rangos!$G$18),0.01)))</f>
        <v>6.9246432854399326E-2</v>
      </c>
      <c r="G284" s="62">
        <f t="shared" ca="1" si="14"/>
        <v>6.9246432854399326E-2</v>
      </c>
    </row>
    <row r="285" spans="1:7" x14ac:dyDescent="0.2">
      <c r="A285">
        <v>901008454</v>
      </c>
      <c r="B285" t="s">
        <v>160</v>
      </c>
      <c r="C285" s="61">
        <f ca="1">+IFERROR(VLOOKUP(A285,OFFSET('Datos seleccionados'!$A$5,0,0,COUNTA($A:$A),21),21,FALSE),"")</f>
        <v>6.967321510179196E-2</v>
      </c>
      <c r="D285" s="62">
        <f t="shared" ca="1" si="12"/>
        <v>4.3823304014797795E-2</v>
      </c>
      <c r="E285" s="62">
        <f t="shared" ca="1" si="13"/>
        <v>1.0098344805069881</v>
      </c>
      <c r="F285" s="60">
        <f ca="1">IF(D285="","",MAX(MIN(C285,PERCENTILE(INDIRECT(Rangos!$G$18),0.99)),PERCENTILE(INDIRECT(Rangos!$G$18),0.01)))</f>
        <v>6.967321510179196E-2</v>
      </c>
      <c r="G285" s="62">
        <f t="shared" ca="1" si="14"/>
        <v>6.967321510179196E-2</v>
      </c>
    </row>
    <row r="286" spans="1:7" x14ac:dyDescent="0.2">
      <c r="A286">
        <v>900468288</v>
      </c>
      <c r="B286" t="s">
        <v>409</v>
      </c>
      <c r="C286" s="61">
        <f ca="1">+IFERROR(VLOOKUP(A286,OFFSET('Datos seleccionados'!$A$5,0,0,COUNTA($A:$A),21),21,FALSE),"")</f>
        <v>6.9782841420260686E-2</v>
      </c>
      <c r="D286" s="62">
        <f t="shared" ca="1" si="12"/>
        <v>4.3932930333266521E-2</v>
      </c>
      <c r="E286" s="62">
        <f t="shared" ca="1" si="13"/>
        <v>1.012360635000574</v>
      </c>
      <c r="F286" s="60">
        <f ca="1">IF(D286="","",MAX(MIN(C286,PERCENTILE(INDIRECT(Rangos!$G$18),0.99)),PERCENTILE(INDIRECT(Rangos!$G$18),0.01)))</f>
        <v>6.9782841420260686E-2</v>
      </c>
      <c r="G286" s="62">
        <f t="shared" ca="1" si="14"/>
        <v>6.9782841420260686E-2</v>
      </c>
    </row>
    <row r="287" spans="1:7" x14ac:dyDescent="0.2">
      <c r="A287">
        <v>830031757</v>
      </c>
      <c r="B287" t="s">
        <v>517</v>
      </c>
      <c r="C287" s="61">
        <f ca="1">+IFERROR(VLOOKUP(A287,OFFSET('Datos seleccionados'!$A$5,0,0,COUNTA($A:$A),21),21,FALSE),"")</f>
        <v>6.9946466848562136E-2</v>
      </c>
      <c r="D287" s="62">
        <f t="shared" ca="1" si="12"/>
        <v>4.4096555761567971E-2</v>
      </c>
      <c r="E287" s="62">
        <f t="shared" ca="1" si="13"/>
        <v>1.0161311083389315</v>
      </c>
      <c r="F287" s="60">
        <f ca="1">IF(D287="","",MAX(MIN(C287,PERCENTILE(INDIRECT(Rangos!$G$18),0.99)),PERCENTILE(INDIRECT(Rangos!$G$18),0.01)))</f>
        <v>6.9946466848562136E-2</v>
      </c>
      <c r="G287" s="62">
        <f t="shared" ca="1" si="14"/>
        <v>6.9946466848562136E-2</v>
      </c>
    </row>
    <row r="288" spans="1:7" x14ac:dyDescent="0.2">
      <c r="A288">
        <v>890331037</v>
      </c>
      <c r="B288" t="s">
        <v>312</v>
      </c>
      <c r="C288" s="61">
        <f ca="1">+IFERROR(VLOOKUP(A288,OFFSET('Datos seleccionados'!$A$5,0,0,COUNTA($A:$A),21),21,FALSE),"")</f>
        <v>7.0647498546135223E-2</v>
      </c>
      <c r="D288" s="62">
        <f t="shared" ca="1" si="12"/>
        <v>4.4797587459141058E-2</v>
      </c>
      <c r="E288" s="62">
        <f t="shared" ca="1" si="13"/>
        <v>1.0322852070782371</v>
      </c>
      <c r="F288" s="60">
        <f ca="1">IF(D288="","",MAX(MIN(C288,PERCENTILE(INDIRECT(Rangos!$G$18),0.99)),PERCENTILE(INDIRECT(Rangos!$G$18),0.01)))</f>
        <v>7.0647498546135223E-2</v>
      </c>
      <c r="G288" s="62">
        <f t="shared" ca="1" si="14"/>
        <v>7.0647498546135223E-2</v>
      </c>
    </row>
    <row r="289" spans="1:7" x14ac:dyDescent="0.2">
      <c r="A289">
        <v>900013256</v>
      </c>
      <c r="B289" t="s">
        <v>318</v>
      </c>
      <c r="C289" s="61">
        <f ca="1">+IFERROR(VLOOKUP(A289,OFFSET('Datos seleccionados'!$A$5,0,0,COUNTA($A:$A),21),21,FALSE),"")</f>
        <v>7.0677705571841415E-2</v>
      </c>
      <c r="D289" s="62">
        <f t="shared" ca="1" si="12"/>
        <v>4.482779448484725E-2</v>
      </c>
      <c r="E289" s="62">
        <f t="shared" ca="1" si="13"/>
        <v>1.0329812772810081</v>
      </c>
      <c r="F289" s="60">
        <f ca="1">IF(D289="","",MAX(MIN(C289,PERCENTILE(INDIRECT(Rangos!$G$18),0.99)),PERCENTILE(INDIRECT(Rangos!$G$18),0.01)))</f>
        <v>7.0677705571841415E-2</v>
      </c>
      <c r="G289" s="62">
        <f t="shared" ca="1" si="14"/>
        <v>7.0677705571841415E-2</v>
      </c>
    </row>
    <row r="290" spans="1:7" x14ac:dyDescent="0.2">
      <c r="A290">
        <v>900150121</v>
      </c>
      <c r="B290" t="s">
        <v>541</v>
      </c>
      <c r="C290" s="61">
        <f ca="1">+IFERROR(VLOOKUP(A290,OFFSET('Datos seleccionados'!$A$5,0,0,COUNTA($A:$A),21),21,FALSE),"")</f>
        <v>7.0812358326907993E-2</v>
      </c>
      <c r="D290" s="62">
        <f t="shared" ca="1" si="12"/>
        <v>4.4962447239913828E-2</v>
      </c>
      <c r="E290" s="62">
        <f t="shared" ca="1" si="13"/>
        <v>1.0360841239973482</v>
      </c>
      <c r="F290" s="60">
        <f ca="1">IF(D290="","",MAX(MIN(C290,PERCENTILE(INDIRECT(Rangos!$G$18),0.99)),PERCENTILE(INDIRECT(Rangos!$G$18),0.01)))</f>
        <v>7.0812358326907993E-2</v>
      </c>
      <c r="G290" s="62">
        <f t="shared" ca="1" si="14"/>
        <v>7.0812358326907993E-2</v>
      </c>
    </row>
    <row r="291" spans="1:7" x14ac:dyDescent="0.2">
      <c r="A291">
        <v>811001644</v>
      </c>
      <c r="B291" t="s">
        <v>243</v>
      </c>
      <c r="C291" s="61">
        <f ca="1">+IFERROR(VLOOKUP(A291,OFFSET('Datos seleccionados'!$A$5,0,0,COUNTA($A:$A),21),21,FALSE),"")</f>
        <v>7.1022087188380892E-2</v>
      </c>
      <c r="D291" s="62">
        <f t="shared" ca="1" si="12"/>
        <v>4.5172176101386727E-2</v>
      </c>
      <c r="E291" s="62">
        <f t="shared" ca="1" si="13"/>
        <v>1.0409169735652697</v>
      </c>
      <c r="F291" s="60">
        <f ca="1">IF(D291="","",MAX(MIN(C291,PERCENTILE(INDIRECT(Rangos!$G$18),0.99)),PERCENTILE(INDIRECT(Rangos!$G$18),0.01)))</f>
        <v>7.1022087188380892E-2</v>
      </c>
      <c r="G291" s="62">
        <f t="shared" ca="1" si="14"/>
        <v>7.1022087188380892E-2</v>
      </c>
    </row>
    <row r="292" spans="1:7" x14ac:dyDescent="0.2">
      <c r="A292">
        <v>830002181</v>
      </c>
      <c r="B292" t="s">
        <v>175</v>
      </c>
      <c r="C292" s="61">
        <f ca="1">+IFERROR(VLOOKUP(A292,OFFSET('Datos seleccionados'!$A$5,0,0,COUNTA($A:$A),21),21,FALSE),"")</f>
        <v>7.1088236038134217E-2</v>
      </c>
      <c r="D292" s="62">
        <f t="shared" ca="1" si="12"/>
        <v>4.5238324951140052E-2</v>
      </c>
      <c r="E292" s="62">
        <f t="shared" ca="1" si="13"/>
        <v>1.0424412627723141</v>
      </c>
      <c r="F292" s="60">
        <f ca="1">IF(D292="","",MAX(MIN(C292,PERCENTILE(INDIRECT(Rangos!$G$18),0.99)),PERCENTILE(INDIRECT(Rangos!$G$18),0.01)))</f>
        <v>7.1088236038134217E-2</v>
      </c>
      <c r="G292" s="62">
        <f t="shared" ca="1" si="14"/>
        <v>7.1088236038134217E-2</v>
      </c>
    </row>
    <row r="293" spans="1:7" x14ac:dyDescent="0.2">
      <c r="A293">
        <v>830133597</v>
      </c>
      <c r="B293" t="s">
        <v>289</v>
      </c>
      <c r="C293" s="61">
        <f ca="1">+IFERROR(VLOOKUP(A293,OFFSET('Datos seleccionados'!$A$5,0,0,COUNTA($A:$A),21),21,FALSE),"")</f>
        <v>7.1926616920083092E-2</v>
      </c>
      <c r="D293" s="62">
        <f t="shared" ca="1" si="12"/>
        <v>4.6076705833088927E-2</v>
      </c>
      <c r="E293" s="62">
        <f t="shared" ca="1" si="13"/>
        <v>1.0617603429152433</v>
      </c>
      <c r="F293" s="60">
        <f ca="1">IF(D293="","",MAX(MIN(C293,PERCENTILE(INDIRECT(Rangos!$G$18),0.99)),PERCENTILE(INDIRECT(Rangos!$G$18),0.01)))</f>
        <v>7.1926616920083092E-2</v>
      </c>
      <c r="G293" s="62">
        <f t="shared" ca="1" si="14"/>
        <v>7.1926616920083092E-2</v>
      </c>
    </row>
    <row r="294" spans="1:7" x14ac:dyDescent="0.2">
      <c r="A294">
        <v>890403077</v>
      </c>
      <c r="B294" t="s">
        <v>313</v>
      </c>
      <c r="C294" s="61">
        <f ca="1">+IFERROR(VLOOKUP(A294,OFFSET('Datos seleccionados'!$A$5,0,0,COUNTA($A:$A),21),21,FALSE),"")</f>
        <v>7.2118127635503612E-2</v>
      </c>
      <c r="D294" s="62">
        <f t="shared" ca="1" si="12"/>
        <v>4.6268216548509447E-2</v>
      </c>
      <c r="E294" s="62">
        <f t="shared" ca="1" si="13"/>
        <v>1.0661733858878339</v>
      </c>
      <c r="F294" s="60">
        <f ca="1">IF(D294="","",MAX(MIN(C294,PERCENTILE(INDIRECT(Rangos!$G$18),0.99)),PERCENTILE(INDIRECT(Rangos!$G$18),0.01)))</f>
        <v>7.2118127635503612E-2</v>
      </c>
      <c r="G294" s="62">
        <f t="shared" ca="1" si="14"/>
        <v>7.2118127635503612E-2</v>
      </c>
    </row>
    <row r="295" spans="1:7" x14ac:dyDescent="0.2">
      <c r="A295">
        <v>900393177</v>
      </c>
      <c r="B295" t="s">
        <v>387</v>
      </c>
      <c r="C295" s="61">
        <f ca="1">+IFERROR(VLOOKUP(A295,OFFSET('Datos seleccionados'!$A$5,0,0,COUNTA($A:$A),21),21,FALSE),"")</f>
        <v>7.2845517809460886E-2</v>
      </c>
      <c r="D295" s="62">
        <f t="shared" ca="1" si="12"/>
        <v>4.6995606722466721E-2</v>
      </c>
      <c r="E295" s="62">
        <f t="shared" ca="1" si="13"/>
        <v>1.0829348714708469</v>
      </c>
      <c r="F295" s="60">
        <f ca="1">IF(D295="","",MAX(MIN(C295,PERCENTILE(INDIRECT(Rangos!$G$18),0.99)),PERCENTILE(INDIRECT(Rangos!$G$18),0.01)))</f>
        <v>7.2845517809460886E-2</v>
      </c>
      <c r="G295" s="62">
        <f t="shared" ca="1" si="14"/>
        <v>7.2845517809460886E-2</v>
      </c>
    </row>
    <row r="296" spans="1:7" x14ac:dyDescent="0.2">
      <c r="A296">
        <v>900399076</v>
      </c>
      <c r="B296" t="s">
        <v>391</v>
      </c>
      <c r="C296" s="61">
        <f ca="1">+IFERROR(VLOOKUP(A296,OFFSET('Datos seleccionados'!$A$5,0,0,COUNTA($A:$A),21),21,FALSE),"")</f>
        <v>7.30629874569661E-2</v>
      </c>
      <c r="D296" s="62">
        <f t="shared" ca="1" si="12"/>
        <v>4.7213076369971935E-2</v>
      </c>
      <c r="E296" s="62">
        <f t="shared" ca="1" si="13"/>
        <v>1.0879460944594266</v>
      </c>
      <c r="F296" s="60">
        <f ca="1">IF(D296="","",MAX(MIN(C296,PERCENTILE(INDIRECT(Rangos!$G$18),0.99)),PERCENTILE(INDIRECT(Rangos!$G$18),0.01)))</f>
        <v>7.30629874569661E-2</v>
      </c>
      <c r="G296" s="62">
        <f t="shared" ca="1" si="14"/>
        <v>7.30629874569661E-2</v>
      </c>
    </row>
    <row r="297" spans="1:7" x14ac:dyDescent="0.2">
      <c r="A297">
        <v>900107673</v>
      </c>
      <c r="B297" t="s">
        <v>134</v>
      </c>
      <c r="C297" s="61">
        <f ca="1">+IFERROR(VLOOKUP(A297,OFFSET('Datos seleccionados'!$A$5,0,0,COUNTA($A:$A),21),21,FALSE),"")</f>
        <v>7.3183827241853294E-2</v>
      </c>
      <c r="D297" s="62">
        <f t="shared" ca="1" si="12"/>
        <v>4.7333916154859129E-2</v>
      </c>
      <c r="E297" s="62">
        <f t="shared" ca="1" si="13"/>
        <v>1.0907306444640299</v>
      </c>
      <c r="F297" s="60">
        <f ca="1">IF(D297="","",MAX(MIN(C297,PERCENTILE(INDIRECT(Rangos!$G$18),0.99)),PERCENTILE(INDIRECT(Rangos!$G$18),0.01)))</f>
        <v>7.3183827241853294E-2</v>
      </c>
      <c r="G297" s="62">
        <f t="shared" ca="1" si="14"/>
        <v>7.3183827241853294E-2</v>
      </c>
    </row>
    <row r="298" spans="1:7" x14ac:dyDescent="0.2">
      <c r="A298">
        <v>901449735</v>
      </c>
      <c r="B298" t="s">
        <v>191</v>
      </c>
      <c r="C298" s="61">
        <f ca="1">+IFERROR(VLOOKUP(A298,OFFSET('Datos seleccionados'!$A$5,0,0,COUNTA($A:$A),21),21,FALSE),"")</f>
        <v>7.3436473297531141E-2</v>
      </c>
      <c r="D298" s="62">
        <f t="shared" ca="1" si="12"/>
        <v>4.7586562210536976E-2</v>
      </c>
      <c r="E298" s="62">
        <f t="shared" ca="1" si="13"/>
        <v>1.0965524487328597</v>
      </c>
      <c r="F298" s="60">
        <f ca="1">IF(D298="","",MAX(MIN(C298,PERCENTILE(INDIRECT(Rangos!$G$18),0.99)),PERCENTILE(INDIRECT(Rangos!$G$18),0.01)))</f>
        <v>7.3436473297531141E-2</v>
      </c>
      <c r="G298" s="62">
        <f t="shared" ca="1" si="14"/>
        <v>7.3436473297531141E-2</v>
      </c>
    </row>
    <row r="299" spans="1:7" x14ac:dyDescent="0.2">
      <c r="A299">
        <v>830135983</v>
      </c>
      <c r="B299" t="s">
        <v>523</v>
      </c>
      <c r="C299" s="61">
        <f ca="1">+IFERROR(VLOOKUP(A299,OFFSET('Datos seleccionados'!$A$5,0,0,COUNTA($A:$A),21),21,FALSE),"")</f>
        <v>7.4876674119564127E-2</v>
      </c>
      <c r="D299" s="62">
        <f t="shared" ca="1" si="12"/>
        <v>4.9026763032569962E-2</v>
      </c>
      <c r="E299" s="62">
        <f t="shared" ca="1" si="13"/>
        <v>1.1297394591977101</v>
      </c>
      <c r="F299" s="60">
        <f ca="1">IF(D299="","",MAX(MIN(C299,PERCENTILE(INDIRECT(Rangos!$G$18),0.99)),PERCENTILE(INDIRECT(Rangos!$G$18),0.01)))</f>
        <v>7.4876674119564127E-2</v>
      </c>
      <c r="G299" s="62">
        <f t="shared" ca="1" si="14"/>
        <v>7.4876674119564127E-2</v>
      </c>
    </row>
    <row r="300" spans="1:7" x14ac:dyDescent="0.2">
      <c r="A300">
        <v>900484177</v>
      </c>
      <c r="B300" t="s">
        <v>551</v>
      </c>
      <c r="C300" s="61">
        <f ca="1">+IFERROR(VLOOKUP(A300,OFFSET('Datos seleccionados'!$A$5,0,0,COUNTA($A:$A),21),21,FALSE),"")</f>
        <v>7.5253957828372367E-2</v>
      </c>
      <c r="D300" s="62">
        <f t="shared" ca="1" si="12"/>
        <v>4.9404046741378202E-2</v>
      </c>
      <c r="E300" s="62">
        <f t="shared" ca="1" si="13"/>
        <v>1.1384333289698174</v>
      </c>
      <c r="F300" s="60">
        <f ca="1">IF(D300="","",MAX(MIN(C300,PERCENTILE(INDIRECT(Rangos!$G$18),0.99)),PERCENTILE(INDIRECT(Rangos!$G$18),0.01)))</f>
        <v>7.5253957828372367E-2</v>
      </c>
      <c r="G300" s="62">
        <f t="shared" ca="1" si="14"/>
        <v>7.5253957828372367E-2</v>
      </c>
    </row>
    <row r="301" spans="1:7" x14ac:dyDescent="0.2">
      <c r="A301">
        <v>900452881</v>
      </c>
      <c r="B301" t="s">
        <v>145</v>
      </c>
      <c r="C301" s="61">
        <f ca="1">+IFERROR(VLOOKUP(A301,OFFSET('Datos seleccionados'!$A$5,0,0,COUNTA($A:$A),21),21,FALSE),"")</f>
        <v>7.5873390302314464E-2</v>
      </c>
      <c r="D301" s="62">
        <f t="shared" ca="1" si="12"/>
        <v>5.0023479215320299E-2</v>
      </c>
      <c r="E301" s="62">
        <f t="shared" ca="1" si="13"/>
        <v>1.1527071105706126</v>
      </c>
      <c r="F301" s="60">
        <f ca="1">IF(D301="","",MAX(MIN(C301,PERCENTILE(INDIRECT(Rangos!$G$18),0.99)),PERCENTILE(INDIRECT(Rangos!$G$18),0.01)))</f>
        <v>7.5873390302314464E-2</v>
      </c>
      <c r="G301" s="62">
        <f t="shared" ca="1" si="14"/>
        <v>7.5873390302314464E-2</v>
      </c>
    </row>
    <row r="302" spans="1:7" x14ac:dyDescent="0.2">
      <c r="A302">
        <v>802021384</v>
      </c>
      <c r="B302" t="s">
        <v>233</v>
      </c>
      <c r="C302" s="61">
        <f ca="1">+IFERROR(VLOOKUP(A302,OFFSET('Datos seleccionados'!$A$5,0,0,COUNTA($A:$A),21),21,FALSE),"")</f>
        <v>7.5903459063139611E-2</v>
      </c>
      <c r="D302" s="62">
        <f t="shared" ca="1" si="12"/>
        <v>5.0053547976145446E-2</v>
      </c>
      <c r="E302" s="62">
        <f t="shared" ca="1" si="13"/>
        <v>1.1533999946912874</v>
      </c>
      <c r="F302" s="60">
        <f ca="1">IF(D302="","",MAX(MIN(C302,PERCENTILE(INDIRECT(Rangos!$G$18),0.99)),PERCENTILE(INDIRECT(Rangos!$G$18),0.01)))</f>
        <v>7.5903459063139611E-2</v>
      </c>
      <c r="G302" s="62">
        <f t="shared" ca="1" si="14"/>
        <v>7.5903459063139611E-2</v>
      </c>
    </row>
    <row r="303" spans="1:7" x14ac:dyDescent="0.2">
      <c r="A303">
        <v>900685073</v>
      </c>
      <c r="B303" t="s">
        <v>451</v>
      </c>
      <c r="C303" s="61">
        <f ca="1">+IFERROR(VLOOKUP(A303,OFFSET('Datos seleccionados'!$A$5,0,0,COUNTA($A:$A),21),21,FALSE),"")</f>
        <v>7.6060921814250892E-2</v>
      </c>
      <c r="D303" s="62">
        <f t="shared" ca="1" si="12"/>
        <v>5.0211010727256727E-2</v>
      </c>
      <c r="E303" s="62">
        <f t="shared" ca="1" si="13"/>
        <v>1.1570284594782867</v>
      </c>
      <c r="F303" s="60">
        <f ca="1">IF(D303="","",MAX(MIN(C303,PERCENTILE(INDIRECT(Rangos!$G$18),0.99)),PERCENTILE(INDIRECT(Rangos!$G$18),0.01)))</f>
        <v>7.6060921814250892E-2</v>
      </c>
      <c r="G303" s="62">
        <f t="shared" ca="1" si="14"/>
        <v>7.6060921814250892E-2</v>
      </c>
    </row>
    <row r="304" spans="1:7" x14ac:dyDescent="0.2">
      <c r="A304">
        <v>900192871</v>
      </c>
      <c r="B304" t="s">
        <v>343</v>
      </c>
      <c r="C304" s="61">
        <f ca="1">+IFERROR(VLOOKUP(A304,OFFSET('Datos seleccionados'!$A$5,0,0,COUNTA($A:$A),21),21,FALSE),"")</f>
        <v>7.608738687691026E-2</v>
      </c>
      <c r="D304" s="62">
        <f t="shared" ca="1" si="12"/>
        <v>5.0237475789916095E-2</v>
      </c>
      <c r="E304" s="62">
        <f t="shared" ca="1" si="13"/>
        <v>1.1576383024237931</v>
      </c>
      <c r="F304" s="60">
        <f ca="1">IF(D304="","",MAX(MIN(C304,PERCENTILE(INDIRECT(Rangos!$G$18),0.99)),PERCENTILE(INDIRECT(Rangos!$G$18),0.01)))</f>
        <v>7.608738687691026E-2</v>
      </c>
      <c r="G304" s="62">
        <f t="shared" ca="1" si="14"/>
        <v>7.608738687691026E-2</v>
      </c>
    </row>
    <row r="305" spans="1:7" x14ac:dyDescent="0.2">
      <c r="A305">
        <v>860065102</v>
      </c>
      <c r="B305" t="s">
        <v>303</v>
      </c>
      <c r="C305" s="61">
        <f ca="1">+IFERROR(VLOOKUP(A305,OFFSET('Datos seleccionados'!$A$5,0,0,COUNTA($A:$A),21),21,FALSE),"")</f>
        <v>7.7223216058383892E-2</v>
      </c>
      <c r="D305" s="62">
        <f t="shared" ca="1" si="12"/>
        <v>5.1373304971389727E-2</v>
      </c>
      <c r="E305" s="62">
        <f t="shared" ca="1" si="13"/>
        <v>1.1838115793412705</v>
      </c>
      <c r="F305" s="60">
        <f ca="1">IF(D305="","",MAX(MIN(C305,PERCENTILE(INDIRECT(Rangos!$G$18),0.99)),PERCENTILE(INDIRECT(Rangos!$G$18),0.01)))</f>
        <v>7.7223216058383892E-2</v>
      </c>
      <c r="G305" s="62">
        <f t="shared" ca="1" si="14"/>
        <v>7.7223216058383892E-2</v>
      </c>
    </row>
    <row r="306" spans="1:7" x14ac:dyDescent="0.2">
      <c r="A306">
        <v>900562962</v>
      </c>
      <c r="B306" t="s">
        <v>431</v>
      </c>
      <c r="C306" s="61">
        <f ca="1">+IFERROR(VLOOKUP(A306,OFFSET('Datos seleccionados'!$A$5,0,0,COUNTA($A:$A),21),21,FALSE),"")</f>
        <v>7.8290472614003945E-2</v>
      </c>
      <c r="D306" s="62">
        <f t="shared" ca="1" si="12"/>
        <v>5.244056152700978E-2</v>
      </c>
      <c r="E306" s="62">
        <f t="shared" ca="1" si="13"/>
        <v>1.2084047151999526</v>
      </c>
      <c r="F306" s="60">
        <f ca="1">IF(D306="","",MAX(MIN(C306,PERCENTILE(INDIRECT(Rangos!$G$18),0.99)),PERCENTILE(INDIRECT(Rangos!$G$18),0.01)))</f>
        <v>7.8290472614003945E-2</v>
      </c>
      <c r="G306" s="62">
        <f t="shared" ca="1" si="14"/>
        <v>7.8290472614003945E-2</v>
      </c>
    </row>
    <row r="307" spans="1:7" x14ac:dyDescent="0.2">
      <c r="A307">
        <v>811022703</v>
      </c>
      <c r="B307" t="s">
        <v>245</v>
      </c>
      <c r="C307" s="61">
        <f ca="1">+IFERROR(VLOOKUP(A307,OFFSET('Datos seleccionados'!$A$5,0,0,COUNTA($A:$A),21),21,FALSE),"")</f>
        <v>8.0155042671578428E-2</v>
      </c>
      <c r="D307" s="62">
        <f t="shared" ca="1" si="12"/>
        <v>5.4305131584584262E-2</v>
      </c>
      <c r="E307" s="62">
        <f t="shared" ca="1" si="13"/>
        <v>1.2513706023640929</v>
      </c>
      <c r="F307" s="60">
        <f ca="1">IF(D307="","",MAX(MIN(C307,PERCENTILE(INDIRECT(Rangos!$G$18),0.99)),PERCENTILE(INDIRECT(Rangos!$G$18),0.01)))</f>
        <v>8.0155042671578428E-2</v>
      </c>
      <c r="G307" s="62">
        <f t="shared" ca="1" si="14"/>
        <v>8.0155042671578428E-2</v>
      </c>
    </row>
    <row r="308" spans="1:7" x14ac:dyDescent="0.2">
      <c r="A308">
        <v>900393176</v>
      </c>
      <c r="B308" t="s">
        <v>386</v>
      </c>
      <c r="C308" s="61">
        <f ca="1">+IFERROR(VLOOKUP(A308,OFFSET('Datos seleccionados'!$A$5,0,0,COUNTA($A:$A),21),21,FALSE),"")</f>
        <v>8.1007844293743678E-2</v>
      </c>
      <c r="D308" s="62">
        <f t="shared" ca="1" si="12"/>
        <v>5.5157933206749513E-2</v>
      </c>
      <c r="E308" s="62">
        <f t="shared" ca="1" si="13"/>
        <v>1.2710219842590764</v>
      </c>
      <c r="F308" s="60">
        <f ca="1">IF(D308="","",MAX(MIN(C308,PERCENTILE(INDIRECT(Rangos!$G$18),0.99)),PERCENTILE(INDIRECT(Rangos!$G$18),0.01)))</f>
        <v>8.1007844293743678E-2</v>
      </c>
      <c r="G308" s="62">
        <f t="shared" ca="1" si="14"/>
        <v>8.1007844293743678E-2</v>
      </c>
    </row>
    <row r="309" spans="1:7" x14ac:dyDescent="0.2">
      <c r="A309">
        <v>900591508</v>
      </c>
      <c r="B309" t="s">
        <v>439</v>
      </c>
      <c r="C309" s="61">
        <f ca="1">+IFERROR(VLOOKUP(A309,OFFSET('Datos seleccionados'!$A$5,0,0,COUNTA($A:$A),21),21,FALSE),"")</f>
        <v>8.1152574185625159E-2</v>
      </c>
      <c r="D309" s="62">
        <f t="shared" ca="1" si="12"/>
        <v>5.5302663098630994E-2</v>
      </c>
      <c r="E309" s="62">
        <f t="shared" ca="1" si="13"/>
        <v>1.2743570416781296</v>
      </c>
      <c r="F309" s="60">
        <f ca="1">IF(D309="","",MAX(MIN(C309,PERCENTILE(INDIRECT(Rangos!$G$18),0.99)),PERCENTILE(INDIRECT(Rangos!$G$18),0.01)))</f>
        <v>8.1152574185625159E-2</v>
      </c>
      <c r="G309" s="62">
        <f t="shared" ca="1" si="14"/>
        <v>8.1152574185625159E-2</v>
      </c>
    </row>
    <row r="310" spans="1:7" x14ac:dyDescent="0.2">
      <c r="A310">
        <v>900774333</v>
      </c>
      <c r="B310" t="s">
        <v>460</v>
      </c>
      <c r="C310" s="61">
        <f ca="1">+IFERROR(VLOOKUP(A310,OFFSET('Datos seleccionados'!$A$5,0,0,COUNTA($A:$A),21),21,FALSE),"")</f>
        <v>8.1997546403864821E-2</v>
      </c>
      <c r="D310" s="62">
        <f t="shared" ca="1" si="12"/>
        <v>5.6147635316870656E-2</v>
      </c>
      <c r="E310" s="62">
        <f t="shared" ca="1" si="13"/>
        <v>1.2938280081018561</v>
      </c>
      <c r="F310" s="60">
        <f ca="1">IF(D310="","",MAX(MIN(C310,PERCENTILE(INDIRECT(Rangos!$G$18),0.99)),PERCENTILE(INDIRECT(Rangos!$G$18),0.01)))</f>
        <v>8.1997546403864821E-2</v>
      </c>
      <c r="G310" s="62">
        <f t="shared" ca="1" si="14"/>
        <v>8.1997546403864821E-2</v>
      </c>
    </row>
    <row r="311" spans="1:7" x14ac:dyDescent="0.2">
      <c r="A311">
        <v>830121597</v>
      </c>
      <c r="B311" t="s">
        <v>285</v>
      </c>
      <c r="C311" s="61">
        <f ca="1">+IFERROR(VLOOKUP(A311,OFFSET('Datos seleccionados'!$A$5,0,0,COUNTA($A:$A),21),21,FALSE),"")</f>
        <v>8.3308779847046627E-2</v>
      </c>
      <c r="D311" s="62">
        <f t="shared" ca="1" si="12"/>
        <v>5.7458868760052462E-2</v>
      </c>
      <c r="E311" s="62">
        <f t="shared" ca="1" si="13"/>
        <v>1.3240431818019442</v>
      </c>
      <c r="F311" s="60">
        <f ca="1">IF(D311="","",MAX(MIN(C311,PERCENTILE(INDIRECT(Rangos!$G$18),0.99)),PERCENTILE(INDIRECT(Rangos!$G$18),0.01)))</f>
        <v>8.3308779847046627E-2</v>
      </c>
      <c r="G311" s="62">
        <f t="shared" ca="1" si="14"/>
        <v>8.3308779847046627E-2</v>
      </c>
    </row>
    <row r="312" spans="1:7" x14ac:dyDescent="0.2">
      <c r="A312">
        <v>900880621</v>
      </c>
      <c r="B312" t="s">
        <v>466</v>
      </c>
      <c r="C312" s="61">
        <f ca="1">+IFERROR(VLOOKUP(A312,OFFSET('Datos seleccionados'!$A$5,0,0,COUNTA($A:$A),21),21,FALSE),"")</f>
        <v>8.3799810087875626E-2</v>
      </c>
      <c r="D312" s="62">
        <f t="shared" ca="1" si="12"/>
        <v>5.7949899000881461E-2</v>
      </c>
      <c r="E312" s="62">
        <f t="shared" ca="1" si="13"/>
        <v>1.3353581494728741</v>
      </c>
      <c r="F312" s="60">
        <f ca="1">IF(D312="","",MAX(MIN(C312,PERCENTILE(INDIRECT(Rangos!$G$18),0.99)),PERCENTILE(INDIRECT(Rangos!$G$18),0.01)))</f>
        <v>8.3799810087875626E-2</v>
      </c>
      <c r="G312" s="62">
        <f t="shared" ca="1" si="14"/>
        <v>8.3799810087875626E-2</v>
      </c>
    </row>
    <row r="313" spans="1:7" x14ac:dyDescent="0.2">
      <c r="A313">
        <v>900188602</v>
      </c>
      <c r="B313" t="s">
        <v>543</v>
      </c>
      <c r="C313" s="61">
        <f ca="1">+IFERROR(VLOOKUP(A313,OFFSET('Datos seleccionados'!$A$5,0,0,COUNTA($A:$A),21),21,FALSE),"")</f>
        <v>8.4560074066673749E-2</v>
      </c>
      <c r="D313" s="62">
        <f t="shared" ca="1" si="12"/>
        <v>5.8710162979679584E-2</v>
      </c>
      <c r="E313" s="62">
        <f t="shared" ca="1" si="13"/>
        <v>1.3528771567074391</v>
      </c>
      <c r="F313" s="60">
        <f ca="1">IF(D313="","",MAX(MIN(C313,PERCENTILE(INDIRECT(Rangos!$G$18),0.99)),PERCENTILE(INDIRECT(Rangos!$G$18),0.01)))</f>
        <v>8.4560074066673749E-2</v>
      </c>
      <c r="G313" s="62">
        <f t="shared" ca="1" si="14"/>
        <v>8.4560074066673749E-2</v>
      </c>
    </row>
    <row r="314" spans="1:7" x14ac:dyDescent="0.2">
      <c r="A314">
        <v>900430682</v>
      </c>
      <c r="B314" t="s">
        <v>401</v>
      </c>
      <c r="C314" s="61">
        <f ca="1">+IFERROR(VLOOKUP(A314,OFFSET('Datos seleccionados'!$A$5,0,0,COUNTA($A:$A),21),21,FALSE),"")</f>
        <v>8.4564610645711552E-2</v>
      </c>
      <c r="D314" s="62">
        <f t="shared" ca="1" si="12"/>
        <v>5.8714699558717387E-2</v>
      </c>
      <c r="E314" s="62">
        <f t="shared" ca="1" si="13"/>
        <v>1.3529816945563966</v>
      </c>
      <c r="F314" s="60">
        <f ca="1">IF(D314="","",MAX(MIN(C314,PERCENTILE(INDIRECT(Rangos!$G$18),0.99)),PERCENTILE(INDIRECT(Rangos!$G$18),0.01)))</f>
        <v>8.4564610645711552E-2</v>
      </c>
      <c r="G314" s="62">
        <f t="shared" ca="1" si="14"/>
        <v>8.4564610645711552E-2</v>
      </c>
    </row>
    <row r="315" spans="1:7" x14ac:dyDescent="0.2">
      <c r="A315">
        <v>900572756</v>
      </c>
      <c r="B315" t="s">
        <v>433</v>
      </c>
      <c r="C315" s="61">
        <f ca="1">+IFERROR(VLOOKUP(A315,OFFSET('Datos seleccionados'!$A$5,0,0,COUNTA($A:$A),21),21,FALSE),"")</f>
        <v>8.4627617753463655E-2</v>
      </c>
      <c r="D315" s="62">
        <f t="shared" ca="1" si="12"/>
        <v>5.877770666646949E-2</v>
      </c>
      <c r="E315" s="62">
        <f t="shared" ca="1" si="13"/>
        <v>1.354433587592659</v>
      </c>
      <c r="F315" s="60">
        <f ca="1">IF(D315="","",MAX(MIN(C315,PERCENTILE(INDIRECT(Rangos!$G$18),0.99)),PERCENTILE(INDIRECT(Rangos!$G$18),0.01)))</f>
        <v>8.4627617753463655E-2</v>
      </c>
      <c r="G315" s="62">
        <f t="shared" ca="1" si="14"/>
        <v>8.4627617753463655E-2</v>
      </c>
    </row>
    <row r="316" spans="1:7" x14ac:dyDescent="0.2">
      <c r="A316">
        <v>900924312</v>
      </c>
      <c r="B316" t="s">
        <v>561</v>
      </c>
      <c r="C316" s="61">
        <f ca="1">+IFERROR(VLOOKUP(A316,OFFSET('Datos seleccionados'!$A$5,0,0,COUNTA($A:$A),21),21,FALSE),"")</f>
        <v>8.5289276475412068E-2</v>
      </c>
      <c r="D316" s="62">
        <f t="shared" ca="1" si="12"/>
        <v>5.9439365388417903E-2</v>
      </c>
      <c r="E316" s="62">
        <f t="shared" ca="1" si="13"/>
        <v>1.3696804021990172</v>
      </c>
      <c r="F316" s="60">
        <f ca="1">IF(D316="","",MAX(MIN(C316,PERCENTILE(INDIRECT(Rangos!$G$18),0.99)),PERCENTILE(INDIRECT(Rangos!$G$18),0.01)))</f>
        <v>8.5289276475412068E-2</v>
      </c>
      <c r="G316" s="62">
        <f t="shared" ca="1" si="14"/>
        <v>8.5289276475412068E-2</v>
      </c>
    </row>
    <row r="317" spans="1:7" x14ac:dyDescent="0.2">
      <c r="A317">
        <v>900061628</v>
      </c>
      <c r="B317" t="s">
        <v>323</v>
      </c>
      <c r="C317" s="61">
        <f ca="1">+IFERROR(VLOOKUP(A317,OFFSET('Datos seleccionados'!$A$5,0,0,COUNTA($A:$A),21),21,FALSE),"")</f>
        <v>8.5438092282918612E-2</v>
      </c>
      <c r="D317" s="62">
        <f t="shared" ca="1" si="12"/>
        <v>5.9588181195924447E-2</v>
      </c>
      <c r="E317" s="62">
        <f t="shared" ca="1" si="13"/>
        <v>1.3731096126851514</v>
      </c>
      <c r="F317" s="60">
        <f ca="1">IF(D317="","",MAX(MIN(C317,PERCENTILE(INDIRECT(Rangos!$G$18),0.99)),PERCENTILE(INDIRECT(Rangos!$G$18),0.01)))</f>
        <v>8.5438092282918612E-2</v>
      </c>
      <c r="G317" s="62">
        <f t="shared" ca="1" si="14"/>
        <v>8.5438092282918612E-2</v>
      </c>
    </row>
    <row r="318" spans="1:7" x14ac:dyDescent="0.2">
      <c r="A318">
        <v>901087572</v>
      </c>
      <c r="B318" t="s">
        <v>566</v>
      </c>
      <c r="C318" s="61">
        <f ca="1">+IFERROR(VLOOKUP(A318,OFFSET('Datos seleccionados'!$A$5,0,0,COUNTA($A:$A),21),21,FALSE),"")</f>
        <v>8.6777491159329062E-2</v>
      </c>
      <c r="D318" s="62">
        <f t="shared" ca="1" si="12"/>
        <v>6.0927580072334897E-2</v>
      </c>
      <c r="E318" s="62">
        <f t="shared" ca="1" si="13"/>
        <v>1.4039738115163229</v>
      </c>
      <c r="F318" s="60">
        <f ca="1">IF(D318="","",MAX(MIN(C318,PERCENTILE(INDIRECT(Rangos!$G$18),0.99)),PERCENTILE(INDIRECT(Rangos!$G$18),0.01)))</f>
        <v>8.6777491159329062E-2</v>
      </c>
      <c r="G318" s="62">
        <f t="shared" ca="1" si="14"/>
        <v>8.6777491159329062E-2</v>
      </c>
    </row>
    <row r="319" spans="1:7" x14ac:dyDescent="0.2">
      <c r="A319">
        <v>900874145</v>
      </c>
      <c r="B319" t="s">
        <v>159</v>
      </c>
      <c r="C319" s="61">
        <f ca="1">+IFERROR(VLOOKUP(A319,OFFSET('Datos seleccionados'!$A$5,0,0,COUNTA($A:$A),21),21,FALSE),"")</f>
        <v>8.9537859675851678E-2</v>
      </c>
      <c r="D319" s="62">
        <f t="shared" ca="1" si="12"/>
        <v>6.3687948588857513E-2</v>
      </c>
      <c r="E319" s="62">
        <f t="shared" ca="1" si="13"/>
        <v>1.4675818705058779</v>
      </c>
      <c r="F319" s="60">
        <f ca="1">IF(D319="","",MAX(MIN(C319,PERCENTILE(INDIRECT(Rangos!$G$18),0.99)),PERCENTILE(INDIRECT(Rangos!$G$18),0.01)))</f>
        <v>8.9537859675851678E-2</v>
      </c>
      <c r="G319" s="62">
        <f t="shared" ca="1" si="14"/>
        <v>8.9537859675851678E-2</v>
      </c>
    </row>
    <row r="320" spans="1:7" x14ac:dyDescent="0.2">
      <c r="A320">
        <v>901328418</v>
      </c>
      <c r="B320" t="s">
        <v>497</v>
      </c>
      <c r="C320" s="61">
        <f ca="1">+IFERROR(VLOOKUP(A320,OFFSET('Datos seleccionados'!$A$5,0,0,COUNTA($A:$A),21),21,FALSE),"")</f>
        <v>9.151114205609194E-2</v>
      </c>
      <c r="D320" s="62">
        <f t="shared" ca="1" si="12"/>
        <v>6.5661230969097775E-2</v>
      </c>
      <c r="E320" s="62">
        <f t="shared" ca="1" si="13"/>
        <v>1.5130528506645315</v>
      </c>
      <c r="F320" s="60">
        <f ca="1">IF(D320="","",MAX(MIN(C320,PERCENTILE(INDIRECT(Rangos!$G$18),0.99)),PERCENTILE(INDIRECT(Rangos!$G$18),0.01)))</f>
        <v>9.151114205609194E-2</v>
      </c>
      <c r="G320" s="62">
        <f t="shared" ca="1" si="14"/>
        <v>9.151114205609194E-2</v>
      </c>
    </row>
    <row r="321" spans="1:7" x14ac:dyDescent="0.2">
      <c r="A321">
        <v>830113706</v>
      </c>
      <c r="B321" t="s">
        <v>521</v>
      </c>
      <c r="C321" s="61">
        <f ca="1">+IFERROR(VLOOKUP(A321,OFFSET('Datos seleccionados'!$A$5,0,0,COUNTA($A:$A),21),21,FALSE),"")</f>
        <v>9.1803710159206853E-2</v>
      </c>
      <c r="D321" s="62">
        <f t="shared" ca="1" si="12"/>
        <v>6.5953799072212688E-2</v>
      </c>
      <c r="E321" s="62">
        <f t="shared" ca="1" si="13"/>
        <v>1.5197945915045696</v>
      </c>
      <c r="F321" s="60">
        <f ca="1">IF(D321="","",MAX(MIN(C321,PERCENTILE(INDIRECT(Rangos!$G$18),0.99)),PERCENTILE(INDIRECT(Rangos!$G$18),0.01)))</f>
        <v>9.1803710159206853E-2</v>
      </c>
      <c r="G321" s="62">
        <f t="shared" ca="1" si="14"/>
        <v>9.1803710159206853E-2</v>
      </c>
    </row>
    <row r="322" spans="1:7" x14ac:dyDescent="0.2">
      <c r="A322">
        <v>830096917</v>
      </c>
      <c r="B322" t="s">
        <v>274</v>
      </c>
      <c r="C322" s="61">
        <f ca="1">+IFERROR(VLOOKUP(A322,OFFSET('Datos seleccionados'!$A$5,0,0,COUNTA($A:$A),21),21,FALSE),"")</f>
        <v>9.2667964160470684E-2</v>
      </c>
      <c r="D322" s="62">
        <f t="shared" ref="D322:D385" ca="1" si="15">+IFERROR(ABS(($C$2:$C$420-MEDIAN($C$2:$C$420))),"")</f>
        <v>6.6818053073476519E-2</v>
      </c>
      <c r="E322" s="62">
        <f t="shared" ref="E322:E385" ca="1" si="16">+IFERROR((IF($C322="","",((($C322-MEDIAN($C$2:$C$420))/MEDIAN($D$2:$D$420))))),"")</f>
        <v>1.5397098742522521</v>
      </c>
      <c r="F322" s="60">
        <f ca="1">IF(D322="","",MAX(MIN(C322,PERCENTILE(INDIRECT(Rangos!$G$18),0.99)),PERCENTILE(INDIRECT(Rangos!$G$18),0.01)))</f>
        <v>9.2667964160470684E-2</v>
      </c>
      <c r="G322" s="62">
        <f t="shared" ref="G322:G385" ca="1" si="17">IF(C322="","", IF(AND(C322&gt;=(QUARTILE($C$2:$C$420,1)-1.5*(QUARTILE($C$2:$C$420,3)-QUARTILE($C$2:$C$420,1))), C322&lt;=(QUARTILE($C$2:$C$420,3)+1.5*(QUARTILE($C$2:$C$420,3)-QUARTILE($C$2:$C$420,1)))), C322, ""))</f>
        <v>9.2667964160470684E-2</v>
      </c>
    </row>
    <row r="323" spans="1:7" x14ac:dyDescent="0.2">
      <c r="A323">
        <v>830501482</v>
      </c>
      <c r="B323" t="s">
        <v>294</v>
      </c>
      <c r="C323" s="61">
        <f ca="1">+IFERROR(VLOOKUP(A323,OFFSET('Datos seleccionados'!$A$5,0,0,COUNTA($A:$A),21),21,FALSE),"")</f>
        <v>9.355841261122505E-2</v>
      </c>
      <c r="D323" s="62">
        <f t="shared" ca="1" si="15"/>
        <v>6.7708501524230885E-2</v>
      </c>
      <c r="E323" s="62">
        <f t="shared" ca="1" si="16"/>
        <v>1.5602287641192085</v>
      </c>
      <c r="F323" s="60">
        <f ca="1">IF(D323="","",MAX(MIN(C323,PERCENTILE(INDIRECT(Rangos!$G$18),0.99)),PERCENTILE(INDIRECT(Rangos!$G$18),0.01)))</f>
        <v>9.355841261122505E-2</v>
      </c>
      <c r="G323" s="62">
        <f t="shared" ca="1" si="17"/>
        <v>9.355841261122505E-2</v>
      </c>
    </row>
    <row r="324" spans="1:7" x14ac:dyDescent="0.2">
      <c r="A324">
        <v>900333566</v>
      </c>
      <c r="B324" t="s">
        <v>375</v>
      </c>
      <c r="C324" s="61">
        <f ca="1">+IFERROR(VLOOKUP(A324,OFFSET('Datos seleccionados'!$A$5,0,0,COUNTA($A:$A),21),21,FALSE),"")</f>
        <v>9.4280105177415613E-2</v>
      </c>
      <c r="D324" s="62">
        <f t="shared" ca="1" si="15"/>
        <v>6.8430194090421448E-2</v>
      </c>
      <c r="E324" s="62">
        <f t="shared" ca="1" si="16"/>
        <v>1.5768589578950751</v>
      </c>
      <c r="F324" s="60">
        <f ca="1">IF(D324="","",MAX(MIN(C324,PERCENTILE(INDIRECT(Rangos!$G$18),0.99)),PERCENTILE(INDIRECT(Rangos!$G$18),0.01)))</f>
        <v>9.4280105177415613E-2</v>
      </c>
      <c r="G324" s="62">
        <f t="shared" ca="1" si="17"/>
        <v>9.4280105177415613E-2</v>
      </c>
    </row>
    <row r="325" spans="1:7" x14ac:dyDescent="0.2">
      <c r="A325">
        <v>900415139</v>
      </c>
      <c r="B325" t="s">
        <v>397</v>
      </c>
      <c r="C325" s="61">
        <f ca="1">+IFERROR(VLOOKUP(A325,OFFSET('Datos seleccionados'!$A$5,0,0,COUNTA($A:$A),21),21,FALSE),"")</f>
        <v>9.7440027434188406E-2</v>
      </c>
      <c r="D325" s="62">
        <f t="shared" ca="1" si="15"/>
        <v>7.1590116347194241E-2</v>
      </c>
      <c r="E325" s="62">
        <f t="shared" ca="1" si="16"/>
        <v>1.6496740621494947</v>
      </c>
      <c r="F325" s="60">
        <f ca="1">IF(D325="","",MAX(MIN(C325,PERCENTILE(INDIRECT(Rangos!$G$18),0.99)),PERCENTILE(INDIRECT(Rangos!$G$18),0.01)))</f>
        <v>9.7440027434188406E-2</v>
      </c>
      <c r="G325" s="62">
        <f t="shared" ca="1" si="17"/>
        <v>9.7440027434188406E-2</v>
      </c>
    </row>
    <row r="326" spans="1:7" x14ac:dyDescent="0.2">
      <c r="A326">
        <v>900577058</v>
      </c>
      <c r="B326" t="s">
        <v>435</v>
      </c>
      <c r="C326" s="61">
        <f ca="1">+IFERROR(VLOOKUP(A326,OFFSET('Datos seleccionados'!$A$5,0,0,COUNTA($A:$A),21),21,FALSE),"")</f>
        <v>9.7801409339889747E-2</v>
      </c>
      <c r="D326" s="62">
        <f t="shared" ca="1" si="15"/>
        <v>7.1951498252895582E-2</v>
      </c>
      <c r="E326" s="62">
        <f t="shared" ca="1" si="16"/>
        <v>1.6580015015613043</v>
      </c>
      <c r="F326" s="60">
        <f ca="1">IF(D326="","",MAX(MIN(C326,PERCENTILE(INDIRECT(Rangos!$G$18),0.99)),PERCENTILE(INDIRECT(Rangos!$G$18),0.01)))</f>
        <v>9.7801409339889747E-2</v>
      </c>
      <c r="G326" s="62">
        <f t="shared" ca="1" si="17"/>
        <v>9.7801409339889747E-2</v>
      </c>
    </row>
    <row r="327" spans="1:7" x14ac:dyDescent="0.2">
      <c r="A327">
        <v>901061657</v>
      </c>
      <c r="B327" t="s">
        <v>476</v>
      </c>
      <c r="C327" s="61">
        <f ca="1">+IFERROR(VLOOKUP(A327,OFFSET('Datos seleccionados'!$A$5,0,0,COUNTA($A:$A),21),21,FALSE),"")</f>
        <v>0.10153976813109876</v>
      </c>
      <c r="D327" s="62">
        <f t="shared" ca="1" si="15"/>
        <v>7.5689857044104594E-2</v>
      </c>
      <c r="E327" s="62">
        <f t="shared" ca="1" si="16"/>
        <v>1.7441457048051889</v>
      </c>
      <c r="F327" s="60">
        <f ca="1">IF(D327="","",MAX(MIN(C327,PERCENTILE(INDIRECT(Rangos!$G$18),0.99)),PERCENTILE(INDIRECT(Rangos!$G$18),0.01)))</f>
        <v>0.10153976813109876</v>
      </c>
      <c r="G327" s="62">
        <f t="shared" ca="1" si="17"/>
        <v>0.10153976813109876</v>
      </c>
    </row>
    <row r="328" spans="1:7" x14ac:dyDescent="0.2">
      <c r="A328">
        <v>901570012</v>
      </c>
      <c r="B328" t="s">
        <v>172</v>
      </c>
      <c r="C328" s="61">
        <f ca="1">+IFERROR(VLOOKUP(A328,OFFSET('Datos seleccionados'!$A$5,0,0,COUNTA($A:$A),21),21,FALSE),"")</f>
        <v>0.10416390973502601</v>
      </c>
      <c r="D328" s="62">
        <f t="shared" ca="1" si="15"/>
        <v>7.8313998648031846E-2</v>
      </c>
      <c r="E328" s="62">
        <f t="shared" ca="1" si="16"/>
        <v>1.8046146432604875</v>
      </c>
      <c r="F328" s="60">
        <f ca="1">IF(D328="","",MAX(MIN(C328,PERCENTILE(INDIRECT(Rangos!$G$18),0.99)),PERCENTILE(INDIRECT(Rangos!$G$18),0.01)))</f>
        <v>0.10416390973502601</v>
      </c>
      <c r="G328" s="62">
        <f t="shared" ca="1" si="17"/>
        <v>0.10416390973502601</v>
      </c>
    </row>
    <row r="329" spans="1:7" x14ac:dyDescent="0.2">
      <c r="A329">
        <v>901142547</v>
      </c>
      <c r="B329" t="s">
        <v>482</v>
      </c>
      <c r="C329" s="61">
        <f ca="1">+IFERROR(VLOOKUP(A329,OFFSET('Datos seleccionados'!$A$5,0,0,COUNTA($A:$A),21),21,FALSE),"")</f>
        <v>0.10491633255357791</v>
      </c>
      <c r="D329" s="62">
        <f t="shared" ca="1" si="15"/>
        <v>7.9066421466583742E-2</v>
      </c>
      <c r="E329" s="62">
        <f t="shared" ca="1" si="16"/>
        <v>1.8219529641191199</v>
      </c>
      <c r="F329" s="60">
        <f ca="1">IF(D329="","",MAX(MIN(C329,PERCENTILE(INDIRECT(Rangos!$G$18),0.99)),PERCENTILE(INDIRECT(Rangos!$G$18),0.01)))</f>
        <v>0.10491633255357791</v>
      </c>
      <c r="G329" s="62">
        <f t="shared" ca="1" si="17"/>
        <v>0.10491633255357791</v>
      </c>
    </row>
    <row r="330" spans="1:7" x14ac:dyDescent="0.2">
      <c r="A330">
        <v>830076606</v>
      </c>
      <c r="B330" t="s">
        <v>267</v>
      </c>
      <c r="C330" s="61">
        <f ca="1">+IFERROR(VLOOKUP(A330,OFFSET('Datos seleccionados'!$A$5,0,0,COUNTA($A:$A),21),21,FALSE),"")</f>
        <v>0.1058137950067503</v>
      </c>
      <c r="D330" s="62">
        <f t="shared" ca="1" si="15"/>
        <v>7.9963883919756132E-2</v>
      </c>
      <c r="E330" s="62">
        <f t="shared" ca="1" si="16"/>
        <v>1.8426334798983008</v>
      </c>
      <c r="F330" s="60">
        <f ca="1">IF(D330="","",MAX(MIN(C330,PERCENTILE(INDIRECT(Rangos!$G$18),0.99)),PERCENTILE(INDIRECT(Rangos!$G$18),0.01)))</f>
        <v>0.1058137950067503</v>
      </c>
      <c r="G330" s="62">
        <f t="shared" ca="1" si="17"/>
        <v>0.1058137950067503</v>
      </c>
    </row>
    <row r="331" spans="1:7" x14ac:dyDescent="0.2">
      <c r="A331">
        <v>900527810</v>
      </c>
      <c r="B331" t="s">
        <v>422</v>
      </c>
      <c r="C331" s="61">
        <f ca="1">+IFERROR(VLOOKUP(A331,OFFSET('Datos seleccionados'!$A$5,0,0,COUNTA($A:$A),21),21,FALSE),"")</f>
        <v>0.10899576978772174</v>
      </c>
      <c r="D331" s="62">
        <f t="shared" ca="1" si="15"/>
        <v>8.3145858700727576E-2</v>
      </c>
      <c r="E331" s="62">
        <f t="shared" ca="1" si="16"/>
        <v>1.9159567475561574</v>
      </c>
      <c r="F331" s="60">
        <f ca="1">IF(D331="","",MAX(MIN(C331,PERCENTILE(INDIRECT(Rangos!$G$18),0.99)),PERCENTILE(INDIRECT(Rangos!$G$18),0.01)))</f>
        <v>0.10899576978772174</v>
      </c>
      <c r="G331" s="62">
        <f t="shared" ca="1" si="17"/>
        <v>0.10899576978772174</v>
      </c>
    </row>
    <row r="332" spans="1:7" x14ac:dyDescent="0.2">
      <c r="A332">
        <v>900483105</v>
      </c>
      <c r="B332" t="s">
        <v>413</v>
      </c>
      <c r="C332" s="61">
        <f ca="1">+IFERROR(VLOOKUP(A332,OFFSET('Datos seleccionados'!$A$5,0,0,COUNTA($A:$A),21),21,FALSE),"")</f>
        <v>0.1093744488115338</v>
      </c>
      <c r="D332" s="62">
        <f t="shared" ca="1" si="15"/>
        <v>8.3524537724539633E-2</v>
      </c>
      <c r="E332" s="62">
        <f t="shared" ca="1" si="16"/>
        <v>1.9246827700203928</v>
      </c>
      <c r="F332" s="60">
        <f ca="1">IF(D332="","",MAX(MIN(C332,PERCENTILE(INDIRECT(Rangos!$G$18),0.99)),PERCENTILE(INDIRECT(Rangos!$G$18),0.01)))</f>
        <v>0.1093744488115338</v>
      </c>
      <c r="G332" s="62">
        <f t="shared" ca="1" si="17"/>
        <v>0.1093744488115338</v>
      </c>
    </row>
    <row r="333" spans="1:7" x14ac:dyDescent="0.2">
      <c r="A333">
        <v>800131690</v>
      </c>
      <c r="B333" t="s">
        <v>208</v>
      </c>
      <c r="C333" s="61">
        <f ca="1">+IFERROR(VLOOKUP(A333,OFFSET('Datos seleccionados'!$A$5,0,0,COUNTA($A:$A),21),21,FALSE),"")</f>
        <v>0.10990076907677507</v>
      </c>
      <c r="D333" s="62">
        <f t="shared" ca="1" si="15"/>
        <v>8.4050857989780903E-2</v>
      </c>
      <c r="E333" s="62">
        <f t="shared" ca="1" si="16"/>
        <v>1.9368109370671025</v>
      </c>
      <c r="F333" s="60">
        <f ca="1">IF(D333="","",MAX(MIN(C333,PERCENTILE(INDIRECT(Rangos!$G$18),0.99)),PERCENTILE(INDIRECT(Rangos!$G$18),0.01)))</f>
        <v>0.10990076907677507</v>
      </c>
      <c r="G333" s="62">
        <f t="shared" ca="1" si="17"/>
        <v>0.10990076907677507</v>
      </c>
    </row>
    <row r="334" spans="1:7" x14ac:dyDescent="0.2">
      <c r="A334">
        <v>830073835</v>
      </c>
      <c r="B334" t="s">
        <v>266</v>
      </c>
      <c r="C334" s="61">
        <f ca="1">+IFERROR(VLOOKUP(A334,OFFSET('Datos seleccionados'!$A$5,0,0,COUNTA($A:$A),21),21,FALSE),"")</f>
        <v>0.110659271401481</v>
      </c>
      <c r="D334" s="62">
        <f t="shared" ca="1" si="15"/>
        <v>8.480936031448684E-2</v>
      </c>
      <c r="E334" s="62">
        <f t="shared" ca="1" si="16"/>
        <v>1.9542893499401739</v>
      </c>
      <c r="F334" s="60">
        <f ca="1">IF(D334="","",MAX(MIN(C334,PERCENTILE(INDIRECT(Rangos!$G$18),0.99)),PERCENTILE(INDIRECT(Rangos!$G$18),0.01)))</f>
        <v>0.110659271401481</v>
      </c>
      <c r="G334" s="62">
        <f t="shared" ca="1" si="17"/>
        <v>0.110659271401481</v>
      </c>
    </row>
    <row r="335" spans="1:7" x14ac:dyDescent="0.2">
      <c r="A335">
        <v>901178702</v>
      </c>
      <c r="B335" t="s">
        <v>485</v>
      </c>
      <c r="C335" s="61">
        <f ca="1">+IFERROR(VLOOKUP(A335,OFFSET('Datos seleccionados'!$A$5,0,0,COUNTA($A:$A),21),21,FALSE),"")</f>
        <v>0.11156757098235409</v>
      </c>
      <c r="D335" s="62">
        <f t="shared" ca="1" si="15"/>
        <v>8.5717659895359927E-2</v>
      </c>
      <c r="E335" s="62">
        <f t="shared" ca="1" si="16"/>
        <v>1.9752195891363324</v>
      </c>
      <c r="F335" s="60">
        <f ca="1">IF(D335="","",MAX(MIN(C335,PERCENTILE(INDIRECT(Rangos!$G$18),0.99)),PERCENTILE(INDIRECT(Rangos!$G$18),0.01)))</f>
        <v>0.11156757098235409</v>
      </c>
      <c r="G335" s="62">
        <f t="shared" ca="1" si="17"/>
        <v>0.11156757098235409</v>
      </c>
    </row>
    <row r="336" spans="1:7" x14ac:dyDescent="0.2">
      <c r="A336">
        <v>900487011</v>
      </c>
      <c r="B336" t="s">
        <v>414</v>
      </c>
      <c r="C336" s="61">
        <f ca="1">+IFERROR(VLOOKUP(A336,OFFSET('Datos seleccionados'!$A$5,0,0,COUNTA($A:$A),21),21,FALSE),"")</f>
        <v>0.1116771570620534</v>
      </c>
      <c r="D336" s="62">
        <f t="shared" ca="1" si="15"/>
        <v>8.5827245975059238E-2</v>
      </c>
      <c r="E336" s="62">
        <f t="shared" ca="1" si="16"/>
        <v>1.9777448163950206</v>
      </c>
      <c r="F336" s="60">
        <f ca="1">IF(D336="","",MAX(MIN(C336,PERCENTILE(INDIRECT(Rangos!$G$18),0.99)),PERCENTILE(INDIRECT(Rangos!$G$18),0.01)))</f>
        <v>0.1116771570620534</v>
      </c>
      <c r="G336" s="62">
        <f t="shared" ca="1" si="17"/>
        <v>0.1116771570620534</v>
      </c>
    </row>
    <row r="337" spans="1:7" x14ac:dyDescent="0.2">
      <c r="A337">
        <v>900317030</v>
      </c>
      <c r="B337" t="s">
        <v>141</v>
      </c>
      <c r="C337" s="61">
        <f ca="1">+IFERROR(VLOOKUP(A337,OFFSET('Datos seleccionados'!$A$5,0,0,COUNTA($A:$A),21),21,FALSE),"")</f>
        <v>0.11540527632184511</v>
      </c>
      <c r="D337" s="62">
        <f t="shared" ca="1" si="15"/>
        <v>8.9555365234850942E-2</v>
      </c>
      <c r="E337" s="62">
        <f t="shared" ca="1" si="16"/>
        <v>2.0636530668251707</v>
      </c>
      <c r="F337" s="60">
        <f ca="1">IF(D337="","",MAX(MIN(C337,PERCENTILE(INDIRECT(Rangos!$G$18),0.99)),PERCENTILE(INDIRECT(Rangos!$G$18),0.01)))</f>
        <v>0.11540527632184511</v>
      </c>
      <c r="G337" s="62">
        <f t="shared" ca="1" si="17"/>
        <v>0.11540527632184511</v>
      </c>
    </row>
    <row r="338" spans="1:7" x14ac:dyDescent="0.2">
      <c r="A338">
        <v>900068796</v>
      </c>
      <c r="B338" t="s">
        <v>324</v>
      </c>
      <c r="C338" s="61">
        <f ca="1">+IFERROR(VLOOKUP(A338,OFFSET('Datos seleccionados'!$A$5,0,0,COUNTA($A:$A),21),21,FALSE),"")</f>
        <v>0.11607056242504359</v>
      </c>
      <c r="D338" s="62">
        <f t="shared" ca="1" si="15"/>
        <v>9.0220651338049421E-2</v>
      </c>
      <c r="E338" s="62">
        <f t="shared" ca="1" si="16"/>
        <v>2.0789834683436208</v>
      </c>
      <c r="F338" s="60">
        <f ca="1">IF(D338="","",MAX(MIN(C338,PERCENTILE(INDIRECT(Rangos!$G$18),0.99)),PERCENTILE(INDIRECT(Rangos!$G$18),0.01)))</f>
        <v>0.11607056242504359</v>
      </c>
      <c r="G338" s="62">
        <f t="shared" ca="1" si="17"/>
        <v>0.11607056242504359</v>
      </c>
    </row>
    <row r="339" spans="1:7" x14ac:dyDescent="0.2">
      <c r="A339">
        <v>900238954</v>
      </c>
      <c r="B339" t="s">
        <v>352</v>
      </c>
      <c r="C339" s="61">
        <f ca="1">+IFERROR(VLOOKUP(A339,OFFSET('Datos seleccionados'!$A$5,0,0,COUNTA($A:$A),21),21,FALSE),"")</f>
        <v>0.11934059721797197</v>
      </c>
      <c r="D339" s="62">
        <f t="shared" ca="1" si="15"/>
        <v>9.3490686130977801E-2</v>
      </c>
      <c r="E339" s="62">
        <f t="shared" ca="1" si="16"/>
        <v>2.1543359311620693</v>
      </c>
      <c r="F339" s="60">
        <f ca="1">IF(D339="","",MAX(MIN(C339,PERCENTILE(INDIRECT(Rangos!$G$18),0.99)),PERCENTILE(INDIRECT(Rangos!$G$18),0.01)))</f>
        <v>0.11934059721797197</v>
      </c>
      <c r="G339" s="62">
        <f t="shared" ca="1" si="17"/>
        <v>0.11934059721797197</v>
      </c>
    </row>
    <row r="340" spans="1:7" x14ac:dyDescent="0.2">
      <c r="A340">
        <v>805018115</v>
      </c>
      <c r="B340" t="s">
        <v>238</v>
      </c>
      <c r="C340" s="61">
        <f ca="1">+IFERROR(VLOOKUP(A340,OFFSET('Datos seleccionados'!$A$5,0,0,COUNTA($A:$A),21),21,FALSE),"")</f>
        <v>0.12053266073321429</v>
      </c>
      <c r="D340" s="62">
        <f t="shared" ca="1" si="15"/>
        <v>9.468274964622013E-2</v>
      </c>
      <c r="E340" s="62">
        <f t="shared" ca="1" si="16"/>
        <v>2.1818050339079411</v>
      </c>
      <c r="F340" s="60">
        <f ca="1">IF(D340="","",MAX(MIN(C340,PERCENTILE(INDIRECT(Rangos!$G$18),0.99)),PERCENTILE(INDIRECT(Rangos!$G$18),0.01)))</f>
        <v>0.12053266073321429</v>
      </c>
      <c r="G340" s="62">
        <f t="shared" ca="1" si="17"/>
        <v>0.12053266073321429</v>
      </c>
    </row>
    <row r="341" spans="1:7" x14ac:dyDescent="0.2">
      <c r="A341">
        <v>900516335</v>
      </c>
      <c r="B341" t="s">
        <v>419</v>
      </c>
      <c r="C341" s="61">
        <f ca="1">+IFERROR(VLOOKUP(A341,OFFSET('Datos seleccionados'!$A$5,0,0,COUNTA($A:$A),21),21,FALSE),"")</f>
        <v>0.12102374569826065</v>
      </c>
      <c r="D341" s="62">
        <f t="shared" ca="1" si="15"/>
        <v>9.5173834611266481E-2</v>
      </c>
      <c r="E341" s="62">
        <f t="shared" ca="1" si="16"/>
        <v>2.1931212626066019</v>
      </c>
      <c r="F341" s="60">
        <f ca="1">IF(D341="","",MAX(MIN(C341,PERCENTILE(INDIRECT(Rangos!$G$18),0.99)),PERCENTILE(INDIRECT(Rangos!$G$18),0.01)))</f>
        <v>0.12102374569826065</v>
      </c>
      <c r="G341" s="62">
        <f t="shared" ca="1" si="17"/>
        <v>0.12102374569826065</v>
      </c>
    </row>
    <row r="342" spans="1:7" x14ac:dyDescent="0.2">
      <c r="A342">
        <v>800191603</v>
      </c>
      <c r="B342" t="s">
        <v>219</v>
      </c>
      <c r="C342" s="61">
        <f ca="1">+IFERROR(VLOOKUP(A342,OFFSET('Datos seleccionados'!$A$5,0,0,COUNTA($A:$A),21),21,FALSE),"")</f>
        <v>0.12116962872017918</v>
      </c>
      <c r="D342" s="62">
        <f t="shared" ca="1" si="15"/>
        <v>9.5319717633185017E-2</v>
      </c>
      <c r="E342" s="62">
        <f t="shared" ca="1" si="16"/>
        <v>2.1964828919717485</v>
      </c>
      <c r="F342" s="60">
        <f ca="1">IF(D342="","",MAX(MIN(C342,PERCENTILE(INDIRECT(Rangos!$G$18),0.99)),PERCENTILE(INDIRECT(Rangos!$G$18),0.01)))</f>
        <v>0.12116962872017918</v>
      </c>
      <c r="G342" s="62">
        <f t="shared" ca="1" si="17"/>
        <v>0.12116962872017918</v>
      </c>
    </row>
    <row r="343" spans="1:7" x14ac:dyDescent="0.2">
      <c r="A343">
        <v>860073010</v>
      </c>
      <c r="B343" t="s">
        <v>304</v>
      </c>
      <c r="C343" s="61">
        <f ca="1">+IFERROR(VLOOKUP(A343,OFFSET('Datos seleccionados'!$A$5,0,0,COUNTA($A:$A),21),21,FALSE),"")</f>
        <v>0.12236477764163586</v>
      </c>
      <c r="D343" s="62">
        <f t="shared" ca="1" si="15"/>
        <v>9.6514866554641698E-2</v>
      </c>
      <c r="E343" s="62">
        <f t="shared" ca="1" si="16"/>
        <v>2.224023092724758</v>
      </c>
      <c r="F343" s="60">
        <f ca="1">IF(D343="","",MAX(MIN(C343,PERCENTILE(INDIRECT(Rangos!$G$18),0.99)),PERCENTILE(INDIRECT(Rangos!$G$18),0.01)))</f>
        <v>0.12236477764163586</v>
      </c>
      <c r="G343" s="62">
        <f t="shared" ca="1" si="17"/>
        <v>0.12236477764163586</v>
      </c>
    </row>
    <row r="344" spans="1:7" x14ac:dyDescent="0.2">
      <c r="A344">
        <v>830061474</v>
      </c>
      <c r="B344" t="s">
        <v>519</v>
      </c>
      <c r="C344" s="61">
        <f ca="1">+IFERROR(VLOOKUP(A344,OFFSET('Datos seleccionados'!$A$5,0,0,COUNTA($A:$A),21),21,FALSE),"")</f>
        <v>0.12264583726626391</v>
      </c>
      <c r="D344" s="62">
        <f t="shared" ca="1" si="15"/>
        <v>9.6795926179269742E-2</v>
      </c>
      <c r="E344" s="62">
        <f t="shared" ca="1" si="16"/>
        <v>2.2304996399958608</v>
      </c>
      <c r="F344" s="60">
        <f ca="1">IF(D344="","",MAX(MIN(C344,PERCENTILE(INDIRECT(Rangos!$G$18),0.99)),PERCENTILE(INDIRECT(Rangos!$G$18),0.01)))</f>
        <v>0.12264583726626391</v>
      </c>
      <c r="G344" s="62">
        <f t="shared" ca="1" si="17"/>
        <v>0.12264583726626391</v>
      </c>
    </row>
    <row r="345" spans="1:7" x14ac:dyDescent="0.2">
      <c r="A345">
        <v>900157541</v>
      </c>
      <c r="B345" t="s">
        <v>135</v>
      </c>
      <c r="C345" s="61">
        <f ca="1">+IFERROR(VLOOKUP(A345,OFFSET('Datos seleccionados'!$A$5,0,0,COUNTA($A:$A),21),21,FALSE),"")</f>
        <v>0.1232015215647079</v>
      </c>
      <c r="D345" s="62">
        <f t="shared" ca="1" si="15"/>
        <v>9.7351610477713735E-2</v>
      </c>
      <c r="E345" s="62">
        <f t="shared" ca="1" si="16"/>
        <v>2.2433044518981213</v>
      </c>
      <c r="F345" s="60">
        <f ca="1">IF(D345="","",MAX(MIN(C345,PERCENTILE(INDIRECT(Rangos!$G$18),0.99)),PERCENTILE(INDIRECT(Rangos!$G$18),0.01)))</f>
        <v>0.1232015215647079</v>
      </c>
      <c r="G345" s="62">
        <f t="shared" ca="1" si="17"/>
        <v>0.1232015215647079</v>
      </c>
    </row>
    <row r="346" spans="1:7" x14ac:dyDescent="0.2">
      <c r="A346">
        <v>901334761</v>
      </c>
      <c r="B346" t="s">
        <v>169</v>
      </c>
      <c r="C346" s="61">
        <f ca="1">+IFERROR(VLOOKUP(A346,OFFSET('Datos seleccionados'!$A$5,0,0,COUNTA($A:$A),21),21,FALSE),"")</f>
        <v>0.12449790450100051</v>
      </c>
      <c r="D346" s="62">
        <f t="shared" ca="1" si="15"/>
        <v>9.8647993414006346E-2</v>
      </c>
      <c r="E346" s="62">
        <f t="shared" ca="1" si="16"/>
        <v>2.2731774205945738</v>
      </c>
      <c r="F346" s="60">
        <f ca="1">IF(D346="","",MAX(MIN(C346,PERCENTILE(INDIRECT(Rangos!$G$18),0.99)),PERCENTILE(INDIRECT(Rangos!$G$18),0.01)))</f>
        <v>0.12449790450100051</v>
      </c>
      <c r="G346" s="62">
        <f t="shared" ca="1" si="17"/>
        <v>0.12449790450100051</v>
      </c>
    </row>
    <row r="347" spans="1:7" x14ac:dyDescent="0.2">
      <c r="A347">
        <v>830069752</v>
      </c>
      <c r="B347" t="s">
        <v>263</v>
      </c>
      <c r="C347" s="61">
        <f ca="1">+IFERROR(VLOOKUP(A347,OFFSET('Datos seleccionados'!$A$5,0,0,COUNTA($A:$A),21),21,FALSE),"")</f>
        <v>0.12547734700675398</v>
      </c>
      <c r="D347" s="62">
        <f t="shared" ca="1" si="15"/>
        <v>9.962743591975981E-2</v>
      </c>
      <c r="E347" s="62">
        <f t="shared" ca="1" si="16"/>
        <v>2.2957470290761717</v>
      </c>
      <c r="F347" s="60">
        <f ca="1">IF(D347="","",MAX(MIN(C347,PERCENTILE(INDIRECT(Rangos!$G$18),0.99)),PERCENTILE(INDIRECT(Rangos!$G$18),0.01)))</f>
        <v>0.12547734700675398</v>
      </c>
      <c r="G347" s="62">
        <f t="shared" ca="1" si="17"/>
        <v>0.12547734700675398</v>
      </c>
    </row>
    <row r="348" spans="1:7" x14ac:dyDescent="0.2">
      <c r="A348">
        <v>800024261</v>
      </c>
      <c r="B348" t="s">
        <v>199</v>
      </c>
      <c r="C348" s="61">
        <f ca="1">+IFERROR(VLOOKUP(A348,OFFSET('Datos seleccionados'!$A$5,0,0,COUNTA($A:$A),21),21,FALSE),"")</f>
        <v>0.12553467328007653</v>
      </c>
      <c r="D348" s="62">
        <f t="shared" ca="1" si="15"/>
        <v>9.9684762193082366E-2</v>
      </c>
      <c r="E348" s="62">
        <f t="shared" ca="1" si="16"/>
        <v>2.2970680168186872</v>
      </c>
      <c r="F348" s="60">
        <f ca="1">IF(D348="","",MAX(MIN(C348,PERCENTILE(INDIRECT(Rangos!$G$18),0.99)),PERCENTILE(INDIRECT(Rangos!$G$18),0.01)))</f>
        <v>0.12553467328007653</v>
      </c>
      <c r="G348" s="62">
        <f t="shared" ca="1" si="17"/>
        <v>0.12553467328007653</v>
      </c>
    </row>
    <row r="349" spans="1:7" x14ac:dyDescent="0.2">
      <c r="A349">
        <v>901237819</v>
      </c>
      <c r="B349" t="s">
        <v>569</v>
      </c>
      <c r="C349" s="61">
        <f ca="1">+IFERROR(VLOOKUP(A349,OFFSET('Datos seleccionados'!$A$5,0,0,COUNTA($A:$A),21),21,FALSE),"")</f>
        <v>0.12653524543333239</v>
      </c>
      <c r="D349" s="62">
        <f t="shared" ca="1" si="15"/>
        <v>0.10068533434633822</v>
      </c>
      <c r="E349" s="62">
        <f t="shared" ca="1" si="16"/>
        <v>2.3201245225593703</v>
      </c>
      <c r="F349" s="60">
        <f ca="1">IF(D349="","",MAX(MIN(C349,PERCENTILE(INDIRECT(Rangos!$G$18),0.99)),PERCENTILE(INDIRECT(Rangos!$G$18),0.01)))</f>
        <v>0.12653524543333239</v>
      </c>
      <c r="G349" s="62">
        <f t="shared" ca="1" si="17"/>
        <v>0.12653524543333239</v>
      </c>
    </row>
    <row r="350" spans="1:7" x14ac:dyDescent="0.2">
      <c r="A350">
        <v>860451192</v>
      </c>
      <c r="B350" t="s">
        <v>178</v>
      </c>
      <c r="C350" s="61">
        <f ca="1">+IFERROR(VLOOKUP(A350,OFFSET('Datos seleccionados'!$A$5,0,0,COUNTA($A:$A),21),21,FALSE),"")</f>
        <v>0.12698150715923864</v>
      </c>
      <c r="D350" s="62">
        <f t="shared" ca="1" si="15"/>
        <v>0.10113159607224448</v>
      </c>
      <c r="E350" s="62">
        <f t="shared" ca="1" si="16"/>
        <v>2.3304078749510233</v>
      </c>
      <c r="F350" s="60">
        <f ca="1">IF(D350="","",MAX(MIN(C350,PERCENTILE(INDIRECT(Rangos!$G$18),0.99)),PERCENTILE(INDIRECT(Rangos!$G$18),0.01)))</f>
        <v>0.12698150715923864</v>
      </c>
      <c r="G350" s="62">
        <f t="shared" ca="1" si="17"/>
        <v>0.12698150715923864</v>
      </c>
    </row>
    <row r="351" spans="1:7" x14ac:dyDescent="0.2">
      <c r="A351">
        <v>900429938</v>
      </c>
      <c r="B351" t="s">
        <v>399</v>
      </c>
      <c r="C351" s="61">
        <f ca="1">+IFERROR(VLOOKUP(A351,OFFSET('Datos seleccionados'!$A$5,0,0,COUNTA($A:$A),21),21,FALSE),"")</f>
        <v>0.12732482969813055</v>
      </c>
      <c r="D351" s="62">
        <f t="shared" ca="1" si="15"/>
        <v>0.10147491861113639</v>
      </c>
      <c r="E351" s="62">
        <f t="shared" ca="1" si="16"/>
        <v>2.3383191665686334</v>
      </c>
      <c r="F351" s="60">
        <f ca="1">IF(D351="","",MAX(MIN(C351,PERCENTILE(INDIRECT(Rangos!$G$18),0.99)),PERCENTILE(INDIRECT(Rangos!$G$18),0.01)))</f>
        <v>0.12732482969813055</v>
      </c>
      <c r="G351" s="62">
        <f t="shared" ca="1" si="17"/>
        <v>0.12732482969813055</v>
      </c>
    </row>
    <row r="352" spans="1:7" x14ac:dyDescent="0.2">
      <c r="A352">
        <v>901319693</v>
      </c>
      <c r="B352" t="s">
        <v>572</v>
      </c>
      <c r="C352" s="61">
        <f ca="1">+IFERROR(VLOOKUP(A352,OFFSET('Datos seleccionados'!$A$5,0,0,COUNTA($A:$A),21),21,FALSE),"")</f>
        <v>0.12891486988694789</v>
      </c>
      <c r="D352" s="62">
        <f t="shared" ca="1" si="15"/>
        <v>0.10306495879995373</v>
      </c>
      <c r="E352" s="62">
        <f t="shared" ca="1" si="16"/>
        <v>2.3749589737250587</v>
      </c>
      <c r="F352" s="60">
        <f ca="1">IF(D352="","",MAX(MIN(C352,PERCENTILE(INDIRECT(Rangos!$G$18),0.99)),PERCENTILE(INDIRECT(Rangos!$G$18),0.01)))</f>
        <v>0.12891486988694789</v>
      </c>
      <c r="G352" s="62">
        <f t="shared" ca="1" si="17"/>
        <v>0.12891486988694789</v>
      </c>
    </row>
    <row r="353" spans="1:7" x14ac:dyDescent="0.2">
      <c r="A353">
        <v>800215583</v>
      </c>
      <c r="B353" t="s">
        <v>223</v>
      </c>
      <c r="C353" s="61">
        <f ca="1">+IFERROR(VLOOKUP(A353,OFFSET('Datos seleccionados'!$A$5,0,0,COUNTA($A:$A),21),21,FALSE),"")</f>
        <v>0.1327992940773004</v>
      </c>
      <c r="D353" s="62">
        <f t="shared" ca="1" si="15"/>
        <v>0.10694938299030624</v>
      </c>
      <c r="E353" s="62">
        <f t="shared" ca="1" si="16"/>
        <v>2.4644690089111059</v>
      </c>
      <c r="F353" s="60">
        <f ca="1">IF(D353="","",MAX(MIN(C353,PERCENTILE(INDIRECT(Rangos!$G$18),0.99)),PERCENTILE(INDIRECT(Rangos!$G$18),0.01)))</f>
        <v>0.1327992940773004</v>
      </c>
      <c r="G353" s="62">
        <f t="shared" ca="1" si="17"/>
        <v>0.1327992940773004</v>
      </c>
    </row>
    <row r="354" spans="1:7" x14ac:dyDescent="0.2">
      <c r="A354">
        <v>830139404</v>
      </c>
      <c r="B354" t="s">
        <v>525</v>
      </c>
      <c r="C354" s="61">
        <f ca="1">+IFERROR(VLOOKUP(A354,OFFSET('Datos seleccionados'!$A$5,0,0,COUNTA($A:$A),21),21,FALSE),"")</f>
        <v>0.13299259012763093</v>
      </c>
      <c r="D354" s="62">
        <f t="shared" ca="1" si="15"/>
        <v>0.10714267904063676</v>
      </c>
      <c r="E354" s="62">
        <f t="shared" ca="1" si="16"/>
        <v>2.4689231919298869</v>
      </c>
      <c r="F354" s="60">
        <f ca="1">IF(D354="","",MAX(MIN(C354,PERCENTILE(INDIRECT(Rangos!$G$18),0.99)),PERCENTILE(INDIRECT(Rangos!$G$18),0.01)))</f>
        <v>0.13299259012763093</v>
      </c>
      <c r="G354" s="62">
        <f t="shared" ca="1" si="17"/>
        <v>0.13299259012763093</v>
      </c>
    </row>
    <row r="355" spans="1:7" x14ac:dyDescent="0.2">
      <c r="A355">
        <v>900538327</v>
      </c>
      <c r="B355" t="s">
        <v>424</v>
      </c>
      <c r="C355" s="61">
        <f ca="1">+IFERROR(VLOOKUP(A355,OFFSET('Datos seleccionados'!$A$5,0,0,COUNTA($A:$A),21),21,FALSE),"")</f>
        <v>0.13465951635472895</v>
      </c>
      <c r="D355" s="62">
        <f t="shared" ca="1" si="15"/>
        <v>0.10880960526773478</v>
      </c>
      <c r="E355" s="62">
        <f t="shared" ca="1" si="16"/>
        <v>2.5073347087798394</v>
      </c>
      <c r="F355" s="60">
        <f ca="1">IF(D355="","",MAX(MIN(C355,PERCENTILE(INDIRECT(Rangos!$G$18),0.99)),PERCENTILE(INDIRECT(Rangos!$G$18),0.01)))</f>
        <v>0.13465951635472895</v>
      </c>
      <c r="G355" s="62">
        <f t="shared" ca="1" si="17"/>
        <v>0.13465951635472895</v>
      </c>
    </row>
    <row r="356" spans="1:7" x14ac:dyDescent="0.2">
      <c r="A356">
        <v>900541023</v>
      </c>
      <c r="B356" t="s">
        <v>425</v>
      </c>
      <c r="C356" s="61">
        <f ca="1">+IFERROR(VLOOKUP(A356,OFFSET('Datos seleccionados'!$A$5,0,0,COUNTA($A:$A),21),21,FALSE),"")</f>
        <v>0.13656747540543779</v>
      </c>
      <c r="D356" s="62">
        <f t="shared" ca="1" si="15"/>
        <v>0.11071756431844362</v>
      </c>
      <c r="E356" s="62">
        <f t="shared" ca="1" si="16"/>
        <v>2.5513004224592684</v>
      </c>
      <c r="F356" s="60">
        <f ca="1">IF(D356="","",MAX(MIN(C356,PERCENTILE(INDIRECT(Rangos!$G$18),0.99)),PERCENTILE(INDIRECT(Rangos!$G$18),0.01)))</f>
        <v>0.13656747540543779</v>
      </c>
      <c r="G356" s="62">
        <f t="shared" ca="1" si="17"/>
        <v>0.13656747540543779</v>
      </c>
    </row>
    <row r="357" spans="1:7" x14ac:dyDescent="0.2">
      <c r="A357">
        <v>900320562</v>
      </c>
      <c r="B357" t="s">
        <v>373</v>
      </c>
      <c r="C357" s="61">
        <f ca="1">+IFERROR(VLOOKUP(A357,OFFSET('Datos seleccionados'!$A$5,0,0,COUNTA($A:$A),21),21,FALSE),"")</f>
        <v>0.13797513407484188</v>
      </c>
      <c r="D357" s="62">
        <f t="shared" ca="1" si="15"/>
        <v>0.11212522298784772</v>
      </c>
      <c r="E357" s="62">
        <f t="shared" ca="1" si="16"/>
        <v>2.58373755364109</v>
      </c>
      <c r="F357" s="60">
        <f ca="1">IF(D357="","",MAX(MIN(C357,PERCENTILE(INDIRECT(Rangos!$G$18),0.99)),PERCENTILE(INDIRECT(Rangos!$G$18),0.01)))</f>
        <v>0.13797513407484188</v>
      </c>
      <c r="G357" s="62">
        <f t="shared" ca="1" si="17"/>
        <v>0.13797513407484188</v>
      </c>
    </row>
    <row r="358" spans="1:7" x14ac:dyDescent="0.2">
      <c r="A358">
        <v>901201372</v>
      </c>
      <c r="B358" t="s">
        <v>486</v>
      </c>
      <c r="C358" s="61">
        <f ca="1">+IFERROR(VLOOKUP(A358,OFFSET('Datos seleccionados'!$A$5,0,0,COUNTA($A:$A),21),21,FALSE),"")</f>
        <v>0.14097053197220583</v>
      </c>
      <c r="D358" s="62">
        <f t="shared" ca="1" si="15"/>
        <v>0.11512062088521166</v>
      </c>
      <c r="E358" s="62">
        <f t="shared" ca="1" si="16"/>
        <v>2.6527614701987012</v>
      </c>
      <c r="F358" s="60">
        <f ca="1">IF(D358="","",MAX(MIN(C358,PERCENTILE(INDIRECT(Rangos!$G$18),0.99)),PERCENTILE(INDIRECT(Rangos!$G$18),0.01)))</f>
        <v>0.14097053197220583</v>
      </c>
      <c r="G358" s="62">
        <f t="shared" ca="1" si="17"/>
        <v>0.14097053197220583</v>
      </c>
    </row>
    <row r="359" spans="1:7" x14ac:dyDescent="0.2">
      <c r="A359">
        <v>830082275</v>
      </c>
      <c r="B359" t="s">
        <v>269</v>
      </c>
      <c r="C359" s="61">
        <f ca="1">+IFERROR(VLOOKUP(A359,OFFSET('Datos seleccionados'!$A$5,0,0,COUNTA($A:$A),21),21,FALSE),"")</f>
        <v>0.14107649987287896</v>
      </c>
      <c r="D359" s="62">
        <f t="shared" ca="1" si="15"/>
        <v>0.11522658878588479</v>
      </c>
      <c r="E359" s="62">
        <f t="shared" ca="1" si="16"/>
        <v>2.6552033225951006</v>
      </c>
      <c r="F359" s="60">
        <f ca="1">IF(D359="","",MAX(MIN(C359,PERCENTILE(INDIRECT(Rangos!$G$18),0.99)),PERCENTILE(INDIRECT(Rangos!$G$18),0.01)))</f>
        <v>0.14107649987287896</v>
      </c>
      <c r="G359" s="62">
        <f t="shared" ca="1" si="17"/>
        <v>0.14107649987287896</v>
      </c>
    </row>
    <row r="360" spans="1:7" x14ac:dyDescent="0.2">
      <c r="A360">
        <v>900591676</v>
      </c>
      <c r="B360" t="s">
        <v>554</v>
      </c>
      <c r="C360" s="61">
        <f ca="1">+IFERROR(VLOOKUP(A360,OFFSET('Datos seleccionados'!$A$5,0,0,COUNTA($A:$A),21),21,FALSE),"")</f>
        <v>0.14245399137932199</v>
      </c>
      <c r="D360" s="62">
        <f t="shared" ca="1" si="15"/>
        <v>0.11660408029232783</v>
      </c>
      <c r="E360" s="62">
        <f t="shared" ca="1" si="16"/>
        <v>2.6869453021442005</v>
      </c>
      <c r="F360" s="60">
        <f ca="1">IF(D360="","",MAX(MIN(C360,PERCENTILE(INDIRECT(Rangos!$G$18),0.99)),PERCENTILE(INDIRECT(Rangos!$G$18),0.01)))</f>
        <v>0.14245399137932199</v>
      </c>
      <c r="G360" s="62">
        <f t="shared" ca="1" si="17"/>
        <v>0.14245399137932199</v>
      </c>
    </row>
    <row r="361" spans="1:7" x14ac:dyDescent="0.2">
      <c r="A361">
        <v>900404862</v>
      </c>
      <c r="B361" t="s">
        <v>394</v>
      </c>
      <c r="C361" s="61">
        <f ca="1">+IFERROR(VLOOKUP(A361,OFFSET('Datos seleccionados'!$A$5,0,0,COUNTA($A:$A),21),21,FALSE),"")</f>
        <v>0.1468088589657178</v>
      </c>
      <c r="D361" s="62">
        <f t="shared" ca="1" si="15"/>
        <v>0.12095894787872363</v>
      </c>
      <c r="E361" s="62">
        <f t="shared" ca="1" si="16"/>
        <v>2.7872959157195658</v>
      </c>
      <c r="F361" s="60">
        <f ca="1">IF(D361="","",MAX(MIN(C361,PERCENTILE(INDIRECT(Rangos!$G$18),0.99)),PERCENTILE(INDIRECT(Rangos!$G$18),0.01)))</f>
        <v>0.1468088589657178</v>
      </c>
      <c r="G361" s="62">
        <f t="shared" ca="1" si="17"/>
        <v>0.1468088589657178</v>
      </c>
    </row>
    <row r="362" spans="1:7" x14ac:dyDescent="0.2">
      <c r="A362">
        <v>900890984</v>
      </c>
      <c r="B362" t="s">
        <v>468</v>
      </c>
      <c r="C362" s="61">
        <f ca="1">+IFERROR(VLOOKUP(A362,OFFSET('Datos seleccionados'!$A$5,0,0,COUNTA($A:$A),21),21,FALSE),"")</f>
        <v>0.14706907472748915</v>
      </c>
      <c r="D362" s="62">
        <f t="shared" ca="1" si="15"/>
        <v>0.12121916364049498</v>
      </c>
      <c r="E362" s="62">
        <f t="shared" ca="1" si="16"/>
        <v>2.7932921511590334</v>
      </c>
      <c r="F362" s="60">
        <f ca="1">IF(D362="","",MAX(MIN(C362,PERCENTILE(INDIRECT(Rangos!$G$18),0.99)),PERCENTILE(INDIRECT(Rangos!$G$18),0.01)))</f>
        <v>0.14706907472748915</v>
      </c>
      <c r="G362" s="62">
        <f t="shared" ca="1" si="17"/>
        <v>0.14706907472748915</v>
      </c>
    </row>
    <row r="363" spans="1:7" x14ac:dyDescent="0.2">
      <c r="A363">
        <v>900896770</v>
      </c>
      <c r="B363" t="s">
        <v>469</v>
      </c>
      <c r="C363" s="61">
        <f ca="1">+IFERROR(VLOOKUP(A363,OFFSET('Datos seleccionados'!$A$5,0,0,COUNTA($A:$A),21),21,FALSE),"")</f>
        <v>0.14818837917605462</v>
      </c>
      <c r="D363" s="62">
        <f t="shared" ca="1" si="15"/>
        <v>0.12233846808906046</v>
      </c>
      <c r="E363" s="62">
        <f t="shared" ca="1" si="16"/>
        <v>2.8190846433445751</v>
      </c>
      <c r="F363" s="60">
        <f ca="1">IF(D363="","",MAX(MIN(C363,PERCENTILE(INDIRECT(Rangos!$G$18),0.99)),PERCENTILE(INDIRECT(Rangos!$G$18),0.01)))</f>
        <v>0.14785258784148497</v>
      </c>
      <c r="G363" s="62">
        <f t="shared" ca="1" si="17"/>
        <v>0.14818837917605462</v>
      </c>
    </row>
    <row r="364" spans="1:7" x14ac:dyDescent="0.2">
      <c r="A364">
        <v>901480564</v>
      </c>
      <c r="B364" t="s">
        <v>505</v>
      </c>
      <c r="C364" s="61">
        <f ca="1">+IFERROR(VLOOKUP(A364,OFFSET('Datos seleccionados'!$A$5,0,0,COUNTA($A:$A),21),21,FALSE),"")</f>
        <v>0.15036220414016357</v>
      </c>
      <c r="D364" s="62">
        <f t="shared" ca="1" si="15"/>
        <v>0.12451229305316941</v>
      </c>
      <c r="E364" s="62">
        <f t="shared" ca="1" si="16"/>
        <v>2.8691767907235772</v>
      </c>
      <c r="F364" s="60">
        <f ca="1">IF(D364="","",MAX(MIN(C364,PERCENTILE(INDIRECT(Rangos!$G$18),0.99)),PERCENTILE(INDIRECT(Rangos!$G$18),0.01)))</f>
        <v>0.14785258784148497</v>
      </c>
      <c r="G364" s="62">
        <f t="shared" ca="1" si="17"/>
        <v>0.15036220414016357</v>
      </c>
    </row>
    <row r="365" spans="1:7" x14ac:dyDescent="0.2">
      <c r="A365">
        <v>830146338</v>
      </c>
      <c r="B365" t="s">
        <v>177</v>
      </c>
      <c r="C365" s="61">
        <f ca="1">+IFERROR(VLOOKUP(A365,OFFSET('Datos seleccionados'!$A$5,0,0,COUNTA($A:$A),21),21,FALSE),"")</f>
        <v>0.15464049663079762</v>
      </c>
      <c r="D365" s="62">
        <f t="shared" ca="1" si="15"/>
        <v>0.12879058554380346</v>
      </c>
      <c r="E365" s="62">
        <f t="shared" ca="1" si="16"/>
        <v>2.967762859753825</v>
      </c>
      <c r="F365" s="60">
        <f ca="1">IF(D365="","",MAX(MIN(C365,PERCENTILE(INDIRECT(Rangos!$G$18),0.99)),PERCENTILE(INDIRECT(Rangos!$G$18),0.01)))</f>
        <v>0.14785258784148497</v>
      </c>
      <c r="G365" s="62">
        <f t="shared" ca="1" si="17"/>
        <v>0.15464049663079762</v>
      </c>
    </row>
    <row r="366" spans="1:7" x14ac:dyDescent="0.2">
      <c r="A366">
        <v>800194632</v>
      </c>
      <c r="B366" t="s">
        <v>220</v>
      </c>
      <c r="C366" s="61">
        <f ca="1">+IFERROR(VLOOKUP(A366,OFFSET('Datos seleccionados'!$A$5,0,0,COUNTA($A:$A),21),21,FALSE),"")</f>
        <v>0.15512631409938754</v>
      </c>
      <c r="D366" s="62">
        <f t="shared" ca="1" si="15"/>
        <v>0.12927640301239338</v>
      </c>
      <c r="E366" s="62">
        <f t="shared" ca="1" si="16"/>
        <v>2.9789577078385121</v>
      </c>
      <c r="F366" s="60">
        <f ca="1">IF(D366="","",MAX(MIN(C366,PERCENTILE(INDIRECT(Rangos!$G$18),0.99)),PERCENTILE(INDIRECT(Rangos!$G$18),0.01)))</f>
        <v>0.14785258784148497</v>
      </c>
      <c r="G366" s="62">
        <f t="shared" ca="1" si="17"/>
        <v>0.15512631409938754</v>
      </c>
    </row>
    <row r="367" spans="1:7" x14ac:dyDescent="0.2">
      <c r="A367">
        <v>900643886</v>
      </c>
      <c r="B367" t="s">
        <v>446</v>
      </c>
      <c r="C367" s="61">
        <f ca="1">+IFERROR(VLOOKUP(A367,OFFSET('Datos seleccionados'!$A$5,0,0,COUNTA($A:$A),21),21,FALSE),"")</f>
        <v>0.15641458450621309</v>
      </c>
      <c r="D367" s="62">
        <f t="shared" ca="1" si="15"/>
        <v>0.13056467341921893</v>
      </c>
      <c r="E367" s="62">
        <f t="shared" ca="1" si="16"/>
        <v>3.0086437369108503</v>
      </c>
      <c r="F367" s="60">
        <f ca="1">IF(D367="","",MAX(MIN(C367,PERCENTILE(INDIRECT(Rangos!$G$18),0.99)),PERCENTILE(INDIRECT(Rangos!$G$18),0.01)))</f>
        <v>0.14785258784148497</v>
      </c>
      <c r="G367" s="62">
        <f t="shared" ca="1" si="17"/>
        <v>0.15641458450621309</v>
      </c>
    </row>
    <row r="368" spans="1:7" x14ac:dyDescent="0.2">
      <c r="A368">
        <v>900341322</v>
      </c>
      <c r="B368" t="s">
        <v>548</v>
      </c>
      <c r="C368" s="61">
        <f ca="1">+IFERROR(VLOOKUP(A368,OFFSET('Datos seleccionados'!$A$5,0,0,COUNTA($A:$A),21),21,FALSE),"")</f>
        <v>0.16142163304978277</v>
      </c>
      <c r="D368" s="62">
        <f t="shared" ca="1" si="15"/>
        <v>0.1355717219627886</v>
      </c>
      <c r="E368" s="62">
        <f t="shared" ca="1" si="16"/>
        <v>3.1240227659124429</v>
      </c>
      <c r="F368" s="60">
        <f ca="1">IF(D368="","",MAX(MIN(C368,PERCENTILE(INDIRECT(Rangos!$G$18),0.99)),PERCENTILE(INDIRECT(Rangos!$G$18),0.01)))</f>
        <v>0.14785258784148497</v>
      </c>
      <c r="G368" s="62">
        <f t="shared" ca="1" si="17"/>
        <v>0.16142163304978277</v>
      </c>
    </row>
    <row r="369" spans="1:7" x14ac:dyDescent="0.2">
      <c r="A369">
        <v>900609187</v>
      </c>
      <c r="B369" t="s">
        <v>440</v>
      </c>
      <c r="C369" s="61">
        <f ca="1">+IFERROR(VLOOKUP(A369,OFFSET('Datos seleccionados'!$A$5,0,0,COUNTA($A:$A),21),21,FALSE),"")</f>
        <v>0.16239077662107262</v>
      </c>
      <c r="D369" s="62">
        <f t="shared" ca="1" si="15"/>
        <v>0.13654086553407846</v>
      </c>
      <c r="E369" s="62">
        <f t="shared" ca="1" si="16"/>
        <v>3.1463550527368165</v>
      </c>
      <c r="F369" s="60">
        <f ca="1">IF(D369="","",MAX(MIN(C369,PERCENTILE(INDIRECT(Rangos!$G$18),0.99)),PERCENTILE(INDIRECT(Rangos!$G$18),0.01)))</f>
        <v>0.14785258784148497</v>
      </c>
      <c r="G369" s="62">
        <f t="shared" ca="1" si="17"/>
        <v>0.16239077662107262</v>
      </c>
    </row>
    <row r="370" spans="1:7" x14ac:dyDescent="0.2">
      <c r="A370">
        <v>830008196</v>
      </c>
      <c r="B370" t="s">
        <v>251</v>
      </c>
      <c r="C370" s="61">
        <f ca="1">+IFERROR(VLOOKUP(A370,OFFSET('Datos seleccionados'!$A$5,0,0,COUNTA($A:$A),21),21,FALSE),"")</f>
        <v>0.16304709164314488</v>
      </c>
      <c r="D370" s="62">
        <f t="shared" ca="1" si="15"/>
        <v>0.13719718055615071</v>
      </c>
      <c r="E370" s="62">
        <f t="shared" ca="1" si="16"/>
        <v>3.1614787307493062</v>
      </c>
      <c r="F370" s="60">
        <f ca="1">IF(D370="","",MAX(MIN(C370,PERCENTILE(INDIRECT(Rangos!$G$18),0.99)),PERCENTILE(INDIRECT(Rangos!$G$18),0.01)))</f>
        <v>0.14785258784148497</v>
      </c>
      <c r="G370" s="62">
        <f t="shared" ca="1" si="17"/>
        <v>0.16304709164314488</v>
      </c>
    </row>
    <row r="371" spans="1:7" x14ac:dyDescent="0.2">
      <c r="A371">
        <v>900377897</v>
      </c>
      <c r="B371" t="s">
        <v>385</v>
      </c>
      <c r="C371" s="61">
        <f ca="1">+IFERROR(VLOOKUP(A371,OFFSET('Datos seleccionados'!$A$5,0,0,COUNTA($A:$A),21),21,FALSE),"")</f>
        <v>0.16433413819195011</v>
      </c>
      <c r="D371" s="62">
        <f t="shared" ca="1" si="15"/>
        <v>0.13848422710495595</v>
      </c>
      <c r="E371" s="62">
        <f t="shared" ca="1" si="16"/>
        <v>3.1911365580678988</v>
      </c>
      <c r="F371" s="60">
        <f ca="1">IF(D371="","",MAX(MIN(C371,PERCENTILE(INDIRECT(Rangos!$G$18),0.99)),PERCENTILE(INDIRECT(Rangos!$G$18),0.01)))</f>
        <v>0.14785258784148497</v>
      </c>
      <c r="G371" s="62">
        <f t="shared" ca="1" si="17"/>
        <v>0.16433413819195011</v>
      </c>
    </row>
    <row r="372" spans="1:7" x14ac:dyDescent="0.2">
      <c r="A372">
        <v>830055049</v>
      </c>
      <c r="B372" t="s">
        <v>260</v>
      </c>
      <c r="C372" s="61">
        <f ca="1">+IFERROR(VLOOKUP(A372,OFFSET('Datos seleccionados'!$A$5,0,0,COUNTA($A:$A),21),21,FALSE),"")</f>
        <v>0.16453152019618392</v>
      </c>
      <c r="D372" s="62">
        <f t="shared" ca="1" si="15"/>
        <v>0.13868160910918975</v>
      </c>
      <c r="E372" s="62">
        <f t="shared" ca="1" si="16"/>
        <v>3.1956848950358179</v>
      </c>
      <c r="F372" s="60">
        <f ca="1">IF(D372="","",MAX(MIN(C372,PERCENTILE(INDIRECT(Rangos!$G$18),0.99)),PERCENTILE(INDIRECT(Rangos!$G$18),0.01)))</f>
        <v>0.14785258784148497</v>
      </c>
      <c r="G372" s="62">
        <f t="shared" ca="1" si="17"/>
        <v>0.16453152019618392</v>
      </c>
    </row>
    <row r="373" spans="1:7" x14ac:dyDescent="0.2">
      <c r="A373">
        <v>901457461</v>
      </c>
      <c r="B373" t="s">
        <v>574</v>
      </c>
      <c r="C373" s="61">
        <f ca="1">+IFERROR(VLOOKUP(A373,OFFSET('Datos seleccionados'!$A$5,0,0,COUNTA($A:$A),21),21,FALSE),"")</f>
        <v>0.16455120397468562</v>
      </c>
      <c r="D373" s="62">
        <f t="shared" ca="1" si="15"/>
        <v>0.13870129288769145</v>
      </c>
      <c r="E373" s="62">
        <f t="shared" ca="1" si="16"/>
        <v>3.1961384746707759</v>
      </c>
      <c r="F373" s="60">
        <f ca="1">IF(D373="","",MAX(MIN(C373,PERCENTILE(INDIRECT(Rangos!$G$18),0.99)),PERCENTILE(INDIRECT(Rangos!$G$18),0.01)))</f>
        <v>0.14785258784148497</v>
      </c>
      <c r="G373" s="62">
        <f t="shared" ca="1" si="17"/>
        <v>0.16455120397468562</v>
      </c>
    </row>
    <row r="374" spans="1:7" x14ac:dyDescent="0.2">
      <c r="A374">
        <v>830073115</v>
      </c>
      <c r="B374" t="s">
        <v>265</v>
      </c>
      <c r="C374" s="61">
        <f ca="1">+IFERROR(VLOOKUP(A374,OFFSET('Datos seleccionados'!$A$5,0,0,COUNTA($A:$A),21),21,FALSE),"")</f>
        <v>0.16637090618476866</v>
      </c>
      <c r="D374" s="62">
        <f t="shared" ca="1" si="15"/>
        <v>0.14052099509777449</v>
      </c>
      <c r="E374" s="62">
        <f t="shared" ca="1" si="16"/>
        <v>3.2380704576033299</v>
      </c>
      <c r="F374" s="60">
        <f ca="1">IF(D374="","",MAX(MIN(C374,PERCENTILE(INDIRECT(Rangos!$G$18),0.99)),PERCENTILE(INDIRECT(Rangos!$G$18),0.01)))</f>
        <v>0.14785258784148497</v>
      </c>
      <c r="G374" s="62">
        <f t="shared" ca="1" si="17"/>
        <v>0.16637090618476866</v>
      </c>
    </row>
    <row r="375" spans="1:7" x14ac:dyDescent="0.2">
      <c r="A375">
        <v>860054776</v>
      </c>
      <c r="B375" t="s">
        <v>529</v>
      </c>
      <c r="C375" s="61">
        <f ca="1">+IFERROR(VLOOKUP(A375,OFFSET('Datos seleccionados'!$A$5,0,0,COUNTA($A:$A),21),21,FALSE),"")</f>
        <v>0.16655397697331467</v>
      </c>
      <c r="D375" s="62">
        <f t="shared" ca="1" si="15"/>
        <v>0.14070406588632051</v>
      </c>
      <c r="E375" s="62">
        <f t="shared" ca="1" si="16"/>
        <v>3.2422890166281113</v>
      </c>
      <c r="F375" s="60">
        <f ca="1">IF(D375="","",MAX(MIN(C375,PERCENTILE(INDIRECT(Rangos!$G$18),0.99)),PERCENTILE(INDIRECT(Rangos!$G$18),0.01)))</f>
        <v>0.14785258784148497</v>
      </c>
      <c r="G375" s="62">
        <f t="shared" ca="1" si="17"/>
        <v>0.16655397697331467</v>
      </c>
    </row>
    <row r="376" spans="1:7" x14ac:dyDescent="0.2">
      <c r="A376">
        <v>900253062</v>
      </c>
      <c r="B376" t="s">
        <v>360</v>
      </c>
      <c r="C376" s="61">
        <f ca="1">+IFERROR(VLOOKUP(A376,OFFSET('Datos seleccionados'!$A$5,0,0,COUNTA($A:$A),21),21,FALSE),"")</f>
        <v>0.17221328366027208</v>
      </c>
      <c r="D376" s="62">
        <f t="shared" ca="1" si="15"/>
        <v>0.14636337257327792</v>
      </c>
      <c r="E376" s="62">
        <f t="shared" ca="1" si="16"/>
        <v>3.3726982396826668</v>
      </c>
      <c r="F376" s="60">
        <f ca="1">IF(D376="","",MAX(MIN(C376,PERCENTILE(INDIRECT(Rangos!$G$18),0.99)),PERCENTILE(INDIRECT(Rangos!$G$18),0.01)))</f>
        <v>0.14785258784148497</v>
      </c>
      <c r="G376" s="62">
        <f t="shared" ca="1" si="17"/>
        <v>0.17221328366027208</v>
      </c>
    </row>
    <row r="377" spans="1:7" x14ac:dyDescent="0.2">
      <c r="A377">
        <v>901250374</v>
      </c>
      <c r="B377" t="s">
        <v>489</v>
      </c>
      <c r="C377" s="61">
        <f ca="1">+IFERROR(VLOOKUP(A377,OFFSET('Datos seleccionados'!$A$5,0,0,COUNTA($A:$A),21),21,FALSE),"")</f>
        <v>0.17581410818950766</v>
      </c>
      <c r="D377" s="62">
        <f t="shared" ca="1" si="15"/>
        <v>0.14996419710251349</v>
      </c>
      <c r="E377" s="62">
        <f t="shared" ca="1" si="16"/>
        <v>3.4556731967203556</v>
      </c>
      <c r="F377" s="60">
        <f ca="1">IF(D377="","",MAX(MIN(C377,PERCENTILE(INDIRECT(Rangos!$G$18),0.99)),PERCENTILE(INDIRECT(Rangos!$G$18),0.01)))</f>
        <v>0.14785258784148497</v>
      </c>
      <c r="G377" s="62">
        <f t="shared" ca="1" si="17"/>
        <v>0.17581410818950766</v>
      </c>
    </row>
    <row r="378" spans="1:7" x14ac:dyDescent="0.2">
      <c r="A378">
        <v>900573802</v>
      </c>
      <c r="B378" t="s">
        <v>434</v>
      </c>
      <c r="C378" s="61">
        <f ca="1">+IFERROR(VLOOKUP(A378,OFFSET('Datos seleccionados'!$A$5,0,0,COUNTA($A:$A),21),21,FALSE),"")</f>
        <v>0.18539891793705093</v>
      </c>
      <c r="D378" s="62">
        <f t="shared" ca="1" si="15"/>
        <v>0.15954900685005677</v>
      </c>
      <c r="E378" s="62">
        <f t="shared" ca="1" si="16"/>
        <v>3.6765390485716982</v>
      </c>
      <c r="F378" s="60">
        <f ca="1">IF(D378="","",MAX(MIN(C378,PERCENTILE(INDIRECT(Rangos!$G$18),0.99)),PERCENTILE(INDIRECT(Rangos!$G$18),0.01)))</f>
        <v>0.14785258784148497</v>
      </c>
      <c r="G378" s="62">
        <f t="shared" ca="1" si="17"/>
        <v>0.18539891793705093</v>
      </c>
    </row>
    <row r="379" spans="1:7" x14ac:dyDescent="0.2">
      <c r="A379">
        <v>900077452</v>
      </c>
      <c r="B379" t="s">
        <v>326</v>
      </c>
      <c r="C379" s="61">
        <f ca="1">+IFERROR(VLOOKUP(A379,OFFSET('Datos seleccionados'!$A$5,0,0,COUNTA($A:$A),21),21,FALSE),"")</f>
        <v>0.1945173289097277</v>
      </c>
      <c r="D379" s="62">
        <f t="shared" ca="1" si="15"/>
        <v>0.16866741782273353</v>
      </c>
      <c r="E379" s="62">
        <f t="shared" ca="1" si="16"/>
        <v>3.8866575235395597</v>
      </c>
      <c r="F379" s="60">
        <f ca="1">IF(D379="","",MAX(MIN(C379,PERCENTILE(INDIRECT(Rangos!$G$18),0.99)),PERCENTILE(INDIRECT(Rangos!$G$18),0.01)))</f>
        <v>0.14785258784148497</v>
      </c>
      <c r="G379" s="62">
        <f t="shared" ca="1" si="17"/>
        <v>0.1945173289097277</v>
      </c>
    </row>
    <row r="380" spans="1:7" x14ac:dyDescent="0.2">
      <c r="A380">
        <v>830021790</v>
      </c>
      <c r="B380" t="s">
        <v>254</v>
      </c>
      <c r="C380" s="61">
        <f ca="1">+IFERROR(VLOOKUP(A380,OFFSET('Datos seleccionados'!$A$5,0,0,COUNTA($A:$A),21),21,FALSE),"")</f>
        <v>0.19733148987243762</v>
      </c>
      <c r="D380" s="62">
        <f t="shared" ca="1" si="15"/>
        <v>0.17148157878544346</v>
      </c>
      <c r="E380" s="62">
        <f t="shared" ca="1" si="16"/>
        <v>3.951505139157077</v>
      </c>
      <c r="F380" s="60">
        <f ca="1">IF(D380="","",MAX(MIN(C380,PERCENTILE(INDIRECT(Rangos!$G$18),0.99)),PERCENTILE(INDIRECT(Rangos!$G$18),0.01)))</f>
        <v>0.14785258784148497</v>
      </c>
      <c r="G380" s="62">
        <f t="shared" ca="1" si="17"/>
        <v>0.19733148987243762</v>
      </c>
    </row>
    <row r="381" spans="1:7" x14ac:dyDescent="0.2">
      <c r="A381">
        <v>900399393</v>
      </c>
      <c r="B381" t="s">
        <v>392</v>
      </c>
      <c r="C381" s="61">
        <f ca="1">+IFERROR(VLOOKUP(A381,OFFSET('Datos seleccionados'!$A$5,0,0,COUNTA($A:$A),21),21,FALSE),"")</f>
        <v>0.19806942192470645</v>
      </c>
      <c r="D381" s="62">
        <f t="shared" ca="1" si="15"/>
        <v>0.17221951083771228</v>
      </c>
      <c r="E381" s="62">
        <f t="shared" ca="1" si="16"/>
        <v>3.9685095446304919</v>
      </c>
      <c r="F381" s="60">
        <f ca="1">IF(D381="","",MAX(MIN(C381,PERCENTILE(INDIRECT(Rangos!$G$18),0.99)),PERCENTILE(INDIRECT(Rangos!$G$18),0.01)))</f>
        <v>0.14785258784148497</v>
      </c>
      <c r="G381" s="62">
        <f t="shared" ca="1" si="17"/>
        <v>0.19806942192470645</v>
      </c>
    </row>
    <row r="382" spans="1:7" x14ac:dyDescent="0.2">
      <c r="A382">
        <v>901134755</v>
      </c>
      <c r="B382" t="s">
        <v>190</v>
      </c>
      <c r="C382" s="61">
        <f ca="1">+IFERROR(VLOOKUP(A382,OFFSET('Datos seleccionados'!$A$5,0,0,COUNTA($A:$A),21),21,FALSE),"")</f>
        <v>0.19866826082105643</v>
      </c>
      <c r="D382" s="62">
        <f t="shared" ca="1" si="15"/>
        <v>0.17281834973406227</v>
      </c>
      <c r="E382" s="62">
        <f t="shared" ca="1" si="16"/>
        <v>3.9823087818034528</v>
      </c>
      <c r="F382" s="60">
        <f ca="1">IF(D382="","",MAX(MIN(C382,PERCENTILE(INDIRECT(Rangos!$G$18),0.99)),PERCENTILE(INDIRECT(Rangos!$G$18),0.01)))</f>
        <v>0.14785258784148497</v>
      </c>
      <c r="G382" s="62">
        <f t="shared" ca="1" si="17"/>
        <v>0.19866826082105643</v>
      </c>
    </row>
    <row r="383" spans="1:7" x14ac:dyDescent="0.2">
      <c r="A383">
        <v>900567855</v>
      </c>
      <c r="B383" t="s">
        <v>432</v>
      </c>
      <c r="C383" s="61">
        <f ca="1">+IFERROR(VLOOKUP(A383,OFFSET('Datos seleccionados'!$A$5,0,0,COUNTA($A:$A),21),21,FALSE),"")</f>
        <v>0.20002344235261327</v>
      </c>
      <c r="D383" s="62">
        <f t="shared" ca="1" si="15"/>
        <v>0.1741735312656191</v>
      </c>
      <c r="E383" s="62">
        <f t="shared" ca="1" si="16"/>
        <v>4.0135366654301698</v>
      </c>
      <c r="F383" s="60">
        <f ca="1">IF(D383="","",MAX(MIN(C383,PERCENTILE(INDIRECT(Rangos!$G$18),0.99)),PERCENTILE(INDIRECT(Rangos!$G$18),0.01)))</f>
        <v>0.14785258784148497</v>
      </c>
      <c r="G383" s="62">
        <f t="shared" ca="1" si="17"/>
        <v>0.20002344235261327</v>
      </c>
    </row>
    <row r="384" spans="1:7" x14ac:dyDescent="0.2">
      <c r="A384">
        <v>800178052</v>
      </c>
      <c r="B384" t="s">
        <v>216</v>
      </c>
      <c r="C384" s="61">
        <f ca="1">+IFERROR(VLOOKUP(A384,OFFSET('Datos seleccionados'!$A$5,0,0,COUNTA($A:$A),21),21,FALSE),"")</f>
        <v>0.200514741725527</v>
      </c>
      <c r="D384" s="62">
        <f t="shared" ca="1" si="15"/>
        <v>0.17466483063853283</v>
      </c>
      <c r="E384" s="62">
        <f t="shared" ca="1" si="16"/>
        <v>4.0248578347982358</v>
      </c>
      <c r="F384" s="60">
        <f ca="1">IF(D384="","",MAX(MIN(C384,PERCENTILE(INDIRECT(Rangos!$G$18),0.99)),PERCENTILE(INDIRECT(Rangos!$G$18),0.01)))</f>
        <v>0.14785258784148497</v>
      </c>
      <c r="G384" s="62">
        <f t="shared" ca="1" si="17"/>
        <v>0.200514741725527</v>
      </c>
    </row>
    <row r="385" spans="1:7" x14ac:dyDescent="0.2">
      <c r="A385">
        <v>900657670</v>
      </c>
      <c r="B385" t="s">
        <v>448</v>
      </c>
      <c r="C385" s="61">
        <f ca="1">+IFERROR(VLOOKUP(A385,OFFSET('Datos seleccionados'!$A$5,0,0,COUNTA($A:$A),21),21,FALSE),"")</f>
        <v>0.20189569754928835</v>
      </c>
      <c r="D385" s="62">
        <f t="shared" ca="1" si="15"/>
        <v>0.17604578646229418</v>
      </c>
      <c r="E385" s="62">
        <f t="shared" ca="1" si="16"/>
        <v>4.0566796437248342</v>
      </c>
      <c r="F385" s="60">
        <f ca="1">IF(D385="","",MAX(MIN(C385,PERCENTILE(INDIRECT(Rangos!$G$18),0.99)),PERCENTILE(INDIRECT(Rangos!$G$18),0.01)))</f>
        <v>0.14785258784148497</v>
      </c>
      <c r="G385" s="62">
        <f t="shared" ca="1" si="17"/>
        <v>0.20189569754928835</v>
      </c>
    </row>
    <row r="386" spans="1:7" x14ac:dyDescent="0.2">
      <c r="A386">
        <v>900428526</v>
      </c>
      <c r="B386" t="s">
        <v>398</v>
      </c>
      <c r="C386" s="61">
        <f ca="1">+IFERROR(VLOOKUP(A386,OFFSET('Datos seleccionados'!$A$5,0,0,COUNTA($A:$A),21),21,FALSE),"")</f>
        <v>0.20435652324065648</v>
      </c>
      <c r="D386" s="62">
        <f t="shared" ref="D386:D420" ca="1" si="18">+IFERROR(ABS(($C$2:$C$420-MEDIAN($C$2:$C$420))),"")</f>
        <v>0.17850661215366231</v>
      </c>
      <c r="E386" s="62">
        <f t="shared" ref="E386:E420" ca="1" si="19">+IFERROR((IF($C386="","",((($C386-MEDIAN($C$2:$C$420))/MEDIAN($D$2:$D$420))))),"")</f>
        <v>4.1133852411125131</v>
      </c>
      <c r="F386" s="60">
        <f ca="1">IF(D386="","",MAX(MIN(C386,PERCENTILE(INDIRECT(Rangos!$G$18),0.99)),PERCENTILE(INDIRECT(Rangos!$G$18),0.01)))</f>
        <v>0.14785258784148497</v>
      </c>
      <c r="G386" s="62">
        <f t="shared" ref="G386:G420" ca="1" si="20">IF(C386="","", IF(AND(C386&gt;=(QUARTILE($C$2:$C$420,1)-1.5*(QUARTILE($C$2:$C$420,3)-QUARTILE($C$2:$C$420,1))), C386&lt;=(QUARTILE($C$2:$C$420,3)+1.5*(QUARTILE($C$2:$C$420,3)-QUARTILE($C$2:$C$420,1)))), C386, ""))</f>
        <v>0.20435652324065648</v>
      </c>
    </row>
    <row r="387" spans="1:7" x14ac:dyDescent="0.2">
      <c r="A387">
        <v>900039806</v>
      </c>
      <c r="B387" t="s">
        <v>535</v>
      </c>
      <c r="C387" s="61">
        <f ca="1">+IFERROR(VLOOKUP(A387,OFFSET('Datos seleccionados'!$A$5,0,0,COUNTA($A:$A),21),21,FALSE),"")</f>
        <v>0.20508987694821043</v>
      </c>
      <c r="D387" s="62">
        <f t="shared" ca="1" si="18"/>
        <v>0.17923996586121627</v>
      </c>
      <c r="E387" s="62">
        <f t="shared" ca="1" si="19"/>
        <v>4.1302841463170488</v>
      </c>
      <c r="F387" s="60">
        <f ca="1">IF(D387="","",MAX(MIN(C387,PERCENTILE(INDIRECT(Rangos!$G$18),0.99)),PERCENTILE(INDIRECT(Rangos!$G$18),0.01)))</f>
        <v>0.14785258784148497</v>
      </c>
      <c r="G387" s="62">
        <f t="shared" ca="1" si="20"/>
        <v>0.20508987694821043</v>
      </c>
    </row>
    <row r="388" spans="1:7" x14ac:dyDescent="0.2">
      <c r="A388">
        <v>900590132</v>
      </c>
      <c r="B388" t="s">
        <v>438</v>
      </c>
      <c r="C388" s="61">
        <f ca="1">+IFERROR(VLOOKUP(A388,OFFSET('Datos seleccionados'!$A$5,0,0,COUNTA($A:$A),21),21,FALSE),"")</f>
        <v>0.20631685030172189</v>
      </c>
      <c r="D388" s="62">
        <f t="shared" ca="1" si="18"/>
        <v>0.18046693921472773</v>
      </c>
      <c r="E388" s="62">
        <f t="shared" ca="1" si="19"/>
        <v>4.1585576876872015</v>
      </c>
      <c r="F388" s="60">
        <f ca="1">IF(D388="","",MAX(MIN(C388,PERCENTILE(INDIRECT(Rangos!$G$18),0.99)),PERCENTILE(INDIRECT(Rangos!$G$18),0.01)))</f>
        <v>0.14785258784148497</v>
      </c>
      <c r="G388" s="62">
        <f t="shared" ca="1" si="20"/>
        <v>0.20631685030172189</v>
      </c>
    </row>
    <row r="389" spans="1:7" x14ac:dyDescent="0.2">
      <c r="A389">
        <v>901274790</v>
      </c>
      <c r="B389" t="s">
        <v>492</v>
      </c>
      <c r="C389" s="61">
        <f ca="1">+IFERROR(VLOOKUP(A389,OFFSET('Datos seleccionados'!$A$5,0,0,COUNTA($A:$A),21),21,FALSE),"")</f>
        <v>0.21055731949577919</v>
      </c>
      <c r="D389" s="62">
        <f t="shared" ca="1" si="18"/>
        <v>0.18470740840878502</v>
      </c>
      <c r="E389" s="62">
        <f t="shared" ca="1" si="19"/>
        <v>4.2562721823369154</v>
      </c>
      <c r="F389" s="60">
        <f ca="1">IF(D389="","",MAX(MIN(C389,PERCENTILE(INDIRECT(Rangos!$G$18),0.99)),PERCENTILE(INDIRECT(Rangos!$G$18),0.01)))</f>
        <v>0.14785258784148497</v>
      </c>
      <c r="G389" s="62">
        <f t="shared" ca="1" si="20"/>
        <v>0.21055731949577919</v>
      </c>
    </row>
    <row r="390" spans="1:7" x14ac:dyDescent="0.2">
      <c r="A390">
        <v>800173565</v>
      </c>
      <c r="B390" t="s">
        <v>214</v>
      </c>
      <c r="C390" s="61">
        <f ca="1">+IFERROR(VLOOKUP(A390,OFFSET('Datos seleccionados'!$A$5,0,0,COUNTA($A:$A),21),21,FALSE),"")</f>
        <v>0.21252737731581636</v>
      </c>
      <c r="D390" s="62">
        <f t="shared" ca="1" si="18"/>
        <v>0.1866774662288222</v>
      </c>
      <c r="E390" s="62">
        <f t="shared" ca="1" si="19"/>
        <v>4.3016688579183411</v>
      </c>
      <c r="F390" s="60">
        <f ca="1">IF(D390="","",MAX(MIN(C390,PERCENTILE(INDIRECT(Rangos!$G$18),0.99)),PERCENTILE(INDIRECT(Rangos!$G$18),0.01)))</f>
        <v>0.14785258784148497</v>
      </c>
      <c r="G390" s="62" t="str">
        <f t="shared" ca="1" si="20"/>
        <v/>
      </c>
    </row>
    <row r="391" spans="1:7" x14ac:dyDescent="0.2">
      <c r="A391">
        <v>901349399</v>
      </c>
      <c r="B391" t="s">
        <v>499</v>
      </c>
      <c r="C391" s="61">
        <f ca="1">+IFERROR(VLOOKUP(A391,OFFSET('Datos seleccionados'!$A$5,0,0,COUNTA($A:$A),21),21,FALSE),"")</f>
        <v>0.22842736163540314</v>
      </c>
      <c r="D391" s="62">
        <f t="shared" ca="1" si="18"/>
        <v>0.20257745054840898</v>
      </c>
      <c r="E391" s="62">
        <f t="shared" ca="1" si="19"/>
        <v>4.6680573073154346</v>
      </c>
      <c r="F391" s="60">
        <f ca="1">IF(D391="","",MAX(MIN(C391,PERCENTILE(INDIRECT(Rangos!$G$18),0.99)),PERCENTILE(INDIRECT(Rangos!$G$18),0.01)))</f>
        <v>0.14785258784148497</v>
      </c>
      <c r="G391" s="62" t="str">
        <f t="shared" ca="1" si="20"/>
        <v/>
      </c>
    </row>
    <row r="392" spans="1:7" x14ac:dyDescent="0.2">
      <c r="A392">
        <v>830102369</v>
      </c>
      <c r="B392" t="s">
        <v>277</v>
      </c>
      <c r="C392" s="61">
        <f ca="1">+IFERROR(VLOOKUP(A392,OFFSET('Datos seleccionados'!$A$5,0,0,COUNTA($A:$A),21),21,FALSE),"")</f>
        <v>0.22973102533364392</v>
      </c>
      <c r="D392" s="62">
        <f t="shared" ca="1" si="18"/>
        <v>0.20388111424664976</v>
      </c>
      <c r="E392" s="62">
        <f t="shared" ca="1" si="19"/>
        <v>4.6980980489497091</v>
      </c>
      <c r="F392" s="60">
        <f ca="1">IF(D392="","",MAX(MIN(C392,PERCENTILE(INDIRECT(Rangos!$G$18),0.99)),PERCENTILE(INDIRECT(Rangos!$G$18),0.01)))</f>
        <v>0.14785258784148497</v>
      </c>
      <c r="G392" s="62" t="str">
        <f t="shared" ca="1" si="20"/>
        <v/>
      </c>
    </row>
    <row r="393" spans="1:7" x14ac:dyDescent="0.2">
      <c r="A393">
        <v>830101571</v>
      </c>
      <c r="B393" t="s">
        <v>276</v>
      </c>
      <c r="C393" s="61">
        <f ca="1">+IFERROR(VLOOKUP(A393,OFFSET('Datos seleccionados'!$A$5,0,0,COUNTA($A:$A),21),21,FALSE),"")</f>
        <v>0.22995528391190587</v>
      </c>
      <c r="D393" s="62">
        <f t="shared" ca="1" si="18"/>
        <v>0.2041053728249117</v>
      </c>
      <c r="E393" s="62">
        <f t="shared" ca="1" si="19"/>
        <v>4.703265711451877</v>
      </c>
      <c r="F393" s="60">
        <f ca="1">IF(D393="","",MAX(MIN(C393,PERCENTILE(INDIRECT(Rangos!$G$18),0.99)),PERCENTILE(INDIRECT(Rangos!$G$18),0.01)))</f>
        <v>0.14785258784148497</v>
      </c>
      <c r="G393" s="62" t="str">
        <f t="shared" ca="1" si="20"/>
        <v/>
      </c>
    </row>
    <row r="394" spans="1:7" x14ac:dyDescent="0.2">
      <c r="A394">
        <v>860353765</v>
      </c>
      <c r="B394" t="s">
        <v>532</v>
      </c>
      <c r="C394" s="61">
        <f ca="1">+IFERROR(VLOOKUP(A394,OFFSET('Datos seleccionados'!$A$5,0,0,COUNTA($A:$A),21),21,FALSE),"")</f>
        <v>0.23051509807812506</v>
      </c>
      <c r="D394" s="62">
        <f t="shared" ca="1" si="18"/>
        <v>0.2046651869911309</v>
      </c>
      <c r="E394" s="62">
        <f t="shared" ca="1" si="19"/>
        <v>4.7161656892247423</v>
      </c>
      <c r="F394" s="60">
        <f ca="1">IF(D394="","",MAX(MIN(C394,PERCENTILE(INDIRECT(Rangos!$G$18),0.99)),PERCENTILE(INDIRECT(Rangos!$G$18),0.01)))</f>
        <v>0.14785258784148497</v>
      </c>
      <c r="G394" s="62" t="str">
        <f t="shared" ca="1" si="20"/>
        <v/>
      </c>
    </row>
    <row r="395" spans="1:7" x14ac:dyDescent="0.2">
      <c r="A395">
        <v>830063028</v>
      </c>
      <c r="B395" t="s">
        <v>262</v>
      </c>
      <c r="C395" s="61">
        <f ca="1">+IFERROR(VLOOKUP(A395,OFFSET('Datos seleccionados'!$A$5,0,0,COUNTA($A:$A),21),21,FALSE),"")</f>
        <v>0.2312984829364034</v>
      </c>
      <c r="D395" s="62">
        <f t="shared" ca="1" si="18"/>
        <v>0.20544857184940923</v>
      </c>
      <c r="E395" s="62">
        <f t="shared" ca="1" si="19"/>
        <v>4.7342174783168982</v>
      </c>
      <c r="F395" s="60">
        <f ca="1">IF(D395="","",MAX(MIN(C395,PERCENTILE(INDIRECT(Rangos!$G$18),0.99)),PERCENTILE(INDIRECT(Rangos!$G$18),0.01)))</f>
        <v>0.14785258784148497</v>
      </c>
      <c r="G395" s="62" t="str">
        <f t="shared" ca="1" si="20"/>
        <v/>
      </c>
    </row>
    <row r="396" spans="1:7" x14ac:dyDescent="0.2">
      <c r="A396">
        <v>900447264</v>
      </c>
      <c r="B396" t="s">
        <v>550</v>
      </c>
      <c r="C396" s="61">
        <f ca="1">+IFERROR(VLOOKUP(A396,OFFSET('Datos seleccionados'!$A$5,0,0,COUNTA($A:$A),21),21,FALSE),"")</f>
        <v>0.2468054357086148</v>
      </c>
      <c r="D396" s="62">
        <f t="shared" ca="1" si="18"/>
        <v>0.22095552462162063</v>
      </c>
      <c r="E396" s="62">
        <f t="shared" ca="1" si="19"/>
        <v>5.0915491754359641</v>
      </c>
      <c r="F396" s="60">
        <f ca="1">IF(D396="","",MAX(MIN(C396,PERCENTILE(INDIRECT(Rangos!$G$18),0.99)),PERCENTILE(INDIRECT(Rangos!$G$18),0.01)))</f>
        <v>0.14785258784148497</v>
      </c>
      <c r="G396" s="62" t="str">
        <f t="shared" ca="1" si="20"/>
        <v/>
      </c>
    </row>
    <row r="397" spans="1:7" x14ac:dyDescent="0.2">
      <c r="A397">
        <v>901119388</v>
      </c>
      <c r="B397" t="s">
        <v>481</v>
      </c>
      <c r="C397" s="61">
        <f ca="1">+IFERROR(VLOOKUP(A397,OFFSET('Datos seleccionados'!$A$5,0,0,COUNTA($A:$A),21),21,FALSE),"")</f>
        <v>0.24936447906505138</v>
      </c>
      <c r="D397" s="62">
        <f t="shared" ca="1" si="18"/>
        <v>0.22351456797805722</v>
      </c>
      <c r="E397" s="62">
        <f t="shared" ca="1" si="19"/>
        <v>5.1505180340498518</v>
      </c>
      <c r="F397" s="60">
        <f ca="1">IF(D397="","",MAX(MIN(C397,PERCENTILE(INDIRECT(Rangos!$G$18),0.99)),PERCENTILE(INDIRECT(Rangos!$G$18),0.01)))</f>
        <v>0.14785258784148497</v>
      </c>
      <c r="G397" s="62" t="str">
        <f t="shared" ca="1" si="20"/>
        <v/>
      </c>
    </row>
    <row r="398" spans="1:7" x14ac:dyDescent="0.2">
      <c r="A398">
        <v>900587475</v>
      </c>
      <c r="B398" t="s">
        <v>553</v>
      </c>
      <c r="C398" s="61">
        <f ca="1">+IFERROR(VLOOKUP(A398,OFFSET('Datos seleccionados'!$A$5,0,0,COUNTA($A:$A),21),21,FALSE),"")</f>
        <v>0.26151835926080824</v>
      </c>
      <c r="D398" s="62">
        <f t="shared" ca="1" si="18"/>
        <v>0.23566844817381408</v>
      </c>
      <c r="E398" s="62">
        <f t="shared" ca="1" si="19"/>
        <v>5.4305838020139001</v>
      </c>
      <c r="F398" s="60">
        <f ca="1">IF(D398="","",MAX(MIN(C398,PERCENTILE(INDIRECT(Rangos!$G$18),0.99)),PERCENTILE(INDIRECT(Rangos!$G$18),0.01)))</f>
        <v>0.14785258784148497</v>
      </c>
      <c r="G398" s="62" t="str">
        <f t="shared" ca="1" si="20"/>
        <v/>
      </c>
    </row>
    <row r="399" spans="1:7" x14ac:dyDescent="0.2">
      <c r="A399">
        <v>900127801</v>
      </c>
      <c r="B399" t="s">
        <v>337</v>
      </c>
      <c r="C399" s="61">
        <f ca="1">+IFERROR(VLOOKUP(A399,OFFSET('Datos seleccionados'!$A$5,0,0,COUNTA($A:$A),21),21,FALSE),"")</f>
        <v>0.30054202408557351</v>
      </c>
      <c r="D399" s="62">
        <f t="shared" ca="1" si="18"/>
        <v>0.27469211299857937</v>
      </c>
      <c r="E399" s="62">
        <f t="shared" ca="1" si="19"/>
        <v>6.3298186539202961</v>
      </c>
      <c r="F399" s="60">
        <f ca="1">IF(D399="","",MAX(MIN(C399,PERCENTILE(INDIRECT(Rangos!$G$18),0.99)),PERCENTILE(INDIRECT(Rangos!$G$18),0.01)))</f>
        <v>0.14785258784148497</v>
      </c>
      <c r="G399" s="62" t="str">
        <f t="shared" ca="1" si="20"/>
        <v/>
      </c>
    </row>
    <row r="400" spans="1:7" x14ac:dyDescent="0.2">
      <c r="A400">
        <v>800176602</v>
      </c>
      <c r="B400" t="s">
        <v>198</v>
      </c>
      <c r="C400" s="61">
        <f ca="1">+IFERROR(VLOOKUP(A400,OFFSET('Datos seleccionados'!$A$5,0,0,COUNTA($A:$A),21),21,FALSE),"")</f>
        <v>0.31147225523202754</v>
      </c>
      <c r="D400" s="62">
        <f t="shared" ca="1" si="18"/>
        <v>0.2856223441450334</v>
      </c>
      <c r="E400" s="62">
        <f t="shared" ca="1" si="19"/>
        <v>6.5816874835246004</v>
      </c>
      <c r="F400" s="60">
        <f ca="1">IF(D400="","",MAX(MIN(C400,PERCENTILE(INDIRECT(Rangos!$G$18),0.99)),PERCENTILE(INDIRECT(Rangos!$G$18),0.01)))</f>
        <v>0.14785258784148497</v>
      </c>
      <c r="G400" s="62" t="str">
        <f t="shared" ca="1" si="20"/>
        <v/>
      </c>
    </row>
    <row r="401" spans="1:7" x14ac:dyDescent="0.2">
      <c r="A401">
        <v>900487594</v>
      </c>
      <c r="B401" t="s">
        <v>415</v>
      </c>
      <c r="C401" s="61">
        <f ca="1">+IFERROR(VLOOKUP(A401,OFFSET('Datos seleccionados'!$A$5,0,0,COUNTA($A:$A),21),21,FALSE),"")</f>
        <v>0.31698193060751922</v>
      </c>
      <c r="D401" s="62">
        <f t="shared" ca="1" si="18"/>
        <v>0.29113201952052509</v>
      </c>
      <c r="E401" s="62">
        <f t="shared" ca="1" si="19"/>
        <v>6.7086487041731626</v>
      </c>
      <c r="F401" s="60">
        <f ca="1">IF(D401="","",MAX(MIN(C401,PERCENTILE(INDIRECT(Rangos!$G$18),0.99)),PERCENTILE(INDIRECT(Rangos!$G$18),0.01)))</f>
        <v>0.14785258784148497</v>
      </c>
      <c r="G401" s="62" t="str">
        <f t="shared" ca="1" si="20"/>
        <v/>
      </c>
    </row>
    <row r="402" spans="1:7" x14ac:dyDescent="0.2">
      <c r="A402">
        <v>900796125</v>
      </c>
      <c r="B402" t="s">
        <v>189</v>
      </c>
      <c r="C402" s="61">
        <f ca="1">+IFERROR(VLOOKUP(A402,OFFSET('Datos seleccionados'!$A$5,0,0,COUNTA($A:$A),21),21,FALSE),"")</f>
        <v>0.32875097226329419</v>
      </c>
      <c r="D402" s="62">
        <f t="shared" ca="1" si="18"/>
        <v>0.30290106117630006</v>
      </c>
      <c r="E402" s="62">
        <f t="shared" ca="1" si="19"/>
        <v>6.9798465139620252</v>
      </c>
      <c r="F402" s="60">
        <f ca="1">IF(D402="","",MAX(MIN(C402,PERCENTILE(INDIRECT(Rangos!$G$18),0.99)),PERCENTILE(INDIRECT(Rangos!$G$18),0.01)))</f>
        <v>0.14785258784148497</v>
      </c>
      <c r="G402" s="62" t="str">
        <f t="shared" ca="1" si="20"/>
        <v/>
      </c>
    </row>
    <row r="403" spans="1:7" x14ac:dyDescent="0.2">
      <c r="A403">
        <v>901476977</v>
      </c>
      <c r="B403" t="s">
        <v>504</v>
      </c>
      <c r="C403" s="61">
        <f ca="1">+IFERROR(VLOOKUP(A403,OFFSET('Datos seleccionados'!$A$5,0,0,COUNTA($A:$A),21),21,FALSE),"")</f>
        <v>0.33805215754670309</v>
      </c>
      <c r="D403" s="62">
        <f t="shared" ca="1" si="18"/>
        <v>0.31220224645970895</v>
      </c>
      <c r="E403" s="62">
        <f t="shared" ca="1" si="19"/>
        <v>7.1941767161211061</v>
      </c>
      <c r="F403" s="60">
        <f ca="1">IF(D403="","",MAX(MIN(C403,PERCENTILE(INDIRECT(Rangos!$G$18),0.99)),PERCENTILE(INDIRECT(Rangos!$G$18),0.01)))</f>
        <v>0.14785258784148497</v>
      </c>
      <c r="G403" s="62" t="str">
        <f t="shared" ca="1" si="20"/>
        <v/>
      </c>
    </row>
    <row r="404" spans="1:7" x14ac:dyDescent="0.2">
      <c r="A404">
        <v>830133444</v>
      </c>
      <c r="B404" t="s">
        <v>522</v>
      </c>
      <c r="C404" s="61">
        <f ca="1">+IFERROR(VLOOKUP(A404,OFFSET('Datos seleccionados'!$A$5,0,0,COUNTA($A:$A),21),21,FALSE),"")</f>
        <v>0.34252045134352255</v>
      </c>
      <c r="D404" s="62">
        <f t="shared" ca="1" si="18"/>
        <v>0.31667054025652841</v>
      </c>
      <c r="E404" s="62">
        <f t="shared" ca="1" si="19"/>
        <v>7.2971410463217712</v>
      </c>
      <c r="F404" s="60">
        <f ca="1">IF(D404="","",MAX(MIN(C404,PERCENTILE(INDIRECT(Rangos!$G$18),0.99)),PERCENTILE(INDIRECT(Rangos!$G$18),0.01)))</f>
        <v>0.14785258784148497</v>
      </c>
      <c r="G404" s="62" t="str">
        <f t="shared" ca="1" si="20"/>
        <v/>
      </c>
    </row>
    <row r="405" spans="1:7" x14ac:dyDescent="0.2">
      <c r="A405">
        <v>900761534</v>
      </c>
      <c r="B405" t="s">
        <v>456</v>
      </c>
      <c r="C405" s="61">
        <f ca="1">+IFERROR(VLOOKUP(A405,OFFSET('Datos seleccionados'!$A$5,0,0,COUNTA($A:$A),21),21,FALSE),"")</f>
        <v>0.34716835054686884</v>
      </c>
      <c r="D405" s="62">
        <f t="shared" ca="1" si="18"/>
        <v>0.32131843945987471</v>
      </c>
      <c r="E405" s="62">
        <f t="shared" ca="1" si="19"/>
        <v>7.4042440816354747</v>
      </c>
      <c r="F405" s="60">
        <f ca="1">IF(D405="","",MAX(MIN(C405,PERCENTILE(INDIRECT(Rangos!$G$18),0.99)),PERCENTILE(INDIRECT(Rangos!$G$18),0.01)))</f>
        <v>0.14785258784148497</v>
      </c>
      <c r="G405" s="62" t="str">
        <f t="shared" ca="1" si="20"/>
        <v/>
      </c>
    </row>
    <row r="406" spans="1:7" x14ac:dyDescent="0.2">
      <c r="A406">
        <v>900582115</v>
      </c>
      <c r="B406" t="s">
        <v>152</v>
      </c>
      <c r="C406" s="61">
        <f ca="1">+IFERROR(VLOOKUP(A406,OFFSET('Datos seleccionados'!$A$5,0,0,COUNTA($A:$A),21),21,FALSE),"")</f>
        <v>0.34742322620228072</v>
      </c>
      <c r="D406" s="62">
        <f t="shared" ca="1" si="18"/>
        <v>0.32157331511528658</v>
      </c>
      <c r="E406" s="62">
        <f t="shared" ca="1" si="19"/>
        <v>7.410117263287634</v>
      </c>
      <c r="F406" s="60">
        <f ca="1">IF(D406="","",MAX(MIN(C406,PERCENTILE(INDIRECT(Rangos!$G$18),0.99)),PERCENTILE(INDIRECT(Rangos!$G$18),0.01)))</f>
        <v>0.14785258784148497</v>
      </c>
      <c r="G406" s="62" t="str">
        <f t="shared" ca="1" si="20"/>
        <v/>
      </c>
    </row>
    <row r="407" spans="1:7" x14ac:dyDescent="0.2">
      <c r="A407">
        <v>830078829</v>
      </c>
      <c r="B407" t="s">
        <v>268</v>
      </c>
      <c r="C407" s="61">
        <f ca="1">+IFERROR(VLOOKUP(A407,OFFSET('Datos seleccionados'!$A$5,0,0,COUNTA($A:$A),21),21,FALSE),"")</f>
        <v>0.34775543144262128</v>
      </c>
      <c r="D407" s="62">
        <f t="shared" ca="1" si="18"/>
        <v>0.32190552035562714</v>
      </c>
      <c r="E407" s="62">
        <f t="shared" ca="1" si="19"/>
        <v>7.4177723754213005</v>
      </c>
      <c r="F407" s="60">
        <f ca="1">IF(D407="","",MAX(MIN(C407,PERCENTILE(INDIRECT(Rangos!$G$18),0.99)),PERCENTILE(INDIRECT(Rangos!$G$18),0.01)))</f>
        <v>0.14785258784148497</v>
      </c>
      <c r="G407" s="62" t="str">
        <f t="shared" ca="1" si="20"/>
        <v/>
      </c>
    </row>
    <row r="408" spans="1:7" x14ac:dyDescent="0.2">
      <c r="A408">
        <v>900541101</v>
      </c>
      <c r="B408" t="s">
        <v>150</v>
      </c>
      <c r="C408" s="61">
        <f ca="1">+IFERROR(VLOOKUP(A408,OFFSET('Datos seleccionados'!$A$5,0,0,COUNTA($A:$A),21),21,FALSE),"")</f>
        <v>0.35839111742952251</v>
      </c>
      <c r="D408" s="62">
        <f t="shared" ca="1" si="18"/>
        <v>0.33254120634252837</v>
      </c>
      <c r="E408" s="62">
        <f t="shared" ca="1" si="19"/>
        <v>7.6628539062385839</v>
      </c>
      <c r="F408" s="60">
        <f ca="1">IF(D408="","",MAX(MIN(C408,PERCENTILE(INDIRECT(Rangos!$G$18),0.99)),PERCENTILE(INDIRECT(Rangos!$G$18),0.01)))</f>
        <v>0.14785258784148497</v>
      </c>
      <c r="G408" s="62" t="str">
        <f t="shared" ca="1" si="20"/>
        <v/>
      </c>
    </row>
    <row r="409" spans="1:7" x14ac:dyDescent="0.2">
      <c r="A409">
        <v>900111549</v>
      </c>
      <c r="B409" t="s">
        <v>539</v>
      </c>
      <c r="C409" s="61">
        <f ca="1">+IFERROR(VLOOKUP(A409,OFFSET('Datos seleccionados'!$A$5,0,0,COUNTA($A:$A),21),21,FALSE),"")</f>
        <v>0.36445513911662414</v>
      </c>
      <c r="D409" s="62">
        <f t="shared" ca="1" si="18"/>
        <v>0.33860522802963</v>
      </c>
      <c r="E409" s="62">
        <f t="shared" ca="1" si="19"/>
        <v>7.8025891071287221</v>
      </c>
      <c r="F409" s="60">
        <f ca="1">IF(D409="","",MAX(MIN(C409,PERCENTILE(INDIRECT(Rangos!$G$18),0.99)),PERCENTILE(INDIRECT(Rangos!$G$18),0.01)))</f>
        <v>0.14785258784148497</v>
      </c>
      <c r="G409" s="62" t="str">
        <f t="shared" ca="1" si="20"/>
        <v/>
      </c>
    </row>
    <row r="410" spans="1:7" x14ac:dyDescent="0.2">
      <c r="A410">
        <v>900278019</v>
      </c>
      <c r="B410" t="s">
        <v>364</v>
      </c>
      <c r="C410" s="61">
        <f ca="1">+IFERROR(VLOOKUP(A410,OFFSET('Datos seleccionados'!$A$5,0,0,COUNTA($A:$A),21),21,FALSE),"")</f>
        <v>0.36751002887959527</v>
      </c>
      <c r="D410" s="62">
        <f t="shared" ca="1" si="18"/>
        <v>0.34166011779260114</v>
      </c>
      <c r="E410" s="62">
        <f t="shared" ca="1" si="19"/>
        <v>7.8729839138679489</v>
      </c>
      <c r="F410" s="60">
        <f ca="1">IF(D410="","",MAX(MIN(C410,PERCENTILE(INDIRECT(Rangos!$G$18),0.99)),PERCENTILE(INDIRECT(Rangos!$G$18),0.01)))</f>
        <v>0.14785258784148497</v>
      </c>
      <c r="G410" s="62" t="str">
        <f t="shared" ca="1" si="20"/>
        <v/>
      </c>
    </row>
    <row r="411" spans="1:7" x14ac:dyDescent="0.2">
      <c r="A411">
        <v>901592009</v>
      </c>
      <c r="B411" t="s">
        <v>194</v>
      </c>
      <c r="C411" s="61">
        <f ca="1">+IFERROR(VLOOKUP(A411,OFFSET('Datos seleccionados'!$A$5,0,0,COUNTA($A:$A),21),21,FALSE),"")</f>
        <v>0.38425392200328201</v>
      </c>
      <c r="D411" s="62">
        <f t="shared" ca="1" si="18"/>
        <v>0.35840401091628787</v>
      </c>
      <c r="E411" s="62">
        <f t="shared" ca="1" si="19"/>
        <v>8.2588188250949361</v>
      </c>
      <c r="F411" s="60">
        <f ca="1">IF(D411="","",MAX(MIN(C411,PERCENTILE(INDIRECT(Rangos!$G$18),0.99)),PERCENTILE(INDIRECT(Rangos!$G$18),0.01)))</f>
        <v>0.14785258784148497</v>
      </c>
      <c r="G411" s="62" t="str">
        <f t="shared" ca="1" si="20"/>
        <v/>
      </c>
    </row>
    <row r="412" spans="1:7" x14ac:dyDescent="0.2">
      <c r="A412">
        <v>830143340</v>
      </c>
      <c r="B412" t="s">
        <v>526</v>
      </c>
      <c r="C412" s="61">
        <f ca="1">+IFERROR(VLOOKUP(A412,OFFSET('Datos seleccionados'!$A$5,0,0,COUNTA($A:$A),21),21,FALSE),"")</f>
        <v>0.39974486310515706</v>
      </c>
      <c r="D412" s="62">
        <f t="shared" ca="1" si="18"/>
        <v>0.37389495201816292</v>
      </c>
      <c r="E412" s="62">
        <f t="shared" ca="1" si="19"/>
        <v>8.6157815601478216</v>
      </c>
      <c r="F412" s="60">
        <f ca="1">IF(D412="","",MAX(MIN(C412,PERCENTILE(INDIRECT(Rangos!$G$18),0.99)),PERCENTILE(INDIRECT(Rangos!$G$18),0.01)))</f>
        <v>0.14785258784148497</v>
      </c>
      <c r="G412" s="62" t="str">
        <f t="shared" ca="1" si="20"/>
        <v/>
      </c>
    </row>
    <row r="413" spans="1:7" x14ac:dyDescent="0.2">
      <c r="A413">
        <v>900258307</v>
      </c>
      <c r="B413" t="s">
        <v>361</v>
      </c>
      <c r="C413" s="61">
        <f ca="1">+IFERROR(VLOOKUP(A413,OFFSET('Datos seleccionados'!$A$5,0,0,COUNTA($A:$A),21),21,FALSE),"")</f>
        <v>0.41459973243428699</v>
      </c>
      <c r="D413" s="62">
        <f t="shared" ca="1" si="18"/>
        <v>0.38874982134729286</v>
      </c>
      <c r="E413" s="62">
        <f t="shared" ca="1" si="19"/>
        <v>8.9580870888892363</v>
      </c>
      <c r="F413" s="60">
        <f ca="1">IF(D413="","",MAX(MIN(C413,PERCENTILE(INDIRECT(Rangos!$G$18),0.99)),PERCENTILE(INDIRECT(Rangos!$G$18),0.01)))</f>
        <v>0.14785258784148497</v>
      </c>
      <c r="G413" s="62" t="str">
        <f t="shared" ca="1" si="20"/>
        <v/>
      </c>
    </row>
    <row r="414" spans="1:7" x14ac:dyDescent="0.2">
      <c r="A414">
        <v>901303671</v>
      </c>
      <c r="B414" t="s">
        <v>168</v>
      </c>
      <c r="C414" s="61">
        <f ca="1">+IFERROR(VLOOKUP(A414,OFFSET('Datos seleccionados'!$A$5,0,0,COUNTA($A:$A),21),21,FALSE),"")</f>
        <v>0.4437424236454463</v>
      </c>
      <c r="D414" s="62">
        <f t="shared" ca="1" si="18"/>
        <v>0.41789251255845217</v>
      </c>
      <c r="E414" s="62">
        <f t="shared" ca="1" si="19"/>
        <v>9.629631489782863</v>
      </c>
      <c r="F414" s="60">
        <f ca="1">IF(D414="","",MAX(MIN(C414,PERCENTILE(INDIRECT(Rangos!$G$18),0.99)),PERCENTILE(INDIRECT(Rangos!$G$18),0.01)))</f>
        <v>0.14785258784148497</v>
      </c>
      <c r="G414" s="62" t="str">
        <f t="shared" ca="1" si="20"/>
        <v/>
      </c>
    </row>
    <row r="415" spans="1:7" x14ac:dyDescent="0.2">
      <c r="A415">
        <v>830037956</v>
      </c>
      <c r="B415" t="s">
        <v>518</v>
      </c>
      <c r="C415" s="61">
        <f ca="1">+IFERROR(VLOOKUP(A415,OFFSET('Datos seleccionados'!$A$5,0,0,COUNTA($A:$A),21),21,FALSE),"")</f>
        <v>0.50398440806964684</v>
      </c>
      <c r="D415" s="62">
        <f t="shared" ca="1" si="18"/>
        <v>0.4781344969826527</v>
      </c>
      <c r="E415" s="62">
        <f t="shared" ca="1" si="19"/>
        <v>11.017806900408695</v>
      </c>
      <c r="F415" s="60">
        <f ca="1">IF(D415="","",MAX(MIN(C415,PERCENTILE(INDIRECT(Rangos!$G$18),0.99)),PERCENTILE(INDIRECT(Rangos!$G$18),0.01)))</f>
        <v>0.14785258784148497</v>
      </c>
      <c r="G415" s="62" t="str">
        <f t="shared" ca="1" si="20"/>
        <v/>
      </c>
    </row>
    <row r="416" spans="1:7" x14ac:dyDescent="0.2">
      <c r="A416">
        <v>900320098</v>
      </c>
      <c r="B416" t="s">
        <v>547</v>
      </c>
      <c r="C416" s="61">
        <f ca="1">+IFERROR(VLOOKUP(A416,OFFSET('Datos seleccionados'!$A$5,0,0,COUNTA($A:$A),21),21,FALSE),"")</f>
        <v>0.52821647388255699</v>
      </c>
      <c r="D416" s="62">
        <f t="shared" ca="1" si="18"/>
        <v>0.5023665627955628</v>
      </c>
      <c r="E416" s="62">
        <f t="shared" ca="1" si="19"/>
        <v>11.576194181831573</v>
      </c>
      <c r="F416" s="60">
        <f ca="1">IF(D416="","",MAX(MIN(C416,PERCENTILE(INDIRECT(Rangos!$G$18),0.99)),PERCENTILE(INDIRECT(Rangos!$G$18),0.01)))</f>
        <v>0.14785258784148497</v>
      </c>
      <c r="G416" s="62" t="str">
        <f t="shared" ca="1" si="20"/>
        <v/>
      </c>
    </row>
    <row r="417" spans="1:7" x14ac:dyDescent="0.2">
      <c r="A417">
        <v>901109174</v>
      </c>
      <c r="B417" t="s">
        <v>164</v>
      </c>
      <c r="C417" s="61">
        <f ca="1">+IFERROR(VLOOKUP(A417,OFFSET('Datos seleccionados'!$A$5,0,0,COUNTA($A:$A),21),21,FALSE),"")</f>
        <v>0.62181105421797467</v>
      </c>
      <c r="D417" s="62">
        <f t="shared" ca="1" si="18"/>
        <v>0.59596114313098048</v>
      </c>
      <c r="E417" s="62">
        <f t="shared" ca="1" si="19"/>
        <v>13.732924180541191</v>
      </c>
      <c r="F417" s="60">
        <f ca="1">IF(D417="","",MAX(MIN(C417,PERCENTILE(INDIRECT(Rangos!$G$18),0.99)),PERCENTILE(INDIRECT(Rangos!$G$18),0.01)))</f>
        <v>0.14785258784148497</v>
      </c>
      <c r="G417" s="62" t="str">
        <f t="shared" ca="1" si="20"/>
        <v/>
      </c>
    </row>
    <row r="418" spans="1:7" x14ac:dyDescent="0.2">
      <c r="A418">
        <v>900927649</v>
      </c>
      <c r="B418" t="s">
        <v>471</v>
      </c>
      <c r="C418" s="61">
        <f ca="1">+IFERROR(VLOOKUP(A418,OFFSET('Datos seleccionados'!$A$5,0,0,COUNTA($A:$A),21),21,FALSE),"")</f>
        <v>1.0864960208180128</v>
      </c>
      <c r="D418" s="62">
        <f t="shared" ca="1" si="18"/>
        <v>1.0606461097310187</v>
      </c>
      <c r="E418" s="62">
        <f t="shared" ca="1" si="19"/>
        <v>24.440809229270144</v>
      </c>
      <c r="F418" s="60">
        <f ca="1">IF(D418="","",MAX(MIN(C418,PERCENTILE(INDIRECT(Rangos!$G$18),0.99)),PERCENTILE(INDIRECT(Rangos!$G$18),0.01)))</f>
        <v>0.14785258784148497</v>
      </c>
      <c r="G418" s="62" t="str">
        <f t="shared" ca="1" si="20"/>
        <v/>
      </c>
    </row>
    <row r="419" spans="1:7" x14ac:dyDescent="0.2">
      <c r="A419">
        <v>900926310</v>
      </c>
      <c r="B419" t="s">
        <v>470</v>
      </c>
      <c r="C419" s="61">
        <f ca="1">+IFERROR(VLOOKUP(A419,OFFSET('Datos seleccionados'!$A$5,0,0,COUNTA($A:$A),21),21,FALSE),"")</f>
        <v>1.1697740950654318</v>
      </c>
      <c r="D419" s="62">
        <f t="shared" ca="1" si="18"/>
        <v>1.1439241839784378</v>
      </c>
      <c r="E419" s="62">
        <f t="shared" ca="1" si="19"/>
        <v>26.359812662166664</v>
      </c>
      <c r="F419" s="60">
        <f ca="1">IF(D419="","",MAX(MIN(C419,PERCENTILE(INDIRECT(Rangos!$G$18),0.99)),PERCENTILE(INDIRECT(Rangos!$G$18),0.01)))</f>
        <v>0.14785258784148497</v>
      </c>
      <c r="G419" s="62" t="str">
        <f t="shared" ca="1" si="20"/>
        <v/>
      </c>
    </row>
    <row r="420" spans="1:7" x14ac:dyDescent="0.2">
      <c r="A420">
        <v>901360127</v>
      </c>
      <c r="B420" t="s">
        <v>500</v>
      </c>
      <c r="C420" s="61">
        <f ca="1">+IFERROR(VLOOKUP(A420,OFFSET('Datos seleccionados'!$A$5,0,0,COUNTA($A:$A),21),21,FALSE),"")</f>
        <v>1.8541948189775774</v>
      </c>
      <c r="D420" s="62">
        <f t="shared" ca="1" si="18"/>
        <v>1.8283449078905833</v>
      </c>
      <c r="E420" s="62">
        <f t="shared" ca="1" si="19"/>
        <v>42.131139396149507</v>
      </c>
      <c r="F420" s="60">
        <f ca="1">IF(D420="","",MAX(MIN(C420,PERCENTILE(INDIRECT(Rangos!$G$18),0.99)),PERCENTILE(INDIRECT(Rangos!$G$18),0.01)))</f>
        <v>0.14785258784148497</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14" priority="1400" stopIfTrue="1" operator="notBetween">
      <formula>-3</formula>
      <formula>3</formula>
    </cfRule>
  </conditionalFormatting>
  <conditionalFormatting sqref="A2:A420">
    <cfRule type="duplicateValues" dxfId="13" priority="1"/>
  </conditionalFormatting>
  <conditionalFormatting sqref="A2:A420">
    <cfRule type="duplicateValues" dxfId="12" priority="2"/>
    <cfRule type="duplicateValues" dxfId="11" priority="3"/>
    <cfRule type="duplicateValues" dxfId="10" priority="4"/>
    <cfRule type="duplicateValues" dxfId="9" priority="5"/>
  </conditionalFormatting>
  <pageMargins left="0.7" right="0.7" top="0.75" bottom="0.75" header="0.51180555555555551" footer="0.51180555555555551"/>
  <pageSetup firstPageNumber="0" orientation="portrait" horizontalDpi="300" verticalDpi="300" r:id="rId1"/>
  <headerFooter alignWithMargins="0"/>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dimension ref="B2:G18"/>
  <sheetViews>
    <sheetView workbookViewId="0">
      <selection activeCell="C3" sqref="C3"/>
    </sheetView>
  </sheetViews>
  <sheetFormatPr baseColWidth="10" defaultRowHeight="15" x14ac:dyDescent="0.2"/>
  <cols>
    <col min="2" max="2" width="12.5" bestFit="1" customWidth="1"/>
    <col min="3" max="3" width="22.83203125" bestFit="1" customWidth="1"/>
    <col min="4" max="4" width="14.1640625" bestFit="1" customWidth="1"/>
    <col min="5" max="5" width="14.33203125" bestFit="1" customWidth="1"/>
    <col min="6" max="7" width="14.1640625" bestFit="1" customWidth="1"/>
  </cols>
  <sheetData>
    <row r="2" spans="2:7" x14ac:dyDescent="0.2">
      <c r="C2" s="34" t="s">
        <v>39</v>
      </c>
      <c r="D2" s="35" t="s">
        <v>40</v>
      </c>
      <c r="E2" s="34" t="s">
        <v>41</v>
      </c>
      <c r="F2" s="36" t="s">
        <v>42</v>
      </c>
      <c r="G2" s="34" t="s">
        <v>43</v>
      </c>
    </row>
    <row r="3" spans="2:7" x14ac:dyDescent="0.2">
      <c r="B3" t="s">
        <v>34</v>
      </c>
      <c r="C3" s="26" t="s">
        <v>35</v>
      </c>
      <c r="D3" s="29" t="s">
        <v>35</v>
      </c>
      <c r="E3" s="26" t="s">
        <v>35</v>
      </c>
      <c r="F3" s="13" t="s">
        <v>35</v>
      </c>
      <c r="G3" s="26" t="s">
        <v>35</v>
      </c>
    </row>
    <row r="4" spans="2:7" x14ac:dyDescent="0.2">
      <c r="B4" s="13"/>
      <c r="C4" s="26"/>
      <c r="D4" s="29"/>
      <c r="E4" s="26"/>
      <c r="F4" s="13"/>
      <c r="G4" s="26"/>
    </row>
    <row r="5" spans="2:7" x14ac:dyDescent="0.2">
      <c r="B5" s="13"/>
      <c r="C5" s="27">
        <f>COUNTIF(IL!$A:$A,"&gt;0")+1</f>
        <v>420</v>
      </c>
      <c r="D5" s="30">
        <f>COUNTIF(NE!$A:$A,"&gt;0")+1</f>
        <v>420</v>
      </c>
      <c r="E5" s="27">
        <f>COUNTIF(RCI!$A:$A,"&gt;0")+1</f>
        <v>420</v>
      </c>
      <c r="F5" s="31">
        <f>COUNTIF(RP!$A:$A,"&gt;0")+1</f>
        <v>420</v>
      </c>
      <c r="G5" s="27">
        <f>COUNTIF(RA!$A:$A,"&gt;0")+1</f>
        <v>420</v>
      </c>
    </row>
    <row r="6" spans="2:7" x14ac:dyDescent="0.2">
      <c r="B6" s="13"/>
      <c r="C6" s="26" t="str">
        <f>ADDRESS(2,3)</f>
        <v>$C$2</v>
      </c>
      <c r="D6" s="29" t="str">
        <f t="shared" ref="D6:G6" si="0">ADDRESS(2,3)</f>
        <v>$C$2</v>
      </c>
      <c r="E6" s="26" t="str">
        <f t="shared" si="0"/>
        <v>$C$2</v>
      </c>
      <c r="F6" s="13" t="str">
        <f t="shared" si="0"/>
        <v>$C$2</v>
      </c>
      <c r="G6" s="26" t="str">
        <f t="shared" si="0"/>
        <v>$C$2</v>
      </c>
    </row>
    <row r="7" spans="2:7" x14ac:dyDescent="0.2">
      <c r="B7" s="13"/>
      <c r="C7" s="26" t="str">
        <f>ADDRESS(C5,3)</f>
        <v>$C$420</v>
      </c>
      <c r="D7" s="29" t="str">
        <f t="shared" ref="D7:G7" si="1">ADDRESS(D5,3)</f>
        <v>$C$420</v>
      </c>
      <c r="E7" s="26" t="str">
        <f t="shared" si="1"/>
        <v>$C$420</v>
      </c>
      <c r="F7" s="13" t="str">
        <f t="shared" si="1"/>
        <v>$C$420</v>
      </c>
      <c r="G7" s="26" t="str">
        <f t="shared" si="1"/>
        <v>$C$420</v>
      </c>
    </row>
    <row r="8" spans="2:7" x14ac:dyDescent="0.2">
      <c r="B8" s="13"/>
      <c r="C8" s="26" t="str">
        <f>C6&amp;":"&amp;C7</f>
        <v>$C$2:$C$420</v>
      </c>
      <c r="D8" s="29" t="str">
        <f t="shared" ref="D8:G8" si="2">D6&amp;":"&amp;D7</f>
        <v>$C$2:$C$420</v>
      </c>
      <c r="E8" s="26" t="str">
        <f t="shared" si="2"/>
        <v>$C$2:$C$420</v>
      </c>
      <c r="F8" s="13" t="str">
        <f t="shared" si="2"/>
        <v>$C$2:$C$420</v>
      </c>
      <c r="G8" s="26" t="str">
        <f t="shared" si="2"/>
        <v>$C$2:$C$420</v>
      </c>
    </row>
    <row r="9" spans="2:7" x14ac:dyDescent="0.2">
      <c r="B9" t="s">
        <v>34</v>
      </c>
      <c r="C9" s="26" t="s">
        <v>36</v>
      </c>
      <c r="D9" s="29" t="s">
        <v>36</v>
      </c>
      <c r="E9" s="26" t="s">
        <v>36</v>
      </c>
      <c r="F9" s="13" t="s">
        <v>36</v>
      </c>
      <c r="G9" s="26" t="s">
        <v>36</v>
      </c>
    </row>
    <row r="10" spans="2:7" x14ac:dyDescent="0.2">
      <c r="B10" s="13"/>
      <c r="C10" s="26" t="str">
        <f>ADDRESS(2,4)</f>
        <v>$D$2</v>
      </c>
      <c r="D10" s="29" t="str">
        <f t="shared" ref="D10:G10" si="3">ADDRESS(2,4)</f>
        <v>$D$2</v>
      </c>
      <c r="E10" s="26" t="str">
        <f t="shared" si="3"/>
        <v>$D$2</v>
      </c>
      <c r="F10" s="13" t="str">
        <f t="shared" si="3"/>
        <v>$D$2</v>
      </c>
      <c r="G10" s="26" t="str">
        <f t="shared" si="3"/>
        <v>$D$2</v>
      </c>
    </row>
    <row r="11" spans="2:7" x14ac:dyDescent="0.2">
      <c r="B11" s="13"/>
      <c r="C11" s="26" t="str">
        <f>ADDRESS(C5,4)</f>
        <v>$D$420</v>
      </c>
      <c r="D11" s="29" t="str">
        <f t="shared" ref="D11:G11" si="4">ADDRESS(D5,4)</f>
        <v>$D$420</v>
      </c>
      <c r="E11" s="26" t="str">
        <f t="shared" si="4"/>
        <v>$D$420</v>
      </c>
      <c r="F11" s="13" t="str">
        <f t="shared" si="4"/>
        <v>$D$420</v>
      </c>
      <c r="G11" s="26" t="str">
        <f t="shared" si="4"/>
        <v>$D$420</v>
      </c>
    </row>
    <row r="12" spans="2:7" x14ac:dyDescent="0.2">
      <c r="B12" s="13"/>
      <c r="C12" s="26" t="str">
        <f>C10&amp;":"&amp;C11</f>
        <v>$D$2:$D$420</v>
      </c>
      <c r="D12" s="29" t="str">
        <f t="shared" ref="D12:G12" si="5">D10&amp;":"&amp;D11</f>
        <v>$D$2:$D$420</v>
      </c>
      <c r="E12" s="26" t="str">
        <f t="shared" si="5"/>
        <v>$D$2:$D$420</v>
      </c>
      <c r="F12" s="13" t="str">
        <f t="shared" si="5"/>
        <v>$D$2:$D$420</v>
      </c>
      <c r="G12" s="26" t="str">
        <f t="shared" si="5"/>
        <v>$D$2:$D$420</v>
      </c>
    </row>
    <row r="13" spans="2:7" x14ac:dyDescent="0.2">
      <c r="B13" t="s">
        <v>34</v>
      </c>
      <c r="C13" s="26" t="s">
        <v>37</v>
      </c>
      <c r="D13" s="29" t="s">
        <v>37</v>
      </c>
      <c r="E13" s="26" t="s">
        <v>37</v>
      </c>
      <c r="F13" s="13" t="s">
        <v>37</v>
      </c>
      <c r="G13" s="26" t="s">
        <v>37</v>
      </c>
    </row>
    <row r="14" spans="2:7" x14ac:dyDescent="0.2">
      <c r="B14" s="13"/>
      <c r="C14" s="27" t="str">
        <f ca="1">IFERROR(MATCH(-3,IL!$E:$E,1),"")</f>
        <v/>
      </c>
      <c r="D14" s="30" t="str">
        <f ca="1">IFERROR(MATCH(-3,NE!$E:$E,1),"")</f>
        <v/>
      </c>
      <c r="E14" s="27">
        <f ca="1">IFERROR(MATCH(-3,RCI!$E:$E,1),"")</f>
        <v>26</v>
      </c>
      <c r="F14" s="31">
        <f ca="1">IFERROR(MATCH(-3,RP!$E:$E,1),"")</f>
        <v>39</v>
      </c>
      <c r="G14" s="27">
        <f ca="1">IFERROR(MATCH(-3,RA!$E:$E,1),"")</f>
        <v>34</v>
      </c>
    </row>
    <row r="15" spans="2:7" x14ac:dyDescent="0.2">
      <c r="B15" s="13"/>
      <c r="C15" s="27">
        <f ca="1">COUNTIF(IL!$E:$E,"&lt;3")+1</f>
        <v>313</v>
      </c>
      <c r="D15" s="30">
        <f ca="1">COUNTIF(NE!$E:$E,"&lt;3")+1</f>
        <v>407</v>
      </c>
      <c r="E15" s="27">
        <f ca="1">COUNTIF(RCI!$E:$E,"&lt;3")+1</f>
        <v>210</v>
      </c>
      <c r="F15" s="31">
        <f ca="1">COUNTIF(RP!$E:$E,"&lt;3")+1</f>
        <v>350</v>
      </c>
      <c r="G15" s="27">
        <f ca="1">COUNTIF(RA!$E:$E,"&lt;3")+1</f>
        <v>366</v>
      </c>
    </row>
    <row r="16" spans="2:7" x14ac:dyDescent="0.2">
      <c r="B16" s="13"/>
      <c r="C16" s="26" t="str">
        <f ca="1">IFERROR(ADDRESS(2+C14,3),ADDRESS(2,3))</f>
        <v>$C$2</v>
      </c>
      <c r="D16" s="29" t="str">
        <f t="shared" ref="D16:G16" ca="1" si="6">IFERROR(ADDRESS(2+D14,3),ADDRESS(2,3))</f>
        <v>$C$2</v>
      </c>
      <c r="E16" s="26" t="str">
        <f t="shared" ca="1" si="6"/>
        <v>$C$28</v>
      </c>
      <c r="F16" s="13" t="str">
        <f t="shared" ca="1" si="6"/>
        <v>$C$41</v>
      </c>
      <c r="G16" s="26" t="str">
        <f t="shared" ca="1" si="6"/>
        <v>$C$36</v>
      </c>
    </row>
    <row r="17" spans="2:7" x14ac:dyDescent="0.2">
      <c r="B17" s="13"/>
      <c r="C17" s="26" t="str">
        <f ca="1">ADDRESS(C15,3)</f>
        <v>$C$313</v>
      </c>
      <c r="D17" s="29" t="str">
        <f t="shared" ref="D17:G17" ca="1" si="7">ADDRESS(D15,3)</f>
        <v>$C$407</v>
      </c>
      <c r="E17" s="26" t="str">
        <f t="shared" ca="1" si="7"/>
        <v>$C$210</v>
      </c>
      <c r="F17" s="13" t="str">
        <f t="shared" ca="1" si="7"/>
        <v>$C$350</v>
      </c>
      <c r="G17" s="26" t="str">
        <f t="shared" ca="1" si="7"/>
        <v>$C$366</v>
      </c>
    </row>
    <row r="18" spans="2:7" x14ac:dyDescent="0.2">
      <c r="B18" s="13" t="s">
        <v>38</v>
      </c>
      <c r="C18" s="28" t="str">
        <f ca="1">C16&amp;":"&amp;C17</f>
        <v>$C$2:$C$313</v>
      </c>
      <c r="D18" s="32" t="str">
        <f t="shared" ref="D18:G18" ca="1" si="8">D16&amp;":"&amp;D17</f>
        <v>$C$2:$C$407</v>
      </c>
      <c r="E18" s="28" t="str">
        <f t="shared" ca="1" si="8"/>
        <v>$C$28:$C$210</v>
      </c>
      <c r="F18" s="33" t="str">
        <f t="shared" ca="1" si="8"/>
        <v>$C$41:$C$350</v>
      </c>
      <c r="G18" s="28" t="str">
        <f t="shared" ca="1" si="8"/>
        <v>$C$36:$C$366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dimension ref="A1:AE1078"/>
  <sheetViews>
    <sheetView showGridLines="0" tabSelected="1" topLeftCell="A28" zoomScaleNormal="100" workbookViewId="0">
      <selection activeCell="B34" sqref="B34"/>
    </sheetView>
  </sheetViews>
  <sheetFormatPr baseColWidth="10" defaultColWidth="8.6640625" defaultRowHeight="15" x14ac:dyDescent="0.2"/>
  <cols>
    <col min="1" max="1" width="26.33203125" style="1" customWidth="1"/>
    <col min="2" max="6" width="20.5" customWidth="1"/>
    <col min="22" max="31" width="8.6640625" style="68"/>
  </cols>
  <sheetData>
    <row r="1" spans="1:31" ht="15" customHeight="1" x14ac:dyDescent="0.2">
      <c r="A1" s="88" t="s">
        <v>15</v>
      </c>
      <c r="B1" s="88"/>
      <c r="C1" s="88"/>
      <c r="D1" s="88"/>
      <c r="E1" s="88"/>
      <c r="F1" s="88"/>
      <c r="V1" s="87" t="s">
        <v>39</v>
      </c>
      <c r="W1" s="87"/>
      <c r="X1" s="87" t="s">
        <v>40</v>
      </c>
      <c r="Y1" s="87"/>
      <c r="Z1" s="87" t="s">
        <v>41</v>
      </c>
      <c r="AA1" s="87"/>
      <c r="AB1" s="87" t="s">
        <v>42</v>
      </c>
      <c r="AC1" s="87"/>
      <c r="AD1" s="87" t="s">
        <v>43</v>
      </c>
      <c r="AE1" s="87"/>
    </row>
    <row r="2" spans="1:31" ht="32" x14ac:dyDescent="0.2">
      <c r="A2" s="3"/>
      <c r="B2" s="4" t="s">
        <v>10</v>
      </c>
      <c r="C2" s="4" t="s">
        <v>5</v>
      </c>
      <c r="D2" s="4" t="s">
        <v>16</v>
      </c>
      <c r="E2" s="4" t="s">
        <v>17</v>
      </c>
      <c r="F2" s="4" t="s">
        <v>18</v>
      </c>
      <c r="V2" s="67" t="s">
        <v>90</v>
      </c>
      <c r="W2" s="67" t="s">
        <v>89</v>
      </c>
      <c r="X2" s="67" t="s">
        <v>91</v>
      </c>
      <c r="Y2" s="67" t="s">
        <v>92</v>
      </c>
      <c r="Z2" s="67" t="s">
        <v>93</v>
      </c>
      <c r="AA2" s="67" t="s">
        <v>94</v>
      </c>
      <c r="AB2" s="67" t="s">
        <v>95</v>
      </c>
      <c r="AC2" s="67" t="s">
        <v>96</v>
      </c>
      <c r="AD2" s="67" t="s">
        <v>97</v>
      </c>
      <c r="AE2" s="67" t="s">
        <v>98</v>
      </c>
    </row>
    <row r="3" spans="1:31" ht="16" x14ac:dyDescent="0.2">
      <c r="A3" s="5" t="s">
        <v>19</v>
      </c>
      <c r="B3" s="6">
        <f ca="1">+COUNT(IL!$F$2:$F$420)</f>
        <v>413</v>
      </c>
      <c r="C3" s="6">
        <f ca="1">+COUNT(NE!$F$2:$F$420)</f>
        <v>419</v>
      </c>
      <c r="D3" s="6">
        <f ca="1">+COUNT(RCI!$F$2:$F$420)</f>
        <v>280</v>
      </c>
      <c r="E3" s="6">
        <f ca="1">+COUNT(RP!$F$2:$F$420)</f>
        <v>419</v>
      </c>
      <c r="F3" s="6">
        <f ca="1">+COUNT(RA!$F$2:$F$420)</f>
        <v>419</v>
      </c>
      <c r="V3" s="68">
        <f ca="1">IF(IL!$F2="",#N/A,IL!$F2)</f>
        <v>0</v>
      </c>
      <c r="W3" s="69">
        <f ca="1">IF(IL!$G2="",#N/A,IL!$G2)</f>
        <v>0</v>
      </c>
      <c r="X3" s="68">
        <f ca="1">IF(NE!$F2="",#N/A,NE!$F2)</f>
        <v>0</v>
      </c>
      <c r="Y3" s="69">
        <f ca="1">IF(NE!$G2="",#N/A,NE!$G2)</f>
        <v>0</v>
      </c>
      <c r="Z3" s="68">
        <f ca="1">IF(RCI!$F2="",#N/A,RCI!$F2)</f>
        <v>-6.4797640464332469</v>
      </c>
      <c r="AA3" s="69" t="e">
        <f ca="1">IF(RCI!$G2="",#N/A,RCI!$G2)</f>
        <v>#N/A</v>
      </c>
      <c r="AB3" s="68">
        <f ca="1">IF(RP!$F2="",#N/A,RP!$F2)</f>
        <v>-8.8770181955928937E-2</v>
      </c>
      <c r="AC3" s="69" t="e">
        <f ca="1">IF(RP!$G2="",#N/A,RP!$G2)</f>
        <v>#N/A</v>
      </c>
      <c r="AD3" s="68">
        <f ca="1">IF(RA!$F2="",#N/A,RA!$F2)</f>
        <v>-8.2674618777848694E-2</v>
      </c>
      <c r="AE3" s="69" t="e">
        <f ca="1">IF(RA!$G2="",#N/A,RA!$G2)</f>
        <v>#N/A</v>
      </c>
    </row>
    <row r="4" spans="1:31" ht="16" x14ac:dyDescent="0.2">
      <c r="A4" s="5" t="s">
        <v>20</v>
      </c>
      <c r="B4" s="6">
        <f ca="1">+MIN(IL!$F$2:$F$420)</f>
        <v>0</v>
      </c>
      <c r="C4" s="6">
        <f ca="1">+MIN(NE!$F$2:$F$420)</f>
        <v>0</v>
      </c>
      <c r="D4" s="6">
        <f ca="1">+MIN(RCI!$F$2:$F$420)</f>
        <v>-6.4797640464332469</v>
      </c>
      <c r="E4" s="6">
        <f ca="1">+MIN(RP!$F$2:$F$420)</f>
        <v>-8.8770181955928937E-2</v>
      </c>
      <c r="F4" s="6">
        <f ca="1">+MIN(RA!$F$2:$F$420)</f>
        <v>-8.2674618777848694E-2</v>
      </c>
      <c r="H4" t="s">
        <v>100</v>
      </c>
      <c r="V4" s="68">
        <f ca="1">IF(IL!$F3="",#N/A,IL!$F3)</f>
        <v>0</v>
      </c>
      <c r="W4" s="69">
        <f ca="1">IF(IL!$G3="",#N/A,IL!$G3)</f>
        <v>0</v>
      </c>
      <c r="X4" s="68">
        <f ca="1">IF(NE!$F3="",#N/A,NE!$F3)</f>
        <v>0</v>
      </c>
      <c r="Y4" s="69">
        <f ca="1">IF(NE!$G3="",#N/A,NE!$G3)</f>
        <v>0</v>
      </c>
      <c r="Z4" s="68">
        <f ca="1">IF(RCI!$F3="",#N/A,RCI!$F3)</f>
        <v>-6.4797640464332469</v>
      </c>
      <c r="AA4" s="69" t="e">
        <f ca="1">IF(RCI!$G3="",#N/A,RCI!$G3)</f>
        <v>#N/A</v>
      </c>
      <c r="AB4" s="68">
        <f ca="1">IF(RP!$F3="",#N/A,RP!$F3)</f>
        <v>-8.8770181955928937E-2</v>
      </c>
      <c r="AC4" s="69" t="e">
        <f ca="1">IF(RP!$G3="",#N/A,RP!$G3)</f>
        <v>#N/A</v>
      </c>
      <c r="AD4" s="68">
        <f ca="1">IF(RA!$F3="",#N/A,RA!$F3)</f>
        <v>-8.2674618777848694E-2</v>
      </c>
      <c r="AE4" s="69" t="e">
        <f ca="1">IF(RA!$G3="",#N/A,RA!$G3)</f>
        <v>#N/A</v>
      </c>
    </row>
    <row r="5" spans="1:31" ht="16" x14ac:dyDescent="0.2">
      <c r="A5" s="5" t="s">
        <v>21</v>
      </c>
      <c r="B5" s="6">
        <f ca="1">+MAX(IL!$F$2:$F$420)</f>
        <v>6.5329494466810774</v>
      </c>
      <c r="C5" s="6">
        <f ca="1">+MAX(NE!$F$2:$F$420)</f>
        <v>1.0543781826921712</v>
      </c>
      <c r="D5" s="6">
        <f ca="1">+MAX(RCI!$F$2:$F$420)</f>
        <v>12.894947695078384</v>
      </c>
      <c r="E5" s="6">
        <f ca="1">+MAX(RP!$F$2:$F$420)</f>
        <v>0.27240627569976167</v>
      </c>
      <c r="F5" s="6">
        <f ca="1">+MAX(RA!$F$2:$F$420)</f>
        <v>0.14785258784148497</v>
      </c>
      <c r="V5" s="68">
        <f ca="1">IF(IL!$F4="",#N/A,IL!$F4)</f>
        <v>0</v>
      </c>
      <c r="W5" s="69">
        <f ca="1">IF(IL!$G4="",#N/A,IL!$G4)</f>
        <v>0</v>
      </c>
      <c r="X5" s="68">
        <f ca="1">IF(NE!$F4="",#N/A,NE!$F4)</f>
        <v>0</v>
      </c>
      <c r="Y5" s="69">
        <f ca="1">IF(NE!$G4="",#N/A,NE!$G4)</f>
        <v>0</v>
      </c>
      <c r="Z5" s="68">
        <f ca="1">IF(RCI!$F4="",#N/A,RCI!$F4)</f>
        <v>-6.4797640464332469</v>
      </c>
      <c r="AA5" s="69" t="e">
        <f ca="1">IF(RCI!$G4="",#N/A,RCI!$G4)</f>
        <v>#N/A</v>
      </c>
      <c r="AB5" s="68">
        <f ca="1">IF(RP!$F4="",#N/A,RP!$F4)</f>
        <v>-8.8770181955928937E-2</v>
      </c>
      <c r="AC5" s="69" t="e">
        <f ca="1">IF(RP!$G4="",#N/A,RP!$G4)</f>
        <v>#N/A</v>
      </c>
      <c r="AD5" s="68">
        <f ca="1">IF(RA!$F4="",#N/A,RA!$F4)</f>
        <v>-8.2674618777848694E-2</v>
      </c>
      <c r="AE5" s="69" t="e">
        <f ca="1">IF(RA!$G4="",#N/A,RA!$G4)</f>
        <v>#N/A</v>
      </c>
    </row>
    <row r="6" spans="1:31" ht="16" x14ac:dyDescent="0.2">
      <c r="A6" s="5" t="s">
        <v>22</v>
      </c>
      <c r="B6" s="6">
        <f ca="1">+IFERROR(MEDIAN(IL!$F$2:$F$1566),"")</f>
        <v>2.4198230436514296</v>
      </c>
      <c r="C6" s="6">
        <f ca="1">+IFERROR(MEDIAN(NE!$F$2:$F$1562),"")</f>
        <v>0.37470983410834047</v>
      </c>
      <c r="D6" s="6">
        <f ca="1">+IFERROR(MEDIAN(RCI!$F$2:$F$1562),"")</f>
        <v>1.3235337138753906</v>
      </c>
      <c r="E6" s="6">
        <f ca="1">+IFERROR(MEDIAN(RP!$F$2:$F$1562),"")</f>
        <v>5.7308423205740922E-2</v>
      </c>
      <c r="F6" s="6">
        <f ca="1">+IFERROR(MEDIAN(RA!$F$2:$F$1562),"")</f>
        <v>2.5849911086994162E-2</v>
      </c>
      <c r="V6" s="68">
        <f ca="1">IF(IL!$F5="",#N/A,IL!$F5)</f>
        <v>0</v>
      </c>
      <c r="W6" s="69">
        <f ca="1">IF(IL!$G5="",#N/A,IL!$G5)</f>
        <v>0</v>
      </c>
      <c r="X6" s="68">
        <f ca="1">IF(NE!$F5="",#N/A,NE!$F5)</f>
        <v>0</v>
      </c>
      <c r="Y6" s="69">
        <f ca="1">IF(NE!$G5="",#N/A,NE!$G5)</f>
        <v>0</v>
      </c>
      <c r="Z6" s="68">
        <f ca="1">IF(RCI!$F5="",#N/A,RCI!$F5)</f>
        <v>-6.4797640464332469</v>
      </c>
      <c r="AA6" s="69" t="e">
        <f ca="1">IF(RCI!$G5="",#N/A,RCI!$G5)</f>
        <v>#N/A</v>
      </c>
      <c r="AB6" s="68">
        <f ca="1">IF(RP!$F5="",#N/A,RP!$F5)</f>
        <v>-8.8770181955928937E-2</v>
      </c>
      <c r="AC6" s="69" t="e">
        <f ca="1">IF(RP!$G5="",#N/A,RP!$G5)</f>
        <v>#N/A</v>
      </c>
      <c r="AD6" s="68">
        <f ca="1">IF(RA!$F5="",#N/A,RA!$F5)</f>
        <v>-8.2674618777848694E-2</v>
      </c>
      <c r="AE6" s="69" t="e">
        <f ca="1">IF(RA!$G5="",#N/A,RA!$G5)</f>
        <v>#N/A</v>
      </c>
    </row>
    <row r="7" spans="1:31" ht="16" x14ac:dyDescent="0.2">
      <c r="A7" s="5" t="s">
        <v>23</v>
      </c>
      <c r="B7" s="6">
        <f ca="1">IFERROR(AVERAGE(IL!$F$2:$F$1566),"")</f>
        <v>3.1577564299909353</v>
      </c>
      <c r="C7" s="6">
        <f ca="1">IFERROR(AVERAGE(NE!$F$2:$F$1562),"")</f>
        <v>0.41042550814487522</v>
      </c>
      <c r="D7" s="6">
        <f ca="1">IFERROR(AVERAGE(RCI!$F$2:$F$1562),"")</f>
        <v>3.8224009119927862</v>
      </c>
      <c r="E7" s="6">
        <f ca="1">IFERROR(AVERAGE(RP!$F$2:$F$1562),"")</f>
        <v>8.4438776385307099E-2</v>
      </c>
      <c r="F7" s="6">
        <f ca="1">IFERROR(AVERAGE(RA!$F$2:$F$1562),"")</f>
        <v>3.8046335251207056E-2</v>
      </c>
      <c r="V7" s="68">
        <f ca="1">IF(IL!$F6="",#N/A,IL!$F6)</f>
        <v>0</v>
      </c>
      <c r="W7" s="69">
        <f ca="1">IF(IL!$G6="",#N/A,IL!$G6)</f>
        <v>0</v>
      </c>
      <c r="X7" s="68">
        <f ca="1">IF(NE!$F6="",#N/A,NE!$F6)</f>
        <v>0</v>
      </c>
      <c r="Y7" s="69">
        <f ca="1">IF(NE!$G6="",#N/A,NE!$G6)</f>
        <v>0</v>
      </c>
      <c r="Z7" s="68">
        <f ca="1">IF(RCI!$F6="",#N/A,RCI!$F6)</f>
        <v>-6.4797640464332469</v>
      </c>
      <c r="AA7" s="69" t="e">
        <f ca="1">IF(RCI!$G6="",#N/A,RCI!$G6)</f>
        <v>#N/A</v>
      </c>
      <c r="AB7" s="68">
        <f ca="1">IF(RP!$F6="",#N/A,RP!$F6)</f>
        <v>-8.8770181955928937E-2</v>
      </c>
      <c r="AC7" s="69" t="e">
        <f ca="1">IF(RP!$G6="",#N/A,RP!$G6)</f>
        <v>#N/A</v>
      </c>
      <c r="AD7" s="68">
        <f ca="1">IF(RA!$F6="",#N/A,RA!$F6)</f>
        <v>-8.2674618777848694E-2</v>
      </c>
      <c r="AE7" s="69" t="e">
        <f ca="1">IF(RA!$G6="",#N/A,RA!$G6)</f>
        <v>#N/A</v>
      </c>
    </row>
    <row r="8" spans="1:31" ht="16" x14ac:dyDescent="0.2">
      <c r="A8" s="5" t="s">
        <v>24</v>
      </c>
      <c r="B8" s="6">
        <f ca="1">IFERROR(_xlfn.STDEV.P(IL!$F$2:$F$1566),"")</f>
        <v>2.3536194201230942</v>
      </c>
      <c r="C8" s="6">
        <f ca="1">IFERROR(_xlfn.STDEV.P(NE!$F$2:$F$1562),"")</f>
        <v>0.31587869251277401</v>
      </c>
      <c r="D8" s="6">
        <f ca="1">IFERROR(_xlfn.STDEV.P(RCI!$F$2:$F$1562),"")</f>
        <v>6.6364847687695399</v>
      </c>
      <c r="E8" s="6">
        <f ca="1">IFERROR(_xlfn.STDEV.P(RP!$F$2:$F$1562),"")</f>
        <v>0.11987311843929101</v>
      </c>
      <c r="F8" s="6">
        <f ca="1">IFERROR(_xlfn.STDEV.P(RA!$F$2:$F$1562),"")</f>
        <v>6.9317795614016478E-2</v>
      </c>
      <c r="V8" s="68">
        <f ca="1">IF(IL!$F7="",#N/A,IL!$F7)</f>
        <v>0</v>
      </c>
      <c r="W8" s="69">
        <f ca="1">IF(IL!$G7="",#N/A,IL!$G7)</f>
        <v>0</v>
      </c>
      <c r="X8" s="68">
        <f ca="1">IF(NE!$F7="",#N/A,NE!$F7)</f>
        <v>0</v>
      </c>
      <c r="Y8" s="69">
        <f ca="1">IF(NE!$G7="",#N/A,NE!$G7)</f>
        <v>0</v>
      </c>
      <c r="Z8" s="68">
        <f ca="1">IF(RCI!$F7="",#N/A,RCI!$F7)</f>
        <v>-6.4797640464332469</v>
      </c>
      <c r="AA8" s="69" t="e">
        <f ca="1">IF(RCI!$G7="",#N/A,RCI!$G7)</f>
        <v>#N/A</v>
      </c>
      <c r="AB8" s="68">
        <f ca="1">IF(RP!$F7="",#N/A,RP!$F7)</f>
        <v>-8.8770181955928937E-2</v>
      </c>
      <c r="AC8" s="69" t="e">
        <f ca="1">IF(RP!$G7="",#N/A,RP!$G7)</f>
        <v>#N/A</v>
      </c>
      <c r="AD8" s="68">
        <f ca="1">IF(RA!$F7="",#N/A,RA!$F7)</f>
        <v>-8.2674618777848694E-2</v>
      </c>
      <c r="AE8" s="69" t="e">
        <f ca="1">IF(RA!$G7="",#N/A,RA!$G7)</f>
        <v>#N/A</v>
      </c>
    </row>
    <row r="9" spans="1:31" ht="16" x14ac:dyDescent="0.2">
      <c r="A9" s="5" t="s">
        <v>44</v>
      </c>
      <c r="B9" s="7">
        <f ca="1">IFERROR(B7-B8,"")</f>
        <v>0.80413700986784109</v>
      </c>
      <c r="C9" s="8">
        <f ca="1">IFERROR(C7-C8,"")</f>
        <v>9.4546815632101211E-2</v>
      </c>
      <c r="D9" s="7">
        <f ca="1">IFERROR(D7-D8,"")</f>
        <v>-2.8140838567767537</v>
      </c>
      <c r="E9" s="7">
        <f ca="1">IFERROR(E7-E8,"")</f>
        <v>-3.5434342053983908E-2</v>
      </c>
      <c r="F9" s="7">
        <f ca="1">IFERROR(F7-F8,"")</f>
        <v>-3.1271460362809422E-2</v>
      </c>
      <c r="V9" s="68">
        <f ca="1">IF(IL!$F8="",#N/A,IL!$F8)</f>
        <v>0</v>
      </c>
      <c r="W9" s="69">
        <f ca="1">IF(IL!$G8="",#N/A,IL!$G8)</f>
        <v>0</v>
      </c>
      <c r="X9" s="68">
        <f ca="1">IF(NE!$F8="",#N/A,NE!$F8)</f>
        <v>0</v>
      </c>
      <c r="Y9" s="69">
        <f ca="1">IF(NE!$G8="",#N/A,NE!$G8)</f>
        <v>0</v>
      </c>
      <c r="Z9" s="68">
        <f ca="1">IF(RCI!$F8="",#N/A,RCI!$F8)</f>
        <v>-6.4797640464332469</v>
      </c>
      <c r="AA9" s="69" t="e">
        <f ca="1">IF(RCI!$G8="",#N/A,RCI!$G8)</f>
        <v>#N/A</v>
      </c>
      <c r="AB9" s="68">
        <f ca="1">IF(RP!$F8="",#N/A,RP!$F8)</f>
        <v>-8.8770181955928937E-2</v>
      </c>
      <c r="AC9" s="69" t="e">
        <f ca="1">IF(RP!$G8="",#N/A,RP!$G8)</f>
        <v>#N/A</v>
      </c>
      <c r="AD9" s="68">
        <f ca="1">IF(RA!$F8="",#N/A,RA!$F8)</f>
        <v>-8.2674618777848694E-2</v>
      </c>
      <c r="AE9" s="69" t="e">
        <f ca="1">IF(RA!$G8="",#N/A,RA!$G8)</f>
        <v>#N/A</v>
      </c>
    </row>
    <row r="10" spans="1:31" ht="16" x14ac:dyDescent="0.2">
      <c r="A10" s="5" t="s">
        <v>45</v>
      </c>
      <c r="B10" s="8">
        <f ca="1">IFERROR(B7+B8,"")</f>
        <v>5.51137585011403</v>
      </c>
      <c r="C10" s="7">
        <f ca="1">IFERROR(C7+C8,"")</f>
        <v>0.72630420065764922</v>
      </c>
      <c r="D10" s="8">
        <f ca="1">IFERROR(D7+D8,"")</f>
        <v>10.458885680762325</v>
      </c>
      <c r="E10" s="8">
        <f ca="1">IFERROR(E7+E8,"")</f>
        <v>0.20431189482459811</v>
      </c>
      <c r="F10" s="8">
        <f ca="1">IFERROR(F7+F8,"")</f>
        <v>0.10736413086522353</v>
      </c>
      <c r="V10" s="68">
        <f ca="1">IF(IL!$F9="",#N/A,IL!$F9)</f>
        <v>0</v>
      </c>
      <c r="W10" s="69">
        <f ca="1">IF(IL!$G9="",#N/A,IL!$G9)</f>
        <v>0</v>
      </c>
      <c r="X10" s="68">
        <f ca="1">IF(NE!$F9="",#N/A,NE!$F9)</f>
        <v>0</v>
      </c>
      <c r="Y10" s="69">
        <f ca="1">IF(NE!$G9="",#N/A,NE!$G9)</f>
        <v>0</v>
      </c>
      <c r="Z10" s="68">
        <f ca="1">IF(RCI!$F9="",#N/A,RCI!$F9)</f>
        <v>-6.4797640464332469</v>
      </c>
      <c r="AA10" s="69" t="e">
        <f ca="1">IF(RCI!$G9="",#N/A,RCI!$G9)</f>
        <v>#N/A</v>
      </c>
      <c r="AB10" s="68">
        <f ca="1">IF(RP!$F9="",#N/A,RP!$F9)</f>
        <v>-8.8770181955928937E-2</v>
      </c>
      <c r="AC10" s="69" t="e">
        <f ca="1">IF(RP!$G9="",#N/A,RP!$G9)</f>
        <v>#N/A</v>
      </c>
      <c r="AD10" s="68">
        <f ca="1">IF(RA!$F9="",#N/A,RA!$F9)</f>
        <v>-8.2674618777848694E-2</v>
      </c>
      <c r="AE10" s="69" t="e">
        <f ca="1">IF(RA!$G9="",#N/A,RA!$G9)</f>
        <v>#N/A</v>
      </c>
    </row>
    <row r="11" spans="1:31" x14ac:dyDescent="0.2">
      <c r="A11" s="21"/>
      <c r="B11" s="22"/>
      <c r="C11" s="23"/>
      <c r="D11" s="22"/>
      <c r="E11" s="22"/>
      <c r="F11" s="22"/>
      <c r="V11" s="68">
        <f ca="1">IF(IL!$F10="",#N/A,IL!$F10)</f>
        <v>0</v>
      </c>
      <c r="W11" s="69">
        <f ca="1">IF(IL!$G10="",#N/A,IL!$G10)</f>
        <v>0</v>
      </c>
      <c r="X11" s="68">
        <f ca="1">IF(NE!$F10="",#N/A,NE!$F10)</f>
        <v>0</v>
      </c>
      <c r="Y11" s="69">
        <f ca="1">IF(NE!$G10="",#N/A,NE!$G10)</f>
        <v>0</v>
      </c>
      <c r="Z11" s="68">
        <f ca="1">IF(RCI!$F10="",#N/A,RCI!$F10)</f>
        <v>-6.4797640464332469</v>
      </c>
      <c r="AA11" s="69" t="e">
        <f ca="1">IF(RCI!$G10="",#N/A,RCI!$G10)</f>
        <v>#N/A</v>
      </c>
      <c r="AB11" s="68">
        <f ca="1">IF(RP!$F10="",#N/A,RP!$F10)</f>
        <v>-8.8770181955928937E-2</v>
      </c>
      <c r="AC11" s="69" t="e">
        <f ca="1">IF(RP!$G10="",#N/A,RP!$G10)</f>
        <v>#N/A</v>
      </c>
      <c r="AD11" s="68">
        <f ca="1">IF(RA!$F10="",#N/A,RA!$F10)</f>
        <v>-8.2674618777848694E-2</v>
      </c>
      <c r="AE11" s="69" t="e">
        <f ca="1">IF(RA!$G10="",#N/A,RA!$G10)</f>
        <v>#N/A</v>
      </c>
    </row>
    <row r="12" spans="1:31" x14ac:dyDescent="0.2">
      <c r="A12" s="21"/>
      <c r="B12" s="22"/>
      <c r="C12" s="23"/>
      <c r="D12" s="22"/>
      <c r="E12" s="22"/>
      <c r="F12" s="22"/>
      <c r="V12" s="68">
        <f ca="1">IF(IL!$F11="",#N/A,IL!$F11)</f>
        <v>3.1189102900476004E-3</v>
      </c>
      <c r="W12" s="69">
        <f ca="1">IF(IL!$G11="",#N/A,IL!$G11)</f>
        <v>3.1189102900476004E-3</v>
      </c>
      <c r="X12" s="68">
        <f ca="1">IF(NE!$F11="",#N/A,NE!$F11)</f>
        <v>0</v>
      </c>
      <c r="Y12" s="69">
        <f ca="1">IF(NE!$G11="",#N/A,NE!$G11)</f>
        <v>0</v>
      </c>
      <c r="Z12" s="68">
        <f ca="1">IF(RCI!$F11="",#N/A,RCI!$F11)</f>
        <v>-6.4797640464332469</v>
      </c>
      <c r="AA12" s="69" t="e">
        <f ca="1">IF(RCI!$G11="",#N/A,RCI!$G11)</f>
        <v>#N/A</v>
      </c>
      <c r="AB12" s="68">
        <f ca="1">IF(RP!$F11="",#N/A,RP!$F11)</f>
        <v>-8.8770181955928937E-2</v>
      </c>
      <c r="AC12" s="69" t="e">
        <f ca="1">IF(RP!$G11="",#N/A,RP!$G11)</f>
        <v>#N/A</v>
      </c>
      <c r="AD12" s="68">
        <f ca="1">IF(RA!$F11="",#N/A,RA!$F11)</f>
        <v>-8.2674618777848694E-2</v>
      </c>
      <c r="AE12" s="69" t="e">
        <f ca="1">IF(RA!$G11="",#N/A,RA!$G11)</f>
        <v>#N/A</v>
      </c>
    </row>
    <row r="13" spans="1:31" x14ac:dyDescent="0.2">
      <c r="V13" s="68">
        <f ca="1">IF(IL!$F12="",#N/A,IL!$F12)</f>
        <v>5.4212641112315833E-3</v>
      </c>
      <c r="W13" s="69">
        <f ca="1">IF(IL!$G12="",#N/A,IL!$G12)</f>
        <v>5.4212641112315833E-3</v>
      </c>
      <c r="X13" s="68">
        <f ca="1">IF(NE!$F12="",#N/A,NE!$F12)</f>
        <v>6.8777198630970606E-6</v>
      </c>
      <c r="Y13" s="69">
        <f ca="1">IF(NE!$G12="",#N/A,NE!$G12)</f>
        <v>6.8777198630970606E-6</v>
      </c>
      <c r="Z13" s="68">
        <f ca="1">IF(RCI!$F12="",#N/A,RCI!$F12)</f>
        <v>-6.4797640464332469</v>
      </c>
      <c r="AA13" s="69" t="e">
        <f ca="1">IF(RCI!$G12="",#N/A,RCI!$G12)</f>
        <v>#N/A</v>
      </c>
      <c r="AB13" s="68">
        <f ca="1">IF(RP!$F12="",#N/A,RP!$F12)</f>
        <v>-8.8770181955928937E-2</v>
      </c>
      <c r="AC13" s="69" t="e">
        <f ca="1">IF(RP!$G12="",#N/A,RP!$G12)</f>
        <v>#N/A</v>
      </c>
      <c r="AD13" s="68">
        <f ca="1">IF(RA!$F12="",#N/A,RA!$F12)</f>
        <v>-8.2674618777848694E-2</v>
      </c>
      <c r="AE13" s="69" t="e">
        <f ca="1">IF(RA!$G12="",#N/A,RA!$G12)</f>
        <v>#N/A</v>
      </c>
    </row>
    <row r="14" spans="1:31" ht="15" customHeight="1" x14ac:dyDescent="0.2">
      <c r="A14" s="88" t="s">
        <v>25</v>
      </c>
      <c r="B14" s="88"/>
      <c r="C14" s="88"/>
      <c r="D14" s="88"/>
      <c r="E14" s="88"/>
      <c r="F14" s="88"/>
      <c r="V14" s="68">
        <f ca="1">IF(IL!$F13="",#N/A,IL!$F13)</f>
        <v>7.4537724933039819E-3</v>
      </c>
      <c r="W14" s="69">
        <f ca="1">IF(IL!$G13="",#N/A,IL!$G13)</f>
        <v>7.4537724933039819E-3</v>
      </c>
      <c r="X14" s="68">
        <f ca="1">IF(NE!$F13="",#N/A,NE!$F13)</f>
        <v>4.3894480961748574E-5</v>
      </c>
      <c r="Y14" s="69">
        <f ca="1">IF(NE!$G13="",#N/A,NE!$G13)</f>
        <v>4.3894480961748574E-5</v>
      </c>
      <c r="Z14" s="68">
        <f ca="1">IF(RCI!$F13="",#N/A,RCI!$F13)</f>
        <v>-6.4797640464332469</v>
      </c>
      <c r="AA14" s="69" t="e">
        <f ca="1">IF(RCI!$G13="",#N/A,RCI!$G13)</f>
        <v>#N/A</v>
      </c>
      <c r="AB14" s="68">
        <f ca="1">IF(RP!$F13="",#N/A,RP!$F13)</f>
        <v>-8.8770181955928937E-2</v>
      </c>
      <c r="AC14" s="69" t="e">
        <f ca="1">IF(RP!$G13="",#N/A,RP!$G13)</f>
        <v>#N/A</v>
      </c>
      <c r="AD14" s="68">
        <f ca="1">IF(RA!$F13="",#N/A,RA!$F13)</f>
        <v>-8.2674618777848694E-2</v>
      </c>
      <c r="AE14" s="69" t="e">
        <f ca="1">IF(RA!$G13="",#N/A,RA!$G13)</f>
        <v>#N/A</v>
      </c>
    </row>
    <row r="15" spans="1:31" ht="32" x14ac:dyDescent="0.2">
      <c r="A15" s="3"/>
      <c r="B15" s="4" t="s">
        <v>10</v>
      </c>
      <c r="C15" s="4" t="s">
        <v>5</v>
      </c>
      <c r="D15" s="4" t="s">
        <v>16</v>
      </c>
      <c r="E15" s="4" t="s">
        <v>17</v>
      </c>
      <c r="F15" s="4" t="s">
        <v>18</v>
      </c>
      <c r="V15" s="68">
        <f ca="1">IF(IL!$F14="",#N/A,IL!$F14)</f>
        <v>1.1369037928097382E-2</v>
      </c>
      <c r="W15" s="69">
        <f ca="1">IF(IL!$G14="",#N/A,IL!$G14)</f>
        <v>1.1369037928097382E-2</v>
      </c>
      <c r="X15" s="68">
        <f ca="1">IF(NE!$F14="",#N/A,NE!$F14)</f>
        <v>1.5622261520829178E-4</v>
      </c>
      <c r="Y15" s="69">
        <f ca="1">IF(NE!$G14="",#N/A,NE!$G14)</f>
        <v>1.5622261520829178E-4</v>
      </c>
      <c r="Z15" s="68">
        <f ca="1">IF(RCI!$F14="",#N/A,RCI!$F14)</f>
        <v>-6.4797640464332469</v>
      </c>
      <c r="AA15" s="69" t="e">
        <f ca="1">IF(RCI!$G14="",#N/A,RCI!$G14)</f>
        <v>#N/A</v>
      </c>
      <c r="AB15" s="68">
        <f ca="1">IF(RP!$F14="",#N/A,RP!$F14)</f>
        <v>-8.8770181955928937E-2</v>
      </c>
      <c r="AC15" s="69" t="e">
        <f ca="1">IF(RP!$G14="",#N/A,RP!$G14)</f>
        <v>#N/A</v>
      </c>
      <c r="AD15" s="68">
        <f ca="1">IF(RA!$F14="",#N/A,RA!$F14)</f>
        <v>-8.2674618777848694E-2</v>
      </c>
      <c r="AE15" s="69" t="e">
        <f ca="1">IF(RA!$G14="",#N/A,RA!$G14)</f>
        <v>#N/A</v>
      </c>
    </row>
    <row r="16" spans="1:31" ht="16" x14ac:dyDescent="0.2">
      <c r="A16" s="3" t="s">
        <v>19</v>
      </c>
      <c r="B16" s="6">
        <f ca="1">+COUNT(IL!$F$2:$F$420)</f>
        <v>413</v>
      </c>
      <c r="C16" s="6">
        <f ca="1">+COUNT(NE!$F$2:$F$420)</f>
        <v>419</v>
      </c>
      <c r="D16" s="6">
        <f ca="1">+COUNT(RCI!$F$2:$F$420)</f>
        <v>280</v>
      </c>
      <c r="E16" s="6">
        <f ca="1">+COUNT(RP!$F$2:$F$420)</f>
        <v>419</v>
      </c>
      <c r="F16" s="6">
        <f ca="1">+COUNT(RA!$F$2:$F$420)</f>
        <v>419</v>
      </c>
      <c r="V16" s="68">
        <f ca="1">IF(IL!$F15="",#N/A,IL!$F15)</f>
        <v>2.7364424330750939E-2</v>
      </c>
      <c r="W16" s="69">
        <f ca="1">IF(IL!$G15="",#N/A,IL!$G15)</f>
        <v>2.7364424330750939E-2</v>
      </c>
      <c r="X16" s="68">
        <f ca="1">IF(NE!$F15="",#N/A,NE!$F15)</f>
        <v>1.8675598671303887E-4</v>
      </c>
      <c r="Y16" s="69">
        <f ca="1">IF(NE!$G15="",#N/A,NE!$G15)</f>
        <v>1.8675598671303887E-4</v>
      </c>
      <c r="Z16" s="68">
        <f ca="1">IF(RCI!$F15="",#N/A,RCI!$F15)</f>
        <v>-6.4797640464332469</v>
      </c>
      <c r="AA16" s="69" t="e">
        <f ca="1">IF(RCI!$G15="",#N/A,RCI!$G15)</f>
        <v>#N/A</v>
      </c>
      <c r="AB16" s="68">
        <f ca="1">IF(RP!$F15="",#N/A,RP!$F15)</f>
        <v>-8.8770181955928937E-2</v>
      </c>
      <c r="AC16" s="69" t="e">
        <f ca="1">IF(RP!$G15="",#N/A,RP!$G15)</f>
        <v>#N/A</v>
      </c>
      <c r="AD16" s="68">
        <f ca="1">IF(RA!$F15="",#N/A,RA!$F15)</f>
        <v>-8.2674618777848694E-2</v>
      </c>
      <c r="AE16" s="69" t="e">
        <f ca="1">IF(RA!$G15="",#N/A,RA!$G15)</f>
        <v>#N/A</v>
      </c>
    </row>
    <row r="17" spans="1:31" ht="16" x14ac:dyDescent="0.2">
      <c r="A17" s="3" t="s">
        <v>20</v>
      </c>
      <c r="B17" s="6">
        <f ca="1">+MIN(IL!$F$2:$F$420)</f>
        <v>0</v>
      </c>
      <c r="C17" s="6">
        <f ca="1">+MIN(NE!$F$2:$F$420)</f>
        <v>0</v>
      </c>
      <c r="D17" s="6">
        <f ca="1">+MIN(RCI!$F$2:$F$420)</f>
        <v>-6.4797640464332469</v>
      </c>
      <c r="E17" s="6">
        <f ca="1">+MIN(RP!$F$2:$F$420)</f>
        <v>-8.8770181955928937E-2</v>
      </c>
      <c r="F17" s="6">
        <f ca="1">+MIN(RA!$F$2:$F$420)</f>
        <v>-8.2674618777848694E-2</v>
      </c>
      <c r="V17" s="68">
        <f ca="1">IF(IL!$F16="",#N/A,IL!$F16)</f>
        <v>2.7521137128932938E-2</v>
      </c>
      <c r="W17" s="69">
        <f ca="1">IF(IL!$G16="",#N/A,IL!$G16)</f>
        <v>2.7521137128932938E-2</v>
      </c>
      <c r="X17" s="68">
        <f ca="1">IF(NE!$F16="",#N/A,NE!$F16)</f>
        <v>6.433084783431704E-4</v>
      </c>
      <c r="Y17" s="69">
        <f ca="1">IF(NE!$G16="",#N/A,NE!$G16)</f>
        <v>6.433084783431704E-4</v>
      </c>
      <c r="Z17" s="68">
        <f ca="1">IF(RCI!$F16="",#N/A,RCI!$F16)</f>
        <v>-6.4797640464332469</v>
      </c>
      <c r="AA17" s="69" t="e">
        <f ca="1">IF(RCI!$G16="",#N/A,RCI!$G16)</f>
        <v>#N/A</v>
      </c>
      <c r="AB17" s="68">
        <f ca="1">IF(RP!$F16="",#N/A,RP!$F16)</f>
        <v>-8.8770181955928937E-2</v>
      </c>
      <c r="AC17" s="69" t="e">
        <f ca="1">IF(RP!$G16="",#N/A,RP!$G16)</f>
        <v>#N/A</v>
      </c>
      <c r="AD17" s="68">
        <f ca="1">IF(RA!$F16="",#N/A,RA!$F16)</f>
        <v>-8.2674618777848694E-2</v>
      </c>
      <c r="AE17" s="69" t="e">
        <f ca="1">IF(RA!$G16="",#N/A,RA!$G16)</f>
        <v>#N/A</v>
      </c>
    </row>
    <row r="18" spans="1:31" ht="16" x14ac:dyDescent="0.2">
      <c r="A18" s="3" t="s">
        <v>21</v>
      </c>
      <c r="B18" s="6">
        <f ca="1">+MAX(IL!$F$2:$F$420)</f>
        <v>6.5329494466810774</v>
      </c>
      <c r="C18" s="6">
        <f ca="1">+MAX(NE!$F$2:$F$420)</f>
        <v>1.0543781826921712</v>
      </c>
      <c r="D18" s="6">
        <f ca="1">+MAX(RCI!$F$2:$F$420)</f>
        <v>12.894947695078384</v>
      </c>
      <c r="E18" s="6">
        <f ca="1">+MAX(RP!$F$2:$F$420)</f>
        <v>0.27240627569976167</v>
      </c>
      <c r="F18" s="6">
        <f ca="1">+MAX(RA!$F$2:$F$420)</f>
        <v>0.14785258784148497</v>
      </c>
      <c r="V18" s="68">
        <f ca="1">IF(IL!$F17="",#N/A,IL!$F17)</f>
        <v>2.8898846197747682E-2</v>
      </c>
      <c r="W18" s="69">
        <f ca="1">IF(IL!$G17="",#N/A,IL!$G17)</f>
        <v>2.8898846197747682E-2</v>
      </c>
      <c r="X18" s="68">
        <f ca="1">IF(NE!$F17="",#N/A,NE!$F17)</f>
        <v>9.5375824689524988E-4</v>
      </c>
      <c r="Y18" s="69">
        <f ca="1">IF(NE!$G17="",#N/A,NE!$G17)</f>
        <v>9.5375824689524988E-4</v>
      </c>
      <c r="Z18" s="68">
        <f ca="1">IF(RCI!$F17="",#N/A,RCI!$F17)</f>
        <v>-6.4797640464332469</v>
      </c>
      <c r="AA18" s="69" t="e">
        <f ca="1">IF(RCI!$G17="",#N/A,RCI!$G17)</f>
        <v>#N/A</v>
      </c>
      <c r="AB18" s="68">
        <f ca="1">IF(RP!$F17="",#N/A,RP!$F17)</f>
        <v>-8.8770181955928937E-2</v>
      </c>
      <c r="AC18" s="69" t="e">
        <f ca="1">IF(RP!$G17="",#N/A,RP!$G17)</f>
        <v>#N/A</v>
      </c>
      <c r="AD18" s="68">
        <f ca="1">IF(RA!$F17="",#N/A,RA!$F17)</f>
        <v>-8.2674618777848694E-2</v>
      </c>
      <c r="AE18" s="69" t="e">
        <f ca="1">IF(RA!$G17="",#N/A,RA!$G17)</f>
        <v>#N/A</v>
      </c>
    </row>
    <row r="19" spans="1:31" ht="16" x14ac:dyDescent="0.2">
      <c r="A19" s="3" t="s">
        <v>22</v>
      </c>
      <c r="B19" s="6">
        <f ca="1">+IFERROR(MEDIAN(IL!$F$2:$F$1566),"")</f>
        <v>2.4198230436514296</v>
      </c>
      <c r="C19" s="6">
        <f ca="1">+IFERROR(MEDIAN(NE!$F$2:$F$1562),"")</f>
        <v>0.37470983410834047</v>
      </c>
      <c r="D19" s="6">
        <f ca="1">+IFERROR(MEDIAN(RCI!$F$2:$F$1562),"")</f>
        <v>1.3235337138753906</v>
      </c>
      <c r="E19" s="6">
        <f ca="1">+IFERROR(MEDIAN(RP!$F$2:$F$1562),"")</f>
        <v>5.7308423205740922E-2</v>
      </c>
      <c r="F19" s="6">
        <f ca="1">+IFERROR(MEDIAN(RA!$F$2:$F$1562),"")</f>
        <v>2.5849911086994162E-2</v>
      </c>
      <c r="V19" s="68">
        <f ca="1">IF(IL!$F18="",#N/A,IL!$F18)</f>
        <v>5.8227437917952034E-2</v>
      </c>
      <c r="W19" s="69">
        <f ca="1">IF(IL!$G18="",#N/A,IL!$G18)</f>
        <v>5.8227437917952034E-2</v>
      </c>
      <c r="X19" s="68">
        <f ca="1">IF(NE!$F18="",#N/A,NE!$F18)</f>
        <v>1.9087180431839245E-3</v>
      </c>
      <c r="Y19" s="69">
        <f ca="1">IF(NE!$G18="",#N/A,NE!$G18)</f>
        <v>1.9087180431839245E-3</v>
      </c>
      <c r="Z19" s="68">
        <f ca="1">IF(RCI!$F18="",#N/A,RCI!$F18)</f>
        <v>-6.4797640464332469</v>
      </c>
      <c r="AA19" s="69" t="e">
        <f ca="1">IF(RCI!$G18="",#N/A,RCI!$G18)</f>
        <v>#N/A</v>
      </c>
      <c r="AB19" s="68">
        <f ca="1">IF(RP!$F18="",#N/A,RP!$F18)</f>
        <v>-8.8770181955928937E-2</v>
      </c>
      <c r="AC19" s="69" t="e">
        <f ca="1">IF(RP!$G18="",#N/A,RP!$G18)</f>
        <v>#N/A</v>
      </c>
      <c r="AD19" s="68">
        <f ca="1">IF(RA!$F18="",#N/A,RA!$F18)</f>
        <v>-8.2674618777848694E-2</v>
      </c>
      <c r="AE19" s="69" t="e">
        <f ca="1">IF(RA!$G18="",#N/A,RA!$G18)</f>
        <v>#N/A</v>
      </c>
    </row>
    <row r="20" spans="1:31" ht="16" x14ac:dyDescent="0.2">
      <c r="A20" s="3" t="s">
        <v>23</v>
      </c>
      <c r="B20" s="6">
        <f ca="1">IFERROR(AVERAGE(IL!$F$2:$F$1566),"")</f>
        <v>3.1577564299909353</v>
      </c>
      <c r="C20" s="6">
        <f ca="1">IFERROR(AVERAGE(NE!$F$2:$F$1562),"")</f>
        <v>0.41042550814487522</v>
      </c>
      <c r="D20" s="6">
        <f ca="1">IFERROR(AVERAGE(RCI!$F$2:$F$1562),"")</f>
        <v>3.8224009119927862</v>
      </c>
      <c r="E20" s="6">
        <f ca="1">IFERROR(AVERAGE(RP!$F$2:$F$1562),"")</f>
        <v>8.4438776385307099E-2</v>
      </c>
      <c r="F20" s="6">
        <f ca="1">IFERROR(AVERAGE(RA!$F$2:$F$1562),"")</f>
        <v>3.8046335251207056E-2</v>
      </c>
      <c r="V20" s="68">
        <f ca="1">IF(IL!$F19="",#N/A,IL!$F19)</f>
        <v>6.619888649950971E-2</v>
      </c>
      <c r="W20" s="69">
        <f ca="1">IF(IL!$G19="",#N/A,IL!$G19)</f>
        <v>6.619888649950971E-2</v>
      </c>
      <c r="X20" s="68">
        <f ca="1">IF(NE!$F19="",#N/A,NE!$F19)</f>
        <v>2.1856030108912388E-3</v>
      </c>
      <c r="Y20" s="69">
        <f ca="1">IF(NE!$G19="",#N/A,NE!$G19)</f>
        <v>2.1856030108912388E-3</v>
      </c>
      <c r="Z20" s="68">
        <f ca="1">IF(RCI!$F19="",#N/A,RCI!$F19)</f>
        <v>-6.4797640464332469</v>
      </c>
      <c r="AA20" s="69" t="e">
        <f ca="1">IF(RCI!$G19="",#N/A,RCI!$G19)</f>
        <v>#N/A</v>
      </c>
      <c r="AB20" s="68">
        <f ca="1">IF(RP!$F19="",#N/A,RP!$F19)</f>
        <v>-8.8770181955928937E-2</v>
      </c>
      <c r="AC20" s="69" t="e">
        <f ca="1">IF(RP!$G19="",#N/A,RP!$G19)</f>
        <v>#N/A</v>
      </c>
      <c r="AD20" s="68">
        <f ca="1">IF(RA!$F19="",#N/A,RA!$F19)</f>
        <v>-8.2674618777848694E-2</v>
      </c>
      <c r="AE20" s="69" t="e">
        <f ca="1">IF(RA!$G19="",#N/A,RA!$G19)</f>
        <v>#N/A</v>
      </c>
    </row>
    <row r="21" spans="1:31" ht="16" x14ac:dyDescent="0.2">
      <c r="A21" s="3" t="s">
        <v>24</v>
      </c>
      <c r="B21" s="6">
        <f ca="1">IFERROR(_xlfn.STDEV.P(IL!$F$2:$F$1566),"")</f>
        <v>2.3536194201230942</v>
      </c>
      <c r="C21" s="6">
        <f ca="1">IFERROR(_xlfn.STDEV.P(NE!$F$2:$F$1562),"")</f>
        <v>0.31587869251277401</v>
      </c>
      <c r="D21" s="6">
        <f ca="1">IFERROR(_xlfn.STDEV.P(RCI!$F$2:$F$1562),"")</f>
        <v>6.6364847687695399</v>
      </c>
      <c r="E21" s="6">
        <f ca="1">IFERROR(_xlfn.STDEV.P(RP!$F$2:$F$1562),"")</f>
        <v>0.11987311843929101</v>
      </c>
      <c r="F21" s="6">
        <f ca="1">IFERROR(_xlfn.STDEV.P(RA!$F$2:$F$1562),"")</f>
        <v>6.9317795614016478E-2</v>
      </c>
      <c r="V21" s="68">
        <f ca="1">IF(IL!$F20="",#N/A,IL!$F20)</f>
        <v>7.8924881683328549E-2</v>
      </c>
      <c r="W21" s="69">
        <f ca="1">IF(IL!$G20="",#N/A,IL!$G20)</f>
        <v>7.8924881683328549E-2</v>
      </c>
      <c r="X21" s="68">
        <f ca="1">IF(NE!$F20="",#N/A,NE!$F20)</f>
        <v>4.1160879070360808E-3</v>
      </c>
      <c r="Y21" s="69">
        <f ca="1">IF(NE!$G20="",#N/A,NE!$G20)</f>
        <v>4.1160879070360808E-3</v>
      </c>
      <c r="Z21" s="68">
        <f ca="1">IF(RCI!$F20="",#N/A,RCI!$F20)</f>
        <v>-6.4797640464332469</v>
      </c>
      <c r="AA21" s="69">
        <f ca="1">IF(RCI!$G20="",#N/A,RCI!$G20)</f>
        <v>-22.602106702102191</v>
      </c>
      <c r="AB21" s="68">
        <f ca="1">IF(RP!$F20="",#N/A,RP!$F20)</f>
        <v>-8.8770181955928937E-2</v>
      </c>
      <c r="AC21" s="69" t="e">
        <f ca="1">IF(RP!$G20="",#N/A,RP!$G20)</f>
        <v>#N/A</v>
      </c>
      <c r="AD21" s="68">
        <f ca="1">IF(RA!$F20="",#N/A,RA!$F20)</f>
        <v>-8.2674618777848694E-2</v>
      </c>
      <c r="AE21" s="69" t="e">
        <f ca="1">IF(RA!$G20="",#N/A,RA!$G20)</f>
        <v>#N/A</v>
      </c>
    </row>
    <row r="22" spans="1:31" ht="16" x14ac:dyDescent="0.2">
      <c r="A22" s="3" t="s">
        <v>26</v>
      </c>
      <c r="B22" s="6">
        <v>0.99</v>
      </c>
      <c r="C22" s="6">
        <v>0.99</v>
      </c>
      <c r="D22" s="6">
        <v>0.99</v>
      </c>
      <c r="E22" s="6">
        <v>0.99</v>
      </c>
      <c r="F22" s="6">
        <v>0.99</v>
      </c>
      <c r="V22" s="68">
        <f ca="1">IF(IL!$F21="",#N/A,IL!$F21)</f>
        <v>8.4256202544942149E-2</v>
      </c>
      <c r="W22" s="69">
        <f ca="1">IF(IL!$G21="",#N/A,IL!$G21)</f>
        <v>8.4256202544942149E-2</v>
      </c>
      <c r="X22" s="68">
        <f ca="1">IF(NE!$F21="",#N/A,NE!$F21)</f>
        <v>4.2876469046577714E-3</v>
      </c>
      <c r="Y22" s="69">
        <f ca="1">IF(NE!$G21="",#N/A,NE!$G21)</f>
        <v>4.2876469046577714E-3</v>
      </c>
      <c r="Z22" s="68">
        <f ca="1">IF(RCI!$F21="",#N/A,RCI!$F21)</f>
        <v>-6.4797640464332469</v>
      </c>
      <c r="AA22" s="69">
        <f ca="1">IF(RCI!$G21="",#N/A,RCI!$G21)</f>
        <v>-21.677241885200807</v>
      </c>
      <c r="AB22" s="68">
        <f ca="1">IF(RP!$F21="",#N/A,RP!$F21)</f>
        <v>-8.8770181955928937E-2</v>
      </c>
      <c r="AC22" s="69" t="e">
        <f ca="1">IF(RP!$G21="",#N/A,RP!$G21)</f>
        <v>#N/A</v>
      </c>
      <c r="AD22" s="68">
        <f ca="1">IF(RA!$F21="",#N/A,RA!$F21)</f>
        <v>-8.2674618777848694E-2</v>
      </c>
      <c r="AE22" s="69" t="e">
        <f ca="1">IF(RA!$G21="",#N/A,RA!$G21)</f>
        <v>#N/A</v>
      </c>
    </row>
    <row r="23" spans="1:31" ht="16" x14ac:dyDescent="0.2">
      <c r="A23" s="3" t="s">
        <v>27</v>
      </c>
      <c r="B23" s="9">
        <f ca="1">IFERROR(TINV(1-B22,B16),"")</f>
        <v>2.5877857457873574</v>
      </c>
      <c r="C23" s="9">
        <f t="shared" ref="C23:F23" ca="1" si="0">IFERROR(TINV(1-C22,C16),"")</f>
        <v>2.5876137958830281</v>
      </c>
      <c r="D23" s="9">
        <f t="shared" ca="1" si="0"/>
        <v>2.593501645593757</v>
      </c>
      <c r="E23" s="9">
        <f t="shared" ca="1" si="0"/>
        <v>2.5876137958830281</v>
      </c>
      <c r="F23" s="9">
        <f t="shared" ca="1" si="0"/>
        <v>2.5876137958830281</v>
      </c>
      <c r="V23" s="68">
        <f ca="1">IF(IL!$F22="",#N/A,IL!$F22)</f>
        <v>9.3210185914417321E-2</v>
      </c>
      <c r="W23" s="69">
        <f ca="1">IF(IL!$G22="",#N/A,IL!$G22)</f>
        <v>9.3210185914417321E-2</v>
      </c>
      <c r="X23" s="68">
        <f ca="1">IF(NE!$F22="",#N/A,NE!$F22)</f>
        <v>5.2595986950856816E-3</v>
      </c>
      <c r="Y23" s="69">
        <f ca="1">IF(NE!$G22="",#N/A,NE!$G22)</f>
        <v>5.2595986950856816E-3</v>
      </c>
      <c r="Z23" s="68">
        <f ca="1">IF(RCI!$F22="",#N/A,RCI!$F22)</f>
        <v>-6.4797640464332469</v>
      </c>
      <c r="AA23" s="69">
        <f ca="1">IF(RCI!$G22="",#N/A,RCI!$G22)</f>
        <v>-20.928717419656241</v>
      </c>
      <c r="AB23" s="68">
        <f ca="1">IF(RP!$F22="",#N/A,RP!$F22)</f>
        <v>-8.8770181955928937E-2</v>
      </c>
      <c r="AC23" s="69" t="e">
        <f ca="1">IF(RP!$G22="",#N/A,RP!$G22)</f>
        <v>#N/A</v>
      </c>
      <c r="AD23" s="68">
        <f ca="1">IF(RA!$F22="",#N/A,RA!$F22)</f>
        <v>-8.2674618777848694E-2</v>
      </c>
      <c r="AE23" s="69" t="e">
        <f ca="1">IF(RA!$G22="",#N/A,RA!$G22)</f>
        <v>#N/A</v>
      </c>
    </row>
    <row r="24" spans="1:31" ht="16" x14ac:dyDescent="0.2">
      <c r="A24" s="5" t="s">
        <v>44</v>
      </c>
      <c r="B24" s="7">
        <f ca="1">+IFERROR(B$20-(B$23*(B$21/SQRT(B$16))),"")</f>
        <v>2.8580545071393288</v>
      </c>
      <c r="C24" s="8">
        <f ca="1">+IFERROR(C$20-(C$23*(C$21/SQRT(C$16))),"")</f>
        <v>0.37049426985226697</v>
      </c>
      <c r="D24" s="7">
        <f ca="1">+IFERROR(D$20-(D$23*(D$21/SQRT(D$16))),"")</f>
        <v>2.7938030572546699</v>
      </c>
      <c r="E24" s="7">
        <f ca="1">+IFERROR(E$20-(E$23*(E$21/SQRT(E$16))),"")</f>
        <v>6.9285231145519183E-2</v>
      </c>
      <c r="F24" s="7">
        <f ca="1">+IFERROR(F$20-(F$23*(F$21/SQRT(F$16))),"")</f>
        <v>2.9283650460526941E-2</v>
      </c>
      <c r="V24" s="68">
        <f ca="1">IF(IL!$F23="",#N/A,IL!$F23)</f>
        <v>0.11948086504605307</v>
      </c>
      <c r="W24" s="69">
        <f ca="1">IF(IL!$G23="",#N/A,IL!$G23)</f>
        <v>0.11948086504605307</v>
      </c>
      <c r="X24" s="68">
        <f ca="1">IF(NE!$F23="",#N/A,NE!$F23)</f>
        <v>5.3274148479749714E-3</v>
      </c>
      <c r="Y24" s="69">
        <f ca="1">IF(NE!$G23="",#N/A,NE!$G23)</f>
        <v>5.3274148479749714E-3</v>
      </c>
      <c r="Z24" s="68">
        <f ca="1">IF(RCI!$F23="",#N/A,RCI!$F23)</f>
        <v>-6.4797640464332469</v>
      </c>
      <c r="AA24" s="69">
        <f ca="1">IF(RCI!$G23="",#N/A,RCI!$G23)</f>
        <v>-19.634529702970298</v>
      </c>
      <c r="AB24" s="68">
        <f ca="1">IF(RP!$F23="",#N/A,RP!$F23)</f>
        <v>-8.8770181955928937E-2</v>
      </c>
      <c r="AC24" s="69" t="e">
        <f ca="1">IF(RP!$G23="",#N/A,RP!$G23)</f>
        <v>#N/A</v>
      </c>
      <c r="AD24" s="68">
        <f ca="1">IF(RA!$F23="",#N/A,RA!$F23)</f>
        <v>-8.2674618777848694E-2</v>
      </c>
      <c r="AE24" s="69" t="e">
        <f ca="1">IF(RA!$G23="",#N/A,RA!$G23)</f>
        <v>#N/A</v>
      </c>
    </row>
    <row r="25" spans="1:31" ht="16" x14ac:dyDescent="0.2">
      <c r="A25" s="5" t="s">
        <v>45</v>
      </c>
      <c r="B25" s="8">
        <f ca="1">+IFERROR(B$20+(B$23*(B$21/SQRT(B$16))),"")</f>
        <v>3.4574583528425418</v>
      </c>
      <c r="C25" s="7">
        <f ca="1">+IFERROR(C$20+(C$23*(C$21/SQRT(C$16))),"")</f>
        <v>0.45035674643748347</v>
      </c>
      <c r="D25" s="8">
        <f ca="1">+IFERROR(D$20+(D$23*(D$21/SQRT(D$16))),"")</f>
        <v>4.8509987667309025</v>
      </c>
      <c r="E25" s="8">
        <f ca="1">+IFERROR(E$20+(E$23*(E$21/SQRT(E$16))),"")</f>
        <v>9.9592321625095015E-2</v>
      </c>
      <c r="F25" s="8">
        <f ca="1">+IFERROR(F$20+(F$23*(F$21/SQRT(F$16))),"")</f>
        <v>4.6809020041887167E-2</v>
      </c>
      <c r="V25" s="68">
        <f ca="1">IF(IL!$F24="",#N/A,IL!$F24)</f>
        <v>0.12445323480688143</v>
      </c>
      <c r="W25" s="69">
        <f ca="1">IF(IL!$G24="",#N/A,IL!$G24)</f>
        <v>0.12445323480688143</v>
      </c>
      <c r="X25" s="68">
        <f ca="1">IF(NE!$F24="",#N/A,NE!$F24)</f>
        <v>6.8343865348301338E-3</v>
      </c>
      <c r="Y25" s="69">
        <f ca="1">IF(NE!$G24="",#N/A,NE!$G24)</f>
        <v>6.8343865348301338E-3</v>
      </c>
      <c r="Z25" s="68">
        <f ca="1">IF(RCI!$F24="",#N/A,RCI!$F24)</f>
        <v>-6.4797640464332469</v>
      </c>
      <c r="AA25" s="69">
        <f ca="1">IF(RCI!$G24="",#N/A,RCI!$G24)</f>
        <v>-19.187023611453146</v>
      </c>
      <c r="AB25" s="68">
        <f ca="1">IF(RP!$F24="",#N/A,RP!$F24)</f>
        <v>-8.8770181955928937E-2</v>
      </c>
      <c r="AC25" s="69">
        <f ca="1">IF(RP!$G24="",#N/A,RP!$G24)</f>
        <v>-0.28161350174837652</v>
      </c>
      <c r="AD25" s="68">
        <f ca="1">IF(RA!$F24="",#N/A,RA!$F24)</f>
        <v>-8.2674618777848694E-2</v>
      </c>
      <c r="AE25" s="69" t="e">
        <f ca="1">IF(RA!$G24="",#N/A,RA!$G24)</f>
        <v>#N/A</v>
      </c>
    </row>
    <row r="26" spans="1:31" x14ac:dyDescent="0.2">
      <c r="V26" s="68">
        <f ca="1">IF(IL!$F25="",#N/A,IL!$F25)</f>
        <v>0.14950294296029001</v>
      </c>
      <c r="W26" s="69">
        <f ca="1">IF(IL!$G25="",#N/A,IL!$G25)</f>
        <v>0.14950294296029001</v>
      </c>
      <c r="X26" s="68">
        <f ca="1">IF(NE!$F25="",#N/A,NE!$F25)</f>
        <v>6.9806584534661247E-3</v>
      </c>
      <c r="Y26" s="69">
        <f ca="1">IF(NE!$G25="",#N/A,NE!$G25)</f>
        <v>6.9806584534661247E-3</v>
      </c>
      <c r="Z26" s="68">
        <f ca="1">IF(RCI!$F25="",#N/A,RCI!$F25)</f>
        <v>-6.4797640464332469</v>
      </c>
      <c r="AA26" s="69">
        <f ca="1">IF(RCI!$G25="",#N/A,RCI!$G25)</f>
        <v>-18.158023963857786</v>
      </c>
      <c r="AB26" s="68">
        <f ca="1">IF(RP!$F25="",#N/A,RP!$F25)</f>
        <v>-8.8770181955928937E-2</v>
      </c>
      <c r="AC26" s="69">
        <f ca="1">IF(RP!$G25="",#N/A,RP!$G25)</f>
        <v>-0.26706867363869036</v>
      </c>
      <c r="AD26" s="68">
        <f ca="1">IF(RA!$F25="",#N/A,RA!$F25)</f>
        <v>-8.2674618777848694E-2</v>
      </c>
      <c r="AE26" s="69" t="e">
        <f ca="1">IF(RA!$G25="",#N/A,RA!$G25)</f>
        <v>#N/A</v>
      </c>
    </row>
    <row r="27" spans="1:31" x14ac:dyDescent="0.2">
      <c r="V27" s="68">
        <f ca="1">IF(IL!$F26="",#N/A,IL!$F26)</f>
        <v>0.15999927940068892</v>
      </c>
      <c r="W27" s="69">
        <f ca="1">IF(IL!$G26="",#N/A,IL!$G26)</f>
        <v>0.15999927940068892</v>
      </c>
      <c r="X27" s="68">
        <f ca="1">IF(NE!$F26="",#N/A,NE!$F26)</f>
        <v>7.9370095640701292E-3</v>
      </c>
      <c r="Y27" s="69">
        <f ca="1">IF(NE!$G26="",#N/A,NE!$G26)</f>
        <v>7.9370095640701292E-3</v>
      </c>
      <c r="Z27" s="68">
        <f ca="1">IF(RCI!$F26="",#N/A,RCI!$F26)</f>
        <v>-6.4797640464332469</v>
      </c>
      <c r="AA27" s="69">
        <f ca="1">IF(RCI!$G26="",#N/A,RCI!$G26)</f>
        <v>-14.22833899162092</v>
      </c>
      <c r="AB27" s="68">
        <f ca="1">IF(RP!$F26="",#N/A,RP!$F26)</f>
        <v>-8.8770181955928937E-2</v>
      </c>
      <c r="AC27" s="69">
        <f ca="1">IF(RP!$G26="",#N/A,RP!$G26)</f>
        <v>-0.26527713189559959</v>
      </c>
      <c r="AD27" s="68">
        <f ca="1">IF(RA!$F26="",#N/A,RA!$F26)</f>
        <v>-8.2674618777848694E-2</v>
      </c>
      <c r="AE27" s="69" t="e">
        <f ca="1">IF(RA!$G26="",#N/A,RA!$G26)</f>
        <v>#N/A</v>
      </c>
    </row>
    <row r="28" spans="1:31" x14ac:dyDescent="0.2">
      <c r="V28" s="68">
        <f ca="1">IF(IL!$F27="",#N/A,IL!$F27)</f>
        <v>0.16280204121940642</v>
      </c>
      <c r="W28" s="69">
        <f ca="1">IF(IL!$G27="",#N/A,IL!$G27)</f>
        <v>0.16280204121940642</v>
      </c>
      <c r="X28" s="68">
        <f ca="1">IF(NE!$F27="",#N/A,NE!$F27)</f>
        <v>8.8398366924723193E-3</v>
      </c>
      <c r="Y28" s="69">
        <f ca="1">IF(NE!$G27="",#N/A,NE!$G27)</f>
        <v>8.8398366924723193E-3</v>
      </c>
      <c r="Z28" s="68">
        <f ca="1">IF(RCI!$F27="",#N/A,RCI!$F27)</f>
        <v>-6.4797640464332469</v>
      </c>
      <c r="AA28" s="69">
        <f ca="1">IF(RCI!$G27="",#N/A,RCI!$G27)</f>
        <v>-10.625885978428352</v>
      </c>
      <c r="AB28" s="68">
        <f ca="1">IF(RP!$F27="",#N/A,RP!$F27)</f>
        <v>-8.8770181955928937E-2</v>
      </c>
      <c r="AC28" s="69">
        <f ca="1">IF(RP!$G27="",#N/A,RP!$G27)</f>
        <v>-0.26060152664214414</v>
      </c>
      <c r="AD28" s="68">
        <f ca="1">IF(RA!$F27="",#N/A,RA!$F27)</f>
        <v>-8.2674618777848694E-2</v>
      </c>
      <c r="AE28" s="69" t="e">
        <f ca="1">IF(RA!$G27="",#N/A,RA!$G27)</f>
        <v>#N/A</v>
      </c>
    </row>
    <row r="29" spans="1:31" x14ac:dyDescent="0.2">
      <c r="C29" s="89" t="s">
        <v>99</v>
      </c>
      <c r="D29" s="89"/>
      <c r="V29" s="68">
        <f ca="1">IF(IL!$F28="",#N/A,IL!$F28)</f>
        <v>0.17023123178972166</v>
      </c>
      <c r="W29" s="69">
        <f ca="1">IF(IL!$G28="",#N/A,IL!$G28)</f>
        <v>0.17023123178972166</v>
      </c>
      <c r="X29" s="68">
        <f ca="1">IF(NE!$F28="",#N/A,NE!$F28)</f>
        <v>8.8565866534044552E-3</v>
      </c>
      <c r="Y29" s="69">
        <f ca="1">IF(NE!$G28="",#N/A,NE!$G28)</f>
        <v>8.8565866534044552E-3</v>
      </c>
      <c r="Z29" s="68">
        <f ca="1">IF(RCI!$F28="",#N/A,RCI!$F28)</f>
        <v>-6.4797640464332469</v>
      </c>
      <c r="AA29" s="69">
        <f ca="1">IF(RCI!$G28="",#N/A,RCI!$G28)</f>
        <v>-8.3583617539821624</v>
      </c>
      <c r="AB29" s="68">
        <f ca="1">IF(RP!$F28="",#N/A,RP!$F28)</f>
        <v>-8.8770181955928937E-2</v>
      </c>
      <c r="AC29" s="69">
        <f ca="1">IF(RP!$G28="",#N/A,RP!$G28)</f>
        <v>-0.22620438221223971</v>
      </c>
      <c r="AD29" s="68">
        <f ca="1">IF(RA!$F28="",#N/A,RA!$F28)</f>
        <v>-8.2674618777848694E-2</v>
      </c>
      <c r="AE29" s="69" t="e">
        <f ca="1">IF(RA!$G28="",#N/A,RA!$G28)</f>
        <v>#N/A</v>
      </c>
    </row>
    <row r="30" spans="1:31" x14ac:dyDescent="0.2">
      <c r="A30" s="88" t="s">
        <v>15</v>
      </c>
      <c r="B30" s="88"/>
      <c r="C30" s="88"/>
      <c r="D30" s="88"/>
      <c r="E30" s="88"/>
      <c r="F30" s="88"/>
      <c r="V30" s="68">
        <f ca="1">IF(IL!$F29="",#N/A,IL!$F29)</f>
        <v>0.17268561463571602</v>
      </c>
      <c r="W30" s="69">
        <f ca="1">IF(IL!$G29="",#N/A,IL!$G29)</f>
        <v>0.17268561463571602</v>
      </c>
      <c r="X30" s="68">
        <f ca="1">IF(NE!$F29="",#N/A,NE!$F29)</f>
        <v>9.2081585802248397E-3</v>
      </c>
      <c r="Y30" s="69">
        <f ca="1">IF(NE!$G29="",#N/A,NE!$G29)</f>
        <v>9.2081585802248397E-3</v>
      </c>
      <c r="Z30" s="68">
        <f ca="1">IF(RCI!$F29="",#N/A,RCI!$F29)</f>
        <v>-6.4797640464332469</v>
      </c>
      <c r="AA30" s="69">
        <f ca="1">IF(RCI!$G29="",#N/A,RCI!$G29)</f>
        <v>-7.3960105937175236</v>
      </c>
      <c r="AB30" s="68">
        <f ca="1">IF(RP!$F29="",#N/A,RP!$F29)</f>
        <v>-8.8770181955928937E-2</v>
      </c>
      <c r="AC30" s="69">
        <f ca="1">IF(RP!$G29="",#N/A,RP!$G29)</f>
        <v>-0.2205635837071491</v>
      </c>
      <c r="AD30" s="68">
        <f ca="1">IF(RA!$F29="",#N/A,RA!$F29)</f>
        <v>-8.2674618777848694E-2</v>
      </c>
      <c r="AE30" s="69" t="e">
        <f ca="1">IF(RA!$G29="",#N/A,RA!$G29)</f>
        <v>#N/A</v>
      </c>
    </row>
    <row r="31" spans="1:31" ht="32" x14ac:dyDescent="0.2">
      <c r="A31" s="3"/>
      <c r="B31" s="4" t="s">
        <v>10</v>
      </c>
      <c r="C31" s="4" t="s">
        <v>5</v>
      </c>
      <c r="D31" s="4" t="s">
        <v>16</v>
      </c>
      <c r="E31" s="4" t="s">
        <v>17</v>
      </c>
      <c r="F31" s="4" t="s">
        <v>18</v>
      </c>
      <c r="V31" s="68">
        <f ca="1">IF(IL!$F30="",#N/A,IL!$F30)</f>
        <v>0.19968096899190657</v>
      </c>
      <c r="W31" s="69">
        <f ca="1">IF(IL!$G30="",#N/A,IL!$G30)</f>
        <v>0.19968096899190657</v>
      </c>
      <c r="X31" s="68">
        <f ca="1">IF(NE!$F30="",#N/A,NE!$F30)</f>
        <v>9.3273006626863227E-3</v>
      </c>
      <c r="Y31" s="69">
        <f ca="1">IF(NE!$G30="",#N/A,NE!$G30)</f>
        <v>9.3273006626863227E-3</v>
      </c>
      <c r="Z31" s="68">
        <f ca="1">IF(RCI!$F30="",#N/A,RCI!$F30)</f>
        <v>-6.2786367555659668</v>
      </c>
      <c r="AA31" s="69">
        <f ca="1">IF(RCI!$G30="",#N/A,RCI!$G30)</f>
        <v>-6.2786367555659668</v>
      </c>
      <c r="AB31" s="68">
        <f ca="1">IF(RP!$F30="",#N/A,RP!$F30)</f>
        <v>-8.8770181955928937E-2</v>
      </c>
      <c r="AC31" s="69">
        <f ca="1">IF(RP!$G30="",#N/A,RP!$G30)</f>
        <v>-0.21994129243725466</v>
      </c>
      <c r="AD31" s="68">
        <f ca="1">IF(RA!$F30="",#N/A,RA!$F30)</f>
        <v>-8.2674618777848694E-2</v>
      </c>
      <c r="AE31" s="69" t="e">
        <f ca="1">IF(RA!$G30="",#N/A,RA!$G30)</f>
        <v>#N/A</v>
      </c>
    </row>
    <row r="32" spans="1:31" ht="16" x14ac:dyDescent="0.2">
      <c r="A32" s="5" t="s">
        <v>19</v>
      </c>
      <c r="B32" s="6">
        <f ca="1">+COUNT(IL!$G$2:$G$420)</f>
        <v>345</v>
      </c>
      <c r="C32" s="6">
        <f ca="1">+COUNT(NE!$G$2:$G$420)</f>
        <v>410</v>
      </c>
      <c r="D32" s="6">
        <f ca="1">+COUNT(RCI!$G$2:$G$420)</f>
        <v>211</v>
      </c>
      <c r="E32" s="6">
        <f ca="1">+COUNT(RP!$G$2:$G$420)</f>
        <v>363</v>
      </c>
      <c r="F32" s="6">
        <f ca="1">+COUNT(RA!$G$2:$G$420)</f>
        <v>357</v>
      </c>
      <c r="V32" s="68">
        <f ca="1">IF(IL!$F31="",#N/A,IL!$F31)</f>
        <v>0.2081025634486007</v>
      </c>
      <c r="W32" s="69">
        <f ca="1">IF(IL!$G31="",#N/A,IL!$G31)</f>
        <v>0.2081025634486007</v>
      </c>
      <c r="X32" s="68">
        <f ca="1">IF(NE!$F31="",#N/A,NE!$F31)</f>
        <v>9.6601532527123071E-3</v>
      </c>
      <c r="Y32" s="69">
        <f ca="1">IF(NE!$G31="",#N/A,NE!$G31)</f>
        <v>9.6601532527123071E-3</v>
      </c>
      <c r="Z32" s="68">
        <f ca="1">IF(RCI!$F31="",#N/A,RCI!$F31)</f>
        <v>-6.0238367460069986</v>
      </c>
      <c r="AA32" s="69">
        <f ca="1">IF(RCI!$G31="",#N/A,RCI!$G31)</f>
        <v>-6.0238367460069986</v>
      </c>
      <c r="AB32" s="68">
        <f ca="1">IF(RP!$F31="",#N/A,RP!$F31)</f>
        <v>-8.8770181955928937E-2</v>
      </c>
      <c r="AC32" s="69">
        <f ca="1">IF(RP!$G31="",#N/A,RP!$G31)</f>
        <v>-0.21969245032262763</v>
      </c>
      <c r="AD32" s="68">
        <f ca="1">IF(RA!$F31="",#N/A,RA!$F31)</f>
        <v>-8.2674618777848694E-2</v>
      </c>
      <c r="AE32" s="69" t="e">
        <f ca="1">IF(RA!$G31="",#N/A,RA!$G31)</f>
        <v>#N/A</v>
      </c>
    </row>
    <row r="33" spans="1:31" ht="16" x14ac:dyDescent="0.2">
      <c r="A33" s="5" t="s">
        <v>20</v>
      </c>
      <c r="B33" s="6">
        <f ca="1">+MIN(IL!$G$2:$G$420)</f>
        <v>0</v>
      </c>
      <c r="C33" s="6">
        <f ca="1">+MIN(NE!$G$2:$G$420)</f>
        <v>0</v>
      </c>
      <c r="D33" s="6">
        <f ca="1">+MIN(RCI!$G$2:$G$420)</f>
        <v>-22.602106702102191</v>
      </c>
      <c r="E33" s="6">
        <f ca="1">+MIN(RP!$G$2:$G$420)</f>
        <v>-0.28161350174837652</v>
      </c>
      <c r="F33" s="6">
        <f ca="1">+MIN(RA!$G$2:$G$420)</f>
        <v>-0.11805416109100447</v>
      </c>
      <c r="H33" t="s">
        <v>101</v>
      </c>
      <c r="V33" s="68">
        <f ca="1">IF(IL!$F32="",#N/A,IL!$F32)</f>
        <v>0.21358794550328564</v>
      </c>
      <c r="W33" s="69">
        <f ca="1">IF(IL!$G32="",#N/A,IL!$G32)</f>
        <v>0.21358794550328564</v>
      </c>
      <c r="X33" s="68">
        <f ca="1">IF(NE!$F32="",#N/A,NE!$F32)</f>
        <v>1.0110447119367056E-2</v>
      </c>
      <c r="Y33" s="69">
        <f ca="1">IF(NE!$G32="",#N/A,NE!$G32)</f>
        <v>1.0110447119367056E-2</v>
      </c>
      <c r="Z33" s="68">
        <f ca="1">IF(RCI!$F32="",#N/A,RCI!$F32)</f>
        <v>-4.7634765535720893</v>
      </c>
      <c r="AA33" s="69">
        <f ca="1">IF(RCI!$G32="",#N/A,RCI!$G32)</f>
        <v>-4.7634765535720893</v>
      </c>
      <c r="AB33" s="68">
        <f ca="1">IF(RP!$F32="",#N/A,RP!$F32)</f>
        <v>-8.8770181955928937E-2</v>
      </c>
      <c r="AC33" s="69">
        <f ca="1">IF(RP!$G32="",#N/A,RP!$G32)</f>
        <v>-0.21131056154581596</v>
      </c>
      <c r="AD33" s="68">
        <f ca="1">IF(RA!$F32="",#N/A,RA!$F32)</f>
        <v>-8.2674618777848694E-2</v>
      </c>
      <c r="AE33" s="69" t="e">
        <f ca="1">IF(RA!$G32="",#N/A,RA!$G32)</f>
        <v>#N/A</v>
      </c>
    </row>
    <row r="34" spans="1:31" ht="16" x14ac:dyDescent="0.2">
      <c r="A34" s="5" t="s">
        <v>21</v>
      </c>
      <c r="B34" s="6">
        <f ca="1">+MAX(IL!$G$2:$G$420)</f>
        <v>14.623141605652716</v>
      </c>
      <c r="C34" s="6">
        <f ca="1">+MAX(NE!$G$2:$G$420)</f>
        <v>1.3597887470651495</v>
      </c>
      <c r="D34" s="6">
        <f ca="1">+MAX(RCI!$G$2:$G$420)</f>
        <v>38.442344774392595</v>
      </c>
      <c r="E34" s="6">
        <f ca="1">+MAX(RP!$G$2:$G$420)</f>
        <v>0.45321789762838133</v>
      </c>
      <c r="F34" s="6">
        <f ca="1">+MAX(RA!$G$2:$G$420)</f>
        <v>0.21055731949577919</v>
      </c>
      <c r="V34" s="68">
        <f ca="1">IF(IL!$F33="",#N/A,IL!$F33)</f>
        <v>0.29441344015194354</v>
      </c>
      <c r="W34" s="69">
        <f ca="1">IF(IL!$G33="",#N/A,IL!$G33)</f>
        <v>0.29441344015194354</v>
      </c>
      <c r="X34" s="68">
        <f ca="1">IF(NE!$F33="",#N/A,NE!$F33)</f>
        <v>1.1185412265514557E-2</v>
      </c>
      <c r="Y34" s="69">
        <f ca="1">IF(NE!$G33="",#N/A,NE!$G33)</f>
        <v>1.1185412265514557E-2</v>
      </c>
      <c r="Z34" s="68">
        <f ca="1">IF(RCI!$F33="",#N/A,RCI!$F33)</f>
        <v>-4.7191458756524023</v>
      </c>
      <c r="AA34" s="69">
        <f ca="1">IF(RCI!$G33="",#N/A,RCI!$G33)</f>
        <v>-4.7191458756524023</v>
      </c>
      <c r="AB34" s="68">
        <f ca="1">IF(RP!$F33="",#N/A,RP!$F33)</f>
        <v>-8.8770181955928937E-2</v>
      </c>
      <c r="AC34" s="69">
        <f ca="1">IF(RP!$G33="",#N/A,RP!$G33)</f>
        <v>-0.19994484534483814</v>
      </c>
      <c r="AD34" s="68">
        <f ca="1">IF(RA!$F33="",#N/A,RA!$F33)</f>
        <v>-8.2674618777848694E-2</v>
      </c>
      <c r="AE34" s="69">
        <f ca="1">IF(RA!$G33="",#N/A,RA!$G33)</f>
        <v>-0.11805416109100447</v>
      </c>
    </row>
    <row r="35" spans="1:31" ht="16" x14ac:dyDescent="0.2">
      <c r="A35" s="5" t="s">
        <v>22</v>
      </c>
      <c r="B35" s="6">
        <f ca="1">+IFERROR(MEDIAN(IL!$G$2:$G$1566),"")</f>
        <v>1.8235928046722143</v>
      </c>
      <c r="C35" s="6">
        <f ca="1">+IFERROR(MEDIAN(NE!$G$2:$G$1562),"")</f>
        <v>0.36120662352171273</v>
      </c>
      <c r="D35" s="6">
        <f ca="1">+IFERROR(MEDIAN(RCI!$G$2:$G$1562),"")</f>
        <v>0.82325678964003024</v>
      </c>
      <c r="E35" s="6">
        <f ca="1">+IFERROR(MEDIAN(RP!$G$2:$G$1562),"")</f>
        <v>5.1501281499282424E-2</v>
      </c>
      <c r="F35" s="6">
        <f ca="1">+IFERROR(MEDIAN(RA!$G$2:$G$1562),"")</f>
        <v>2.5849911086994162E-2</v>
      </c>
      <c r="V35" s="68">
        <f ca="1">IF(IL!$F34="",#N/A,IL!$F34)</f>
        <v>0.34689346752840056</v>
      </c>
      <c r="W35" s="69">
        <f ca="1">IF(IL!$G34="",#N/A,IL!$G34)</f>
        <v>0.34689346752840056</v>
      </c>
      <c r="X35" s="68">
        <f ca="1">IF(NE!$F34="",#N/A,NE!$F34)</f>
        <v>1.1543072810236678E-2</v>
      </c>
      <c r="Y35" s="69">
        <f ca="1">IF(NE!$G34="",#N/A,NE!$G34)</f>
        <v>1.1543072810236678E-2</v>
      </c>
      <c r="Z35" s="68">
        <f ca="1">IF(RCI!$F34="",#N/A,RCI!$F34)</f>
        <v>-4.6258646574483153</v>
      </c>
      <c r="AA35" s="69">
        <f ca="1">IF(RCI!$G34="",#N/A,RCI!$G34)</f>
        <v>-4.6258646574483153</v>
      </c>
      <c r="AB35" s="68">
        <f ca="1">IF(RP!$F34="",#N/A,RP!$F34)</f>
        <v>-8.8770181955928937E-2</v>
      </c>
      <c r="AC35" s="69">
        <f ca="1">IF(RP!$G34="",#N/A,RP!$G34)</f>
        <v>-0.19111264336899392</v>
      </c>
      <c r="AD35" s="68">
        <f ca="1">IF(RA!$F34="",#N/A,RA!$F34)</f>
        <v>-8.2674618777848694E-2</v>
      </c>
      <c r="AE35" s="69">
        <f ca="1">IF(RA!$G34="",#N/A,RA!$G34)</f>
        <v>-0.11760073539436333</v>
      </c>
    </row>
    <row r="36" spans="1:31" ht="16" x14ac:dyDescent="0.2">
      <c r="A36" s="5" t="s">
        <v>23</v>
      </c>
      <c r="B36" s="6">
        <f ca="1">IFERROR(AVERAGE(IL!$G$2:$G$1566),"")</f>
        <v>2.8177592705683279</v>
      </c>
      <c r="C36" s="6">
        <f ca="1">IFERROR(AVERAGE(NE!$G$2:$G$1562),"")</f>
        <v>0.39883610664768077</v>
      </c>
      <c r="D36" s="6">
        <f ca="1">IFERROR(AVERAGE(RCI!$G$2:$G$1562),"")</f>
        <v>3.0850010735320876</v>
      </c>
      <c r="E36" s="6">
        <f ca="1">IFERROR(AVERAGE(RP!$G$2:$G$1562),"")</f>
        <v>7.9622832766218565E-2</v>
      </c>
      <c r="F36" s="6">
        <f ca="1">IFERROR(AVERAGE(RA!$G$2:$G$1562),"")</f>
        <v>4.1021968296321119E-2</v>
      </c>
      <c r="V36" s="68">
        <f ca="1">IF(IL!$F35="",#N/A,IL!$F35)</f>
        <v>0.36004253553796756</v>
      </c>
      <c r="W36" s="69">
        <f ca="1">IF(IL!$G35="",#N/A,IL!$G35)</f>
        <v>0.36004253553796756</v>
      </c>
      <c r="X36" s="68">
        <f ca="1">IF(NE!$F35="",#N/A,NE!$F35)</f>
        <v>1.2660501524059486E-2</v>
      </c>
      <c r="Y36" s="69">
        <f ca="1">IF(NE!$G35="",#N/A,NE!$G35)</f>
        <v>1.2660501524059486E-2</v>
      </c>
      <c r="Z36" s="68">
        <f ca="1">IF(RCI!$F35="",#N/A,RCI!$F35)</f>
        <v>-4.5542412002308135</v>
      </c>
      <c r="AA36" s="69">
        <f ca="1">IF(RCI!$G35="",#N/A,RCI!$G35)</f>
        <v>-4.5542412002308135</v>
      </c>
      <c r="AB36" s="68">
        <f ca="1">IF(RP!$F35="",#N/A,RP!$F35)</f>
        <v>-8.8770181955928937E-2</v>
      </c>
      <c r="AC36" s="69">
        <f ca="1">IF(RP!$G35="",#N/A,RP!$G35)</f>
        <v>-0.19068264543683638</v>
      </c>
      <c r="AD36" s="68">
        <f ca="1">IF(RA!$F35="",#N/A,RA!$F35)</f>
        <v>-8.2674618777848694E-2</v>
      </c>
      <c r="AE36" s="69">
        <f ca="1">IF(RA!$G35="",#N/A,RA!$G35)</f>
        <v>-9.9257714898873334E-2</v>
      </c>
    </row>
    <row r="37" spans="1:31" ht="16" x14ac:dyDescent="0.2">
      <c r="A37" s="5" t="s">
        <v>24</v>
      </c>
      <c r="B37" s="6">
        <f ca="1">IFERROR(_xlfn.STDEV.P(IL!$G$2:$G$1566),"")</f>
        <v>2.8301138927041118</v>
      </c>
      <c r="C37" s="6">
        <f ca="1">IFERROR(_xlfn.STDEV.P(NE!$G$2:$G$1562),"")</f>
        <v>0.31065634567007122</v>
      </c>
      <c r="D37" s="6">
        <f ca="1">IFERROR(_xlfn.STDEV.P(RCI!$G$2:$G$1562),"")</f>
        <v>8.8697561092062891</v>
      </c>
      <c r="E37" s="6">
        <f ca="1">IFERROR(_xlfn.STDEV.P(RP!$G$2:$G$1562),"")</f>
        <v>0.1355559461940736</v>
      </c>
      <c r="F37" s="6">
        <f ca="1">IFERROR(_xlfn.STDEV.P(RA!$G$2:$G$1562),"")</f>
        <v>6.3413928171445699E-2</v>
      </c>
      <c r="V37" s="68">
        <f ca="1">IF(IL!$F36="",#N/A,IL!$F36)</f>
        <v>0.39585847794193335</v>
      </c>
      <c r="W37" s="69">
        <f ca="1">IF(IL!$G36="",#N/A,IL!$G36)</f>
        <v>0.39585847794193335</v>
      </c>
      <c r="X37" s="68">
        <f ca="1">IF(NE!$F36="",#N/A,NE!$F36)</f>
        <v>1.2942919110790608E-2</v>
      </c>
      <c r="Y37" s="69">
        <f ca="1">IF(NE!$G36="",#N/A,NE!$G36)</f>
        <v>1.2942919110790608E-2</v>
      </c>
      <c r="Z37" s="68">
        <f ca="1">IF(RCI!$F36="",#N/A,RCI!$F36)</f>
        <v>-4.5508381336692736</v>
      </c>
      <c r="AA37" s="69">
        <f ca="1">IF(RCI!$G36="",#N/A,RCI!$G36)</f>
        <v>-4.5508381336692736</v>
      </c>
      <c r="AB37" s="68">
        <f ca="1">IF(RP!$F36="",#N/A,RP!$F36)</f>
        <v>-8.8770181955928937E-2</v>
      </c>
      <c r="AC37" s="69">
        <f ca="1">IF(RP!$G36="",#N/A,RP!$G36)</f>
        <v>-0.18580411795460933</v>
      </c>
      <c r="AD37" s="68">
        <f ca="1">IF(RA!$F36="",#N/A,RA!$F36)</f>
        <v>-8.2674618777848694E-2</v>
      </c>
      <c r="AE37" s="69">
        <f ca="1">IF(RA!$G36="",#N/A,RA!$G36)</f>
        <v>-9.7714127866309911E-2</v>
      </c>
    </row>
    <row r="38" spans="1:31" ht="16" x14ac:dyDescent="0.2">
      <c r="A38" s="5" t="s">
        <v>44</v>
      </c>
      <c r="B38" s="7">
        <f ca="1">IFERROR(B36-B37,"")</f>
        <v>-1.2354622135783977E-2</v>
      </c>
      <c r="C38" s="8">
        <f ca="1">IFERROR(C36-C37,"")</f>
        <v>8.8179760977609545E-2</v>
      </c>
      <c r="D38" s="7">
        <f ca="1">IFERROR(D36-D37,"")</f>
        <v>-5.7847550356742019</v>
      </c>
      <c r="E38" s="7">
        <f ca="1">IFERROR(E36-E37,"")</f>
        <v>-5.5933113427855036E-2</v>
      </c>
      <c r="F38" s="7">
        <f ca="1">IFERROR(F36-F37,"")</f>
        <v>-2.239195987512458E-2</v>
      </c>
      <c r="V38" s="68">
        <f ca="1">IF(IL!$F37="",#N/A,IL!$F37)</f>
        <v>0.42737722734641892</v>
      </c>
      <c r="W38" s="69">
        <f ca="1">IF(IL!$G37="",#N/A,IL!$G37)</f>
        <v>0.42737722734641892</v>
      </c>
      <c r="X38" s="68">
        <f ca="1">IF(NE!$F37="",#N/A,NE!$F37)</f>
        <v>1.3092425789921864E-2</v>
      </c>
      <c r="Y38" s="69">
        <f ca="1">IF(NE!$G37="",#N/A,NE!$G37)</f>
        <v>1.3092425789921864E-2</v>
      </c>
      <c r="Z38" s="68">
        <f ca="1">IF(RCI!$F37="",#N/A,RCI!$F37)</f>
        <v>-4.3806322921292047</v>
      </c>
      <c r="AA38" s="69">
        <f ca="1">IF(RCI!$G37="",#N/A,RCI!$G37)</f>
        <v>-4.3806322921292047</v>
      </c>
      <c r="AB38" s="68">
        <f ca="1">IF(RP!$F37="",#N/A,RP!$F37)</f>
        <v>-8.8770181955928937E-2</v>
      </c>
      <c r="AC38" s="69">
        <f ca="1">IF(RP!$G37="",#N/A,RP!$G37)</f>
        <v>-0.18364121064278685</v>
      </c>
      <c r="AD38" s="68">
        <f ca="1">IF(RA!$F37="",#N/A,RA!$F37)</f>
        <v>-8.2674618777848694E-2</v>
      </c>
      <c r="AE38" s="69">
        <f ca="1">IF(RA!$G37="",#N/A,RA!$G37)</f>
        <v>-8.7965412371918822E-2</v>
      </c>
    </row>
    <row r="39" spans="1:31" ht="16" x14ac:dyDescent="0.2">
      <c r="A39" s="5" t="s">
        <v>45</v>
      </c>
      <c r="B39" s="8">
        <f ca="1">IFERROR(B36+B37,"")</f>
        <v>5.6478731632724397</v>
      </c>
      <c r="C39" s="7">
        <f ca="1">IFERROR(C36+C37,"")</f>
        <v>0.70949245231775193</v>
      </c>
      <c r="D39" s="8">
        <f ca="1">IFERROR(D36+D37,"")</f>
        <v>11.954757182738376</v>
      </c>
      <c r="E39" s="8">
        <f ca="1">IFERROR(E36+E37,"")</f>
        <v>0.21517877896029217</v>
      </c>
      <c r="F39" s="8">
        <f ca="1">IFERROR(F36+F37,"")</f>
        <v>0.10443589646776683</v>
      </c>
      <c r="V39" s="68">
        <f ca="1">IF(IL!$F38="",#N/A,IL!$F38)</f>
        <v>0.43464757550639715</v>
      </c>
      <c r="W39" s="69">
        <f ca="1">IF(IL!$G38="",#N/A,IL!$G38)</f>
        <v>0.43464757550639715</v>
      </c>
      <c r="X39" s="68">
        <f ca="1">IF(NE!$F38="",#N/A,NE!$F38)</f>
        <v>1.3201343766564504E-2</v>
      </c>
      <c r="Y39" s="69">
        <f ca="1">IF(NE!$G38="",#N/A,NE!$G38)</f>
        <v>1.3201343766564504E-2</v>
      </c>
      <c r="Z39" s="68">
        <f ca="1">IF(RCI!$F38="",#N/A,RCI!$F38)</f>
        <v>-4.1736820442333178</v>
      </c>
      <c r="AA39" s="69">
        <f ca="1">IF(RCI!$G38="",#N/A,RCI!$G38)</f>
        <v>-4.1736820442333178</v>
      </c>
      <c r="AB39" s="68">
        <f ca="1">IF(RP!$F38="",#N/A,RP!$F38)</f>
        <v>-8.8770181955928937E-2</v>
      </c>
      <c r="AC39" s="69">
        <f ca="1">IF(RP!$G38="",#N/A,RP!$G38)</f>
        <v>-0.18178752672927784</v>
      </c>
      <c r="AD39" s="68">
        <f ca="1">IF(RA!$F38="",#N/A,RA!$F38)</f>
        <v>-8.2674618777848694E-2</v>
      </c>
      <c r="AE39" s="69">
        <f ca="1">IF(RA!$G38="",#N/A,RA!$G38)</f>
        <v>-8.6229786842000014E-2</v>
      </c>
    </row>
    <row r="40" spans="1:31" x14ac:dyDescent="0.2">
      <c r="A40" s="21"/>
      <c r="B40" s="22"/>
      <c r="C40" s="23"/>
      <c r="D40" s="22"/>
      <c r="E40" s="22"/>
      <c r="F40" s="22"/>
      <c r="V40" s="68">
        <f ca="1">IF(IL!$F39="",#N/A,IL!$F39)</f>
        <v>0.44412647956090329</v>
      </c>
      <c r="W40" s="69">
        <f ca="1">IF(IL!$G39="",#N/A,IL!$G39)</f>
        <v>0.44412647956090329</v>
      </c>
      <c r="X40" s="68">
        <f ca="1">IF(NE!$F39="",#N/A,NE!$F39)</f>
        <v>1.3530749527755482E-2</v>
      </c>
      <c r="Y40" s="69">
        <f ca="1">IF(NE!$G39="",#N/A,NE!$G39)</f>
        <v>1.3530749527755482E-2</v>
      </c>
      <c r="Z40" s="68">
        <f ca="1">IF(RCI!$F39="",#N/A,RCI!$F39)</f>
        <v>-4.1629479034307497</v>
      </c>
      <c r="AA40" s="69">
        <f ca="1">IF(RCI!$G39="",#N/A,RCI!$G39)</f>
        <v>-4.1629479034307497</v>
      </c>
      <c r="AB40" s="68">
        <f ca="1">IF(RP!$F39="",#N/A,RP!$F39)</f>
        <v>-8.8770181955928937E-2</v>
      </c>
      <c r="AC40" s="69">
        <f ca="1">IF(RP!$G39="",#N/A,RP!$G39)</f>
        <v>-0.17197654574348159</v>
      </c>
      <c r="AD40" s="68">
        <f ca="1">IF(RA!$F39="",#N/A,RA!$F39)</f>
        <v>-8.2674618777848694E-2</v>
      </c>
      <c r="AE40" s="69">
        <f ca="1">IF(RA!$G39="",#N/A,RA!$G39)</f>
        <v>-8.4635757072871312E-2</v>
      </c>
    </row>
    <row r="41" spans="1:31" x14ac:dyDescent="0.2">
      <c r="A41" s="21"/>
      <c r="B41" s="22"/>
      <c r="C41" s="23"/>
      <c r="D41" s="22"/>
      <c r="E41" s="22"/>
      <c r="F41" s="22"/>
      <c r="V41" s="68">
        <f ca="1">IF(IL!$F40="",#N/A,IL!$F40)</f>
        <v>0.4443731254785247</v>
      </c>
      <c r="W41" s="69">
        <f ca="1">IF(IL!$G40="",#N/A,IL!$G40)</f>
        <v>0.4443731254785247</v>
      </c>
      <c r="X41" s="68">
        <f ca="1">IF(NE!$F40="",#N/A,NE!$F40)</f>
        <v>1.3870314094730945E-2</v>
      </c>
      <c r="Y41" s="69">
        <f ca="1">IF(NE!$G40="",#N/A,NE!$G40)</f>
        <v>1.3870314094730945E-2</v>
      </c>
      <c r="Z41" s="68">
        <f ca="1">IF(RCI!$F40="",#N/A,RCI!$F40)</f>
        <v>-3.8613636801448634</v>
      </c>
      <c r="AA41" s="69">
        <f ca="1">IF(RCI!$G40="",#N/A,RCI!$G40)</f>
        <v>-3.8613636801448634</v>
      </c>
      <c r="AB41" s="68">
        <f ca="1">IF(RP!$F40="",#N/A,RP!$F40)</f>
        <v>-8.8770181955928937E-2</v>
      </c>
      <c r="AC41" s="69">
        <f ca="1">IF(RP!$G40="",#N/A,RP!$G40)</f>
        <v>-0.1322920386147646</v>
      </c>
      <c r="AD41" s="68">
        <f ca="1">IF(RA!$F40="",#N/A,RA!$F40)</f>
        <v>-7.809862942279594E-2</v>
      </c>
      <c r="AE41" s="69">
        <f ca="1">IF(RA!$G40="",#N/A,RA!$G40)</f>
        <v>-7.809862942279594E-2</v>
      </c>
    </row>
    <row r="42" spans="1:31" x14ac:dyDescent="0.2">
      <c r="V42" s="68">
        <f ca="1">IF(IL!$F41="",#N/A,IL!$F41)</f>
        <v>0.45650868708282955</v>
      </c>
      <c r="W42" s="69">
        <f ca="1">IF(IL!$G41="",#N/A,IL!$G41)</f>
        <v>0.45650868708282955</v>
      </c>
      <c r="X42" s="68">
        <f ca="1">IF(NE!$F41="",#N/A,NE!$F41)</f>
        <v>1.5282604432421298E-2</v>
      </c>
      <c r="Y42" s="69">
        <f ca="1">IF(NE!$G41="",#N/A,NE!$G41)</f>
        <v>1.5282604432421298E-2</v>
      </c>
      <c r="Z42" s="68">
        <f ca="1">IF(RCI!$F41="",#N/A,RCI!$F41)</f>
        <v>-3.8095309026743358</v>
      </c>
      <c r="AA42" s="69">
        <f ca="1">IF(RCI!$G41="",#N/A,RCI!$G41)</f>
        <v>-3.8095309026743358</v>
      </c>
      <c r="AB42" s="68">
        <f ca="1">IF(RP!$F41="",#N/A,RP!$F41)</f>
        <v>-8.8770181955928937E-2</v>
      </c>
      <c r="AC42" s="69">
        <f ca="1">IF(RP!$G41="",#N/A,RP!$G41)</f>
        <v>-0.12462135356915126</v>
      </c>
      <c r="AD42" s="68">
        <f ca="1">IF(RA!$F41="",#N/A,RA!$F41)</f>
        <v>-7.4080265245261373E-2</v>
      </c>
      <c r="AE42" s="69">
        <f ca="1">IF(RA!$G41="",#N/A,RA!$G41)</f>
        <v>-7.4080265245261373E-2</v>
      </c>
    </row>
    <row r="43" spans="1:31" x14ac:dyDescent="0.2">
      <c r="A43" s="88" t="s">
        <v>25</v>
      </c>
      <c r="B43" s="88"/>
      <c r="C43" s="88"/>
      <c r="D43" s="88"/>
      <c r="E43" s="88"/>
      <c r="F43" s="88"/>
      <c r="V43" s="68">
        <f ca="1">IF(IL!$F42="",#N/A,IL!$F42)</f>
        <v>0.48532181605928709</v>
      </c>
      <c r="W43" s="69">
        <f ca="1">IF(IL!$G42="",#N/A,IL!$G42)</f>
        <v>0.48532181605928709</v>
      </c>
      <c r="X43" s="68">
        <f ca="1">IF(NE!$F42="",#N/A,NE!$F42)</f>
        <v>1.7580939596886985E-2</v>
      </c>
      <c r="Y43" s="69">
        <f ca="1">IF(NE!$G42="",#N/A,NE!$G42)</f>
        <v>1.7580939596886985E-2</v>
      </c>
      <c r="Z43" s="68">
        <f ca="1">IF(RCI!$F42="",#N/A,RCI!$F42)</f>
        <v>-3.1447499040383318</v>
      </c>
      <c r="AA43" s="69">
        <f ca="1">IF(RCI!$G42="",#N/A,RCI!$G42)</f>
        <v>-3.1447499040383318</v>
      </c>
      <c r="AB43" s="68">
        <f ca="1">IF(RP!$F42="",#N/A,RP!$F42)</f>
        <v>-8.8770181955928937E-2</v>
      </c>
      <c r="AC43" s="69">
        <f ca="1">IF(RP!$G42="",#N/A,RP!$G42)</f>
        <v>-0.12029464952549353</v>
      </c>
      <c r="AD43" s="68">
        <f ca="1">IF(RA!$F42="",#N/A,RA!$F42)</f>
        <v>-6.6857617839992806E-2</v>
      </c>
      <c r="AE43" s="69">
        <f ca="1">IF(RA!$G42="",#N/A,RA!$G42)</f>
        <v>-6.6857617839992806E-2</v>
      </c>
    </row>
    <row r="44" spans="1:31" ht="32" x14ac:dyDescent="0.2">
      <c r="A44" s="3"/>
      <c r="B44" s="4" t="s">
        <v>10</v>
      </c>
      <c r="C44" s="4" t="s">
        <v>5</v>
      </c>
      <c r="D44" s="4" t="s">
        <v>16</v>
      </c>
      <c r="E44" s="4" t="s">
        <v>17</v>
      </c>
      <c r="F44" s="4" t="s">
        <v>18</v>
      </c>
      <c r="V44" s="68">
        <f ca="1">IF(IL!$F43="",#N/A,IL!$F43)</f>
        <v>0.49547836702049292</v>
      </c>
      <c r="W44" s="69">
        <f ca="1">IF(IL!$G43="",#N/A,IL!$G43)</f>
        <v>0.49547836702049292</v>
      </c>
      <c r="X44" s="68">
        <f ca="1">IF(NE!$F43="",#N/A,NE!$F43)</f>
        <v>1.8040359529511326E-2</v>
      </c>
      <c r="Y44" s="69">
        <f ca="1">IF(NE!$G43="",#N/A,NE!$G43)</f>
        <v>1.8040359529511326E-2</v>
      </c>
      <c r="Z44" s="68">
        <f ca="1">IF(RCI!$F43="",#N/A,RCI!$F43)</f>
        <v>-3.0504402611203885</v>
      </c>
      <c r="AA44" s="69">
        <f ca="1">IF(RCI!$G43="",#N/A,RCI!$G43)</f>
        <v>-3.0504402611203885</v>
      </c>
      <c r="AB44" s="68">
        <f ca="1">IF(RP!$F43="",#N/A,RP!$F43)</f>
        <v>-8.8770181955928937E-2</v>
      </c>
      <c r="AC44" s="69">
        <f ca="1">IF(RP!$G43="",#N/A,RP!$G43)</f>
        <v>-0.10027133894808048</v>
      </c>
      <c r="AD44" s="68">
        <f ca="1">IF(RA!$F43="",#N/A,RA!$F43)</f>
        <v>-6.5113137843038113E-2</v>
      </c>
      <c r="AE44" s="69">
        <f ca="1">IF(RA!$G43="",#N/A,RA!$G43)</f>
        <v>-6.5113137843038113E-2</v>
      </c>
    </row>
    <row r="45" spans="1:31" ht="16" x14ac:dyDescent="0.2">
      <c r="A45" s="3" t="s">
        <v>19</v>
      </c>
      <c r="B45" s="6">
        <f ca="1">+COUNT(IL!$G$2:$G$420)</f>
        <v>345</v>
      </c>
      <c r="C45" s="6">
        <f ca="1">+COUNT(NE!$G$2:$G$420)</f>
        <v>410</v>
      </c>
      <c r="D45" s="6">
        <f ca="1">+COUNT(RCI!$G$2:$G$420)</f>
        <v>211</v>
      </c>
      <c r="E45" s="6">
        <f ca="1">+COUNT(RP!$G$2:$G$420)</f>
        <v>363</v>
      </c>
      <c r="F45" s="6">
        <f ca="1">+COUNT(RA!$G$2:$G$420)</f>
        <v>357</v>
      </c>
      <c r="V45" s="68">
        <f ca="1">IF(IL!$F44="",#N/A,IL!$F44)</f>
        <v>0.52410151592573662</v>
      </c>
      <c r="W45" s="69">
        <f ca="1">IF(IL!$G44="",#N/A,IL!$G44)</f>
        <v>0.52410151592573662</v>
      </c>
      <c r="X45" s="68">
        <f ca="1">IF(NE!$F44="",#N/A,NE!$F44)</f>
        <v>2.0276987285558587E-2</v>
      </c>
      <c r="Y45" s="69">
        <f ca="1">IF(NE!$G44="",#N/A,NE!$G44)</f>
        <v>2.0276987285558587E-2</v>
      </c>
      <c r="Z45" s="68">
        <f ca="1">IF(RCI!$F44="",#N/A,RCI!$F44)</f>
        <v>-2.9818504082595521</v>
      </c>
      <c r="AA45" s="69">
        <f ca="1">IF(RCI!$G44="",#N/A,RCI!$G44)</f>
        <v>-2.9818504082595521</v>
      </c>
      <c r="AB45" s="68">
        <f ca="1">IF(RP!$F44="",#N/A,RP!$F44)</f>
        <v>-8.8770181955928937E-2</v>
      </c>
      <c r="AC45" s="69">
        <f ca="1">IF(RP!$G44="",#N/A,RP!$G44)</f>
        <v>-8.8964711467712121E-2</v>
      </c>
      <c r="AD45" s="68">
        <f ca="1">IF(RA!$F44="",#N/A,RA!$F44)</f>
        <v>-6.3962550126977158E-2</v>
      </c>
      <c r="AE45" s="69">
        <f ca="1">IF(RA!$G44="",#N/A,RA!$G44)</f>
        <v>-6.3962550126977158E-2</v>
      </c>
    </row>
    <row r="46" spans="1:31" ht="16" x14ac:dyDescent="0.2">
      <c r="A46" s="3" t="s">
        <v>20</v>
      </c>
      <c r="B46" s="6">
        <f ca="1">+MIN(IL!$G$2:$G$420)</f>
        <v>0</v>
      </c>
      <c r="C46" s="6">
        <f ca="1">+MIN(NE!$G$2:$G$420)</f>
        <v>0</v>
      </c>
      <c r="D46" s="6">
        <f ca="1">+MIN(RCI!$G$2:$G$420)</f>
        <v>-22.602106702102191</v>
      </c>
      <c r="E46" s="6">
        <f ca="1">+MIN(RP!$G$2:$G$420)</f>
        <v>-0.28161350174837652</v>
      </c>
      <c r="F46" s="6">
        <f ca="1">+MIN(RA!$G$2:$G$420)</f>
        <v>-0.11805416109100447</v>
      </c>
      <c r="V46" s="68">
        <f ca="1">IF(IL!$F45="",#N/A,IL!$F45)</f>
        <v>0.53431283339268743</v>
      </c>
      <c r="W46" s="69">
        <f ca="1">IF(IL!$G45="",#N/A,IL!$G45)</f>
        <v>0.53431283339268743</v>
      </c>
      <c r="X46" s="68">
        <f ca="1">IF(NE!$F45="",#N/A,NE!$F45)</f>
        <v>2.2394297184092912E-2</v>
      </c>
      <c r="Y46" s="69">
        <f ca="1">IF(NE!$G45="",#N/A,NE!$G45)</f>
        <v>2.2394297184092912E-2</v>
      </c>
      <c r="Z46" s="68">
        <f ca="1">IF(RCI!$F45="",#N/A,RCI!$F45)</f>
        <v>-2.9089046061798927</v>
      </c>
      <c r="AA46" s="69">
        <f ca="1">IF(RCI!$G45="",#N/A,RCI!$G45)</f>
        <v>-2.9089046061798927</v>
      </c>
      <c r="AB46" s="68">
        <f ca="1">IF(RP!$F45="",#N/A,RP!$F45)</f>
        <v>-8.6803272447898996E-2</v>
      </c>
      <c r="AC46" s="69">
        <f ca="1">IF(RP!$G45="",#N/A,RP!$G45)</f>
        <v>-8.6803272447898996E-2</v>
      </c>
      <c r="AD46" s="68">
        <f ca="1">IF(RA!$F45="",#N/A,RA!$F45)</f>
        <v>-5.8650607432704213E-2</v>
      </c>
      <c r="AE46" s="69">
        <f ca="1">IF(RA!$G45="",#N/A,RA!$G45)</f>
        <v>-5.8650607432704213E-2</v>
      </c>
    </row>
    <row r="47" spans="1:31" ht="16" x14ac:dyDescent="0.2">
      <c r="A47" s="3" t="s">
        <v>21</v>
      </c>
      <c r="B47" s="6">
        <f ca="1">+MAX(IL!$G$2:$G$420)</f>
        <v>14.623141605652716</v>
      </c>
      <c r="C47" s="6">
        <f ca="1">+MAX(NE!$G$2:$G$420)</f>
        <v>1.3597887470651495</v>
      </c>
      <c r="D47" s="6">
        <f ca="1">+MAX(RCI!$G$2:$G$420)</f>
        <v>38.442344774392595</v>
      </c>
      <c r="E47" s="6">
        <f ca="1">+MAX(RP!$G$2:$G$420)</f>
        <v>0.45321789762838133</v>
      </c>
      <c r="F47" s="6">
        <f ca="1">+MAX(RA!$G$2:$G$420)</f>
        <v>0.21055731949577919</v>
      </c>
      <c r="V47" s="68">
        <f ca="1">IF(IL!$F46="",#N/A,IL!$F46)</f>
        <v>0.54207641768660575</v>
      </c>
      <c r="W47" s="69">
        <f ca="1">IF(IL!$G46="",#N/A,IL!$G46)</f>
        <v>0.54207641768660575</v>
      </c>
      <c r="X47" s="68">
        <f ca="1">IF(NE!$F46="",#N/A,NE!$F46)</f>
        <v>2.252538129303178E-2</v>
      </c>
      <c r="Y47" s="69">
        <f ca="1">IF(NE!$G46="",#N/A,NE!$G46)</f>
        <v>2.252538129303178E-2</v>
      </c>
      <c r="Z47" s="68">
        <f ca="1">IF(RCI!$F46="",#N/A,RCI!$F46)</f>
        <v>-2.4432291377009063</v>
      </c>
      <c r="AA47" s="69">
        <f ca="1">IF(RCI!$G46="",#N/A,RCI!$G46)</f>
        <v>-2.4432291377009063</v>
      </c>
      <c r="AB47" s="68">
        <f ca="1">IF(RP!$F46="",#N/A,RP!$F46)</f>
        <v>-8.6557735334351654E-2</v>
      </c>
      <c r="AC47" s="69">
        <f ca="1">IF(RP!$G46="",#N/A,RP!$G46)</f>
        <v>-8.6557735334351654E-2</v>
      </c>
      <c r="AD47" s="68">
        <f ca="1">IF(RA!$F46="",#N/A,RA!$F46)</f>
        <v>-5.8189366751139629E-2</v>
      </c>
      <c r="AE47" s="69">
        <f ca="1">IF(RA!$G46="",#N/A,RA!$G46)</f>
        <v>-5.8189366751139629E-2</v>
      </c>
    </row>
    <row r="48" spans="1:31" ht="16" x14ac:dyDescent="0.2">
      <c r="A48" s="3" t="s">
        <v>22</v>
      </c>
      <c r="B48" s="6">
        <f ca="1">+IFERROR(MEDIAN(IL!$G$2:$G$1566),"")</f>
        <v>1.8235928046722143</v>
      </c>
      <c r="C48" s="6">
        <f ca="1">+IFERROR(MEDIAN(NE!$G$2:$G$1562),"")</f>
        <v>0.36120662352171273</v>
      </c>
      <c r="D48" s="6">
        <f ca="1">+IFERROR(MEDIAN(RCI!$G$2:$G$1562),"")</f>
        <v>0.82325678964003024</v>
      </c>
      <c r="E48" s="6">
        <f ca="1">+IFERROR(MEDIAN(RP!$G$2:$G$1562),"")</f>
        <v>5.1501281499282424E-2</v>
      </c>
      <c r="F48" s="6">
        <f ca="1">+IFERROR(MEDIAN(RA!$G$2:$G$1562),"")</f>
        <v>2.5849911086994162E-2</v>
      </c>
      <c r="V48" s="68">
        <f ca="1">IF(IL!$F47="",#N/A,IL!$F47)</f>
        <v>0.5637723781594749</v>
      </c>
      <c r="W48" s="69">
        <f ca="1">IF(IL!$G47="",#N/A,IL!$G47)</f>
        <v>0.5637723781594749</v>
      </c>
      <c r="X48" s="68">
        <f ca="1">IF(NE!$F47="",#N/A,NE!$F47)</f>
        <v>2.4449888138805689E-2</v>
      </c>
      <c r="Y48" s="69">
        <f ca="1">IF(NE!$G47="",#N/A,NE!$G47)</f>
        <v>2.4449888138805689E-2</v>
      </c>
      <c r="Z48" s="68">
        <f ca="1">IF(RCI!$F47="",#N/A,RCI!$F47)</f>
        <v>-2.300150089850336</v>
      </c>
      <c r="AA48" s="69">
        <f ca="1">IF(RCI!$G47="",#N/A,RCI!$G47)</f>
        <v>-2.300150089850336</v>
      </c>
      <c r="AB48" s="68">
        <f ca="1">IF(RP!$F47="",#N/A,RP!$F47)</f>
        <v>-8.5377017498168395E-2</v>
      </c>
      <c r="AC48" s="69">
        <f ca="1">IF(RP!$G47="",#N/A,RP!$G47)</f>
        <v>-8.5377017498168395E-2</v>
      </c>
      <c r="AD48" s="68">
        <f ca="1">IF(RA!$F47="",#N/A,RA!$F47)</f>
        <v>-5.7562401626328134E-2</v>
      </c>
      <c r="AE48" s="69">
        <f ca="1">IF(RA!$G47="",#N/A,RA!$G47)</f>
        <v>-5.7562401626328134E-2</v>
      </c>
    </row>
    <row r="49" spans="1:31" ht="16" x14ac:dyDescent="0.2">
      <c r="A49" s="3" t="s">
        <v>23</v>
      </c>
      <c r="B49" s="6">
        <f ca="1">IFERROR(AVERAGE(IL!$G$2:$G$1566),"")</f>
        <v>2.8177592705683279</v>
      </c>
      <c r="C49" s="6">
        <f ca="1">IFERROR(AVERAGE(NE!$G$2:$G$1562),"")</f>
        <v>0.39883610664768077</v>
      </c>
      <c r="D49" s="6">
        <f ca="1">IFERROR(AVERAGE(RCI!$G$2:$G$1562),"")</f>
        <v>3.0850010735320876</v>
      </c>
      <c r="E49" s="6">
        <f ca="1">IFERROR(AVERAGE(RP!$G$2:$G$1562),"")</f>
        <v>7.9622832766218565E-2</v>
      </c>
      <c r="F49" s="6">
        <f ca="1">IFERROR(AVERAGE(RA!$G$2:$G$1562),"")</f>
        <v>4.1021968296321119E-2</v>
      </c>
      <c r="V49" s="68">
        <f ca="1">IF(IL!$F48="",#N/A,IL!$F48)</f>
        <v>0.56401209005526298</v>
      </c>
      <c r="W49" s="69">
        <f ca="1">IF(IL!$G48="",#N/A,IL!$G48)</f>
        <v>0.56401209005526298</v>
      </c>
      <c r="X49" s="68">
        <f ca="1">IF(NE!$F48="",#N/A,NE!$F48)</f>
        <v>2.6854907647645882E-2</v>
      </c>
      <c r="Y49" s="69">
        <f ca="1">IF(NE!$G48="",#N/A,NE!$G48)</f>
        <v>2.6854907647645882E-2</v>
      </c>
      <c r="Z49" s="68">
        <f ca="1">IF(RCI!$F48="",#N/A,RCI!$F48)</f>
        <v>-1.9538853602807171</v>
      </c>
      <c r="AA49" s="69">
        <f ca="1">IF(RCI!$G48="",#N/A,RCI!$G48)</f>
        <v>-1.9538853602807171</v>
      </c>
      <c r="AB49" s="68">
        <f ca="1">IF(RP!$F48="",#N/A,RP!$F48)</f>
        <v>-8.3291964692232004E-2</v>
      </c>
      <c r="AC49" s="69">
        <f ca="1">IF(RP!$G48="",#N/A,RP!$G48)</f>
        <v>-8.3291964692232004E-2</v>
      </c>
      <c r="AD49" s="68">
        <f ca="1">IF(RA!$F48="",#N/A,RA!$F48)</f>
        <v>-5.3446849521080343E-2</v>
      </c>
      <c r="AE49" s="69">
        <f ca="1">IF(RA!$G48="",#N/A,RA!$G48)</f>
        <v>-5.3446849521080343E-2</v>
      </c>
    </row>
    <row r="50" spans="1:31" ht="16" x14ac:dyDescent="0.2">
      <c r="A50" s="3" t="s">
        <v>24</v>
      </c>
      <c r="B50" s="6">
        <f ca="1">IFERROR(_xlfn.STDEV.P(IL!$G$2:$G$1566),"")</f>
        <v>2.8301138927041118</v>
      </c>
      <c r="C50" s="6">
        <f ca="1">IFERROR(_xlfn.STDEV.P(NE!$G$2:$G$1562),"")</f>
        <v>0.31065634567007122</v>
      </c>
      <c r="D50" s="6">
        <f ca="1">IFERROR(_xlfn.STDEV.P(RCI!$G$2:$G$1562),"")</f>
        <v>8.8697561092062891</v>
      </c>
      <c r="E50" s="6">
        <f ca="1">IFERROR(_xlfn.STDEV.P(RP!$G$2:$G$1562),"")</f>
        <v>0.1355559461940736</v>
      </c>
      <c r="F50" s="6">
        <f ca="1">IFERROR(_xlfn.STDEV.P(RA!$G$2:$G$1562),"")</f>
        <v>6.3413928171445699E-2</v>
      </c>
      <c r="V50" s="68">
        <f ca="1">IF(IL!$F49="",#N/A,IL!$F49)</f>
        <v>0.57184653760720006</v>
      </c>
      <c r="W50" s="69">
        <f ca="1">IF(IL!$G49="",#N/A,IL!$G49)</f>
        <v>0.57184653760720006</v>
      </c>
      <c r="X50" s="68">
        <f ca="1">IF(NE!$F49="",#N/A,NE!$F49)</f>
        <v>2.7146008951066742E-2</v>
      </c>
      <c r="Y50" s="69">
        <f ca="1">IF(NE!$G49="",#N/A,NE!$G49)</f>
        <v>2.7146008951066742E-2</v>
      </c>
      <c r="Z50" s="68">
        <f ca="1">IF(RCI!$F49="",#N/A,RCI!$F49)</f>
        <v>-1.8611205440143983</v>
      </c>
      <c r="AA50" s="69">
        <f ca="1">IF(RCI!$G49="",#N/A,RCI!$G49)</f>
        <v>-1.8611205440143983</v>
      </c>
      <c r="AB50" s="68">
        <f ca="1">IF(RP!$F49="",#N/A,RP!$F49)</f>
        <v>-7.912270823531227E-2</v>
      </c>
      <c r="AC50" s="69">
        <f ca="1">IF(RP!$G49="",#N/A,RP!$G49)</f>
        <v>-7.912270823531227E-2</v>
      </c>
      <c r="AD50" s="68">
        <f ca="1">IF(RA!$F49="",#N/A,RA!$F49)</f>
        <v>-5.2408814232975311E-2</v>
      </c>
      <c r="AE50" s="69">
        <f ca="1">IF(RA!$G49="",#N/A,RA!$G49)</f>
        <v>-5.2408814232975311E-2</v>
      </c>
    </row>
    <row r="51" spans="1:31" ht="16" x14ac:dyDescent="0.2">
      <c r="A51" s="3" t="s">
        <v>26</v>
      </c>
      <c r="B51" s="6">
        <v>0.99</v>
      </c>
      <c r="C51" s="6">
        <v>0.99</v>
      </c>
      <c r="D51" s="6">
        <v>0.99</v>
      </c>
      <c r="E51" s="6">
        <v>0.99</v>
      </c>
      <c r="F51" s="6">
        <v>0.99</v>
      </c>
      <c r="V51" s="68">
        <f ca="1">IF(IL!$F50="",#N/A,IL!$F50)</f>
        <v>0.60448818344329891</v>
      </c>
      <c r="W51" s="69">
        <f ca="1">IF(IL!$G50="",#N/A,IL!$G50)</f>
        <v>0.60448818344329891</v>
      </c>
      <c r="X51" s="68">
        <f ca="1">IF(NE!$F50="",#N/A,NE!$F50)</f>
        <v>2.8416950889465366E-2</v>
      </c>
      <c r="Y51" s="69">
        <f ca="1">IF(NE!$G50="",#N/A,NE!$G50)</f>
        <v>2.8416950889465366E-2</v>
      </c>
      <c r="Z51" s="68">
        <f ca="1">IF(RCI!$F50="",#N/A,RCI!$F50)</f>
        <v>-1.5898819333137684</v>
      </c>
      <c r="AA51" s="69">
        <f ca="1">IF(RCI!$G50="",#N/A,RCI!$G50)</f>
        <v>-1.5898819333137684</v>
      </c>
      <c r="AB51" s="68">
        <f ca="1">IF(RP!$F50="",#N/A,RP!$F50)</f>
        <v>-7.8804297883395255E-2</v>
      </c>
      <c r="AC51" s="69">
        <f ca="1">IF(RP!$G50="",#N/A,RP!$G50)</f>
        <v>-7.8804297883395255E-2</v>
      </c>
      <c r="AD51" s="68">
        <f ca="1">IF(RA!$F50="",#N/A,RA!$F50)</f>
        <v>-5.2184199574707164E-2</v>
      </c>
      <c r="AE51" s="69">
        <f ca="1">IF(RA!$G50="",#N/A,RA!$G50)</f>
        <v>-5.2184199574707164E-2</v>
      </c>
    </row>
    <row r="52" spans="1:31" ht="16" x14ac:dyDescent="0.2">
      <c r="A52" s="3" t="s">
        <v>27</v>
      </c>
      <c r="B52" s="9">
        <f ca="1">IFERROR(TINV(1-B51,B45),"")</f>
        <v>2.5901546888539979</v>
      </c>
      <c r="C52" s="9">
        <f t="shared" ref="C52:E52" ca="1" si="1">IFERROR(TINV(1-C51,C45),"")</f>
        <v>2.5878736162768869</v>
      </c>
      <c r="D52" s="9">
        <f t="shared" ca="1" si="1"/>
        <v>2.5993302162183203</v>
      </c>
      <c r="E52" s="9">
        <f t="shared" ca="1" si="1"/>
        <v>2.5894408137477547</v>
      </c>
      <c r="F52" s="9">
        <f ca="1">IFERROR(TINV(1-F51,F45),"")</f>
        <v>2.5896707331967241</v>
      </c>
      <c r="V52" s="68">
        <f ca="1">IF(IL!$F51="",#N/A,IL!$F51)</f>
        <v>0.61775140233119896</v>
      </c>
      <c r="W52" s="69">
        <f ca="1">IF(IL!$G51="",#N/A,IL!$G51)</f>
        <v>0.61775140233119896</v>
      </c>
      <c r="X52" s="68">
        <f ca="1">IF(NE!$F51="",#N/A,NE!$F51)</f>
        <v>2.9534500407835923E-2</v>
      </c>
      <c r="Y52" s="69">
        <f ca="1">IF(NE!$G51="",#N/A,NE!$G51)</f>
        <v>2.9534500407835923E-2</v>
      </c>
      <c r="Z52" s="68">
        <f ca="1">IF(RCI!$F51="",#N/A,RCI!$F51)</f>
        <v>-1.2658665005169356</v>
      </c>
      <c r="AA52" s="69">
        <f ca="1">IF(RCI!$G51="",#N/A,RCI!$G51)</f>
        <v>-1.2658665005169356</v>
      </c>
      <c r="AB52" s="68">
        <f ca="1">IF(RP!$F51="",#N/A,RP!$F51)</f>
        <v>-7.7349968399079275E-2</v>
      </c>
      <c r="AC52" s="69">
        <f ca="1">IF(RP!$G51="",#N/A,RP!$G51)</f>
        <v>-7.7349968399079275E-2</v>
      </c>
      <c r="AD52" s="68">
        <f ca="1">IF(RA!$F51="",#N/A,RA!$F51)</f>
        <v>-5.0547281923785208E-2</v>
      </c>
      <c r="AE52" s="69">
        <f ca="1">IF(RA!$G51="",#N/A,RA!$G51)</f>
        <v>-5.0547281923785208E-2</v>
      </c>
    </row>
    <row r="53" spans="1:31" ht="16" x14ac:dyDescent="0.2">
      <c r="A53" s="5" t="s">
        <v>44</v>
      </c>
      <c r="B53" s="7">
        <f ca="1">+IFERROR(B$49-(B$52*(B$50/SQRT(B$45))),"")</f>
        <v>2.4231020368503509</v>
      </c>
      <c r="C53" s="9">
        <f t="shared" ref="C53:F53" ca="1" si="2">+IFERROR(C$49-(C$52*(C$50/SQRT(C$45))),"")</f>
        <v>0.35913237162449829</v>
      </c>
      <c r="D53" s="7">
        <f t="shared" ca="1" si="2"/>
        <v>1.4978001558015757</v>
      </c>
      <c r="E53" s="7">
        <f t="shared" ca="1" si="2"/>
        <v>6.1199370502071943E-2</v>
      </c>
      <c r="F53" s="7">
        <f t="shared" ca="1" si="2"/>
        <v>3.233046104167224E-2</v>
      </c>
      <c r="V53" s="68">
        <f ca="1">IF(IL!$F52="",#N/A,IL!$F52)</f>
        <v>0.61841590226523024</v>
      </c>
      <c r="W53" s="69">
        <f ca="1">IF(IL!$G52="",#N/A,IL!$G52)</f>
        <v>0.61841590226523024</v>
      </c>
      <c r="X53" s="68">
        <f ca="1">IF(NE!$F52="",#N/A,NE!$F52)</f>
        <v>3.1137730269378754E-2</v>
      </c>
      <c r="Y53" s="69">
        <f ca="1">IF(NE!$G52="",#N/A,NE!$G52)</f>
        <v>3.1137730269378754E-2</v>
      </c>
      <c r="Z53" s="68">
        <f ca="1">IF(RCI!$F52="",#N/A,RCI!$F52)</f>
        <v>-1.0528853861829841</v>
      </c>
      <c r="AA53" s="69">
        <f ca="1">IF(RCI!$G52="",#N/A,RCI!$G52)</f>
        <v>-1.0528853861829841</v>
      </c>
      <c r="AB53" s="68">
        <f ca="1">IF(RP!$F52="",#N/A,RP!$F52)</f>
        <v>-7.5501305057316073E-2</v>
      </c>
      <c r="AC53" s="69">
        <f ca="1">IF(RP!$G52="",#N/A,RP!$G52)</f>
        <v>-7.5501305057316073E-2</v>
      </c>
      <c r="AD53" s="68">
        <f ca="1">IF(RA!$F52="",#N/A,RA!$F52)</f>
        <v>-4.7689847301269954E-2</v>
      </c>
      <c r="AE53" s="69">
        <f ca="1">IF(RA!$G52="",#N/A,RA!$G52)</f>
        <v>-4.7689847301269954E-2</v>
      </c>
    </row>
    <row r="54" spans="1:31" ht="16" x14ac:dyDescent="0.2">
      <c r="A54" s="5" t="s">
        <v>45</v>
      </c>
      <c r="B54" s="8">
        <f ca="1">+IFERROR(B$49+(B$52*(B$50/SQRT(B$45))),"")</f>
        <v>3.2124165042863049</v>
      </c>
      <c r="C54" s="7">
        <f t="shared" ref="C54:F54" ca="1" si="3">+IFERROR(C$49+(C$52*(C$50/SQRT(C$45))),"")</f>
        <v>0.43853984167086324</v>
      </c>
      <c r="D54" s="8">
        <f t="shared" ca="1" si="3"/>
        <v>4.6722019912625994</v>
      </c>
      <c r="E54" s="8">
        <f t="shared" ca="1" si="3"/>
        <v>9.8046295030365188E-2</v>
      </c>
      <c r="F54" s="8">
        <f t="shared" ca="1" si="3"/>
        <v>4.9713475550969999E-2</v>
      </c>
      <c r="V54" s="68">
        <f ca="1">IF(IL!$F53="",#N/A,IL!$F53)</f>
        <v>0.64925797146800823</v>
      </c>
      <c r="W54" s="69">
        <f ca="1">IF(IL!$G53="",#N/A,IL!$G53)</f>
        <v>0.64925797146800823</v>
      </c>
      <c r="X54" s="68">
        <f ca="1">IF(NE!$F53="",#N/A,NE!$F53)</f>
        <v>3.1288060057067489E-2</v>
      </c>
      <c r="Y54" s="69">
        <f ca="1">IF(NE!$G53="",#N/A,NE!$G53)</f>
        <v>3.1288060057067489E-2</v>
      </c>
      <c r="Z54" s="68">
        <f ca="1">IF(RCI!$F53="",#N/A,RCI!$F53)</f>
        <v>-0.75634705629820431</v>
      </c>
      <c r="AA54" s="69">
        <f ca="1">IF(RCI!$G53="",#N/A,RCI!$G53)</f>
        <v>-0.75634705629820431</v>
      </c>
      <c r="AB54" s="68">
        <f ca="1">IF(RP!$F53="",#N/A,RP!$F53)</f>
        <v>-6.6876334627407663E-2</v>
      </c>
      <c r="AC54" s="69">
        <f ca="1">IF(RP!$G53="",#N/A,RP!$G53)</f>
        <v>-6.6876334627407663E-2</v>
      </c>
      <c r="AD54" s="68">
        <f ca="1">IF(RA!$F53="",#N/A,RA!$F53)</f>
        <v>-4.7624922163941506E-2</v>
      </c>
      <c r="AE54" s="69">
        <f ca="1">IF(RA!$G53="",#N/A,RA!$G53)</f>
        <v>-4.7624922163941506E-2</v>
      </c>
    </row>
    <row r="55" spans="1:31" x14ac:dyDescent="0.2">
      <c r="V55" s="68">
        <f ca="1">IF(IL!$F54="",#N/A,IL!$F54)</f>
        <v>0.65342017607081382</v>
      </c>
      <c r="W55" s="69">
        <f ca="1">IF(IL!$G54="",#N/A,IL!$G54)</f>
        <v>0.65342017607081382</v>
      </c>
      <c r="X55" s="68">
        <f ca="1">IF(NE!$F54="",#N/A,NE!$F54)</f>
        <v>3.1633035204594255E-2</v>
      </c>
      <c r="Y55" s="69">
        <f ca="1">IF(NE!$G54="",#N/A,NE!$G54)</f>
        <v>3.1633035204594255E-2</v>
      </c>
      <c r="Z55" s="68">
        <f ca="1">IF(RCI!$F54="",#N/A,RCI!$F54)</f>
        <v>-0.56212636497593604</v>
      </c>
      <c r="AA55" s="69">
        <f ca="1">IF(RCI!$G54="",#N/A,RCI!$G54)</f>
        <v>-0.56212636497593604</v>
      </c>
      <c r="AB55" s="68">
        <f ca="1">IF(RP!$F54="",#N/A,RP!$F54)</f>
        <v>-6.6846660814763176E-2</v>
      </c>
      <c r="AC55" s="69">
        <f ca="1">IF(RP!$G54="",#N/A,RP!$G54)</f>
        <v>-6.6846660814763176E-2</v>
      </c>
      <c r="AD55" s="68">
        <f ca="1">IF(RA!$F54="",#N/A,RA!$F54)</f>
        <v>-4.6140778698186051E-2</v>
      </c>
      <c r="AE55" s="69">
        <f ca="1">IF(RA!$G54="",#N/A,RA!$G54)</f>
        <v>-4.6140778698186051E-2</v>
      </c>
    </row>
    <row r="56" spans="1:31" x14ac:dyDescent="0.2">
      <c r="V56" s="68">
        <f ca="1">IF(IL!$F55="",#N/A,IL!$F55)</f>
        <v>0.68470922657823052</v>
      </c>
      <c r="W56" s="69">
        <f ca="1">IF(IL!$G55="",#N/A,IL!$G55)</f>
        <v>0.68470922657823052</v>
      </c>
      <c r="X56" s="68">
        <f ca="1">IF(NE!$F55="",#N/A,NE!$F55)</f>
        <v>3.1678448676242206E-2</v>
      </c>
      <c r="Y56" s="69">
        <f ca="1">IF(NE!$G55="",#N/A,NE!$G55)</f>
        <v>3.1678448676242206E-2</v>
      </c>
      <c r="Z56" s="68">
        <f ca="1">IF(RCI!$F55="",#N/A,RCI!$F55)</f>
        <v>-0.53167598402738159</v>
      </c>
      <c r="AA56" s="69">
        <f ca="1">IF(RCI!$G55="",#N/A,RCI!$G55)</f>
        <v>-0.53167598402738159</v>
      </c>
      <c r="AB56" s="68">
        <f ca="1">IF(RP!$F55="",#N/A,RP!$F55)</f>
        <v>-6.4938943197584975E-2</v>
      </c>
      <c r="AC56" s="69">
        <f ca="1">IF(RP!$G55="",#N/A,RP!$G55)</f>
        <v>-6.4938943197584975E-2</v>
      </c>
      <c r="AD56" s="68">
        <f ca="1">IF(RA!$F55="",#N/A,RA!$F55)</f>
        <v>-4.606657412249969E-2</v>
      </c>
      <c r="AE56" s="69">
        <f ca="1">IF(RA!$G55="",#N/A,RA!$G55)</f>
        <v>-4.606657412249969E-2</v>
      </c>
    </row>
    <row r="57" spans="1:31" x14ac:dyDescent="0.2">
      <c r="V57" s="68">
        <f ca="1">IF(IL!$F56="",#N/A,IL!$F56)</f>
        <v>0.692976630691582</v>
      </c>
      <c r="W57" s="69">
        <f ca="1">IF(IL!$G56="",#N/A,IL!$G56)</f>
        <v>0.692976630691582</v>
      </c>
      <c r="X57" s="68">
        <f ca="1">IF(NE!$F56="",#N/A,NE!$F56)</f>
        <v>3.245429272044003E-2</v>
      </c>
      <c r="Y57" s="69">
        <f ca="1">IF(NE!$G56="",#N/A,NE!$G56)</f>
        <v>3.245429272044003E-2</v>
      </c>
      <c r="Z57" s="68">
        <f ca="1">IF(RCI!$F56="",#N/A,RCI!$F56)</f>
        <v>-0.52826150517513593</v>
      </c>
      <c r="AA57" s="69">
        <f ca="1">IF(RCI!$G56="",#N/A,RCI!$G56)</f>
        <v>-0.52826150517513593</v>
      </c>
      <c r="AB57" s="68">
        <f ca="1">IF(RP!$F56="",#N/A,RP!$F56)</f>
        <v>-6.1474698811986667E-2</v>
      </c>
      <c r="AC57" s="69">
        <f ca="1">IF(RP!$G56="",#N/A,RP!$G56)</f>
        <v>-6.1474698811986667E-2</v>
      </c>
      <c r="AD57" s="68">
        <f ca="1">IF(RA!$F56="",#N/A,RA!$F56)</f>
        <v>-4.418539249980092E-2</v>
      </c>
      <c r="AE57" s="69">
        <f ca="1">IF(RA!$G56="",#N/A,RA!$G56)</f>
        <v>-4.418539249980092E-2</v>
      </c>
    </row>
    <row r="58" spans="1:31" x14ac:dyDescent="0.2">
      <c r="V58" s="68">
        <f ca="1">IF(IL!$F57="",#N/A,IL!$F57)</f>
        <v>0.70680039047684184</v>
      </c>
      <c r="W58" s="69">
        <f ca="1">IF(IL!$G57="",#N/A,IL!$G57)</f>
        <v>0.70680039047684184</v>
      </c>
      <c r="X58" s="68">
        <f ca="1">IF(NE!$F57="",#N/A,NE!$F57)</f>
        <v>3.306550932194309E-2</v>
      </c>
      <c r="Y58" s="69">
        <f ca="1">IF(NE!$G57="",#N/A,NE!$G57)</f>
        <v>3.306550932194309E-2</v>
      </c>
      <c r="Z58" s="68">
        <f ca="1">IF(RCI!$F57="",#N/A,RCI!$F57)</f>
        <v>-0.52456173689961516</v>
      </c>
      <c r="AA58" s="69">
        <f ca="1">IF(RCI!$G57="",#N/A,RCI!$G57)</f>
        <v>-0.52456173689961516</v>
      </c>
      <c r="AB58" s="68">
        <f ca="1">IF(RP!$F57="",#N/A,RP!$F57)</f>
        <v>-5.9788262580612699E-2</v>
      </c>
      <c r="AC58" s="69">
        <f ca="1">IF(RP!$G57="",#N/A,RP!$G57)</f>
        <v>-5.9788262580612699E-2</v>
      </c>
      <c r="AD58" s="68">
        <f ca="1">IF(RA!$F57="",#N/A,RA!$F57)</f>
        <v>-4.3810669178353627E-2</v>
      </c>
      <c r="AE58" s="69">
        <f ca="1">IF(RA!$G57="",#N/A,RA!$G57)</f>
        <v>-4.3810669178353627E-2</v>
      </c>
    </row>
    <row r="59" spans="1:31" x14ac:dyDescent="0.2">
      <c r="V59" s="68">
        <f ca="1">IF(IL!$F58="",#N/A,IL!$F58)</f>
        <v>0.74561174114304762</v>
      </c>
      <c r="W59" s="69">
        <f ca="1">IF(IL!$G58="",#N/A,IL!$G58)</f>
        <v>0.74561174114304762</v>
      </c>
      <c r="X59" s="68">
        <f ca="1">IF(NE!$F58="",#N/A,NE!$F58)</f>
        <v>3.544389676230042E-2</v>
      </c>
      <c r="Y59" s="69">
        <f ca="1">IF(NE!$G58="",#N/A,NE!$G58)</f>
        <v>3.544389676230042E-2</v>
      </c>
      <c r="Z59" s="68">
        <f ca="1">IF(RCI!$F58="",#N/A,RCI!$F58)</f>
        <v>-0.50023092524775448</v>
      </c>
      <c r="AA59" s="69">
        <f ca="1">IF(RCI!$G58="",#N/A,RCI!$G58)</f>
        <v>-0.50023092524775448</v>
      </c>
      <c r="AB59" s="68">
        <f ca="1">IF(RP!$F58="",#N/A,RP!$F58)</f>
        <v>-5.9546541998639187E-2</v>
      </c>
      <c r="AC59" s="69">
        <f ca="1">IF(RP!$G58="",#N/A,RP!$G58)</f>
        <v>-5.9546541998639187E-2</v>
      </c>
      <c r="AD59" s="68">
        <f ca="1">IF(RA!$F58="",#N/A,RA!$F58)</f>
        <v>-4.3054932131986932E-2</v>
      </c>
      <c r="AE59" s="69">
        <f ca="1">IF(RA!$G58="",#N/A,RA!$G58)</f>
        <v>-4.3054932131986932E-2</v>
      </c>
    </row>
    <row r="60" spans="1:31" x14ac:dyDescent="0.2">
      <c r="V60" s="68">
        <f ca="1">IF(IL!$F59="",#N/A,IL!$F59)</f>
        <v>0.74845856233285901</v>
      </c>
      <c r="W60" s="69">
        <f ca="1">IF(IL!$G59="",#N/A,IL!$G59)</f>
        <v>0.74845856233285901</v>
      </c>
      <c r="X60" s="68">
        <f ca="1">IF(NE!$F59="",#N/A,NE!$F59)</f>
        <v>3.5972461485011993E-2</v>
      </c>
      <c r="Y60" s="69">
        <f ca="1">IF(NE!$G59="",#N/A,NE!$G59)</f>
        <v>3.5972461485011993E-2</v>
      </c>
      <c r="Z60" s="68">
        <f ca="1">IF(RCI!$F59="",#N/A,RCI!$F59)</f>
        <v>-0.44042553191489364</v>
      </c>
      <c r="AA60" s="69">
        <f ca="1">IF(RCI!$G59="",#N/A,RCI!$G59)</f>
        <v>-0.44042553191489364</v>
      </c>
      <c r="AB60" s="68">
        <f ca="1">IF(RP!$F59="",#N/A,RP!$F59)</f>
        <v>-5.9412367913070419E-2</v>
      </c>
      <c r="AC60" s="69">
        <f ca="1">IF(RP!$G59="",#N/A,RP!$G59)</f>
        <v>-5.9412367913070419E-2</v>
      </c>
      <c r="AD60" s="68">
        <f ca="1">IF(RA!$F59="",#N/A,RA!$F59)</f>
        <v>-4.0938304469509676E-2</v>
      </c>
      <c r="AE60" s="69">
        <f ca="1">IF(RA!$G59="",#N/A,RA!$G59)</f>
        <v>-4.0938304469509676E-2</v>
      </c>
    </row>
    <row r="61" spans="1:31" x14ac:dyDescent="0.2">
      <c r="V61" s="68">
        <f ca="1">IF(IL!$F60="",#N/A,IL!$F60)</f>
        <v>0.76112775073838346</v>
      </c>
      <c r="W61" s="69">
        <f ca="1">IF(IL!$G60="",#N/A,IL!$G60)</f>
        <v>0.76112775073838346</v>
      </c>
      <c r="X61" s="68">
        <f ca="1">IF(NE!$F60="",#N/A,NE!$F60)</f>
        <v>4.154875054916958E-2</v>
      </c>
      <c r="Y61" s="69">
        <f ca="1">IF(NE!$G60="",#N/A,NE!$G60)</f>
        <v>4.154875054916958E-2</v>
      </c>
      <c r="Z61" s="68">
        <f ca="1">IF(RCI!$F60="",#N/A,RCI!$F60)</f>
        <v>-0.40182591592018579</v>
      </c>
      <c r="AA61" s="69">
        <f ca="1">IF(RCI!$G60="",#N/A,RCI!$G60)</f>
        <v>-0.40182591592018579</v>
      </c>
      <c r="AB61" s="68">
        <f ca="1">IF(RP!$F60="",#N/A,RP!$F60)</f>
        <v>-5.4446378576487285E-2</v>
      </c>
      <c r="AC61" s="69">
        <f ca="1">IF(RP!$G60="",#N/A,RP!$G60)</f>
        <v>-5.4446378576487285E-2</v>
      </c>
      <c r="AD61" s="68">
        <f ca="1">IF(RA!$F60="",#N/A,RA!$F60)</f>
        <v>-4.0607657178651412E-2</v>
      </c>
      <c r="AE61" s="69">
        <f ca="1">IF(RA!$G60="",#N/A,RA!$G60)</f>
        <v>-4.0607657178651412E-2</v>
      </c>
    </row>
    <row r="62" spans="1:31" x14ac:dyDescent="0.2">
      <c r="V62" s="68">
        <f ca="1">IF(IL!$F61="",#N/A,IL!$F61)</f>
        <v>0.76278962496342573</v>
      </c>
      <c r="W62" s="69">
        <f ca="1">IF(IL!$G61="",#N/A,IL!$G61)</f>
        <v>0.76278962496342573</v>
      </c>
      <c r="X62" s="68">
        <f ca="1">IF(NE!$F61="",#N/A,NE!$F61)</f>
        <v>4.3283508619745045E-2</v>
      </c>
      <c r="Y62" s="69">
        <f ca="1">IF(NE!$G61="",#N/A,NE!$G61)</f>
        <v>4.3283508619745045E-2</v>
      </c>
      <c r="Z62" s="68">
        <f ca="1">IF(RCI!$F61="",#N/A,RCI!$F61)</f>
        <v>-0.37487180183641544</v>
      </c>
      <c r="AA62" s="69">
        <f ca="1">IF(RCI!$G61="",#N/A,RCI!$G61)</f>
        <v>-0.37487180183641544</v>
      </c>
      <c r="AB62" s="68">
        <f ca="1">IF(RP!$F61="",#N/A,RP!$F61)</f>
        <v>-5.2216881172503567E-2</v>
      </c>
      <c r="AC62" s="69">
        <f ca="1">IF(RP!$G61="",#N/A,RP!$G61)</f>
        <v>-5.2216881172503567E-2</v>
      </c>
      <c r="AD62" s="68">
        <f ca="1">IF(RA!$F61="",#N/A,RA!$F61)</f>
        <v>-3.9540472798329278E-2</v>
      </c>
      <c r="AE62" s="69">
        <f ca="1">IF(RA!$G61="",#N/A,RA!$G61)</f>
        <v>-3.9540472798329278E-2</v>
      </c>
    </row>
    <row r="63" spans="1:31" x14ac:dyDescent="0.2">
      <c r="V63" s="68">
        <f ca="1">IF(IL!$F62="",#N/A,IL!$F62)</f>
        <v>0.77653459817989301</v>
      </c>
      <c r="W63" s="69">
        <f ca="1">IF(IL!$G62="",#N/A,IL!$G62)</f>
        <v>0.77653459817989301</v>
      </c>
      <c r="X63" s="68">
        <f ca="1">IF(NE!$F62="",#N/A,NE!$F62)</f>
        <v>4.3965394703278857E-2</v>
      </c>
      <c r="Y63" s="69">
        <f ca="1">IF(NE!$G62="",#N/A,NE!$G62)</f>
        <v>4.3965394703278857E-2</v>
      </c>
      <c r="Z63" s="68">
        <f ca="1">IF(RCI!$F62="",#N/A,RCI!$F62)</f>
        <v>-0.35014428121720881</v>
      </c>
      <c r="AA63" s="69">
        <f ca="1">IF(RCI!$G62="",#N/A,RCI!$G62)</f>
        <v>-0.35014428121720881</v>
      </c>
      <c r="AB63" s="68">
        <f ca="1">IF(RP!$F62="",#N/A,RP!$F62)</f>
        <v>-4.7830000316749402E-2</v>
      </c>
      <c r="AC63" s="69">
        <f ca="1">IF(RP!$G62="",#N/A,RP!$G62)</f>
        <v>-4.7830000316749402E-2</v>
      </c>
      <c r="AD63" s="68">
        <f ca="1">IF(RA!$F62="",#N/A,RA!$F62)</f>
        <v>-3.8228474902684322E-2</v>
      </c>
      <c r="AE63" s="69">
        <f ca="1">IF(RA!$G62="",#N/A,RA!$G62)</f>
        <v>-3.8228474902684322E-2</v>
      </c>
    </row>
    <row r="64" spans="1:31" x14ac:dyDescent="0.2">
      <c r="V64" s="68">
        <f ca="1">IF(IL!$F63="",#N/A,IL!$F63)</f>
        <v>0.77809220181298977</v>
      </c>
      <c r="W64" s="69">
        <f ca="1">IF(IL!$G63="",#N/A,IL!$G63)</f>
        <v>0.77809220181298977</v>
      </c>
      <c r="X64" s="68">
        <f ca="1">IF(NE!$F63="",#N/A,NE!$F63)</f>
        <v>4.9555777982579249E-2</v>
      </c>
      <c r="Y64" s="69">
        <f ca="1">IF(NE!$G63="",#N/A,NE!$G63)</f>
        <v>4.9555777982579249E-2</v>
      </c>
      <c r="Z64" s="68">
        <f ca="1">IF(RCI!$F63="",#N/A,RCI!$F63)</f>
        <v>-0.25107464756182113</v>
      </c>
      <c r="AA64" s="69">
        <f ca="1">IF(RCI!$G63="",#N/A,RCI!$G63)</f>
        <v>-0.25107464756182113</v>
      </c>
      <c r="AB64" s="68">
        <f ca="1">IF(RP!$F63="",#N/A,RP!$F63)</f>
        <v>-4.458084323131116E-2</v>
      </c>
      <c r="AC64" s="69">
        <f ca="1">IF(RP!$G63="",#N/A,RP!$G63)</f>
        <v>-4.458084323131116E-2</v>
      </c>
      <c r="AD64" s="68">
        <f ca="1">IF(RA!$F63="",#N/A,RA!$F63)</f>
        <v>-3.7928203087028982E-2</v>
      </c>
      <c r="AE64" s="69">
        <f ca="1">IF(RA!$G63="",#N/A,RA!$G63)</f>
        <v>-3.7928203087028982E-2</v>
      </c>
    </row>
    <row r="65" spans="22:31" x14ac:dyDescent="0.2">
      <c r="V65" s="68">
        <f ca="1">IF(IL!$F64="",#N/A,IL!$F64)</f>
        <v>0.81304069722229699</v>
      </c>
      <c r="W65" s="69">
        <f ca="1">IF(IL!$G64="",#N/A,IL!$G64)</f>
        <v>0.81304069722229699</v>
      </c>
      <c r="X65" s="68">
        <f ca="1">IF(NE!$F64="",#N/A,NE!$F64)</f>
        <v>5.0211890735652936E-2</v>
      </c>
      <c r="Y65" s="69">
        <f ca="1">IF(NE!$G64="",#N/A,NE!$G64)</f>
        <v>5.0211890735652936E-2</v>
      </c>
      <c r="Z65" s="68">
        <f ca="1">IF(RCI!$F64="",#N/A,RCI!$F64)</f>
        <v>-0.24081976080293288</v>
      </c>
      <c r="AA65" s="69">
        <f ca="1">IF(RCI!$G64="",#N/A,RCI!$G64)</f>
        <v>-0.24081976080293288</v>
      </c>
      <c r="AB65" s="68">
        <f ca="1">IF(RP!$F64="",#N/A,RP!$F64)</f>
        <v>-4.4489450601936785E-2</v>
      </c>
      <c r="AC65" s="69">
        <f ca="1">IF(RP!$G64="",#N/A,RP!$G64)</f>
        <v>-4.4489450601936785E-2</v>
      </c>
      <c r="AD65" s="68">
        <f ca="1">IF(RA!$F64="",#N/A,RA!$F64)</f>
        <v>-3.7197900559092792E-2</v>
      </c>
      <c r="AE65" s="69">
        <f ca="1">IF(RA!$G64="",#N/A,RA!$G64)</f>
        <v>-3.7197900559092792E-2</v>
      </c>
    </row>
    <row r="66" spans="22:31" x14ac:dyDescent="0.2">
      <c r="V66" s="68">
        <f ca="1">IF(IL!$F65="",#N/A,IL!$F65)</f>
        <v>0.8209329640452937</v>
      </c>
      <c r="W66" s="69">
        <f ca="1">IF(IL!$G65="",#N/A,IL!$G65)</f>
        <v>0.8209329640452937</v>
      </c>
      <c r="X66" s="68">
        <f ca="1">IF(NE!$F65="",#N/A,NE!$F65)</f>
        <v>5.0445857372877281E-2</v>
      </c>
      <c r="Y66" s="69">
        <f ca="1">IF(NE!$G65="",#N/A,NE!$G65)</f>
        <v>5.0445857372877281E-2</v>
      </c>
      <c r="Z66" s="68">
        <f ca="1">IF(RCI!$F65="",#N/A,RCI!$F65)</f>
        <v>-0.1713300266590724</v>
      </c>
      <c r="AA66" s="69">
        <f ca="1">IF(RCI!$G65="",#N/A,RCI!$G65)</f>
        <v>-0.1713300266590724</v>
      </c>
      <c r="AB66" s="68">
        <f ca="1">IF(RP!$F65="",#N/A,RP!$F65)</f>
        <v>-4.2351234948886984E-2</v>
      </c>
      <c r="AC66" s="69">
        <f ca="1">IF(RP!$G65="",#N/A,RP!$G65)</f>
        <v>-4.2351234948886984E-2</v>
      </c>
      <c r="AD66" s="68">
        <f ca="1">IF(RA!$F65="",#N/A,RA!$F65)</f>
        <v>-3.4072195058679547E-2</v>
      </c>
      <c r="AE66" s="69">
        <f ca="1">IF(RA!$G65="",#N/A,RA!$G65)</f>
        <v>-3.4072195058679547E-2</v>
      </c>
    </row>
    <row r="67" spans="22:31" x14ac:dyDescent="0.2">
      <c r="V67" s="68">
        <f ca="1">IF(IL!$F66="",#N/A,IL!$F66)</f>
        <v>0.86853184229692881</v>
      </c>
      <c r="W67" s="69">
        <f ca="1">IF(IL!$G66="",#N/A,IL!$G66)</f>
        <v>0.86853184229692881</v>
      </c>
      <c r="X67" s="68">
        <f ca="1">IF(NE!$F66="",#N/A,NE!$F66)</f>
        <v>5.1242382160612401E-2</v>
      </c>
      <c r="Y67" s="69">
        <f ca="1">IF(NE!$G66="",#N/A,NE!$G66)</f>
        <v>5.1242382160612401E-2</v>
      </c>
      <c r="Z67" s="68">
        <f ca="1">IF(RCI!$F66="",#N/A,RCI!$F66)</f>
        <v>-0.10814836053170222</v>
      </c>
      <c r="AA67" s="69">
        <f ca="1">IF(RCI!$G66="",#N/A,RCI!$G66)</f>
        <v>-0.10814836053170222</v>
      </c>
      <c r="AB67" s="68">
        <f ca="1">IF(RP!$F66="",#N/A,RP!$F66)</f>
        <v>-3.8102553513662332E-2</v>
      </c>
      <c r="AC67" s="69">
        <f ca="1">IF(RP!$G66="",#N/A,RP!$G66)</f>
        <v>-3.8102553513662332E-2</v>
      </c>
      <c r="AD67" s="68">
        <f ca="1">IF(RA!$F66="",#N/A,RA!$F66)</f>
        <v>-3.1626670100131725E-2</v>
      </c>
      <c r="AE67" s="69">
        <f ca="1">IF(RA!$G66="",#N/A,RA!$G66)</f>
        <v>-3.1626670100131725E-2</v>
      </c>
    </row>
    <row r="68" spans="22:31" x14ac:dyDescent="0.2">
      <c r="V68" s="68">
        <f ca="1">IF(IL!$F67="",#N/A,IL!$F67)</f>
        <v>0.87082562657383056</v>
      </c>
      <c r="W68" s="69">
        <f ca="1">IF(IL!$G67="",#N/A,IL!$G67)</f>
        <v>0.87082562657383056</v>
      </c>
      <c r="X68" s="68">
        <f ca="1">IF(NE!$F67="",#N/A,NE!$F67)</f>
        <v>5.191800915167067E-2</v>
      </c>
      <c r="Y68" s="69">
        <f ca="1">IF(NE!$G67="",#N/A,NE!$G67)</f>
        <v>5.191800915167067E-2</v>
      </c>
      <c r="Z68" s="68">
        <f ca="1">IF(RCI!$F67="",#N/A,RCI!$F67)</f>
        <v>-3.4718087084070856E-2</v>
      </c>
      <c r="AA68" s="69">
        <f ca="1">IF(RCI!$G67="",#N/A,RCI!$G67)</f>
        <v>-3.4718087084070856E-2</v>
      </c>
      <c r="AB68" s="68">
        <f ca="1">IF(RP!$F67="",#N/A,RP!$F67)</f>
        <v>-3.7863779270509407E-2</v>
      </c>
      <c r="AC68" s="69">
        <f ca="1">IF(RP!$G67="",#N/A,RP!$G67)</f>
        <v>-3.7863779270509407E-2</v>
      </c>
      <c r="AD68" s="68">
        <f ca="1">IF(RA!$F67="",#N/A,RA!$F67)</f>
        <v>-3.0838733127812244E-2</v>
      </c>
      <c r="AE68" s="69">
        <f ca="1">IF(RA!$G67="",#N/A,RA!$G67)</f>
        <v>-3.0838733127812244E-2</v>
      </c>
    </row>
    <row r="69" spans="22:31" x14ac:dyDescent="0.2">
      <c r="V69" s="68">
        <f ca="1">IF(IL!$F68="",#N/A,IL!$F68)</f>
        <v>0.88713501801833927</v>
      </c>
      <c r="W69" s="69">
        <f ca="1">IF(IL!$G68="",#N/A,IL!$G68)</f>
        <v>0.88713501801833927</v>
      </c>
      <c r="X69" s="68">
        <f ca="1">IF(NE!$F68="",#N/A,NE!$F68)</f>
        <v>5.3153996275060802E-2</v>
      </c>
      <c r="Y69" s="69">
        <f ca="1">IF(NE!$G68="",#N/A,NE!$G68)</f>
        <v>5.3153996275060802E-2</v>
      </c>
      <c r="Z69" s="68">
        <f ca="1">IF(RCI!$F68="",#N/A,RCI!$F68)</f>
        <v>-2.0602650088234475E-2</v>
      </c>
      <c r="AA69" s="69">
        <f ca="1">IF(RCI!$G68="",#N/A,RCI!$G68)</f>
        <v>-2.0602650088234475E-2</v>
      </c>
      <c r="AB69" s="68">
        <f ca="1">IF(RP!$F68="",#N/A,RP!$F68)</f>
        <v>-3.3129808825781759E-2</v>
      </c>
      <c r="AC69" s="69">
        <f ca="1">IF(RP!$G68="",#N/A,RP!$G68)</f>
        <v>-3.3129808825781759E-2</v>
      </c>
      <c r="AD69" s="68">
        <f ca="1">IF(RA!$F68="",#N/A,RA!$F68)</f>
        <v>-3.0150873465253199E-2</v>
      </c>
      <c r="AE69" s="69">
        <f ca="1">IF(RA!$G68="",#N/A,RA!$G68)</f>
        <v>-3.0150873465253199E-2</v>
      </c>
    </row>
    <row r="70" spans="22:31" x14ac:dyDescent="0.2">
      <c r="V70" s="68">
        <f ca="1">IF(IL!$F69="",#N/A,IL!$F69)</f>
        <v>0.89250383096963948</v>
      </c>
      <c r="W70" s="69">
        <f ca="1">IF(IL!$G69="",#N/A,IL!$G69)</f>
        <v>0.89250383096963948</v>
      </c>
      <c r="X70" s="68">
        <f ca="1">IF(NE!$F69="",#N/A,NE!$F69)</f>
        <v>5.3711794606688699E-2</v>
      </c>
      <c r="Y70" s="69">
        <f ca="1">IF(NE!$G69="",#N/A,NE!$G69)</f>
        <v>5.3711794606688699E-2</v>
      </c>
      <c r="Z70" s="68">
        <f ca="1">IF(RCI!$F69="",#N/A,RCI!$F69)</f>
        <v>-5.1994679614179012E-3</v>
      </c>
      <c r="AA70" s="69">
        <f ca="1">IF(RCI!$G69="",#N/A,RCI!$G69)</f>
        <v>-5.1994679614179012E-3</v>
      </c>
      <c r="AB70" s="68">
        <f ca="1">IF(RP!$F69="",#N/A,RP!$F69)</f>
        <v>-2.6530046193635706E-2</v>
      </c>
      <c r="AC70" s="69">
        <f ca="1">IF(RP!$G69="",#N/A,RP!$G69)</f>
        <v>-2.6530046193635706E-2</v>
      </c>
      <c r="AD70" s="68">
        <f ca="1">IF(RA!$F69="",#N/A,RA!$F69)</f>
        <v>-2.8000220396980562E-2</v>
      </c>
      <c r="AE70" s="69">
        <f ca="1">IF(RA!$G69="",#N/A,RA!$G69)</f>
        <v>-2.8000220396980562E-2</v>
      </c>
    </row>
    <row r="71" spans="22:31" x14ac:dyDescent="0.2">
      <c r="V71" s="68">
        <f ca="1">IF(IL!$F70="",#N/A,IL!$F70)</f>
        <v>0.9094149824125769</v>
      </c>
      <c r="W71" s="69">
        <f ca="1">IF(IL!$G70="",#N/A,IL!$G70)</f>
        <v>0.9094149824125769</v>
      </c>
      <c r="X71" s="68">
        <f ca="1">IF(NE!$F70="",#N/A,NE!$F70)</f>
        <v>5.4751908198280581E-2</v>
      </c>
      <c r="Y71" s="69">
        <f ca="1">IF(NE!$G70="",#N/A,NE!$G70)</f>
        <v>5.4751908198280581E-2</v>
      </c>
      <c r="Z71" s="68">
        <f ca="1">IF(RCI!$F70="",#N/A,RCI!$F70)</f>
        <v>0</v>
      </c>
      <c r="AA71" s="69">
        <f ca="1">IF(RCI!$G70="",#N/A,RCI!$G70)</f>
        <v>0</v>
      </c>
      <c r="AB71" s="68">
        <f ca="1">IF(RP!$F70="",#N/A,RP!$F70)</f>
        <v>-2.4610448592804486E-2</v>
      </c>
      <c r="AC71" s="69">
        <f ca="1">IF(RP!$G70="",#N/A,RP!$G70)</f>
        <v>-2.4610448592804486E-2</v>
      </c>
      <c r="AD71" s="68">
        <f ca="1">IF(RA!$F70="",#N/A,RA!$F70)</f>
        <v>-2.2066973894789284E-2</v>
      </c>
      <c r="AE71" s="69">
        <f ca="1">IF(RA!$G70="",#N/A,RA!$G70)</f>
        <v>-2.2066973894789284E-2</v>
      </c>
    </row>
    <row r="72" spans="22:31" x14ac:dyDescent="0.2">
      <c r="V72" s="68">
        <f ca="1">IF(IL!$F71="",#N/A,IL!$F71)</f>
        <v>0.91607439220422848</v>
      </c>
      <c r="W72" s="69">
        <f ca="1">IF(IL!$G71="",#N/A,IL!$G71)</f>
        <v>0.91607439220422848</v>
      </c>
      <c r="X72" s="68">
        <f ca="1">IF(NE!$F71="",#N/A,NE!$F71)</f>
        <v>6.2510231642390779E-2</v>
      </c>
      <c r="Y72" s="69">
        <f ca="1">IF(NE!$G71="",#N/A,NE!$G71)</f>
        <v>6.2510231642390779E-2</v>
      </c>
      <c r="Z72" s="68">
        <f ca="1">IF(RCI!$F71="",#N/A,RCI!$F71)</f>
        <v>0</v>
      </c>
      <c r="AA72" s="69">
        <f ca="1">IF(RCI!$G71="",#N/A,RCI!$G71)</f>
        <v>0</v>
      </c>
      <c r="AB72" s="68">
        <f ca="1">IF(RP!$F71="",#N/A,RP!$F71)</f>
        <v>-2.3914295619835931E-2</v>
      </c>
      <c r="AC72" s="69">
        <f ca="1">IF(RP!$G71="",#N/A,RP!$G71)</f>
        <v>-2.3914295619835931E-2</v>
      </c>
      <c r="AD72" s="68">
        <f ca="1">IF(RA!$F71="",#N/A,RA!$F71)</f>
        <v>-2.1612927901755785E-2</v>
      </c>
      <c r="AE72" s="69">
        <f ca="1">IF(RA!$G71="",#N/A,RA!$G71)</f>
        <v>-2.1612927901755785E-2</v>
      </c>
    </row>
    <row r="73" spans="22:31" x14ac:dyDescent="0.2">
      <c r="V73" s="68">
        <f ca="1">IF(IL!$F72="",#N/A,IL!$F72)</f>
        <v>0.95308013651296086</v>
      </c>
      <c r="W73" s="69">
        <f ca="1">IF(IL!$G72="",#N/A,IL!$G72)</f>
        <v>0.95308013651296086</v>
      </c>
      <c r="X73" s="68">
        <f ca="1">IF(NE!$F72="",#N/A,NE!$F72)</f>
        <v>6.4686892102724602E-2</v>
      </c>
      <c r="Y73" s="69">
        <f ca="1">IF(NE!$G72="",#N/A,NE!$G72)</f>
        <v>6.4686892102724602E-2</v>
      </c>
      <c r="Z73" s="68">
        <f ca="1">IF(RCI!$F72="",#N/A,RCI!$F72)</f>
        <v>0</v>
      </c>
      <c r="AA73" s="69">
        <f ca="1">IF(RCI!$G72="",#N/A,RCI!$G72)</f>
        <v>0</v>
      </c>
      <c r="AB73" s="68">
        <f ca="1">IF(RP!$F72="",#N/A,RP!$F72)</f>
        <v>-2.1607127642725692E-2</v>
      </c>
      <c r="AC73" s="69">
        <f ca="1">IF(RP!$G72="",#N/A,RP!$G72)</f>
        <v>-2.1607127642725692E-2</v>
      </c>
      <c r="AD73" s="68">
        <f ca="1">IF(RA!$F72="",#N/A,RA!$F72)</f>
        <v>-2.0388694740682629E-2</v>
      </c>
      <c r="AE73" s="69">
        <f ca="1">IF(RA!$G72="",#N/A,RA!$G72)</f>
        <v>-2.0388694740682629E-2</v>
      </c>
    </row>
    <row r="74" spans="22:31" x14ac:dyDescent="0.2">
      <c r="V74" s="68">
        <f ca="1">IF(IL!$F73="",#N/A,IL!$F73)</f>
        <v>0.96629390326411557</v>
      </c>
      <c r="W74" s="69">
        <f ca="1">IF(IL!$G73="",#N/A,IL!$G73)</f>
        <v>0.96629390326411557</v>
      </c>
      <c r="X74" s="68">
        <f ca="1">IF(NE!$F73="",#N/A,NE!$F73)</f>
        <v>6.5596675278404529E-2</v>
      </c>
      <c r="Y74" s="69">
        <f ca="1">IF(NE!$G73="",#N/A,NE!$G73)</f>
        <v>6.5596675278404529E-2</v>
      </c>
      <c r="Z74" s="68">
        <f ca="1">IF(RCI!$F73="",#N/A,RCI!$F73)</f>
        <v>0</v>
      </c>
      <c r="AA74" s="69">
        <f ca="1">IF(RCI!$G73="",#N/A,RCI!$G73)</f>
        <v>0</v>
      </c>
      <c r="AB74" s="68">
        <f ca="1">IF(RP!$F73="",#N/A,RP!$F73)</f>
        <v>-2.1055843323091298E-2</v>
      </c>
      <c r="AC74" s="69">
        <f ca="1">IF(RP!$G73="",#N/A,RP!$G73)</f>
        <v>-2.1055843323091298E-2</v>
      </c>
      <c r="AD74" s="68">
        <f ca="1">IF(RA!$F73="",#N/A,RA!$F73)</f>
        <v>-1.8813256811067911E-2</v>
      </c>
      <c r="AE74" s="69">
        <f ca="1">IF(RA!$G73="",#N/A,RA!$G73)</f>
        <v>-1.8813256811067911E-2</v>
      </c>
    </row>
    <row r="75" spans="22:31" x14ac:dyDescent="0.2">
      <c r="V75" s="68">
        <f ca="1">IF(IL!$F74="",#N/A,IL!$F74)</f>
        <v>0.97502961344491623</v>
      </c>
      <c r="W75" s="69">
        <f ca="1">IF(IL!$G74="",#N/A,IL!$G74)</f>
        <v>0.97502961344491623</v>
      </c>
      <c r="X75" s="68">
        <f ca="1">IF(NE!$F74="",#N/A,NE!$F74)</f>
        <v>6.6367891135877669E-2</v>
      </c>
      <c r="Y75" s="69">
        <f ca="1">IF(NE!$G74="",#N/A,NE!$G74)</f>
        <v>6.6367891135877669E-2</v>
      </c>
      <c r="Z75" s="68">
        <f ca="1">IF(RCI!$F74="",#N/A,RCI!$F74)</f>
        <v>0</v>
      </c>
      <c r="AA75" s="69">
        <f ca="1">IF(RCI!$G74="",#N/A,RCI!$G74)</f>
        <v>0</v>
      </c>
      <c r="AB75" s="68">
        <f ca="1">IF(RP!$F74="",#N/A,RP!$F74)</f>
        <v>-2.0815530793913087E-2</v>
      </c>
      <c r="AC75" s="69">
        <f ca="1">IF(RP!$G74="",#N/A,RP!$G74)</f>
        <v>-2.0815530793913087E-2</v>
      </c>
      <c r="AD75" s="68">
        <f ca="1">IF(RA!$F74="",#N/A,RA!$F74)</f>
        <v>-1.8168697900784844E-2</v>
      </c>
      <c r="AE75" s="69">
        <f ca="1">IF(RA!$G74="",#N/A,RA!$G74)</f>
        <v>-1.8168697900784844E-2</v>
      </c>
    </row>
    <row r="76" spans="22:31" x14ac:dyDescent="0.2">
      <c r="V76" s="68">
        <f ca="1">IF(IL!$F75="",#N/A,IL!$F75)</f>
        <v>0.98250115909249691</v>
      </c>
      <c r="W76" s="69">
        <f ca="1">IF(IL!$G75="",#N/A,IL!$G75)</f>
        <v>0.98250115909249691</v>
      </c>
      <c r="X76" s="68">
        <f ca="1">IF(NE!$F75="",#N/A,NE!$F75)</f>
        <v>6.7520495610505063E-2</v>
      </c>
      <c r="Y76" s="69">
        <f ca="1">IF(NE!$G75="",#N/A,NE!$G75)</f>
        <v>6.7520495610505063E-2</v>
      </c>
      <c r="Z76" s="68">
        <f ca="1">IF(RCI!$F75="",#N/A,RCI!$F75)</f>
        <v>0</v>
      </c>
      <c r="AA76" s="69">
        <f ca="1">IF(RCI!$G75="",#N/A,RCI!$G75)</f>
        <v>0</v>
      </c>
      <c r="AB76" s="68">
        <f ca="1">IF(RP!$F75="",#N/A,RP!$F75)</f>
        <v>-1.8778256424172236E-2</v>
      </c>
      <c r="AC76" s="69">
        <f ca="1">IF(RP!$G75="",#N/A,RP!$G75)</f>
        <v>-1.8778256424172236E-2</v>
      </c>
      <c r="AD76" s="68">
        <f ca="1">IF(RA!$F75="",#N/A,RA!$F75)</f>
        <v>-1.5030376054997832E-2</v>
      </c>
      <c r="AE76" s="69">
        <f ca="1">IF(RA!$G75="",#N/A,RA!$G75)</f>
        <v>-1.5030376054997832E-2</v>
      </c>
    </row>
    <row r="77" spans="22:31" x14ac:dyDescent="0.2">
      <c r="V77" s="68">
        <f ca="1">IF(IL!$F76="",#N/A,IL!$F76)</f>
        <v>0.98712779757074565</v>
      </c>
      <c r="W77" s="69">
        <f ca="1">IF(IL!$G76="",#N/A,IL!$G76)</f>
        <v>0.98712779757074565</v>
      </c>
      <c r="X77" s="68">
        <f ca="1">IF(NE!$F76="",#N/A,NE!$F76)</f>
        <v>7.1253872338729304E-2</v>
      </c>
      <c r="Y77" s="69">
        <f ca="1">IF(NE!$G76="",#N/A,NE!$G76)</f>
        <v>7.1253872338729304E-2</v>
      </c>
      <c r="Z77" s="68">
        <f ca="1">IF(RCI!$F76="",#N/A,RCI!$F76)</f>
        <v>0</v>
      </c>
      <c r="AA77" s="69">
        <f ca="1">IF(RCI!$G76="",#N/A,RCI!$G76)</f>
        <v>0</v>
      </c>
      <c r="AB77" s="68">
        <f ca="1">IF(RP!$F76="",#N/A,RP!$F76)</f>
        <v>-1.6596548798048161E-2</v>
      </c>
      <c r="AC77" s="69">
        <f ca="1">IF(RP!$G76="",#N/A,RP!$G76)</f>
        <v>-1.6596548798048161E-2</v>
      </c>
      <c r="AD77" s="68">
        <f ca="1">IF(RA!$F76="",#N/A,RA!$F76)</f>
        <v>-1.4872850363621425E-2</v>
      </c>
      <c r="AE77" s="69">
        <f ca="1">IF(RA!$G76="",#N/A,RA!$G76)</f>
        <v>-1.4872850363621425E-2</v>
      </c>
    </row>
    <row r="78" spans="22:31" x14ac:dyDescent="0.2">
      <c r="V78" s="68">
        <f ca="1">IF(IL!$F77="",#N/A,IL!$F77)</f>
        <v>0.99193068623344804</v>
      </c>
      <c r="W78" s="69">
        <f ca="1">IF(IL!$G77="",#N/A,IL!$G77)</f>
        <v>0.99193068623344804</v>
      </c>
      <c r="X78" s="68">
        <f ca="1">IF(NE!$F77="",#N/A,NE!$F77)</f>
        <v>7.5942259496459386E-2</v>
      </c>
      <c r="Y78" s="69">
        <f ca="1">IF(NE!$G77="",#N/A,NE!$G77)</f>
        <v>7.5942259496459386E-2</v>
      </c>
      <c r="Z78" s="68">
        <f ca="1">IF(RCI!$F77="",#N/A,RCI!$F77)</f>
        <v>0</v>
      </c>
      <c r="AA78" s="69">
        <f ca="1">IF(RCI!$G77="",#N/A,RCI!$G77)</f>
        <v>0</v>
      </c>
      <c r="AB78" s="68">
        <f ca="1">IF(RP!$F77="",#N/A,RP!$F77)</f>
        <v>-1.5767699791776123E-2</v>
      </c>
      <c r="AC78" s="69">
        <f ca="1">IF(RP!$G77="",#N/A,RP!$G77)</f>
        <v>-1.5767699791776123E-2</v>
      </c>
      <c r="AD78" s="68">
        <f ca="1">IF(RA!$F77="",#N/A,RA!$F77)</f>
        <v>-1.3052852565920318E-2</v>
      </c>
      <c r="AE78" s="69">
        <f ca="1">IF(RA!$G77="",#N/A,RA!$G77)</f>
        <v>-1.3052852565920318E-2</v>
      </c>
    </row>
    <row r="79" spans="22:31" x14ac:dyDescent="0.2">
      <c r="V79" s="68">
        <f ca="1">IF(IL!$F78="",#N/A,IL!$F78)</f>
        <v>0.99675067675231854</v>
      </c>
      <c r="W79" s="69">
        <f ca="1">IF(IL!$G78="",#N/A,IL!$G78)</f>
        <v>0.99675067675231854</v>
      </c>
      <c r="X79" s="68">
        <f ca="1">IF(NE!$F78="",#N/A,NE!$F78)</f>
        <v>7.6528225305225045E-2</v>
      </c>
      <c r="Y79" s="69">
        <f ca="1">IF(NE!$G78="",#N/A,NE!$G78)</f>
        <v>7.6528225305225045E-2</v>
      </c>
      <c r="Z79" s="68">
        <f ca="1">IF(RCI!$F78="",#N/A,RCI!$F78)</f>
        <v>0</v>
      </c>
      <c r="AA79" s="69">
        <f ca="1">IF(RCI!$G78="",#N/A,RCI!$G78)</f>
        <v>0</v>
      </c>
      <c r="AB79" s="68">
        <f ca="1">IF(RP!$F78="",#N/A,RP!$F78)</f>
        <v>-1.2173276715855542E-2</v>
      </c>
      <c r="AC79" s="69">
        <f ca="1">IF(RP!$G78="",#N/A,RP!$G78)</f>
        <v>-1.2173276715855542E-2</v>
      </c>
      <c r="AD79" s="68">
        <f ca="1">IF(RA!$F78="",#N/A,RA!$F78)</f>
        <v>-1.2250073685279762E-2</v>
      </c>
      <c r="AE79" s="69">
        <f ca="1">IF(RA!$G78="",#N/A,RA!$G78)</f>
        <v>-1.2250073685279762E-2</v>
      </c>
    </row>
    <row r="80" spans="22:31" x14ac:dyDescent="0.2">
      <c r="V80" s="68">
        <f ca="1">IF(IL!$F79="",#N/A,IL!$F79)</f>
        <v>0.99791892480059208</v>
      </c>
      <c r="W80" s="69">
        <f ca="1">IF(IL!$G79="",#N/A,IL!$G79)</f>
        <v>0.99791892480059208</v>
      </c>
      <c r="X80" s="68">
        <f ca="1">IF(NE!$F79="",#N/A,NE!$F79)</f>
        <v>7.8885327740610828E-2</v>
      </c>
      <c r="Y80" s="69">
        <f ca="1">IF(NE!$G79="",#N/A,NE!$G79)</f>
        <v>7.8885327740610828E-2</v>
      </c>
      <c r="Z80" s="68">
        <f ca="1">IF(RCI!$F79="",#N/A,RCI!$F79)</f>
        <v>2.2307895431740162E-2</v>
      </c>
      <c r="AA80" s="69">
        <f ca="1">IF(RCI!$G79="",#N/A,RCI!$G79)</f>
        <v>2.2307895431740162E-2</v>
      </c>
      <c r="AB80" s="68">
        <f ca="1">IF(RP!$F79="",#N/A,RP!$F79)</f>
        <v>-1.1878577875978345E-2</v>
      </c>
      <c r="AC80" s="69">
        <f ca="1">IF(RP!$G79="",#N/A,RP!$G79)</f>
        <v>-1.1878577875978345E-2</v>
      </c>
      <c r="AD80" s="68">
        <f ca="1">IF(RA!$F79="",#N/A,RA!$F79)</f>
        <v>-1.2012573105164017E-2</v>
      </c>
      <c r="AE80" s="69">
        <f ca="1">IF(RA!$G79="",#N/A,RA!$G79)</f>
        <v>-1.2012573105164017E-2</v>
      </c>
    </row>
    <row r="81" spans="22:31" x14ac:dyDescent="0.2">
      <c r="V81" s="68">
        <f ca="1">IF(IL!$F80="",#N/A,IL!$F80)</f>
        <v>0.99800531181050056</v>
      </c>
      <c r="W81" s="69">
        <f ca="1">IF(IL!$G80="",#N/A,IL!$G80)</f>
        <v>0.99800531181050056</v>
      </c>
      <c r="X81" s="68">
        <f ca="1">IF(NE!$F80="",#N/A,NE!$F80)</f>
        <v>8.5649932647581417E-2</v>
      </c>
      <c r="Y81" s="69">
        <f ca="1">IF(NE!$G80="",#N/A,NE!$G80)</f>
        <v>8.5649932647581417E-2</v>
      </c>
      <c r="Z81" s="68">
        <f ca="1">IF(RCI!$F80="",#N/A,RCI!$F80)</f>
        <v>2.7754750971275065E-2</v>
      </c>
      <c r="AA81" s="69">
        <f ca="1">IF(RCI!$G80="",#N/A,RCI!$G80)</f>
        <v>2.7754750971275065E-2</v>
      </c>
      <c r="AB81" s="68">
        <f ca="1">IF(RP!$F80="",#N/A,RP!$F80)</f>
        <v>-1.1116027520377499E-2</v>
      </c>
      <c r="AC81" s="69">
        <f ca="1">IF(RP!$G80="",#N/A,RP!$G80)</f>
        <v>-1.1116027520377499E-2</v>
      </c>
      <c r="AD81" s="68">
        <f ca="1">IF(RA!$F80="",#N/A,RA!$F80)</f>
        <v>-1.0060544330288395E-2</v>
      </c>
      <c r="AE81" s="69">
        <f ca="1">IF(RA!$G80="",#N/A,RA!$G80)</f>
        <v>-1.0060544330288395E-2</v>
      </c>
    </row>
    <row r="82" spans="22:31" x14ac:dyDescent="0.2">
      <c r="V82" s="68">
        <f ca="1">IF(IL!$F81="",#N/A,IL!$F81)</f>
        <v>1.0021376153274333</v>
      </c>
      <c r="W82" s="69">
        <f ca="1">IF(IL!$G81="",#N/A,IL!$G81)</f>
        <v>1.0021376153274333</v>
      </c>
      <c r="X82" s="68">
        <f ca="1">IF(NE!$F81="",#N/A,NE!$F81)</f>
        <v>9.0865194211157851E-2</v>
      </c>
      <c r="Y82" s="69">
        <f ca="1">IF(NE!$G81="",#N/A,NE!$G81)</f>
        <v>9.0865194211157851E-2</v>
      </c>
      <c r="Z82" s="68">
        <f ca="1">IF(RCI!$F81="",#N/A,RCI!$F81)</f>
        <v>3.5929091484647041E-2</v>
      </c>
      <c r="AA82" s="69">
        <f ca="1">IF(RCI!$G81="",#N/A,RCI!$G81)</f>
        <v>3.5929091484647041E-2</v>
      </c>
      <c r="AB82" s="68">
        <f ca="1">IF(RP!$F81="",#N/A,RP!$F81)</f>
        <v>-1.0888322015779031E-2</v>
      </c>
      <c r="AC82" s="69">
        <f ca="1">IF(RP!$G81="",#N/A,RP!$G81)</f>
        <v>-1.0888322015779031E-2</v>
      </c>
      <c r="AD82" s="68">
        <f ca="1">IF(RA!$F81="",#N/A,RA!$F81)</f>
        <v>-9.5009567722353847E-3</v>
      </c>
      <c r="AE82" s="69">
        <f ca="1">IF(RA!$G81="",#N/A,RA!$G81)</f>
        <v>-9.5009567722353847E-3</v>
      </c>
    </row>
    <row r="83" spans="22:31" x14ac:dyDescent="0.2">
      <c r="V83" s="68">
        <f ca="1">IF(IL!$F82="",#N/A,IL!$F82)</f>
        <v>1.0021535682288953</v>
      </c>
      <c r="W83" s="69">
        <f ca="1">IF(IL!$G82="",#N/A,IL!$G82)</f>
        <v>1.0021535682288953</v>
      </c>
      <c r="X83" s="68">
        <f ca="1">IF(NE!$F82="",#N/A,NE!$F82)</f>
        <v>9.3733142573489678E-2</v>
      </c>
      <c r="Y83" s="69">
        <f ca="1">IF(NE!$G82="",#N/A,NE!$G82)</f>
        <v>9.3733142573489678E-2</v>
      </c>
      <c r="Z83" s="68">
        <f ca="1">IF(RCI!$F82="",#N/A,RCI!$F82)</f>
        <v>5.0769492631310191E-2</v>
      </c>
      <c r="AA83" s="69">
        <f ca="1">IF(RCI!$G82="",#N/A,RCI!$G82)</f>
        <v>5.0769492631310191E-2</v>
      </c>
      <c r="AB83" s="68">
        <f ca="1">IF(RP!$F82="",#N/A,RP!$F82)</f>
        <v>-9.5647435576789019E-3</v>
      </c>
      <c r="AC83" s="69">
        <f ca="1">IF(RP!$G82="",#N/A,RP!$G82)</f>
        <v>-9.5647435576789019E-3</v>
      </c>
      <c r="AD83" s="68">
        <f ca="1">IF(RA!$F82="",#N/A,RA!$F82)</f>
        <v>-8.6830575398881751E-3</v>
      </c>
      <c r="AE83" s="69">
        <f ca="1">IF(RA!$G82="",#N/A,RA!$G82)</f>
        <v>-8.6830575398881751E-3</v>
      </c>
    </row>
    <row r="84" spans="22:31" x14ac:dyDescent="0.2">
      <c r="V84" s="68">
        <f ca="1">IF(IL!$F83="",#N/A,IL!$F83)</f>
        <v>1.0091158313839306</v>
      </c>
      <c r="W84" s="69">
        <f ca="1">IF(IL!$G83="",#N/A,IL!$G83)</f>
        <v>1.0091158313839306</v>
      </c>
      <c r="X84" s="68">
        <f ca="1">IF(NE!$F83="",#N/A,NE!$F83)</f>
        <v>9.5247211153861144E-2</v>
      </c>
      <c r="Y84" s="69">
        <f ca="1">IF(NE!$G83="",#N/A,NE!$G83)</f>
        <v>9.5247211153861144E-2</v>
      </c>
      <c r="Z84" s="68">
        <f ca="1">IF(RCI!$F83="",#N/A,RCI!$F83)</f>
        <v>5.5575079872204475E-2</v>
      </c>
      <c r="AA84" s="69">
        <f ca="1">IF(RCI!$G83="",#N/A,RCI!$G83)</f>
        <v>5.5575079872204475E-2</v>
      </c>
      <c r="AB84" s="68">
        <f ca="1">IF(RP!$F83="",#N/A,RP!$F83)</f>
        <v>-9.5191260999777563E-3</v>
      </c>
      <c r="AC84" s="69">
        <f ca="1">IF(RP!$G83="",#N/A,RP!$G83)</f>
        <v>-9.5191260999777563E-3</v>
      </c>
      <c r="AD84" s="68">
        <f ca="1">IF(RA!$F83="",#N/A,RA!$F83)</f>
        <v>-8.0074544764355202E-3</v>
      </c>
      <c r="AE84" s="69">
        <f ca="1">IF(RA!$G83="",#N/A,RA!$G83)</f>
        <v>-8.0074544764355202E-3</v>
      </c>
    </row>
    <row r="85" spans="22:31" x14ac:dyDescent="0.2">
      <c r="V85" s="68">
        <f ca="1">IF(IL!$F84="",#N/A,IL!$F84)</f>
        <v>1.0122512927445211</v>
      </c>
      <c r="W85" s="69">
        <f ca="1">IF(IL!$G84="",#N/A,IL!$G84)</f>
        <v>1.0122512927445211</v>
      </c>
      <c r="X85" s="68">
        <f ca="1">IF(NE!$F84="",#N/A,NE!$F84)</f>
        <v>9.5668419576450295E-2</v>
      </c>
      <c r="Y85" s="69">
        <f ca="1">IF(NE!$G84="",#N/A,NE!$G84)</f>
        <v>9.5668419576450295E-2</v>
      </c>
      <c r="Z85" s="68">
        <f ca="1">IF(RCI!$F84="",#N/A,RCI!$F84)</f>
        <v>5.6333839435252865E-2</v>
      </c>
      <c r="AA85" s="69">
        <f ca="1">IF(RCI!$G84="",#N/A,RCI!$G84)</f>
        <v>5.6333839435252865E-2</v>
      </c>
      <c r="AB85" s="68">
        <f ca="1">IF(RP!$F84="",#N/A,RP!$F84)</f>
        <v>-5.9444240058118504E-3</v>
      </c>
      <c r="AC85" s="69">
        <f ca="1">IF(RP!$G84="",#N/A,RP!$G84)</f>
        <v>-5.9444240058118504E-3</v>
      </c>
      <c r="AD85" s="68">
        <f ca="1">IF(RA!$F84="",#N/A,RA!$F84)</f>
        <v>-6.8239756561062365E-3</v>
      </c>
      <c r="AE85" s="69">
        <f ca="1">IF(RA!$G84="",#N/A,RA!$G84)</f>
        <v>-6.8239756561062365E-3</v>
      </c>
    </row>
    <row r="86" spans="22:31" x14ac:dyDescent="0.2">
      <c r="V86" s="68">
        <f ca="1">IF(IL!$F85="",#N/A,IL!$F85)</f>
        <v>1.0235344672000826</v>
      </c>
      <c r="W86" s="69">
        <f ca="1">IF(IL!$G85="",#N/A,IL!$G85)</f>
        <v>1.0235344672000826</v>
      </c>
      <c r="X86" s="68">
        <f ca="1">IF(NE!$F85="",#N/A,NE!$F85)</f>
        <v>9.5677062717638497E-2</v>
      </c>
      <c r="Y86" s="69">
        <f ca="1">IF(NE!$G85="",#N/A,NE!$G85)</f>
        <v>9.5677062717638497E-2</v>
      </c>
      <c r="Z86" s="68">
        <f ca="1">IF(RCI!$F85="",#N/A,RCI!$F85)</f>
        <v>5.6858243941992598E-2</v>
      </c>
      <c r="AA86" s="69">
        <f ca="1">IF(RCI!$G85="",#N/A,RCI!$G85)</f>
        <v>5.6858243941992598E-2</v>
      </c>
      <c r="AB86" s="68">
        <f ca="1">IF(RP!$F85="",#N/A,RP!$F85)</f>
        <v>-4.9109256150234194E-3</v>
      </c>
      <c r="AC86" s="69">
        <f ca="1">IF(RP!$G85="",#N/A,RP!$G85)</f>
        <v>-4.9109256150234194E-3</v>
      </c>
      <c r="AD86" s="68">
        <f ca="1">IF(RA!$F85="",#N/A,RA!$F85)</f>
        <v>-5.4103127356164597E-3</v>
      </c>
      <c r="AE86" s="69">
        <f ca="1">IF(RA!$G85="",#N/A,RA!$G85)</f>
        <v>-5.4103127356164597E-3</v>
      </c>
    </row>
    <row r="87" spans="22:31" x14ac:dyDescent="0.2">
      <c r="V87" s="68">
        <f ca="1">IF(IL!$F86="",#N/A,IL!$F86)</f>
        <v>1.0346341106895285</v>
      </c>
      <c r="W87" s="69">
        <f ca="1">IF(IL!$G86="",#N/A,IL!$G86)</f>
        <v>1.0346341106895285</v>
      </c>
      <c r="X87" s="68">
        <f ca="1">IF(NE!$F86="",#N/A,NE!$F86)</f>
        <v>9.6233974634454919E-2</v>
      </c>
      <c r="Y87" s="69">
        <f ca="1">IF(NE!$G86="",#N/A,NE!$G86)</f>
        <v>9.6233974634454919E-2</v>
      </c>
      <c r="Z87" s="68">
        <f ca="1">IF(RCI!$F86="",#N/A,RCI!$F86)</f>
        <v>6.3420645305202E-2</v>
      </c>
      <c r="AA87" s="69">
        <f ca="1">IF(RCI!$G86="",#N/A,RCI!$G86)</f>
        <v>6.3420645305202E-2</v>
      </c>
      <c r="AB87" s="68">
        <f ca="1">IF(RP!$F86="",#N/A,RP!$F86)</f>
        <v>-3.8184199113953112E-3</v>
      </c>
      <c r="AC87" s="69">
        <f ca="1">IF(RP!$G86="",#N/A,RP!$G86)</f>
        <v>-3.8184199113953112E-3</v>
      </c>
      <c r="AD87" s="68">
        <f ca="1">IF(RA!$F86="",#N/A,RA!$F86)</f>
        <v>-4.8907118134870675E-3</v>
      </c>
      <c r="AE87" s="69">
        <f ca="1">IF(RA!$G86="",#N/A,RA!$G86)</f>
        <v>-4.8907118134870675E-3</v>
      </c>
    </row>
    <row r="88" spans="22:31" x14ac:dyDescent="0.2">
      <c r="V88" s="68">
        <f ca="1">IF(IL!$F87="",#N/A,IL!$F87)</f>
        <v>1.0369202697116973</v>
      </c>
      <c r="W88" s="69">
        <f ca="1">IF(IL!$G87="",#N/A,IL!$G87)</f>
        <v>1.0369202697116973</v>
      </c>
      <c r="X88" s="68">
        <f ca="1">IF(NE!$F87="",#N/A,NE!$F87)</f>
        <v>9.7085249547485472E-2</v>
      </c>
      <c r="Y88" s="69">
        <f ca="1">IF(NE!$G87="",#N/A,NE!$G87)</f>
        <v>9.7085249547485472E-2</v>
      </c>
      <c r="Z88" s="68">
        <f ca="1">IF(RCI!$F87="",#N/A,RCI!$F87)</f>
        <v>9.176122500664019E-2</v>
      </c>
      <c r="AA88" s="69">
        <f ca="1">IF(RCI!$G87="",#N/A,RCI!$G87)</f>
        <v>9.176122500664019E-2</v>
      </c>
      <c r="AB88" s="68">
        <f ca="1">IF(RP!$F87="",#N/A,RP!$F87)</f>
        <v>-3.5802076004364971E-3</v>
      </c>
      <c r="AC88" s="69">
        <f ca="1">IF(RP!$G87="",#N/A,RP!$G87)</f>
        <v>-3.5802076004364971E-3</v>
      </c>
      <c r="AD88" s="68">
        <f ca="1">IF(RA!$F87="",#N/A,RA!$F87)</f>
        <v>-4.5030608956025389E-3</v>
      </c>
      <c r="AE88" s="69">
        <f ca="1">IF(RA!$G87="",#N/A,RA!$G87)</f>
        <v>-4.5030608956025389E-3</v>
      </c>
    </row>
    <row r="89" spans="22:31" x14ac:dyDescent="0.2">
      <c r="V89" s="68">
        <f ca="1">IF(IL!$F88="",#N/A,IL!$F88)</f>
        <v>1.0379010261913237</v>
      </c>
      <c r="W89" s="69">
        <f ca="1">IF(IL!$G88="",#N/A,IL!$G88)</f>
        <v>1.0379010261913237</v>
      </c>
      <c r="X89" s="68">
        <f ca="1">IF(NE!$F88="",#N/A,NE!$F88)</f>
        <v>9.8725009294818158E-2</v>
      </c>
      <c r="Y89" s="69">
        <f ca="1">IF(NE!$G88="",#N/A,NE!$G88)</f>
        <v>9.8725009294818158E-2</v>
      </c>
      <c r="Z89" s="68">
        <f ca="1">IF(RCI!$F88="",#N/A,RCI!$F88)</f>
        <v>9.9358151476251599E-2</v>
      </c>
      <c r="AA89" s="69">
        <f ca="1">IF(RCI!$G88="",#N/A,RCI!$G88)</f>
        <v>9.9358151476251599E-2</v>
      </c>
      <c r="AB89" s="68">
        <f ca="1">IF(RP!$F88="",#N/A,RP!$F88)</f>
        <v>-3.3518139255871065E-3</v>
      </c>
      <c r="AC89" s="69">
        <f ca="1">IF(RP!$G88="",#N/A,RP!$G88)</f>
        <v>-3.3518139255871065E-3</v>
      </c>
      <c r="AD89" s="68">
        <f ca="1">IF(RA!$F88="",#N/A,RA!$F88)</f>
        <v>-3.5797295982260731E-3</v>
      </c>
      <c r="AE89" s="69">
        <f ca="1">IF(RA!$G88="",#N/A,RA!$G88)</f>
        <v>-3.5797295982260731E-3</v>
      </c>
    </row>
    <row r="90" spans="22:31" x14ac:dyDescent="0.2">
      <c r="V90" s="68">
        <f ca="1">IF(IL!$F89="",#N/A,IL!$F89)</f>
        <v>1.0426694319173815</v>
      </c>
      <c r="W90" s="69">
        <f ca="1">IF(IL!$G89="",#N/A,IL!$G89)</f>
        <v>1.0426694319173815</v>
      </c>
      <c r="X90" s="68">
        <f ca="1">IF(NE!$F89="",#N/A,NE!$F89)</f>
        <v>0.10422474454911072</v>
      </c>
      <c r="Y90" s="69">
        <f ca="1">IF(NE!$G89="",#N/A,NE!$G89)</f>
        <v>0.10422474454911072</v>
      </c>
      <c r="Z90" s="68">
        <f ca="1">IF(RCI!$F89="",#N/A,RCI!$F89)</f>
        <v>0.10210096626887265</v>
      </c>
      <c r="AA90" s="69">
        <f ca="1">IF(RCI!$G89="",#N/A,RCI!$G89)</f>
        <v>0.10210096626887265</v>
      </c>
      <c r="AB90" s="68">
        <f ca="1">IF(RP!$F89="",#N/A,RP!$F89)</f>
        <v>-2.7554378416604652E-3</v>
      </c>
      <c r="AC90" s="69">
        <f ca="1">IF(RP!$G89="",#N/A,RP!$G89)</f>
        <v>-2.7554378416604652E-3</v>
      </c>
      <c r="AD90" s="68">
        <f ca="1">IF(RA!$F89="",#N/A,RA!$F89)</f>
        <v>-3.3992494748098217E-3</v>
      </c>
      <c r="AE90" s="69">
        <f ca="1">IF(RA!$G89="",#N/A,RA!$G89)</f>
        <v>-3.3992494748098217E-3</v>
      </c>
    </row>
    <row r="91" spans="22:31" x14ac:dyDescent="0.2">
      <c r="V91" s="68">
        <f ca="1">IF(IL!$F90="",#N/A,IL!$F90)</f>
        <v>1.045408084749214</v>
      </c>
      <c r="W91" s="69">
        <f ca="1">IF(IL!$G90="",#N/A,IL!$G90)</f>
        <v>1.045408084749214</v>
      </c>
      <c r="X91" s="68">
        <f ca="1">IF(NE!$F90="",#N/A,NE!$F90)</f>
        <v>0.10441801065406164</v>
      </c>
      <c r="Y91" s="69">
        <f ca="1">IF(NE!$G90="",#N/A,NE!$G90)</f>
        <v>0.10441801065406164</v>
      </c>
      <c r="Z91" s="68">
        <f ca="1">IF(RCI!$F90="",#N/A,RCI!$F90)</f>
        <v>0.13053644385079149</v>
      </c>
      <c r="AA91" s="69">
        <f ca="1">IF(RCI!$G90="",#N/A,RCI!$G90)</f>
        <v>0.13053644385079149</v>
      </c>
      <c r="AB91" s="68">
        <f ca="1">IF(RP!$F90="",#N/A,RP!$F90)</f>
        <v>-1.7718630954737889E-3</v>
      </c>
      <c r="AC91" s="69">
        <f ca="1">IF(RP!$G90="",#N/A,RP!$G90)</f>
        <v>-1.7718630954737889E-3</v>
      </c>
      <c r="AD91" s="68">
        <f ca="1">IF(RA!$F90="",#N/A,RA!$F90)</f>
        <v>-3.297781750496638E-3</v>
      </c>
      <c r="AE91" s="69">
        <f ca="1">IF(RA!$G90="",#N/A,RA!$G90)</f>
        <v>-3.297781750496638E-3</v>
      </c>
    </row>
    <row r="92" spans="22:31" x14ac:dyDescent="0.2">
      <c r="V92" s="68">
        <f ca="1">IF(IL!$F91="",#N/A,IL!$F91)</f>
        <v>1.0604265779708413</v>
      </c>
      <c r="W92" s="69">
        <f ca="1">IF(IL!$G91="",#N/A,IL!$G91)</f>
        <v>1.0604265779708413</v>
      </c>
      <c r="X92" s="68">
        <f ca="1">IF(NE!$F91="",#N/A,NE!$F91)</f>
        <v>0.10577659719151443</v>
      </c>
      <c r="Y92" s="69">
        <f ca="1">IF(NE!$G91="",#N/A,NE!$G91)</f>
        <v>0.10577659719151443</v>
      </c>
      <c r="Z92" s="68">
        <f ca="1">IF(RCI!$F91="",#N/A,RCI!$F91)</f>
        <v>0.15736496851307147</v>
      </c>
      <c r="AA92" s="69">
        <f ca="1">IF(RCI!$G91="",#N/A,RCI!$G91)</f>
        <v>0.15736496851307147</v>
      </c>
      <c r="AB92" s="68">
        <f ca="1">IF(RP!$F91="",#N/A,RP!$F91)</f>
        <v>-1.6735748092534027E-3</v>
      </c>
      <c r="AC92" s="69">
        <f ca="1">IF(RP!$G91="",#N/A,RP!$G91)</f>
        <v>-1.6735748092534027E-3</v>
      </c>
      <c r="AD92" s="68">
        <f ca="1">IF(RA!$F91="",#N/A,RA!$F91)</f>
        <v>-3.2901825507776817E-3</v>
      </c>
      <c r="AE92" s="69">
        <f ca="1">IF(RA!$G91="",#N/A,RA!$G91)</f>
        <v>-3.2901825507776817E-3</v>
      </c>
    </row>
    <row r="93" spans="22:31" x14ac:dyDescent="0.2">
      <c r="V93" s="68">
        <f ca="1">IF(IL!$F92="",#N/A,IL!$F92)</f>
        <v>1.0824997544459518</v>
      </c>
      <c r="W93" s="69">
        <f ca="1">IF(IL!$G92="",#N/A,IL!$G92)</f>
        <v>1.0824997544459518</v>
      </c>
      <c r="X93" s="68">
        <f ca="1">IF(NE!$F92="",#N/A,NE!$F92)</f>
        <v>0.10762459837224922</v>
      </c>
      <c r="Y93" s="69">
        <f ca="1">IF(NE!$G92="",#N/A,NE!$G92)</f>
        <v>0.10762459837224922</v>
      </c>
      <c r="Z93" s="68">
        <f ca="1">IF(RCI!$F92="",#N/A,RCI!$F92)</f>
        <v>0.1584043856612127</v>
      </c>
      <c r="AA93" s="69">
        <f ca="1">IF(RCI!$G92="",#N/A,RCI!$G92)</f>
        <v>0.1584043856612127</v>
      </c>
      <c r="AB93" s="68">
        <f ca="1">IF(RP!$F92="",#N/A,RP!$F92)</f>
        <v>-1.5937701587203485E-3</v>
      </c>
      <c r="AC93" s="69">
        <f ca="1">IF(RP!$G92="",#N/A,RP!$G92)</f>
        <v>-1.5937701587203485E-3</v>
      </c>
      <c r="AD93" s="68">
        <f ca="1">IF(RA!$F92="",#N/A,RA!$F92)</f>
        <v>-2.8506408860104358E-3</v>
      </c>
      <c r="AE93" s="69">
        <f ca="1">IF(RA!$G92="",#N/A,RA!$G92)</f>
        <v>-2.8506408860104358E-3</v>
      </c>
    </row>
    <row r="94" spans="22:31" x14ac:dyDescent="0.2">
      <c r="V94" s="68">
        <f ca="1">IF(IL!$F93="",#N/A,IL!$F93)</f>
        <v>1.0976402410089012</v>
      </c>
      <c r="W94" s="69">
        <f ca="1">IF(IL!$G93="",#N/A,IL!$G93)</f>
        <v>1.0976402410089012</v>
      </c>
      <c r="X94" s="68">
        <f ca="1">IF(NE!$F93="",#N/A,NE!$F93)</f>
        <v>0.11058299446341269</v>
      </c>
      <c r="Y94" s="69">
        <f ca="1">IF(NE!$G93="",#N/A,NE!$G93)</f>
        <v>0.11058299446341269</v>
      </c>
      <c r="Z94" s="68">
        <f ca="1">IF(RCI!$F93="",#N/A,RCI!$F93)</f>
        <v>0.17607459659479677</v>
      </c>
      <c r="AA94" s="69">
        <f ca="1">IF(RCI!$G93="",#N/A,RCI!$G93)</f>
        <v>0.17607459659479677</v>
      </c>
      <c r="AB94" s="68">
        <f ca="1">IF(RP!$F93="",#N/A,RP!$F93)</f>
        <v>-9.9760802946932681E-4</v>
      </c>
      <c r="AC94" s="69">
        <f ca="1">IF(RP!$G93="",#N/A,RP!$G93)</f>
        <v>-9.9760802946932681E-4</v>
      </c>
      <c r="AD94" s="68">
        <f ca="1">IF(RA!$F93="",#N/A,RA!$F93)</f>
        <v>-2.211599274221372E-3</v>
      </c>
      <c r="AE94" s="69">
        <f ca="1">IF(RA!$G93="",#N/A,RA!$G93)</f>
        <v>-2.211599274221372E-3</v>
      </c>
    </row>
    <row r="95" spans="22:31" x14ac:dyDescent="0.2">
      <c r="V95" s="68">
        <f ca="1">IF(IL!$F94="",#N/A,IL!$F94)</f>
        <v>1.1172517265910058</v>
      </c>
      <c r="W95" s="69">
        <f ca="1">IF(IL!$G94="",#N/A,IL!$G94)</f>
        <v>1.1172517265910058</v>
      </c>
      <c r="X95" s="68">
        <f ca="1">IF(NE!$F94="",#N/A,NE!$F94)</f>
        <v>0.11090101742829331</v>
      </c>
      <c r="Y95" s="69">
        <f ca="1">IF(NE!$G94="",#N/A,NE!$G94)</f>
        <v>0.11090101742829331</v>
      </c>
      <c r="Z95" s="68">
        <f ca="1">IF(RCI!$F94="",#N/A,RCI!$F94)</f>
        <v>0.18285212242294407</v>
      </c>
      <c r="AA95" s="69">
        <f ca="1">IF(RCI!$G94="",#N/A,RCI!$G94)</f>
        <v>0.18285212242294407</v>
      </c>
      <c r="AB95" s="68">
        <f ca="1">IF(RP!$F94="",#N/A,RP!$F94)</f>
        <v>-8.8161337845055795E-4</v>
      </c>
      <c r="AC95" s="69">
        <f ca="1">IF(RP!$G94="",#N/A,RP!$G94)</f>
        <v>-8.8161337845055795E-4</v>
      </c>
      <c r="AD95" s="68">
        <f ca="1">IF(RA!$F94="",#N/A,RA!$F94)</f>
        <v>-1.6023517534239744E-3</v>
      </c>
      <c r="AE95" s="69">
        <f ca="1">IF(RA!$G94="",#N/A,RA!$G94)</f>
        <v>-1.6023517534239744E-3</v>
      </c>
    </row>
    <row r="96" spans="22:31" x14ac:dyDescent="0.2">
      <c r="V96" s="68">
        <f ca="1">IF(IL!$F95="",#N/A,IL!$F95)</f>
        <v>1.1245319933020357</v>
      </c>
      <c r="W96" s="69">
        <f ca="1">IF(IL!$G95="",#N/A,IL!$G95)</f>
        <v>1.1245319933020357</v>
      </c>
      <c r="X96" s="68">
        <f ca="1">IF(NE!$F95="",#N/A,NE!$F95)</f>
        <v>0.11150606505036748</v>
      </c>
      <c r="Y96" s="69">
        <f ca="1">IF(NE!$G95="",#N/A,NE!$G95)</f>
        <v>0.11150606505036748</v>
      </c>
      <c r="Z96" s="68">
        <f ca="1">IF(RCI!$F95="",#N/A,RCI!$F95)</f>
        <v>0.20836738968821492</v>
      </c>
      <c r="AA96" s="69">
        <f ca="1">IF(RCI!$G95="",#N/A,RCI!$G95)</f>
        <v>0.20836738968821492</v>
      </c>
      <c r="AB96" s="68">
        <f ca="1">IF(RP!$F95="",#N/A,RP!$F95)</f>
        <v>-8.6069451426574214E-4</v>
      </c>
      <c r="AC96" s="69">
        <f ca="1">IF(RP!$G95="",#N/A,RP!$G95)</f>
        <v>-8.6069451426574214E-4</v>
      </c>
      <c r="AD96" s="68">
        <f ca="1">IF(RA!$F95="",#N/A,RA!$F95)</f>
        <v>-1.4806474187719389E-3</v>
      </c>
      <c r="AE96" s="69">
        <f ca="1">IF(RA!$G95="",#N/A,RA!$G95)</f>
        <v>-1.4806474187719389E-3</v>
      </c>
    </row>
    <row r="97" spans="22:31" x14ac:dyDescent="0.2">
      <c r="V97" s="68">
        <f ca="1">IF(IL!$F96="",#N/A,IL!$F96)</f>
        <v>1.1301263999418811</v>
      </c>
      <c r="W97" s="69">
        <f ca="1">IF(IL!$G96="",#N/A,IL!$G96)</f>
        <v>1.1301263999418811</v>
      </c>
      <c r="X97" s="68">
        <f ca="1">IF(NE!$F96="",#N/A,NE!$F96)</f>
        <v>0.1116787257276609</v>
      </c>
      <c r="Y97" s="69">
        <f ca="1">IF(NE!$G96="",#N/A,NE!$G96)</f>
        <v>0.1116787257276609</v>
      </c>
      <c r="Z97" s="68">
        <f ca="1">IF(RCI!$F96="",#N/A,RCI!$F96)</f>
        <v>0.21793176334411618</v>
      </c>
      <c r="AA97" s="69">
        <f ca="1">IF(RCI!$G96="",#N/A,RCI!$G96)</f>
        <v>0.21793176334411618</v>
      </c>
      <c r="AB97" s="68">
        <f ca="1">IF(RP!$F96="",#N/A,RP!$F96)</f>
        <v>-2.8402434981218862E-4</v>
      </c>
      <c r="AC97" s="69">
        <f ca="1">IF(RP!$G96="",#N/A,RP!$G96)</f>
        <v>-2.8402434981218862E-4</v>
      </c>
      <c r="AD97" s="68">
        <f ca="1">IF(RA!$F96="",#N/A,RA!$F96)</f>
        <v>-1.0528190353049391E-3</v>
      </c>
      <c r="AE97" s="69">
        <f ca="1">IF(RA!$G96="",#N/A,RA!$G96)</f>
        <v>-1.0528190353049391E-3</v>
      </c>
    </row>
    <row r="98" spans="22:31" x14ac:dyDescent="0.2">
      <c r="V98" s="68">
        <f ca="1">IF(IL!$F97="",#N/A,IL!$F97)</f>
        <v>1.1377203428140139</v>
      </c>
      <c r="W98" s="69">
        <f ca="1">IF(IL!$G97="",#N/A,IL!$G97)</f>
        <v>1.1377203428140139</v>
      </c>
      <c r="X98" s="68">
        <f ca="1">IF(NE!$F97="",#N/A,NE!$F97)</f>
        <v>0.11283333287454997</v>
      </c>
      <c r="Y98" s="69">
        <f ca="1">IF(NE!$G97="",#N/A,NE!$G97)</f>
        <v>0.11283333287454997</v>
      </c>
      <c r="Z98" s="68">
        <f ca="1">IF(RCI!$F97="",#N/A,RCI!$F97)</f>
        <v>0.22429340528143407</v>
      </c>
      <c r="AA98" s="69">
        <f ca="1">IF(RCI!$G97="",#N/A,RCI!$G97)</f>
        <v>0.22429340528143407</v>
      </c>
      <c r="AB98" s="68">
        <f ca="1">IF(RP!$F97="",#N/A,RP!$F97)</f>
        <v>-4.1786994931661441E-5</v>
      </c>
      <c r="AC98" s="69">
        <f ca="1">IF(RP!$G97="",#N/A,RP!$G97)</f>
        <v>-4.1786994931661441E-5</v>
      </c>
      <c r="AD98" s="68">
        <f ca="1">IF(RA!$F97="",#N/A,RA!$F97)</f>
        <v>-6.6133297268765052E-4</v>
      </c>
      <c r="AE98" s="69">
        <f ca="1">IF(RA!$G97="",#N/A,RA!$G97)</f>
        <v>-6.6133297268765052E-4</v>
      </c>
    </row>
    <row r="99" spans="22:31" x14ac:dyDescent="0.2">
      <c r="V99" s="68">
        <f ca="1">IF(IL!$F98="",#N/A,IL!$F98)</f>
        <v>1.1378730380151973</v>
      </c>
      <c r="W99" s="69">
        <f ca="1">IF(IL!$G98="",#N/A,IL!$G98)</f>
        <v>1.1378730380151973</v>
      </c>
      <c r="X99" s="68">
        <f ca="1">IF(NE!$F98="",#N/A,NE!$F98)</f>
        <v>0.11430980817539771</v>
      </c>
      <c r="Y99" s="69">
        <f ca="1">IF(NE!$G98="",#N/A,NE!$G98)</f>
        <v>0.11430980817539771</v>
      </c>
      <c r="Z99" s="68">
        <f ca="1">IF(RCI!$F98="",#N/A,RCI!$F98)</f>
        <v>0.2661956786682958</v>
      </c>
      <c r="AA99" s="69">
        <f ca="1">IF(RCI!$G98="",#N/A,RCI!$G98)</f>
        <v>0.2661956786682958</v>
      </c>
      <c r="AB99" s="68">
        <f ca="1">IF(RP!$F98="",#N/A,RP!$F98)</f>
        <v>0</v>
      </c>
      <c r="AC99" s="69">
        <f ca="1">IF(RP!$G98="",#N/A,RP!$G98)</f>
        <v>0</v>
      </c>
      <c r="AD99" s="68">
        <f ca="1">IF(RA!$F98="",#N/A,RA!$F98)</f>
        <v>-6.4456690062484939E-4</v>
      </c>
      <c r="AE99" s="69">
        <f ca="1">IF(RA!$G98="",#N/A,RA!$G98)</f>
        <v>-6.4456690062484939E-4</v>
      </c>
    </row>
    <row r="100" spans="22:31" x14ac:dyDescent="0.2">
      <c r="V100" s="68">
        <f ca="1">IF(IL!$F99="",#N/A,IL!$F99)</f>
        <v>1.1427209881563565</v>
      </c>
      <c r="W100" s="69">
        <f ca="1">IF(IL!$G99="",#N/A,IL!$G99)</f>
        <v>1.1427209881563565</v>
      </c>
      <c r="X100" s="68">
        <f ca="1">IF(NE!$F99="",#N/A,NE!$F99)</f>
        <v>0.11664298323355231</v>
      </c>
      <c r="Y100" s="69">
        <f ca="1">IF(NE!$G99="",#N/A,NE!$G99)</f>
        <v>0.11664298323355231</v>
      </c>
      <c r="Z100" s="68">
        <f ca="1">IF(RCI!$F99="",#N/A,RCI!$F99)</f>
        <v>0.33670747731740036</v>
      </c>
      <c r="AA100" s="69">
        <f ca="1">IF(RCI!$G99="",#N/A,RCI!$G99)</f>
        <v>0.33670747731740036</v>
      </c>
      <c r="AB100" s="68">
        <f ca="1">IF(RP!$F99="",#N/A,RP!$F99)</f>
        <v>0</v>
      </c>
      <c r="AC100" s="69">
        <f ca="1">IF(RP!$G99="",#N/A,RP!$G99)</f>
        <v>0</v>
      </c>
      <c r="AD100" s="68">
        <f ca="1">IF(RA!$F99="",#N/A,RA!$F99)</f>
        <v>-6.346593706973001E-4</v>
      </c>
      <c r="AE100" s="69">
        <f ca="1">IF(RA!$G99="",#N/A,RA!$G99)</f>
        <v>-6.346593706973001E-4</v>
      </c>
    </row>
    <row r="101" spans="22:31" x14ac:dyDescent="0.2">
      <c r="V101" s="68">
        <f ca="1">IF(IL!$F100="",#N/A,IL!$F100)</f>
        <v>1.1589954977856924</v>
      </c>
      <c r="W101" s="69">
        <f ca="1">IF(IL!$G100="",#N/A,IL!$G100)</f>
        <v>1.1589954977856924</v>
      </c>
      <c r="X101" s="68">
        <f ca="1">IF(NE!$F100="",#N/A,NE!$F100)</f>
        <v>0.11749003305145292</v>
      </c>
      <c r="Y101" s="69">
        <f ca="1">IF(NE!$G100="",#N/A,NE!$G100)</f>
        <v>0.11749003305145292</v>
      </c>
      <c r="Z101" s="68">
        <f ca="1">IF(RCI!$F100="",#N/A,RCI!$F100)</f>
        <v>0.37567425246956265</v>
      </c>
      <c r="AA101" s="69">
        <f ca="1">IF(RCI!$G100="",#N/A,RCI!$G100)</f>
        <v>0.37567425246956265</v>
      </c>
      <c r="AB101" s="68">
        <f ca="1">IF(RP!$F100="",#N/A,RP!$F100)</f>
        <v>0</v>
      </c>
      <c r="AC101" s="69">
        <f ca="1">IF(RP!$G100="",#N/A,RP!$G100)</f>
        <v>0</v>
      </c>
      <c r="AD101" s="68">
        <f ca="1">IF(RA!$F100="",#N/A,RA!$F100)</f>
        <v>-6.1413366678047892E-4</v>
      </c>
      <c r="AE101" s="69">
        <f ca="1">IF(RA!$G100="",#N/A,RA!$G100)</f>
        <v>-6.1413366678047892E-4</v>
      </c>
    </row>
    <row r="102" spans="22:31" x14ac:dyDescent="0.2">
      <c r="V102" s="68">
        <f ca="1">IF(IL!$F101="",#N/A,IL!$F101)</f>
        <v>1.176998555261257</v>
      </c>
      <c r="W102" s="69">
        <f ca="1">IF(IL!$G101="",#N/A,IL!$G101)</f>
        <v>1.176998555261257</v>
      </c>
      <c r="X102" s="68">
        <f ca="1">IF(NE!$F101="",#N/A,NE!$F101)</f>
        <v>0.12130993318087643</v>
      </c>
      <c r="Y102" s="69">
        <f ca="1">IF(NE!$G101="",#N/A,NE!$G101)</f>
        <v>0.12130993318087643</v>
      </c>
      <c r="Z102" s="68">
        <f ca="1">IF(RCI!$F101="",#N/A,RCI!$F101)</f>
        <v>0.38763999040184022</v>
      </c>
      <c r="AA102" s="69">
        <f ca="1">IF(RCI!$G101="",#N/A,RCI!$G101)</f>
        <v>0.38763999040184022</v>
      </c>
      <c r="AB102" s="68">
        <f ca="1">IF(RP!$F101="",#N/A,RP!$F101)</f>
        <v>0</v>
      </c>
      <c r="AC102" s="69">
        <f ca="1">IF(RP!$G101="",#N/A,RP!$G101)</f>
        <v>0</v>
      </c>
      <c r="AD102" s="68">
        <f ca="1">IF(RA!$F101="",#N/A,RA!$F101)</f>
        <v>-3.4469857271064675E-4</v>
      </c>
      <c r="AE102" s="69">
        <f ca="1">IF(RA!$G101="",#N/A,RA!$G101)</f>
        <v>-3.4469857271064675E-4</v>
      </c>
    </row>
    <row r="103" spans="22:31" x14ac:dyDescent="0.2">
      <c r="V103" s="68">
        <f ca="1">IF(IL!$F102="",#N/A,IL!$F102)</f>
        <v>1.1834126894535479</v>
      </c>
      <c r="W103" s="69">
        <f ca="1">IF(IL!$G102="",#N/A,IL!$G102)</f>
        <v>1.1834126894535479</v>
      </c>
      <c r="X103" s="68">
        <f ca="1">IF(NE!$F102="",#N/A,NE!$F102)</f>
        <v>0.12260976512754772</v>
      </c>
      <c r="Y103" s="69">
        <f ca="1">IF(NE!$G102="",#N/A,NE!$G102)</f>
        <v>0.12260976512754772</v>
      </c>
      <c r="Z103" s="68">
        <f ca="1">IF(RCI!$F102="",#N/A,RCI!$F102)</f>
        <v>0.39378621543437109</v>
      </c>
      <c r="AA103" s="69">
        <f ca="1">IF(RCI!$G102="",#N/A,RCI!$G102)</f>
        <v>0.39378621543437109</v>
      </c>
      <c r="AB103" s="68">
        <f ca="1">IF(RP!$F102="",#N/A,RP!$F102)</f>
        <v>0</v>
      </c>
      <c r="AC103" s="69">
        <f ca="1">IF(RP!$G102="",#N/A,RP!$G102)</f>
        <v>0</v>
      </c>
      <c r="AD103" s="68">
        <f ca="1">IF(RA!$F102="",#N/A,RA!$F102)</f>
        <v>-1.6824339529114083E-4</v>
      </c>
      <c r="AE103" s="69">
        <f ca="1">IF(RA!$G102="",#N/A,RA!$G102)</f>
        <v>-1.6824339529114083E-4</v>
      </c>
    </row>
    <row r="104" spans="22:31" x14ac:dyDescent="0.2">
      <c r="V104" s="68">
        <f ca="1">IF(IL!$F103="",#N/A,IL!$F103)</f>
        <v>1.1861792176879822</v>
      </c>
      <c r="W104" s="69">
        <f ca="1">IF(IL!$G103="",#N/A,IL!$G103)</f>
        <v>1.1861792176879822</v>
      </c>
      <c r="X104" s="68">
        <f ca="1">IF(NE!$F103="",#N/A,NE!$F103)</f>
        <v>0.12295295580765349</v>
      </c>
      <c r="Y104" s="69">
        <f ca="1">IF(NE!$G103="",#N/A,NE!$G103)</f>
        <v>0.12295295580765349</v>
      </c>
      <c r="Z104" s="68">
        <f ca="1">IF(RCI!$F103="",#N/A,RCI!$F103)</f>
        <v>0.39532092574970107</v>
      </c>
      <c r="AA104" s="69">
        <f ca="1">IF(RCI!$G103="",#N/A,RCI!$G103)</f>
        <v>0.39532092574970107</v>
      </c>
      <c r="AB104" s="68">
        <f ca="1">IF(RP!$F103="",#N/A,RP!$F103)</f>
        <v>0</v>
      </c>
      <c r="AC104" s="69">
        <f ca="1">IF(RP!$G103="",#N/A,RP!$G103)</f>
        <v>0</v>
      </c>
      <c r="AD104" s="68">
        <f ca="1">IF(RA!$F103="",#N/A,RA!$F103)</f>
        <v>-4.1780466858031519E-5</v>
      </c>
      <c r="AE104" s="69">
        <f ca="1">IF(RA!$G103="",#N/A,RA!$G103)</f>
        <v>-4.1780466858031519E-5</v>
      </c>
    </row>
    <row r="105" spans="22:31" x14ac:dyDescent="0.2">
      <c r="V105" s="68">
        <f ca="1">IF(IL!$F104="",#N/A,IL!$F104)</f>
        <v>1.1962375024922958</v>
      </c>
      <c r="W105" s="69">
        <f ca="1">IF(IL!$G104="",#N/A,IL!$G104)</f>
        <v>1.1962375024922958</v>
      </c>
      <c r="X105" s="68">
        <f ca="1">IF(NE!$F104="",#N/A,NE!$F104)</f>
        <v>0.12305736473171684</v>
      </c>
      <c r="Y105" s="69">
        <f ca="1">IF(NE!$G104="",#N/A,NE!$G104)</f>
        <v>0.12305736473171684</v>
      </c>
      <c r="Z105" s="68">
        <f ca="1">IF(RCI!$F104="",#N/A,RCI!$F104)</f>
        <v>0.3999351457957066</v>
      </c>
      <c r="AA105" s="69">
        <f ca="1">IF(RCI!$G104="",#N/A,RCI!$G104)</f>
        <v>0.3999351457957066</v>
      </c>
      <c r="AB105" s="68">
        <f ca="1">IF(RP!$F104="",#N/A,RP!$F104)</f>
        <v>0</v>
      </c>
      <c r="AC105" s="69">
        <f ca="1">IF(RP!$G104="",#N/A,RP!$G104)</f>
        <v>0</v>
      </c>
      <c r="AD105" s="68">
        <f ca="1">IF(RA!$F104="",#N/A,RA!$F104)</f>
        <v>0</v>
      </c>
      <c r="AE105" s="69">
        <f ca="1">IF(RA!$G104="",#N/A,RA!$G104)</f>
        <v>0</v>
      </c>
    </row>
    <row r="106" spans="22:31" x14ac:dyDescent="0.2">
      <c r="V106" s="68">
        <f ca="1">IF(IL!$F105="",#N/A,IL!$F105)</f>
        <v>1.2005580799309401</v>
      </c>
      <c r="W106" s="69">
        <f ca="1">IF(IL!$G105="",#N/A,IL!$G105)</f>
        <v>1.2005580799309401</v>
      </c>
      <c r="X106" s="68">
        <f ca="1">IF(NE!$F105="",#N/A,NE!$F105)</f>
        <v>0.12331746199493636</v>
      </c>
      <c r="Y106" s="69">
        <f ca="1">IF(NE!$G105="",#N/A,NE!$G105)</f>
        <v>0.12331746199493636</v>
      </c>
      <c r="Z106" s="68">
        <f ca="1">IF(RCI!$F105="",#N/A,RCI!$F105)</f>
        <v>0.4555622561036895</v>
      </c>
      <c r="AA106" s="69">
        <f ca="1">IF(RCI!$G105="",#N/A,RCI!$G105)</f>
        <v>0.4555622561036895</v>
      </c>
      <c r="AB106" s="68">
        <f ca="1">IF(RP!$F105="",#N/A,RP!$F105)</f>
        <v>0</v>
      </c>
      <c r="AC106" s="69">
        <f ca="1">IF(RP!$G105="",#N/A,RP!$G105)</f>
        <v>0</v>
      </c>
      <c r="AD106" s="68">
        <f ca="1">IF(RA!$F105="",#N/A,RA!$F105)</f>
        <v>0</v>
      </c>
      <c r="AE106" s="69">
        <f ca="1">IF(RA!$G105="",#N/A,RA!$G105)</f>
        <v>0</v>
      </c>
    </row>
    <row r="107" spans="22:31" x14ac:dyDescent="0.2">
      <c r="V107" s="68">
        <f ca="1">IF(IL!$F106="",#N/A,IL!$F106)</f>
        <v>1.2064519458542684</v>
      </c>
      <c r="W107" s="69">
        <f ca="1">IF(IL!$G106="",#N/A,IL!$G106)</f>
        <v>1.2064519458542684</v>
      </c>
      <c r="X107" s="68">
        <f ca="1">IF(NE!$F106="",#N/A,NE!$F106)</f>
        <v>0.12555615153424265</v>
      </c>
      <c r="Y107" s="69">
        <f ca="1">IF(NE!$G106="",#N/A,NE!$G106)</f>
        <v>0.12555615153424265</v>
      </c>
      <c r="Z107" s="68">
        <f ca="1">IF(RCI!$F106="",#N/A,RCI!$F106)</f>
        <v>0.46493342734350085</v>
      </c>
      <c r="AA107" s="69">
        <f ca="1">IF(RCI!$G106="",#N/A,RCI!$G106)</f>
        <v>0.46493342734350085</v>
      </c>
      <c r="AB107" s="68">
        <f ca="1">IF(RP!$F106="",#N/A,RP!$F106)</f>
        <v>0</v>
      </c>
      <c r="AC107" s="69">
        <f ca="1">IF(RP!$G106="",#N/A,RP!$G106)</f>
        <v>0</v>
      </c>
      <c r="AD107" s="68">
        <f ca="1">IF(RA!$F106="",#N/A,RA!$F106)</f>
        <v>0</v>
      </c>
      <c r="AE107" s="69">
        <f ca="1">IF(RA!$G106="",#N/A,RA!$G106)</f>
        <v>0</v>
      </c>
    </row>
    <row r="108" spans="22:31" x14ac:dyDescent="0.2">
      <c r="V108" s="68">
        <f ca="1">IF(IL!$F107="",#N/A,IL!$F107)</f>
        <v>1.2068281480128562</v>
      </c>
      <c r="W108" s="69">
        <f ca="1">IF(IL!$G107="",#N/A,IL!$G107)</f>
        <v>1.2068281480128562</v>
      </c>
      <c r="X108" s="68">
        <f ca="1">IF(NE!$F107="",#N/A,NE!$F107)</f>
        <v>0.12574767968018086</v>
      </c>
      <c r="Y108" s="69">
        <f ca="1">IF(NE!$G107="",#N/A,NE!$G107)</f>
        <v>0.12574767968018086</v>
      </c>
      <c r="Z108" s="68">
        <f ca="1">IF(RCI!$F107="",#N/A,RCI!$F107)</f>
        <v>0.51817590241537259</v>
      </c>
      <c r="AA108" s="69">
        <f ca="1">IF(RCI!$G107="",#N/A,RCI!$G107)</f>
        <v>0.51817590241537259</v>
      </c>
      <c r="AB108" s="68">
        <f ca="1">IF(RP!$F107="",#N/A,RP!$F107)</f>
        <v>0</v>
      </c>
      <c r="AC108" s="69">
        <f ca="1">IF(RP!$G107="",#N/A,RP!$G107)</f>
        <v>0</v>
      </c>
      <c r="AD108" s="68">
        <f ca="1">IF(RA!$F107="",#N/A,RA!$F107)</f>
        <v>0</v>
      </c>
      <c r="AE108" s="69">
        <f ca="1">IF(RA!$G107="",#N/A,RA!$G107)</f>
        <v>0</v>
      </c>
    </row>
    <row r="109" spans="22:31" x14ac:dyDescent="0.2">
      <c r="V109" s="68">
        <f ca="1">IF(IL!$F108="",#N/A,IL!$F108)</f>
        <v>1.2145792348817392</v>
      </c>
      <c r="W109" s="69">
        <f ca="1">IF(IL!$G108="",#N/A,IL!$G108)</f>
        <v>1.2145792348817392</v>
      </c>
      <c r="X109" s="68">
        <f ca="1">IF(NE!$F108="",#N/A,NE!$F108)</f>
        <v>0.12833075772095559</v>
      </c>
      <c r="Y109" s="69">
        <f ca="1">IF(NE!$G108="",#N/A,NE!$G108)</f>
        <v>0.12833075772095559</v>
      </c>
      <c r="Z109" s="68">
        <f ca="1">IF(RCI!$F108="",#N/A,RCI!$F108)</f>
        <v>0.5381846232964772</v>
      </c>
      <c r="AA109" s="69">
        <f ca="1">IF(RCI!$G108="",#N/A,RCI!$G108)</f>
        <v>0.5381846232964772</v>
      </c>
      <c r="AB109" s="68">
        <f ca="1">IF(RP!$F108="",#N/A,RP!$F108)</f>
        <v>0</v>
      </c>
      <c r="AC109" s="69">
        <f ca="1">IF(RP!$G108="",#N/A,RP!$G108)</f>
        <v>0</v>
      </c>
      <c r="AD109" s="68">
        <f ca="1">IF(RA!$F108="",#N/A,RA!$F108)</f>
        <v>0</v>
      </c>
      <c r="AE109" s="69">
        <f ca="1">IF(RA!$G108="",#N/A,RA!$G108)</f>
        <v>0</v>
      </c>
    </row>
    <row r="110" spans="22:31" x14ac:dyDescent="0.2">
      <c r="V110" s="68">
        <f ca="1">IF(IL!$F109="",#N/A,IL!$F109)</f>
        <v>1.2299052494110891</v>
      </c>
      <c r="W110" s="69">
        <f ca="1">IF(IL!$G109="",#N/A,IL!$G109)</f>
        <v>1.2299052494110891</v>
      </c>
      <c r="X110" s="68">
        <f ca="1">IF(NE!$F109="",#N/A,NE!$F109)</f>
        <v>0.12961925172268218</v>
      </c>
      <c r="Y110" s="69">
        <f ca="1">IF(NE!$G109="",#N/A,NE!$G109)</f>
        <v>0.12961925172268218</v>
      </c>
      <c r="Z110" s="68">
        <f ca="1">IF(RCI!$F109="",#N/A,RCI!$F109)</f>
        <v>0.55320015494839281</v>
      </c>
      <c r="AA110" s="69">
        <f ca="1">IF(RCI!$G109="",#N/A,RCI!$G109)</f>
        <v>0.55320015494839281</v>
      </c>
      <c r="AB110" s="68">
        <f ca="1">IF(RP!$F109="",#N/A,RP!$F109)</f>
        <v>0</v>
      </c>
      <c r="AC110" s="69">
        <f ca="1">IF(RP!$G109="",#N/A,RP!$G109)</f>
        <v>0</v>
      </c>
      <c r="AD110" s="68">
        <f ca="1">IF(RA!$F109="",#N/A,RA!$F109)</f>
        <v>0</v>
      </c>
      <c r="AE110" s="69">
        <f ca="1">IF(RA!$G109="",#N/A,RA!$G109)</f>
        <v>0</v>
      </c>
    </row>
    <row r="111" spans="22:31" x14ac:dyDescent="0.2">
      <c r="V111" s="68">
        <f ca="1">IF(IL!$F110="",#N/A,IL!$F110)</f>
        <v>1.2412188003956779</v>
      </c>
      <c r="W111" s="69">
        <f ca="1">IF(IL!$G110="",#N/A,IL!$G110)</f>
        <v>1.2412188003956779</v>
      </c>
      <c r="X111" s="68">
        <f ca="1">IF(NE!$F110="",#N/A,NE!$F110)</f>
        <v>0.13027867415183633</v>
      </c>
      <c r="Y111" s="69">
        <f ca="1">IF(NE!$G110="",#N/A,NE!$G110)</f>
        <v>0.13027867415183633</v>
      </c>
      <c r="Z111" s="68">
        <f ca="1">IF(RCI!$F110="",#N/A,RCI!$F110)</f>
        <v>0.58305622070081953</v>
      </c>
      <c r="AA111" s="69">
        <f ca="1">IF(RCI!$G110="",#N/A,RCI!$G110)</f>
        <v>0.58305622070081953</v>
      </c>
      <c r="AB111" s="68">
        <f ca="1">IF(RP!$F110="",#N/A,RP!$F110)</f>
        <v>0</v>
      </c>
      <c r="AC111" s="69">
        <f ca="1">IF(RP!$G110="",#N/A,RP!$G110)</f>
        <v>0</v>
      </c>
      <c r="AD111" s="68">
        <f ca="1">IF(RA!$F110="",#N/A,RA!$F110)</f>
        <v>0</v>
      </c>
      <c r="AE111" s="69">
        <f ca="1">IF(RA!$G110="",#N/A,RA!$G110)</f>
        <v>0</v>
      </c>
    </row>
    <row r="112" spans="22:31" x14ac:dyDescent="0.2">
      <c r="V112" s="68">
        <f ca="1">IF(IL!$F111="",#N/A,IL!$F111)</f>
        <v>1.2437577798156236</v>
      </c>
      <c r="W112" s="69">
        <f ca="1">IF(IL!$G111="",#N/A,IL!$G111)</f>
        <v>1.2437577798156236</v>
      </c>
      <c r="X112" s="68">
        <f ca="1">IF(NE!$F111="",#N/A,NE!$F111)</f>
        <v>0.13231607971254536</v>
      </c>
      <c r="Y112" s="69">
        <f ca="1">IF(NE!$G111="",#N/A,NE!$G111)</f>
        <v>0.13231607971254536</v>
      </c>
      <c r="Z112" s="68">
        <f ca="1">IF(RCI!$F111="",#N/A,RCI!$F111)</f>
        <v>0.62296385971222701</v>
      </c>
      <c r="AA112" s="69">
        <f ca="1">IF(RCI!$G111="",#N/A,RCI!$G111)</f>
        <v>0.62296385971222701</v>
      </c>
      <c r="AB112" s="68">
        <f ca="1">IF(RP!$F111="",#N/A,RP!$F111)</f>
        <v>1.4080612927989236E-5</v>
      </c>
      <c r="AC112" s="69">
        <f ca="1">IF(RP!$G111="",#N/A,RP!$G111)</f>
        <v>1.4080612927989236E-5</v>
      </c>
      <c r="AD112" s="68">
        <f ca="1">IF(RA!$F111="",#N/A,RA!$F111)</f>
        <v>0</v>
      </c>
      <c r="AE112" s="69">
        <f ca="1">IF(RA!$G111="",#N/A,RA!$G111)</f>
        <v>0</v>
      </c>
    </row>
    <row r="113" spans="22:31" x14ac:dyDescent="0.2">
      <c r="V113" s="68">
        <f ca="1">IF(IL!$F112="",#N/A,IL!$F112)</f>
        <v>1.2508118841958331</v>
      </c>
      <c r="W113" s="69">
        <f ca="1">IF(IL!$G112="",#N/A,IL!$G112)</f>
        <v>1.2508118841958331</v>
      </c>
      <c r="X113" s="68">
        <f ca="1">IF(NE!$F112="",#N/A,NE!$F112)</f>
        <v>0.13239942849663736</v>
      </c>
      <c r="Y113" s="69">
        <f ca="1">IF(NE!$G112="",#N/A,NE!$G112)</f>
        <v>0.13239942849663736</v>
      </c>
      <c r="Z113" s="68">
        <f ca="1">IF(RCI!$F112="",#N/A,RCI!$F112)</f>
        <v>0.62319594102044196</v>
      </c>
      <c r="AA113" s="69">
        <f ca="1">IF(RCI!$G112="",#N/A,RCI!$G112)</f>
        <v>0.62319594102044196</v>
      </c>
      <c r="AB113" s="68">
        <f ca="1">IF(RP!$F112="",#N/A,RP!$F112)</f>
        <v>2.1405559344328071E-4</v>
      </c>
      <c r="AC113" s="69">
        <f ca="1">IF(RP!$G112="",#N/A,RP!$G112)</f>
        <v>2.1405559344328071E-4</v>
      </c>
      <c r="AD113" s="68">
        <f ca="1">IF(RA!$F112="",#N/A,RA!$F112)</f>
        <v>0</v>
      </c>
      <c r="AE113" s="69">
        <f ca="1">IF(RA!$G112="",#N/A,RA!$G112)</f>
        <v>0</v>
      </c>
    </row>
    <row r="114" spans="22:31" x14ac:dyDescent="0.2">
      <c r="V114" s="68">
        <f ca="1">IF(IL!$F113="",#N/A,IL!$F113)</f>
        <v>1.2607406709600804</v>
      </c>
      <c r="W114" s="69">
        <f ca="1">IF(IL!$G113="",#N/A,IL!$G113)</f>
        <v>1.2607406709600804</v>
      </c>
      <c r="X114" s="68">
        <f ca="1">IF(NE!$F113="",#N/A,NE!$F113)</f>
        <v>0.14073274742118766</v>
      </c>
      <c r="Y114" s="69">
        <f ca="1">IF(NE!$G113="",#N/A,NE!$G113)</f>
        <v>0.14073274742118766</v>
      </c>
      <c r="Z114" s="68">
        <f ca="1">IF(RCI!$F113="",#N/A,RCI!$F113)</f>
        <v>0.62891963154418373</v>
      </c>
      <c r="AA114" s="69">
        <f ca="1">IF(RCI!$G113="",#N/A,RCI!$G113)</f>
        <v>0.62891963154418373</v>
      </c>
      <c r="AB114" s="68">
        <f ca="1">IF(RP!$F113="",#N/A,RP!$F113)</f>
        <v>5.199533908447592E-4</v>
      </c>
      <c r="AC114" s="69">
        <f ca="1">IF(RP!$G113="",#N/A,RP!$G113)</f>
        <v>5.199533908447592E-4</v>
      </c>
      <c r="AD114" s="68">
        <f ca="1">IF(RA!$F113="",#N/A,RA!$F113)</f>
        <v>0</v>
      </c>
      <c r="AE114" s="69">
        <f ca="1">IF(RA!$G113="",#N/A,RA!$G113)</f>
        <v>0</v>
      </c>
    </row>
    <row r="115" spans="22:31" x14ac:dyDescent="0.2">
      <c r="V115" s="68">
        <f ca="1">IF(IL!$F114="",#N/A,IL!$F114)</f>
        <v>1.2622036155508083</v>
      </c>
      <c r="W115" s="69">
        <f ca="1">IF(IL!$G114="",#N/A,IL!$G114)</f>
        <v>1.2622036155508083</v>
      </c>
      <c r="X115" s="68">
        <f ca="1">IF(NE!$F114="",#N/A,NE!$F114)</f>
        <v>0.14091951233050437</v>
      </c>
      <c r="Y115" s="69">
        <f ca="1">IF(NE!$G114="",#N/A,NE!$G114)</f>
        <v>0.14091951233050437</v>
      </c>
      <c r="Z115" s="68">
        <f ca="1">IF(RCI!$F114="",#N/A,RCI!$F114)</f>
        <v>0.62920571968582006</v>
      </c>
      <c r="AA115" s="69">
        <f ca="1">IF(RCI!$G114="",#N/A,RCI!$G114)</f>
        <v>0.62920571968582006</v>
      </c>
      <c r="AB115" s="68">
        <f ca="1">IF(RP!$F114="",#N/A,RP!$F114)</f>
        <v>5.9598404606658287E-4</v>
      </c>
      <c r="AC115" s="69">
        <f ca="1">IF(RP!$G114="",#N/A,RP!$G114)</f>
        <v>5.9598404606658287E-4</v>
      </c>
      <c r="AD115" s="68">
        <f ca="1">IF(RA!$F114="",#N/A,RA!$F114)</f>
        <v>0</v>
      </c>
      <c r="AE115" s="69">
        <f ca="1">IF(RA!$G114="",#N/A,RA!$G114)</f>
        <v>0</v>
      </c>
    </row>
    <row r="116" spans="22:31" x14ac:dyDescent="0.2">
      <c r="V116" s="68">
        <f ca="1">IF(IL!$F115="",#N/A,IL!$F115)</f>
        <v>1.2642284999074194</v>
      </c>
      <c r="W116" s="69">
        <f ca="1">IF(IL!$G115="",#N/A,IL!$G115)</f>
        <v>1.2642284999074194</v>
      </c>
      <c r="X116" s="68">
        <f ca="1">IF(NE!$F115="",#N/A,NE!$F115)</f>
        <v>0.14144380118651093</v>
      </c>
      <c r="Y116" s="69">
        <f ca="1">IF(NE!$G115="",#N/A,NE!$G115)</f>
        <v>0.14144380118651093</v>
      </c>
      <c r="Z116" s="68">
        <f ca="1">IF(RCI!$F115="",#N/A,RCI!$F115)</f>
        <v>0.65616580525439916</v>
      </c>
      <c r="AA116" s="69">
        <f ca="1">IF(RCI!$G115="",#N/A,RCI!$G115)</f>
        <v>0.65616580525439916</v>
      </c>
      <c r="AB116" s="68">
        <f ca="1">IF(RP!$F115="",#N/A,RP!$F115)</f>
        <v>1.1385539447555744E-3</v>
      </c>
      <c r="AC116" s="69">
        <f ca="1">IF(RP!$G115="",#N/A,RP!$G115)</f>
        <v>1.1385539447555744E-3</v>
      </c>
      <c r="AD116" s="68">
        <f ca="1">IF(RA!$F115="",#N/A,RA!$F115)</f>
        <v>0</v>
      </c>
      <c r="AE116" s="69">
        <f ca="1">IF(RA!$G115="",#N/A,RA!$G115)</f>
        <v>0</v>
      </c>
    </row>
    <row r="117" spans="22:31" x14ac:dyDescent="0.2">
      <c r="V117" s="68">
        <f ca="1">IF(IL!$F116="",#N/A,IL!$F116)</f>
        <v>1.2651006627960637</v>
      </c>
      <c r="W117" s="69">
        <f ca="1">IF(IL!$G116="",#N/A,IL!$G116)</f>
        <v>1.2651006627960637</v>
      </c>
      <c r="X117" s="68">
        <f ca="1">IF(NE!$F116="",#N/A,NE!$F116)</f>
        <v>0.14341838196302639</v>
      </c>
      <c r="Y117" s="69">
        <f ca="1">IF(NE!$G116="",#N/A,NE!$G116)</f>
        <v>0.14341838196302639</v>
      </c>
      <c r="Z117" s="68">
        <f ca="1">IF(RCI!$F116="",#N/A,RCI!$F116)</f>
        <v>0.65842886982971882</v>
      </c>
      <c r="AA117" s="69">
        <f ca="1">IF(RCI!$G116="",#N/A,RCI!$G116)</f>
        <v>0.65842886982971882</v>
      </c>
      <c r="AB117" s="68">
        <f ca="1">IF(RP!$F116="",#N/A,RP!$F116)</f>
        <v>1.1922651796470397E-3</v>
      </c>
      <c r="AC117" s="69">
        <f ca="1">IF(RP!$G116="",#N/A,RP!$G116)</f>
        <v>1.1922651796470397E-3</v>
      </c>
      <c r="AD117" s="68">
        <f ca="1">IF(RA!$F116="",#N/A,RA!$F116)</f>
        <v>0</v>
      </c>
      <c r="AE117" s="69">
        <f ca="1">IF(RA!$G116="",#N/A,RA!$G116)</f>
        <v>0</v>
      </c>
    </row>
    <row r="118" spans="22:31" x14ac:dyDescent="0.2">
      <c r="V118" s="68">
        <f ca="1">IF(IL!$F117="",#N/A,IL!$F117)</f>
        <v>1.277774333706178</v>
      </c>
      <c r="W118" s="69">
        <f ca="1">IF(IL!$G117="",#N/A,IL!$G117)</f>
        <v>1.277774333706178</v>
      </c>
      <c r="X118" s="68">
        <f ca="1">IF(NE!$F117="",#N/A,NE!$F117)</f>
        <v>0.1444661043285784</v>
      </c>
      <c r="Y118" s="69">
        <f ca="1">IF(NE!$G117="",#N/A,NE!$G117)</f>
        <v>0.1444661043285784</v>
      </c>
      <c r="Z118" s="68">
        <f ca="1">IF(RCI!$F117="",#N/A,RCI!$F117)</f>
        <v>0.66328474039265939</v>
      </c>
      <c r="AA118" s="69">
        <f ca="1">IF(RCI!$G117="",#N/A,RCI!$G117)</f>
        <v>0.66328474039265939</v>
      </c>
      <c r="AB118" s="68">
        <f ca="1">IF(RP!$F117="",#N/A,RP!$F117)</f>
        <v>1.3417635718135199E-3</v>
      </c>
      <c r="AC118" s="69">
        <f ca="1">IF(RP!$G117="",#N/A,RP!$G117)</f>
        <v>1.3417635718135199E-3</v>
      </c>
      <c r="AD118" s="68">
        <f ca="1">IF(RA!$F117="",#N/A,RA!$F117)</f>
        <v>1.4049838297978628E-5</v>
      </c>
      <c r="AE118" s="69">
        <f ca="1">IF(RA!$G117="",#N/A,RA!$G117)</f>
        <v>1.4049838297978628E-5</v>
      </c>
    </row>
    <row r="119" spans="22:31" x14ac:dyDescent="0.2">
      <c r="V119" s="68">
        <f ca="1">IF(IL!$F118="",#N/A,IL!$F118)</f>
        <v>1.2901291863891426</v>
      </c>
      <c r="W119" s="69">
        <f ca="1">IF(IL!$G118="",#N/A,IL!$G118)</f>
        <v>1.2901291863891426</v>
      </c>
      <c r="X119" s="68">
        <f ca="1">IF(NE!$F118="",#N/A,NE!$F118)</f>
        <v>0.1455536967165581</v>
      </c>
      <c r="Y119" s="69">
        <f ca="1">IF(NE!$G118="",#N/A,NE!$G118)</f>
        <v>0.1455536967165581</v>
      </c>
      <c r="Z119" s="68">
        <f ca="1">IF(RCI!$F118="",#N/A,RCI!$F118)</f>
        <v>0.67800657358766192</v>
      </c>
      <c r="AA119" s="69">
        <f ca="1">IF(RCI!$G118="",#N/A,RCI!$G118)</f>
        <v>0.67800657358766192</v>
      </c>
      <c r="AB119" s="68">
        <f ca="1">IF(RP!$F118="",#N/A,RP!$F118)</f>
        <v>1.7571458575630482E-3</v>
      </c>
      <c r="AC119" s="69">
        <f ca="1">IF(RP!$G118="",#N/A,RP!$G118)</f>
        <v>1.7571458575630482E-3</v>
      </c>
      <c r="AD119" s="68">
        <f ca="1">IF(RA!$F118="",#N/A,RA!$F118)</f>
        <v>9.9998647361291729E-5</v>
      </c>
      <c r="AE119" s="69">
        <f ca="1">IF(RA!$G118="",#N/A,RA!$G118)</f>
        <v>9.9998647361291729E-5</v>
      </c>
    </row>
    <row r="120" spans="22:31" x14ac:dyDescent="0.2">
      <c r="V120" s="68">
        <f ca="1">IF(IL!$F119="",#N/A,IL!$F119)</f>
        <v>1.294544296936168</v>
      </c>
      <c r="W120" s="69">
        <f ca="1">IF(IL!$G119="",#N/A,IL!$G119)</f>
        <v>1.294544296936168</v>
      </c>
      <c r="X120" s="68">
        <f ca="1">IF(NE!$F119="",#N/A,NE!$F119)</f>
        <v>0.14773583735848983</v>
      </c>
      <c r="Y120" s="69">
        <f ca="1">IF(NE!$G119="",#N/A,NE!$G119)</f>
        <v>0.14773583735848983</v>
      </c>
      <c r="Z120" s="68">
        <f ca="1">IF(RCI!$F119="",#N/A,RCI!$F119)</f>
        <v>0.70731723077320718</v>
      </c>
      <c r="AA120" s="69">
        <f ca="1">IF(RCI!$G119="",#N/A,RCI!$G119)</f>
        <v>0.70731723077320718</v>
      </c>
      <c r="AB120" s="68">
        <f ca="1">IF(RP!$F119="",#N/A,RP!$F119)</f>
        <v>2.5025198985089152E-3</v>
      </c>
      <c r="AC120" s="69">
        <f ca="1">IF(RP!$G119="",#N/A,RP!$G119)</f>
        <v>2.5025198985089152E-3</v>
      </c>
      <c r="AD120" s="68">
        <f ca="1">IF(RA!$F119="",#N/A,RA!$F119)</f>
        <v>4.0687581599118284E-4</v>
      </c>
      <c r="AE120" s="69">
        <f ca="1">IF(RA!$G119="",#N/A,RA!$G119)</f>
        <v>4.0687581599118284E-4</v>
      </c>
    </row>
    <row r="121" spans="22:31" x14ac:dyDescent="0.2">
      <c r="V121" s="68">
        <f ca="1">IF(IL!$F120="",#N/A,IL!$F120)</f>
        <v>1.2995874837328574</v>
      </c>
      <c r="W121" s="69">
        <f ca="1">IF(IL!$G120="",#N/A,IL!$G120)</f>
        <v>1.2995874837328574</v>
      </c>
      <c r="X121" s="68">
        <f ca="1">IF(NE!$F120="",#N/A,NE!$F120)</f>
        <v>0.14915103752510744</v>
      </c>
      <c r="Y121" s="69">
        <f ca="1">IF(NE!$G120="",#N/A,NE!$G120)</f>
        <v>0.14915103752510744</v>
      </c>
      <c r="Z121" s="68">
        <f ca="1">IF(RCI!$F120="",#N/A,RCI!$F120)</f>
        <v>0.70839396938122123</v>
      </c>
      <c r="AA121" s="69">
        <f ca="1">IF(RCI!$G120="",#N/A,RCI!$G120)</f>
        <v>0.70839396938122123</v>
      </c>
      <c r="AB121" s="68">
        <f ca="1">IF(RP!$F120="",#N/A,RP!$F120)</f>
        <v>2.5419856157382222E-3</v>
      </c>
      <c r="AC121" s="69">
        <f ca="1">IF(RP!$G120="",#N/A,RP!$G120)</f>
        <v>2.5419856157382222E-3</v>
      </c>
      <c r="AD121" s="68">
        <f ca="1">IF(RA!$F120="",#N/A,RA!$F120)</f>
        <v>4.354333409989708E-4</v>
      </c>
      <c r="AE121" s="69">
        <f ca="1">IF(RA!$G120="",#N/A,RA!$G120)</f>
        <v>4.354333409989708E-4</v>
      </c>
    </row>
    <row r="122" spans="22:31" x14ac:dyDescent="0.2">
      <c r="V122" s="68">
        <f ca="1">IF(IL!$F121="",#N/A,IL!$F121)</f>
        <v>1.3083916739592449</v>
      </c>
      <c r="W122" s="69">
        <f ca="1">IF(IL!$G121="",#N/A,IL!$G121)</f>
        <v>1.3083916739592449</v>
      </c>
      <c r="X122" s="68">
        <f ca="1">IF(NE!$F121="",#N/A,NE!$F121)</f>
        <v>0.14952293018141946</v>
      </c>
      <c r="Y122" s="69">
        <f ca="1">IF(NE!$G121="",#N/A,NE!$G121)</f>
        <v>0.14952293018141946</v>
      </c>
      <c r="Z122" s="68">
        <f ca="1">IF(RCI!$F121="",#N/A,RCI!$F121)</f>
        <v>0.71266143935518222</v>
      </c>
      <c r="AA122" s="69">
        <f ca="1">IF(RCI!$G121="",#N/A,RCI!$G121)</f>
        <v>0.71266143935518222</v>
      </c>
      <c r="AB122" s="68">
        <f ca="1">IF(RP!$F121="",#N/A,RP!$F121)</f>
        <v>2.5631502462554255E-3</v>
      </c>
      <c r="AC122" s="69">
        <f ca="1">IF(RP!$G121="",#N/A,RP!$G121)</f>
        <v>2.5631502462554255E-3</v>
      </c>
      <c r="AD122" s="68">
        <f ca="1">IF(RA!$F121="",#N/A,RA!$F121)</f>
        <v>4.4483775003698208E-4</v>
      </c>
      <c r="AE122" s="69">
        <f ca="1">IF(RA!$G121="",#N/A,RA!$G121)</f>
        <v>4.4483775003698208E-4</v>
      </c>
    </row>
    <row r="123" spans="22:31" x14ac:dyDescent="0.2">
      <c r="V123" s="68">
        <f ca="1">IF(IL!$F122="",#N/A,IL!$F122)</f>
        <v>1.3176994857575919</v>
      </c>
      <c r="W123" s="69">
        <f ca="1">IF(IL!$G122="",#N/A,IL!$G122)</f>
        <v>1.3176994857575919</v>
      </c>
      <c r="X123" s="68">
        <f ca="1">IF(NE!$F122="",#N/A,NE!$F122)</f>
        <v>0.1511298519242249</v>
      </c>
      <c r="Y123" s="69">
        <f ca="1">IF(NE!$G122="",#N/A,NE!$G122)</f>
        <v>0.1511298519242249</v>
      </c>
      <c r="Z123" s="68">
        <f ca="1">IF(RCI!$F122="",#N/A,RCI!$F122)</f>
        <v>0.72390325067135231</v>
      </c>
      <c r="AA123" s="69">
        <f ca="1">IF(RCI!$G122="",#N/A,RCI!$G122)</f>
        <v>0.72390325067135231</v>
      </c>
      <c r="AB123" s="68">
        <f ca="1">IF(RP!$F122="",#N/A,RP!$F122)</f>
        <v>2.5738569353992999E-3</v>
      </c>
      <c r="AC123" s="69">
        <f ca="1">IF(RP!$G122="",#N/A,RP!$G122)</f>
        <v>2.5738569353992999E-3</v>
      </c>
      <c r="AD123" s="68">
        <f ca="1">IF(RA!$F122="",#N/A,RA!$F122)</f>
        <v>5.6974529941832865E-4</v>
      </c>
      <c r="AE123" s="69">
        <f ca="1">IF(RA!$G122="",#N/A,RA!$G122)</f>
        <v>5.6974529941832865E-4</v>
      </c>
    </row>
    <row r="124" spans="22:31" x14ac:dyDescent="0.2">
      <c r="V124" s="68">
        <f ca="1">IF(IL!$F123="",#N/A,IL!$F123)</f>
        <v>1.33420351727353</v>
      </c>
      <c r="W124" s="69">
        <f ca="1">IF(IL!$G123="",#N/A,IL!$G123)</f>
        <v>1.33420351727353</v>
      </c>
      <c r="X124" s="68">
        <f ca="1">IF(NE!$F123="",#N/A,NE!$F123)</f>
        <v>0.15618555108441015</v>
      </c>
      <c r="Y124" s="69">
        <f ca="1">IF(NE!$G123="",#N/A,NE!$G123)</f>
        <v>0.15618555108441015</v>
      </c>
      <c r="Z124" s="68">
        <f ca="1">IF(RCI!$F123="",#N/A,RCI!$F123)</f>
        <v>0.73244544547888202</v>
      </c>
      <c r="AA124" s="69">
        <f ca="1">IF(RCI!$G123="",#N/A,RCI!$G123)</f>
        <v>0.73244544547888202</v>
      </c>
      <c r="AB124" s="68">
        <f ca="1">IF(RP!$F123="",#N/A,RP!$F123)</f>
        <v>2.6043239875192343E-3</v>
      </c>
      <c r="AC124" s="69">
        <f ca="1">IF(RP!$G123="",#N/A,RP!$G123)</f>
        <v>2.6043239875192343E-3</v>
      </c>
      <c r="AD124" s="68">
        <f ca="1">IF(RA!$F123="",#N/A,RA!$F123)</f>
        <v>5.959578856562193E-4</v>
      </c>
      <c r="AE124" s="69">
        <f ca="1">IF(RA!$G123="",#N/A,RA!$G123)</f>
        <v>5.959578856562193E-4</v>
      </c>
    </row>
    <row r="125" spans="22:31" x14ac:dyDescent="0.2">
      <c r="V125" s="68">
        <f ca="1">IF(IL!$F124="",#N/A,IL!$F124)</f>
        <v>1.334281819278933</v>
      </c>
      <c r="W125" s="69">
        <f ca="1">IF(IL!$G124="",#N/A,IL!$G124)</f>
        <v>1.334281819278933</v>
      </c>
      <c r="X125" s="68">
        <f ca="1">IF(NE!$F124="",#N/A,NE!$F124)</f>
        <v>0.15775261061647439</v>
      </c>
      <c r="Y125" s="69">
        <f ca="1">IF(NE!$G124="",#N/A,NE!$G124)</f>
        <v>0.15775261061647439</v>
      </c>
      <c r="Z125" s="68">
        <f ca="1">IF(RCI!$F124="",#N/A,RCI!$F124)</f>
        <v>0.79078240448243908</v>
      </c>
      <c r="AA125" s="69">
        <f ca="1">IF(RCI!$G124="",#N/A,RCI!$G124)</f>
        <v>0.79078240448243908</v>
      </c>
      <c r="AB125" s="68">
        <f ca="1">IF(RP!$F124="",#N/A,RP!$F124)</f>
        <v>2.7353063105768675E-3</v>
      </c>
      <c r="AC125" s="69">
        <f ca="1">IF(RP!$G124="",#N/A,RP!$G124)</f>
        <v>2.7353063105768675E-3</v>
      </c>
      <c r="AD125" s="68">
        <f ca="1">IF(RA!$F124="",#N/A,RA!$F124)</f>
        <v>7.1490485974340021E-4</v>
      </c>
      <c r="AE125" s="69">
        <f ca="1">IF(RA!$G124="",#N/A,RA!$G124)</f>
        <v>7.1490485974340021E-4</v>
      </c>
    </row>
    <row r="126" spans="22:31" x14ac:dyDescent="0.2">
      <c r="V126" s="68">
        <f ca="1">IF(IL!$F125="",#N/A,IL!$F125)</f>
        <v>1.3355981948968512</v>
      </c>
      <c r="W126" s="69">
        <f ca="1">IF(IL!$G125="",#N/A,IL!$G125)</f>
        <v>1.3355981948968512</v>
      </c>
      <c r="X126" s="68">
        <f ca="1">IF(NE!$F125="",#N/A,NE!$F125)</f>
        <v>0.15913405052237198</v>
      </c>
      <c r="Y126" s="69">
        <f ca="1">IF(NE!$G125="",#N/A,NE!$G125)</f>
        <v>0.15913405052237198</v>
      </c>
      <c r="Z126" s="68">
        <f ca="1">IF(RCI!$F125="",#N/A,RCI!$F125)</f>
        <v>0.82325678964003024</v>
      </c>
      <c r="AA126" s="69">
        <f ca="1">IF(RCI!$G125="",#N/A,RCI!$G125)</f>
        <v>0.82325678964003024</v>
      </c>
      <c r="AB126" s="68">
        <f ca="1">IF(RP!$F125="",#N/A,RP!$F125)</f>
        <v>3.2004492954521941E-3</v>
      </c>
      <c r="AC126" s="69">
        <f ca="1">IF(RP!$G125="",#N/A,RP!$G125)</f>
        <v>3.2004492954521941E-3</v>
      </c>
      <c r="AD126" s="68">
        <f ca="1">IF(RA!$F125="",#N/A,RA!$F125)</f>
        <v>7.803833416792352E-4</v>
      </c>
      <c r="AE126" s="69">
        <f ca="1">IF(RA!$G125="",#N/A,RA!$G125)</f>
        <v>7.803833416792352E-4</v>
      </c>
    </row>
    <row r="127" spans="22:31" x14ac:dyDescent="0.2">
      <c r="V127" s="68">
        <f ca="1">IF(IL!$F126="",#N/A,IL!$F126)</f>
        <v>1.3445642928535206</v>
      </c>
      <c r="W127" s="69">
        <f ca="1">IF(IL!$G126="",#N/A,IL!$G126)</f>
        <v>1.3445642928535206</v>
      </c>
      <c r="X127" s="68">
        <f ca="1">IF(NE!$F126="",#N/A,NE!$F126)</f>
        <v>0.15990465985253621</v>
      </c>
      <c r="Y127" s="69">
        <f ca="1">IF(NE!$G126="",#N/A,NE!$G126)</f>
        <v>0.15990465985253621</v>
      </c>
      <c r="Z127" s="68">
        <f ca="1">IF(RCI!$F126="",#N/A,RCI!$F126)</f>
        <v>0.82543487568345875</v>
      </c>
      <c r="AA127" s="69">
        <f ca="1">IF(RCI!$G126="",#N/A,RCI!$G126)</f>
        <v>0.82543487568345875</v>
      </c>
      <c r="AB127" s="68">
        <f ca="1">IF(RP!$F126="",#N/A,RP!$F126)</f>
        <v>3.623643926910522E-3</v>
      </c>
      <c r="AC127" s="69">
        <f ca="1">IF(RP!$G126="",#N/A,RP!$G126)</f>
        <v>3.623643926910522E-3</v>
      </c>
      <c r="AD127" s="68">
        <f ca="1">IF(RA!$F126="",#N/A,RA!$F126)</f>
        <v>9.5894408764269734E-4</v>
      </c>
      <c r="AE127" s="69">
        <f ca="1">IF(RA!$G126="",#N/A,RA!$G126)</f>
        <v>9.5894408764269734E-4</v>
      </c>
    </row>
    <row r="128" spans="22:31" x14ac:dyDescent="0.2">
      <c r="V128" s="68">
        <f ca="1">IF(IL!$F127="",#N/A,IL!$F127)</f>
        <v>1.3451311842288125</v>
      </c>
      <c r="W128" s="69">
        <f ca="1">IF(IL!$G127="",#N/A,IL!$G127)</f>
        <v>1.3451311842288125</v>
      </c>
      <c r="X128" s="68">
        <f ca="1">IF(NE!$F127="",#N/A,NE!$F127)</f>
        <v>0.16637826575093811</v>
      </c>
      <c r="Y128" s="69">
        <f ca="1">IF(NE!$G127="",#N/A,NE!$G127)</f>
        <v>0.16637826575093811</v>
      </c>
      <c r="Z128" s="68">
        <f ca="1">IF(RCI!$F127="",#N/A,RCI!$F127)</f>
        <v>0.8969267603671166</v>
      </c>
      <c r="AA128" s="69">
        <f ca="1">IF(RCI!$G127="",#N/A,RCI!$G127)</f>
        <v>0.8969267603671166</v>
      </c>
      <c r="AB128" s="68">
        <f ca="1">IF(RP!$F127="",#N/A,RP!$F127)</f>
        <v>3.6521831075821557E-3</v>
      </c>
      <c r="AC128" s="69">
        <f ca="1">IF(RP!$G127="",#N/A,RP!$G127)</f>
        <v>3.6521831075821557E-3</v>
      </c>
      <c r="AD128" s="68">
        <f ca="1">IF(RA!$F127="",#N/A,RA!$F127)</f>
        <v>1.1559146977764697E-3</v>
      </c>
      <c r="AE128" s="69">
        <f ca="1">IF(RA!$G127="",#N/A,RA!$G127)</f>
        <v>1.1559146977764697E-3</v>
      </c>
    </row>
    <row r="129" spans="22:31" x14ac:dyDescent="0.2">
      <c r="V129" s="68">
        <f ca="1">IF(IL!$F128="",#N/A,IL!$F128)</f>
        <v>1.3520232718596097</v>
      </c>
      <c r="W129" s="69">
        <f ca="1">IF(IL!$G128="",#N/A,IL!$G128)</f>
        <v>1.3520232718596097</v>
      </c>
      <c r="X129" s="68">
        <f ca="1">IF(NE!$F128="",#N/A,NE!$F128)</f>
        <v>0.16792239718783561</v>
      </c>
      <c r="Y129" s="69">
        <f ca="1">IF(NE!$G128="",#N/A,NE!$G128)</f>
        <v>0.16792239718783561</v>
      </c>
      <c r="Z129" s="68">
        <f ca="1">IF(RCI!$F128="",#N/A,RCI!$F128)</f>
        <v>0.92981800748392074</v>
      </c>
      <c r="AA129" s="69">
        <f ca="1">IF(RCI!$G128="",#N/A,RCI!$G128)</f>
        <v>0.92981800748392074</v>
      </c>
      <c r="AB129" s="68">
        <f ca="1">IF(RP!$F128="",#N/A,RP!$F128)</f>
        <v>5.8251637555132626E-3</v>
      </c>
      <c r="AC129" s="69">
        <f ca="1">IF(RP!$G128="",#N/A,RP!$G128)</f>
        <v>5.8251637555132626E-3</v>
      </c>
      <c r="AD129" s="68">
        <f ca="1">IF(RA!$F128="",#N/A,RA!$F128)</f>
        <v>1.3512224827802669E-3</v>
      </c>
      <c r="AE129" s="69">
        <f ca="1">IF(RA!$G128="",#N/A,RA!$G128)</f>
        <v>1.3512224827802669E-3</v>
      </c>
    </row>
    <row r="130" spans="22:31" x14ac:dyDescent="0.2">
      <c r="V130" s="68">
        <f ca="1">IF(IL!$F129="",#N/A,IL!$F129)</f>
        <v>1.3657675439963153</v>
      </c>
      <c r="W130" s="69">
        <f ca="1">IF(IL!$G129="",#N/A,IL!$G129)</f>
        <v>1.3657675439963153</v>
      </c>
      <c r="X130" s="68">
        <f ca="1">IF(NE!$F129="",#N/A,NE!$F129)</f>
        <v>0.17128378751774753</v>
      </c>
      <c r="Y130" s="69">
        <f ca="1">IF(NE!$G129="",#N/A,NE!$G129)</f>
        <v>0.17128378751774753</v>
      </c>
      <c r="Z130" s="68">
        <f ca="1">IF(RCI!$F129="",#N/A,RCI!$F129)</f>
        <v>0.94188317224914597</v>
      </c>
      <c r="AA130" s="69">
        <f ca="1">IF(RCI!$G129="",#N/A,RCI!$G129)</f>
        <v>0.94188317224914597</v>
      </c>
      <c r="AB130" s="68">
        <f ca="1">IF(RP!$F129="",#N/A,RP!$F129)</f>
        <v>5.974042428177324E-3</v>
      </c>
      <c r="AC130" s="69">
        <f ca="1">IF(RP!$G129="",#N/A,RP!$G129)</f>
        <v>5.974042428177324E-3</v>
      </c>
      <c r="AD130" s="68">
        <f ca="1">IF(RA!$F129="",#N/A,RA!$F129)</f>
        <v>1.4746306610574765E-3</v>
      </c>
      <c r="AE130" s="69">
        <f ca="1">IF(RA!$G129="",#N/A,RA!$G129)</f>
        <v>1.4746306610574765E-3</v>
      </c>
    </row>
    <row r="131" spans="22:31" x14ac:dyDescent="0.2">
      <c r="V131" s="68">
        <f ca="1">IF(IL!$F130="",#N/A,IL!$F130)</f>
        <v>1.373629314901802</v>
      </c>
      <c r="W131" s="69">
        <f ca="1">IF(IL!$G130="",#N/A,IL!$G130)</f>
        <v>1.373629314901802</v>
      </c>
      <c r="X131" s="68">
        <f ca="1">IF(NE!$F130="",#N/A,NE!$F130)</f>
        <v>0.17235024047526809</v>
      </c>
      <c r="Y131" s="69">
        <f ca="1">IF(NE!$G130="",#N/A,NE!$G130)</f>
        <v>0.17235024047526809</v>
      </c>
      <c r="Z131" s="68">
        <f ca="1">IF(RCI!$F130="",#N/A,RCI!$F130)</f>
        <v>0.94900486639274995</v>
      </c>
      <c r="AA131" s="69">
        <f ca="1">IF(RCI!$G130="",#N/A,RCI!$G130)</f>
        <v>0.94900486639274995</v>
      </c>
      <c r="AB131" s="68">
        <f ca="1">IF(RP!$F130="",#N/A,RP!$F130)</f>
        <v>6.0736816223920399E-3</v>
      </c>
      <c r="AC131" s="69">
        <f ca="1">IF(RP!$G130="",#N/A,RP!$G130)</f>
        <v>6.0736816223920399E-3</v>
      </c>
      <c r="AD131" s="68">
        <f ca="1">IF(RA!$F130="",#N/A,RA!$F130)</f>
        <v>1.6860704534068331E-3</v>
      </c>
      <c r="AE131" s="69">
        <f ca="1">IF(RA!$G130="",#N/A,RA!$G130)</f>
        <v>1.6860704534068331E-3</v>
      </c>
    </row>
    <row r="132" spans="22:31" x14ac:dyDescent="0.2">
      <c r="V132" s="68">
        <f ca="1">IF(IL!$F131="",#N/A,IL!$F131)</f>
        <v>1.3839733998754844</v>
      </c>
      <c r="W132" s="69">
        <f ca="1">IF(IL!$G131="",#N/A,IL!$G131)</f>
        <v>1.3839733998754844</v>
      </c>
      <c r="X132" s="68">
        <f ca="1">IF(NE!$F131="",#N/A,NE!$F131)</f>
        <v>0.17240303630723078</v>
      </c>
      <c r="Y132" s="69">
        <f ca="1">IF(NE!$G131="",#N/A,NE!$G131)</f>
        <v>0.17240303630723078</v>
      </c>
      <c r="Z132" s="68">
        <f ca="1">IF(RCI!$F131="",#N/A,RCI!$F131)</f>
        <v>0.95843499193702042</v>
      </c>
      <c r="AA132" s="69">
        <f ca="1">IF(RCI!$G131="",#N/A,RCI!$G131)</f>
        <v>0.95843499193702042</v>
      </c>
      <c r="AB132" s="68">
        <f ca="1">IF(RP!$F131="",#N/A,RP!$F131)</f>
        <v>6.2574869429862078E-3</v>
      </c>
      <c r="AC132" s="69">
        <f ca="1">IF(RP!$G131="",#N/A,RP!$G131)</f>
        <v>6.2574869429862078E-3</v>
      </c>
      <c r="AD132" s="68">
        <f ca="1">IF(RA!$F131="",#N/A,RA!$F131)</f>
        <v>1.7745553541598214E-3</v>
      </c>
      <c r="AE132" s="69">
        <f ca="1">IF(RA!$G131="",#N/A,RA!$G131)</f>
        <v>1.7745553541598214E-3</v>
      </c>
    </row>
    <row r="133" spans="22:31" x14ac:dyDescent="0.2">
      <c r="V133" s="68">
        <f ca="1">IF(IL!$F132="",#N/A,IL!$F132)</f>
        <v>1.3908592372505351</v>
      </c>
      <c r="W133" s="69">
        <f ca="1">IF(IL!$G132="",#N/A,IL!$G132)</f>
        <v>1.3908592372505351</v>
      </c>
      <c r="X133" s="68">
        <f ca="1">IF(NE!$F132="",#N/A,NE!$F132)</f>
        <v>0.17372163070202812</v>
      </c>
      <c r="Y133" s="69">
        <f ca="1">IF(NE!$G132="",#N/A,NE!$G132)</f>
        <v>0.17372163070202812</v>
      </c>
      <c r="Z133" s="68">
        <f ca="1">IF(RCI!$F132="",#N/A,RCI!$F132)</f>
        <v>1.0094990264000947</v>
      </c>
      <c r="AA133" s="69">
        <f ca="1">IF(RCI!$G132="",#N/A,RCI!$G132)</f>
        <v>1.0094990264000947</v>
      </c>
      <c r="AB133" s="68">
        <f ca="1">IF(RP!$F132="",#N/A,RP!$F132)</f>
        <v>6.3143109563077128E-3</v>
      </c>
      <c r="AC133" s="69">
        <f ca="1">IF(RP!$G132="",#N/A,RP!$G132)</f>
        <v>6.3143109563077128E-3</v>
      </c>
      <c r="AD133" s="68">
        <f ca="1">IF(RA!$F132="",#N/A,RA!$F132)</f>
        <v>1.9391965656976851E-3</v>
      </c>
      <c r="AE133" s="69">
        <f ca="1">IF(RA!$G132="",#N/A,RA!$G132)</f>
        <v>1.9391965656976851E-3</v>
      </c>
    </row>
    <row r="134" spans="22:31" x14ac:dyDescent="0.2">
      <c r="V134" s="68">
        <f ca="1">IF(IL!$F133="",#N/A,IL!$F133)</f>
        <v>1.3923512367899622</v>
      </c>
      <c r="W134" s="69">
        <f ca="1">IF(IL!$G133="",#N/A,IL!$G133)</f>
        <v>1.3923512367899622</v>
      </c>
      <c r="X134" s="68">
        <f ca="1">IF(NE!$F133="",#N/A,NE!$F133)</f>
        <v>0.17730481077435384</v>
      </c>
      <c r="Y134" s="69">
        <f ca="1">IF(NE!$G133="",#N/A,NE!$G133)</f>
        <v>0.17730481077435384</v>
      </c>
      <c r="Z134" s="68">
        <f ca="1">IF(RCI!$F133="",#N/A,RCI!$F133)</f>
        <v>1.0112686576454331</v>
      </c>
      <c r="AA134" s="69">
        <f ca="1">IF(RCI!$G133="",#N/A,RCI!$G133)</f>
        <v>1.0112686576454331</v>
      </c>
      <c r="AB134" s="68">
        <f ca="1">IF(RP!$F133="",#N/A,RP!$F133)</f>
        <v>6.8090026358639056E-3</v>
      </c>
      <c r="AC134" s="69">
        <f ca="1">IF(RP!$G133="",#N/A,RP!$G133)</f>
        <v>6.8090026358639056E-3</v>
      </c>
      <c r="AD134" s="68">
        <f ca="1">IF(RA!$F133="",#N/A,RA!$F133)</f>
        <v>1.9528994227326979E-3</v>
      </c>
      <c r="AE134" s="69">
        <f ca="1">IF(RA!$G133="",#N/A,RA!$G133)</f>
        <v>1.9528994227326979E-3</v>
      </c>
    </row>
    <row r="135" spans="22:31" x14ac:dyDescent="0.2">
      <c r="V135" s="68">
        <f ca="1">IF(IL!$F134="",#N/A,IL!$F134)</f>
        <v>1.3925463086262744</v>
      </c>
      <c r="W135" s="69">
        <f ca="1">IF(IL!$G134="",#N/A,IL!$G134)</f>
        <v>1.3925463086262744</v>
      </c>
      <c r="X135" s="68">
        <f ca="1">IF(NE!$F134="",#N/A,NE!$F134)</f>
        <v>0.17921745425912652</v>
      </c>
      <c r="Y135" s="69">
        <f ca="1">IF(NE!$G134="",#N/A,NE!$G134)</f>
        <v>0.17921745425912652</v>
      </c>
      <c r="Z135" s="68">
        <f ca="1">IF(RCI!$F134="",#N/A,RCI!$F134)</f>
        <v>1.0118530063161348</v>
      </c>
      <c r="AA135" s="69">
        <f ca="1">IF(RCI!$G134="",#N/A,RCI!$G134)</f>
        <v>1.0118530063161348</v>
      </c>
      <c r="AB135" s="68">
        <f ca="1">IF(RP!$F134="",#N/A,RP!$F134)</f>
        <v>7.3162513768685218E-3</v>
      </c>
      <c r="AC135" s="69">
        <f ca="1">IF(RP!$G134="",#N/A,RP!$G134)</f>
        <v>7.3162513768685218E-3</v>
      </c>
      <c r="AD135" s="68">
        <f ca="1">IF(RA!$F134="",#N/A,RA!$F134)</f>
        <v>1.9627806008124644E-3</v>
      </c>
      <c r="AE135" s="69">
        <f ca="1">IF(RA!$G134="",#N/A,RA!$G134)</f>
        <v>1.9627806008124644E-3</v>
      </c>
    </row>
    <row r="136" spans="22:31" x14ac:dyDescent="0.2">
      <c r="V136" s="68">
        <f ca="1">IF(IL!$F135="",#N/A,IL!$F135)</f>
        <v>1.4001587445290657</v>
      </c>
      <c r="W136" s="69">
        <f ca="1">IF(IL!$G135="",#N/A,IL!$G135)</f>
        <v>1.4001587445290657</v>
      </c>
      <c r="X136" s="68">
        <f ca="1">IF(NE!$F135="",#N/A,NE!$F135)</f>
        <v>0.18189612887560788</v>
      </c>
      <c r="Y136" s="69">
        <f ca="1">IF(NE!$G135="",#N/A,NE!$G135)</f>
        <v>0.18189612887560788</v>
      </c>
      <c r="Z136" s="68">
        <f ca="1">IF(RCI!$F135="",#N/A,RCI!$F135)</f>
        <v>1.1973229741854705</v>
      </c>
      <c r="AA136" s="69">
        <f ca="1">IF(RCI!$G135="",#N/A,RCI!$G135)</f>
        <v>1.1973229741854705</v>
      </c>
      <c r="AB136" s="68">
        <f ca="1">IF(RP!$F135="",#N/A,RP!$F135)</f>
        <v>8.0561032020553293E-3</v>
      </c>
      <c r="AC136" s="69">
        <f ca="1">IF(RP!$G135="",#N/A,RP!$G135)</f>
        <v>8.0561032020553293E-3</v>
      </c>
      <c r="AD136" s="68">
        <f ca="1">IF(RA!$F135="",#N/A,RA!$F135)</f>
        <v>2.0306976078137795E-3</v>
      </c>
      <c r="AE136" s="69">
        <f ca="1">IF(RA!$G135="",#N/A,RA!$G135)</f>
        <v>2.0306976078137795E-3</v>
      </c>
    </row>
    <row r="137" spans="22:31" x14ac:dyDescent="0.2">
      <c r="V137" s="68">
        <f ca="1">IF(IL!$F136="",#N/A,IL!$F136)</f>
        <v>1.4171754892580297</v>
      </c>
      <c r="W137" s="69">
        <f ca="1">IF(IL!$G136="",#N/A,IL!$G136)</f>
        <v>1.4171754892580297</v>
      </c>
      <c r="X137" s="68">
        <f ca="1">IF(NE!$F136="",#N/A,NE!$F136)</f>
        <v>0.18655440952724775</v>
      </c>
      <c r="Y137" s="69">
        <f ca="1">IF(NE!$G136="",#N/A,NE!$G136)</f>
        <v>0.18655440952724775</v>
      </c>
      <c r="Z137" s="68">
        <f ca="1">IF(RCI!$F136="",#N/A,RCI!$F136)</f>
        <v>1.2047760761794439</v>
      </c>
      <c r="AA137" s="69">
        <f ca="1">IF(RCI!$G136="",#N/A,RCI!$G136)</f>
        <v>1.2047760761794439</v>
      </c>
      <c r="AB137" s="68">
        <f ca="1">IF(RP!$F136="",#N/A,RP!$F136)</f>
        <v>8.0612430772377345E-3</v>
      </c>
      <c r="AC137" s="69">
        <f ca="1">IF(RP!$G136="",#N/A,RP!$G136)</f>
        <v>8.0612430772377345E-3</v>
      </c>
      <c r="AD137" s="68">
        <f ca="1">IF(RA!$F136="",#N/A,RA!$F136)</f>
        <v>2.082973267011198E-3</v>
      </c>
      <c r="AE137" s="69">
        <f ca="1">IF(RA!$G136="",#N/A,RA!$G136)</f>
        <v>2.082973267011198E-3</v>
      </c>
    </row>
    <row r="138" spans="22:31" x14ac:dyDescent="0.2">
      <c r="V138" s="68">
        <f ca="1">IF(IL!$F137="",#N/A,IL!$F137)</f>
        <v>1.4199236202680561</v>
      </c>
      <c r="W138" s="69">
        <f ca="1">IF(IL!$G137="",#N/A,IL!$G137)</f>
        <v>1.4199236202680561</v>
      </c>
      <c r="X138" s="68">
        <f ca="1">IF(NE!$F137="",#N/A,NE!$F137)</f>
        <v>0.18663738732083401</v>
      </c>
      <c r="Y138" s="69">
        <f ca="1">IF(NE!$G137="",#N/A,NE!$G137)</f>
        <v>0.18663738732083401</v>
      </c>
      <c r="Z138" s="68">
        <f ca="1">IF(RCI!$F137="",#N/A,RCI!$F137)</f>
        <v>1.2645289045548771</v>
      </c>
      <c r="AA138" s="69">
        <f ca="1">IF(RCI!$G137="",#N/A,RCI!$G137)</f>
        <v>1.2645289045548771</v>
      </c>
      <c r="AB138" s="68">
        <f ca="1">IF(RP!$F137="",#N/A,RP!$F137)</f>
        <v>8.2911369623953988E-3</v>
      </c>
      <c r="AC138" s="69">
        <f ca="1">IF(RP!$G137="",#N/A,RP!$G137)</f>
        <v>8.2911369623953988E-3</v>
      </c>
      <c r="AD138" s="68">
        <f ca="1">IF(RA!$F137="",#N/A,RA!$F137)</f>
        <v>2.1302594208540771E-3</v>
      </c>
      <c r="AE138" s="69">
        <f ca="1">IF(RA!$G137="",#N/A,RA!$G137)</f>
        <v>2.1302594208540771E-3</v>
      </c>
    </row>
    <row r="139" spans="22:31" x14ac:dyDescent="0.2">
      <c r="V139" s="68">
        <f ca="1">IF(IL!$F138="",#N/A,IL!$F138)</f>
        <v>1.4232903535833543</v>
      </c>
      <c r="W139" s="69">
        <f ca="1">IF(IL!$G138="",#N/A,IL!$G138)</f>
        <v>1.4232903535833543</v>
      </c>
      <c r="X139" s="68">
        <f ca="1">IF(NE!$F138="",#N/A,NE!$F138)</f>
        <v>0.18886459806899433</v>
      </c>
      <c r="Y139" s="69">
        <f ca="1">IF(NE!$G138="",#N/A,NE!$G138)</f>
        <v>0.18886459806899433</v>
      </c>
      <c r="Z139" s="68">
        <f ca="1">IF(RCI!$F138="",#N/A,RCI!$F138)</f>
        <v>1.267732030704815</v>
      </c>
      <c r="AA139" s="69">
        <f ca="1">IF(RCI!$G138="",#N/A,RCI!$G138)</f>
        <v>1.267732030704815</v>
      </c>
      <c r="AB139" s="68">
        <f ca="1">IF(RP!$F138="",#N/A,RP!$F138)</f>
        <v>8.6335365734987058E-3</v>
      </c>
      <c r="AC139" s="69">
        <f ca="1">IF(RP!$G138="",#N/A,RP!$G138)</f>
        <v>8.6335365734987058E-3</v>
      </c>
      <c r="AD139" s="68">
        <f ca="1">IF(RA!$F138="",#N/A,RA!$F138)</f>
        <v>2.3566870610344372E-3</v>
      </c>
      <c r="AE139" s="69">
        <f ca="1">IF(RA!$G138="",#N/A,RA!$G138)</f>
        <v>2.3566870610344372E-3</v>
      </c>
    </row>
    <row r="140" spans="22:31" x14ac:dyDescent="0.2">
      <c r="V140" s="68">
        <f ca="1">IF(IL!$F139="",#N/A,IL!$F139)</f>
        <v>1.4409307235234745</v>
      </c>
      <c r="W140" s="69">
        <f ca="1">IF(IL!$G139="",#N/A,IL!$G139)</f>
        <v>1.4409307235234745</v>
      </c>
      <c r="X140" s="68">
        <f ca="1">IF(NE!$F139="",#N/A,NE!$F139)</f>
        <v>0.19379592438375651</v>
      </c>
      <c r="Y140" s="69">
        <f ca="1">IF(NE!$G139="",#N/A,NE!$G139)</f>
        <v>0.19379592438375651</v>
      </c>
      <c r="Z140" s="68">
        <f ca="1">IF(RCI!$F139="",#N/A,RCI!$F139)</f>
        <v>1.2829877846430999</v>
      </c>
      <c r="AA140" s="69">
        <f ca="1">IF(RCI!$G139="",#N/A,RCI!$G139)</f>
        <v>1.2829877846430999</v>
      </c>
      <c r="AB140" s="68">
        <f ca="1">IF(RP!$F139="",#N/A,RP!$F139)</f>
        <v>8.9731362444021787E-3</v>
      </c>
      <c r="AC140" s="69">
        <f ca="1">IF(RP!$G139="",#N/A,RP!$G139)</f>
        <v>8.9731362444021787E-3</v>
      </c>
      <c r="AD140" s="68">
        <f ca="1">IF(RA!$F139="",#N/A,RA!$F139)</f>
        <v>2.5702270689797252E-3</v>
      </c>
      <c r="AE140" s="69">
        <f ca="1">IF(RA!$G139="",#N/A,RA!$G139)</f>
        <v>2.5702270689797252E-3</v>
      </c>
    </row>
    <row r="141" spans="22:31" x14ac:dyDescent="0.2">
      <c r="V141" s="68">
        <f ca="1">IF(IL!$F140="",#N/A,IL!$F140)</f>
        <v>1.4479129789120484</v>
      </c>
      <c r="W141" s="69">
        <f ca="1">IF(IL!$G140="",#N/A,IL!$G140)</f>
        <v>1.4479129789120484</v>
      </c>
      <c r="X141" s="68">
        <f ca="1">IF(NE!$F140="",#N/A,NE!$F140)</f>
        <v>0.19596061137340037</v>
      </c>
      <c r="Y141" s="69">
        <f ca="1">IF(NE!$G140="",#N/A,NE!$G140)</f>
        <v>0.19596061137340037</v>
      </c>
      <c r="Z141" s="68">
        <f ca="1">IF(RCI!$F140="",#N/A,RCI!$F140)</f>
        <v>1.2839299587641189</v>
      </c>
      <c r="AA141" s="69">
        <f ca="1">IF(RCI!$G140="",#N/A,RCI!$G140)</f>
        <v>1.2839299587641189</v>
      </c>
      <c r="AB141" s="68">
        <f ca="1">IF(RP!$F140="",#N/A,RP!$F140)</f>
        <v>9.6712950766116058E-3</v>
      </c>
      <c r="AC141" s="69">
        <f ca="1">IF(RP!$G140="",#N/A,RP!$G140)</f>
        <v>9.6712950766116058E-3</v>
      </c>
      <c r="AD141" s="68">
        <f ca="1">IF(RA!$F140="",#N/A,RA!$F140)</f>
        <v>2.7752592451494498E-3</v>
      </c>
      <c r="AE141" s="69">
        <f ca="1">IF(RA!$G140="",#N/A,RA!$G140)</f>
        <v>2.7752592451494498E-3</v>
      </c>
    </row>
    <row r="142" spans="22:31" x14ac:dyDescent="0.2">
      <c r="V142" s="68">
        <f ca="1">IF(IL!$F141="",#N/A,IL!$F141)</f>
        <v>1.4523828821195219</v>
      </c>
      <c r="W142" s="69">
        <f ca="1">IF(IL!$G141="",#N/A,IL!$G141)</f>
        <v>1.4523828821195219</v>
      </c>
      <c r="X142" s="68">
        <f ca="1">IF(NE!$F141="",#N/A,NE!$F141)</f>
        <v>0.1992770304953175</v>
      </c>
      <c r="Y142" s="69">
        <f ca="1">IF(NE!$G141="",#N/A,NE!$G141)</f>
        <v>0.1992770304953175</v>
      </c>
      <c r="Z142" s="68">
        <f ca="1">IF(RCI!$F141="",#N/A,RCI!$F141)</f>
        <v>1.3074152755986295</v>
      </c>
      <c r="AA142" s="69">
        <f ca="1">IF(RCI!$G141="",#N/A,RCI!$G141)</f>
        <v>1.3074152755986295</v>
      </c>
      <c r="AB142" s="68">
        <f ca="1">IF(RP!$F141="",#N/A,RP!$F141)</f>
        <v>9.7104259169059695E-3</v>
      </c>
      <c r="AC142" s="69">
        <f ca="1">IF(RP!$G141="",#N/A,RP!$G141)</f>
        <v>9.7104259169059695E-3</v>
      </c>
      <c r="AD142" s="68">
        <f ca="1">IF(RA!$F141="",#N/A,RA!$F141)</f>
        <v>3.0018367625409955E-3</v>
      </c>
      <c r="AE142" s="69">
        <f ca="1">IF(RA!$G141="",#N/A,RA!$G141)</f>
        <v>3.0018367625409955E-3</v>
      </c>
    </row>
    <row r="143" spans="22:31" x14ac:dyDescent="0.2">
      <c r="V143" s="68">
        <f ca="1">IF(IL!$F142="",#N/A,IL!$F142)</f>
        <v>1.4557035217259666</v>
      </c>
      <c r="W143" s="69">
        <f ca="1">IF(IL!$G142="",#N/A,IL!$G142)</f>
        <v>1.4557035217259666</v>
      </c>
      <c r="X143" s="68">
        <f ca="1">IF(NE!$F142="",#N/A,NE!$F142)</f>
        <v>0.20263906944780957</v>
      </c>
      <c r="Y143" s="69">
        <f ca="1">IF(NE!$G142="",#N/A,NE!$G142)</f>
        <v>0.20263906944780957</v>
      </c>
      <c r="Z143" s="68">
        <f ca="1">IF(RCI!$F142="",#N/A,RCI!$F142)</f>
        <v>1.3396521521521521</v>
      </c>
      <c r="AA143" s="69">
        <f ca="1">IF(RCI!$G142="",#N/A,RCI!$G142)</f>
        <v>1.3396521521521521</v>
      </c>
      <c r="AB143" s="68">
        <f ca="1">IF(RP!$F142="",#N/A,RP!$F142)</f>
        <v>1.0089434944692577E-2</v>
      </c>
      <c r="AC143" s="69">
        <f ca="1">IF(RP!$G142="",#N/A,RP!$G142)</f>
        <v>1.0089434944692577E-2</v>
      </c>
      <c r="AD143" s="68">
        <f ca="1">IF(RA!$F142="",#N/A,RA!$F142)</f>
        <v>3.7633443233653636E-3</v>
      </c>
      <c r="AE143" s="69">
        <f ca="1">IF(RA!$G142="",#N/A,RA!$G142)</f>
        <v>3.7633443233653636E-3</v>
      </c>
    </row>
    <row r="144" spans="22:31" x14ac:dyDescent="0.2">
      <c r="V144" s="68">
        <f ca="1">IF(IL!$F143="",#N/A,IL!$F143)</f>
        <v>1.4568397139287155</v>
      </c>
      <c r="W144" s="69">
        <f ca="1">IF(IL!$G143="",#N/A,IL!$G143)</f>
        <v>1.4568397139287155</v>
      </c>
      <c r="X144" s="68">
        <f ca="1">IF(NE!$F143="",#N/A,NE!$F143)</f>
        <v>0.20336953213824141</v>
      </c>
      <c r="Y144" s="69">
        <f ca="1">IF(NE!$G143="",#N/A,NE!$G143)</f>
        <v>0.20336953213824141</v>
      </c>
      <c r="Z144" s="68">
        <f ca="1">IF(RCI!$F143="",#N/A,RCI!$F143)</f>
        <v>1.358665700158592</v>
      </c>
      <c r="AA144" s="69">
        <f ca="1">IF(RCI!$G143="",#N/A,RCI!$G143)</f>
        <v>1.358665700158592</v>
      </c>
      <c r="AB144" s="68">
        <f ca="1">IF(RP!$F143="",#N/A,RP!$F143)</f>
        <v>1.0288649993005446E-2</v>
      </c>
      <c r="AC144" s="69">
        <f ca="1">IF(RP!$G143="",#N/A,RP!$G143)</f>
        <v>1.0288649993005446E-2</v>
      </c>
      <c r="AD144" s="68">
        <f ca="1">IF(RA!$F143="",#N/A,RA!$F143)</f>
        <v>4.2533450247936519E-3</v>
      </c>
      <c r="AE144" s="69">
        <f ca="1">IF(RA!$G143="",#N/A,RA!$G143)</f>
        <v>4.2533450247936519E-3</v>
      </c>
    </row>
    <row r="145" spans="22:31" x14ac:dyDescent="0.2">
      <c r="V145" s="68">
        <f ca="1">IF(IL!$F144="",#N/A,IL!$F144)</f>
        <v>1.4614272685066199</v>
      </c>
      <c r="W145" s="69">
        <f ca="1">IF(IL!$G144="",#N/A,IL!$G144)</f>
        <v>1.4614272685066199</v>
      </c>
      <c r="X145" s="68">
        <f ca="1">IF(NE!$F144="",#N/A,NE!$F144)</f>
        <v>0.20984519311140432</v>
      </c>
      <c r="Y145" s="69">
        <f ca="1">IF(NE!$G144="",#N/A,NE!$G144)</f>
        <v>0.20984519311140432</v>
      </c>
      <c r="Z145" s="68">
        <f ca="1">IF(RCI!$F144="",#N/A,RCI!$F144)</f>
        <v>1.4061663380504321</v>
      </c>
      <c r="AA145" s="69">
        <f ca="1">IF(RCI!$G144="",#N/A,RCI!$G144)</f>
        <v>1.4061663380504321</v>
      </c>
      <c r="AB145" s="68">
        <f ca="1">IF(RP!$F144="",#N/A,RP!$F144)</f>
        <v>1.0391682147158125E-2</v>
      </c>
      <c r="AC145" s="69">
        <f ca="1">IF(RP!$G144="",#N/A,RP!$G144)</f>
        <v>1.0391682147158125E-2</v>
      </c>
      <c r="AD145" s="68">
        <f ca="1">IF(RA!$F144="",#N/A,RA!$F144)</f>
        <v>4.3398245907561497E-3</v>
      </c>
      <c r="AE145" s="69">
        <f ca="1">IF(RA!$G144="",#N/A,RA!$G144)</f>
        <v>4.3398245907561497E-3</v>
      </c>
    </row>
    <row r="146" spans="22:31" x14ac:dyDescent="0.2">
      <c r="V146" s="68">
        <f ca="1">IF(IL!$F145="",#N/A,IL!$F145)</f>
        <v>1.4685526268301192</v>
      </c>
      <c r="W146" s="69">
        <f ca="1">IF(IL!$G145="",#N/A,IL!$G145)</f>
        <v>1.4685526268301192</v>
      </c>
      <c r="X146" s="68">
        <f ca="1">IF(NE!$F145="",#N/A,NE!$F145)</f>
        <v>0.21102933893303463</v>
      </c>
      <c r="Y146" s="69">
        <f ca="1">IF(NE!$G145="",#N/A,NE!$G145)</f>
        <v>0.21102933893303463</v>
      </c>
      <c r="Z146" s="68">
        <f ca="1">IF(RCI!$F145="",#N/A,RCI!$F145)</f>
        <v>1.4432806016907607</v>
      </c>
      <c r="AA146" s="69">
        <f ca="1">IF(RCI!$G145="",#N/A,RCI!$G145)</f>
        <v>1.4432806016907607</v>
      </c>
      <c r="AB146" s="68">
        <f ca="1">IF(RP!$F145="",#N/A,RP!$F145)</f>
        <v>1.1272032141005703E-2</v>
      </c>
      <c r="AC146" s="69">
        <f ca="1">IF(RP!$G145="",#N/A,RP!$G145)</f>
        <v>1.1272032141005703E-2</v>
      </c>
      <c r="AD146" s="68">
        <f ca="1">IF(RA!$F145="",#N/A,RA!$F145)</f>
        <v>5.0528556943647039E-3</v>
      </c>
      <c r="AE146" s="69">
        <f ca="1">IF(RA!$G145="",#N/A,RA!$G145)</f>
        <v>5.0528556943647039E-3</v>
      </c>
    </row>
    <row r="147" spans="22:31" x14ac:dyDescent="0.2">
      <c r="V147" s="68">
        <f ca="1">IF(IL!$F146="",#N/A,IL!$F146)</f>
        <v>1.4811194249826154</v>
      </c>
      <c r="W147" s="69">
        <f ca="1">IF(IL!$G146="",#N/A,IL!$G146)</f>
        <v>1.4811194249826154</v>
      </c>
      <c r="X147" s="68">
        <f ca="1">IF(NE!$F146="",#N/A,NE!$F146)</f>
        <v>0.211465843439092</v>
      </c>
      <c r="Y147" s="69">
        <f ca="1">IF(NE!$G146="",#N/A,NE!$G146)</f>
        <v>0.211465843439092</v>
      </c>
      <c r="Z147" s="68">
        <f ca="1">IF(RCI!$F146="",#N/A,RCI!$F146)</f>
        <v>1.4519018650979343</v>
      </c>
      <c r="AA147" s="69">
        <f ca="1">IF(RCI!$G146="",#N/A,RCI!$G146)</f>
        <v>1.4519018650979343</v>
      </c>
      <c r="AB147" s="68">
        <f ca="1">IF(RP!$F146="",#N/A,RP!$F146)</f>
        <v>1.1291052656429729E-2</v>
      </c>
      <c r="AC147" s="69">
        <f ca="1">IF(RP!$G146="",#N/A,RP!$G146)</f>
        <v>1.1291052656429729E-2</v>
      </c>
      <c r="AD147" s="68">
        <f ca="1">IF(RA!$F146="",#N/A,RA!$F146)</f>
        <v>5.1786771943625343E-3</v>
      </c>
      <c r="AE147" s="69">
        <f ca="1">IF(RA!$G146="",#N/A,RA!$G146)</f>
        <v>5.1786771943625343E-3</v>
      </c>
    </row>
    <row r="148" spans="22:31" x14ac:dyDescent="0.2">
      <c r="V148" s="68">
        <f ca="1">IF(IL!$F147="",#N/A,IL!$F147)</f>
        <v>1.4953088855461394</v>
      </c>
      <c r="W148" s="69">
        <f ca="1">IF(IL!$G147="",#N/A,IL!$G147)</f>
        <v>1.4953088855461394</v>
      </c>
      <c r="X148" s="68">
        <f ca="1">IF(NE!$F147="",#N/A,NE!$F147)</f>
        <v>0.2162598375285468</v>
      </c>
      <c r="Y148" s="69">
        <f ca="1">IF(NE!$G147="",#N/A,NE!$G147)</f>
        <v>0.2162598375285468</v>
      </c>
      <c r="Z148" s="68">
        <f ca="1">IF(RCI!$F147="",#N/A,RCI!$F147)</f>
        <v>1.4567580315928887</v>
      </c>
      <c r="AA148" s="69">
        <f ca="1">IF(RCI!$G147="",#N/A,RCI!$G147)</f>
        <v>1.4567580315928887</v>
      </c>
      <c r="AB148" s="68">
        <f ca="1">IF(RP!$F147="",#N/A,RP!$F147)</f>
        <v>1.3057384572088651E-2</v>
      </c>
      <c r="AC148" s="69">
        <f ca="1">IF(RP!$G147="",#N/A,RP!$G147)</f>
        <v>1.3057384572088651E-2</v>
      </c>
      <c r="AD148" s="68">
        <f ca="1">IF(RA!$F147="",#N/A,RA!$F147)</f>
        <v>5.1965848414839673E-3</v>
      </c>
      <c r="AE148" s="69">
        <f ca="1">IF(RA!$G147="",#N/A,RA!$G147)</f>
        <v>5.1965848414839673E-3</v>
      </c>
    </row>
    <row r="149" spans="22:31" x14ac:dyDescent="0.2">
      <c r="V149" s="68">
        <f ca="1">IF(IL!$F148="",#N/A,IL!$F148)</f>
        <v>1.4956319461284087</v>
      </c>
      <c r="W149" s="69">
        <f ca="1">IF(IL!$G148="",#N/A,IL!$G148)</f>
        <v>1.4956319461284087</v>
      </c>
      <c r="X149" s="68">
        <f ca="1">IF(NE!$F148="",#N/A,NE!$F148)</f>
        <v>0.21633243620536566</v>
      </c>
      <c r="Y149" s="69">
        <f ca="1">IF(NE!$G148="",#N/A,NE!$G148)</f>
        <v>0.21633243620536566</v>
      </c>
      <c r="Z149" s="68">
        <f ca="1">IF(RCI!$F148="",#N/A,RCI!$F148)</f>
        <v>1.4803291147605988</v>
      </c>
      <c r="AA149" s="69">
        <f ca="1">IF(RCI!$G148="",#N/A,RCI!$G148)</f>
        <v>1.4803291147605988</v>
      </c>
      <c r="AB149" s="68">
        <f ca="1">IF(RP!$F148="",#N/A,RP!$F148)</f>
        <v>1.3250496436665444E-2</v>
      </c>
      <c r="AC149" s="69">
        <f ca="1">IF(RP!$G148="",#N/A,RP!$G148)</f>
        <v>1.3250496436665444E-2</v>
      </c>
      <c r="AD149" s="68">
        <f ca="1">IF(RA!$F148="",#N/A,RA!$F148)</f>
        <v>5.3317190343822787E-3</v>
      </c>
      <c r="AE149" s="69">
        <f ca="1">IF(RA!$G148="",#N/A,RA!$G148)</f>
        <v>5.3317190343822787E-3</v>
      </c>
    </row>
    <row r="150" spans="22:31" x14ac:dyDescent="0.2">
      <c r="V150" s="68">
        <f ca="1">IF(IL!$F149="",#N/A,IL!$F149)</f>
        <v>1.5150252021214528</v>
      </c>
      <c r="W150" s="69">
        <f ca="1">IF(IL!$G149="",#N/A,IL!$G149)</f>
        <v>1.5150252021214528</v>
      </c>
      <c r="X150" s="68">
        <f ca="1">IF(NE!$F149="",#N/A,NE!$F149)</f>
        <v>0.22039196079924042</v>
      </c>
      <c r="Y150" s="69">
        <f ca="1">IF(NE!$G149="",#N/A,NE!$G149)</f>
        <v>0.22039196079924042</v>
      </c>
      <c r="Z150" s="68">
        <f ca="1">IF(RCI!$F149="",#N/A,RCI!$F149)</f>
        <v>1.574003277438647</v>
      </c>
      <c r="AA150" s="69">
        <f ca="1">IF(RCI!$G149="",#N/A,RCI!$G149)</f>
        <v>1.574003277438647</v>
      </c>
      <c r="AB150" s="68">
        <f ca="1">IF(RP!$F149="",#N/A,RP!$F149)</f>
        <v>1.3823011716131671E-2</v>
      </c>
      <c r="AC150" s="69">
        <f ca="1">IF(RP!$G149="",#N/A,RP!$G149)</f>
        <v>1.3823011716131671E-2</v>
      </c>
      <c r="AD150" s="68">
        <f ca="1">IF(RA!$F149="",#N/A,RA!$F149)</f>
        <v>5.3984655162747155E-3</v>
      </c>
      <c r="AE150" s="69">
        <f ca="1">IF(RA!$G149="",#N/A,RA!$G149)</f>
        <v>5.3984655162747155E-3</v>
      </c>
    </row>
    <row r="151" spans="22:31" x14ac:dyDescent="0.2">
      <c r="V151" s="68">
        <f ca="1">IF(IL!$F150="",#N/A,IL!$F150)</f>
        <v>1.5210140670577252</v>
      </c>
      <c r="W151" s="69">
        <f ca="1">IF(IL!$G150="",#N/A,IL!$G150)</f>
        <v>1.5210140670577252</v>
      </c>
      <c r="X151" s="68">
        <f ca="1">IF(NE!$F150="",#N/A,NE!$F150)</f>
        <v>0.22385853718002657</v>
      </c>
      <c r="Y151" s="69">
        <f ca="1">IF(NE!$G150="",#N/A,NE!$G150)</f>
        <v>0.22385853718002657</v>
      </c>
      <c r="Z151" s="68">
        <f ca="1">IF(RCI!$F150="",#N/A,RCI!$F150)</f>
        <v>1.6084776618359549</v>
      </c>
      <c r="AA151" s="69">
        <f ca="1">IF(RCI!$G150="",#N/A,RCI!$G150)</f>
        <v>1.6084776618359549</v>
      </c>
      <c r="AB151" s="68">
        <f ca="1">IF(RP!$F150="",#N/A,RP!$F150)</f>
        <v>1.3856243067138825E-2</v>
      </c>
      <c r="AC151" s="69">
        <f ca="1">IF(RP!$G150="",#N/A,RP!$G150)</f>
        <v>1.3856243067138825E-2</v>
      </c>
      <c r="AD151" s="68">
        <f ca="1">IF(RA!$F150="",#N/A,RA!$F150)</f>
        <v>5.532671269504145E-3</v>
      </c>
      <c r="AE151" s="69">
        <f ca="1">IF(RA!$G150="",#N/A,RA!$G150)</f>
        <v>5.532671269504145E-3</v>
      </c>
    </row>
    <row r="152" spans="22:31" x14ac:dyDescent="0.2">
      <c r="V152" s="68">
        <f ca="1">IF(IL!$F151="",#N/A,IL!$F151)</f>
        <v>1.5233178555128597</v>
      </c>
      <c r="W152" s="69">
        <f ca="1">IF(IL!$G151="",#N/A,IL!$G151)</f>
        <v>1.5233178555128597</v>
      </c>
      <c r="X152" s="68">
        <f ca="1">IF(NE!$F151="",#N/A,NE!$F151)</f>
        <v>0.22515740460818298</v>
      </c>
      <c r="Y152" s="69">
        <f ca="1">IF(NE!$G151="",#N/A,NE!$G151)</f>
        <v>0.22515740460818298</v>
      </c>
      <c r="Z152" s="68">
        <f ca="1">IF(RCI!$F151="",#N/A,RCI!$F151)</f>
        <v>1.7155143653347986</v>
      </c>
      <c r="AA152" s="69">
        <f ca="1">IF(RCI!$G151="",#N/A,RCI!$G151)</f>
        <v>1.7155143653347986</v>
      </c>
      <c r="AB152" s="68">
        <f ca="1">IF(RP!$F151="",#N/A,RP!$F151)</f>
        <v>1.6214470888824415E-2</v>
      </c>
      <c r="AC152" s="69">
        <f ca="1">IF(RP!$G151="",#N/A,RP!$G151)</f>
        <v>1.6214470888824415E-2</v>
      </c>
      <c r="AD152" s="68">
        <f ca="1">IF(RA!$F151="",#N/A,RA!$F151)</f>
        <v>5.5329137697130186E-3</v>
      </c>
      <c r="AE152" s="69">
        <f ca="1">IF(RA!$G151="",#N/A,RA!$G151)</f>
        <v>5.5329137697130186E-3</v>
      </c>
    </row>
    <row r="153" spans="22:31" x14ac:dyDescent="0.2">
      <c r="V153" s="68">
        <f ca="1">IF(IL!$F152="",#N/A,IL!$F152)</f>
        <v>1.5389175503470967</v>
      </c>
      <c r="W153" s="69">
        <f ca="1">IF(IL!$G152="",#N/A,IL!$G152)</f>
        <v>1.5389175503470967</v>
      </c>
      <c r="X153" s="68">
        <f ca="1">IF(NE!$F152="",#N/A,NE!$F152)</f>
        <v>0.22802480418359755</v>
      </c>
      <c r="Y153" s="69">
        <f ca="1">IF(NE!$G152="",#N/A,NE!$G152)</f>
        <v>0.22802480418359755</v>
      </c>
      <c r="Z153" s="68">
        <f ca="1">IF(RCI!$F152="",#N/A,RCI!$F152)</f>
        <v>1.7584858080785279</v>
      </c>
      <c r="AA153" s="69">
        <f ca="1">IF(RCI!$G152="",#N/A,RCI!$G152)</f>
        <v>1.7584858080785279</v>
      </c>
      <c r="AB153" s="68">
        <f ca="1">IF(RP!$F152="",#N/A,RP!$F152)</f>
        <v>1.6255377736259208E-2</v>
      </c>
      <c r="AC153" s="69">
        <f ca="1">IF(RP!$G152="",#N/A,RP!$G152)</f>
        <v>1.6255377736259208E-2</v>
      </c>
      <c r="AD153" s="68">
        <f ca="1">IF(RA!$F152="",#N/A,RA!$F152)</f>
        <v>5.8551963441583164E-3</v>
      </c>
      <c r="AE153" s="69">
        <f ca="1">IF(RA!$G152="",#N/A,RA!$G152)</f>
        <v>5.8551963441583164E-3</v>
      </c>
    </row>
    <row r="154" spans="22:31" x14ac:dyDescent="0.2">
      <c r="V154" s="68">
        <f ca="1">IF(IL!$F153="",#N/A,IL!$F153)</f>
        <v>1.5417934808624447</v>
      </c>
      <c r="W154" s="69">
        <f ca="1">IF(IL!$G153="",#N/A,IL!$G153)</f>
        <v>1.5417934808624447</v>
      </c>
      <c r="X154" s="68">
        <f ca="1">IF(NE!$F153="",#N/A,NE!$F153)</f>
        <v>0.23109564812829847</v>
      </c>
      <c r="Y154" s="69">
        <f ca="1">IF(NE!$G153="",#N/A,NE!$G153)</f>
        <v>0.23109564812829847</v>
      </c>
      <c r="Z154" s="68">
        <f ca="1">IF(RCI!$F153="",#N/A,RCI!$F153)</f>
        <v>1.8327197844512624</v>
      </c>
      <c r="AA154" s="69">
        <f ca="1">IF(RCI!$G153="",#N/A,RCI!$G153)</f>
        <v>1.8327197844512624</v>
      </c>
      <c r="AB154" s="68">
        <f ca="1">IF(RP!$F153="",#N/A,RP!$F153)</f>
        <v>1.6347320403070454E-2</v>
      </c>
      <c r="AC154" s="69">
        <f ca="1">IF(RP!$G153="",#N/A,RP!$G153)</f>
        <v>1.6347320403070454E-2</v>
      </c>
      <c r="AD154" s="68">
        <f ca="1">IF(RA!$F153="",#N/A,RA!$F153)</f>
        <v>6.1205295386498717E-3</v>
      </c>
      <c r="AE154" s="69">
        <f ca="1">IF(RA!$G153="",#N/A,RA!$G153)</f>
        <v>6.1205295386498717E-3</v>
      </c>
    </row>
    <row r="155" spans="22:31" x14ac:dyDescent="0.2">
      <c r="V155" s="68">
        <f ca="1">IF(IL!$F154="",#N/A,IL!$F154)</f>
        <v>1.5582964877910672</v>
      </c>
      <c r="W155" s="69">
        <f ca="1">IF(IL!$G154="",#N/A,IL!$G154)</f>
        <v>1.5582964877910672</v>
      </c>
      <c r="X155" s="68">
        <f ca="1">IF(NE!$F154="",#N/A,NE!$F154)</f>
        <v>0.23332700454653563</v>
      </c>
      <c r="Y155" s="69">
        <f ca="1">IF(NE!$G154="",#N/A,NE!$G154)</f>
        <v>0.23332700454653563</v>
      </c>
      <c r="Z155" s="68">
        <f ca="1">IF(RCI!$F154="",#N/A,RCI!$F154)</f>
        <v>1.8486988175762895</v>
      </c>
      <c r="AA155" s="69">
        <f ca="1">IF(RCI!$G154="",#N/A,RCI!$G154)</f>
        <v>1.8486988175762895</v>
      </c>
      <c r="AB155" s="68">
        <f ca="1">IF(RP!$F154="",#N/A,RP!$F154)</f>
        <v>1.6650356267675318E-2</v>
      </c>
      <c r="AC155" s="69">
        <f ca="1">IF(RP!$G154="",#N/A,RP!$G154)</f>
        <v>1.6650356267675318E-2</v>
      </c>
      <c r="AD155" s="68">
        <f ca="1">IF(RA!$F154="",#N/A,RA!$F154)</f>
        <v>6.3330673366315234E-3</v>
      </c>
      <c r="AE155" s="69">
        <f ca="1">IF(RA!$G154="",#N/A,RA!$G154)</f>
        <v>6.3330673366315234E-3</v>
      </c>
    </row>
    <row r="156" spans="22:31" x14ac:dyDescent="0.2">
      <c r="V156" s="68">
        <f ca="1">IF(IL!$F155="",#N/A,IL!$F155)</f>
        <v>1.5681223262700161</v>
      </c>
      <c r="W156" s="69">
        <f ca="1">IF(IL!$G155="",#N/A,IL!$G155)</f>
        <v>1.5681223262700161</v>
      </c>
      <c r="X156" s="68">
        <f ca="1">IF(NE!$F155="",#N/A,NE!$F155)</f>
        <v>0.23546322371230366</v>
      </c>
      <c r="Y156" s="69">
        <f ca="1">IF(NE!$G155="",#N/A,NE!$G155)</f>
        <v>0.23546322371230366</v>
      </c>
      <c r="Z156" s="68">
        <f ca="1">IF(RCI!$F155="",#N/A,RCI!$F155)</f>
        <v>1.8889411652601675</v>
      </c>
      <c r="AA156" s="69">
        <f ca="1">IF(RCI!$G155="",#N/A,RCI!$G155)</f>
        <v>1.8889411652601675</v>
      </c>
      <c r="AB156" s="68">
        <f ca="1">IF(RP!$F155="",#N/A,RP!$F155)</f>
        <v>1.7469045931685506E-2</v>
      </c>
      <c r="AC156" s="69">
        <f ca="1">IF(RP!$G155="",#N/A,RP!$G155)</f>
        <v>1.7469045931685506E-2</v>
      </c>
      <c r="AD156" s="68">
        <f ca="1">IF(RA!$F155="",#N/A,RA!$F155)</f>
        <v>6.4888685061063982E-3</v>
      </c>
      <c r="AE156" s="69">
        <f ca="1">IF(RA!$G155="",#N/A,RA!$G155)</f>
        <v>6.4888685061063982E-3</v>
      </c>
    </row>
    <row r="157" spans="22:31" x14ac:dyDescent="0.2">
      <c r="V157" s="68">
        <f ca="1">IF(IL!$F156="",#N/A,IL!$F156)</f>
        <v>1.5706695539576814</v>
      </c>
      <c r="W157" s="69">
        <f ca="1">IF(IL!$G156="",#N/A,IL!$G156)</f>
        <v>1.5706695539576814</v>
      </c>
      <c r="X157" s="68">
        <f ca="1">IF(NE!$F156="",#N/A,NE!$F156)</f>
        <v>0.23848628617688322</v>
      </c>
      <c r="Y157" s="69">
        <f ca="1">IF(NE!$G156="",#N/A,NE!$G156)</f>
        <v>0.23848628617688322</v>
      </c>
      <c r="Z157" s="68">
        <f ca="1">IF(RCI!$F156="",#N/A,RCI!$F156)</f>
        <v>1.9926728257406818</v>
      </c>
      <c r="AA157" s="69">
        <f ca="1">IF(RCI!$G156="",#N/A,RCI!$G156)</f>
        <v>1.9926728257406818</v>
      </c>
      <c r="AB157" s="68">
        <f ca="1">IF(RP!$F156="",#N/A,RP!$F156)</f>
        <v>1.7683510353169691E-2</v>
      </c>
      <c r="AC157" s="69">
        <f ca="1">IF(RP!$G156="",#N/A,RP!$G156)</f>
        <v>1.7683510353169691E-2</v>
      </c>
      <c r="AD157" s="68">
        <f ca="1">IF(RA!$F156="",#N/A,RA!$F156)</f>
        <v>6.5959621524642655E-3</v>
      </c>
      <c r="AE157" s="69">
        <f ca="1">IF(RA!$G156="",#N/A,RA!$G156)</f>
        <v>6.5959621524642655E-3</v>
      </c>
    </row>
    <row r="158" spans="22:31" x14ac:dyDescent="0.2">
      <c r="V158" s="68">
        <f ca="1">IF(IL!$F157="",#N/A,IL!$F157)</f>
        <v>1.6105578288083569</v>
      </c>
      <c r="W158" s="69">
        <f ca="1">IF(IL!$G157="",#N/A,IL!$G157)</f>
        <v>1.6105578288083569</v>
      </c>
      <c r="X158" s="68">
        <f ca="1">IF(NE!$F157="",#N/A,NE!$F157)</f>
        <v>0.24247313260293923</v>
      </c>
      <c r="Y158" s="69">
        <f ca="1">IF(NE!$G157="",#N/A,NE!$G157)</f>
        <v>0.24247313260293923</v>
      </c>
      <c r="Z158" s="68">
        <f ca="1">IF(RCI!$F157="",#N/A,RCI!$F157)</f>
        <v>2.2857518171468607</v>
      </c>
      <c r="AA158" s="69">
        <f ca="1">IF(RCI!$G157="",#N/A,RCI!$G157)</f>
        <v>2.2857518171468607</v>
      </c>
      <c r="AB158" s="68">
        <f ca="1">IF(RP!$F157="",#N/A,RP!$F157)</f>
        <v>1.8375465307636667E-2</v>
      </c>
      <c r="AC158" s="69">
        <f ca="1">IF(RP!$G157="",#N/A,RP!$G157)</f>
        <v>1.8375465307636667E-2</v>
      </c>
      <c r="AD158" s="68">
        <f ca="1">IF(RA!$F157="",#N/A,RA!$F157)</f>
        <v>6.6718858943462201E-3</v>
      </c>
      <c r="AE158" s="69">
        <f ca="1">IF(RA!$G157="",#N/A,RA!$G157)</f>
        <v>6.6718858943462201E-3</v>
      </c>
    </row>
    <row r="159" spans="22:31" x14ac:dyDescent="0.2">
      <c r="V159" s="68">
        <f ca="1">IF(IL!$F158="",#N/A,IL!$F158)</f>
        <v>1.62036210172509</v>
      </c>
      <c r="W159" s="69">
        <f ca="1">IF(IL!$G158="",#N/A,IL!$G158)</f>
        <v>1.62036210172509</v>
      </c>
      <c r="X159" s="68">
        <f ca="1">IF(NE!$F158="",#N/A,NE!$F158)</f>
        <v>0.24698412312812484</v>
      </c>
      <c r="Y159" s="69">
        <f ca="1">IF(NE!$G158="",#N/A,NE!$G158)</f>
        <v>0.24698412312812484</v>
      </c>
      <c r="Z159" s="68">
        <f ca="1">IF(RCI!$F158="",#N/A,RCI!$F158)</f>
        <v>2.2998217305174955</v>
      </c>
      <c r="AA159" s="69">
        <f ca="1">IF(RCI!$G158="",#N/A,RCI!$G158)</f>
        <v>2.2998217305174955</v>
      </c>
      <c r="AB159" s="68">
        <f ca="1">IF(RP!$F158="",#N/A,RP!$F158)</f>
        <v>1.915109493539217E-2</v>
      </c>
      <c r="AC159" s="69">
        <f ca="1">IF(RP!$G158="",#N/A,RP!$G158)</f>
        <v>1.915109493539217E-2</v>
      </c>
      <c r="AD159" s="68">
        <f ca="1">IF(RA!$F158="",#N/A,RA!$F158)</f>
        <v>6.69123181682917E-3</v>
      </c>
      <c r="AE159" s="69">
        <f ca="1">IF(RA!$G158="",#N/A,RA!$G158)</f>
        <v>6.69123181682917E-3</v>
      </c>
    </row>
    <row r="160" spans="22:31" x14ac:dyDescent="0.2">
      <c r="V160" s="68">
        <f ca="1">IF(IL!$F159="",#N/A,IL!$F159)</f>
        <v>1.6224565830342907</v>
      </c>
      <c r="W160" s="69">
        <f ca="1">IF(IL!$G159="",#N/A,IL!$G159)</f>
        <v>1.6224565830342907</v>
      </c>
      <c r="X160" s="68">
        <f ca="1">IF(NE!$F159="",#N/A,NE!$F159)</f>
        <v>0.2470824089105548</v>
      </c>
      <c r="Y160" s="69">
        <f ca="1">IF(NE!$G159="",#N/A,NE!$G159)</f>
        <v>0.2470824089105548</v>
      </c>
      <c r="Z160" s="68">
        <f ca="1">IF(RCI!$F159="",#N/A,RCI!$F159)</f>
        <v>2.4190106874819892</v>
      </c>
      <c r="AA160" s="69">
        <f ca="1">IF(RCI!$G159="",#N/A,RCI!$G159)</f>
        <v>2.4190106874819892</v>
      </c>
      <c r="AB160" s="68">
        <f ca="1">IF(RP!$F159="",#N/A,RP!$F159)</f>
        <v>1.9685131166202147E-2</v>
      </c>
      <c r="AC160" s="69">
        <f ca="1">IF(RP!$G159="",#N/A,RP!$G159)</f>
        <v>1.9685131166202147E-2</v>
      </c>
      <c r="AD160" s="68">
        <f ca="1">IF(RA!$F159="",#N/A,RA!$F159)</f>
        <v>6.8208838718695347E-3</v>
      </c>
      <c r="AE160" s="69">
        <f ca="1">IF(RA!$G159="",#N/A,RA!$G159)</f>
        <v>6.8208838718695347E-3</v>
      </c>
    </row>
    <row r="161" spans="22:31" x14ac:dyDescent="0.2">
      <c r="V161" s="68">
        <f ca="1">IF(IL!$F160="",#N/A,IL!$F160)</f>
        <v>1.6269415699665788</v>
      </c>
      <c r="W161" s="69">
        <f ca="1">IF(IL!$G160="",#N/A,IL!$G160)</f>
        <v>1.6269415699665788</v>
      </c>
      <c r="X161" s="68">
        <f ca="1">IF(NE!$F160="",#N/A,NE!$F160)</f>
        <v>0.24903535575774127</v>
      </c>
      <c r="Y161" s="69">
        <f ca="1">IF(NE!$G160="",#N/A,NE!$G160)</f>
        <v>0.24903535575774127</v>
      </c>
      <c r="Z161" s="68">
        <f ca="1">IF(RCI!$F160="",#N/A,RCI!$F160)</f>
        <v>2.4315707122162085</v>
      </c>
      <c r="AA161" s="69">
        <f ca="1">IF(RCI!$G160="",#N/A,RCI!$G160)</f>
        <v>2.4315707122162085</v>
      </c>
      <c r="AB161" s="68">
        <f ca="1">IF(RP!$F160="",#N/A,RP!$F160)</f>
        <v>2.1330964077410104E-2</v>
      </c>
      <c r="AC161" s="69">
        <f ca="1">IF(RP!$G160="",#N/A,RP!$G160)</f>
        <v>2.1330964077410104E-2</v>
      </c>
      <c r="AD161" s="68">
        <f ca="1">IF(RA!$F160="",#N/A,RA!$F160)</f>
        <v>6.9083667160768532E-3</v>
      </c>
      <c r="AE161" s="69">
        <f ca="1">IF(RA!$G160="",#N/A,RA!$G160)</f>
        <v>6.9083667160768532E-3</v>
      </c>
    </row>
    <row r="162" spans="22:31" x14ac:dyDescent="0.2">
      <c r="V162" s="68">
        <f ca="1">IF(IL!$F161="",#N/A,IL!$F161)</f>
        <v>1.6361442233445551</v>
      </c>
      <c r="W162" s="69">
        <f ca="1">IF(IL!$G161="",#N/A,IL!$G161)</f>
        <v>1.6361442233445551</v>
      </c>
      <c r="X162" s="68">
        <f ca="1">IF(NE!$F161="",#N/A,NE!$F161)</f>
        <v>0.25110838986265765</v>
      </c>
      <c r="Y162" s="69">
        <f ca="1">IF(NE!$G161="",#N/A,NE!$G161)</f>
        <v>0.25110838986265765</v>
      </c>
      <c r="Z162" s="68">
        <f ca="1">IF(RCI!$F161="",#N/A,RCI!$F161)</f>
        <v>2.4743149501048602</v>
      </c>
      <c r="AA162" s="69">
        <f ca="1">IF(RCI!$G161="",#N/A,RCI!$G161)</f>
        <v>2.4743149501048602</v>
      </c>
      <c r="AB162" s="68">
        <f ca="1">IF(RP!$F161="",#N/A,RP!$F161)</f>
        <v>2.1796963381423184E-2</v>
      </c>
      <c r="AC162" s="69">
        <f ca="1">IF(RP!$G161="",#N/A,RP!$G161)</f>
        <v>2.1796963381423184E-2</v>
      </c>
      <c r="AD162" s="68">
        <f ca="1">IF(RA!$F161="",#N/A,RA!$F161)</f>
        <v>6.9232823856232566E-3</v>
      </c>
      <c r="AE162" s="69">
        <f ca="1">IF(RA!$G161="",#N/A,RA!$G161)</f>
        <v>6.9232823856232566E-3</v>
      </c>
    </row>
    <row r="163" spans="22:31" x14ac:dyDescent="0.2">
      <c r="V163" s="68">
        <f ca="1">IF(IL!$F162="",#N/A,IL!$F162)</f>
        <v>1.645741661228028</v>
      </c>
      <c r="W163" s="69">
        <f ca="1">IF(IL!$G162="",#N/A,IL!$G162)</f>
        <v>1.645741661228028</v>
      </c>
      <c r="X163" s="68">
        <f ca="1">IF(NE!$F162="",#N/A,NE!$F162)</f>
        <v>0.25379302173853407</v>
      </c>
      <c r="Y163" s="69">
        <f ca="1">IF(NE!$G162="",#N/A,NE!$G162)</f>
        <v>0.25379302173853407</v>
      </c>
      <c r="Z163" s="68">
        <f ca="1">IF(RCI!$F162="",#N/A,RCI!$F162)</f>
        <v>2.7066543460681851</v>
      </c>
      <c r="AA163" s="69">
        <f ca="1">IF(RCI!$G162="",#N/A,RCI!$G162)</f>
        <v>2.7066543460681851</v>
      </c>
      <c r="AB163" s="68">
        <f ca="1">IF(RP!$F162="",#N/A,RP!$F162)</f>
        <v>2.3021957458432978E-2</v>
      </c>
      <c r="AC163" s="69">
        <f ca="1">IF(RP!$G162="",#N/A,RP!$G162)</f>
        <v>2.3021957458432978E-2</v>
      </c>
      <c r="AD163" s="68">
        <f ca="1">IF(RA!$F162="",#N/A,RA!$F162)</f>
        <v>7.0972030396709842E-3</v>
      </c>
      <c r="AE163" s="69">
        <f ca="1">IF(RA!$G162="",#N/A,RA!$G162)</f>
        <v>7.0972030396709842E-3</v>
      </c>
    </row>
    <row r="164" spans="22:31" x14ac:dyDescent="0.2">
      <c r="V164" s="68">
        <f ca="1">IF(IL!$F163="",#N/A,IL!$F163)</f>
        <v>1.6523999913028289</v>
      </c>
      <c r="W164" s="69">
        <f ca="1">IF(IL!$G163="",#N/A,IL!$G163)</f>
        <v>1.6523999913028289</v>
      </c>
      <c r="X164" s="68">
        <f ca="1">IF(NE!$F163="",#N/A,NE!$F163)</f>
        <v>0.25999011972111513</v>
      </c>
      <c r="Y164" s="69">
        <f ca="1">IF(NE!$G163="",#N/A,NE!$G163)</f>
        <v>0.25999011972111513</v>
      </c>
      <c r="Z164" s="68">
        <f ca="1">IF(RCI!$F163="",#N/A,RCI!$F163)</f>
        <v>2.7596365579903797</v>
      </c>
      <c r="AA164" s="69">
        <f ca="1">IF(RCI!$G163="",#N/A,RCI!$G163)</f>
        <v>2.7596365579903797</v>
      </c>
      <c r="AB164" s="68">
        <f ca="1">IF(RP!$F163="",#N/A,RP!$F163)</f>
        <v>2.3387819187763618E-2</v>
      </c>
      <c r="AC164" s="69">
        <f ca="1">IF(RP!$G163="",#N/A,RP!$G163)</f>
        <v>2.3387819187763618E-2</v>
      </c>
      <c r="AD164" s="68">
        <f ca="1">IF(RA!$F163="",#N/A,RA!$F163)</f>
        <v>7.7761021806262388E-3</v>
      </c>
      <c r="AE164" s="69">
        <f ca="1">IF(RA!$G163="",#N/A,RA!$G163)</f>
        <v>7.7761021806262388E-3</v>
      </c>
    </row>
    <row r="165" spans="22:31" x14ac:dyDescent="0.2">
      <c r="V165" s="68">
        <f ca="1">IF(IL!$F164="",#N/A,IL!$F164)</f>
        <v>1.6576338258894343</v>
      </c>
      <c r="W165" s="69">
        <f ca="1">IF(IL!$G164="",#N/A,IL!$G164)</f>
        <v>1.6576338258894343</v>
      </c>
      <c r="X165" s="68">
        <f ca="1">IF(NE!$F164="",#N/A,NE!$F164)</f>
        <v>0.26363868211151931</v>
      </c>
      <c r="Y165" s="69">
        <f ca="1">IF(NE!$G164="",#N/A,NE!$G164)</f>
        <v>0.26363868211151931</v>
      </c>
      <c r="Z165" s="68">
        <f ca="1">IF(RCI!$F164="",#N/A,RCI!$F164)</f>
        <v>2.877392907469603</v>
      </c>
      <c r="AA165" s="69">
        <f ca="1">IF(RCI!$G164="",#N/A,RCI!$G164)</f>
        <v>2.877392907469603</v>
      </c>
      <c r="AB165" s="68">
        <f ca="1">IF(RP!$F164="",#N/A,RP!$F164)</f>
        <v>2.3849001732624078E-2</v>
      </c>
      <c r="AC165" s="69">
        <f ca="1">IF(RP!$G164="",#N/A,RP!$G164)</f>
        <v>2.3849001732624078E-2</v>
      </c>
      <c r="AD165" s="68">
        <f ca="1">IF(RA!$F164="",#N/A,RA!$F164)</f>
        <v>8.2037675325486101E-3</v>
      </c>
      <c r="AE165" s="69">
        <f ca="1">IF(RA!$G164="",#N/A,RA!$G164)</f>
        <v>8.2037675325486101E-3</v>
      </c>
    </row>
    <row r="166" spans="22:31" x14ac:dyDescent="0.2">
      <c r="V166" s="68">
        <f ca="1">IF(IL!$F165="",#N/A,IL!$F165)</f>
        <v>1.6617024702148213</v>
      </c>
      <c r="W166" s="69">
        <f ca="1">IF(IL!$G165="",#N/A,IL!$G165)</f>
        <v>1.6617024702148213</v>
      </c>
      <c r="X166" s="68">
        <f ca="1">IF(NE!$F165="",#N/A,NE!$F165)</f>
        <v>0.26666989686830073</v>
      </c>
      <c r="Y166" s="69">
        <f ca="1">IF(NE!$G165="",#N/A,NE!$G165)</f>
        <v>0.26666989686830073</v>
      </c>
      <c r="Z166" s="68">
        <f ca="1">IF(RCI!$F165="",#N/A,RCI!$F165)</f>
        <v>2.9490378113635116</v>
      </c>
      <c r="AA166" s="69">
        <f ca="1">IF(RCI!$G165="",#N/A,RCI!$G165)</f>
        <v>2.9490378113635116</v>
      </c>
      <c r="AB166" s="68">
        <f ca="1">IF(RP!$F165="",#N/A,RP!$F165)</f>
        <v>2.6058422618277507E-2</v>
      </c>
      <c r="AC166" s="69">
        <f ca="1">IF(RP!$G165="",#N/A,RP!$G165)</f>
        <v>2.6058422618277507E-2</v>
      </c>
      <c r="AD166" s="68">
        <f ca="1">IF(RA!$F165="",#N/A,RA!$F165)</f>
        <v>8.2481816117057922E-3</v>
      </c>
      <c r="AE166" s="69">
        <f ca="1">IF(RA!$G165="",#N/A,RA!$G165)</f>
        <v>8.2481816117057922E-3</v>
      </c>
    </row>
    <row r="167" spans="22:31" x14ac:dyDescent="0.2">
      <c r="V167" s="68">
        <f ca="1">IF(IL!$F166="",#N/A,IL!$F166)</f>
        <v>1.6847314317309843</v>
      </c>
      <c r="W167" s="69">
        <f ca="1">IF(IL!$G166="",#N/A,IL!$G166)</f>
        <v>1.6847314317309843</v>
      </c>
      <c r="X167" s="68">
        <f ca="1">IF(NE!$F166="",#N/A,NE!$F166)</f>
        <v>0.2678904973969467</v>
      </c>
      <c r="Y167" s="69">
        <f ca="1">IF(NE!$G166="",#N/A,NE!$G166)</f>
        <v>0.2678904973969467</v>
      </c>
      <c r="Z167" s="68">
        <f ca="1">IF(RCI!$F166="",#N/A,RCI!$F166)</f>
        <v>2.9858416113494388</v>
      </c>
      <c r="AA167" s="69">
        <f ca="1">IF(RCI!$G166="",#N/A,RCI!$G166)</f>
        <v>2.9858416113494388</v>
      </c>
      <c r="AB167" s="68">
        <f ca="1">IF(RP!$F166="",#N/A,RP!$F166)</f>
        <v>2.6307739816011113E-2</v>
      </c>
      <c r="AC167" s="69">
        <f ca="1">IF(RP!$G166="",#N/A,RP!$G166)</f>
        <v>2.6307739816011113E-2</v>
      </c>
      <c r="AD167" s="68">
        <f ca="1">IF(RA!$F166="",#N/A,RA!$F166)</f>
        <v>8.5293113272744327E-3</v>
      </c>
      <c r="AE167" s="69">
        <f ca="1">IF(RA!$G166="",#N/A,RA!$G166)</f>
        <v>8.5293113272744327E-3</v>
      </c>
    </row>
    <row r="168" spans="22:31" x14ac:dyDescent="0.2">
      <c r="V168" s="68">
        <f ca="1">IF(IL!$F167="",#N/A,IL!$F167)</f>
        <v>1.6870873145290621</v>
      </c>
      <c r="W168" s="69">
        <f ca="1">IF(IL!$G167="",#N/A,IL!$G167)</f>
        <v>1.6870873145290621</v>
      </c>
      <c r="X168" s="68">
        <f ca="1">IF(NE!$F167="",#N/A,NE!$F167)</f>
        <v>0.2716129436409751</v>
      </c>
      <c r="Y168" s="69">
        <f ca="1">IF(NE!$G167="",#N/A,NE!$G167)</f>
        <v>0.2716129436409751</v>
      </c>
      <c r="Z168" s="68">
        <f ca="1">IF(RCI!$F167="",#N/A,RCI!$F167)</f>
        <v>3.0516006495389432</v>
      </c>
      <c r="AA168" s="69">
        <f ca="1">IF(RCI!$G167="",#N/A,RCI!$G167)</f>
        <v>3.0516006495389432</v>
      </c>
      <c r="AB168" s="68">
        <f ca="1">IF(RP!$F167="",#N/A,RP!$F167)</f>
        <v>2.6407695171076249E-2</v>
      </c>
      <c r="AC168" s="69">
        <f ca="1">IF(RP!$G167="",#N/A,RP!$G167)</f>
        <v>2.6407695171076249E-2</v>
      </c>
      <c r="AD168" s="68">
        <f ca="1">IF(RA!$F167="",#N/A,RA!$F167)</f>
        <v>9.0734542612196864E-3</v>
      </c>
      <c r="AE168" s="69">
        <f ca="1">IF(RA!$G167="",#N/A,RA!$G167)</f>
        <v>9.0734542612196864E-3</v>
      </c>
    </row>
    <row r="169" spans="22:31" x14ac:dyDescent="0.2">
      <c r="V169" s="68">
        <f ca="1">IF(IL!$F168="",#N/A,IL!$F168)</f>
        <v>1.7024472850245944</v>
      </c>
      <c r="W169" s="69">
        <f ca="1">IF(IL!$G168="",#N/A,IL!$G168)</f>
        <v>1.7024472850245944</v>
      </c>
      <c r="X169" s="68">
        <f ca="1">IF(NE!$F168="",#N/A,NE!$F168)</f>
        <v>0.2720024519370387</v>
      </c>
      <c r="Y169" s="69">
        <f ca="1">IF(NE!$G168="",#N/A,NE!$G168)</f>
        <v>0.2720024519370387</v>
      </c>
      <c r="Z169" s="68">
        <f ca="1">IF(RCI!$F168="",#N/A,RCI!$F168)</f>
        <v>3.1775920134712532</v>
      </c>
      <c r="AA169" s="69">
        <f ca="1">IF(RCI!$G168="",#N/A,RCI!$G168)</f>
        <v>3.1775920134712532</v>
      </c>
      <c r="AB169" s="68">
        <f ca="1">IF(RP!$F168="",#N/A,RP!$F168)</f>
        <v>2.6556325468495543E-2</v>
      </c>
      <c r="AC169" s="69">
        <f ca="1">IF(RP!$G168="",#N/A,RP!$G168)</f>
        <v>2.6556325468495543E-2</v>
      </c>
      <c r="AD169" s="68">
        <f ca="1">IF(RA!$F168="",#N/A,RA!$F168)</f>
        <v>9.1837200885317213E-3</v>
      </c>
      <c r="AE169" s="69">
        <f ca="1">IF(RA!$G168="",#N/A,RA!$G168)</f>
        <v>9.1837200885317213E-3</v>
      </c>
    </row>
    <row r="170" spans="22:31" x14ac:dyDescent="0.2">
      <c r="V170" s="68">
        <f ca="1">IF(IL!$F169="",#N/A,IL!$F169)</f>
        <v>1.7033178112892275</v>
      </c>
      <c r="W170" s="69">
        <f ca="1">IF(IL!$G169="",#N/A,IL!$G169)</f>
        <v>1.7033178112892275</v>
      </c>
      <c r="X170" s="68">
        <f ca="1">IF(NE!$F169="",#N/A,NE!$F169)</f>
        <v>0.27338832651931638</v>
      </c>
      <c r="Y170" s="69">
        <f ca="1">IF(NE!$G169="",#N/A,NE!$G169)</f>
        <v>0.27338832651931638</v>
      </c>
      <c r="Z170" s="68">
        <f ca="1">IF(RCI!$F169="",#N/A,RCI!$F169)</f>
        <v>3.3161317442881701</v>
      </c>
      <c r="AA170" s="69">
        <f ca="1">IF(RCI!$G169="",#N/A,RCI!$G169)</f>
        <v>3.3161317442881701</v>
      </c>
      <c r="AB170" s="68">
        <f ca="1">IF(RP!$F169="",#N/A,RP!$F169)</f>
        <v>3.1156250252694737E-2</v>
      </c>
      <c r="AC170" s="69">
        <f ca="1">IF(RP!$G169="",#N/A,RP!$G169)</f>
        <v>3.1156250252694737E-2</v>
      </c>
      <c r="AD170" s="68">
        <f ca="1">IF(RA!$F169="",#N/A,RA!$F169)</f>
        <v>9.2046058882771266E-3</v>
      </c>
      <c r="AE170" s="69">
        <f ca="1">IF(RA!$G169="",#N/A,RA!$G169)</f>
        <v>9.2046058882771266E-3</v>
      </c>
    </row>
    <row r="171" spans="22:31" x14ac:dyDescent="0.2">
      <c r="V171" s="68">
        <f ca="1">IF(IL!$F170="",#N/A,IL!$F170)</f>
        <v>1.7174097438832128</v>
      </c>
      <c r="W171" s="69">
        <f ca="1">IF(IL!$G170="",#N/A,IL!$G170)</f>
        <v>1.7174097438832128</v>
      </c>
      <c r="X171" s="68">
        <f ca="1">IF(NE!$F170="",#N/A,NE!$F170)</f>
        <v>0.2735531019520685</v>
      </c>
      <c r="Y171" s="69">
        <f ca="1">IF(NE!$G170="",#N/A,NE!$G170)</f>
        <v>0.2735531019520685</v>
      </c>
      <c r="Z171" s="68">
        <f ca="1">IF(RCI!$F170="",#N/A,RCI!$F170)</f>
        <v>3.7296179989398177</v>
      </c>
      <c r="AA171" s="69">
        <f ca="1">IF(RCI!$G170="",#N/A,RCI!$G170)</f>
        <v>3.7296179989398177</v>
      </c>
      <c r="AB171" s="68">
        <f ca="1">IF(RP!$F170="",#N/A,RP!$F170)</f>
        <v>3.1264955564752867E-2</v>
      </c>
      <c r="AC171" s="69">
        <f ca="1">IF(RP!$G170="",#N/A,RP!$G170)</f>
        <v>3.1264955564752867E-2</v>
      </c>
      <c r="AD171" s="68">
        <f ca="1">IF(RA!$F170="",#N/A,RA!$F170)</f>
        <v>9.5370191288282457E-3</v>
      </c>
      <c r="AE171" s="69">
        <f ca="1">IF(RA!$G170="",#N/A,RA!$G170)</f>
        <v>9.5370191288282457E-3</v>
      </c>
    </row>
    <row r="172" spans="22:31" x14ac:dyDescent="0.2">
      <c r="V172" s="68">
        <f ca="1">IF(IL!$F171="",#N/A,IL!$F171)</f>
        <v>1.7555476513291133</v>
      </c>
      <c r="W172" s="69">
        <f ca="1">IF(IL!$G171="",#N/A,IL!$G171)</f>
        <v>1.7555476513291133</v>
      </c>
      <c r="X172" s="68">
        <f ca="1">IF(NE!$F171="",#N/A,NE!$F171)</f>
        <v>0.27403316682890971</v>
      </c>
      <c r="Y172" s="69">
        <f ca="1">IF(NE!$G171="",#N/A,NE!$G171)</f>
        <v>0.27403316682890971</v>
      </c>
      <c r="Z172" s="68">
        <f ca="1">IF(RCI!$F171="",#N/A,RCI!$F171)</f>
        <v>3.8043488442110194</v>
      </c>
      <c r="AA172" s="69">
        <f ca="1">IF(RCI!$G171="",#N/A,RCI!$G171)</f>
        <v>3.8043488442110194</v>
      </c>
      <c r="AB172" s="68">
        <f ca="1">IF(RP!$F171="",#N/A,RP!$F171)</f>
        <v>3.1951316849820943E-2</v>
      </c>
      <c r="AC172" s="69">
        <f ca="1">IF(RP!$G171="",#N/A,RP!$G171)</f>
        <v>3.1951316849820943E-2</v>
      </c>
      <c r="AD172" s="68">
        <f ca="1">IF(RA!$F171="",#N/A,RA!$F171)</f>
        <v>9.5666531665893773E-3</v>
      </c>
      <c r="AE172" s="69">
        <f ca="1">IF(RA!$G171="",#N/A,RA!$G171)</f>
        <v>9.5666531665893773E-3</v>
      </c>
    </row>
    <row r="173" spans="22:31" x14ac:dyDescent="0.2">
      <c r="V173" s="68">
        <f ca="1">IF(IL!$F172="",#N/A,IL!$F172)</f>
        <v>1.773657847555522</v>
      </c>
      <c r="W173" s="69">
        <f ca="1">IF(IL!$G172="",#N/A,IL!$G172)</f>
        <v>1.773657847555522</v>
      </c>
      <c r="X173" s="68">
        <f ca="1">IF(NE!$F172="",#N/A,NE!$F172)</f>
        <v>0.27543619433451383</v>
      </c>
      <c r="Y173" s="69">
        <f ca="1">IF(NE!$G172="",#N/A,NE!$G172)</f>
        <v>0.27543619433451383</v>
      </c>
      <c r="Z173" s="68">
        <f ca="1">IF(RCI!$F172="",#N/A,RCI!$F172)</f>
        <v>4.1624304210667349</v>
      </c>
      <c r="AA173" s="69">
        <f ca="1">IF(RCI!$G172="",#N/A,RCI!$G172)</f>
        <v>4.1624304210667349</v>
      </c>
      <c r="AB173" s="68">
        <f ca="1">IF(RP!$F172="",#N/A,RP!$F172)</f>
        <v>3.2487725935726547E-2</v>
      </c>
      <c r="AC173" s="69">
        <f ca="1">IF(RP!$G172="",#N/A,RP!$G172)</f>
        <v>3.2487725935726547E-2</v>
      </c>
      <c r="AD173" s="68">
        <f ca="1">IF(RA!$F172="",#N/A,RA!$F172)</f>
        <v>1.0022164674484614E-2</v>
      </c>
      <c r="AE173" s="69">
        <f ca="1">IF(RA!$G172="",#N/A,RA!$G172)</f>
        <v>1.0022164674484614E-2</v>
      </c>
    </row>
    <row r="174" spans="22:31" x14ac:dyDescent="0.2">
      <c r="V174" s="68">
        <f ca="1">IF(IL!$F173="",#N/A,IL!$F173)</f>
        <v>1.7829266491025042</v>
      </c>
      <c r="W174" s="69">
        <f ca="1">IF(IL!$G173="",#N/A,IL!$G173)</f>
        <v>1.7829266491025042</v>
      </c>
      <c r="X174" s="68">
        <f ca="1">IF(NE!$F173="",#N/A,NE!$F173)</f>
        <v>0.27948461537277491</v>
      </c>
      <c r="Y174" s="69">
        <f ca="1">IF(NE!$G173="",#N/A,NE!$G173)</f>
        <v>0.27948461537277491</v>
      </c>
      <c r="Z174" s="68">
        <f ca="1">IF(RCI!$F173="",#N/A,RCI!$F173)</f>
        <v>4.2650368928152265</v>
      </c>
      <c r="AA174" s="69">
        <f ca="1">IF(RCI!$G173="",#N/A,RCI!$G173)</f>
        <v>4.2650368928152265</v>
      </c>
      <c r="AB174" s="68">
        <f ca="1">IF(RP!$F173="",#N/A,RP!$F173)</f>
        <v>3.2688703194843127E-2</v>
      </c>
      <c r="AC174" s="69">
        <f ca="1">IF(RP!$G173="",#N/A,RP!$G173)</f>
        <v>3.2688703194843127E-2</v>
      </c>
      <c r="AD174" s="68">
        <f ca="1">IF(RA!$F173="",#N/A,RA!$F173)</f>
        <v>1.0374639320942887E-2</v>
      </c>
      <c r="AE174" s="69">
        <f ca="1">IF(RA!$G173="",#N/A,RA!$G173)</f>
        <v>1.0374639320942887E-2</v>
      </c>
    </row>
    <row r="175" spans="22:31" x14ac:dyDescent="0.2">
      <c r="V175" s="68">
        <f ca="1">IF(IL!$F174="",#N/A,IL!$F174)</f>
        <v>1.8235928046722143</v>
      </c>
      <c r="W175" s="69">
        <f ca="1">IF(IL!$G174="",#N/A,IL!$G174)</f>
        <v>1.8235928046722143</v>
      </c>
      <c r="X175" s="68">
        <f ca="1">IF(NE!$F174="",#N/A,NE!$F174)</f>
        <v>0.28538813913092936</v>
      </c>
      <c r="Y175" s="69">
        <f ca="1">IF(NE!$G174="",#N/A,NE!$G174)</f>
        <v>0.28538813913092936</v>
      </c>
      <c r="Z175" s="68">
        <f ca="1">IF(RCI!$F174="",#N/A,RCI!$F174)</f>
        <v>4.3025536041374854</v>
      </c>
      <c r="AA175" s="69">
        <f ca="1">IF(RCI!$G174="",#N/A,RCI!$G174)</f>
        <v>4.3025536041374854</v>
      </c>
      <c r="AB175" s="68">
        <f ca="1">IF(RP!$F174="",#N/A,RP!$F174)</f>
        <v>3.3471755857621688E-2</v>
      </c>
      <c r="AC175" s="69">
        <f ca="1">IF(RP!$G174="",#N/A,RP!$G174)</f>
        <v>3.3471755857621688E-2</v>
      </c>
      <c r="AD175" s="68">
        <f ca="1">IF(RA!$F174="",#N/A,RA!$F174)</f>
        <v>1.1549923858765543E-2</v>
      </c>
      <c r="AE175" s="69">
        <f ca="1">IF(RA!$G174="",#N/A,RA!$G174)</f>
        <v>1.1549923858765543E-2</v>
      </c>
    </row>
    <row r="176" spans="22:31" x14ac:dyDescent="0.2">
      <c r="V176" s="68">
        <f ca="1">IF(IL!$F175="",#N/A,IL!$F175)</f>
        <v>1.8264635488023007</v>
      </c>
      <c r="W176" s="69">
        <f ca="1">IF(IL!$G175="",#N/A,IL!$G175)</f>
        <v>1.8264635488023007</v>
      </c>
      <c r="X176" s="68">
        <f ca="1">IF(NE!$F175="",#N/A,NE!$F175)</f>
        <v>0.28662679085058357</v>
      </c>
      <c r="Y176" s="69">
        <f ca="1">IF(NE!$G175="",#N/A,NE!$G175)</f>
        <v>0.28662679085058357</v>
      </c>
      <c r="Z176" s="68">
        <f ca="1">IF(RCI!$F175="",#N/A,RCI!$F175)</f>
        <v>4.4616942523919265</v>
      </c>
      <c r="AA176" s="69">
        <f ca="1">IF(RCI!$G175="",#N/A,RCI!$G175)</f>
        <v>4.4616942523919265</v>
      </c>
      <c r="AB176" s="68">
        <f ca="1">IF(RP!$F175="",#N/A,RP!$F175)</f>
        <v>3.3776909306779873E-2</v>
      </c>
      <c r="AC176" s="69">
        <f ca="1">IF(RP!$G175="",#N/A,RP!$G175)</f>
        <v>3.3776909306779873E-2</v>
      </c>
      <c r="AD176" s="68">
        <f ca="1">IF(RA!$F175="",#N/A,RA!$F175)</f>
        <v>1.1811347220003949E-2</v>
      </c>
      <c r="AE176" s="69">
        <f ca="1">IF(RA!$G175="",#N/A,RA!$G175)</f>
        <v>1.1811347220003949E-2</v>
      </c>
    </row>
    <row r="177" spans="22:31" x14ac:dyDescent="0.2">
      <c r="V177" s="68">
        <f ca="1">IF(IL!$F176="",#N/A,IL!$F176)</f>
        <v>1.8309686519277504</v>
      </c>
      <c r="W177" s="69">
        <f ca="1">IF(IL!$G176="",#N/A,IL!$G176)</f>
        <v>1.8309686519277504</v>
      </c>
      <c r="X177" s="68">
        <f ca="1">IF(NE!$F176="",#N/A,NE!$F176)</f>
        <v>0.28984988980028159</v>
      </c>
      <c r="Y177" s="69">
        <f ca="1">IF(NE!$G176="",#N/A,NE!$G176)</f>
        <v>0.28984988980028159</v>
      </c>
      <c r="Z177" s="68">
        <f ca="1">IF(RCI!$F176="",#N/A,RCI!$F176)</f>
        <v>4.7518995224057949</v>
      </c>
      <c r="AA177" s="69">
        <f ca="1">IF(RCI!$G176="",#N/A,RCI!$G176)</f>
        <v>4.7518995224057949</v>
      </c>
      <c r="AB177" s="68">
        <f ca="1">IF(RP!$F176="",#N/A,RP!$F176)</f>
        <v>3.4086077281857044E-2</v>
      </c>
      <c r="AC177" s="69">
        <f ca="1">IF(RP!$G176="",#N/A,RP!$G176)</f>
        <v>3.4086077281857044E-2</v>
      </c>
      <c r="AD177" s="68">
        <f ca="1">IF(RA!$F176="",#N/A,RA!$F176)</f>
        <v>1.2229206464798423E-2</v>
      </c>
      <c r="AE177" s="69">
        <f ca="1">IF(RA!$G176="",#N/A,RA!$G176)</f>
        <v>1.2229206464798423E-2</v>
      </c>
    </row>
    <row r="178" spans="22:31" x14ac:dyDescent="0.2">
      <c r="V178" s="68">
        <f ca="1">IF(IL!$F177="",#N/A,IL!$F177)</f>
        <v>1.8339644905066306</v>
      </c>
      <c r="W178" s="69">
        <f ca="1">IF(IL!$G177="",#N/A,IL!$G177)</f>
        <v>1.8339644905066306</v>
      </c>
      <c r="X178" s="68">
        <f ca="1">IF(NE!$F177="",#N/A,NE!$F177)</f>
        <v>0.29086980573818133</v>
      </c>
      <c r="Y178" s="69">
        <f ca="1">IF(NE!$G177="",#N/A,NE!$G177)</f>
        <v>0.29086980573818133</v>
      </c>
      <c r="Z178" s="68">
        <f ca="1">IF(RCI!$F177="",#N/A,RCI!$F177)</f>
        <v>4.9873236615446244</v>
      </c>
      <c r="AA178" s="69">
        <f ca="1">IF(RCI!$G177="",#N/A,RCI!$G177)</f>
        <v>4.9873236615446244</v>
      </c>
      <c r="AB178" s="68">
        <f ca="1">IF(RP!$F177="",#N/A,RP!$F177)</f>
        <v>3.557012449804741E-2</v>
      </c>
      <c r="AC178" s="69">
        <f ca="1">IF(RP!$G177="",#N/A,RP!$G177)</f>
        <v>3.557012449804741E-2</v>
      </c>
      <c r="AD178" s="68">
        <f ca="1">IF(RA!$F177="",#N/A,RA!$F177)</f>
        <v>1.2486668320707843E-2</v>
      </c>
      <c r="AE178" s="69">
        <f ca="1">IF(RA!$G177="",#N/A,RA!$G177)</f>
        <v>1.2486668320707843E-2</v>
      </c>
    </row>
    <row r="179" spans="22:31" x14ac:dyDescent="0.2">
      <c r="V179" s="68">
        <f ca="1">IF(IL!$F178="",#N/A,IL!$F178)</f>
        <v>1.8620764047927245</v>
      </c>
      <c r="W179" s="69">
        <f ca="1">IF(IL!$G178="",#N/A,IL!$G178)</f>
        <v>1.8620764047927245</v>
      </c>
      <c r="X179" s="68">
        <f ca="1">IF(NE!$F178="",#N/A,NE!$F178)</f>
        <v>0.29281014405782702</v>
      </c>
      <c r="Y179" s="69">
        <f ca="1">IF(NE!$G178="",#N/A,NE!$G178)</f>
        <v>0.29281014405782702</v>
      </c>
      <c r="Z179" s="68">
        <f ca="1">IF(RCI!$F178="",#N/A,RCI!$F178)</f>
        <v>5.0659658581766429</v>
      </c>
      <c r="AA179" s="69">
        <f ca="1">IF(RCI!$G178="",#N/A,RCI!$G178)</f>
        <v>5.0659658581766429</v>
      </c>
      <c r="AB179" s="68">
        <f ca="1">IF(RP!$F178="",#N/A,RP!$F178)</f>
        <v>3.5593616970927187E-2</v>
      </c>
      <c r="AC179" s="69">
        <f ca="1">IF(RP!$G178="",#N/A,RP!$G178)</f>
        <v>3.5593616970927187E-2</v>
      </c>
      <c r="AD179" s="68">
        <f ca="1">IF(RA!$F178="",#N/A,RA!$F178)</f>
        <v>1.2820197274566554E-2</v>
      </c>
      <c r="AE179" s="69">
        <f ca="1">IF(RA!$G178="",#N/A,RA!$G178)</f>
        <v>1.2820197274566554E-2</v>
      </c>
    </row>
    <row r="180" spans="22:31" x14ac:dyDescent="0.2">
      <c r="V180" s="68">
        <f ca="1">IF(IL!$F179="",#N/A,IL!$F179)</f>
        <v>1.8945327417465339</v>
      </c>
      <c r="W180" s="69">
        <f ca="1">IF(IL!$G179="",#N/A,IL!$G179)</f>
        <v>1.8945327417465339</v>
      </c>
      <c r="X180" s="68">
        <f ca="1">IF(NE!$F179="",#N/A,NE!$F179)</f>
        <v>0.29364736736472463</v>
      </c>
      <c r="Y180" s="69">
        <f ca="1">IF(NE!$G179="",#N/A,NE!$G179)</f>
        <v>0.29364736736472463</v>
      </c>
      <c r="Z180" s="68">
        <f ca="1">IF(RCI!$F179="",#N/A,RCI!$F179)</f>
        <v>5.4141524105754275</v>
      </c>
      <c r="AA180" s="69">
        <f ca="1">IF(RCI!$G179="",#N/A,RCI!$G179)</f>
        <v>5.4141524105754275</v>
      </c>
      <c r="AB180" s="68">
        <f ca="1">IF(RP!$F179="",#N/A,RP!$F179)</f>
        <v>3.6146055622673937E-2</v>
      </c>
      <c r="AC180" s="69">
        <f ca="1">IF(RP!$G179="",#N/A,RP!$G179)</f>
        <v>3.6146055622673937E-2</v>
      </c>
      <c r="AD180" s="68">
        <f ca="1">IF(RA!$F179="",#N/A,RA!$F179)</f>
        <v>1.2966235430095343E-2</v>
      </c>
      <c r="AE180" s="69">
        <f ca="1">IF(RA!$G179="",#N/A,RA!$G179)</f>
        <v>1.2966235430095343E-2</v>
      </c>
    </row>
    <row r="181" spans="22:31" x14ac:dyDescent="0.2">
      <c r="V181" s="68">
        <f ca="1">IF(IL!$F180="",#N/A,IL!$F180)</f>
        <v>1.9439419909721061</v>
      </c>
      <c r="W181" s="69">
        <f ca="1">IF(IL!$G180="",#N/A,IL!$G180)</f>
        <v>1.9439419909721061</v>
      </c>
      <c r="X181" s="68">
        <f ca="1">IF(NE!$F180="",#N/A,NE!$F180)</f>
        <v>0.29413852560101095</v>
      </c>
      <c r="Y181" s="69">
        <f ca="1">IF(NE!$G180="",#N/A,NE!$G180)</f>
        <v>0.29413852560101095</v>
      </c>
      <c r="Z181" s="68">
        <f ca="1">IF(RCI!$F180="",#N/A,RCI!$F180)</f>
        <v>5.8106110283159467</v>
      </c>
      <c r="AA181" s="69">
        <f ca="1">IF(RCI!$G180="",#N/A,RCI!$G180)</f>
        <v>5.8106110283159467</v>
      </c>
      <c r="AB181" s="68">
        <f ca="1">IF(RP!$F180="",#N/A,RP!$F180)</f>
        <v>3.7402197326703461E-2</v>
      </c>
      <c r="AC181" s="69">
        <f ca="1">IF(RP!$G180="",#N/A,RP!$G180)</f>
        <v>3.7402197326703461E-2</v>
      </c>
      <c r="AD181" s="68">
        <f ca="1">IF(RA!$F180="",#N/A,RA!$F180)</f>
        <v>1.3101132810433302E-2</v>
      </c>
      <c r="AE181" s="69">
        <f ca="1">IF(RA!$G180="",#N/A,RA!$G180)</f>
        <v>1.3101132810433302E-2</v>
      </c>
    </row>
    <row r="182" spans="22:31" x14ac:dyDescent="0.2">
      <c r="V182" s="68">
        <f ca="1">IF(IL!$F181="",#N/A,IL!$F181)</f>
        <v>1.9550121586699634</v>
      </c>
      <c r="W182" s="69">
        <f ca="1">IF(IL!$G181="",#N/A,IL!$G181)</f>
        <v>1.9550121586699634</v>
      </c>
      <c r="X182" s="68">
        <f ca="1">IF(NE!$F181="",#N/A,NE!$F181)</f>
        <v>0.30059705879614129</v>
      </c>
      <c r="Y182" s="69">
        <f ca="1">IF(NE!$G181="",#N/A,NE!$G181)</f>
        <v>0.30059705879614129</v>
      </c>
      <c r="Z182" s="68">
        <f ca="1">IF(RCI!$F181="",#N/A,RCI!$F181)</f>
        <v>5.9043653222550692</v>
      </c>
      <c r="AA182" s="69">
        <f ca="1">IF(RCI!$G181="",#N/A,RCI!$G181)</f>
        <v>5.9043653222550692</v>
      </c>
      <c r="AB182" s="68">
        <f ca="1">IF(RP!$F181="",#N/A,RP!$F181)</f>
        <v>3.7915564833958852E-2</v>
      </c>
      <c r="AC182" s="69">
        <f ca="1">IF(RP!$G181="",#N/A,RP!$G181)</f>
        <v>3.7915564833958852E-2</v>
      </c>
      <c r="AD182" s="68">
        <f ca="1">IF(RA!$F181="",#N/A,RA!$F181)</f>
        <v>1.366875771280167E-2</v>
      </c>
      <c r="AE182" s="69">
        <f ca="1">IF(RA!$G181="",#N/A,RA!$G181)</f>
        <v>1.366875771280167E-2</v>
      </c>
    </row>
    <row r="183" spans="22:31" x14ac:dyDescent="0.2">
      <c r="V183" s="68">
        <f ca="1">IF(IL!$F182="",#N/A,IL!$F182)</f>
        <v>1.9649859765462183</v>
      </c>
      <c r="W183" s="69">
        <f ca="1">IF(IL!$G182="",#N/A,IL!$G182)</f>
        <v>1.9649859765462183</v>
      </c>
      <c r="X183" s="68">
        <f ca="1">IF(NE!$F182="",#N/A,NE!$F182)</f>
        <v>0.30232339889885013</v>
      </c>
      <c r="Y183" s="69">
        <f ca="1">IF(NE!$G182="",#N/A,NE!$G182)</f>
        <v>0.30232339889885013</v>
      </c>
      <c r="Z183" s="68">
        <f ca="1">IF(RCI!$F182="",#N/A,RCI!$F182)</f>
        <v>5.9142857142857146</v>
      </c>
      <c r="AA183" s="69">
        <f ca="1">IF(RCI!$G182="",#N/A,RCI!$G182)</f>
        <v>5.9142857142857146</v>
      </c>
      <c r="AB183" s="68">
        <f ca="1">IF(RP!$F182="",#N/A,RP!$F182)</f>
        <v>3.9382622773880195E-2</v>
      </c>
      <c r="AC183" s="69">
        <f ca="1">IF(RP!$G182="",#N/A,RP!$G182)</f>
        <v>3.9382622773880195E-2</v>
      </c>
      <c r="AD183" s="68">
        <f ca="1">IF(RA!$F182="",#N/A,RA!$F182)</f>
        <v>1.3689145855601983E-2</v>
      </c>
      <c r="AE183" s="69">
        <f ca="1">IF(RA!$G182="",#N/A,RA!$G182)</f>
        <v>1.3689145855601983E-2</v>
      </c>
    </row>
    <row r="184" spans="22:31" x14ac:dyDescent="0.2">
      <c r="V184" s="68">
        <f ca="1">IF(IL!$F183="",#N/A,IL!$F183)</f>
        <v>1.976413487147473</v>
      </c>
      <c r="W184" s="69">
        <f ca="1">IF(IL!$G183="",#N/A,IL!$G183)</f>
        <v>1.976413487147473</v>
      </c>
      <c r="X184" s="68">
        <f ca="1">IF(NE!$F183="",#N/A,NE!$F183)</f>
        <v>0.30239524861301365</v>
      </c>
      <c r="Y184" s="69">
        <f ca="1">IF(NE!$G183="",#N/A,NE!$G183)</f>
        <v>0.30239524861301365</v>
      </c>
      <c r="Z184" s="68">
        <f ca="1">IF(RCI!$F183="",#N/A,RCI!$F183)</f>
        <v>5.9686508634447897</v>
      </c>
      <c r="AA184" s="69">
        <f ca="1">IF(RCI!$G183="",#N/A,RCI!$G183)</f>
        <v>5.9686508634447897</v>
      </c>
      <c r="AB184" s="68">
        <f ca="1">IF(RP!$F183="",#N/A,RP!$F183)</f>
        <v>3.9520344540916151E-2</v>
      </c>
      <c r="AC184" s="69">
        <f ca="1">IF(RP!$G183="",#N/A,RP!$G183)</f>
        <v>3.9520344540916151E-2</v>
      </c>
      <c r="AD184" s="68">
        <f ca="1">IF(RA!$F183="",#N/A,RA!$F183)</f>
        <v>1.375104458985804E-2</v>
      </c>
      <c r="AE184" s="69">
        <f ca="1">IF(RA!$G183="",#N/A,RA!$G183)</f>
        <v>1.375104458985804E-2</v>
      </c>
    </row>
    <row r="185" spans="22:31" x14ac:dyDescent="0.2">
      <c r="V185" s="68">
        <f ca="1">IF(IL!$F184="",#N/A,IL!$F184)</f>
        <v>1.9945817912234909</v>
      </c>
      <c r="W185" s="69">
        <f ca="1">IF(IL!$G184="",#N/A,IL!$G184)</f>
        <v>1.9945817912234909</v>
      </c>
      <c r="X185" s="68">
        <f ca="1">IF(NE!$F184="",#N/A,NE!$F184)</f>
        <v>0.30339797263532536</v>
      </c>
      <c r="Y185" s="69">
        <f ca="1">IF(NE!$G184="",#N/A,NE!$G184)</f>
        <v>0.30339797263532536</v>
      </c>
      <c r="Z185" s="68">
        <f ca="1">IF(RCI!$F184="",#N/A,RCI!$F184)</f>
        <v>6.0220701550503319</v>
      </c>
      <c r="AA185" s="69">
        <f ca="1">IF(RCI!$G184="",#N/A,RCI!$G184)</f>
        <v>6.0220701550503319</v>
      </c>
      <c r="AB185" s="68">
        <f ca="1">IF(RP!$F184="",#N/A,RP!$F184)</f>
        <v>4.1775559067933211E-2</v>
      </c>
      <c r="AC185" s="69">
        <f ca="1">IF(RP!$G184="",#N/A,RP!$G184)</f>
        <v>4.1775559067933211E-2</v>
      </c>
      <c r="AD185" s="68">
        <f ca="1">IF(RA!$F184="",#N/A,RA!$F184)</f>
        <v>1.399193294173985E-2</v>
      </c>
      <c r="AE185" s="69">
        <f ca="1">IF(RA!$G184="",#N/A,RA!$G184)</f>
        <v>1.399193294173985E-2</v>
      </c>
    </row>
    <row r="186" spans="22:31" x14ac:dyDescent="0.2">
      <c r="V186" s="68">
        <f ca="1">IF(IL!$F185="",#N/A,IL!$F185)</f>
        <v>1.9993557512696019</v>
      </c>
      <c r="W186" s="69">
        <f ca="1">IF(IL!$G185="",#N/A,IL!$G185)</f>
        <v>1.9993557512696019</v>
      </c>
      <c r="X186" s="68">
        <f ca="1">IF(NE!$F185="",#N/A,NE!$F185)</f>
        <v>0.30659083859229314</v>
      </c>
      <c r="Y186" s="69">
        <f ca="1">IF(NE!$G185="",#N/A,NE!$G185)</f>
        <v>0.30659083859229314</v>
      </c>
      <c r="Z186" s="68">
        <f ca="1">IF(RCI!$F185="",#N/A,RCI!$F185)</f>
        <v>6.089201877934272</v>
      </c>
      <c r="AA186" s="69">
        <f ca="1">IF(RCI!$G185="",#N/A,RCI!$G185)</f>
        <v>6.089201877934272</v>
      </c>
      <c r="AB186" s="68">
        <f ca="1">IF(RP!$F185="",#N/A,RP!$F185)</f>
        <v>4.270555148743984E-2</v>
      </c>
      <c r="AC186" s="69">
        <f ca="1">IF(RP!$G185="",#N/A,RP!$G185)</f>
        <v>4.270555148743984E-2</v>
      </c>
      <c r="AD186" s="68">
        <f ca="1">IF(RA!$F185="",#N/A,RA!$F185)</f>
        <v>1.4295266586065673E-2</v>
      </c>
      <c r="AE186" s="69">
        <f ca="1">IF(RA!$G185="",#N/A,RA!$G185)</f>
        <v>1.4295266586065673E-2</v>
      </c>
    </row>
    <row r="187" spans="22:31" x14ac:dyDescent="0.2">
      <c r="V187" s="68">
        <f ca="1">IF(IL!$F186="",#N/A,IL!$F186)</f>
        <v>2.0096813926886772</v>
      </c>
      <c r="W187" s="69">
        <f ca="1">IF(IL!$G186="",#N/A,IL!$G186)</f>
        <v>2.0096813926886772</v>
      </c>
      <c r="X187" s="68">
        <f ca="1">IF(NE!$F186="",#N/A,NE!$F186)</f>
        <v>0.30825146200570752</v>
      </c>
      <c r="Y187" s="69">
        <f ca="1">IF(NE!$G186="",#N/A,NE!$G186)</f>
        <v>0.30825146200570752</v>
      </c>
      <c r="Z187" s="68">
        <f ca="1">IF(RCI!$F186="",#N/A,RCI!$F186)</f>
        <v>6.4140102407669684</v>
      </c>
      <c r="AA187" s="69">
        <f ca="1">IF(RCI!$G186="",#N/A,RCI!$G186)</f>
        <v>6.4140102407669684</v>
      </c>
      <c r="AB187" s="68">
        <f ca="1">IF(RP!$F186="",#N/A,RP!$F186)</f>
        <v>4.2812417371107712E-2</v>
      </c>
      <c r="AC187" s="69">
        <f ca="1">IF(RP!$G186="",#N/A,RP!$G186)</f>
        <v>4.2812417371107712E-2</v>
      </c>
      <c r="AD187" s="68">
        <f ca="1">IF(RA!$F186="",#N/A,RA!$F186)</f>
        <v>1.451223423405717E-2</v>
      </c>
      <c r="AE187" s="69">
        <f ca="1">IF(RA!$G186="",#N/A,RA!$G186)</f>
        <v>1.451223423405717E-2</v>
      </c>
    </row>
    <row r="188" spans="22:31" x14ac:dyDescent="0.2">
      <c r="V188" s="68">
        <f ca="1">IF(IL!$F187="",#N/A,IL!$F187)</f>
        <v>2.0823755261938812</v>
      </c>
      <c r="W188" s="69">
        <f ca="1">IF(IL!$G187="",#N/A,IL!$G187)</f>
        <v>2.0823755261938812</v>
      </c>
      <c r="X188" s="68">
        <f ca="1">IF(NE!$F187="",#N/A,NE!$F187)</f>
        <v>0.30902558039420552</v>
      </c>
      <c r="Y188" s="69">
        <f ca="1">IF(NE!$G187="",#N/A,NE!$G187)</f>
        <v>0.30902558039420552</v>
      </c>
      <c r="Z188" s="68">
        <f ca="1">IF(RCI!$F187="",#N/A,RCI!$F187)</f>
        <v>6.8450186617071962</v>
      </c>
      <c r="AA188" s="69">
        <f ca="1">IF(RCI!$G187="",#N/A,RCI!$G187)</f>
        <v>6.8450186617071962</v>
      </c>
      <c r="AB188" s="68">
        <f ca="1">IF(RP!$F187="",#N/A,RP!$F187)</f>
        <v>4.3785292219140154E-2</v>
      </c>
      <c r="AC188" s="69">
        <f ca="1">IF(RP!$G187="",#N/A,RP!$G187)</f>
        <v>4.3785292219140154E-2</v>
      </c>
      <c r="AD188" s="68">
        <f ca="1">IF(RA!$F187="",#N/A,RA!$F187)</f>
        <v>1.4582144220805546E-2</v>
      </c>
      <c r="AE188" s="69">
        <f ca="1">IF(RA!$G187="",#N/A,RA!$G187)</f>
        <v>1.4582144220805546E-2</v>
      </c>
    </row>
    <row r="189" spans="22:31" x14ac:dyDescent="0.2">
      <c r="V189" s="68">
        <f ca="1">IF(IL!$F188="",#N/A,IL!$F188)</f>
        <v>2.0954173194325669</v>
      </c>
      <c r="W189" s="69">
        <f ca="1">IF(IL!$G188="",#N/A,IL!$G188)</f>
        <v>2.0954173194325669</v>
      </c>
      <c r="X189" s="68">
        <f ca="1">IF(NE!$F188="",#N/A,NE!$F188)</f>
        <v>0.31258095643193984</v>
      </c>
      <c r="Y189" s="69">
        <f ca="1">IF(NE!$G188="",#N/A,NE!$G188)</f>
        <v>0.31258095643193984</v>
      </c>
      <c r="Z189" s="68">
        <f ca="1">IF(RCI!$F188="",#N/A,RCI!$F188)</f>
        <v>7.1387292459341625</v>
      </c>
      <c r="AA189" s="69">
        <f ca="1">IF(RCI!$G188="",#N/A,RCI!$G188)</f>
        <v>7.1387292459341625</v>
      </c>
      <c r="AB189" s="68">
        <f ca="1">IF(RP!$F188="",#N/A,RP!$F188)</f>
        <v>4.4585530253288076E-2</v>
      </c>
      <c r="AC189" s="69">
        <f ca="1">IF(RP!$G188="",#N/A,RP!$G188)</f>
        <v>4.4585530253288076E-2</v>
      </c>
      <c r="AD189" s="68">
        <f ca="1">IF(RA!$F188="",#N/A,RA!$F188)</f>
        <v>1.5767907666363774E-2</v>
      </c>
      <c r="AE189" s="69">
        <f ca="1">IF(RA!$G188="",#N/A,RA!$G188)</f>
        <v>1.5767907666363774E-2</v>
      </c>
    </row>
    <row r="190" spans="22:31" x14ac:dyDescent="0.2">
      <c r="V190" s="68">
        <f ca="1">IF(IL!$F189="",#N/A,IL!$F189)</f>
        <v>2.1045837175406765</v>
      </c>
      <c r="W190" s="69">
        <f ca="1">IF(IL!$G189="",#N/A,IL!$G189)</f>
        <v>2.1045837175406765</v>
      </c>
      <c r="X190" s="68">
        <f ca="1">IF(NE!$F189="",#N/A,NE!$F189)</f>
        <v>0.31288558233656522</v>
      </c>
      <c r="Y190" s="69">
        <f ca="1">IF(NE!$G189="",#N/A,NE!$G189)</f>
        <v>0.31288558233656522</v>
      </c>
      <c r="Z190" s="68">
        <f ca="1">IF(RCI!$F189="",#N/A,RCI!$F189)</f>
        <v>7.6332658410635528</v>
      </c>
      <c r="AA190" s="69">
        <f ca="1">IF(RCI!$G189="",#N/A,RCI!$G189)</f>
        <v>7.6332658410635528</v>
      </c>
      <c r="AB190" s="68">
        <f ca="1">IF(RP!$F189="",#N/A,RP!$F189)</f>
        <v>4.4691193552471496E-2</v>
      </c>
      <c r="AC190" s="69">
        <f ca="1">IF(RP!$G189="",#N/A,RP!$G189)</f>
        <v>4.4691193552471496E-2</v>
      </c>
      <c r="AD190" s="68">
        <f ca="1">IF(RA!$F189="",#N/A,RA!$F189)</f>
        <v>1.6528139567950063E-2</v>
      </c>
      <c r="AE190" s="69">
        <f ca="1">IF(RA!$G189="",#N/A,RA!$G189)</f>
        <v>1.6528139567950063E-2</v>
      </c>
    </row>
    <row r="191" spans="22:31" x14ac:dyDescent="0.2">
      <c r="V191" s="68">
        <f ca="1">IF(IL!$F190="",#N/A,IL!$F190)</f>
        <v>2.1146743009278195</v>
      </c>
      <c r="W191" s="69">
        <f ca="1">IF(IL!$G190="",#N/A,IL!$G190)</f>
        <v>2.1146743009278195</v>
      </c>
      <c r="X191" s="68">
        <f ca="1">IF(NE!$F190="",#N/A,NE!$F190)</f>
        <v>0.31390461863864882</v>
      </c>
      <c r="Y191" s="69">
        <f ca="1">IF(NE!$G190="",#N/A,NE!$G190)</f>
        <v>0.31390461863864882</v>
      </c>
      <c r="Z191" s="68">
        <f ca="1">IF(RCI!$F190="",#N/A,RCI!$F190)</f>
        <v>7.8337072293296144</v>
      </c>
      <c r="AA191" s="69">
        <f ca="1">IF(RCI!$G190="",#N/A,RCI!$G190)</f>
        <v>7.8337072293296144</v>
      </c>
      <c r="AB191" s="68">
        <f ca="1">IF(RP!$F190="",#N/A,RP!$F190)</f>
        <v>4.4884540585900058E-2</v>
      </c>
      <c r="AC191" s="69">
        <f ca="1">IF(RP!$G190="",#N/A,RP!$G190)</f>
        <v>4.4884540585900058E-2</v>
      </c>
      <c r="AD191" s="68">
        <f ca="1">IF(RA!$F190="",#N/A,RA!$F190)</f>
        <v>1.6903602209137791E-2</v>
      </c>
      <c r="AE191" s="69">
        <f ca="1">IF(RA!$G190="",#N/A,RA!$G190)</f>
        <v>1.6903602209137791E-2</v>
      </c>
    </row>
    <row r="192" spans="22:31" x14ac:dyDescent="0.2">
      <c r="V192" s="68">
        <f ca="1">IF(IL!$F191="",#N/A,IL!$F191)</f>
        <v>2.118836431896729</v>
      </c>
      <c r="W192" s="69">
        <f ca="1">IF(IL!$G191="",#N/A,IL!$G191)</f>
        <v>2.118836431896729</v>
      </c>
      <c r="X192" s="68">
        <f ca="1">IF(NE!$F191="",#N/A,NE!$F191)</f>
        <v>0.31557498453495403</v>
      </c>
      <c r="Y192" s="69">
        <f ca="1">IF(NE!$G191="",#N/A,NE!$G191)</f>
        <v>0.31557498453495403</v>
      </c>
      <c r="Z192" s="68">
        <f ca="1">IF(RCI!$F191="",#N/A,RCI!$F191)</f>
        <v>8.1699834670259008</v>
      </c>
      <c r="AA192" s="69">
        <f ca="1">IF(RCI!$G191="",#N/A,RCI!$G191)</f>
        <v>8.1699834670259008</v>
      </c>
      <c r="AB192" s="68">
        <f ca="1">IF(RP!$F191="",#N/A,RP!$F191)</f>
        <v>4.5292154690463944E-2</v>
      </c>
      <c r="AC192" s="69">
        <f ca="1">IF(RP!$G191="",#N/A,RP!$G191)</f>
        <v>4.5292154690463944E-2</v>
      </c>
      <c r="AD192" s="68">
        <f ca="1">IF(RA!$F191="",#N/A,RA!$F191)</f>
        <v>1.7112022227576851E-2</v>
      </c>
      <c r="AE192" s="69">
        <f ca="1">IF(RA!$G191="",#N/A,RA!$G191)</f>
        <v>1.7112022227576851E-2</v>
      </c>
    </row>
    <row r="193" spans="22:31" x14ac:dyDescent="0.2">
      <c r="V193" s="68">
        <f ca="1">IF(IL!$F192="",#N/A,IL!$F192)</f>
        <v>2.1255060327399216</v>
      </c>
      <c r="W193" s="69">
        <f ca="1">IF(IL!$G192="",#N/A,IL!$G192)</f>
        <v>2.1255060327399216</v>
      </c>
      <c r="X193" s="68">
        <f ca="1">IF(NE!$F192="",#N/A,NE!$F192)</f>
        <v>0.3188630532154097</v>
      </c>
      <c r="Y193" s="69">
        <f ca="1">IF(NE!$G192="",#N/A,NE!$G192)</f>
        <v>0.3188630532154097</v>
      </c>
      <c r="Z193" s="68">
        <f ca="1">IF(RCI!$F192="",#N/A,RCI!$F192)</f>
        <v>8.2143994608131408</v>
      </c>
      <c r="AA193" s="69">
        <f ca="1">IF(RCI!$G192="",#N/A,RCI!$G192)</f>
        <v>8.2143994608131408</v>
      </c>
      <c r="AB193" s="68">
        <f ca="1">IF(RP!$F192="",#N/A,RP!$F192)</f>
        <v>4.5760869484121038E-2</v>
      </c>
      <c r="AC193" s="69">
        <f ca="1">IF(RP!$G192="",#N/A,RP!$G192)</f>
        <v>4.5760869484121038E-2</v>
      </c>
      <c r="AD193" s="68">
        <f ca="1">IF(RA!$F192="",#N/A,RA!$F192)</f>
        <v>1.8135894884200417E-2</v>
      </c>
      <c r="AE193" s="69">
        <f ca="1">IF(RA!$G192="",#N/A,RA!$G192)</f>
        <v>1.8135894884200417E-2</v>
      </c>
    </row>
    <row r="194" spans="22:31" x14ac:dyDescent="0.2">
      <c r="V194" s="68">
        <f ca="1">IF(IL!$F193="",#N/A,IL!$F193)</f>
        <v>2.1258453831773716</v>
      </c>
      <c r="W194" s="69">
        <f ca="1">IF(IL!$G193="",#N/A,IL!$G193)</f>
        <v>2.1258453831773716</v>
      </c>
      <c r="X194" s="68">
        <f ca="1">IF(NE!$F193="",#N/A,NE!$F193)</f>
        <v>0.31972130092712053</v>
      </c>
      <c r="Y194" s="69">
        <f ca="1">IF(NE!$G193="",#N/A,NE!$G193)</f>
        <v>0.31972130092712053</v>
      </c>
      <c r="Z194" s="68">
        <f ca="1">IF(RCI!$F193="",#N/A,RCI!$F193)</f>
        <v>8.2176019593227565</v>
      </c>
      <c r="AA194" s="69">
        <f ca="1">IF(RCI!$G193="",#N/A,RCI!$G193)</f>
        <v>8.2176019593227565</v>
      </c>
      <c r="AB194" s="68">
        <f ca="1">IF(RP!$F193="",#N/A,RP!$F193)</f>
        <v>4.61171918745499E-2</v>
      </c>
      <c r="AC194" s="69">
        <f ca="1">IF(RP!$G193="",#N/A,RP!$G193)</f>
        <v>4.61171918745499E-2</v>
      </c>
      <c r="AD194" s="68">
        <f ca="1">IF(RA!$F193="",#N/A,RA!$F193)</f>
        <v>1.8322168352678567E-2</v>
      </c>
      <c r="AE194" s="69">
        <f ca="1">IF(RA!$G193="",#N/A,RA!$G193)</f>
        <v>1.8322168352678567E-2</v>
      </c>
    </row>
    <row r="195" spans="22:31" x14ac:dyDescent="0.2">
      <c r="V195" s="68">
        <f ca="1">IF(IL!$F194="",#N/A,IL!$F194)</f>
        <v>2.1259961897922341</v>
      </c>
      <c r="W195" s="69">
        <f ca="1">IF(IL!$G194="",#N/A,IL!$G194)</f>
        <v>2.1259961897922341</v>
      </c>
      <c r="X195" s="68">
        <f ca="1">IF(NE!$F194="",#N/A,NE!$F194)</f>
        <v>0.32242141314488532</v>
      </c>
      <c r="Y195" s="69">
        <f ca="1">IF(NE!$G194="",#N/A,NE!$G194)</f>
        <v>0.32242141314488532</v>
      </c>
      <c r="Z195" s="68">
        <f ca="1">IF(RCI!$F194="",#N/A,RCI!$F194)</f>
        <v>8.4348278843131084</v>
      </c>
      <c r="AA195" s="69">
        <f ca="1">IF(RCI!$G194="",#N/A,RCI!$G194)</f>
        <v>8.4348278843131084</v>
      </c>
      <c r="AB195" s="68">
        <f ca="1">IF(RP!$F194="",#N/A,RP!$F194)</f>
        <v>4.615185159856354E-2</v>
      </c>
      <c r="AC195" s="69">
        <f ca="1">IF(RP!$G194="",#N/A,RP!$G194)</f>
        <v>4.615185159856354E-2</v>
      </c>
      <c r="AD195" s="68">
        <f ca="1">IF(RA!$F194="",#N/A,RA!$F194)</f>
        <v>1.8545923678187141E-2</v>
      </c>
      <c r="AE195" s="69">
        <f ca="1">IF(RA!$G194="",#N/A,RA!$G194)</f>
        <v>1.8545923678187141E-2</v>
      </c>
    </row>
    <row r="196" spans="22:31" x14ac:dyDescent="0.2">
      <c r="V196" s="68">
        <f ca="1">IF(IL!$F195="",#N/A,IL!$F195)</f>
        <v>2.150424266674523</v>
      </c>
      <c r="W196" s="69">
        <f ca="1">IF(IL!$G195="",#N/A,IL!$G195)</f>
        <v>2.150424266674523</v>
      </c>
      <c r="X196" s="68">
        <f ca="1">IF(NE!$F195="",#N/A,NE!$F195)</f>
        <v>0.32266776645371709</v>
      </c>
      <c r="Y196" s="69">
        <f ca="1">IF(NE!$G195="",#N/A,NE!$G195)</f>
        <v>0.32266776645371709</v>
      </c>
      <c r="Z196" s="68">
        <f ca="1">IF(RCI!$F195="",#N/A,RCI!$F195)</f>
        <v>9.2422541911499128</v>
      </c>
      <c r="AA196" s="69">
        <f ca="1">IF(RCI!$G195="",#N/A,RCI!$G195)</f>
        <v>9.2422541911499128</v>
      </c>
      <c r="AB196" s="68">
        <f ca="1">IF(RP!$F195="",#N/A,RP!$F195)</f>
        <v>4.6382553881781245E-2</v>
      </c>
      <c r="AC196" s="69">
        <f ca="1">IF(RP!$G195="",#N/A,RP!$G195)</f>
        <v>4.6382553881781245E-2</v>
      </c>
      <c r="AD196" s="68">
        <f ca="1">IF(RA!$F195="",#N/A,RA!$F195)</f>
        <v>2.0234109398879326E-2</v>
      </c>
      <c r="AE196" s="69">
        <f ca="1">IF(RA!$G195="",#N/A,RA!$G195)</f>
        <v>2.0234109398879326E-2</v>
      </c>
    </row>
    <row r="197" spans="22:31" x14ac:dyDescent="0.2">
      <c r="V197" s="68">
        <f ca="1">IF(IL!$F196="",#N/A,IL!$F196)</f>
        <v>2.1596678787095729</v>
      </c>
      <c r="W197" s="69">
        <f ca="1">IF(IL!$G196="",#N/A,IL!$G196)</f>
        <v>2.1596678787095729</v>
      </c>
      <c r="X197" s="68">
        <f ca="1">IF(NE!$F196="",#N/A,NE!$F196)</f>
        <v>0.32496770744551107</v>
      </c>
      <c r="Y197" s="69">
        <f ca="1">IF(NE!$G196="",#N/A,NE!$G196)</f>
        <v>0.32496770744551107</v>
      </c>
      <c r="Z197" s="68">
        <f ca="1">IF(RCI!$F196="",#N/A,RCI!$F196)</f>
        <v>9.2823659830548735</v>
      </c>
      <c r="AA197" s="69">
        <f ca="1">IF(RCI!$G196="",#N/A,RCI!$G196)</f>
        <v>9.2823659830548735</v>
      </c>
      <c r="AB197" s="68">
        <f ca="1">IF(RP!$F196="",#N/A,RP!$F196)</f>
        <v>4.7414251941611925E-2</v>
      </c>
      <c r="AC197" s="69">
        <f ca="1">IF(RP!$G196="",#N/A,RP!$G196)</f>
        <v>4.7414251941611925E-2</v>
      </c>
      <c r="AD197" s="68">
        <f ca="1">IF(RA!$F196="",#N/A,RA!$F196)</f>
        <v>2.0815827497787376E-2</v>
      </c>
      <c r="AE197" s="69">
        <f ca="1">IF(RA!$G196="",#N/A,RA!$G196)</f>
        <v>2.0815827497787376E-2</v>
      </c>
    </row>
    <row r="198" spans="22:31" x14ac:dyDescent="0.2">
      <c r="V198" s="68">
        <f ca="1">IF(IL!$F197="",#N/A,IL!$F197)</f>
        <v>2.1640638607761988</v>
      </c>
      <c r="W198" s="69">
        <f ca="1">IF(IL!$G197="",#N/A,IL!$G197)</f>
        <v>2.1640638607761988</v>
      </c>
      <c r="X198" s="68">
        <f ca="1">IF(NE!$F197="",#N/A,NE!$F197)</f>
        <v>0.3253559879307843</v>
      </c>
      <c r="Y198" s="69">
        <f ca="1">IF(NE!$G197="",#N/A,NE!$G197)</f>
        <v>0.3253559879307843</v>
      </c>
      <c r="Z198" s="68">
        <f ca="1">IF(RCI!$F197="",#N/A,RCI!$F197)</f>
        <v>9.6258077865851721</v>
      </c>
      <c r="AA198" s="69">
        <f ca="1">IF(RCI!$G197="",#N/A,RCI!$G197)</f>
        <v>9.6258077865851721</v>
      </c>
      <c r="AB198" s="68">
        <f ca="1">IF(RP!$F197="",#N/A,RP!$F197)</f>
        <v>4.8091785820770221E-2</v>
      </c>
      <c r="AC198" s="69">
        <f ca="1">IF(RP!$G197="",#N/A,RP!$G197)</f>
        <v>4.8091785820770221E-2</v>
      </c>
      <c r="AD198" s="68">
        <f ca="1">IF(RA!$F197="",#N/A,RA!$F197)</f>
        <v>2.1180456938942532E-2</v>
      </c>
      <c r="AE198" s="69">
        <f ca="1">IF(RA!$G197="",#N/A,RA!$G197)</f>
        <v>2.1180456938942532E-2</v>
      </c>
    </row>
    <row r="199" spans="22:31" x14ac:dyDescent="0.2">
      <c r="V199" s="68">
        <f ca="1">IF(IL!$F198="",#N/A,IL!$F198)</f>
        <v>2.1684387554087419</v>
      </c>
      <c r="W199" s="69">
        <f ca="1">IF(IL!$G198="",#N/A,IL!$G198)</f>
        <v>2.1684387554087419</v>
      </c>
      <c r="X199" s="68">
        <f ca="1">IF(NE!$F198="",#N/A,NE!$F198)</f>
        <v>0.32541390564995099</v>
      </c>
      <c r="Y199" s="69">
        <f ca="1">IF(NE!$G198="",#N/A,NE!$G198)</f>
        <v>0.32541390564995099</v>
      </c>
      <c r="Z199" s="68">
        <f ca="1">IF(RCI!$F198="",#N/A,RCI!$F198)</f>
        <v>9.6333888205350888</v>
      </c>
      <c r="AA199" s="69">
        <f ca="1">IF(RCI!$G198="",#N/A,RCI!$G198)</f>
        <v>9.6333888205350888</v>
      </c>
      <c r="AB199" s="68">
        <f ca="1">IF(RP!$F198="",#N/A,RP!$F198)</f>
        <v>4.8358449114193069E-2</v>
      </c>
      <c r="AC199" s="69">
        <f ca="1">IF(RP!$G198="",#N/A,RP!$G198)</f>
        <v>4.8358449114193069E-2</v>
      </c>
      <c r="AD199" s="68">
        <f ca="1">IF(RA!$F198="",#N/A,RA!$F198)</f>
        <v>2.122766690716172E-2</v>
      </c>
      <c r="AE199" s="69">
        <f ca="1">IF(RA!$G198="",#N/A,RA!$G198)</f>
        <v>2.122766690716172E-2</v>
      </c>
    </row>
    <row r="200" spans="22:31" x14ac:dyDescent="0.2">
      <c r="V200" s="68">
        <f ca="1">IF(IL!$F199="",#N/A,IL!$F199)</f>
        <v>2.1700565054789736</v>
      </c>
      <c r="W200" s="69">
        <f ca="1">IF(IL!$G199="",#N/A,IL!$G199)</f>
        <v>2.1700565054789736</v>
      </c>
      <c r="X200" s="68">
        <f ca="1">IF(NE!$F199="",#N/A,NE!$F199)</f>
        <v>0.32589114959386428</v>
      </c>
      <c r="Y200" s="69">
        <f ca="1">IF(NE!$G199="",#N/A,NE!$G199)</f>
        <v>0.32589114959386428</v>
      </c>
      <c r="Z200" s="68">
        <f ca="1">IF(RCI!$F199="",#N/A,RCI!$F199)</f>
        <v>10.043478260869565</v>
      </c>
      <c r="AA200" s="69">
        <f ca="1">IF(RCI!$G199="",#N/A,RCI!$G199)</f>
        <v>10.043478260869565</v>
      </c>
      <c r="AB200" s="68">
        <f ca="1">IF(RP!$F199="",#N/A,RP!$F199)</f>
        <v>4.8465974365119742E-2</v>
      </c>
      <c r="AC200" s="69">
        <f ca="1">IF(RP!$G199="",#N/A,RP!$G199)</f>
        <v>4.8465974365119742E-2</v>
      </c>
      <c r="AD200" s="68">
        <f ca="1">IF(RA!$F199="",#N/A,RA!$F199)</f>
        <v>2.1377786749079614E-2</v>
      </c>
      <c r="AE200" s="69">
        <f ca="1">IF(RA!$G199="",#N/A,RA!$G199)</f>
        <v>2.1377786749079614E-2</v>
      </c>
    </row>
    <row r="201" spans="22:31" x14ac:dyDescent="0.2">
      <c r="V201" s="68">
        <f ca="1">IF(IL!$F200="",#N/A,IL!$F200)</f>
        <v>2.1810653810304181</v>
      </c>
      <c r="W201" s="69">
        <f ca="1">IF(IL!$G200="",#N/A,IL!$G200)</f>
        <v>2.1810653810304181</v>
      </c>
      <c r="X201" s="68">
        <f ca="1">IF(NE!$F200="",#N/A,NE!$F200)</f>
        <v>0.32639601466811657</v>
      </c>
      <c r="Y201" s="69">
        <f ca="1">IF(NE!$G200="",#N/A,NE!$G200)</f>
        <v>0.32639601466811657</v>
      </c>
      <c r="Z201" s="68">
        <f ca="1">IF(RCI!$F200="",#N/A,RCI!$F200)</f>
        <v>10.242856682369302</v>
      </c>
      <c r="AA201" s="69">
        <f ca="1">IF(RCI!$G200="",#N/A,RCI!$G200)</f>
        <v>10.242856682369302</v>
      </c>
      <c r="AB201" s="68">
        <f ca="1">IF(RP!$F200="",#N/A,RP!$F200)</f>
        <v>4.9905032384085536E-2</v>
      </c>
      <c r="AC201" s="69">
        <f ca="1">IF(RP!$G200="",#N/A,RP!$G200)</f>
        <v>4.9905032384085536E-2</v>
      </c>
      <c r="AD201" s="68">
        <f ca="1">IF(RA!$F200="",#N/A,RA!$F200)</f>
        <v>2.1564674618939631E-2</v>
      </c>
      <c r="AE201" s="69">
        <f ca="1">IF(RA!$G200="",#N/A,RA!$G200)</f>
        <v>2.1564674618939631E-2</v>
      </c>
    </row>
    <row r="202" spans="22:31" x14ac:dyDescent="0.2">
      <c r="V202" s="68">
        <f ca="1">IF(IL!$F201="",#N/A,IL!$F201)</f>
        <v>2.2104343064464413</v>
      </c>
      <c r="W202" s="69">
        <f ca="1">IF(IL!$G201="",#N/A,IL!$G201)</f>
        <v>2.2104343064464413</v>
      </c>
      <c r="X202" s="68">
        <f ca="1">IF(NE!$F201="",#N/A,NE!$F201)</f>
        <v>0.33092626981352674</v>
      </c>
      <c r="Y202" s="69">
        <f ca="1">IF(NE!$G201="",#N/A,NE!$G201)</f>
        <v>0.33092626981352674</v>
      </c>
      <c r="Z202" s="68">
        <f ca="1">IF(RCI!$F201="",#N/A,RCI!$F201)</f>
        <v>10.989813934095144</v>
      </c>
      <c r="AA202" s="69">
        <f ca="1">IF(RCI!$G201="",#N/A,RCI!$G201)</f>
        <v>10.989813934095144</v>
      </c>
      <c r="AB202" s="68">
        <f ca="1">IF(RP!$F201="",#N/A,RP!$F201)</f>
        <v>5.0328549241833581E-2</v>
      </c>
      <c r="AC202" s="69">
        <f ca="1">IF(RP!$G201="",#N/A,RP!$G201)</f>
        <v>5.0328549241833581E-2</v>
      </c>
      <c r="AD202" s="68">
        <f ca="1">IF(RA!$F201="",#N/A,RA!$F201)</f>
        <v>2.1854870719684304E-2</v>
      </c>
      <c r="AE202" s="69">
        <f ca="1">IF(RA!$G201="",#N/A,RA!$G201)</f>
        <v>2.1854870719684304E-2</v>
      </c>
    </row>
    <row r="203" spans="22:31" x14ac:dyDescent="0.2">
      <c r="V203" s="68">
        <f ca="1">IF(IL!$F202="",#N/A,IL!$F202)</f>
        <v>2.2908714524304674</v>
      </c>
      <c r="W203" s="69">
        <f ca="1">IF(IL!$G202="",#N/A,IL!$G202)</f>
        <v>2.2908714524304674</v>
      </c>
      <c r="X203" s="68">
        <f ca="1">IF(NE!$F202="",#N/A,NE!$F202)</f>
        <v>0.33184743064938499</v>
      </c>
      <c r="Y203" s="69">
        <f ca="1">IF(NE!$G202="",#N/A,NE!$G202)</f>
        <v>0.33184743064938499</v>
      </c>
      <c r="Z203" s="68">
        <f ca="1">IF(RCI!$F202="",#N/A,RCI!$F202)</f>
        <v>11.066106100586822</v>
      </c>
      <c r="AA203" s="69">
        <f ca="1">IF(RCI!$G202="",#N/A,RCI!$G202)</f>
        <v>11.066106100586822</v>
      </c>
      <c r="AB203" s="68">
        <f ca="1">IF(RP!$F202="",#N/A,RP!$F202)</f>
        <v>5.0479821707884918E-2</v>
      </c>
      <c r="AC203" s="69">
        <f ca="1">IF(RP!$G202="",#N/A,RP!$G202)</f>
        <v>5.0479821707884918E-2</v>
      </c>
      <c r="AD203" s="68">
        <f ca="1">IF(RA!$F202="",#N/A,RA!$F202)</f>
        <v>2.2149165316888077E-2</v>
      </c>
      <c r="AE203" s="69">
        <f ca="1">IF(RA!$G202="",#N/A,RA!$G202)</f>
        <v>2.2149165316888077E-2</v>
      </c>
    </row>
    <row r="204" spans="22:31" x14ac:dyDescent="0.2">
      <c r="V204" s="68" t="e">
        <f>IF(IL!#REF!="",#N/A,IL!#REF!)</f>
        <v>#REF!</v>
      </c>
      <c r="W204" s="69" t="e">
        <f>IF(IL!#REF!="",#N/A,IL!#REF!)</f>
        <v>#REF!</v>
      </c>
      <c r="X204" s="68" t="e">
        <f>IF(NE!#REF!="",#N/A,NE!#REF!)</f>
        <v>#REF!</v>
      </c>
      <c r="Y204" s="69" t="e">
        <f>IF(NE!#REF!="",#N/A,NE!#REF!)</f>
        <v>#REF!</v>
      </c>
      <c r="Z204" s="68" t="e">
        <f>IF(RCI!#REF!="",#N/A,RCI!#REF!)</f>
        <v>#REF!</v>
      </c>
      <c r="AA204" s="69" t="e">
        <f>IF(RCI!#REF!="",#N/A,RCI!#REF!)</f>
        <v>#REF!</v>
      </c>
      <c r="AB204" s="68" t="e">
        <f>IF(RP!#REF!="",#N/A,RP!#REF!)</f>
        <v>#REF!</v>
      </c>
      <c r="AC204" s="69" t="e">
        <f>IF(RP!#REF!="",#N/A,RP!#REF!)</f>
        <v>#REF!</v>
      </c>
      <c r="AD204" s="68" t="e">
        <f>IF(RA!#REF!="",#N/A,RA!#REF!)</f>
        <v>#REF!</v>
      </c>
      <c r="AE204" s="69" t="e">
        <f>IF(RA!#REF!="",#N/A,RA!#REF!)</f>
        <v>#REF!</v>
      </c>
    </row>
    <row r="205" spans="22:31" x14ac:dyDescent="0.2">
      <c r="V205" s="68" t="e">
        <f>IF(IL!#REF!="",#N/A,IL!#REF!)</f>
        <v>#REF!</v>
      </c>
      <c r="W205" s="69" t="e">
        <f>IF(IL!#REF!="",#N/A,IL!#REF!)</f>
        <v>#REF!</v>
      </c>
      <c r="X205" s="68" t="e">
        <f>IF(NE!#REF!="",#N/A,NE!#REF!)</f>
        <v>#REF!</v>
      </c>
      <c r="Y205" s="69" t="e">
        <f>IF(NE!#REF!="",#N/A,NE!#REF!)</f>
        <v>#REF!</v>
      </c>
      <c r="Z205" s="68" t="e">
        <f>IF(RCI!#REF!="",#N/A,RCI!#REF!)</f>
        <v>#REF!</v>
      </c>
      <c r="AA205" s="69" t="e">
        <f>IF(RCI!#REF!="",#N/A,RCI!#REF!)</f>
        <v>#REF!</v>
      </c>
      <c r="AB205" s="68" t="e">
        <f>IF(RP!#REF!="",#N/A,RP!#REF!)</f>
        <v>#REF!</v>
      </c>
      <c r="AC205" s="69" t="e">
        <f>IF(RP!#REF!="",#N/A,RP!#REF!)</f>
        <v>#REF!</v>
      </c>
      <c r="AD205" s="68" t="e">
        <f>IF(RA!#REF!="",#N/A,RA!#REF!)</f>
        <v>#REF!</v>
      </c>
      <c r="AE205" s="69" t="e">
        <f>IF(RA!#REF!="",#N/A,RA!#REF!)</f>
        <v>#REF!</v>
      </c>
    </row>
    <row r="206" spans="22:31" x14ac:dyDescent="0.2">
      <c r="V206" s="68" t="e">
        <f>IF(IL!#REF!="",#N/A,IL!#REF!)</f>
        <v>#REF!</v>
      </c>
      <c r="W206" s="69" t="e">
        <f>IF(IL!#REF!="",#N/A,IL!#REF!)</f>
        <v>#REF!</v>
      </c>
      <c r="X206" s="68" t="e">
        <f>IF(NE!#REF!="",#N/A,NE!#REF!)</f>
        <v>#REF!</v>
      </c>
      <c r="Y206" s="69" t="e">
        <f>IF(NE!#REF!="",#N/A,NE!#REF!)</f>
        <v>#REF!</v>
      </c>
      <c r="Z206" s="68" t="e">
        <f>IF(RCI!#REF!="",#N/A,RCI!#REF!)</f>
        <v>#REF!</v>
      </c>
      <c r="AA206" s="69" t="e">
        <f>IF(RCI!#REF!="",#N/A,RCI!#REF!)</f>
        <v>#REF!</v>
      </c>
      <c r="AB206" s="68" t="e">
        <f>IF(RP!#REF!="",#N/A,RP!#REF!)</f>
        <v>#REF!</v>
      </c>
      <c r="AC206" s="69" t="e">
        <f>IF(RP!#REF!="",#N/A,RP!#REF!)</f>
        <v>#REF!</v>
      </c>
      <c r="AD206" s="68" t="e">
        <f>IF(RA!#REF!="",#N/A,RA!#REF!)</f>
        <v>#REF!</v>
      </c>
      <c r="AE206" s="69" t="e">
        <f>IF(RA!#REF!="",#N/A,RA!#REF!)</f>
        <v>#REF!</v>
      </c>
    </row>
    <row r="207" spans="22:31" x14ac:dyDescent="0.2">
      <c r="V207" s="68" t="e">
        <f>IF(IL!#REF!="",#N/A,IL!#REF!)</f>
        <v>#REF!</v>
      </c>
      <c r="W207" s="69" t="e">
        <f>IF(IL!#REF!="",#N/A,IL!#REF!)</f>
        <v>#REF!</v>
      </c>
      <c r="X207" s="68" t="e">
        <f>IF(NE!#REF!="",#N/A,NE!#REF!)</f>
        <v>#REF!</v>
      </c>
      <c r="Y207" s="69" t="e">
        <f>IF(NE!#REF!="",#N/A,NE!#REF!)</f>
        <v>#REF!</v>
      </c>
      <c r="Z207" s="68" t="e">
        <f>IF(RCI!#REF!="",#N/A,RCI!#REF!)</f>
        <v>#REF!</v>
      </c>
      <c r="AA207" s="69" t="e">
        <f>IF(RCI!#REF!="",#N/A,RCI!#REF!)</f>
        <v>#REF!</v>
      </c>
      <c r="AB207" s="68" t="e">
        <f>IF(RP!#REF!="",#N/A,RP!#REF!)</f>
        <v>#REF!</v>
      </c>
      <c r="AC207" s="69" t="e">
        <f>IF(RP!#REF!="",#N/A,RP!#REF!)</f>
        <v>#REF!</v>
      </c>
      <c r="AD207" s="68" t="e">
        <f>IF(RA!#REF!="",#N/A,RA!#REF!)</f>
        <v>#REF!</v>
      </c>
      <c r="AE207" s="69" t="e">
        <f>IF(RA!#REF!="",#N/A,RA!#REF!)</f>
        <v>#REF!</v>
      </c>
    </row>
    <row r="208" spans="22:31" x14ac:dyDescent="0.2">
      <c r="V208" s="68" t="e">
        <f>IF(IL!#REF!="",#N/A,IL!#REF!)</f>
        <v>#REF!</v>
      </c>
      <c r="W208" s="69" t="e">
        <f>IF(IL!#REF!="",#N/A,IL!#REF!)</f>
        <v>#REF!</v>
      </c>
      <c r="X208" s="68" t="e">
        <f>IF(NE!#REF!="",#N/A,NE!#REF!)</f>
        <v>#REF!</v>
      </c>
      <c r="Y208" s="69" t="e">
        <f>IF(NE!#REF!="",#N/A,NE!#REF!)</f>
        <v>#REF!</v>
      </c>
      <c r="Z208" s="68" t="e">
        <f>IF(RCI!#REF!="",#N/A,RCI!#REF!)</f>
        <v>#REF!</v>
      </c>
      <c r="AA208" s="69" t="e">
        <f>IF(RCI!#REF!="",#N/A,RCI!#REF!)</f>
        <v>#REF!</v>
      </c>
      <c r="AB208" s="68" t="e">
        <f>IF(RP!#REF!="",#N/A,RP!#REF!)</f>
        <v>#REF!</v>
      </c>
      <c r="AC208" s="69" t="e">
        <f>IF(RP!#REF!="",#N/A,RP!#REF!)</f>
        <v>#REF!</v>
      </c>
      <c r="AD208" s="68" t="e">
        <f>IF(RA!#REF!="",#N/A,RA!#REF!)</f>
        <v>#REF!</v>
      </c>
      <c r="AE208" s="69" t="e">
        <f>IF(RA!#REF!="",#N/A,RA!#REF!)</f>
        <v>#REF!</v>
      </c>
    </row>
    <row r="209" spans="22:31" x14ac:dyDescent="0.2">
      <c r="V209" s="68" t="e">
        <f>IF(IL!#REF!="",#N/A,IL!#REF!)</f>
        <v>#REF!</v>
      </c>
      <c r="W209" s="69" t="e">
        <f>IF(IL!#REF!="",#N/A,IL!#REF!)</f>
        <v>#REF!</v>
      </c>
      <c r="X209" s="68" t="e">
        <f>IF(NE!#REF!="",#N/A,NE!#REF!)</f>
        <v>#REF!</v>
      </c>
      <c r="Y209" s="69" t="e">
        <f>IF(NE!#REF!="",#N/A,NE!#REF!)</f>
        <v>#REF!</v>
      </c>
      <c r="Z209" s="68" t="e">
        <f>IF(RCI!#REF!="",#N/A,RCI!#REF!)</f>
        <v>#REF!</v>
      </c>
      <c r="AA209" s="69" t="e">
        <f>IF(RCI!#REF!="",#N/A,RCI!#REF!)</f>
        <v>#REF!</v>
      </c>
      <c r="AB209" s="68" t="e">
        <f>IF(RP!#REF!="",#N/A,RP!#REF!)</f>
        <v>#REF!</v>
      </c>
      <c r="AC209" s="69" t="e">
        <f>IF(RP!#REF!="",#N/A,RP!#REF!)</f>
        <v>#REF!</v>
      </c>
      <c r="AD209" s="68" t="e">
        <f>IF(RA!#REF!="",#N/A,RA!#REF!)</f>
        <v>#REF!</v>
      </c>
      <c r="AE209" s="69" t="e">
        <f>IF(RA!#REF!="",#N/A,RA!#REF!)</f>
        <v>#REF!</v>
      </c>
    </row>
    <row r="210" spans="22:31" x14ac:dyDescent="0.2">
      <c r="V210" s="68" t="e">
        <f>IF(IL!#REF!="",#N/A,IL!#REF!)</f>
        <v>#REF!</v>
      </c>
      <c r="W210" s="69" t="e">
        <f>IF(IL!#REF!="",#N/A,IL!#REF!)</f>
        <v>#REF!</v>
      </c>
      <c r="X210" s="68" t="e">
        <f>IF(NE!#REF!="",#N/A,NE!#REF!)</f>
        <v>#REF!</v>
      </c>
      <c r="Y210" s="69" t="e">
        <f>IF(NE!#REF!="",#N/A,NE!#REF!)</f>
        <v>#REF!</v>
      </c>
      <c r="Z210" s="68" t="e">
        <f>IF(RCI!#REF!="",#N/A,RCI!#REF!)</f>
        <v>#REF!</v>
      </c>
      <c r="AA210" s="69" t="e">
        <f>IF(RCI!#REF!="",#N/A,RCI!#REF!)</f>
        <v>#REF!</v>
      </c>
      <c r="AB210" s="68" t="e">
        <f>IF(RP!#REF!="",#N/A,RP!#REF!)</f>
        <v>#REF!</v>
      </c>
      <c r="AC210" s="69" t="e">
        <f>IF(RP!#REF!="",#N/A,RP!#REF!)</f>
        <v>#REF!</v>
      </c>
      <c r="AD210" s="68" t="e">
        <f>IF(RA!#REF!="",#N/A,RA!#REF!)</f>
        <v>#REF!</v>
      </c>
      <c r="AE210" s="69" t="e">
        <f>IF(RA!#REF!="",#N/A,RA!#REF!)</f>
        <v>#REF!</v>
      </c>
    </row>
    <row r="211" spans="22:31" x14ac:dyDescent="0.2">
      <c r="V211" s="68" t="e">
        <f>IF(IL!#REF!="",#N/A,IL!#REF!)</f>
        <v>#REF!</v>
      </c>
      <c r="W211" s="69" t="e">
        <f>IF(IL!#REF!="",#N/A,IL!#REF!)</f>
        <v>#REF!</v>
      </c>
      <c r="X211" s="68" t="e">
        <f>IF(NE!#REF!="",#N/A,NE!#REF!)</f>
        <v>#REF!</v>
      </c>
      <c r="Y211" s="69" t="e">
        <f>IF(NE!#REF!="",#N/A,NE!#REF!)</f>
        <v>#REF!</v>
      </c>
      <c r="Z211" s="68" t="e">
        <f>IF(RCI!#REF!="",#N/A,RCI!#REF!)</f>
        <v>#REF!</v>
      </c>
      <c r="AA211" s="69" t="e">
        <f>IF(RCI!#REF!="",#N/A,RCI!#REF!)</f>
        <v>#REF!</v>
      </c>
      <c r="AB211" s="68" t="e">
        <f>IF(RP!#REF!="",#N/A,RP!#REF!)</f>
        <v>#REF!</v>
      </c>
      <c r="AC211" s="69" t="e">
        <f>IF(RP!#REF!="",#N/A,RP!#REF!)</f>
        <v>#REF!</v>
      </c>
      <c r="AD211" s="68" t="e">
        <f>IF(RA!#REF!="",#N/A,RA!#REF!)</f>
        <v>#REF!</v>
      </c>
      <c r="AE211" s="69" t="e">
        <f>IF(RA!#REF!="",#N/A,RA!#REF!)</f>
        <v>#REF!</v>
      </c>
    </row>
    <row r="212" spans="22:31" x14ac:dyDescent="0.2">
      <c r="V212" s="68" t="e">
        <f>IF(IL!#REF!="",#N/A,IL!#REF!)</f>
        <v>#REF!</v>
      </c>
      <c r="W212" s="69" t="e">
        <f>IF(IL!#REF!="",#N/A,IL!#REF!)</f>
        <v>#REF!</v>
      </c>
      <c r="X212" s="68" t="e">
        <f>IF(NE!#REF!="",#N/A,NE!#REF!)</f>
        <v>#REF!</v>
      </c>
      <c r="Y212" s="69" t="e">
        <f>IF(NE!#REF!="",#N/A,NE!#REF!)</f>
        <v>#REF!</v>
      </c>
      <c r="Z212" s="68" t="e">
        <f>IF(RCI!#REF!="",#N/A,RCI!#REF!)</f>
        <v>#REF!</v>
      </c>
      <c r="AA212" s="69" t="e">
        <f>IF(RCI!#REF!="",#N/A,RCI!#REF!)</f>
        <v>#REF!</v>
      </c>
      <c r="AB212" s="68" t="e">
        <f>IF(RP!#REF!="",#N/A,RP!#REF!)</f>
        <v>#REF!</v>
      </c>
      <c r="AC212" s="69" t="e">
        <f>IF(RP!#REF!="",#N/A,RP!#REF!)</f>
        <v>#REF!</v>
      </c>
      <c r="AD212" s="68" t="e">
        <f>IF(RA!#REF!="",#N/A,RA!#REF!)</f>
        <v>#REF!</v>
      </c>
      <c r="AE212" s="69" t="e">
        <f>IF(RA!#REF!="",#N/A,RA!#REF!)</f>
        <v>#REF!</v>
      </c>
    </row>
    <row r="213" spans="22:31" x14ac:dyDescent="0.2">
      <c r="V213" s="68" t="e">
        <f>IF(IL!#REF!="",#N/A,IL!#REF!)</f>
        <v>#REF!</v>
      </c>
      <c r="W213" s="69" t="e">
        <f>IF(IL!#REF!="",#N/A,IL!#REF!)</f>
        <v>#REF!</v>
      </c>
      <c r="X213" s="68" t="e">
        <f>IF(NE!#REF!="",#N/A,NE!#REF!)</f>
        <v>#REF!</v>
      </c>
      <c r="Y213" s="69" t="e">
        <f>IF(NE!#REF!="",#N/A,NE!#REF!)</f>
        <v>#REF!</v>
      </c>
      <c r="Z213" s="68" t="e">
        <f>IF(RCI!#REF!="",#N/A,RCI!#REF!)</f>
        <v>#REF!</v>
      </c>
      <c r="AA213" s="69" t="e">
        <f>IF(RCI!#REF!="",#N/A,RCI!#REF!)</f>
        <v>#REF!</v>
      </c>
      <c r="AB213" s="68" t="e">
        <f>IF(RP!#REF!="",#N/A,RP!#REF!)</f>
        <v>#REF!</v>
      </c>
      <c r="AC213" s="69" t="e">
        <f>IF(RP!#REF!="",#N/A,RP!#REF!)</f>
        <v>#REF!</v>
      </c>
      <c r="AD213" s="68" t="e">
        <f>IF(RA!#REF!="",#N/A,RA!#REF!)</f>
        <v>#REF!</v>
      </c>
      <c r="AE213" s="69" t="e">
        <f>IF(RA!#REF!="",#N/A,RA!#REF!)</f>
        <v>#REF!</v>
      </c>
    </row>
    <row r="214" spans="22:31" x14ac:dyDescent="0.2">
      <c r="V214" s="68" t="e">
        <f>IF(IL!#REF!="",#N/A,IL!#REF!)</f>
        <v>#REF!</v>
      </c>
      <c r="W214" s="69" t="e">
        <f>IF(IL!#REF!="",#N/A,IL!#REF!)</f>
        <v>#REF!</v>
      </c>
      <c r="X214" s="68" t="e">
        <f>IF(NE!#REF!="",#N/A,NE!#REF!)</f>
        <v>#REF!</v>
      </c>
      <c r="Y214" s="69" t="e">
        <f>IF(NE!#REF!="",#N/A,NE!#REF!)</f>
        <v>#REF!</v>
      </c>
      <c r="Z214" s="68" t="e">
        <f>IF(RCI!#REF!="",#N/A,RCI!#REF!)</f>
        <v>#REF!</v>
      </c>
      <c r="AA214" s="69" t="e">
        <f>IF(RCI!#REF!="",#N/A,RCI!#REF!)</f>
        <v>#REF!</v>
      </c>
      <c r="AB214" s="68" t="e">
        <f>IF(RP!#REF!="",#N/A,RP!#REF!)</f>
        <v>#REF!</v>
      </c>
      <c r="AC214" s="69" t="e">
        <f>IF(RP!#REF!="",#N/A,RP!#REF!)</f>
        <v>#REF!</v>
      </c>
      <c r="AD214" s="68" t="e">
        <f>IF(RA!#REF!="",#N/A,RA!#REF!)</f>
        <v>#REF!</v>
      </c>
      <c r="AE214" s="69" t="e">
        <f>IF(RA!#REF!="",#N/A,RA!#REF!)</f>
        <v>#REF!</v>
      </c>
    </row>
    <row r="215" spans="22:31" x14ac:dyDescent="0.2">
      <c r="V215" s="68" t="e">
        <f>IF(IL!#REF!="",#N/A,IL!#REF!)</f>
        <v>#REF!</v>
      </c>
      <c r="W215" s="69" t="e">
        <f>IF(IL!#REF!="",#N/A,IL!#REF!)</f>
        <v>#REF!</v>
      </c>
      <c r="X215" s="68" t="e">
        <f>IF(NE!#REF!="",#N/A,NE!#REF!)</f>
        <v>#REF!</v>
      </c>
      <c r="Y215" s="69" t="e">
        <f>IF(NE!#REF!="",#N/A,NE!#REF!)</f>
        <v>#REF!</v>
      </c>
      <c r="Z215" s="68" t="e">
        <f>IF(RCI!#REF!="",#N/A,RCI!#REF!)</f>
        <v>#REF!</v>
      </c>
      <c r="AA215" s="69" t="e">
        <f>IF(RCI!#REF!="",#N/A,RCI!#REF!)</f>
        <v>#REF!</v>
      </c>
      <c r="AB215" s="68" t="e">
        <f>IF(RP!#REF!="",#N/A,RP!#REF!)</f>
        <v>#REF!</v>
      </c>
      <c r="AC215" s="69" t="e">
        <f>IF(RP!#REF!="",#N/A,RP!#REF!)</f>
        <v>#REF!</v>
      </c>
      <c r="AD215" s="68" t="e">
        <f>IF(RA!#REF!="",#N/A,RA!#REF!)</f>
        <v>#REF!</v>
      </c>
      <c r="AE215" s="69" t="e">
        <f>IF(RA!#REF!="",#N/A,RA!#REF!)</f>
        <v>#REF!</v>
      </c>
    </row>
    <row r="216" spans="22:31" x14ac:dyDescent="0.2">
      <c r="V216" s="68" t="e">
        <f>IF(IL!#REF!="",#N/A,IL!#REF!)</f>
        <v>#REF!</v>
      </c>
      <c r="W216" s="69" t="e">
        <f>IF(IL!#REF!="",#N/A,IL!#REF!)</f>
        <v>#REF!</v>
      </c>
      <c r="X216" s="68" t="e">
        <f>IF(NE!#REF!="",#N/A,NE!#REF!)</f>
        <v>#REF!</v>
      </c>
      <c r="Y216" s="69" t="e">
        <f>IF(NE!#REF!="",#N/A,NE!#REF!)</f>
        <v>#REF!</v>
      </c>
      <c r="Z216" s="68" t="e">
        <f>IF(RCI!#REF!="",#N/A,RCI!#REF!)</f>
        <v>#REF!</v>
      </c>
      <c r="AA216" s="69" t="e">
        <f>IF(RCI!#REF!="",#N/A,RCI!#REF!)</f>
        <v>#REF!</v>
      </c>
      <c r="AB216" s="68" t="e">
        <f>IF(RP!#REF!="",#N/A,RP!#REF!)</f>
        <v>#REF!</v>
      </c>
      <c r="AC216" s="69" t="e">
        <f>IF(RP!#REF!="",#N/A,RP!#REF!)</f>
        <v>#REF!</v>
      </c>
      <c r="AD216" s="68" t="e">
        <f>IF(RA!#REF!="",#N/A,RA!#REF!)</f>
        <v>#REF!</v>
      </c>
      <c r="AE216" s="69" t="e">
        <f>IF(RA!#REF!="",#N/A,RA!#REF!)</f>
        <v>#REF!</v>
      </c>
    </row>
    <row r="217" spans="22:31" x14ac:dyDescent="0.2">
      <c r="V217" s="68" t="e">
        <f>IF(IL!#REF!="",#N/A,IL!#REF!)</f>
        <v>#REF!</v>
      </c>
      <c r="W217" s="69" t="e">
        <f>IF(IL!#REF!="",#N/A,IL!#REF!)</f>
        <v>#REF!</v>
      </c>
      <c r="X217" s="68" t="e">
        <f>IF(NE!#REF!="",#N/A,NE!#REF!)</f>
        <v>#REF!</v>
      </c>
      <c r="Y217" s="69" t="e">
        <f>IF(NE!#REF!="",#N/A,NE!#REF!)</f>
        <v>#REF!</v>
      </c>
      <c r="Z217" s="68" t="e">
        <f>IF(RCI!#REF!="",#N/A,RCI!#REF!)</f>
        <v>#REF!</v>
      </c>
      <c r="AA217" s="69" t="e">
        <f>IF(RCI!#REF!="",#N/A,RCI!#REF!)</f>
        <v>#REF!</v>
      </c>
      <c r="AB217" s="68" t="e">
        <f>IF(RP!#REF!="",#N/A,RP!#REF!)</f>
        <v>#REF!</v>
      </c>
      <c r="AC217" s="69" t="e">
        <f>IF(RP!#REF!="",#N/A,RP!#REF!)</f>
        <v>#REF!</v>
      </c>
      <c r="AD217" s="68" t="e">
        <f>IF(RA!#REF!="",#N/A,RA!#REF!)</f>
        <v>#REF!</v>
      </c>
      <c r="AE217" s="69" t="e">
        <f>IF(RA!#REF!="",#N/A,RA!#REF!)</f>
        <v>#REF!</v>
      </c>
    </row>
    <row r="218" spans="22:31" x14ac:dyDescent="0.2">
      <c r="V218" s="68" t="e">
        <f>IF(IL!#REF!="",#N/A,IL!#REF!)</f>
        <v>#REF!</v>
      </c>
      <c r="W218" s="69" t="e">
        <f>IF(IL!#REF!="",#N/A,IL!#REF!)</f>
        <v>#REF!</v>
      </c>
      <c r="X218" s="68" t="e">
        <f>IF(NE!#REF!="",#N/A,NE!#REF!)</f>
        <v>#REF!</v>
      </c>
      <c r="Y218" s="69" t="e">
        <f>IF(NE!#REF!="",#N/A,NE!#REF!)</f>
        <v>#REF!</v>
      </c>
      <c r="Z218" s="68" t="e">
        <f>IF(RCI!#REF!="",#N/A,RCI!#REF!)</f>
        <v>#REF!</v>
      </c>
      <c r="AA218" s="69" t="e">
        <f>IF(RCI!#REF!="",#N/A,RCI!#REF!)</f>
        <v>#REF!</v>
      </c>
      <c r="AB218" s="68" t="e">
        <f>IF(RP!#REF!="",#N/A,RP!#REF!)</f>
        <v>#REF!</v>
      </c>
      <c r="AC218" s="69" t="e">
        <f>IF(RP!#REF!="",#N/A,RP!#REF!)</f>
        <v>#REF!</v>
      </c>
      <c r="AD218" s="68" t="e">
        <f>IF(RA!#REF!="",#N/A,RA!#REF!)</f>
        <v>#REF!</v>
      </c>
      <c r="AE218" s="69" t="e">
        <f>IF(RA!#REF!="",#N/A,RA!#REF!)</f>
        <v>#REF!</v>
      </c>
    </row>
    <row r="219" spans="22:31" x14ac:dyDescent="0.2">
      <c r="V219" s="68" t="e">
        <f>IF(IL!#REF!="",#N/A,IL!#REF!)</f>
        <v>#REF!</v>
      </c>
      <c r="W219" s="69" t="e">
        <f>IF(IL!#REF!="",#N/A,IL!#REF!)</f>
        <v>#REF!</v>
      </c>
      <c r="X219" s="68" t="e">
        <f>IF(NE!#REF!="",#N/A,NE!#REF!)</f>
        <v>#REF!</v>
      </c>
      <c r="Y219" s="69" t="e">
        <f>IF(NE!#REF!="",#N/A,NE!#REF!)</f>
        <v>#REF!</v>
      </c>
      <c r="Z219" s="68" t="e">
        <f>IF(RCI!#REF!="",#N/A,RCI!#REF!)</f>
        <v>#REF!</v>
      </c>
      <c r="AA219" s="69" t="e">
        <f>IF(RCI!#REF!="",#N/A,RCI!#REF!)</f>
        <v>#REF!</v>
      </c>
      <c r="AB219" s="68" t="e">
        <f>IF(RP!#REF!="",#N/A,RP!#REF!)</f>
        <v>#REF!</v>
      </c>
      <c r="AC219" s="69" t="e">
        <f>IF(RP!#REF!="",#N/A,RP!#REF!)</f>
        <v>#REF!</v>
      </c>
      <c r="AD219" s="68" t="e">
        <f>IF(RA!#REF!="",#N/A,RA!#REF!)</f>
        <v>#REF!</v>
      </c>
      <c r="AE219" s="69" t="e">
        <f>IF(RA!#REF!="",#N/A,RA!#REF!)</f>
        <v>#REF!</v>
      </c>
    </row>
    <row r="220" spans="22:31" x14ac:dyDescent="0.2">
      <c r="V220" s="68" t="e">
        <f>IF(IL!#REF!="",#N/A,IL!#REF!)</f>
        <v>#REF!</v>
      </c>
      <c r="W220" s="69" t="e">
        <f>IF(IL!#REF!="",#N/A,IL!#REF!)</f>
        <v>#REF!</v>
      </c>
      <c r="X220" s="68" t="e">
        <f>IF(NE!#REF!="",#N/A,NE!#REF!)</f>
        <v>#REF!</v>
      </c>
      <c r="Y220" s="69" t="e">
        <f>IF(NE!#REF!="",#N/A,NE!#REF!)</f>
        <v>#REF!</v>
      </c>
      <c r="Z220" s="68" t="e">
        <f>IF(RCI!#REF!="",#N/A,RCI!#REF!)</f>
        <v>#REF!</v>
      </c>
      <c r="AA220" s="69" t="e">
        <f>IF(RCI!#REF!="",#N/A,RCI!#REF!)</f>
        <v>#REF!</v>
      </c>
      <c r="AB220" s="68" t="e">
        <f>IF(RP!#REF!="",#N/A,RP!#REF!)</f>
        <v>#REF!</v>
      </c>
      <c r="AC220" s="69" t="e">
        <f>IF(RP!#REF!="",#N/A,RP!#REF!)</f>
        <v>#REF!</v>
      </c>
      <c r="AD220" s="68" t="e">
        <f>IF(RA!#REF!="",#N/A,RA!#REF!)</f>
        <v>#REF!</v>
      </c>
      <c r="AE220" s="69" t="e">
        <f>IF(RA!#REF!="",#N/A,RA!#REF!)</f>
        <v>#REF!</v>
      </c>
    </row>
    <row r="221" spans="22:31" x14ac:dyDescent="0.2">
      <c r="V221" s="68" t="e">
        <f>IF(IL!#REF!="",#N/A,IL!#REF!)</f>
        <v>#REF!</v>
      </c>
      <c r="W221" s="69" t="e">
        <f>IF(IL!#REF!="",#N/A,IL!#REF!)</f>
        <v>#REF!</v>
      </c>
      <c r="X221" s="68" t="e">
        <f>IF(NE!#REF!="",#N/A,NE!#REF!)</f>
        <v>#REF!</v>
      </c>
      <c r="Y221" s="69" t="e">
        <f>IF(NE!#REF!="",#N/A,NE!#REF!)</f>
        <v>#REF!</v>
      </c>
      <c r="Z221" s="68" t="e">
        <f>IF(RCI!#REF!="",#N/A,RCI!#REF!)</f>
        <v>#REF!</v>
      </c>
      <c r="AA221" s="69" t="e">
        <f>IF(RCI!#REF!="",#N/A,RCI!#REF!)</f>
        <v>#REF!</v>
      </c>
      <c r="AB221" s="68" t="e">
        <f>IF(RP!#REF!="",#N/A,RP!#REF!)</f>
        <v>#REF!</v>
      </c>
      <c r="AC221" s="69" t="e">
        <f>IF(RP!#REF!="",#N/A,RP!#REF!)</f>
        <v>#REF!</v>
      </c>
      <c r="AD221" s="68" t="e">
        <f>IF(RA!#REF!="",#N/A,RA!#REF!)</f>
        <v>#REF!</v>
      </c>
      <c r="AE221" s="69" t="e">
        <f>IF(RA!#REF!="",#N/A,RA!#REF!)</f>
        <v>#REF!</v>
      </c>
    </row>
    <row r="222" spans="22:31" x14ac:dyDescent="0.2">
      <c r="V222" s="68" t="e">
        <f>IF(IL!#REF!="",#N/A,IL!#REF!)</f>
        <v>#REF!</v>
      </c>
      <c r="W222" s="69" t="e">
        <f>IF(IL!#REF!="",#N/A,IL!#REF!)</f>
        <v>#REF!</v>
      </c>
      <c r="X222" s="68" t="e">
        <f>IF(NE!#REF!="",#N/A,NE!#REF!)</f>
        <v>#REF!</v>
      </c>
      <c r="Y222" s="69" t="e">
        <f>IF(NE!#REF!="",#N/A,NE!#REF!)</f>
        <v>#REF!</v>
      </c>
      <c r="Z222" s="68" t="e">
        <f>IF(RCI!#REF!="",#N/A,RCI!#REF!)</f>
        <v>#REF!</v>
      </c>
      <c r="AA222" s="69" t="e">
        <f>IF(RCI!#REF!="",#N/A,RCI!#REF!)</f>
        <v>#REF!</v>
      </c>
      <c r="AB222" s="68" t="e">
        <f>IF(RP!#REF!="",#N/A,RP!#REF!)</f>
        <v>#REF!</v>
      </c>
      <c r="AC222" s="69" t="e">
        <f>IF(RP!#REF!="",#N/A,RP!#REF!)</f>
        <v>#REF!</v>
      </c>
      <c r="AD222" s="68" t="e">
        <f>IF(RA!#REF!="",#N/A,RA!#REF!)</f>
        <v>#REF!</v>
      </c>
      <c r="AE222" s="69" t="e">
        <f>IF(RA!#REF!="",#N/A,RA!#REF!)</f>
        <v>#REF!</v>
      </c>
    </row>
    <row r="223" spans="22:31" x14ac:dyDescent="0.2">
      <c r="V223" s="68" t="e">
        <f>IF(IL!#REF!="",#N/A,IL!#REF!)</f>
        <v>#REF!</v>
      </c>
      <c r="W223" s="69" t="e">
        <f>IF(IL!#REF!="",#N/A,IL!#REF!)</f>
        <v>#REF!</v>
      </c>
      <c r="X223" s="68" t="e">
        <f>IF(NE!#REF!="",#N/A,NE!#REF!)</f>
        <v>#REF!</v>
      </c>
      <c r="Y223" s="69" t="e">
        <f>IF(NE!#REF!="",#N/A,NE!#REF!)</f>
        <v>#REF!</v>
      </c>
      <c r="Z223" s="68" t="e">
        <f>IF(RCI!#REF!="",#N/A,RCI!#REF!)</f>
        <v>#REF!</v>
      </c>
      <c r="AA223" s="69" t="e">
        <f>IF(RCI!#REF!="",#N/A,RCI!#REF!)</f>
        <v>#REF!</v>
      </c>
      <c r="AB223" s="68" t="e">
        <f>IF(RP!#REF!="",#N/A,RP!#REF!)</f>
        <v>#REF!</v>
      </c>
      <c r="AC223" s="69" t="e">
        <f>IF(RP!#REF!="",#N/A,RP!#REF!)</f>
        <v>#REF!</v>
      </c>
      <c r="AD223" s="68" t="e">
        <f>IF(RA!#REF!="",#N/A,RA!#REF!)</f>
        <v>#REF!</v>
      </c>
      <c r="AE223" s="69" t="e">
        <f>IF(RA!#REF!="",#N/A,RA!#REF!)</f>
        <v>#REF!</v>
      </c>
    </row>
    <row r="224" spans="22:31" x14ac:dyDescent="0.2">
      <c r="V224" s="68" t="e">
        <f>IF(IL!#REF!="",#N/A,IL!#REF!)</f>
        <v>#REF!</v>
      </c>
      <c r="W224" s="69" t="e">
        <f>IF(IL!#REF!="",#N/A,IL!#REF!)</f>
        <v>#REF!</v>
      </c>
      <c r="X224" s="68" t="e">
        <f>IF(NE!#REF!="",#N/A,NE!#REF!)</f>
        <v>#REF!</v>
      </c>
      <c r="Y224" s="69" t="e">
        <f>IF(NE!#REF!="",#N/A,NE!#REF!)</f>
        <v>#REF!</v>
      </c>
      <c r="Z224" s="68" t="e">
        <f>IF(RCI!#REF!="",#N/A,RCI!#REF!)</f>
        <v>#REF!</v>
      </c>
      <c r="AA224" s="69" t="e">
        <f>IF(RCI!#REF!="",#N/A,RCI!#REF!)</f>
        <v>#REF!</v>
      </c>
      <c r="AB224" s="68" t="e">
        <f>IF(RP!#REF!="",#N/A,RP!#REF!)</f>
        <v>#REF!</v>
      </c>
      <c r="AC224" s="69" t="e">
        <f>IF(RP!#REF!="",#N/A,RP!#REF!)</f>
        <v>#REF!</v>
      </c>
      <c r="AD224" s="68" t="e">
        <f>IF(RA!#REF!="",#N/A,RA!#REF!)</f>
        <v>#REF!</v>
      </c>
      <c r="AE224" s="69" t="e">
        <f>IF(RA!#REF!="",#N/A,RA!#REF!)</f>
        <v>#REF!</v>
      </c>
    </row>
    <row r="225" spans="22:31" x14ac:dyDescent="0.2">
      <c r="V225" s="68" t="e">
        <f>IF(IL!#REF!="",#N/A,IL!#REF!)</f>
        <v>#REF!</v>
      </c>
      <c r="W225" s="69" t="e">
        <f>IF(IL!#REF!="",#N/A,IL!#REF!)</f>
        <v>#REF!</v>
      </c>
      <c r="X225" s="68" t="e">
        <f>IF(NE!#REF!="",#N/A,NE!#REF!)</f>
        <v>#REF!</v>
      </c>
      <c r="Y225" s="69" t="e">
        <f>IF(NE!#REF!="",#N/A,NE!#REF!)</f>
        <v>#REF!</v>
      </c>
      <c r="Z225" s="68" t="e">
        <f>IF(RCI!#REF!="",#N/A,RCI!#REF!)</f>
        <v>#REF!</v>
      </c>
      <c r="AA225" s="69" t="e">
        <f>IF(RCI!#REF!="",#N/A,RCI!#REF!)</f>
        <v>#REF!</v>
      </c>
      <c r="AB225" s="68" t="e">
        <f>IF(RP!#REF!="",#N/A,RP!#REF!)</f>
        <v>#REF!</v>
      </c>
      <c r="AC225" s="69" t="e">
        <f>IF(RP!#REF!="",#N/A,RP!#REF!)</f>
        <v>#REF!</v>
      </c>
      <c r="AD225" s="68" t="e">
        <f>IF(RA!#REF!="",#N/A,RA!#REF!)</f>
        <v>#REF!</v>
      </c>
      <c r="AE225" s="69" t="e">
        <f>IF(RA!#REF!="",#N/A,RA!#REF!)</f>
        <v>#REF!</v>
      </c>
    </row>
    <row r="226" spans="22:31" x14ac:dyDescent="0.2">
      <c r="V226" s="68" t="e">
        <f>IF(IL!#REF!="",#N/A,IL!#REF!)</f>
        <v>#REF!</v>
      </c>
      <c r="W226" s="69" t="e">
        <f>IF(IL!#REF!="",#N/A,IL!#REF!)</f>
        <v>#REF!</v>
      </c>
      <c r="X226" s="68" t="e">
        <f>IF(NE!#REF!="",#N/A,NE!#REF!)</f>
        <v>#REF!</v>
      </c>
      <c r="Y226" s="69" t="e">
        <f>IF(NE!#REF!="",#N/A,NE!#REF!)</f>
        <v>#REF!</v>
      </c>
      <c r="Z226" s="68" t="e">
        <f>IF(RCI!#REF!="",#N/A,RCI!#REF!)</f>
        <v>#REF!</v>
      </c>
      <c r="AA226" s="69" t="e">
        <f>IF(RCI!#REF!="",#N/A,RCI!#REF!)</f>
        <v>#REF!</v>
      </c>
      <c r="AB226" s="68" t="e">
        <f>IF(RP!#REF!="",#N/A,RP!#REF!)</f>
        <v>#REF!</v>
      </c>
      <c r="AC226" s="69" t="e">
        <f>IF(RP!#REF!="",#N/A,RP!#REF!)</f>
        <v>#REF!</v>
      </c>
      <c r="AD226" s="68" t="e">
        <f>IF(RA!#REF!="",#N/A,RA!#REF!)</f>
        <v>#REF!</v>
      </c>
      <c r="AE226" s="69" t="e">
        <f>IF(RA!#REF!="",#N/A,RA!#REF!)</f>
        <v>#REF!</v>
      </c>
    </row>
    <row r="227" spans="22:31" x14ac:dyDescent="0.2">
      <c r="V227" s="68" t="e">
        <f>IF(IL!#REF!="",#N/A,IL!#REF!)</f>
        <v>#REF!</v>
      </c>
      <c r="W227" s="69" t="e">
        <f>IF(IL!#REF!="",#N/A,IL!#REF!)</f>
        <v>#REF!</v>
      </c>
      <c r="X227" s="68" t="e">
        <f>IF(NE!#REF!="",#N/A,NE!#REF!)</f>
        <v>#REF!</v>
      </c>
      <c r="Y227" s="69" t="e">
        <f>IF(NE!#REF!="",#N/A,NE!#REF!)</f>
        <v>#REF!</v>
      </c>
      <c r="Z227" s="68" t="e">
        <f>IF(RCI!#REF!="",#N/A,RCI!#REF!)</f>
        <v>#REF!</v>
      </c>
      <c r="AA227" s="69" t="e">
        <f>IF(RCI!#REF!="",#N/A,RCI!#REF!)</f>
        <v>#REF!</v>
      </c>
      <c r="AB227" s="68" t="e">
        <f>IF(RP!#REF!="",#N/A,RP!#REF!)</f>
        <v>#REF!</v>
      </c>
      <c r="AC227" s="69" t="e">
        <f>IF(RP!#REF!="",#N/A,RP!#REF!)</f>
        <v>#REF!</v>
      </c>
      <c r="AD227" s="68" t="e">
        <f>IF(RA!#REF!="",#N/A,RA!#REF!)</f>
        <v>#REF!</v>
      </c>
      <c r="AE227" s="69" t="e">
        <f>IF(RA!#REF!="",#N/A,RA!#REF!)</f>
        <v>#REF!</v>
      </c>
    </row>
    <row r="228" spans="22:31" x14ac:dyDescent="0.2">
      <c r="V228" s="68" t="e">
        <f>IF(IL!#REF!="",#N/A,IL!#REF!)</f>
        <v>#REF!</v>
      </c>
      <c r="W228" s="69" t="e">
        <f>IF(IL!#REF!="",#N/A,IL!#REF!)</f>
        <v>#REF!</v>
      </c>
      <c r="X228" s="68" t="e">
        <f>IF(NE!#REF!="",#N/A,NE!#REF!)</f>
        <v>#REF!</v>
      </c>
      <c r="Y228" s="69" t="e">
        <f>IF(NE!#REF!="",#N/A,NE!#REF!)</f>
        <v>#REF!</v>
      </c>
      <c r="Z228" s="68" t="e">
        <f>IF(RCI!#REF!="",#N/A,RCI!#REF!)</f>
        <v>#REF!</v>
      </c>
      <c r="AA228" s="69" t="e">
        <f>IF(RCI!#REF!="",#N/A,RCI!#REF!)</f>
        <v>#REF!</v>
      </c>
      <c r="AB228" s="68" t="e">
        <f>IF(RP!#REF!="",#N/A,RP!#REF!)</f>
        <v>#REF!</v>
      </c>
      <c r="AC228" s="69" t="e">
        <f>IF(RP!#REF!="",#N/A,RP!#REF!)</f>
        <v>#REF!</v>
      </c>
      <c r="AD228" s="68" t="e">
        <f>IF(RA!#REF!="",#N/A,RA!#REF!)</f>
        <v>#REF!</v>
      </c>
      <c r="AE228" s="69" t="e">
        <f>IF(RA!#REF!="",#N/A,RA!#REF!)</f>
        <v>#REF!</v>
      </c>
    </row>
    <row r="229" spans="22:31" x14ac:dyDescent="0.2">
      <c r="V229" s="68" t="e">
        <f>IF(IL!#REF!="",#N/A,IL!#REF!)</f>
        <v>#REF!</v>
      </c>
      <c r="W229" s="69" t="e">
        <f>IF(IL!#REF!="",#N/A,IL!#REF!)</f>
        <v>#REF!</v>
      </c>
      <c r="X229" s="68" t="e">
        <f>IF(NE!#REF!="",#N/A,NE!#REF!)</f>
        <v>#REF!</v>
      </c>
      <c r="Y229" s="69" t="e">
        <f>IF(NE!#REF!="",#N/A,NE!#REF!)</f>
        <v>#REF!</v>
      </c>
      <c r="Z229" s="68" t="e">
        <f>IF(RCI!#REF!="",#N/A,RCI!#REF!)</f>
        <v>#REF!</v>
      </c>
      <c r="AA229" s="69" t="e">
        <f>IF(RCI!#REF!="",#N/A,RCI!#REF!)</f>
        <v>#REF!</v>
      </c>
      <c r="AB229" s="68" t="e">
        <f>IF(RP!#REF!="",#N/A,RP!#REF!)</f>
        <v>#REF!</v>
      </c>
      <c r="AC229" s="69" t="e">
        <f>IF(RP!#REF!="",#N/A,RP!#REF!)</f>
        <v>#REF!</v>
      </c>
      <c r="AD229" s="68" t="e">
        <f>IF(RA!#REF!="",#N/A,RA!#REF!)</f>
        <v>#REF!</v>
      </c>
      <c r="AE229" s="69" t="e">
        <f>IF(RA!#REF!="",#N/A,RA!#REF!)</f>
        <v>#REF!</v>
      </c>
    </row>
    <row r="230" spans="22:31" x14ac:dyDescent="0.2">
      <c r="V230" s="68" t="e">
        <f>IF(IL!#REF!="",#N/A,IL!#REF!)</f>
        <v>#REF!</v>
      </c>
      <c r="W230" s="69" t="e">
        <f>IF(IL!#REF!="",#N/A,IL!#REF!)</f>
        <v>#REF!</v>
      </c>
      <c r="X230" s="68" t="e">
        <f>IF(NE!#REF!="",#N/A,NE!#REF!)</f>
        <v>#REF!</v>
      </c>
      <c r="Y230" s="69" t="e">
        <f>IF(NE!#REF!="",#N/A,NE!#REF!)</f>
        <v>#REF!</v>
      </c>
      <c r="Z230" s="68" t="e">
        <f>IF(RCI!#REF!="",#N/A,RCI!#REF!)</f>
        <v>#REF!</v>
      </c>
      <c r="AA230" s="69" t="e">
        <f>IF(RCI!#REF!="",#N/A,RCI!#REF!)</f>
        <v>#REF!</v>
      </c>
      <c r="AB230" s="68" t="e">
        <f>IF(RP!#REF!="",#N/A,RP!#REF!)</f>
        <v>#REF!</v>
      </c>
      <c r="AC230" s="69" t="e">
        <f>IF(RP!#REF!="",#N/A,RP!#REF!)</f>
        <v>#REF!</v>
      </c>
      <c r="AD230" s="68" t="e">
        <f>IF(RA!#REF!="",#N/A,RA!#REF!)</f>
        <v>#REF!</v>
      </c>
      <c r="AE230" s="69" t="e">
        <f>IF(RA!#REF!="",#N/A,RA!#REF!)</f>
        <v>#REF!</v>
      </c>
    </row>
    <row r="231" spans="22:31" x14ac:dyDescent="0.2">
      <c r="V231" s="68" t="e">
        <f>IF(IL!#REF!="",#N/A,IL!#REF!)</f>
        <v>#REF!</v>
      </c>
      <c r="W231" s="69" t="e">
        <f>IF(IL!#REF!="",#N/A,IL!#REF!)</f>
        <v>#REF!</v>
      </c>
      <c r="X231" s="68" t="e">
        <f>IF(NE!#REF!="",#N/A,NE!#REF!)</f>
        <v>#REF!</v>
      </c>
      <c r="Y231" s="69" t="e">
        <f>IF(NE!#REF!="",#N/A,NE!#REF!)</f>
        <v>#REF!</v>
      </c>
      <c r="Z231" s="68" t="e">
        <f>IF(RCI!#REF!="",#N/A,RCI!#REF!)</f>
        <v>#REF!</v>
      </c>
      <c r="AA231" s="69" t="e">
        <f>IF(RCI!#REF!="",#N/A,RCI!#REF!)</f>
        <v>#REF!</v>
      </c>
      <c r="AB231" s="68" t="e">
        <f>IF(RP!#REF!="",#N/A,RP!#REF!)</f>
        <v>#REF!</v>
      </c>
      <c r="AC231" s="69" t="e">
        <f>IF(RP!#REF!="",#N/A,RP!#REF!)</f>
        <v>#REF!</v>
      </c>
      <c r="AD231" s="68" t="e">
        <f>IF(RA!#REF!="",#N/A,RA!#REF!)</f>
        <v>#REF!</v>
      </c>
      <c r="AE231" s="69" t="e">
        <f>IF(RA!#REF!="",#N/A,RA!#REF!)</f>
        <v>#REF!</v>
      </c>
    </row>
    <row r="232" spans="22:31" x14ac:dyDescent="0.2">
      <c r="V232" s="68" t="e">
        <f>IF(IL!#REF!="",#N/A,IL!#REF!)</f>
        <v>#REF!</v>
      </c>
      <c r="W232" s="69" t="e">
        <f>IF(IL!#REF!="",#N/A,IL!#REF!)</f>
        <v>#REF!</v>
      </c>
      <c r="X232" s="68" t="e">
        <f>IF(NE!#REF!="",#N/A,NE!#REF!)</f>
        <v>#REF!</v>
      </c>
      <c r="Y232" s="69" t="e">
        <f>IF(NE!#REF!="",#N/A,NE!#REF!)</f>
        <v>#REF!</v>
      </c>
      <c r="Z232" s="68" t="e">
        <f>IF(RCI!#REF!="",#N/A,RCI!#REF!)</f>
        <v>#REF!</v>
      </c>
      <c r="AA232" s="69" t="e">
        <f>IF(RCI!#REF!="",#N/A,RCI!#REF!)</f>
        <v>#REF!</v>
      </c>
      <c r="AB232" s="68" t="e">
        <f>IF(RP!#REF!="",#N/A,RP!#REF!)</f>
        <v>#REF!</v>
      </c>
      <c r="AC232" s="69" t="e">
        <f>IF(RP!#REF!="",#N/A,RP!#REF!)</f>
        <v>#REF!</v>
      </c>
      <c r="AD232" s="68" t="e">
        <f>IF(RA!#REF!="",#N/A,RA!#REF!)</f>
        <v>#REF!</v>
      </c>
      <c r="AE232" s="69" t="e">
        <f>IF(RA!#REF!="",#N/A,RA!#REF!)</f>
        <v>#REF!</v>
      </c>
    </row>
    <row r="233" spans="22:31" x14ac:dyDescent="0.2">
      <c r="V233" s="68" t="e">
        <f>IF(IL!#REF!="",#N/A,IL!#REF!)</f>
        <v>#REF!</v>
      </c>
      <c r="W233" s="69" t="e">
        <f>IF(IL!#REF!="",#N/A,IL!#REF!)</f>
        <v>#REF!</v>
      </c>
      <c r="X233" s="68" t="e">
        <f>IF(NE!#REF!="",#N/A,NE!#REF!)</f>
        <v>#REF!</v>
      </c>
      <c r="Y233" s="69" t="e">
        <f>IF(NE!#REF!="",#N/A,NE!#REF!)</f>
        <v>#REF!</v>
      </c>
      <c r="Z233" s="68" t="e">
        <f>IF(RCI!#REF!="",#N/A,RCI!#REF!)</f>
        <v>#REF!</v>
      </c>
      <c r="AA233" s="69" t="e">
        <f>IF(RCI!#REF!="",#N/A,RCI!#REF!)</f>
        <v>#REF!</v>
      </c>
      <c r="AB233" s="68" t="e">
        <f>IF(RP!#REF!="",#N/A,RP!#REF!)</f>
        <v>#REF!</v>
      </c>
      <c r="AC233" s="69" t="e">
        <f>IF(RP!#REF!="",#N/A,RP!#REF!)</f>
        <v>#REF!</v>
      </c>
      <c r="AD233" s="68" t="e">
        <f>IF(RA!#REF!="",#N/A,RA!#REF!)</f>
        <v>#REF!</v>
      </c>
      <c r="AE233" s="69" t="e">
        <f>IF(RA!#REF!="",#N/A,RA!#REF!)</f>
        <v>#REF!</v>
      </c>
    </row>
    <row r="234" spans="22:31" x14ac:dyDescent="0.2">
      <c r="V234" s="68" t="e">
        <f>IF(IL!#REF!="",#N/A,IL!#REF!)</f>
        <v>#REF!</v>
      </c>
      <c r="W234" s="69" t="e">
        <f>IF(IL!#REF!="",#N/A,IL!#REF!)</f>
        <v>#REF!</v>
      </c>
      <c r="X234" s="68" t="e">
        <f>IF(NE!#REF!="",#N/A,NE!#REF!)</f>
        <v>#REF!</v>
      </c>
      <c r="Y234" s="69" t="e">
        <f>IF(NE!#REF!="",#N/A,NE!#REF!)</f>
        <v>#REF!</v>
      </c>
      <c r="Z234" s="68" t="e">
        <f>IF(RCI!#REF!="",#N/A,RCI!#REF!)</f>
        <v>#REF!</v>
      </c>
      <c r="AA234" s="69" t="e">
        <f>IF(RCI!#REF!="",#N/A,RCI!#REF!)</f>
        <v>#REF!</v>
      </c>
      <c r="AB234" s="68" t="e">
        <f>IF(RP!#REF!="",#N/A,RP!#REF!)</f>
        <v>#REF!</v>
      </c>
      <c r="AC234" s="69" t="e">
        <f>IF(RP!#REF!="",#N/A,RP!#REF!)</f>
        <v>#REF!</v>
      </c>
      <c r="AD234" s="68" t="e">
        <f>IF(RA!#REF!="",#N/A,RA!#REF!)</f>
        <v>#REF!</v>
      </c>
      <c r="AE234" s="69" t="e">
        <f>IF(RA!#REF!="",#N/A,RA!#REF!)</f>
        <v>#REF!</v>
      </c>
    </row>
    <row r="235" spans="22:31" x14ac:dyDescent="0.2">
      <c r="V235" s="68" t="e">
        <f>IF(IL!#REF!="",#N/A,IL!#REF!)</f>
        <v>#REF!</v>
      </c>
      <c r="W235" s="69" t="e">
        <f>IF(IL!#REF!="",#N/A,IL!#REF!)</f>
        <v>#REF!</v>
      </c>
      <c r="X235" s="68" t="e">
        <f>IF(NE!#REF!="",#N/A,NE!#REF!)</f>
        <v>#REF!</v>
      </c>
      <c r="Y235" s="69" t="e">
        <f>IF(NE!#REF!="",#N/A,NE!#REF!)</f>
        <v>#REF!</v>
      </c>
      <c r="Z235" s="68" t="e">
        <f>IF(RCI!#REF!="",#N/A,RCI!#REF!)</f>
        <v>#REF!</v>
      </c>
      <c r="AA235" s="69" t="e">
        <f>IF(RCI!#REF!="",#N/A,RCI!#REF!)</f>
        <v>#REF!</v>
      </c>
      <c r="AB235" s="68" t="e">
        <f>IF(RP!#REF!="",#N/A,RP!#REF!)</f>
        <v>#REF!</v>
      </c>
      <c r="AC235" s="69" t="e">
        <f>IF(RP!#REF!="",#N/A,RP!#REF!)</f>
        <v>#REF!</v>
      </c>
      <c r="AD235" s="68" t="e">
        <f>IF(RA!#REF!="",#N/A,RA!#REF!)</f>
        <v>#REF!</v>
      </c>
      <c r="AE235" s="69" t="e">
        <f>IF(RA!#REF!="",#N/A,RA!#REF!)</f>
        <v>#REF!</v>
      </c>
    </row>
    <row r="236" spans="22:31" x14ac:dyDescent="0.2">
      <c r="V236" s="68" t="e">
        <f>IF(IL!#REF!="",#N/A,IL!#REF!)</f>
        <v>#REF!</v>
      </c>
      <c r="W236" s="69" t="e">
        <f>IF(IL!#REF!="",#N/A,IL!#REF!)</f>
        <v>#REF!</v>
      </c>
      <c r="X236" s="68" t="e">
        <f>IF(NE!#REF!="",#N/A,NE!#REF!)</f>
        <v>#REF!</v>
      </c>
      <c r="Y236" s="69" t="e">
        <f>IF(NE!#REF!="",#N/A,NE!#REF!)</f>
        <v>#REF!</v>
      </c>
      <c r="Z236" s="68" t="e">
        <f>IF(RCI!#REF!="",#N/A,RCI!#REF!)</f>
        <v>#REF!</v>
      </c>
      <c r="AA236" s="69" t="e">
        <f>IF(RCI!#REF!="",#N/A,RCI!#REF!)</f>
        <v>#REF!</v>
      </c>
      <c r="AB236" s="68" t="e">
        <f>IF(RP!#REF!="",#N/A,RP!#REF!)</f>
        <v>#REF!</v>
      </c>
      <c r="AC236" s="69" t="e">
        <f>IF(RP!#REF!="",#N/A,RP!#REF!)</f>
        <v>#REF!</v>
      </c>
      <c r="AD236" s="68" t="e">
        <f>IF(RA!#REF!="",#N/A,RA!#REF!)</f>
        <v>#REF!</v>
      </c>
      <c r="AE236" s="69" t="e">
        <f>IF(RA!#REF!="",#N/A,RA!#REF!)</f>
        <v>#REF!</v>
      </c>
    </row>
    <row r="237" spans="22:31" x14ac:dyDescent="0.2">
      <c r="V237" s="68" t="e">
        <f>IF(IL!#REF!="",#N/A,IL!#REF!)</f>
        <v>#REF!</v>
      </c>
      <c r="W237" s="69" t="e">
        <f>IF(IL!#REF!="",#N/A,IL!#REF!)</f>
        <v>#REF!</v>
      </c>
      <c r="X237" s="68" t="e">
        <f>IF(NE!#REF!="",#N/A,NE!#REF!)</f>
        <v>#REF!</v>
      </c>
      <c r="Y237" s="69" t="e">
        <f>IF(NE!#REF!="",#N/A,NE!#REF!)</f>
        <v>#REF!</v>
      </c>
      <c r="Z237" s="68" t="e">
        <f>IF(RCI!#REF!="",#N/A,RCI!#REF!)</f>
        <v>#REF!</v>
      </c>
      <c r="AA237" s="69" t="e">
        <f>IF(RCI!#REF!="",#N/A,RCI!#REF!)</f>
        <v>#REF!</v>
      </c>
      <c r="AB237" s="68" t="e">
        <f>IF(RP!#REF!="",#N/A,RP!#REF!)</f>
        <v>#REF!</v>
      </c>
      <c r="AC237" s="69" t="e">
        <f>IF(RP!#REF!="",#N/A,RP!#REF!)</f>
        <v>#REF!</v>
      </c>
      <c r="AD237" s="68" t="e">
        <f>IF(RA!#REF!="",#N/A,RA!#REF!)</f>
        <v>#REF!</v>
      </c>
      <c r="AE237" s="69" t="e">
        <f>IF(RA!#REF!="",#N/A,RA!#REF!)</f>
        <v>#REF!</v>
      </c>
    </row>
    <row r="238" spans="22:31" x14ac:dyDescent="0.2">
      <c r="V238" s="68" t="e">
        <f>IF(IL!#REF!="",#N/A,IL!#REF!)</f>
        <v>#REF!</v>
      </c>
      <c r="W238" s="69" t="e">
        <f>IF(IL!#REF!="",#N/A,IL!#REF!)</f>
        <v>#REF!</v>
      </c>
      <c r="X238" s="68" t="e">
        <f>IF(NE!#REF!="",#N/A,NE!#REF!)</f>
        <v>#REF!</v>
      </c>
      <c r="Y238" s="69" t="e">
        <f>IF(NE!#REF!="",#N/A,NE!#REF!)</f>
        <v>#REF!</v>
      </c>
      <c r="Z238" s="68" t="e">
        <f>IF(RCI!#REF!="",#N/A,RCI!#REF!)</f>
        <v>#REF!</v>
      </c>
      <c r="AA238" s="69" t="e">
        <f>IF(RCI!#REF!="",#N/A,RCI!#REF!)</f>
        <v>#REF!</v>
      </c>
      <c r="AB238" s="68" t="e">
        <f>IF(RP!#REF!="",#N/A,RP!#REF!)</f>
        <v>#REF!</v>
      </c>
      <c r="AC238" s="69" t="e">
        <f>IF(RP!#REF!="",#N/A,RP!#REF!)</f>
        <v>#REF!</v>
      </c>
      <c r="AD238" s="68" t="e">
        <f>IF(RA!#REF!="",#N/A,RA!#REF!)</f>
        <v>#REF!</v>
      </c>
      <c r="AE238" s="69" t="e">
        <f>IF(RA!#REF!="",#N/A,RA!#REF!)</f>
        <v>#REF!</v>
      </c>
    </row>
    <row r="239" spans="22:31" x14ac:dyDescent="0.2">
      <c r="V239" s="68" t="e">
        <f>IF(IL!#REF!="",#N/A,IL!#REF!)</f>
        <v>#REF!</v>
      </c>
      <c r="W239" s="69" t="e">
        <f>IF(IL!#REF!="",#N/A,IL!#REF!)</f>
        <v>#REF!</v>
      </c>
      <c r="X239" s="68" t="e">
        <f>IF(NE!#REF!="",#N/A,NE!#REF!)</f>
        <v>#REF!</v>
      </c>
      <c r="Y239" s="69" t="e">
        <f>IF(NE!#REF!="",#N/A,NE!#REF!)</f>
        <v>#REF!</v>
      </c>
      <c r="Z239" s="68" t="e">
        <f>IF(RCI!#REF!="",#N/A,RCI!#REF!)</f>
        <v>#REF!</v>
      </c>
      <c r="AA239" s="69" t="e">
        <f>IF(RCI!#REF!="",#N/A,RCI!#REF!)</f>
        <v>#REF!</v>
      </c>
      <c r="AB239" s="68" t="e">
        <f>IF(RP!#REF!="",#N/A,RP!#REF!)</f>
        <v>#REF!</v>
      </c>
      <c r="AC239" s="69" t="e">
        <f>IF(RP!#REF!="",#N/A,RP!#REF!)</f>
        <v>#REF!</v>
      </c>
      <c r="AD239" s="68" t="e">
        <f>IF(RA!#REF!="",#N/A,RA!#REF!)</f>
        <v>#REF!</v>
      </c>
      <c r="AE239" s="69" t="e">
        <f>IF(RA!#REF!="",#N/A,RA!#REF!)</f>
        <v>#REF!</v>
      </c>
    </row>
    <row r="240" spans="22:31" x14ac:dyDescent="0.2">
      <c r="V240" s="68" t="e">
        <f>IF(IL!#REF!="",#N/A,IL!#REF!)</f>
        <v>#REF!</v>
      </c>
      <c r="W240" s="69" t="e">
        <f>IF(IL!#REF!="",#N/A,IL!#REF!)</f>
        <v>#REF!</v>
      </c>
      <c r="X240" s="68" t="e">
        <f>IF(NE!#REF!="",#N/A,NE!#REF!)</f>
        <v>#REF!</v>
      </c>
      <c r="Y240" s="69" t="e">
        <f>IF(NE!#REF!="",#N/A,NE!#REF!)</f>
        <v>#REF!</v>
      </c>
      <c r="Z240" s="68" t="e">
        <f>IF(RCI!#REF!="",#N/A,RCI!#REF!)</f>
        <v>#REF!</v>
      </c>
      <c r="AA240" s="69" t="e">
        <f>IF(RCI!#REF!="",#N/A,RCI!#REF!)</f>
        <v>#REF!</v>
      </c>
      <c r="AB240" s="68" t="e">
        <f>IF(RP!#REF!="",#N/A,RP!#REF!)</f>
        <v>#REF!</v>
      </c>
      <c r="AC240" s="69" t="e">
        <f>IF(RP!#REF!="",#N/A,RP!#REF!)</f>
        <v>#REF!</v>
      </c>
      <c r="AD240" s="68" t="e">
        <f>IF(RA!#REF!="",#N/A,RA!#REF!)</f>
        <v>#REF!</v>
      </c>
      <c r="AE240" s="69" t="e">
        <f>IF(RA!#REF!="",#N/A,RA!#REF!)</f>
        <v>#REF!</v>
      </c>
    </row>
    <row r="241" spans="22:31" x14ac:dyDescent="0.2">
      <c r="V241" s="68" t="e">
        <f>IF(IL!#REF!="",#N/A,IL!#REF!)</f>
        <v>#REF!</v>
      </c>
      <c r="W241" s="69" t="e">
        <f>IF(IL!#REF!="",#N/A,IL!#REF!)</f>
        <v>#REF!</v>
      </c>
      <c r="X241" s="68" t="e">
        <f>IF(NE!#REF!="",#N/A,NE!#REF!)</f>
        <v>#REF!</v>
      </c>
      <c r="Y241" s="69" t="e">
        <f>IF(NE!#REF!="",#N/A,NE!#REF!)</f>
        <v>#REF!</v>
      </c>
      <c r="Z241" s="68" t="e">
        <f>IF(RCI!#REF!="",#N/A,RCI!#REF!)</f>
        <v>#REF!</v>
      </c>
      <c r="AA241" s="69" t="e">
        <f>IF(RCI!#REF!="",#N/A,RCI!#REF!)</f>
        <v>#REF!</v>
      </c>
      <c r="AB241" s="68" t="e">
        <f>IF(RP!#REF!="",#N/A,RP!#REF!)</f>
        <v>#REF!</v>
      </c>
      <c r="AC241" s="69" t="e">
        <f>IF(RP!#REF!="",#N/A,RP!#REF!)</f>
        <v>#REF!</v>
      </c>
      <c r="AD241" s="68" t="e">
        <f>IF(RA!#REF!="",#N/A,RA!#REF!)</f>
        <v>#REF!</v>
      </c>
      <c r="AE241" s="69" t="e">
        <f>IF(RA!#REF!="",#N/A,RA!#REF!)</f>
        <v>#REF!</v>
      </c>
    </row>
    <row r="242" spans="22:31" x14ac:dyDescent="0.2">
      <c r="V242" s="68" t="e">
        <f>IF(IL!#REF!="",#N/A,IL!#REF!)</f>
        <v>#REF!</v>
      </c>
      <c r="W242" s="69" t="e">
        <f>IF(IL!#REF!="",#N/A,IL!#REF!)</f>
        <v>#REF!</v>
      </c>
      <c r="X242" s="68" t="e">
        <f>IF(NE!#REF!="",#N/A,NE!#REF!)</f>
        <v>#REF!</v>
      </c>
      <c r="Y242" s="69" t="e">
        <f>IF(NE!#REF!="",#N/A,NE!#REF!)</f>
        <v>#REF!</v>
      </c>
      <c r="Z242" s="68" t="e">
        <f>IF(RCI!#REF!="",#N/A,RCI!#REF!)</f>
        <v>#REF!</v>
      </c>
      <c r="AA242" s="69" t="e">
        <f>IF(RCI!#REF!="",#N/A,RCI!#REF!)</f>
        <v>#REF!</v>
      </c>
      <c r="AB242" s="68" t="e">
        <f>IF(RP!#REF!="",#N/A,RP!#REF!)</f>
        <v>#REF!</v>
      </c>
      <c r="AC242" s="69" t="e">
        <f>IF(RP!#REF!="",#N/A,RP!#REF!)</f>
        <v>#REF!</v>
      </c>
      <c r="AD242" s="68" t="e">
        <f>IF(RA!#REF!="",#N/A,RA!#REF!)</f>
        <v>#REF!</v>
      </c>
      <c r="AE242" s="69" t="e">
        <f>IF(RA!#REF!="",#N/A,RA!#REF!)</f>
        <v>#REF!</v>
      </c>
    </row>
    <row r="243" spans="22:31" x14ac:dyDescent="0.2">
      <c r="V243" s="68" t="e">
        <f>IF(IL!#REF!="",#N/A,IL!#REF!)</f>
        <v>#REF!</v>
      </c>
      <c r="W243" s="69" t="e">
        <f>IF(IL!#REF!="",#N/A,IL!#REF!)</f>
        <v>#REF!</v>
      </c>
      <c r="X243" s="68" t="e">
        <f>IF(NE!#REF!="",#N/A,NE!#REF!)</f>
        <v>#REF!</v>
      </c>
      <c r="Y243" s="69" t="e">
        <f>IF(NE!#REF!="",#N/A,NE!#REF!)</f>
        <v>#REF!</v>
      </c>
      <c r="Z243" s="68" t="e">
        <f>IF(RCI!#REF!="",#N/A,RCI!#REF!)</f>
        <v>#REF!</v>
      </c>
      <c r="AA243" s="69" t="e">
        <f>IF(RCI!#REF!="",#N/A,RCI!#REF!)</f>
        <v>#REF!</v>
      </c>
      <c r="AB243" s="68" t="e">
        <f>IF(RP!#REF!="",#N/A,RP!#REF!)</f>
        <v>#REF!</v>
      </c>
      <c r="AC243" s="69" t="e">
        <f>IF(RP!#REF!="",#N/A,RP!#REF!)</f>
        <v>#REF!</v>
      </c>
      <c r="AD243" s="68" t="e">
        <f>IF(RA!#REF!="",#N/A,RA!#REF!)</f>
        <v>#REF!</v>
      </c>
      <c r="AE243" s="69" t="e">
        <f>IF(RA!#REF!="",#N/A,RA!#REF!)</f>
        <v>#REF!</v>
      </c>
    </row>
    <row r="244" spans="22:31" x14ac:dyDescent="0.2">
      <c r="V244" s="68" t="e">
        <f>IF(IL!#REF!="",#N/A,IL!#REF!)</f>
        <v>#REF!</v>
      </c>
      <c r="W244" s="69" t="e">
        <f>IF(IL!#REF!="",#N/A,IL!#REF!)</f>
        <v>#REF!</v>
      </c>
      <c r="X244" s="68" t="e">
        <f>IF(NE!#REF!="",#N/A,NE!#REF!)</f>
        <v>#REF!</v>
      </c>
      <c r="Y244" s="69" t="e">
        <f>IF(NE!#REF!="",#N/A,NE!#REF!)</f>
        <v>#REF!</v>
      </c>
      <c r="Z244" s="68" t="e">
        <f>IF(RCI!#REF!="",#N/A,RCI!#REF!)</f>
        <v>#REF!</v>
      </c>
      <c r="AA244" s="69" t="e">
        <f>IF(RCI!#REF!="",#N/A,RCI!#REF!)</f>
        <v>#REF!</v>
      </c>
      <c r="AB244" s="68" t="e">
        <f>IF(RP!#REF!="",#N/A,RP!#REF!)</f>
        <v>#REF!</v>
      </c>
      <c r="AC244" s="69" t="e">
        <f>IF(RP!#REF!="",#N/A,RP!#REF!)</f>
        <v>#REF!</v>
      </c>
      <c r="AD244" s="68" t="e">
        <f>IF(RA!#REF!="",#N/A,RA!#REF!)</f>
        <v>#REF!</v>
      </c>
      <c r="AE244" s="69" t="e">
        <f>IF(RA!#REF!="",#N/A,RA!#REF!)</f>
        <v>#REF!</v>
      </c>
    </row>
    <row r="245" spans="22:31" x14ac:dyDescent="0.2">
      <c r="V245" s="68" t="e">
        <f>IF(IL!#REF!="",#N/A,IL!#REF!)</f>
        <v>#REF!</v>
      </c>
      <c r="W245" s="69" t="e">
        <f>IF(IL!#REF!="",#N/A,IL!#REF!)</f>
        <v>#REF!</v>
      </c>
      <c r="X245" s="68" t="e">
        <f>IF(NE!#REF!="",#N/A,NE!#REF!)</f>
        <v>#REF!</v>
      </c>
      <c r="Y245" s="69" t="e">
        <f>IF(NE!#REF!="",#N/A,NE!#REF!)</f>
        <v>#REF!</v>
      </c>
      <c r="Z245" s="68" t="e">
        <f>IF(RCI!#REF!="",#N/A,RCI!#REF!)</f>
        <v>#REF!</v>
      </c>
      <c r="AA245" s="69" t="e">
        <f>IF(RCI!#REF!="",#N/A,RCI!#REF!)</f>
        <v>#REF!</v>
      </c>
      <c r="AB245" s="68" t="e">
        <f>IF(RP!#REF!="",#N/A,RP!#REF!)</f>
        <v>#REF!</v>
      </c>
      <c r="AC245" s="69" t="e">
        <f>IF(RP!#REF!="",#N/A,RP!#REF!)</f>
        <v>#REF!</v>
      </c>
      <c r="AD245" s="68" t="e">
        <f>IF(RA!#REF!="",#N/A,RA!#REF!)</f>
        <v>#REF!</v>
      </c>
      <c r="AE245" s="69" t="e">
        <f>IF(RA!#REF!="",#N/A,RA!#REF!)</f>
        <v>#REF!</v>
      </c>
    </row>
    <row r="246" spans="22:31" x14ac:dyDescent="0.2">
      <c r="V246" s="68" t="e">
        <f>IF(IL!#REF!="",#N/A,IL!#REF!)</f>
        <v>#REF!</v>
      </c>
      <c r="W246" s="69" t="e">
        <f>IF(IL!#REF!="",#N/A,IL!#REF!)</f>
        <v>#REF!</v>
      </c>
      <c r="X246" s="68" t="e">
        <f>IF(NE!#REF!="",#N/A,NE!#REF!)</f>
        <v>#REF!</v>
      </c>
      <c r="Y246" s="69" t="e">
        <f>IF(NE!#REF!="",#N/A,NE!#REF!)</f>
        <v>#REF!</v>
      </c>
      <c r="Z246" s="68" t="e">
        <f>IF(RCI!#REF!="",#N/A,RCI!#REF!)</f>
        <v>#REF!</v>
      </c>
      <c r="AA246" s="69" t="e">
        <f>IF(RCI!#REF!="",#N/A,RCI!#REF!)</f>
        <v>#REF!</v>
      </c>
      <c r="AB246" s="68" t="e">
        <f>IF(RP!#REF!="",#N/A,RP!#REF!)</f>
        <v>#REF!</v>
      </c>
      <c r="AC246" s="69" t="e">
        <f>IF(RP!#REF!="",#N/A,RP!#REF!)</f>
        <v>#REF!</v>
      </c>
      <c r="AD246" s="68" t="e">
        <f>IF(RA!#REF!="",#N/A,RA!#REF!)</f>
        <v>#REF!</v>
      </c>
      <c r="AE246" s="69" t="e">
        <f>IF(RA!#REF!="",#N/A,RA!#REF!)</f>
        <v>#REF!</v>
      </c>
    </row>
    <row r="247" spans="22:31" x14ac:dyDescent="0.2">
      <c r="V247" s="68" t="e">
        <f>IF(IL!#REF!="",#N/A,IL!#REF!)</f>
        <v>#REF!</v>
      </c>
      <c r="W247" s="69" t="e">
        <f>IF(IL!#REF!="",#N/A,IL!#REF!)</f>
        <v>#REF!</v>
      </c>
      <c r="X247" s="68" t="e">
        <f>IF(NE!#REF!="",#N/A,NE!#REF!)</f>
        <v>#REF!</v>
      </c>
      <c r="Y247" s="69" t="e">
        <f>IF(NE!#REF!="",#N/A,NE!#REF!)</f>
        <v>#REF!</v>
      </c>
      <c r="Z247" s="68" t="e">
        <f>IF(RCI!#REF!="",#N/A,RCI!#REF!)</f>
        <v>#REF!</v>
      </c>
      <c r="AA247" s="69" t="e">
        <f>IF(RCI!#REF!="",#N/A,RCI!#REF!)</f>
        <v>#REF!</v>
      </c>
      <c r="AB247" s="68" t="e">
        <f>IF(RP!#REF!="",#N/A,RP!#REF!)</f>
        <v>#REF!</v>
      </c>
      <c r="AC247" s="69" t="e">
        <f>IF(RP!#REF!="",#N/A,RP!#REF!)</f>
        <v>#REF!</v>
      </c>
      <c r="AD247" s="68" t="e">
        <f>IF(RA!#REF!="",#N/A,RA!#REF!)</f>
        <v>#REF!</v>
      </c>
      <c r="AE247" s="69" t="e">
        <f>IF(RA!#REF!="",#N/A,RA!#REF!)</f>
        <v>#REF!</v>
      </c>
    </row>
    <row r="248" spans="22:31" x14ac:dyDescent="0.2">
      <c r="V248" s="68" t="e">
        <f>IF(IL!#REF!="",#N/A,IL!#REF!)</f>
        <v>#REF!</v>
      </c>
      <c r="W248" s="69" t="e">
        <f>IF(IL!#REF!="",#N/A,IL!#REF!)</f>
        <v>#REF!</v>
      </c>
      <c r="X248" s="68" t="e">
        <f>IF(NE!#REF!="",#N/A,NE!#REF!)</f>
        <v>#REF!</v>
      </c>
      <c r="Y248" s="69" t="e">
        <f>IF(NE!#REF!="",#N/A,NE!#REF!)</f>
        <v>#REF!</v>
      </c>
      <c r="Z248" s="68" t="e">
        <f>IF(RCI!#REF!="",#N/A,RCI!#REF!)</f>
        <v>#REF!</v>
      </c>
      <c r="AA248" s="69" t="e">
        <f>IF(RCI!#REF!="",#N/A,RCI!#REF!)</f>
        <v>#REF!</v>
      </c>
      <c r="AB248" s="68" t="e">
        <f>IF(RP!#REF!="",#N/A,RP!#REF!)</f>
        <v>#REF!</v>
      </c>
      <c r="AC248" s="69" t="e">
        <f>IF(RP!#REF!="",#N/A,RP!#REF!)</f>
        <v>#REF!</v>
      </c>
      <c r="AD248" s="68" t="e">
        <f>IF(RA!#REF!="",#N/A,RA!#REF!)</f>
        <v>#REF!</v>
      </c>
      <c r="AE248" s="69" t="e">
        <f>IF(RA!#REF!="",#N/A,RA!#REF!)</f>
        <v>#REF!</v>
      </c>
    </row>
    <row r="249" spans="22:31" x14ac:dyDescent="0.2">
      <c r="V249" s="68" t="e">
        <f>IF(IL!#REF!="",#N/A,IL!#REF!)</f>
        <v>#REF!</v>
      </c>
      <c r="W249" s="69" t="e">
        <f>IF(IL!#REF!="",#N/A,IL!#REF!)</f>
        <v>#REF!</v>
      </c>
      <c r="X249" s="68" t="e">
        <f>IF(NE!#REF!="",#N/A,NE!#REF!)</f>
        <v>#REF!</v>
      </c>
      <c r="Y249" s="69" t="e">
        <f>IF(NE!#REF!="",#N/A,NE!#REF!)</f>
        <v>#REF!</v>
      </c>
      <c r="Z249" s="68" t="e">
        <f>IF(RCI!#REF!="",#N/A,RCI!#REF!)</f>
        <v>#REF!</v>
      </c>
      <c r="AA249" s="69" t="e">
        <f>IF(RCI!#REF!="",#N/A,RCI!#REF!)</f>
        <v>#REF!</v>
      </c>
      <c r="AB249" s="68" t="e">
        <f>IF(RP!#REF!="",#N/A,RP!#REF!)</f>
        <v>#REF!</v>
      </c>
      <c r="AC249" s="69" t="e">
        <f>IF(RP!#REF!="",#N/A,RP!#REF!)</f>
        <v>#REF!</v>
      </c>
      <c r="AD249" s="68" t="e">
        <f>IF(RA!#REF!="",#N/A,RA!#REF!)</f>
        <v>#REF!</v>
      </c>
      <c r="AE249" s="69" t="e">
        <f>IF(RA!#REF!="",#N/A,RA!#REF!)</f>
        <v>#REF!</v>
      </c>
    </row>
    <row r="250" spans="22:31" x14ac:dyDescent="0.2">
      <c r="V250" s="68" t="e">
        <f>IF(IL!#REF!="",#N/A,IL!#REF!)</f>
        <v>#REF!</v>
      </c>
      <c r="W250" s="69" t="e">
        <f>IF(IL!#REF!="",#N/A,IL!#REF!)</f>
        <v>#REF!</v>
      </c>
      <c r="X250" s="68" t="e">
        <f>IF(NE!#REF!="",#N/A,NE!#REF!)</f>
        <v>#REF!</v>
      </c>
      <c r="Y250" s="69" t="e">
        <f>IF(NE!#REF!="",#N/A,NE!#REF!)</f>
        <v>#REF!</v>
      </c>
      <c r="Z250" s="68" t="e">
        <f>IF(RCI!#REF!="",#N/A,RCI!#REF!)</f>
        <v>#REF!</v>
      </c>
      <c r="AA250" s="69" t="e">
        <f>IF(RCI!#REF!="",#N/A,RCI!#REF!)</f>
        <v>#REF!</v>
      </c>
      <c r="AB250" s="68" t="e">
        <f>IF(RP!#REF!="",#N/A,RP!#REF!)</f>
        <v>#REF!</v>
      </c>
      <c r="AC250" s="69" t="e">
        <f>IF(RP!#REF!="",#N/A,RP!#REF!)</f>
        <v>#REF!</v>
      </c>
      <c r="AD250" s="68" t="e">
        <f>IF(RA!#REF!="",#N/A,RA!#REF!)</f>
        <v>#REF!</v>
      </c>
      <c r="AE250" s="69" t="e">
        <f>IF(RA!#REF!="",#N/A,RA!#REF!)</f>
        <v>#REF!</v>
      </c>
    </row>
    <row r="251" spans="22:31" x14ac:dyDescent="0.2">
      <c r="V251" s="68" t="e">
        <f>IF(IL!#REF!="",#N/A,IL!#REF!)</f>
        <v>#REF!</v>
      </c>
      <c r="W251" s="69" t="e">
        <f>IF(IL!#REF!="",#N/A,IL!#REF!)</f>
        <v>#REF!</v>
      </c>
      <c r="X251" s="68" t="e">
        <f>IF(NE!#REF!="",#N/A,NE!#REF!)</f>
        <v>#REF!</v>
      </c>
      <c r="Y251" s="69" t="e">
        <f>IF(NE!#REF!="",#N/A,NE!#REF!)</f>
        <v>#REF!</v>
      </c>
      <c r="Z251" s="68" t="e">
        <f>IF(RCI!#REF!="",#N/A,RCI!#REF!)</f>
        <v>#REF!</v>
      </c>
      <c r="AA251" s="69" t="e">
        <f>IF(RCI!#REF!="",#N/A,RCI!#REF!)</f>
        <v>#REF!</v>
      </c>
      <c r="AB251" s="68" t="e">
        <f>IF(RP!#REF!="",#N/A,RP!#REF!)</f>
        <v>#REF!</v>
      </c>
      <c r="AC251" s="69" t="e">
        <f>IF(RP!#REF!="",#N/A,RP!#REF!)</f>
        <v>#REF!</v>
      </c>
      <c r="AD251" s="68" t="e">
        <f>IF(RA!#REF!="",#N/A,RA!#REF!)</f>
        <v>#REF!</v>
      </c>
      <c r="AE251" s="69" t="e">
        <f>IF(RA!#REF!="",#N/A,RA!#REF!)</f>
        <v>#REF!</v>
      </c>
    </row>
    <row r="252" spans="22:31" x14ac:dyDescent="0.2">
      <c r="V252" s="68" t="e">
        <f>IF(IL!#REF!="",#N/A,IL!#REF!)</f>
        <v>#REF!</v>
      </c>
      <c r="W252" s="69" t="e">
        <f>IF(IL!#REF!="",#N/A,IL!#REF!)</f>
        <v>#REF!</v>
      </c>
      <c r="X252" s="68" t="e">
        <f>IF(NE!#REF!="",#N/A,NE!#REF!)</f>
        <v>#REF!</v>
      </c>
      <c r="Y252" s="69" t="e">
        <f>IF(NE!#REF!="",#N/A,NE!#REF!)</f>
        <v>#REF!</v>
      </c>
      <c r="Z252" s="68" t="e">
        <f>IF(RCI!#REF!="",#N/A,RCI!#REF!)</f>
        <v>#REF!</v>
      </c>
      <c r="AA252" s="69" t="e">
        <f>IF(RCI!#REF!="",#N/A,RCI!#REF!)</f>
        <v>#REF!</v>
      </c>
      <c r="AB252" s="68" t="e">
        <f>IF(RP!#REF!="",#N/A,RP!#REF!)</f>
        <v>#REF!</v>
      </c>
      <c r="AC252" s="69" t="e">
        <f>IF(RP!#REF!="",#N/A,RP!#REF!)</f>
        <v>#REF!</v>
      </c>
      <c r="AD252" s="68" t="e">
        <f>IF(RA!#REF!="",#N/A,RA!#REF!)</f>
        <v>#REF!</v>
      </c>
      <c r="AE252" s="69" t="e">
        <f>IF(RA!#REF!="",#N/A,RA!#REF!)</f>
        <v>#REF!</v>
      </c>
    </row>
    <row r="253" spans="22:31" x14ac:dyDescent="0.2">
      <c r="V253" s="68" t="e">
        <f>IF(IL!#REF!="",#N/A,IL!#REF!)</f>
        <v>#REF!</v>
      </c>
      <c r="W253" s="69" t="e">
        <f>IF(IL!#REF!="",#N/A,IL!#REF!)</f>
        <v>#REF!</v>
      </c>
      <c r="X253" s="68" t="e">
        <f>IF(NE!#REF!="",#N/A,NE!#REF!)</f>
        <v>#REF!</v>
      </c>
      <c r="Y253" s="69" t="e">
        <f>IF(NE!#REF!="",#N/A,NE!#REF!)</f>
        <v>#REF!</v>
      </c>
      <c r="Z253" s="68" t="e">
        <f>IF(RCI!#REF!="",#N/A,RCI!#REF!)</f>
        <v>#REF!</v>
      </c>
      <c r="AA253" s="69" t="e">
        <f>IF(RCI!#REF!="",#N/A,RCI!#REF!)</f>
        <v>#REF!</v>
      </c>
      <c r="AB253" s="68" t="e">
        <f>IF(RP!#REF!="",#N/A,RP!#REF!)</f>
        <v>#REF!</v>
      </c>
      <c r="AC253" s="69" t="e">
        <f>IF(RP!#REF!="",#N/A,RP!#REF!)</f>
        <v>#REF!</v>
      </c>
      <c r="AD253" s="68" t="e">
        <f>IF(RA!#REF!="",#N/A,RA!#REF!)</f>
        <v>#REF!</v>
      </c>
      <c r="AE253" s="69" t="e">
        <f>IF(RA!#REF!="",#N/A,RA!#REF!)</f>
        <v>#REF!</v>
      </c>
    </row>
    <row r="254" spans="22:31" x14ac:dyDescent="0.2">
      <c r="V254" s="68" t="e">
        <f>IF(IL!#REF!="",#N/A,IL!#REF!)</f>
        <v>#REF!</v>
      </c>
      <c r="W254" s="69" t="e">
        <f>IF(IL!#REF!="",#N/A,IL!#REF!)</f>
        <v>#REF!</v>
      </c>
      <c r="X254" s="68" t="e">
        <f>IF(NE!#REF!="",#N/A,NE!#REF!)</f>
        <v>#REF!</v>
      </c>
      <c r="Y254" s="69" t="e">
        <f>IF(NE!#REF!="",#N/A,NE!#REF!)</f>
        <v>#REF!</v>
      </c>
      <c r="Z254" s="68" t="e">
        <f>IF(RCI!#REF!="",#N/A,RCI!#REF!)</f>
        <v>#REF!</v>
      </c>
      <c r="AA254" s="69" t="e">
        <f>IF(RCI!#REF!="",#N/A,RCI!#REF!)</f>
        <v>#REF!</v>
      </c>
      <c r="AB254" s="68" t="e">
        <f>IF(RP!#REF!="",#N/A,RP!#REF!)</f>
        <v>#REF!</v>
      </c>
      <c r="AC254" s="69" t="e">
        <f>IF(RP!#REF!="",#N/A,RP!#REF!)</f>
        <v>#REF!</v>
      </c>
      <c r="AD254" s="68" t="e">
        <f>IF(RA!#REF!="",#N/A,RA!#REF!)</f>
        <v>#REF!</v>
      </c>
      <c r="AE254" s="69" t="e">
        <f>IF(RA!#REF!="",#N/A,RA!#REF!)</f>
        <v>#REF!</v>
      </c>
    </row>
    <row r="255" spans="22:31" x14ac:dyDescent="0.2">
      <c r="V255" s="68" t="e">
        <f>IF(IL!#REF!="",#N/A,IL!#REF!)</f>
        <v>#REF!</v>
      </c>
      <c r="W255" s="69" t="e">
        <f>IF(IL!#REF!="",#N/A,IL!#REF!)</f>
        <v>#REF!</v>
      </c>
      <c r="X255" s="68" t="e">
        <f>IF(NE!#REF!="",#N/A,NE!#REF!)</f>
        <v>#REF!</v>
      </c>
      <c r="Y255" s="69" t="e">
        <f>IF(NE!#REF!="",#N/A,NE!#REF!)</f>
        <v>#REF!</v>
      </c>
      <c r="Z255" s="68" t="e">
        <f>IF(RCI!#REF!="",#N/A,RCI!#REF!)</f>
        <v>#REF!</v>
      </c>
      <c r="AA255" s="69" t="e">
        <f>IF(RCI!#REF!="",#N/A,RCI!#REF!)</f>
        <v>#REF!</v>
      </c>
      <c r="AB255" s="68" t="e">
        <f>IF(RP!#REF!="",#N/A,RP!#REF!)</f>
        <v>#REF!</v>
      </c>
      <c r="AC255" s="69" t="e">
        <f>IF(RP!#REF!="",#N/A,RP!#REF!)</f>
        <v>#REF!</v>
      </c>
      <c r="AD255" s="68" t="e">
        <f>IF(RA!#REF!="",#N/A,RA!#REF!)</f>
        <v>#REF!</v>
      </c>
      <c r="AE255" s="69" t="e">
        <f>IF(RA!#REF!="",#N/A,RA!#REF!)</f>
        <v>#REF!</v>
      </c>
    </row>
    <row r="256" spans="22:31" x14ac:dyDescent="0.2">
      <c r="V256" s="68" t="e">
        <f>IF(IL!#REF!="",#N/A,IL!#REF!)</f>
        <v>#REF!</v>
      </c>
      <c r="W256" s="69" t="e">
        <f>IF(IL!#REF!="",#N/A,IL!#REF!)</f>
        <v>#REF!</v>
      </c>
      <c r="X256" s="68" t="e">
        <f>IF(NE!#REF!="",#N/A,NE!#REF!)</f>
        <v>#REF!</v>
      </c>
      <c r="Y256" s="69" t="e">
        <f>IF(NE!#REF!="",#N/A,NE!#REF!)</f>
        <v>#REF!</v>
      </c>
      <c r="Z256" s="68" t="e">
        <f>IF(RCI!#REF!="",#N/A,RCI!#REF!)</f>
        <v>#REF!</v>
      </c>
      <c r="AA256" s="69" t="e">
        <f>IF(RCI!#REF!="",#N/A,RCI!#REF!)</f>
        <v>#REF!</v>
      </c>
      <c r="AB256" s="68" t="e">
        <f>IF(RP!#REF!="",#N/A,RP!#REF!)</f>
        <v>#REF!</v>
      </c>
      <c r="AC256" s="69" t="e">
        <f>IF(RP!#REF!="",#N/A,RP!#REF!)</f>
        <v>#REF!</v>
      </c>
      <c r="AD256" s="68" t="e">
        <f>IF(RA!#REF!="",#N/A,RA!#REF!)</f>
        <v>#REF!</v>
      </c>
      <c r="AE256" s="69" t="e">
        <f>IF(RA!#REF!="",#N/A,RA!#REF!)</f>
        <v>#REF!</v>
      </c>
    </row>
    <row r="257" spans="22:31" x14ac:dyDescent="0.2">
      <c r="V257" s="68" t="e">
        <f>IF(IL!#REF!="",#N/A,IL!#REF!)</f>
        <v>#REF!</v>
      </c>
      <c r="W257" s="69" t="e">
        <f>IF(IL!#REF!="",#N/A,IL!#REF!)</f>
        <v>#REF!</v>
      </c>
      <c r="X257" s="68" t="e">
        <f>IF(NE!#REF!="",#N/A,NE!#REF!)</f>
        <v>#REF!</v>
      </c>
      <c r="Y257" s="69" t="e">
        <f>IF(NE!#REF!="",#N/A,NE!#REF!)</f>
        <v>#REF!</v>
      </c>
      <c r="Z257" s="68" t="e">
        <f>IF(RCI!#REF!="",#N/A,RCI!#REF!)</f>
        <v>#REF!</v>
      </c>
      <c r="AA257" s="69" t="e">
        <f>IF(RCI!#REF!="",#N/A,RCI!#REF!)</f>
        <v>#REF!</v>
      </c>
      <c r="AB257" s="68" t="e">
        <f>IF(RP!#REF!="",#N/A,RP!#REF!)</f>
        <v>#REF!</v>
      </c>
      <c r="AC257" s="69" t="e">
        <f>IF(RP!#REF!="",#N/A,RP!#REF!)</f>
        <v>#REF!</v>
      </c>
      <c r="AD257" s="68" t="e">
        <f>IF(RA!#REF!="",#N/A,RA!#REF!)</f>
        <v>#REF!</v>
      </c>
      <c r="AE257" s="69" t="e">
        <f>IF(RA!#REF!="",#N/A,RA!#REF!)</f>
        <v>#REF!</v>
      </c>
    </row>
    <row r="258" spans="22:31" x14ac:dyDescent="0.2">
      <c r="V258" s="68" t="e">
        <f>IF(IL!#REF!="",#N/A,IL!#REF!)</f>
        <v>#REF!</v>
      </c>
      <c r="W258" s="69" t="e">
        <f>IF(IL!#REF!="",#N/A,IL!#REF!)</f>
        <v>#REF!</v>
      </c>
      <c r="X258" s="68" t="e">
        <f>IF(NE!#REF!="",#N/A,NE!#REF!)</f>
        <v>#REF!</v>
      </c>
      <c r="Y258" s="69" t="e">
        <f>IF(NE!#REF!="",#N/A,NE!#REF!)</f>
        <v>#REF!</v>
      </c>
      <c r="Z258" s="68" t="e">
        <f>IF(RCI!#REF!="",#N/A,RCI!#REF!)</f>
        <v>#REF!</v>
      </c>
      <c r="AA258" s="69" t="e">
        <f>IF(RCI!#REF!="",#N/A,RCI!#REF!)</f>
        <v>#REF!</v>
      </c>
      <c r="AB258" s="68" t="e">
        <f>IF(RP!#REF!="",#N/A,RP!#REF!)</f>
        <v>#REF!</v>
      </c>
      <c r="AC258" s="69" t="e">
        <f>IF(RP!#REF!="",#N/A,RP!#REF!)</f>
        <v>#REF!</v>
      </c>
      <c r="AD258" s="68" t="e">
        <f>IF(RA!#REF!="",#N/A,RA!#REF!)</f>
        <v>#REF!</v>
      </c>
      <c r="AE258" s="69" t="e">
        <f>IF(RA!#REF!="",#N/A,RA!#REF!)</f>
        <v>#REF!</v>
      </c>
    </row>
    <row r="259" spans="22:31" x14ac:dyDescent="0.2">
      <c r="V259" s="68" t="e">
        <f>IF(IL!#REF!="",#N/A,IL!#REF!)</f>
        <v>#REF!</v>
      </c>
      <c r="W259" s="69" t="e">
        <f>IF(IL!#REF!="",#N/A,IL!#REF!)</f>
        <v>#REF!</v>
      </c>
      <c r="X259" s="68" t="e">
        <f>IF(NE!#REF!="",#N/A,NE!#REF!)</f>
        <v>#REF!</v>
      </c>
      <c r="Y259" s="69" t="e">
        <f>IF(NE!#REF!="",#N/A,NE!#REF!)</f>
        <v>#REF!</v>
      </c>
      <c r="Z259" s="68" t="e">
        <f>IF(RCI!#REF!="",#N/A,RCI!#REF!)</f>
        <v>#REF!</v>
      </c>
      <c r="AA259" s="69" t="e">
        <f>IF(RCI!#REF!="",#N/A,RCI!#REF!)</f>
        <v>#REF!</v>
      </c>
      <c r="AB259" s="68" t="e">
        <f>IF(RP!#REF!="",#N/A,RP!#REF!)</f>
        <v>#REF!</v>
      </c>
      <c r="AC259" s="69" t="e">
        <f>IF(RP!#REF!="",#N/A,RP!#REF!)</f>
        <v>#REF!</v>
      </c>
      <c r="AD259" s="68" t="e">
        <f>IF(RA!#REF!="",#N/A,RA!#REF!)</f>
        <v>#REF!</v>
      </c>
      <c r="AE259" s="69" t="e">
        <f>IF(RA!#REF!="",#N/A,RA!#REF!)</f>
        <v>#REF!</v>
      </c>
    </row>
    <row r="260" spans="22:31" x14ac:dyDescent="0.2">
      <c r="V260" s="68" t="e">
        <f>IF(IL!#REF!="",#N/A,IL!#REF!)</f>
        <v>#REF!</v>
      </c>
      <c r="W260" s="69" t="e">
        <f>IF(IL!#REF!="",#N/A,IL!#REF!)</f>
        <v>#REF!</v>
      </c>
      <c r="X260" s="68" t="e">
        <f>IF(NE!#REF!="",#N/A,NE!#REF!)</f>
        <v>#REF!</v>
      </c>
      <c r="Y260" s="69" t="e">
        <f>IF(NE!#REF!="",#N/A,NE!#REF!)</f>
        <v>#REF!</v>
      </c>
      <c r="Z260" s="68" t="e">
        <f>IF(RCI!#REF!="",#N/A,RCI!#REF!)</f>
        <v>#REF!</v>
      </c>
      <c r="AA260" s="69" t="e">
        <f>IF(RCI!#REF!="",#N/A,RCI!#REF!)</f>
        <v>#REF!</v>
      </c>
      <c r="AB260" s="68" t="e">
        <f>IF(RP!#REF!="",#N/A,RP!#REF!)</f>
        <v>#REF!</v>
      </c>
      <c r="AC260" s="69" t="e">
        <f>IF(RP!#REF!="",#N/A,RP!#REF!)</f>
        <v>#REF!</v>
      </c>
      <c r="AD260" s="68" t="e">
        <f>IF(RA!#REF!="",#N/A,RA!#REF!)</f>
        <v>#REF!</v>
      </c>
      <c r="AE260" s="69" t="e">
        <f>IF(RA!#REF!="",#N/A,RA!#REF!)</f>
        <v>#REF!</v>
      </c>
    </row>
    <row r="261" spans="22:31" x14ac:dyDescent="0.2">
      <c r="V261" s="68" t="e">
        <f>IF(IL!#REF!="",#N/A,IL!#REF!)</f>
        <v>#REF!</v>
      </c>
      <c r="W261" s="69" t="e">
        <f>IF(IL!#REF!="",#N/A,IL!#REF!)</f>
        <v>#REF!</v>
      </c>
      <c r="X261" s="68" t="e">
        <f>IF(NE!#REF!="",#N/A,NE!#REF!)</f>
        <v>#REF!</v>
      </c>
      <c r="Y261" s="69" t="e">
        <f>IF(NE!#REF!="",#N/A,NE!#REF!)</f>
        <v>#REF!</v>
      </c>
      <c r="Z261" s="68" t="e">
        <f>IF(RCI!#REF!="",#N/A,RCI!#REF!)</f>
        <v>#REF!</v>
      </c>
      <c r="AA261" s="69" t="e">
        <f>IF(RCI!#REF!="",#N/A,RCI!#REF!)</f>
        <v>#REF!</v>
      </c>
      <c r="AB261" s="68" t="e">
        <f>IF(RP!#REF!="",#N/A,RP!#REF!)</f>
        <v>#REF!</v>
      </c>
      <c r="AC261" s="69" t="e">
        <f>IF(RP!#REF!="",#N/A,RP!#REF!)</f>
        <v>#REF!</v>
      </c>
      <c r="AD261" s="68" t="e">
        <f>IF(RA!#REF!="",#N/A,RA!#REF!)</f>
        <v>#REF!</v>
      </c>
      <c r="AE261" s="69" t="e">
        <f>IF(RA!#REF!="",#N/A,RA!#REF!)</f>
        <v>#REF!</v>
      </c>
    </row>
    <row r="262" spans="22:31" x14ac:dyDescent="0.2">
      <c r="V262" s="68" t="e">
        <f>IF(IL!#REF!="",#N/A,IL!#REF!)</f>
        <v>#REF!</v>
      </c>
      <c r="W262" s="69" t="e">
        <f>IF(IL!#REF!="",#N/A,IL!#REF!)</f>
        <v>#REF!</v>
      </c>
      <c r="X262" s="68" t="e">
        <f>IF(NE!#REF!="",#N/A,NE!#REF!)</f>
        <v>#REF!</v>
      </c>
      <c r="Y262" s="69" t="e">
        <f>IF(NE!#REF!="",#N/A,NE!#REF!)</f>
        <v>#REF!</v>
      </c>
      <c r="Z262" s="68" t="e">
        <f>IF(RCI!#REF!="",#N/A,RCI!#REF!)</f>
        <v>#REF!</v>
      </c>
      <c r="AA262" s="69" t="e">
        <f>IF(RCI!#REF!="",#N/A,RCI!#REF!)</f>
        <v>#REF!</v>
      </c>
      <c r="AB262" s="68" t="e">
        <f>IF(RP!#REF!="",#N/A,RP!#REF!)</f>
        <v>#REF!</v>
      </c>
      <c r="AC262" s="69" t="e">
        <f>IF(RP!#REF!="",#N/A,RP!#REF!)</f>
        <v>#REF!</v>
      </c>
      <c r="AD262" s="68" t="e">
        <f>IF(RA!#REF!="",#N/A,RA!#REF!)</f>
        <v>#REF!</v>
      </c>
      <c r="AE262" s="69" t="e">
        <f>IF(RA!#REF!="",#N/A,RA!#REF!)</f>
        <v>#REF!</v>
      </c>
    </row>
    <row r="263" spans="22:31" x14ac:dyDescent="0.2">
      <c r="V263" s="68" t="e">
        <f>IF(IL!#REF!="",#N/A,IL!#REF!)</f>
        <v>#REF!</v>
      </c>
      <c r="W263" s="69" t="e">
        <f>IF(IL!#REF!="",#N/A,IL!#REF!)</f>
        <v>#REF!</v>
      </c>
      <c r="X263" s="68" t="e">
        <f>IF(NE!#REF!="",#N/A,NE!#REF!)</f>
        <v>#REF!</v>
      </c>
      <c r="Y263" s="69" t="e">
        <f>IF(NE!#REF!="",#N/A,NE!#REF!)</f>
        <v>#REF!</v>
      </c>
      <c r="Z263" s="68" t="e">
        <f>IF(RCI!#REF!="",#N/A,RCI!#REF!)</f>
        <v>#REF!</v>
      </c>
      <c r="AA263" s="69" t="e">
        <f>IF(RCI!#REF!="",#N/A,RCI!#REF!)</f>
        <v>#REF!</v>
      </c>
      <c r="AB263" s="68" t="e">
        <f>IF(RP!#REF!="",#N/A,RP!#REF!)</f>
        <v>#REF!</v>
      </c>
      <c r="AC263" s="69" t="e">
        <f>IF(RP!#REF!="",#N/A,RP!#REF!)</f>
        <v>#REF!</v>
      </c>
      <c r="AD263" s="68" t="e">
        <f>IF(RA!#REF!="",#N/A,RA!#REF!)</f>
        <v>#REF!</v>
      </c>
      <c r="AE263" s="69" t="e">
        <f>IF(RA!#REF!="",#N/A,RA!#REF!)</f>
        <v>#REF!</v>
      </c>
    </row>
    <row r="264" spans="22:31" x14ac:dyDescent="0.2">
      <c r="V264" s="68" t="e">
        <f>IF(IL!#REF!="",#N/A,IL!#REF!)</f>
        <v>#REF!</v>
      </c>
      <c r="W264" s="69" t="e">
        <f>IF(IL!#REF!="",#N/A,IL!#REF!)</f>
        <v>#REF!</v>
      </c>
      <c r="X264" s="68" t="e">
        <f>IF(NE!#REF!="",#N/A,NE!#REF!)</f>
        <v>#REF!</v>
      </c>
      <c r="Y264" s="69" t="e">
        <f>IF(NE!#REF!="",#N/A,NE!#REF!)</f>
        <v>#REF!</v>
      </c>
      <c r="Z264" s="68" t="e">
        <f>IF(RCI!#REF!="",#N/A,RCI!#REF!)</f>
        <v>#REF!</v>
      </c>
      <c r="AA264" s="69" t="e">
        <f>IF(RCI!#REF!="",#N/A,RCI!#REF!)</f>
        <v>#REF!</v>
      </c>
      <c r="AB264" s="68" t="e">
        <f>IF(RP!#REF!="",#N/A,RP!#REF!)</f>
        <v>#REF!</v>
      </c>
      <c r="AC264" s="69" t="e">
        <f>IF(RP!#REF!="",#N/A,RP!#REF!)</f>
        <v>#REF!</v>
      </c>
      <c r="AD264" s="68" t="e">
        <f>IF(RA!#REF!="",#N/A,RA!#REF!)</f>
        <v>#REF!</v>
      </c>
      <c r="AE264" s="69" t="e">
        <f>IF(RA!#REF!="",#N/A,RA!#REF!)</f>
        <v>#REF!</v>
      </c>
    </row>
    <row r="265" spans="22:31" x14ac:dyDescent="0.2">
      <c r="V265" s="68" t="e">
        <f>IF(IL!#REF!="",#N/A,IL!#REF!)</f>
        <v>#REF!</v>
      </c>
      <c r="W265" s="69" t="e">
        <f>IF(IL!#REF!="",#N/A,IL!#REF!)</f>
        <v>#REF!</v>
      </c>
      <c r="X265" s="68" t="e">
        <f>IF(NE!#REF!="",#N/A,NE!#REF!)</f>
        <v>#REF!</v>
      </c>
      <c r="Y265" s="69" t="e">
        <f>IF(NE!#REF!="",#N/A,NE!#REF!)</f>
        <v>#REF!</v>
      </c>
      <c r="Z265" s="68" t="e">
        <f>IF(RCI!#REF!="",#N/A,RCI!#REF!)</f>
        <v>#REF!</v>
      </c>
      <c r="AA265" s="69" t="e">
        <f>IF(RCI!#REF!="",#N/A,RCI!#REF!)</f>
        <v>#REF!</v>
      </c>
      <c r="AB265" s="68" t="e">
        <f>IF(RP!#REF!="",#N/A,RP!#REF!)</f>
        <v>#REF!</v>
      </c>
      <c r="AC265" s="69" t="e">
        <f>IF(RP!#REF!="",#N/A,RP!#REF!)</f>
        <v>#REF!</v>
      </c>
      <c r="AD265" s="68" t="e">
        <f>IF(RA!#REF!="",#N/A,RA!#REF!)</f>
        <v>#REF!</v>
      </c>
      <c r="AE265" s="69" t="e">
        <f>IF(RA!#REF!="",#N/A,RA!#REF!)</f>
        <v>#REF!</v>
      </c>
    </row>
    <row r="266" spans="22:31" x14ac:dyDescent="0.2">
      <c r="V266" s="68" t="e">
        <f>IF(IL!#REF!="",#N/A,IL!#REF!)</f>
        <v>#REF!</v>
      </c>
      <c r="W266" s="69" t="e">
        <f>IF(IL!#REF!="",#N/A,IL!#REF!)</f>
        <v>#REF!</v>
      </c>
      <c r="X266" s="68" t="e">
        <f>IF(NE!#REF!="",#N/A,NE!#REF!)</f>
        <v>#REF!</v>
      </c>
      <c r="Y266" s="69" t="e">
        <f>IF(NE!#REF!="",#N/A,NE!#REF!)</f>
        <v>#REF!</v>
      </c>
      <c r="Z266" s="68" t="e">
        <f>IF(RCI!#REF!="",#N/A,RCI!#REF!)</f>
        <v>#REF!</v>
      </c>
      <c r="AA266" s="69" t="e">
        <f>IF(RCI!#REF!="",#N/A,RCI!#REF!)</f>
        <v>#REF!</v>
      </c>
      <c r="AB266" s="68" t="e">
        <f>IF(RP!#REF!="",#N/A,RP!#REF!)</f>
        <v>#REF!</v>
      </c>
      <c r="AC266" s="69" t="e">
        <f>IF(RP!#REF!="",#N/A,RP!#REF!)</f>
        <v>#REF!</v>
      </c>
      <c r="AD266" s="68" t="e">
        <f>IF(RA!#REF!="",#N/A,RA!#REF!)</f>
        <v>#REF!</v>
      </c>
      <c r="AE266" s="69" t="e">
        <f>IF(RA!#REF!="",#N/A,RA!#REF!)</f>
        <v>#REF!</v>
      </c>
    </row>
    <row r="267" spans="22:31" x14ac:dyDescent="0.2">
      <c r="V267" s="68" t="e">
        <f>IF(IL!#REF!="",#N/A,IL!#REF!)</f>
        <v>#REF!</v>
      </c>
      <c r="W267" s="69" t="e">
        <f>IF(IL!#REF!="",#N/A,IL!#REF!)</f>
        <v>#REF!</v>
      </c>
      <c r="X267" s="68" t="e">
        <f>IF(NE!#REF!="",#N/A,NE!#REF!)</f>
        <v>#REF!</v>
      </c>
      <c r="Y267" s="69" t="e">
        <f>IF(NE!#REF!="",#N/A,NE!#REF!)</f>
        <v>#REF!</v>
      </c>
      <c r="Z267" s="68" t="e">
        <f>IF(RCI!#REF!="",#N/A,RCI!#REF!)</f>
        <v>#REF!</v>
      </c>
      <c r="AA267" s="69" t="e">
        <f>IF(RCI!#REF!="",#N/A,RCI!#REF!)</f>
        <v>#REF!</v>
      </c>
      <c r="AB267" s="68" t="e">
        <f>IF(RP!#REF!="",#N/A,RP!#REF!)</f>
        <v>#REF!</v>
      </c>
      <c r="AC267" s="69" t="e">
        <f>IF(RP!#REF!="",#N/A,RP!#REF!)</f>
        <v>#REF!</v>
      </c>
      <c r="AD267" s="68" t="e">
        <f>IF(RA!#REF!="",#N/A,RA!#REF!)</f>
        <v>#REF!</v>
      </c>
      <c r="AE267" s="69" t="e">
        <f>IF(RA!#REF!="",#N/A,RA!#REF!)</f>
        <v>#REF!</v>
      </c>
    </row>
    <row r="268" spans="22:31" x14ac:dyDescent="0.2">
      <c r="V268" s="68" t="e">
        <f>IF(IL!#REF!="",#N/A,IL!#REF!)</f>
        <v>#REF!</v>
      </c>
      <c r="W268" s="69" t="e">
        <f>IF(IL!#REF!="",#N/A,IL!#REF!)</f>
        <v>#REF!</v>
      </c>
      <c r="X268" s="68" t="e">
        <f>IF(NE!#REF!="",#N/A,NE!#REF!)</f>
        <v>#REF!</v>
      </c>
      <c r="Y268" s="69" t="e">
        <f>IF(NE!#REF!="",#N/A,NE!#REF!)</f>
        <v>#REF!</v>
      </c>
      <c r="Z268" s="68" t="e">
        <f>IF(RCI!#REF!="",#N/A,RCI!#REF!)</f>
        <v>#REF!</v>
      </c>
      <c r="AA268" s="69" t="e">
        <f>IF(RCI!#REF!="",#N/A,RCI!#REF!)</f>
        <v>#REF!</v>
      </c>
      <c r="AB268" s="68" t="e">
        <f>IF(RP!#REF!="",#N/A,RP!#REF!)</f>
        <v>#REF!</v>
      </c>
      <c r="AC268" s="69" t="e">
        <f>IF(RP!#REF!="",#N/A,RP!#REF!)</f>
        <v>#REF!</v>
      </c>
      <c r="AD268" s="68" t="e">
        <f>IF(RA!#REF!="",#N/A,RA!#REF!)</f>
        <v>#REF!</v>
      </c>
      <c r="AE268" s="69" t="e">
        <f>IF(RA!#REF!="",#N/A,RA!#REF!)</f>
        <v>#REF!</v>
      </c>
    </row>
    <row r="269" spans="22:31" x14ac:dyDescent="0.2">
      <c r="V269" s="68" t="e">
        <f>IF(IL!#REF!="",#N/A,IL!#REF!)</f>
        <v>#REF!</v>
      </c>
      <c r="W269" s="69" t="e">
        <f>IF(IL!#REF!="",#N/A,IL!#REF!)</f>
        <v>#REF!</v>
      </c>
      <c r="X269" s="68" t="e">
        <f>IF(NE!#REF!="",#N/A,NE!#REF!)</f>
        <v>#REF!</v>
      </c>
      <c r="Y269" s="69" t="e">
        <f>IF(NE!#REF!="",#N/A,NE!#REF!)</f>
        <v>#REF!</v>
      </c>
      <c r="Z269" s="68" t="e">
        <f>IF(RCI!#REF!="",#N/A,RCI!#REF!)</f>
        <v>#REF!</v>
      </c>
      <c r="AA269" s="69" t="e">
        <f>IF(RCI!#REF!="",#N/A,RCI!#REF!)</f>
        <v>#REF!</v>
      </c>
      <c r="AB269" s="68" t="e">
        <f>IF(RP!#REF!="",#N/A,RP!#REF!)</f>
        <v>#REF!</v>
      </c>
      <c r="AC269" s="69" t="e">
        <f>IF(RP!#REF!="",#N/A,RP!#REF!)</f>
        <v>#REF!</v>
      </c>
      <c r="AD269" s="68" t="e">
        <f>IF(RA!#REF!="",#N/A,RA!#REF!)</f>
        <v>#REF!</v>
      </c>
      <c r="AE269" s="69" t="e">
        <f>IF(RA!#REF!="",#N/A,RA!#REF!)</f>
        <v>#REF!</v>
      </c>
    </row>
    <row r="270" spans="22:31" x14ac:dyDescent="0.2">
      <c r="V270" s="68" t="e">
        <f>IF(IL!#REF!="",#N/A,IL!#REF!)</f>
        <v>#REF!</v>
      </c>
      <c r="W270" s="69" t="e">
        <f>IF(IL!#REF!="",#N/A,IL!#REF!)</f>
        <v>#REF!</v>
      </c>
      <c r="X270" s="68" t="e">
        <f>IF(NE!#REF!="",#N/A,NE!#REF!)</f>
        <v>#REF!</v>
      </c>
      <c r="Y270" s="69" t="e">
        <f>IF(NE!#REF!="",#N/A,NE!#REF!)</f>
        <v>#REF!</v>
      </c>
      <c r="Z270" s="68" t="e">
        <f>IF(RCI!#REF!="",#N/A,RCI!#REF!)</f>
        <v>#REF!</v>
      </c>
      <c r="AA270" s="69" t="e">
        <f>IF(RCI!#REF!="",#N/A,RCI!#REF!)</f>
        <v>#REF!</v>
      </c>
      <c r="AB270" s="68" t="e">
        <f>IF(RP!#REF!="",#N/A,RP!#REF!)</f>
        <v>#REF!</v>
      </c>
      <c r="AC270" s="69" t="e">
        <f>IF(RP!#REF!="",#N/A,RP!#REF!)</f>
        <v>#REF!</v>
      </c>
      <c r="AD270" s="68" t="e">
        <f>IF(RA!#REF!="",#N/A,RA!#REF!)</f>
        <v>#REF!</v>
      </c>
      <c r="AE270" s="69" t="e">
        <f>IF(RA!#REF!="",#N/A,RA!#REF!)</f>
        <v>#REF!</v>
      </c>
    </row>
    <row r="271" spans="22:31" x14ac:dyDescent="0.2">
      <c r="V271" s="68" t="e">
        <f>IF(IL!#REF!="",#N/A,IL!#REF!)</f>
        <v>#REF!</v>
      </c>
      <c r="W271" s="69" t="e">
        <f>IF(IL!#REF!="",#N/A,IL!#REF!)</f>
        <v>#REF!</v>
      </c>
      <c r="X271" s="68" t="e">
        <f>IF(NE!#REF!="",#N/A,NE!#REF!)</f>
        <v>#REF!</v>
      </c>
      <c r="Y271" s="69" t="e">
        <f>IF(NE!#REF!="",#N/A,NE!#REF!)</f>
        <v>#REF!</v>
      </c>
      <c r="Z271" s="68" t="e">
        <f>IF(RCI!#REF!="",#N/A,RCI!#REF!)</f>
        <v>#REF!</v>
      </c>
      <c r="AA271" s="69" t="e">
        <f>IF(RCI!#REF!="",#N/A,RCI!#REF!)</f>
        <v>#REF!</v>
      </c>
      <c r="AB271" s="68" t="e">
        <f>IF(RP!#REF!="",#N/A,RP!#REF!)</f>
        <v>#REF!</v>
      </c>
      <c r="AC271" s="69" t="e">
        <f>IF(RP!#REF!="",#N/A,RP!#REF!)</f>
        <v>#REF!</v>
      </c>
      <c r="AD271" s="68" t="e">
        <f>IF(RA!#REF!="",#N/A,RA!#REF!)</f>
        <v>#REF!</v>
      </c>
      <c r="AE271" s="69" t="e">
        <f>IF(RA!#REF!="",#N/A,RA!#REF!)</f>
        <v>#REF!</v>
      </c>
    </row>
    <row r="272" spans="22:31" x14ac:dyDescent="0.2">
      <c r="V272" s="68" t="e">
        <f>IF(IL!#REF!="",#N/A,IL!#REF!)</f>
        <v>#REF!</v>
      </c>
      <c r="W272" s="69" t="e">
        <f>IF(IL!#REF!="",#N/A,IL!#REF!)</f>
        <v>#REF!</v>
      </c>
      <c r="X272" s="68" t="e">
        <f>IF(NE!#REF!="",#N/A,NE!#REF!)</f>
        <v>#REF!</v>
      </c>
      <c r="Y272" s="69" t="e">
        <f>IF(NE!#REF!="",#N/A,NE!#REF!)</f>
        <v>#REF!</v>
      </c>
      <c r="Z272" s="68" t="e">
        <f>IF(RCI!#REF!="",#N/A,RCI!#REF!)</f>
        <v>#REF!</v>
      </c>
      <c r="AA272" s="69" t="e">
        <f>IF(RCI!#REF!="",#N/A,RCI!#REF!)</f>
        <v>#REF!</v>
      </c>
      <c r="AB272" s="68" t="e">
        <f>IF(RP!#REF!="",#N/A,RP!#REF!)</f>
        <v>#REF!</v>
      </c>
      <c r="AC272" s="69" t="e">
        <f>IF(RP!#REF!="",#N/A,RP!#REF!)</f>
        <v>#REF!</v>
      </c>
      <c r="AD272" s="68" t="e">
        <f>IF(RA!#REF!="",#N/A,RA!#REF!)</f>
        <v>#REF!</v>
      </c>
      <c r="AE272" s="69" t="e">
        <f>IF(RA!#REF!="",#N/A,RA!#REF!)</f>
        <v>#REF!</v>
      </c>
    </row>
    <row r="273" spans="22:31" x14ac:dyDescent="0.2">
      <c r="V273" s="68" t="e">
        <f>IF(IL!#REF!="",#N/A,IL!#REF!)</f>
        <v>#REF!</v>
      </c>
      <c r="W273" s="69" t="e">
        <f>IF(IL!#REF!="",#N/A,IL!#REF!)</f>
        <v>#REF!</v>
      </c>
      <c r="X273" s="68" t="e">
        <f>IF(NE!#REF!="",#N/A,NE!#REF!)</f>
        <v>#REF!</v>
      </c>
      <c r="Y273" s="69" t="e">
        <f>IF(NE!#REF!="",#N/A,NE!#REF!)</f>
        <v>#REF!</v>
      </c>
      <c r="Z273" s="68" t="e">
        <f>IF(RCI!#REF!="",#N/A,RCI!#REF!)</f>
        <v>#REF!</v>
      </c>
      <c r="AA273" s="69" t="e">
        <f>IF(RCI!#REF!="",#N/A,RCI!#REF!)</f>
        <v>#REF!</v>
      </c>
      <c r="AB273" s="68" t="e">
        <f>IF(RP!#REF!="",#N/A,RP!#REF!)</f>
        <v>#REF!</v>
      </c>
      <c r="AC273" s="69" t="e">
        <f>IF(RP!#REF!="",#N/A,RP!#REF!)</f>
        <v>#REF!</v>
      </c>
      <c r="AD273" s="68" t="e">
        <f>IF(RA!#REF!="",#N/A,RA!#REF!)</f>
        <v>#REF!</v>
      </c>
      <c r="AE273" s="69" t="e">
        <f>IF(RA!#REF!="",#N/A,RA!#REF!)</f>
        <v>#REF!</v>
      </c>
    </row>
    <row r="274" spans="22:31" x14ac:dyDescent="0.2">
      <c r="V274" s="68" t="e">
        <f>IF(IL!#REF!="",#N/A,IL!#REF!)</f>
        <v>#REF!</v>
      </c>
      <c r="W274" s="69" t="e">
        <f>IF(IL!#REF!="",#N/A,IL!#REF!)</f>
        <v>#REF!</v>
      </c>
      <c r="X274" s="68" t="e">
        <f>IF(NE!#REF!="",#N/A,NE!#REF!)</f>
        <v>#REF!</v>
      </c>
      <c r="Y274" s="69" t="e">
        <f>IF(NE!#REF!="",#N/A,NE!#REF!)</f>
        <v>#REF!</v>
      </c>
      <c r="Z274" s="68" t="e">
        <f>IF(RCI!#REF!="",#N/A,RCI!#REF!)</f>
        <v>#REF!</v>
      </c>
      <c r="AA274" s="69" t="e">
        <f>IF(RCI!#REF!="",#N/A,RCI!#REF!)</f>
        <v>#REF!</v>
      </c>
      <c r="AB274" s="68" t="e">
        <f>IF(RP!#REF!="",#N/A,RP!#REF!)</f>
        <v>#REF!</v>
      </c>
      <c r="AC274" s="69" t="e">
        <f>IF(RP!#REF!="",#N/A,RP!#REF!)</f>
        <v>#REF!</v>
      </c>
      <c r="AD274" s="68" t="e">
        <f>IF(RA!#REF!="",#N/A,RA!#REF!)</f>
        <v>#REF!</v>
      </c>
      <c r="AE274" s="69" t="e">
        <f>IF(RA!#REF!="",#N/A,RA!#REF!)</f>
        <v>#REF!</v>
      </c>
    </row>
    <row r="275" spans="22:31" x14ac:dyDescent="0.2">
      <c r="V275" s="68" t="e">
        <f>IF(IL!#REF!="",#N/A,IL!#REF!)</f>
        <v>#REF!</v>
      </c>
      <c r="W275" s="69" t="e">
        <f>IF(IL!#REF!="",#N/A,IL!#REF!)</f>
        <v>#REF!</v>
      </c>
      <c r="X275" s="68" t="e">
        <f>IF(NE!#REF!="",#N/A,NE!#REF!)</f>
        <v>#REF!</v>
      </c>
      <c r="Y275" s="69" t="e">
        <f>IF(NE!#REF!="",#N/A,NE!#REF!)</f>
        <v>#REF!</v>
      </c>
      <c r="Z275" s="68" t="e">
        <f>IF(RCI!#REF!="",#N/A,RCI!#REF!)</f>
        <v>#REF!</v>
      </c>
      <c r="AA275" s="69" t="e">
        <f>IF(RCI!#REF!="",#N/A,RCI!#REF!)</f>
        <v>#REF!</v>
      </c>
      <c r="AB275" s="68" t="e">
        <f>IF(RP!#REF!="",#N/A,RP!#REF!)</f>
        <v>#REF!</v>
      </c>
      <c r="AC275" s="69" t="e">
        <f>IF(RP!#REF!="",#N/A,RP!#REF!)</f>
        <v>#REF!</v>
      </c>
      <c r="AD275" s="68" t="e">
        <f>IF(RA!#REF!="",#N/A,RA!#REF!)</f>
        <v>#REF!</v>
      </c>
      <c r="AE275" s="69" t="e">
        <f>IF(RA!#REF!="",#N/A,RA!#REF!)</f>
        <v>#REF!</v>
      </c>
    </row>
    <row r="276" spans="22:31" x14ac:dyDescent="0.2">
      <c r="V276" s="68" t="e">
        <f>IF(IL!#REF!="",#N/A,IL!#REF!)</f>
        <v>#REF!</v>
      </c>
      <c r="W276" s="69" t="e">
        <f>IF(IL!#REF!="",#N/A,IL!#REF!)</f>
        <v>#REF!</v>
      </c>
      <c r="X276" s="68" t="e">
        <f>IF(NE!#REF!="",#N/A,NE!#REF!)</f>
        <v>#REF!</v>
      </c>
      <c r="Y276" s="69" t="e">
        <f>IF(NE!#REF!="",#N/A,NE!#REF!)</f>
        <v>#REF!</v>
      </c>
      <c r="Z276" s="68" t="e">
        <f>IF(RCI!#REF!="",#N/A,RCI!#REF!)</f>
        <v>#REF!</v>
      </c>
      <c r="AA276" s="69" t="e">
        <f>IF(RCI!#REF!="",#N/A,RCI!#REF!)</f>
        <v>#REF!</v>
      </c>
      <c r="AB276" s="68" t="e">
        <f>IF(RP!#REF!="",#N/A,RP!#REF!)</f>
        <v>#REF!</v>
      </c>
      <c r="AC276" s="69" t="e">
        <f>IF(RP!#REF!="",#N/A,RP!#REF!)</f>
        <v>#REF!</v>
      </c>
      <c r="AD276" s="68" t="e">
        <f>IF(RA!#REF!="",#N/A,RA!#REF!)</f>
        <v>#REF!</v>
      </c>
      <c r="AE276" s="69" t="e">
        <f>IF(RA!#REF!="",#N/A,RA!#REF!)</f>
        <v>#REF!</v>
      </c>
    </row>
    <row r="277" spans="22:31" x14ac:dyDescent="0.2">
      <c r="V277" s="68" t="e">
        <f>IF(IL!#REF!="",#N/A,IL!#REF!)</f>
        <v>#REF!</v>
      </c>
      <c r="W277" s="69" t="e">
        <f>IF(IL!#REF!="",#N/A,IL!#REF!)</f>
        <v>#REF!</v>
      </c>
      <c r="X277" s="68" t="e">
        <f>IF(NE!#REF!="",#N/A,NE!#REF!)</f>
        <v>#REF!</v>
      </c>
      <c r="Y277" s="69" t="e">
        <f>IF(NE!#REF!="",#N/A,NE!#REF!)</f>
        <v>#REF!</v>
      </c>
      <c r="Z277" s="68" t="e">
        <f>IF(RCI!#REF!="",#N/A,RCI!#REF!)</f>
        <v>#REF!</v>
      </c>
      <c r="AA277" s="69" t="e">
        <f>IF(RCI!#REF!="",#N/A,RCI!#REF!)</f>
        <v>#REF!</v>
      </c>
      <c r="AB277" s="68" t="e">
        <f>IF(RP!#REF!="",#N/A,RP!#REF!)</f>
        <v>#REF!</v>
      </c>
      <c r="AC277" s="69" t="e">
        <f>IF(RP!#REF!="",#N/A,RP!#REF!)</f>
        <v>#REF!</v>
      </c>
      <c r="AD277" s="68" t="e">
        <f>IF(RA!#REF!="",#N/A,RA!#REF!)</f>
        <v>#REF!</v>
      </c>
      <c r="AE277" s="69" t="e">
        <f>IF(RA!#REF!="",#N/A,RA!#REF!)</f>
        <v>#REF!</v>
      </c>
    </row>
    <row r="278" spans="22:31" x14ac:dyDescent="0.2">
      <c r="V278" s="68" t="e">
        <f>IF(IL!#REF!="",#N/A,IL!#REF!)</f>
        <v>#REF!</v>
      </c>
      <c r="W278" s="69" t="e">
        <f>IF(IL!#REF!="",#N/A,IL!#REF!)</f>
        <v>#REF!</v>
      </c>
      <c r="X278" s="68" t="e">
        <f>IF(NE!#REF!="",#N/A,NE!#REF!)</f>
        <v>#REF!</v>
      </c>
      <c r="Y278" s="69" t="e">
        <f>IF(NE!#REF!="",#N/A,NE!#REF!)</f>
        <v>#REF!</v>
      </c>
      <c r="Z278" s="68" t="e">
        <f>IF(RCI!#REF!="",#N/A,RCI!#REF!)</f>
        <v>#REF!</v>
      </c>
      <c r="AA278" s="69" t="e">
        <f>IF(RCI!#REF!="",#N/A,RCI!#REF!)</f>
        <v>#REF!</v>
      </c>
      <c r="AB278" s="68" t="e">
        <f>IF(RP!#REF!="",#N/A,RP!#REF!)</f>
        <v>#REF!</v>
      </c>
      <c r="AC278" s="69" t="e">
        <f>IF(RP!#REF!="",#N/A,RP!#REF!)</f>
        <v>#REF!</v>
      </c>
      <c r="AD278" s="68" t="e">
        <f>IF(RA!#REF!="",#N/A,RA!#REF!)</f>
        <v>#REF!</v>
      </c>
      <c r="AE278" s="69" t="e">
        <f>IF(RA!#REF!="",#N/A,RA!#REF!)</f>
        <v>#REF!</v>
      </c>
    </row>
    <row r="279" spans="22:31" x14ac:dyDescent="0.2">
      <c r="V279" s="68" t="e">
        <f>IF(IL!#REF!="",#N/A,IL!#REF!)</f>
        <v>#REF!</v>
      </c>
      <c r="W279" s="69" t="e">
        <f>IF(IL!#REF!="",#N/A,IL!#REF!)</f>
        <v>#REF!</v>
      </c>
      <c r="X279" s="68" t="e">
        <f>IF(NE!#REF!="",#N/A,NE!#REF!)</f>
        <v>#REF!</v>
      </c>
      <c r="Y279" s="69" t="e">
        <f>IF(NE!#REF!="",#N/A,NE!#REF!)</f>
        <v>#REF!</v>
      </c>
      <c r="Z279" s="68" t="e">
        <f>IF(RCI!#REF!="",#N/A,RCI!#REF!)</f>
        <v>#REF!</v>
      </c>
      <c r="AA279" s="69" t="e">
        <f>IF(RCI!#REF!="",#N/A,RCI!#REF!)</f>
        <v>#REF!</v>
      </c>
      <c r="AB279" s="68" t="e">
        <f>IF(RP!#REF!="",#N/A,RP!#REF!)</f>
        <v>#REF!</v>
      </c>
      <c r="AC279" s="69" t="e">
        <f>IF(RP!#REF!="",#N/A,RP!#REF!)</f>
        <v>#REF!</v>
      </c>
      <c r="AD279" s="68" t="e">
        <f>IF(RA!#REF!="",#N/A,RA!#REF!)</f>
        <v>#REF!</v>
      </c>
      <c r="AE279" s="69" t="e">
        <f>IF(RA!#REF!="",#N/A,RA!#REF!)</f>
        <v>#REF!</v>
      </c>
    </row>
    <row r="280" spans="22:31" x14ac:dyDescent="0.2">
      <c r="V280" s="68" t="e">
        <f>IF(IL!#REF!="",#N/A,IL!#REF!)</f>
        <v>#REF!</v>
      </c>
      <c r="W280" s="69" t="e">
        <f>IF(IL!#REF!="",#N/A,IL!#REF!)</f>
        <v>#REF!</v>
      </c>
      <c r="X280" s="68" t="e">
        <f>IF(NE!#REF!="",#N/A,NE!#REF!)</f>
        <v>#REF!</v>
      </c>
      <c r="Y280" s="69" t="e">
        <f>IF(NE!#REF!="",#N/A,NE!#REF!)</f>
        <v>#REF!</v>
      </c>
      <c r="Z280" s="68" t="e">
        <f>IF(RCI!#REF!="",#N/A,RCI!#REF!)</f>
        <v>#REF!</v>
      </c>
      <c r="AA280" s="69" t="e">
        <f>IF(RCI!#REF!="",#N/A,RCI!#REF!)</f>
        <v>#REF!</v>
      </c>
      <c r="AB280" s="68" t="e">
        <f>IF(RP!#REF!="",#N/A,RP!#REF!)</f>
        <v>#REF!</v>
      </c>
      <c r="AC280" s="69" t="e">
        <f>IF(RP!#REF!="",#N/A,RP!#REF!)</f>
        <v>#REF!</v>
      </c>
      <c r="AD280" s="68" t="e">
        <f>IF(RA!#REF!="",#N/A,RA!#REF!)</f>
        <v>#REF!</v>
      </c>
      <c r="AE280" s="69" t="e">
        <f>IF(RA!#REF!="",#N/A,RA!#REF!)</f>
        <v>#REF!</v>
      </c>
    </row>
    <row r="281" spans="22:31" x14ac:dyDescent="0.2">
      <c r="V281" s="68" t="e">
        <f>IF(IL!#REF!="",#N/A,IL!#REF!)</f>
        <v>#REF!</v>
      </c>
      <c r="W281" s="69" t="e">
        <f>IF(IL!#REF!="",#N/A,IL!#REF!)</f>
        <v>#REF!</v>
      </c>
      <c r="X281" s="68" t="e">
        <f>IF(NE!#REF!="",#N/A,NE!#REF!)</f>
        <v>#REF!</v>
      </c>
      <c r="Y281" s="69" t="e">
        <f>IF(NE!#REF!="",#N/A,NE!#REF!)</f>
        <v>#REF!</v>
      </c>
      <c r="Z281" s="68" t="e">
        <f>IF(RCI!#REF!="",#N/A,RCI!#REF!)</f>
        <v>#REF!</v>
      </c>
      <c r="AA281" s="69" t="e">
        <f>IF(RCI!#REF!="",#N/A,RCI!#REF!)</f>
        <v>#REF!</v>
      </c>
      <c r="AB281" s="68" t="e">
        <f>IF(RP!#REF!="",#N/A,RP!#REF!)</f>
        <v>#REF!</v>
      </c>
      <c r="AC281" s="69" t="e">
        <f>IF(RP!#REF!="",#N/A,RP!#REF!)</f>
        <v>#REF!</v>
      </c>
      <c r="AD281" s="68" t="e">
        <f>IF(RA!#REF!="",#N/A,RA!#REF!)</f>
        <v>#REF!</v>
      </c>
      <c r="AE281" s="69" t="e">
        <f>IF(RA!#REF!="",#N/A,RA!#REF!)</f>
        <v>#REF!</v>
      </c>
    </row>
    <row r="282" spans="22:31" x14ac:dyDescent="0.2">
      <c r="V282" s="68" t="e">
        <f>IF(IL!#REF!="",#N/A,IL!#REF!)</f>
        <v>#REF!</v>
      </c>
      <c r="W282" s="69" t="e">
        <f>IF(IL!#REF!="",#N/A,IL!#REF!)</f>
        <v>#REF!</v>
      </c>
      <c r="X282" s="68" t="e">
        <f>IF(NE!#REF!="",#N/A,NE!#REF!)</f>
        <v>#REF!</v>
      </c>
      <c r="Y282" s="69" t="e">
        <f>IF(NE!#REF!="",#N/A,NE!#REF!)</f>
        <v>#REF!</v>
      </c>
      <c r="Z282" s="68" t="e">
        <f>IF(RCI!#REF!="",#N/A,RCI!#REF!)</f>
        <v>#REF!</v>
      </c>
      <c r="AA282" s="69" t="e">
        <f>IF(RCI!#REF!="",#N/A,RCI!#REF!)</f>
        <v>#REF!</v>
      </c>
      <c r="AB282" s="68" t="e">
        <f>IF(RP!#REF!="",#N/A,RP!#REF!)</f>
        <v>#REF!</v>
      </c>
      <c r="AC282" s="69" t="e">
        <f>IF(RP!#REF!="",#N/A,RP!#REF!)</f>
        <v>#REF!</v>
      </c>
      <c r="AD282" s="68" t="e">
        <f>IF(RA!#REF!="",#N/A,RA!#REF!)</f>
        <v>#REF!</v>
      </c>
      <c r="AE282" s="69" t="e">
        <f>IF(RA!#REF!="",#N/A,RA!#REF!)</f>
        <v>#REF!</v>
      </c>
    </row>
    <row r="283" spans="22:31" x14ac:dyDescent="0.2">
      <c r="V283" s="68" t="e">
        <f>IF(IL!#REF!="",#N/A,IL!#REF!)</f>
        <v>#REF!</v>
      </c>
      <c r="W283" s="69" t="e">
        <f>IF(IL!#REF!="",#N/A,IL!#REF!)</f>
        <v>#REF!</v>
      </c>
      <c r="X283" s="68" t="e">
        <f>IF(NE!#REF!="",#N/A,NE!#REF!)</f>
        <v>#REF!</v>
      </c>
      <c r="Y283" s="69" t="e">
        <f>IF(NE!#REF!="",#N/A,NE!#REF!)</f>
        <v>#REF!</v>
      </c>
      <c r="Z283" s="68" t="e">
        <f>IF(RCI!#REF!="",#N/A,RCI!#REF!)</f>
        <v>#REF!</v>
      </c>
      <c r="AA283" s="69" t="e">
        <f>IF(RCI!#REF!="",#N/A,RCI!#REF!)</f>
        <v>#REF!</v>
      </c>
      <c r="AB283" s="68" t="e">
        <f>IF(RP!#REF!="",#N/A,RP!#REF!)</f>
        <v>#REF!</v>
      </c>
      <c r="AC283" s="69" t="e">
        <f>IF(RP!#REF!="",#N/A,RP!#REF!)</f>
        <v>#REF!</v>
      </c>
      <c r="AD283" s="68" t="e">
        <f>IF(RA!#REF!="",#N/A,RA!#REF!)</f>
        <v>#REF!</v>
      </c>
      <c r="AE283" s="69" t="e">
        <f>IF(RA!#REF!="",#N/A,RA!#REF!)</f>
        <v>#REF!</v>
      </c>
    </row>
    <row r="284" spans="22:31" x14ac:dyDescent="0.2">
      <c r="V284" s="68" t="e">
        <f>IF(IL!#REF!="",#N/A,IL!#REF!)</f>
        <v>#REF!</v>
      </c>
      <c r="W284" s="69" t="e">
        <f>IF(IL!#REF!="",#N/A,IL!#REF!)</f>
        <v>#REF!</v>
      </c>
      <c r="X284" s="68" t="e">
        <f>IF(NE!#REF!="",#N/A,NE!#REF!)</f>
        <v>#REF!</v>
      </c>
      <c r="Y284" s="69" t="e">
        <f>IF(NE!#REF!="",#N/A,NE!#REF!)</f>
        <v>#REF!</v>
      </c>
      <c r="Z284" s="68" t="e">
        <f>IF(RCI!#REF!="",#N/A,RCI!#REF!)</f>
        <v>#REF!</v>
      </c>
      <c r="AA284" s="69" t="e">
        <f>IF(RCI!#REF!="",#N/A,RCI!#REF!)</f>
        <v>#REF!</v>
      </c>
      <c r="AB284" s="68" t="e">
        <f>IF(RP!#REF!="",#N/A,RP!#REF!)</f>
        <v>#REF!</v>
      </c>
      <c r="AC284" s="69" t="e">
        <f>IF(RP!#REF!="",#N/A,RP!#REF!)</f>
        <v>#REF!</v>
      </c>
      <c r="AD284" s="68" t="e">
        <f>IF(RA!#REF!="",#N/A,RA!#REF!)</f>
        <v>#REF!</v>
      </c>
      <c r="AE284" s="69" t="e">
        <f>IF(RA!#REF!="",#N/A,RA!#REF!)</f>
        <v>#REF!</v>
      </c>
    </row>
    <row r="285" spans="22:31" x14ac:dyDescent="0.2">
      <c r="V285" s="68" t="e">
        <f>IF(IL!#REF!="",#N/A,IL!#REF!)</f>
        <v>#REF!</v>
      </c>
      <c r="W285" s="69" t="e">
        <f>IF(IL!#REF!="",#N/A,IL!#REF!)</f>
        <v>#REF!</v>
      </c>
      <c r="X285" s="68" t="e">
        <f>IF(NE!#REF!="",#N/A,NE!#REF!)</f>
        <v>#REF!</v>
      </c>
      <c r="Y285" s="69" t="e">
        <f>IF(NE!#REF!="",#N/A,NE!#REF!)</f>
        <v>#REF!</v>
      </c>
      <c r="Z285" s="68" t="e">
        <f>IF(RCI!#REF!="",#N/A,RCI!#REF!)</f>
        <v>#REF!</v>
      </c>
      <c r="AA285" s="69" t="e">
        <f>IF(RCI!#REF!="",#N/A,RCI!#REF!)</f>
        <v>#REF!</v>
      </c>
      <c r="AB285" s="68" t="e">
        <f>IF(RP!#REF!="",#N/A,RP!#REF!)</f>
        <v>#REF!</v>
      </c>
      <c r="AC285" s="69" t="e">
        <f>IF(RP!#REF!="",#N/A,RP!#REF!)</f>
        <v>#REF!</v>
      </c>
      <c r="AD285" s="68" t="e">
        <f>IF(RA!#REF!="",#N/A,RA!#REF!)</f>
        <v>#REF!</v>
      </c>
      <c r="AE285" s="69" t="e">
        <f>IF(RA!#REF!="",#N/A,RA!#REF!)</f>
        <v>#REF!</v>
      </c>
    </row>
    <row r="286" spans="22:31" x14ac:dyDescent="0.2">
      <c r="V286" s="68" t="e">
        <f>IF(IL!#REF!="",#N/A,IL!#REF!)</f>
        <v>#REF!</v>
      </c>
      <c r="W286" s="69" t="e">
        <f>IF(IL!#REF!="",#N/A,IL!#REF!)</f>
        <v>#REF!</v>
      </c>
      <c r="X286" s="68" t="e">
        <f>IF(NE!#REF!="",#N/A,NE!#REF!)</f>
        <v>#REF!</v>
      </c>
      <c r="Y286" s="69" t="e">
        <f>IF(NE!#REF!="",#N/A,NE!#REF!)</f>
        <v>#REF!</v>
      </c>
      <c r="Z286" s="68" t="e">
        <f>IF(RCI!#REF!="",#N/A,RCI!#REF!)</f>
        <v>#REF!</v>
      </c>
      <c r="AA286" s="69" t="e">
        <f>IF(RCI!#REF!="",#N/A,RCI!#REF!)</f>
        <v>#REF!</v>
      </c>
      <c r="AB286" s="68" t="e">
        <f>IF(RP!#REF!="",#N/A,RP!#REF!)</f>
        <v>#REF!</v>
      </c>
      <c r="AC286" s="69" t="e">
        <f>IF(RP!#REF!="",#N/A,RP!#REF!)</f>
        <v>#REF!</v>
      </c>
      <c r="AD286" s="68" t="e">
        <f>IF(RA!#REF!="",#N/A,RA!#REF!)</f>
        <v>#REF!</v>
      </c>
      <c r="AE286" s="69" t="e">
        <f>IF(RA!#REF!="",#N/A,RA!#REF!)</f>
        <v>#REF!</v>
      </c>
    </row>
    <row r="287" spans="22:31" x14ac:dyDescent="0.2">
      <c r="V287" s="68" t="e">
        <f>IF(IL!#REF!="",#N/A,IL!#REF!)</f>
        <v>#REF!</v>
      </c>
      <c r="W287" s="69" t="e">
        <f>IF(IL!#REF!="",#N/A,IL!#REF!)</f>
        <v>#REF!</v>
      </c>
      <c r="X287" s="68" t="e">
        <f>IF(NE!#REF!="",#N/A,NE!#REF!)</f>
        <v>#REF!</v>
      </c>
      <c r="Y287" s="69" t="e">
        <f>IF(NE!#REF!="",#N/A,NE!#REF!)</f>
        <v>#REF!</v>
      </c>
      <c r="Z287" s="68" t="e">
        <f>IF(RCI!#REF!="",#N/A,RCI!#REF!)</f>
        <v>#REF!</v>
      </c>
      <c r="AA287" s="69" t="e">
        <f>IF(RCI!#REF!="",#N/A,RCI!#REF!)</f>
        <v>#REF!</v>
      </c>
      <c r="AB287" s="68" t="e">
        <f>IF(RP!#REF!="",#N/A,RP!#REF!)</f>
        <v>#REF!</v>
      </c>
      <c r="AC287" s="69" t="e">
        <f>IF(RP!#REF!="",#N/A,RP!#REF!)</f>
        <v>#REF!</v>
      </c>
      <c r="AD287" s="68" t="e">
        <f>IF(RA!#REF!="",#N/A,RA!#REF!)</f>
        <v>#REF!</v>
      </c>
      <c r="AE287" s="69" t="e">
        <f>IF(RA!#REF!="",#N/A,RA!#REF!)</f>
        <v>#REF!</v>
      </c>
    </row>
    <row r="288" spans="22:31" x14ac:dyDescent="0.2">
      <c r="V288" s="68" t="e">
        <f>IF(IL!#REF!="",#N/A,IL!#REF!)</f>
        <v>#REF!</v>
      </c>
      <c r="W288" s="69" t="e">
        <f>IF(IL!#REF!="",#N/A,IL!#REF!)</f>
        <v>#REF!</v>
      </c>
      <c r="X288" s="68" t="e">
        <f>IF(NE!#REF!="",#N/A,NE!#REF!)</f>
        <v>#REF!</v>
      </c>
      <c r="Y288" s="69" t="e">
        <f>IF(NE!#REF!="",#N/A,NE!#REF!)</f>
        <v>#REF!</v>
      </c>
      <c r="Z288" s="68" t="e">
        <f>IF(RCI!#REF!="",#N/A,RCI!#REF!)</f>
        <v>#REF!</v>
      </c>
      <c r="AA288" s="69" t="e">
        <f>IF(RCI!#REF!="",#N/A,RCI!#REF!)</f>
        <v>#REF!</v>
      </c>
      <c r="AB288" s="68" t="e">
        <f>IF(RP!#REF!="",#N/A,RP!#REF!)</f>
        <v>#REF!</v>
      </c>
      <c r="AC288" s="69" t="e">
        <f>IF(RP!#REF!="",#N/A,RP!#REF!)</f>
        <v>#REF!</v>
      </c>
      <c r="AD288" s="68" t="e">
        <f>IF(RA!#REF!="",#N/A,RA!#REF!)</f>
        <v>#REF!</v>
      </c>
      <c r="AE288" s="69" t="e">
        <f>IF(RA!#REF!="",#N/A,RA!#REF!)</f>
        <v>#REF!</v>
      </c>
    </row>
    <row r="289" spans="22:31" x14ac:dyDescent="0.2">
      <c r="V289" s="68" t="e">
        <f>IF(IL!#REF!="",#N/A,IL!#REF!)</f>
        <v>#REF!</v>
      </c>
      <c r="W289" s="69" t="e">
        <f>IF(IL!#REF!="",#N/A,IL!#REF!)</f>
        <v>#REF!</v>
      </c>
      <c r="X289" s="68" t="e">
        <f>IF(NE!#REF!="",#N/A,NE!#REF!)</f>
        <v>#REF!</v>
      </c>
      <c r="Y289" s="69" t="e">
        <f>IF(NE!#REF!="",#N/A,NE!#REF!)</f>
        <v>#REF!</v>
      </c>
      <c r="Z289" s="68" t="e">
        <f>IF(RCI!#REF!="",#N/A,RCI!#REF!)</f>
        <v>#REF!</v>
      </c>
      <c r="AA289" s="69" t="e">
        <f>IF(RCI!#REF!="",#N/A,RCI!#REF!)</f>
        <v>#REF!</v>
      </c>
      <c r="AB289" s="68" t="e">
        <f>IF(RP!#REF!="",#N/A,RP!#REF!)</f>
        <v>#REF!</v>
      </c>
      <c r="AC289" s="69" t="e">
        <f>IF(RP!#REF!="",#N/A,RP!#REF!)</f>
        <v>#REF!</v>
      </c>
      <c r="AD289" s="68" t="e">
        <f>IF(RA!#REF!="",#N/A,RA!#REF!)</f>
        <v>#REF!</v>
      </c>
      <c r="AE289" s="69" t="e">
        <f>IF(RA!#REF!="",#N/A,RA!#REF!)</f>
        <v>#REF!</v>
      </c>
    </row>
    <row r="290" spans="22:31" x14ac:dyDescent="0.2">
      <c r="V290" s="68" t="e">
        <f>IF(IL!#REF!="",#N/A,IL!#REF!)</f>
        <v>#REF!</v>
      </c>
      <c r="W290" s="69" t="e">
        <f>IF(IL!#REF!="",#N/A,IL!#REF!)</f>
        <v>#REF!</v>
      </c>
      <c r="X290" s="68" t="e">
        <f>IF(NE!#REF!="",#N/A,NE!#REF!)</f>
        <v>#REF!</v>
      </c>
      <c r="Y290" s="69" t="e">
        <f>IF(NE!#REF!="",#N/A,NE!#REF!)</f>
        <v>#REF!</v>
      </c>
      <c r="Z290" s="68" t="e">
        <f>IF(RCI!#REF!="",#N/A,RCI!#REF!)</f>
        <v>#REF!</v>
      </c>
      <c r="AA290" s="69" t="e">
        <f>IF(RCI!#REF!="",#N/A,RCI!#REF!)</f>
        <v>#REF!</v>
      </c>
      <c r="AB290" s="68" t="e">
        <f>IF(RP!#REF!="",#N/A,RP!#REF!)</f>
        <v>#REF!</v>
      </c>
      <c r="AC290" s="69" t="e">
        <f>IF(RP!#REF!="",#N/A,RP!#REF!)</f>
        <v>#REF!</v>
      </c>
      <c r="AD290" s="68" t="e">
        <f>IF(RA!#REF!="",#N/A,RA!#REF!)</f>
        <v>#REF!</v>
      </c>
      <c r="AE290" s="69" t="e">
        <f>IF(RA!#REF!="",#N/A,RA!#REF!)</f>
        <v>#REF!</v>
      </c>
    </row>
    <row r="291" spans="22:31" x14ac:dyDescent="0.2">
      <c r="V291" s="68" t="e">
        <f>IF(IL!#REF!="",#N/A,IL!#REF!)</f>
        <v>#REF!</v>
      </c>
      <c r="W291" s="69" t="e">
        <f>IF(IL!#REF!="",#N/A,IL!#REF!)</f>
        <v>#REF!</v>
      </c>
      <c r="X291" s="68" t="e">
        <f>IF(NE!#REF!="",#N/A,NE!#REF!)</f>
        <v>#REF!</v>
      </c>
      <c r="Y291" s="69" t="e">
        <f>IF(NE!#REF!="",#N/A,NE!#REF!)</f>
        <v>#REF!</v>
      </c>
      <c r="Z291" s="68" t="e">
        <f>IF(RCI!#REF!="",#N/A,RCI!#REF!)</f>
        <v>#REF!</v>
      </c>
      <c r="AA291" s="69" t="e">
        <f>IF(RCI!#REF!="",#N/A,RCI!#REF!)</f>
        <v>#REF!</v>
      </c>
      <c r="AB291" s="68" t="e">
        <f>IF(RP!#REF!="",#N/A,RP!#REF!)</f>
        <v>#REF!</v>
      </c>
      <c r="AC291" s="69" t="e">
        <f>IF(RP!#REF!="",#N/A,RP!#REF!)</f>
        <v>#REF!</v>
      </c>
      <c r="AD291" s="68" t="e">
        <f>IF(RA!#REF!="",#N/A,RA!#REF!)</f>
        <v>#REF!</v>
      </c>
      <c r="AE291" s="69" t="e">
        <f>IF(RA!#REF!="",#N/A,RA!#REF!)</f>
        <v>#REF!</v>
      </c>
    </row>
    <row r="292" spans="22:31" x14ac:dyDescent="0.2">
      <c r="V292" s="68" t="e">
        <f>IF(IL!#REF!="",#N/A,IL!#REF!)</f>
        <v>#REF!</v>
      </c>
      <c r="W292" s="69" t="e">
        <f>IF(IL!#REF!="",#N/A,IL!#REF!)</f>
        <v>#REF!</v>
      </c>
      <c r="X292" s="68" t="e">
        <f>IF(NE!#REF!="",#N/A,NE!#REF!)</f>
        <v>#REF!</v>
      </c>
      <c r="Y292" s="69" t="e">
        <f>IF(NE!#REF!="",#N/A,NE!#REF!)</f>
        <v>#REF!</v>
      </c>
      <c r="Z292" s="68" t="e">
        <f>IF(RCI!#REF!="",#N/A,RCI!#REF!)</f>
        <v>#REF!</v>
      </c>
      <c r="AA292" s="69" t="e">
        <f>IF(RCI!#REF!="",#N/A,RCI!#REF!)</f>
        <v>#REF!</v>
      </c>
      <c r="AB292" s="68" t="e">
        <f>IF(RP!#REF!="",#N/A,RP!#REF!)</f>
        <v>#REF!</v>
      </c>
      <c r="AC292" s="69" t="e">
        <f>IF(RP!#REF!="",#N/A,RP!#REF!)</f>
        <v>#REF!</v>
      </c>
      <c r="AD292" s="68" t="e">
        <f>IF(RA!#REF!="",#N/A,RA!#REF!)</f>
        <v>#REF!</v>
      </c>
      <c r="AE292" s="69" t="e">
        <f>IF(RA!#REF!="",#N/A,RA!#REF!)</f>
        <v>#REF!</v>
      </c>
    </row>
    <row r="293" spans="22:31" x14ac:dyDescent="0.2">
      <c r="V293" s="68" t="e">
        <f>IF(IL!#REF!="",#N/A,IL!#REF!)</f>
        <v>#REF!</v>
      </c>
      <c r="W293" s="69" t="e">
        <f>IF(IL!#REF!="",#N/A,IL!#REF!)</f>
        <v>#REF!</v>
      </c>
      <c r="X293" s="68" t="e">
        <f>IF(NE!#REF!="",#N/A,NE!#REF!)</f>
        <v>#REF!</v>
      </c>
      <c r="Y293" s="69" t="e">
        <f>IF(NE!#REF!="",#N/A,NE!#REF!)</f>
        <v>#REF!</v>
      </c>
      <c r="Z293" s="68" t="e">
        <f>IF(RCI!#REF!="",#N/A,RCI!#REF!)</f>
        <v>#REF!</v>
      </c>
      <c r="AA293" s="69" t="e">
        <f>IF(RCI!#REF!="",#N/A,RCI!#REF!)</f>
        <v>#REF!</v>
      </c>
      <c r="AB293" s="68" t="e">
        <f>IF(RP!#REF!="",#N/A,RP!#REF!)</f>
        <v>#REF!</v>
      </c>
      <c r="AC293" s="69" t="e">
        <f>IF(RP!#REF!="",#N/A,RP!#REF!)</f>
        <v>#REF!</v>
      </c>
      <c r="AD293" s="68" t="e">
        <f>IF(RA!#REF!="",#N/A,RA!#REF!)</f>
        <v>#REF!</v>
      </c>
      <c r="AE293" s="69" t="e">
        <f>IF(RA!#REF!="",#N/A,RA!#REF!)</f>
        <v>#REF!</v>
      </c>
    </row>
    <row r="294" spans="22:31" x14ac:dyDescent="0.2">
      <c r="V294" s="68" t="e">
        <f>IF(IL!#REF!="",#N/A,IL!#REF!)</f>
        <v>#REF!</v>
      </c>
      <c r="W294" s="69" t="e">
        <f>IF(IL!#REF!="",#N/A,IL!#REF!)</f>
        <v>#REF!</v>
      </c>
      <c r="X294" s="68" t="e">
        <f>IF(NE!#REF!="",#N/A,NE!#REF!)</f>
        <v>#REF!</v>
      </c>
      <c r="Y294" s="69" t="e">
        <f>IF(NE!#REF!="",#N/A,NE!#REF!)</f>
        <v>#REF!</v>
      </c>
      <c r="Z294" s="68" t="e">
        <f>IF(RCI!#REF!="",#N/A,RCI!#REF!)</f>
        <v>#REF!</v>
      </c>
      <c r="AA294" s="69" t="e">
        <f>IF(RCI!#REF!="",#N/A,RCI!#REF!)</f>
        <v>#REF!</v>
      </c>
      <c r="AB294" s="68" t="e">
        <f>IF(RP!#REF!="",#N/A,RP!#REF!)</f>
        <v>#REF!</v>
      </c>
      <c r="AC294" s="69" t="e">
        <f>IF(RP!#REF!="",#N/A,RP!#REF!)</f>
        <v>#REF!</v>
      </c>
      <c r="AD294" s="68" t="e">
        <f>IF(RA!#REF!="",#N/A,RA!#REF!)</f>
        <v>#REF!</v>
      </c>
      <c r="AE294" s="69" t="e">
        <f>IF(RA!#REF!="",#N/A,RA!#REF!)</f>
        <v>#REF!</v>
      </c>
    </row>
    <row r="295" spans="22:31" x14ac:dyDescent="0.2">
      <c r="V295" s="68" t="e">
        <f>IF(IL!#REF!="",#N/A,IL!#REF!)</f>
        <v>#REF!</v>
      </c>
      <c r="W295" s="69" t="e">
        <f>IF(IL!#REF!="",#N/A,IL!#REF!)</f>
        <v>#REF!</v>
      </c>
      <c r="X295" s="68" t="e">
        <f>IF(NE!#REF!="",#N/A,NE!#REF!)</f>
        <v>#REF!</v>
      </c>
      <c r="Y295" s="69" t="e">
        <f>IF(NE!#REF!="",#N/A,NE!#REF!)</f>
        <v>#REF!</v>
      </c>
      <c r="Z295" s="68" t="e">
        <f>IF(RCI!#REF!="",#N/A,RCI!#REF!)</f>
        <v>#REF!</v>
      </c>
      <c r="AA295" s="69" t="e">
        <f>IF(RCI!#REF!="",#N/A,RCI!#REF!)</f>
        <v>#REF!</v>
      </c>
      <c r="AB295" s="68" t="e">
        <f>IF(RP!#REF!="",#N/A,RP!#REF!)</f>
        <v>#REF!</v>
      </c>
      <c r="AC295" s="69" t="e">
        <f>IF(RP!#REF!="",#N/A,RP!#REF!)</f>
        <v>#REF!</v>
      </c>
      <c r="AD295" s="68" t="e">
        <f>IF(RA!#REF!="",#N/A,RA!#REF!)</f>
        <v>#REF!</v>
      </c>
      <c r="AE295" s="69" t="e">
        <f>IF(RA!#REF!="",#N/A,RA!#REF!)</f>
        <v>#REF!</v>
      </c>
    </row>
    <row r="296" spans="22:31" x14ac:dyDescent="0.2">
      <c r="V296" s="68" t="e">
        <f>IF(IL!#REF!="",#N/A,IL!#REF!)</f>
        <v>#REF!</v>
      </c>
      <c r="W296" s="69" t="e">
        <f>IF(IL!#REF!="",#N/A,IL!#REF!)</f>
        <v>#REF!</v>
      </c>
      <c r="X296" s="68" t="e">
        <f>IF(NE!#REF!="",#N/A,NE!#REF!)</f>
        <v>#REF!</v>
      </c>
      <c r="Y296" s="69" t="e">
        <f>IF(NE!#REF!="",#N/A,NE!#REF!)</f>
        <v>#REF!</v>
      </c>
      <c r="Z296" s="68" t="e">
        <f>IF(RCI!#REF!="",#N/A,RCI!#REF!)</f>
        <v>#REF!</v>
      </c>
      <c r="AA296" s="69" t="e">
        <f>IF(RCI!#REF!="",#N/A,RCI!#REF!)</f>
        <v>#REF!</v>
      </c>
      <c r="AB296" s="68" t="e">
        <f>IF(RP!#REF!="",#N/A,RP!#REF!)</f>
        <v>#REF!</v>
      </c>
      <c r="AC296" s="69" t="e">
        <f>IF(RP!#REF!="",#N/A,RP!#REF!)</f>
        <v>#REF!</v>
      </c>
      <c r="AD296" s="68" t="e">
        <f>IF(RA!#REF!="",#N/A,RA!#REF!)</f>
        <v>#REF!</v>
      </c>
      <c r="AE296" s="69" t="e">
        <f>IF(RA!#REF!="",#N/A,RA!#REF!)</f>
        <v>#REF!</v>
      </c>
    </row>
    <row r="297" spans="22:31" x14ac:dyDescent="0.2">
      <c r="V297" s="68" t="e">
        <f>IF(IL!#REF!="",#N/A,IL!#REF!)</f>
        <v>#REF!</v>
      </c>
      <c r="W297" s="69" t="e">
        <f>IF(IL!#REF!="",#N/A,IL!#REF!)</f>
        <v>#REF!</v>
      </c>
      <c r="X297" s="68" t="e">
        <f>IF(NE!#REF!="",#N/A,NE!#REF!)</f>
        <v>#REF!</v>
      </c>
      <c r="Y297" s="69" t="e">
        <f>IF(NE!#REF!="",#N/A,NE!#REF!)</f>
        <v>#REF!</v>
      </c>
      <c r="Z297" s="68" t="e">
        <f>IF(RCI!#REF!="",#N/A,RCI!#REF!)</f>
        <v>#REF!</v>
      </c>
      <c r="AA297" s="69" t="e">
        <f>IF(RCI!#REF!="",#N/A,RCI!#REF!)</f>
        <v>#REF!</v>
      </c>
      <c r="AB297" s="68" t="e">
        <f>IF(RP!#REF!="",#N/A,RP!#REF!)</f>
        <v>#REF!</v>
      </c>
      <c r="AC297" s="69" t="e">
        <f>IF(RP!#REF!="",#N/A,RP!#REF!)</f>
        <v>#REF!</v>
      </c>
      <c r="AD297" s="68" t="e">
        <f>IF(RA!#REF!="",#N/A,RA!#REF!)</f>
        <v>#REF!</v>
      </c>
      <c r="AE297" s="69" t="e">
        <f>IF(RA!#REF!="",#N/A,RA!#REF!)</f>
        <v>#REF!</v>
      </c>
    </row>
    <row r="298" spans="22:31" x14ac:dyDescent="0.2">
      <c r="V298" s="68" t="e">
        <f>IF(IL!#REF!="",#N/A,IL!#REF!)</f>
        <v>#REF!</v>
      </c>
      <c r="W298" s="69" t="e">
        <f>IF(IL!#REF!="",#N/A,IL!#REF!)</f>
        <v>#REF!</v>
      </c>
      <c r="X298" s="68" t="e">
        <f>IF(NE!#REF!="",#N/A,NE!#REF!)</f>
        <v>#REF!</v>
      </c>
      <c r="Y298" s="69" t="e">
        <f>IF(NE!#REF!="",#N/A,NE!#REF!)</f>
        <v>#REF!</v>
      </c>
      <c r="Z298" s="68" t="e">
        <f>IF(RCI!#REF!="",#N/A,RCI!#REF!)</f>
        <v>#REF!</v>
      </c>
      <c r="AA298" s="69" t="e">
        <f>IF(RCI!#REF!="",#N/A,RCI!#REF!)</f>
        <v>#REF!</v>
      </c>
      <c r="AB298" s="68" t="e">
        <f>IF(RP!#REF!="",#N/A,RP!#REF!)</f>
        <v>#REF!</v>
      </c>
      <c r="AC298" s="69" t="e">
        <f>IF(RP!#REF!="",#N/A,RP!#REF!)</f>
        <v>#REF!</v>
      </c>
      <c r="AD298" s="68" t="e">
        <f>IF(RA!#REF!="",#N/A,RA!#REF!)</f>
        <v>#REF!</v>
      </c>
      <c r="AE298" s="69" t="e">
        <f>IF(RA!#REF!="",#N/A,RA!#REF!)</f>
        <v>#REF!</v>
      </c>
    </row>
    <row r="299" spans="22:31" x14ac:dyDescent="0.2">
      <c r="V299" s="68" t="e">
        <f>IF(IL!#REF!="",#N/A,IL!#REF!)</f>
        <v>#REF!</v>
      </c>
      <c r="W299" s="69" t="e">
        <f>IF(IL!#REF!="",#N/A,IL!#REF!)</f>
        <v>#REF!</v>
      </c>
      <c r="X299" s="68" t="e">
        <f>IF(NE!#REF!="",#N/A,NE!#REF!)</f>
        <v>#REF!</v>
      </c>
      <c r="Y299" s="69" t="e">
        <f>IF(NE!#REF!="",#N/A,NE!#REF!)</f>
        <v>#REF!</v>
      </c>
      <c r="Z299" s="68" t="e">
        <f>IF(RCI!#REF!="",#N/A,RCI!#REF!)</f>
        <v>#REF!</v>
      </c>
      <c r="AA299" s="69" t="e">
        <f>IF(RCI!#REF!="",#N/A,RCI!#REF!)</f>
        <v>#REF!</v>
      </c>
      <c r="AB299" s="68" t="e">
        <f>IF(RP!#REF!="",#N/A,RP!#REF!)</f>
        <v>#REF!</v>
      </c>
      <c r="AC299" s="69" t="e">
        <f>IF(RP!#REF!="",#N/A,RP!#REF!)</f>
        <v>#REF!</v>
      </c>
      <c r="AD299" s="68" t="e">
        <f>IF(RA!#REF!="",#N/A,RA!#REF!)</f>
        <v>#REF!</v>
      </c>
      <c r="AE299" s="69" t="e">
        <f>IF(RA!#REF!="",#N/A,RA!#REF!)</f>
        <v>#REF!</v>
      </c>
    </row>
    <row r="300" spans="22:31" x14ac:dyDescent="0.2">
      <c r="V300" s="68" t="e">
        <f>IF(IL!#REF!="",#N/A,IL!#REF!)</f>
        <v>#REF!</v>
      </c>
      <c r="W300" s="69" t="e">
        <f>IF(IL!#REF!="",#N/A,IL!#REF!)</f>
        <v>#REF!</v>
      </c>
      <c r="X300" s="68" t="e">
        <f>IF(NE!#REF!="",#N/A,NE!#REF!)</f>
        <v>#REF!</v>
      </c>
      <c r="Y300" s="69" t="e">
        <f>IF(NE!#REF!="",#N/A,NE!#REF!)</f>
        <v>#REF!</v>
      </c>
      <c r="Z300" s="68" t="e">
        <f>IF(RCI!#REF!="",#N/A,RCI!#REF!)</f>
        <v>#REF!</v>
      </c>
      <c r="AA300" s="69" t="e">
        <f>IF(RCI!#REF!="",#N/A,RCI!#REF!)</f>
        <v>#REF!</v>
      </c>
      <c r="AB300" s="68" t="e">
        <f>IF(RP!#REF!="",#N/A,RP!#REF!)</f>
        <v>#REF!</v>
      </c>
      <c r="AC300" s="69" t="e">
        <f>IF(RP!#REF!="",#N/A,RP!#REF!)</f>
        <v>#REF!</v>
      </c>
      <c r="AD300" s="68" t="e">
        <f>IF(RA!#REF!="",#N/A,RA!#REF!)</f>
        <v>#REF!</v>
      </c>
      <c r="AE300" s="69" t="e">
        <f>IF(RA!#REF!="",#N/A,RA!#REF!)</f>
        <v>#REF!</v>
      </c>
    </row>
    <row r="301" spans="22:31" x14ac:dyDescent="0.2">
      <c r="V301" s="68" t="e">
        <f>IF(IL!#REF!="",#N/A,IL!#REF!)</f>
        <v>#REF!</v>
      </c>
      <c r="W301" s="69" t="e">
        <f>IF(IL!#REF!="",#N/A,IL!#REF!)</f>
        <v>#REF!</v>
      </c>
      <c r="X301" s="68" t="e">
        <f>IF(NE!#REF!="",#N/A,NE!#REF!)</f>
        <v>#REF!</v>
      </c>
      <c r="Y301" s="69" t="e">
        <f>IF(NE!#REF!="",#N/A,NE!#REF!)</f>
        <v>#REF!</v>
      </c>
      <c r="Z301" s="68" t="e">
        <f>IF(RCI!#REF!="",#N/A,RCI!#REF!)</f>
        <v>#REF!</v>
      </c>
      <c r="AA301" s="69" t="e">
        <f>IF(RCI!#REF!="",#N/A,RCI!#REF!)</f>
        <v>#REF!</v>
      </c>
      <c r="AB301" s="68" t="e">
        <f>IF(RP!#REF!="",#N/A,RP!#REF!)</f>
        <v>#REF!</v>
      </c>
      <c r="AC301" s="69" t="e">
        <f>IF(RP!#REF!="",#N/A,RP!#REF!)</f>
        <v>#REF!</v>
      </c>
      <c r="AD301" s="68" t="e">
        <f>IF(RA!#REF!="",#N/A,RA!#REF!)</f>
        <v>#REF!</v>
      </c>
      <c r="AE301" s="69" t="e">
        <f>IF(RA!#REF!="",#N/A,RA!#REF!)</f>
        <v>#REF!</v>
      </c>
    </row>
    <row r="302" spans="22:31" x14ac:dyDescent="0.2">
      <c r="V302" s="68" t="e">
        <f>IF(IL!#REF!="",#N/A,IL!#REF!)</f>
        <v>#REF!</v>
      </c>
      <c r="W302" s="69" t="e">
        <f>IF(IL!#REF!="",#N/A,IL!#REF!)</f>
        <v>#REF!</v>
      </c>
      <c r="X302" s="68" t="e">
        <f>IF(NE!#REF!="",#N/A,NE!#REF!)</f>
        <v>#REF!</v>
      </c>
      <c r="Y302" s="69" t="e">
        <f>IF(NE!#REF!="",#N/A,NE!#REF!)</f>
        <v>#REF!</v>
      </c>
      <c r="Z302" s="68" t="e">
        <f>IF(RCI!#REF!="",#N/A,RCI!#REF!)</f>
        <v>#REF!</v>
      </c>
      <c r="AA302" s="69" t="e">
        <f>IF(RCI!#REF!="",#N/A,RCI!#REF!)</f>
        <v>#REF!</v>
      </c>
      <c r="AB302" s="68" t="e">
        <f>IF(RP!#REF!="",#N/A,RP!#REF!)</f>
        <v>#REF!</v>
      </c>
      <c r="AC302" s="69" t="e">
        <f>IF(RP!#REF!="",#N/A,RP!#REF!)</f>
        <v>#REF!</v>
      </c>
      <c r="AD302" s="68" t="e">
        <f>IF(RA!#REF!="",#N/A,RA!#REF!)</f>
        <v>#REF!</v>
      </c>
      <c r="AE302" s="69" t="e">
        <f>IF(RA!#REF!="",#N/A,RA!#REF!)</f>
        <v>#REF!</v>
      </c>
    </row>
    <row r="303" spans="22:31" x14ac:dyDescent="0.2">
      <c r="V303" s="68" t="e">
        <f>IF(IL!#REF!="",#N/A,IL!#REF!)</f>
        <v>#REF!</v>
      </c>
      <c r="W303" s="69" t="e">
        <f>IF(IL!#REF!="",#N/A,IL!#REF!)</f>
        <v>#REF!</v>
      </c>
      <c r="X303" s="68" t="e">
        <f>IF(NE!#REF!="",#N/A,NE!#REF!)</f>
        <v>#REF!</v>
      </c>
      <c r="Y303" s="69" t="e">
        <f>IF(NE!#REF!="",#N/A,NE!#REF!)</f>
        <v>#REF!</v>
      </c>
      <c r="Z303" s="68" t="e">
        <f>IF(RCI!#REF!="",#N/A,RCI!#REF!)</f>
        <v>#REF!</v>
      </c>
      <c r="AA303" s="69" t="e">
        <f>IF(RCI!#REF!="",#N/A,RCI!#REF!)</f>
        <v>#REF!</v>
      </c>
      <c r="AB303" s="68" t="e">
        <f>IF(RP!#REF!="",#N/A,RP!#REF!)</f>
        <v>#REF!</v>
      </c>
      <c r="AC303" s="69" t="e">
        <f>IF(RP!#REF!="",#N/A,RP!#REF!)</f>
        <v>#REF!</v>
      </c>
      <c r="AD303" s="68" t="e">
        <f>IF(RA!#REF!="",#N/A,RA!#REF!)</f>
        <v>#REF!</v>
      </c>
      <c r="AE303" s="69" t="e">
        <f>IF(RA!#REF!="",#N/A,RA!#REF!)</f>
        <v>#REF!</v>
      </c>
    </row>
    <row r="304" spans="22:31" x14ac:dyDescent="0.2">
      <c r="V304" s="68" t="e">
        <f>IF(IL!#REF!="",#N/A,IL!#REF!)</f>
        <v>#REF!</v>
      </c>
      <c r="W304" s="69" t="e">
        <f>IF(IL!#REF!="",#N/A,IL!#REF!)</f>
        <v>#REF!</v>
      </c>
      <c r="X304" s="68" t="e">
        <f>IF(NE!#REF!="",#N/A,NE!#REF!)</f>
        <v>#REF!</v>
      </c>
      <c r="Y304" s="69" t="e">
        <f>IF(NE!#REF!="",#N/A,NE!#REF!)</f>
        <v>#REF!</v>
      </c>
      <c r="Z304" s="68" t="e">
        <f>IF(RCI!#REF!="",#N/A,RCI!#REF!)</f>
        <v>#REF!</v>
      </c>
      <c r="AA304" s="69" t="e">
        <f>IF(RCI!#REF!="",#N/A,RCI!#REF!)</f>
        <v>#REF!</v>
      </c>
      <c r="AB304" s="68" t="e">
        <f>IF(RP!#REF!="",#N/A,RP!#REF!)</f>
        <v>#REF!</v>
      </c>
      <c r="AC304" s="69" t="e">
        <f>IF(RP!#REF!="",#N/A,RP!#REF!)</f>
        <v>#REF!</v>
      </c>
      <c r="AD304" s="68" t="e">
        <f>IF(RA!#REF!="",#N/A,RA!#REF!)</f>
        <v>#REF!</v>
      </c>
      <c r="AE304" s="69" t="e">
        <f>IF(RA!#REF!="",#N/A,RA!#REF!)</f>
        <v>#REF!</v>
      </c>
    </row>
    <row r="305" spans="22:31" x14ac:dyDescent="0.2">
      <c r="V305" s="68" t="e">
        <f>IF(IL!#REF!="",#N/A,IL!#REF!)</f>
        <v>#REF!</v>
      </c>
      <c r="W305" s="69" t="e">
        <f>IF(IL!#REF!="",#N/A,IL!#REF!)</f>
        <v>#REF!</v>
      </c>
      <c r="X305" s="68" t="e">
        <f>IF(NE!#REF!="",#N/A,NE!#REF!)</f>
        <v>#REF!</v>
      </c>
      <c r="Y305" s="69" t="e">
        <f>IF(NE!#REF!="",#N/A,NE!#REF!)</f>
        <v>#REF!</v>
      </c>
      <c r="Z305" s="68" t="e">
        <f>IF(RCI!#REF!="",#N/A,RCI!#REF!)</f>
        <v>#REF!</v>
      </c>
      <c r="AA305" s="69" t="e">
        <f>IF(RCI!#REF!="",#N/A,RCI!#REF!)</f>
        <v>#REF!</v>
      </c>
      <c r="AB305" s="68" t="e">
        <f>IF(RP!#REF!="",#N/A,RP!#REF!)</f>
        <v>#REF!</v>
      </c>
      <c r="AC305" s="69" t="e">
        <f>IF(RP!#REF!="",#N/A,RP!#REF!)</f>
        <v>#REF!</v>
      </c>
      <c r="AD305" s="68" t="e">
        <f>IF(RA!#REF!="",#N/A,RA!#REF!)</f>
        <v>#REF!</v>
      </c>
      <c r="AE305" s="69" t="e">
        <f>IF(RA!#REF!="",#N/A,RA!#REF!)</f>
        <v>#REF!</v>
      </c>
    </row>
    <row r="306" spans="22:31" x14ac:dyDescent="0.2">
      <c r="V306" s="68" t="e">
        <f>IF(IL!#REF!="",#N/A,IL!#REF!)</f>
        <v>#REF!</v>
      </c>
      <c r="W306" s="69" t="e">
        <f>IF(IL!#REF!="",#N/A,IL!#REF!)</f>
        <v>#REF!</v>
      </c>
      <c r="X306" s="68" t="e">
        <f>IF(NE!#REF!="",#N/A,NE!#REF!)</f>
        <v>#REF!</v>
      </c>
      <c r="Y306" s="69" t="e">
        <f>IF(NE!#REF!="",#N/A,NE!#REF!)</f>
        <v>#REF!</v>
      </c>
      <c r="Z306" s="68" t="e">
        <f>IF(RCI!#REF!="",#N/A,RCI!#REF!)</f>
        <v>#REF!</v>
      </c>
      <c r="AA306" s="69" t="e">
        <f>IF(RCI!#REF!="",#N/A,RCI!#REF!)</f>
        <v>#REF!</v>
      </c>
      <c r="AB306" s="68" t="e">
        <f>IF(RP!#REF!="",#N/A,RP!#REF!)</f>
        <v>#REF!</v>
      </c>
      <c r="AC306" s="69" t="e">
        <f>IF(RP!#REF!="",#N/A,RP!#REF!)</f>
        <v>#REF!</v>
      </c>
      <c r="AD306" s="68" t="e">
        <f>IF(RA!#REF!="",#N/A,RA!#REF!)</f>
        <v>#REF!</v>
      </c>
      <c r="AE306" s="69" t="e">
        <f>IF(RA!#REF!="",#N/A,RA!#REF!)</f>
        <v>#REF!</v>
      </c>
    </row>
    <row r="307" spans="22:31" x14ac:dyDescent="0.2">
      <c r="V307" s="68" t="e">
        <f>IF(IL!#REF!="",#N/A,IL!#REF!)</f>
        <v>#REF!</v>
      </c>
      <c r="W307" s="69" t="e">
        <f>IF(IL!#REF!="",#N/A,IL!#REF!)</f>
        <v>#REF!</v>
      </c>
      <c r="X307" s="68" t="e">
        <f>IF(NE!#REF!="",#N/A,NE!#REF!)</f>
        <v>#REF!</v>
      </c>
      <c r="Y307" s="69" t="e">
        <f>IF(NE!#REF!="",#N/A,NE!#REF!)</f>
        <v>#REF!</v>
      </c>
      <c r="Z307" s="68" t="e">
        <f>IF(RCI!#REF!="",#N/A,RCI!#REF!)</f>
        <v>#REF!</v>
      </c>
      <c r="AA307" s="69" t="e">
        <f>IF(RCI!#REF!="",#N/A,RCI!#REF!)</f>
        <v>#REF!</v>
      </c>
      <c r="AB307" s="68" t="e">
        <f>IF(RP!#REF!="",#N/A,RP!#REF!)</f>
        <v>#REF!</v>
      </c>
      <c r="AC307" s="69" t="e">
        <f>IF(RP!#REF!="",#N/A,RP!#REF!)</f>
        <v>#REF!</v>
      </c>
      <c r="AD307" s="68" t="e">
        <f>IF(RA!#REF!="",#N/A,RA!#REF!)</f>
        <v>#REF!</v>
      </c>
      <c r="AE307" s="69" t="e">
        <f>IF(RA!#REF!="",#N/A,RA!#REF!)</f>
        <v>#REF!</v>
      </c>
    </row>
    <row r="308" spans="22:31" x14ac:dyDescent="0.2">
      <c r="V308" s="68" t="e">
        <f>IF(IL!#REF!="",#N/A,IL!#REF!)</f>
        <v>#REF!</v>
      </c>
      <c r="W308" s="69" t="e">
        <f>IF(IL!#REF!="",#N/A,IL!#REF!)</f>
        <v>#REF!</v>
      </c>
      <c r="X308" s="68" t="e">
        <f>IF(NE!#REF!="",#N/A,NE!#REF!)</f>
        <v>#REF!</v>
      </c>
      <c r="Y308" s="69" t="e">
        <f>IF(NE!#REF!="",#N/A,NE!#REF!)</f>
        <v>#REF!</v>
      </c>
      <c r="Z308" s="68" t="e">
        <f>IF(RCI!#REF!="",#N/A,RCI!#REF!)</f>
        <v>#REF!</v>
      </c>
      <c r="AA308" s="69" t="e">
        <f>IF(RCI!#REF!="",#N/A,RCI!#REF!)</f>
        <v>#REF!</v>
      </c>
      <c r="AB308" s="68" t="e">
        <f>IF(RP!#REF!="",#N/A,RP!#REF!)</f>
        <v>#REF!</v>
      </c>
      <c r="AC308" s="69" t="e">
        <f>IF(RP!#REF!="",#N/A,RP!#REF!)</f>
        <v>#REF!</v>
      </c>
      <c r="AD308" s="68" t="e">
        <f>IF(RA!#REF!="",#N/A,RA!#REF!)</f>
        <v>#REF!</v>
      </c>
      <c r="AE308" s="69" t="e">
        <f>IF(RA!#REF!="",#N/A,RA!#REF!)</f>
        <v>#REF!</v>
      </c>
    </row>
    <row r="309" spans="22:31" x14ac:dyDescent="0.2">
      <c r="V309" s="68" t="e">
        <f>IF(IL!#REF!="",#N/A,IL!#REF!)</f>
        <v>#REF!</v>
      </c>
      <c r="W309" s="69" t="e">
        <f>IF(IL!#REF!="",#N/A,IL!#REF!)</f>
        <v>#REF!</v>
      </c>
      <c r="X309" s="68" t="e">
        <f>IF(NE!#REF!="",#N/A,NE!#REF!)</f>
        <v>#REF!</v>
      </c>
      <c r="Y309" s="69" t="e">
        <f>IF(NE!#REF!="",#N/A,NE!#REF!)</f>
        <v>#REF!</v>
      </c>
      <c r="Z309" s="68" t="e">
        <f>IF(RCI!#REF!="",#N/A,RCI!#REF!)</f>
        <v>#REF!</v>
      </c>
      <c r="AA309" s="69" t="e">
        <f>IF(RCI!#REF!="",#N/A,RCI!#REF!)</f>
        <v>#REF!</v>
      </c>
      <c r="AB309" s="68" t="e">
        <f>IF(RP!#REF!="",#N/A,RP!#REF!)</f>
        <v>#REF!</v>
      </c>
      <c r="AC309" s="69" t="e">
        <f>IF(RP!#REF!="",#N/A,RP!#REF!)</f>
        <v>#REF!</v>
      </c>
      <c r="AD309" s="68" t="e">
        <f>IF(RA!#REF!="",#N/A,RA!#REF!)</f>
        <v>#REF!</v>
      </c>
      <c r="AE309" s="69" t="e">
        <f>IF(RA!#REF!="",#N/A,RA!#REF!)</f>
        <v>#REF!</v>
      </c>
    </row>
    <row r="310" spans="22:31" x14ac:dyDescent="0.2">
      <c r="V310" s="68" t="e">
        <f>IF(IL!#REF!="",#N/A,IL!#REF!)</f>
        <v>#REF!</v>
      </c>
      <c r="W310" s="69" t="e">
        <f>IF(IL!#REF!="",#N/A,IL!#REF!)</f>
        <v>#REF!</v>
      </c>
      <c r="X310" s="68" t="e">
        <f>IF(NE!#REF!="",#N/A,NE!#REF!)</f>
        <v>#REF!</v>
      </c>
      <c r="Y310" s="69" t="e">
        <f>IF(NE!#REF!="",#N/A,NE!#REF!)</f>
        <v>#REF!</v>
      </c>
      <c r="Z310" s="68" t="e">
        <f>IF(RCI!#REF!="",#N/A,RCI!#REF!)</f>
        <v>#REF!</v>
      </c>
      <c r="AA310" s="69" t="e">
        <f>IF(RCI!#REF!="",#N/A,RCI!#REF!)</f>
        <v>#REF!</v>
      </c>
      <c r="AB310" s="68" t="e">
        <f>IF(RP!#REF!="",#N/A,RP!#REF!)</f>
        <v>#REF!</v>
      </c>
      <c r="AC310" s="69" t="e">
        <f>IF(RP!#REF!="",#N/A,RP!#REF!)</f>
        <v>#REF!</v>
      </c>
      <c r="AD310" s="68" t="e">
        <f>IF(RA!#REF!="",#N/A,RA!#REF!)</f>
        <v>#REF!</v>
      </c>
      <c r="AE310" s="69" t="e">
        <f>IF(RA!#REF!="",#N/A,RA!#REF!)</f>
        <v>#REF!</v>
      </c>
    </row>
    <row r="311" spans="22:31" x14ac:dyDescent="0.2">
      <c r="V311" s="68" t="e">
        <f>IF(IL!#REF!="",#N/A,IL!#REF!)</f>
        <v>#REF!</v>
      </c>
      <c r="W311" s="69" t="e">
        <f>IF(IL!#REF!="",#N/A,IL!#REF!)</f>
        <v>#REF!</v>
      </c>
      <c r="X311" s="68" t="e">
        <f>IF(NE!#REF!="",#N/A,NE!#REF!)</f>
        <v>#REF!</v>
      </c>
      <c r="Y311" s="69" t="e">
        <f>IF(NE!#REF!="",#N/A,NE!#REF!)</f>
        <v>#REF!</v>
      </c>
      <c r="Z311" s="68" t="e">
        <f>IF(RCI!#REF!="",#N/A,RCI!#REF!)</f>
        <v>#REF!</v>
      </c>
      <c r="AA311" s="69" t="e">
        <f>IF(RCI!#REF!="",#N/A,RCI!#REF!)</f>
        <v>#REF!</v>
      </c>
      <c r="AB311" s="68" t="e">
        <f>IF(RP!#REF!="",#N/A,RP!#REF!)</f>
        <v>#REF!</v>
      </c>
      <c r="AC311" s="69" t="e">
        <f>IF(RP!#REF!="",#N/A,RP!#REF!)</f>
        <v>#REF!</v>
      </c>
      <c r="AD311" s="68" t="e">
        <f>IF(RA!#REF!="",#N/A,RA!#REF!)</f>
        <v>#REF!</v>
      </c>
      <c r="AE311" s="69" t="e">
        <f>IF(RA!#REF!="",#N/A,RA!#REF!)</f>
        <v>#REF!</v>
      </c>
    </row>
    <row r="312" spans="22:31" x14ac:dyDescent="0.2">
      <c r="V312" s="68" t="e">
        <f>IF(IL!#REF!="",#N/A,IL!#REF!)</f>
        <v>#REF!</v>
      </c>
      <c r="W312" s="69" t="e">
        <f>IF(IL!#REF!="",#N/A,IL!#REF!)</f>
        <v>#REF!</v>
      </c>
      <c r="X312" s="68" t="e">
        <f>IF(NE!#REF!="",#N/A,NE!#REF!)</f>
        <v>#REF!</v>
      </c>
      <c r="Y312" s="69" t="e">
        <f>IF(NE!#REF!="",#N/A,NE!#REF!)</f>
        <v>#REF!</v>
      </c>
      <c r="Z312" s="68" t="e">
        <f>IF(RCI!#REF!="",#N/A,RCI!#REF!)</f>
        <v>#REF!</v>
      </c>
      <c r="AA312" s="69" t="e">
        <f>IF(RCI!#REF!="",#N/A,RCI!#REF!)</f>
        <v>#REF!</v>
      </c>
      <c r="AB312" s="68" t="e">
        <f>IF(RP!#REF!="",#N/A,RP!#REF!)</f>
        <v>#REF!</v>
      </c>
      <c r="AC312" s="69" t="e">
        <f>IF(RP!#REF!="",#N/A,RP!#REF!)</f>
        <v>#REF!</v>
      </c>
      <c r="AD312" s="68" t="e">
        <f>IF(RA!#REF!="",#N/A,RA!#REF!)</f>
        <v>#REF!</v>
      </c>
      <c r="AE312" s="69" t="e">
        <f>IF(RA!#REF!="",#N/A,RA!#REF!)</f>
        <v>#REF!</v>
      </c>
    </row>
    <row r="313" spans="22:31" x14ac:dyDescent="0.2">
      <c r="V313" s="68" t="e">
        <f>IF(IL!#REF!="",#N/A,IL!#REF!)</f>
        <v>#REF!</v>
      </c>
      <c r="W313" s="69" t="e">
        <f>IF(IL!#REF!="",#N/A,IL!#REF!)</f>
        <v>#REF!</v>
      </c>
      <c r="X313" s="68" t="e">
        <f>IF(NE!#REF!="",#N/A,NE!#REF!)</f>
        <v>#REF!</v>
      </c>
      <c r="Y313" s="69" t="e">
        <f>IF(NE!#REF!="",#N/A,NE!#REF!)</f>
        <v>#REF!</v>
      </c>
      <c r="Z313" s="68" t="e">
        <f>IF(RCI!#REF!="",#N/A,RCI!#REF!)</f>
        <v>#REF!</v>
      </c>
      <c r="AA313" s="69" t="e">
        <f>IF(RCI!#REF!="",#N/A,RCI!#REF!)</f>
        <v>#REF!</v>
      </c>
      <c r="AB313" s="68" t="e">
        <f>IF(RP!#REF!="",#N/A,RP!#REF!)</f>
        <v>#REF!</v>
      </c>
      <c r="AC313" s="69" t="e">
        <f>IF(RP!#REF!="",#N/A,RP!#REF!)</f>
        <v>#REF!</v>
      </c>
      <c r="AD313" s="68" t="e">
        <f>IF(RA!#REF!="",#N/A,RA!#REF!)</f>
        <v>#REF!</v>
      </c>
      <c r="AE313" s="69" t="e">
        <f>IF(RA!#REF!="",#N/A,RA!#REF!)</f>
        <v>#REF!</v>
      </c>
    </row>
    <row r="314" spans="22:31" x14ac:dyDescent="0.2">
      <c r="V314" s="68" t="e">
        <f>IF(IL!#REF!="",#N/A,IL!#REF!)</f>
        <v>#REF!</v>
      </c>
      <c r="W314" s="69" t="e">
        <f>IF(IL!#REF!="",#N/A,IL!#REF!)</f>
        <v>#REF!</v>
      </c>
      <c r="X314" s="68" t="e">
        <f>IF(NE!#REF!="",#N/A,NE!#REF!)</f>
        <v>#REF!</v>
      </c>
      <c r="Y314" s="69" t="e">
        <f>IF(NE!#REF!="",#N/A,NE!#REF!)</f>
        <v>#REF!</v>
      </c>
      <c r="Z314" s="68" t="e">
        <f>IF(RCI!#REF!="",#N/A,RCI!#REF!)</f>
        <v>#REF!</v>
      </c>
      <c r="AA314" s="69" t="e">
        <f>IF(RCI!#REF!="",#N/A,RCI!#REF!)</f>
        <v>#REF!</v>
      </c>
      <c r="AB314" s="68" t="e">
        <f>IF(RP!#REF!="",#N/A,RP!#REF!)</f>
        <v>#REF!</v>
      </c>
      <c r="AC314" s="69" t="e">
        <f>IF(RP!#REF!="",#N/A,RP!#REF!)</f>
        <v>#REF!</v>
      </c>
      <c r="AD314" s="68" t="e">
        <f>IF(RA!#REF!="",#N/A,RA!#REF!)</f>
        <v>#REF!</v>
      </c>
      <c r="AE314" s="69" t="e">
        <f>IF(RA!#REF!="",#N/A,RA!#REF!)</f>
        <v>#REF!</v>
      </c>
    </row>
    <row r="315" spans="22:31" x14ac:dyDescent="0.2">
      <c r="V315" s="68" t="e">
        <f>IF(IL!#REF!="",#N/A,IL!#REF!)</f>
        <v>#REF!</v>
      </c>
      <c r="W315" s="69" t="e">
        <f>IF(IL!#REF!="",#N/A,IL!#REF!)</f>
        <v>#REF!</v>
      </c>
      <c r="X315" s="68" t="e">
        <f>IF(NE!#REF!="",#N/A,NE!#REF!)</f>
        <v>#REF!</v>
      </c>
      <c r="Y315" s="69" t="e">
        <f>IF(NE!#REF!="",#N/A,NE!#REF!)</f>
        <v>#REF!</v>
      </c>
      <c r="Z315" s="68" t="e">
        <f>IF(RCI!#REF!="",#N/A,RCI!#REF!)</f>
        <v>#REF!</v>
      </c>
      <c r="AA315" s="69" t="e">
        <f>IF(RCI!#REF!="",#N/A,RCI!#REF!)</f>
        <v>#REF!</v>
      </c>
      <c r="AB315" s="68" t="e">
        <f>IF(RP!#REF!="",#N/A,RP!#REF!)</f>
        <v>#REF!</v>
      </c>
      <c r="AC315" s="69" t="e">
        <f>IF(RP!#REF!="",#N/A,RP!#REF!)</f>
        <v>#REF!</v>
      </c>
      <c r="AD315" s="68" t="e">
        <f>IF(RA!#REF!="",#N/A,RA!#REF!)</f>
        <v>#REF!</v>
      </c>
      <c r="AE315" s="69" t="e">
        <f>IF(RA!#REF!="",#N/A,RA!#REF!)</f>
        <v>#REF!</v>
      </c>
    </row>
    <row r="316" spans="22:31" x14ac:dyDescent="0.2">
      <c r="V316" s="68" t="e">
        <f>IF(IL!#REF!="",#N/A,IL!#REF!)</f>
        <v>#REF!</v>
      </c>
      <c r="W316" s="69" t="e">
        <f>IF(IL!#REF!="",#N/A,IL!#REF!)</f>
        <v>#REF!</v>
      </c>
      <c r="X316" s="68" t="e">
        <f>IF(NE!#REF!="",#N/A,NE!#REF!)</f>
        <v>#REF!</v>
      </c>
      <c r="Y316" s="69" t="e">
        <f>IF(NE!#REF!="",#N/A,NE!#REF!)</f>
        <v>#REF!</v>
      </c>
      <c r="Z316" s="68" t="e">
        <f>IF(RCI!#REF!="",#N/A,RCI!#REF!)</f>
        <v>#REF!</v>
      </c>
      <c r="AA316" s="69" t="e">
        <f>IF(RCI!#REF!="",#N/A,RCI!#REF!)</f>
        <v>#REF!</v>
      </c>
      <c r="AB316" s="68" t="e">
        <f>IF(RP!#REF!="",#N/A,RP!#REF!)</f>
        <v>#REF!</v>
      </c>
      <c r="AC316" s="69" t="e">
        <f>IF(RP!#REF!="",#N/A,RP!#REF!)</f>
        <v>#REF!</v>
      </c>
      <c r="AD316" s="68" t="e">
        <f>IF(RA!#REF!="",#N/A,RA!#REF!)</f>
        <v>#REF!</v>
      </c>
      <c r="AE316" s="69" t="e">
        <f>IF(RA!#REF!="",#N/A,RA!#REF!)</f>
        <v>#REF!</v>
      </c>
    </row>
    <row r="317" spans="22:31" x14ac:dyDescent="0.2">
      <c r="V317" s="68" t="e">
        <f>IF(IL!#REF!="",#N/A,IL!#REF!)</f>
        <v>#REF!</v>
      </c>
      <c r="W317" s="69" t="e">
        <f>IF(IL!#REF!="",#N/A,IL!#REF!)</f>
        <v>#REF!</v>
      </c>
      <c r="X317" s="68" t="e">
        <f>IF(NE!#REF!="",#N/A,NE!#REF!)</f>
        <v>#REF!</v>
      </c>
      <c r="Y317" s="69" t="e">
        <f>IF(NE!#REF!="",#N/A,NE!#REF!)</f>
        <v>#REF!</v>
      </c>
      <c r="Z317" s="68" t="e">
        <f>IF(RCI!#REF!="",#N/A,RCI!#REF!)</f>
        <v>#REF!</v>
      </c>
      <c r="AA317" s="69" t="e">
        <f>IF(RCI!#REF!="",#N/A,RCI!#REF!)</f>
        <v>#REF!</v>
      </c>
      <c r="AB317" s="68" t="e">
        <f>IF(RP!#REF!="",#N/A,RP!#REF!)</f>
        <v>#REF!</v>
      </c>
      <c r="AC317" s="69" t="e">
        <f>IF(RP!#REF!="",#N/A,RP!#REF!)</f>
        <v>#REF!</v>
      </c>
      <c r="AD317" s="68" t="e">
        <f>IF(RA!#REF!="",#N/A,RA!#REF!)</f>
        <v>#REF!</v>
      </c>
      <c r="AE317" s="69" t="e">
        <f>IF(RA!#REF!="",#N/A,RA!#REF!)</f>
        <v>#REF!</v>
      </c>
    </row>
    <row r="318" spans="22:31" x14ac:dyDescent="0.2">
      <c r="V318" s="68" t="e">
        <f>IF(IL!#REF!="",#N/A,IL!#REF!)</f>
        <v>#REF!</v>
      </c>
      <c r="W318" s="69" t="e">
        <f>IF(IL!#REF!="",#N/A,IL!#REF!)</f>
        <v>#REF!</v>
      </c>
      <c r="X318" s="68" t="e">
        <f>IF(NE!#REF!="",#N/A,NE!#REF!)</f>
        <v>#REF!</v>
      </c>
      <c r="Y318" s="69" t="e">
        <f>IF(NE!#REF!="",#N/A,NE!#REF!)</f>
        <v>#REF!</v>
      </c>
      <c r="Z318" s="68" t="e">
        <f>IF(RCI!#REF!="",#N/A,RCI!#REF!)</f>
        <v>#REF!</v>
      </c>
      <c r="AA318" s="69" t="e">
        <f>IF(RCI!#REF!="",#N/A,RCI!#REF!)</f>
        <v>#REF!</v>
      </c>
      <c r="AB318" s="68" t="e">
        <f>IF(RP!#REF!="",#N/A,RP!#REF!)</f>
        <v>#REF!</v>
      </c>
      <c r="AC318" s="69" t="e">
        <f>IF(RP!#REF!="",#N/A,RP!#REF!)</f>
        <v>#REF!</v>
      </c>
      <c r="AD318" s="68" t="e">
        <f>IF(RA!#REF!="",#N/A,RA!#REF!)</f>
        <v>#REF!</v>
      </c>
      <c r="AE318" s="69" t="e">
        <f>IF(RA!#REF!="",#N/A,RA!#REF!)</f>
        <v>#REF!</v>
      </c>
    </row>
    <row r="319" spans="22:31" x14ac:dyDescent="0.2">
      <c r="V319" s="68" t="e">
        <f>IF(IL!#REF!="",#N/A,IL!#REF!)</f>
        <v>#REF!</v>
      </c>
      <c r="W319" s="69" t="e">
        <f>IF(IL!#REF!="",#N/A,IL!#REF!)</f>
        <v>#REF!</v>
      </c>
      <c r="X319" s="68" t="e">
        <f>IF(NE!#REF!="",#N/A,NE!#REF!)</f>
        <v>#REF!</v>
      </c>
      <c r="Y319" s="69" t="e">
        <f>IF(NE!#REF!="",#N/A,NE!#REF!)</f>
        <v>#REF!</v>
      </c>
      <c r="Z319" s="68" t="e">
        <f>IF(RCI!#REF!="",#N/A,RCI!#REF!)</f>
        <v>#REF!</v>
      </c>
      <c r="AA319" s="69" t="e">
        <f>IF(RCI!#REF!="",#N/A,RCI!#REF!)</f>
        <v>#REF!</v>
      </c>
      <c r="AB319" s="68" t="e">
        <f>IF(RP!#REF!="",#N/A,RP!#REF!)</f>
        <v>#REF!</v>
      </c>
      <c r="AC319" s="69" t="e">
        <f>IF(RP!#REF!="",#N/A,RP!#REF!)</f>
        <v>#REF!</v>
      </c>
      <c r="AD319" s="68" t="e">
        <f>IF(RA!#REF!="",#N/A,RA!#REF!)</f>
        <v>#REF!</v>
      </c>
      <c r="AE319" s="69" t="e">
        <f>IF(RA!#REF!="",#N/A,RA!#REF!)</f>
        <v>#REF!</v>
      </c>
    </row>
    <row r="320" spans="22:31" x14ac:dyDescent="0.2">
      <c r="V320" s="68" t="e">
        <f>IF(IL!#REF!="",#N/A,IL!#REF!)</f>
        <v>#REF!</v>
      </c>
      <c r="W320" s="69" t="e">
        <f>IF(IL!#REF!="",#N/A,IL!#REF!)</f>
        <v>#REF!</v>
      </c>
      <c r="X320" s="68" t="e">
        <f>IF(NE!#REF!="",#N/A,NE!#REF!)</f>
        <v>#REF!</v>
      </c>
      <c r="Y320" s="69" t="e">
        <f>IF(NE!#REF!="",#N/A,NE!#REF!)</f>
        <v>#REF!</v>
      </c>
      <c r="Z320" s="68" t="e">
        <f>IF(RCI!#REF!="",#N/A,RCI!#REF!)</f>
        <v>#REF!</v>
      </c>
      <c r="AA320" s="69" t="e">
        <f>IF(RCI!#REF!="",#N/A,RCI!#REF!)</f>
        <v>#REF!</v>
      </c>
      <c r="AB320" s="68" t="e">
        <f>IF(RP!#REF!="",#N/A,RP!#REF!)</f>
        <v>#REF!</v>
      </c>
      <c r="AC320" s="69" t="e">
        <f>IF(RP!#REF!="",#N/A,RP!#REF!)</f>
        <v>#REF!</v>
      </c>
      <c r="AD320" s="68" t="e">
        <f>IF(RA!#REF!="",#N/A,RA!#REF!)</f>
        <v>#REF!</v>
      </c>
      <c r="AE320" s="69" t="e">
        <f>IF(RA!#REF!="",#N/A,RA!#REF!)</f>
        <v>#REF!</v>
      </c>
    </row>
    <row r="321" spans="22:31" x14ac:dyDescent="0.2">
      <c r="V321" s="68" t="e">
        <f>IF(IL!#REF!="",#N/A,IL!#REF!)</f>
        <v>#REF!</v>
      </c>
      <c r="W321" s="69" t="e">
        <f>IF(IL!#REF!="",#N/A,IL!#REF!)</f>
        <v>#REF!</v>
      </c>
      <c r="X321" s="68" t="e">
        <f>IF(NE!#REF!="",#N/A,NE!#REF!)</f>
        <v>#REF!</v>
      </c>
      <c r="Y321" s="69" t="e">
        <f>IF(NE!#REF!="",#N/A,NE!#REF!)</f>
        <v>#REF!</v>
      </c>
      <c r="Z321" s="68" t="e">
        <f>IF(RCI!#REF!="",#N/A,RCI!#REF!)</f>
        <v>#REF!</v>
      </c>
      <c r="AA321" s="69" t="e">
        <f>IF(RCI!#REF!="",#N/A,RCI!#REF!)</f>
        <v>#REF!</v>
      </c>
      <c r="AB321" s="68" t="e">
        <f>IF(RP!#REF!="",#N/A,RP!#REF!)</f>
        <v>#REF!</v>
      </c>
      <c r="AC321" s="69" t="e">
        <f>IF(RP!#REF!="",#N/A,RP!#REF!)</f>
        <v>#REF!</v>
      </c>
      <c r="AD321" s="68" t="e">
        <f>IF(RA!#REF!="",#N/A,RA!#REF!)</f>
        <v>#REF!</v>
      </c>
      <c r="AE321" s="69" t="e">
        <f>IF(RA!#REF!="",#N/A,RA!#REF!)</f>
        <v>#REF!</v>
      </c>
    </row>
    <row r="322" spans="22:31" x14ac:dyDescent="0.2">
      <c r="V322" s="68" t="e">
        <f>IF(IL!#REF!="",#N/A,IL!#REF!)</f>
        <v>#REF!</v>
      </c>
      <c r="W322" s="69" t="e">
        <f>IF(IL!#REF!="",#N/A,IL!#REF!)</f>
        <v>#REF!</v>
      </c>
      <c r="X322" s="68" t="e">
        <f>IF(NE!#REF!="",#N/A,NE!#REF!)</f>
        <v>#REF!</v>
      </c>
      <c r="Y322" s="69" t="e">
        <f>IF(NE!#REF!="",#N/A,NE!#REF!)</f>
        <v>#REF!</v>
      </c>
      <c r="Z322" s="68" t="e">
        <f>IF(RCI!#REF!="",#N/A,RCI!#REF!)</f>
        <v>#REF!</v>
      </c>
      <c r="AA322" s="69" t="e">
        <f>IF(RCI!#REF!="",#N/A,RCI!#REF!)</f>
        <v>#REF!</v>
      </c>
      <c r="AB322" s="68" t="e">
        <f>IF(RP!#REF!="",#N/A,RP!#REF!)</f>
        <v>#REF!</v>
      </c>
      <c r="AC322" s="69" t="e">
        <f>IF(RP!#REF!="",#N/A,RP!#REF!)</f>
        <v>#REF!</v>
      </c>
      <c r="AD322" s="68" t="e">
        <f>IF(RA!#REF!="",#N/A,RA!#REF!)</f>
        <v>#REF!</v>
      </c>
      <c r="AE322" s="69" t="e">
        <f>IF(RA!#REF!="",#N/A,RA!#REF!)</f>
        <v>#REF!</v>
      </c>
    </row>
    <row r="323" spans="22:31" x14ac:dyDescent="0.2">
      <c r="V323" s="68" t="e">
        <f>IF(IL!#REF!="",#N/A,IL!#REF!)</f>
        <v>#REF!</v>
      </c>
      <c r="W323" s="69" t="e">
        <f>IF(IL!#REF!="",#N/A,IL!#REF!)</f>
        <v>#REF!</v>
      </c>
      <c r="X323" s="68" t="e">
        <f>IF(NE!#REF!="",#N/A,NE!#REF!)</f>
        <v>#REF!</v>
      </c>
      <c r="Y323" s="69" t="e">
        <f>IF(NE!#REF!="",#N/A,NE!#REF!)</f>
        <v>#REF!</v>
      </c>
      <c r="Z323" s="68" t="e">
        <f>IF(RCI!#REF!="",#N/A,RCI!#REF!)</f>
        <v>#REF!</v>
      </c>
      <c r="AA323" s="69" t="e">
        <f>IF(RCI!#REF!="",#N/A,RCI!#REF!)</f>
        <v>#REF!</v>
      </c>
      <c r="AB323" s="68" t="e">
        <f>IF(RP!#REF!="",#N/A,RP!#REF!)</f>
        <v>#REF!</v>
      </c>
      <c r="AC323" s="69" t="e">
        <f>IF(RP!#REF!="",#N/A,RP!#REF!)</f>
        <v>#REF!</v>
      </c>
      <c r="AD323" s="68" t="e">
        <f>IF(RA!#REF!="",#N/A,RA!#REF!)</f>
        <v>#REF!</v>
      </c>
      <c r="AE323" s="69" t="e">
        <f>IF(RA!#REF!="",#N/A,RA!#REF!)</f>
        <v>#REF!</v>
      </c>
    </row>
    <row r="324" spans="22:31" x14ac:dyDescent="0.2">
      <c r="V324" s="68" t="e">
        <f>IF(IL!#REF!="",#N/A,IL!#REF!)</f>
        <v>#REF!</v>
      </c>
      <c r="W324" s="69" t="e">
        <f>IF(IL!#REF!="",#N/A,IL!#REF!)</f>
        <v>#REF!</v>
      </c>
      <c r="X324" s="68" t="e">
        <f>IF(NE!#REF!="",#N/A,NE!#REF!)</f>
        <v>#REF!</v>
      </c>
      <c r="Y324" s="69" t="e">
        <f>IF(NE!#REF!="",#N/A,NE!#REF!)</f>
        <v>#REF!</v>
      </c>
      <c r="Z324" s="68" t="e">
        <f>IF(RCI!#REF!="",#N/A,RCI!#REF!)</f>
        <v>#REF!</v>
      </c>
      <c r="AA324" s="69" t="e">
        <f>IF(RCI!#REF!="",#N/A,RCI!#REF!)</f>
        <v>#REF!</v>
      </c>
      <c r="AB324" s="68" t="e">
        <f>IF(RP!#REF!="",#N/A,RP!#REF!)</f>
        <v>#REF!</v>
      </c>
      <c r="AC324" s="69" t="e">
        <f>IF(RP!#REF!="",#N/A,RP!#REF!)</f>
        <v>#REF!</v>
      </c>
      <c r="AD324" s="68" t="e">
        <f>IF(RA!#REF!="",#N/A,RA!#REF!)</f>
        <v>#REF!</v>
      </c>
      <c r="AE324" s="69" t="e">
        <f>IF(RA!#REF!="",#N/A,RA!#REF!)</f>
        <v>#REF!</v>
      </c>
    </row>
    <row r="325" spans="22:31" x14ac:dyDescent="0.2">
      <c r="V325" s="68" t="e">
        <f>IF(IL!#REF!="",#N/A,IL!#REF!)</f>
        <v>#REF!</v>
      </c>
      <c r="W325" s="69" t="e">
        <f>IF(IL!#REF!="",#N/A,IL!#REF!)</f>
        <v>#REF!</v>
      </c>
      <c r="X325" s="68" t="e">
        <f>IF(NE!#REF!="",#N/A,NE!#REF!)</f>
        <v>#REF!</v>
      </c>
      <c r="Y325" s="69" t="e">
        <f>IF(NE!#REF!="",#N/A,NE!#REF!)</f>
        <v>#REF!</v>
      </c>
      <c r="Z325" s="68" t="e">
        <f>IF(RCI!#REF!="",#N/A,RCI!#REF!)</f>
        <v>#REF!</v>
      </c>
      <c r="AA325" s="69" t="e">
        <f>IF(RCI!#REF!="",#N/A,RCI!#REF!)</f>
        <v>#REF!</v>
      </c>
      <c r="AB325" s="68" t="e">
        <f>IF(RP!#REF!="",#N/A,RP!#REF!)</f>
        <v>#REF!</v>
      </c>
      <c r="AC325" s="69" t="e">
        <f>IF(RP!#REF!="",#N/A,RP!#REF!)</f>
        <v>#REF!</v>
      </c>
      <c r="AD325" s="68" t="e">
        <f>IF(RA!#REF!="",#N/A,RA!#REF!)</f>
        <v>#REF!</v>
      </c>
      <c r="AE325" s="69" t="e">
        <f>IF(RA!#REF!="",#N/A,RA!#REF!)</f>
        <v>#REF!</v>
      </c>
    </row>
    <row r="326" spans="22:31" x14ac:dyDescent="0.2">
      <c r="V326" s="68" t="e">
        <f>IF(IL!#REF!="",#N/A,IL!#REF!)</f>
        <v>#REF!</v>
      </c>
      <c r="W326" s="69" t="e">
        <f>IF(IL!#REF!="",#N/A,IL!#REF!)</f>
        <v>#REF!</v>
      </c>
      <c r="X326" s="68" t="e">
        <f>IF(NE!#REF!="",#N/A,NE!#REF!)</f>
        <v>#REF!</v>
      </c>
      <c r="Y326" s="69" t="e">
        <f>IF(NE!#REF!="",#N/A,NE!#REF!)</f>
        <v>#REF!</v>
      </c>
      <c r="Z326" s="68" t="e">
        <f>IF(RCI!#REF!="",#N/A,RCI!#REF!)</f>
        <v>#REF!</v>
      </c>
      <c r="AA326" s="69" t="e">
        <f>IF(RCI!#REF!="",#N/A,RCI!#REF!)</f>
        <v>#REF!</v>
      </c>
      <c r="AB326" s="68" t="e">
        <f>IF(RP!#REF!="",#N/A,RP!#REF!)</f>
        <v>#REF!</v>
      </c>
      <c r="AC326" s="69" t="e">
        <f>IF(RP!#REF!="",#N/A,RP!#REF!)</f>
        <v>#REF!</v>
      </c>
      <c r="AD326" s="68" t="e">
        <f>IF(RA!#REF!="",#N/A,RA!#REF!)</f>
        <v>#REF!</v>
      </c>
      <c r="AE326" s="69" t="e">
        <f>IF(RA!#REF!="",#N/A,RA!#REF!)</f>
        <v>#REF!</v>
      </c>
    </row>
    <row r="327" spans="22:31" x14ac:dyDescent="0.2">
      <c r="V327" s="68" t="e">
        <f>IF(IL!#REF!="",#N/A,IL!#REF!)</f>
        <v>#REF!</v>
      </c>
      <c r="W327" s="69" t="e">
        <f>IF(IL!#REF!="",#N/A,IL!#REF!)</f>
        <v>#REF!</v>
      </c>
      <c r="X327" s="68" t="e">
        <f>IF(NE!#REF!="",#N/A,NE!#REF!)</f>
        <v>#REF!</v>
      </c>
      <c r="Y327" s="69" t="e">
        <f>IF(NE!#REF!="",#N/A,NE!#REF!)</f>
        <v>#REF!</v>
      </c>
      <c r="Z327" s="68" t="e">
        <f>IF(RCI!#REF!="",#N/A,RCI!#REF!)</f>
        <v>#REF!</v>
      </c>
      <c r="AA327" s="69" t="e">
        <f>IF(RCI!#REF!="",#N/A,RCI!#REF!)</f>
        <v>#REF!</v>
      </c>
      <c r="AB327" s="68" t="e">
        <f>IF(RP!#REF!="",#N/A,RP!#REF!)</f>
        <v>#REF!</v>
      </c>
      <c r="AC327" s="69" t="e">
        <f>IF(RP!#REF!="",#N/A,RP!#REF!)</f>
        <v>#REF!</v>
      </c>
      <c r="AD327" s="68" t="e">
        <f>IF(RA!#REF!="",#N/A,RA!#REF!)</f>
        <v>#REF!</v>
      </c>
      <c r="AE327" s="69" t="e">
        <f>IF(RA!#REF!="",#N/A,RA!#REF!)</f>
        <v>#REF!</v>
      </c>
    </row>
    <row r="328" spans="22:31" x14ac:dyDescent="0.2">
      <c r="V328" s="68" t="e">
        <f>IF(IL!#REF!="",#N/A,IL!#REF!)</f>
        <v>#REF!</v>
      </c>
      <c r="W328" s="69" t="e">
        <f>IF(IL!#REF!="",#N/A,IL!#REF!)</f>
        <v>#REF!</v>
      </c>
      <c r="X328" s="68" t="e">
        <f>IF(NE!#REF!="",#N/A,NE!#REF!)</f>
        <v>#REF!</v>
      </c>
      <c r="Y328" s="69" t="e">
        <f>IF(NE!#REF!="",#N/A,NE!#REF!)</f>
        <v>#REF!</v>
      </c>
      <c r="Z328" s="68" t="e">
        <f>IF(RCI!#REF!="",#N/A,RCI!#REF!)</f>
        <v>#REF!</v>
      </c>
      <c r="AA328" s="69" t="e">
        <f>IF(RCI!#REF!="",#N/A,RCI!#REF!)</f>
        <v>#REF!</v>
      </c>
      <c r="AB328" s="68" t="e">
        <f>IF(RP!#REF!="",#N/A,RP!#REF!)</f>
        <v>#REF!</v>
      </c>
      <c r="AC328" s="69" t="e">
        <f>IF(RP!#REF!="",#N/A,RP!#REF!)</f>
        <v>#REF!</v>
      </c>
      <c r="AD328" s="68" t="e">
        <f>IF(RA!#REF!="",#N/A,RA!#REF!)</f>
        <v>#REF!</v>
      </c>
      <c r="AE328" s="69" t="e">
        <f>IF(RA!#REF!="",#N/A,RA!#REF!)</f>
        <v>#REF!</v>
      </c>
    </row>
    <row r="329" spans="22:31" x14ac:dyDescent="0.2">
      <c r="V329" s="68" t="e">
        <f>IF(IL!#REF!="",#N/A,IL!#REF!)</f>
        <v>#REF!</v>
      </c>
      <c r="W329" s="69" t="e">
        <f>IF(IL!#REF!="",#N/A,IL!#REF!)</f>
        <v>#REF!</v>
      </c>
      <c r="X329" s="68" t="e">
        <f>IF(NE!#REF!="",#N/A,NE!#REF!)</f>
        <v>#REF!</v>
      </c>
      <c r="Y329" s="69" t="e">
        <f>IF(NE!#REF!="",#N/A,NE!#REF!)</f>
        <v>#REF!</v>
      </c>
      <c r="Z329" s="68" t="e">
        <f>IF(RCI!#REF!="",#N/A,RCI!#REF!)</f>
        <v>#REF!</v>
      </c>
      <c r="AA329" s="69" t="e">
        <f>IF(RCI!#REF!="",#N/A,RCI!#REF!)</f>
        <v>#REF!</v>
      </c>
      <c r="AB329" s="68" t="e">
        <f>IF(RP!#REF!="",#N/A,RP!#REF!)</f>
        <v>#REF!</v>
      </c>
      <c r="AC329" s="69" t="e">
        <f>IF(RP!#REF!="",#N/A,RP!#REF!)</f>
        <v>#REF!</v>
      </c>
      <c r="AD329" s="68" t="e">
        <f>IF(RA!#REF!="",#N/A,RA!#REF!)</f>
        <v>#REF!</v>
      </c>
      <c r="AE329" s="69" t="e">
        <f>IF(RA!#REF!="",#N/A,RA!#REF!)</f>
        <v>#REF!</v>
      </c>
    </row>
    <row r="330" spans="22:31" x14ac:dyDescent="0.2">
      <c r="V330" s="68" t="e">
        <f>IF(IL!#REF!="",#N/A,IL!#REF!)</f>
        <v>#REF!</v>
      </c>
      <c r="W330" s="69" t="e">
        <f>IF(IL!#REF!="",#N/A,IL!#REF!)</f>
        <v>#REF!</v>
      </c>
      <c r="X330" s="68" t="e">
        <f>IF(NE!#REF!="",#N/A,NE!#REF!)</f>
        <v>#REF!</v>
      </c>
      <c r="Y330" s="69" t="e">
        <f>IF(NE!#REF!="",#N/A,NE!#REF!)</f>
        <v>#REF!</v>
      </c>
      <c r="Z330" s="68" t="e">
        <f>IF(RCI!#REF!="",#N/A,RCI!#REF!)</f>
        <v>#REF!</v>
      </c>
      <c r="AA330" s="69" t="e">
        <f>IF(RCI!#REF!="",#N/A,RCI!#REF!)</f>
        <v>#REF!</v>
      </c>
      <c r="AB330" s="68" t="e">
        <f>IF(RP!#REF!="",#N/A,RP!#REF!)</f>
        <v>#REF!</v>
      </c>
      <c r="AC330" s="69" t="e">
        <f>IF(RP!#REF!="",#N/A,RP!#REF!)</f>
        <v>#REF!</v>
      </c>
      <c r="AD330" s="68" t="e">
        <f>IF(RA!#REF!="",#N/A,RA!#REF!)</f>
        <v>#REF!</v>
      </c>
      <c r="AE330" s="69" t="e">
        <f>IF(RA!#REF!="",#N/A,RA!#REF!)</f>
        <v>#REF!</v>
      </c>
    </row>
    <row r="331" spans="22:31" x14ac:dyDescent="0.2">
      <c r="V331" s="68" t="e">
        <f>IF(IL!#REF!="",#N/A,IL!#REF!)</f>
        <v>#REF!</v>
      </c>
      <c r="W331" s="69" t="e">
        <f>IF(IL!#REF!="",#N/A,IL!#REF!)</f>
        <v>#REF!</v>
      </c>
      <c r="X331" s="68" t="e">
        <f>IF(NE!#REF!="",#N/A,NE!#REF!)</f>
        <v>#REF!</v>
      </c>
      <c r="Y331" s="69" t="e">
        <f>IF(NE!#REF!="",#N/A,NE!#REF!)</f>
        <v>#REF!</v>
      </c>
      <c r="Z331" s="68" t="e">
        <f>IF(RCI!#REF!="",#N/A,RCI!#REF!)</f>
        <v>#REF!</v>
      </c>
      <c r="AA331" s="69" t="e">
        <f>IF(RCI!#REF!="",#N/A,RCI!#REF!)</f>
        <v>#REF!</v>
      </c>
      <c r="AB331" s="68" t="e">
        <f>IF(RP!#REF!="",#N/A,RP!#REF!)</f>
        <v>#REF!</v>
      </c>
      <c r="AC331" s="69" t="e">
        <f>IF(RP!#REF!="",#N/A,RP!#REF!)</f>
        <v>#REF!</v>
      </c>
      <c r="AD331" s="68" t="e">
        <f>IF(RA!#REF!="",#N/A,RA!#REF!)</f>
        <v>#REF!</v>
      </c>
      <c r="AE331" s="69" t="e">
        <f>IF(RA!#REF!="",#N/A,RA!#REF!)</f>
        <v>#REF!</v>
      </c>
    </row>
    <row r="332" spans="22:31" x14ac:dyDescent="0.2">
      <c r="V332" s="68" t="e">
        <f>IF(IL!#REF!="",#N/A,IL!#REF!)</f>
        <v>#REF!</v>
      </c>
      <c r="W332" s="69" t="e">
        <f>IF(IL!#REF!="",#N/A,IL!#REF!)</f>
        <v>#REF!</v>
      </c>
      <c r="X332" s="68" t="e">
        <f>IF(NE!#REF!="",#N/A,NE!#REF!)</f>
        <v>#REF!</v>
      </c>
      <c r="Y332" s="69" t="e">
        <f>IF(NE!#REF!="",#N/A,NE!#REF!)</f>
        <v>#REF!</v>
      </c>
      <c r="Z332" s="68" t="e">
        <f>IF(RCI!#REF!="",#N/A,RCI!#REF!)</f>
        <v>#REF!</v>
      </c>
      <c r="AA332" s="69" t="e">
        <f>IF(RCI!#REF!="",#N/A,RCI!#REF!)</f>
        <v>#REF!</v>
      </c>
      <c r="AB332" s="68" t="e">
        <f>IF(RP!#REF!="",#N/A,RP!#REF!)</f>
        <v>#REF!</v>
      </c>
      <c r="AC332" s="69" t="e">
        <f>IF(RP!#REF!="",#N/A,RP!#REF!)</f>
        <v>#REF!</v>
      </c>
      <c r="AD332" s="68" t="e">
        <f>IF(RA!#REF!="",#N/A,RA!#REF!)</f>
        <v>#REF!</v>
      </c>
      <c r="AE332" s="69" t="e">
        <f>IF(RA!#REF!="",#N/A,RA!#REF!)</f>
        <v>#REF!</v>
      </c>
    </row>
    <row r="333" spans="22:31" x14ac:dyDescent="0.2">
      <c r="V333" s="68" t="e">
        <f>IF(IL!#REF!="",#N/A,IL!#REF!)</f>
        <v>#REF!</v>
      </c>
      <c r="W333" s="69" t="e">
        <f>IF(IL!#REF!="",#N/A,IL!#REF!)</f>
        <v>#REF!</v>
      </c>
      <c r="X333" s="68" t="e">
        <f>IF(NE!#REF!="",#N/A,NE!#REF!)</f>
        <v>#REF!</v>
      </c>
      <c r="Y333" s="69" t="e">
        <f>IF(NE!#REF!="",#N/A,NE!#REF!)</f>
        <v>#REF!</v>
      </c>
      <c r="Z333" s="68" t="e">
        <f>IF(RCI!#REF!="",#N/A,RCI!#REF!)</f>
        <v>#REF!</v>
      </c>
      <c r="AA333" s="69" t="e">
        <f>IF(RCI!#REF!="",#N/A,RCI!#REF!)</f>
        <v>#REF!</v>
      </c>
      <c r="AB333" s="68" t="e">
        <f>IF(RP!#REF!="",#N/A,RP!#REF!)</f>
        <v>#REF!</v>
      </c>
      <c r="AC333" s="69" t="e">
        <f>IF(RP!#REF!="",#N/A,RP!#REF!)</f>
        <v>#REF!</v>
      </c>
      <c r="AD333" s="68" t="e">
        <f>IF(RA!#REF!="",#N/A,RA!#REF!)</f>
        <v>#REF!</v>
      </c>
      <c r="AE333" s="69" t="e">
        <f>IF(RA!#REF!="",#N/A,RA!#REF!)</f>
        <v>#REF!</v>
      </c>
    </row>
    <row r="334" spans="22:31" x14ac:dyDescent="0.2">
      <c r="V334" s="68" t="e">
        <f>IF(IL!#REF!="",#N/A,IL!#REF!)</f>
        <v>#REF!</v>
      </c>
      <c r="W334" s="69" t="e">
        <f>IF(IL!#REF!="",#N/A,IL!#REF!)</f>
        <v>#REF!</v>
      </c>
      <c r="X334" s="68" t="e">
        <f>IF(NE!#REF!="",#N/A,NE!#REF!)</f>
        <v>#REF!</v>
      </c>
      <c r="Y334" s="69" t="e">
        <f>IF(NE!#REF!="",#N/A,NE!#REF!)</f>
        <v>#REF!</v>
      </c>
      <c r="Z334" s="68" t="e">
        <f>IF(RCI!#REF!="",#N/A,RCI!#REF!)</f>
        <v>#REF!</v>
      </c>
      <c r="AA334" s="69" t="e">
        <f>IF(RCI!#REF!="",#N/A,RCI!#REF!)</f>
        <v>#REF!</v>
      </c>
      <c r="AB334" s="68" t="e">
        <f>IF(RP!#REF!="",#N/A,RP!#REF!)</f>
        <v>#REF!</v>
      </c>
      <c r="AC334" s="69" t="e">
        <f>IF(RP!#REF!="",#N/A,RP!#REF!)</f>
        <v>#REF!</v>
      </c>
      <c r="AD334" s="68" t="e">
        <f>IF(RA!#REF!="",#N/A,RA!#REF!)</f>
        <v>#REF!</v>
      </c>
      <c r="AE334" s="69" t="e">
        <f>IF(RA!#REF!="",#N/A,RA!#REF!)</f>
        <v>#REF!</v>
      </c>
    </row>
    <row r="335" spans="22:31" x14ac:dyDescent="0.2">
      <c r="V335" s="68" t="e">
        <f>IF(IL!#REF!="",#N/A,IL!#REF!)</f>
        <v>#REF!</v>
      </c>
      <c r="W335" s="69" t="e">
        <f>IF(IL!#REF!="",#N/A,IL!#REF!)</f>
        <v>#REF!</v>
      </c>
      <c r="X335" s="68" t="e">
        <f>IF(NE!#REF!="",#N/A,NE!#REF!)</f>
        <v>#REF!</v>
      </c>
      <c r="Y335" s="69" t="e">
        <f>IF(NE!#REF!="",#N/A,NE!#REF!)</f>
        <v>#REF!</v>
      </c>
      <c r="Z335" s="68" t="e">
        <f>IF(RCI!#REF!="",#N/A,RCI!#REF!)</f>
        <v>#REF!</v>
      </c>
      <c r="AA335" s="69" t="e">
        <f>IF(RCI!#REF!="",#N/A,RCI!#REF!)</f>
        <v>#REF!</v>
      </c>
      <c r="AB335" s="68" t="e">
        <f>IF(RP!#REF!="",#N/A,RP!#REF!)</f>
        <v>#REF!</v>
      </c>
      <c r="AC335" s="69" t="e">
        <f>IF(RP!#REF!="",#N/A,RP!#REF!)</f>
        <v>#REF!</v>
      </c>
      <c r="AD335" s="68" t="e">
        <f>IF(RA!#REF!="",#N/A,RA!#REF!)</f>
        <v>#REF!</v>
      </c>
      <c r="AE335" s="69" t="e">
        <f>IF(RA!#REF!="",#N/A,RA!#REF!)</f>
        <v>#REF!</v>
      </c>
    </row>
    <row r="336" spans="22:31" x14ac:dyDescent="0.2">
      <c r="V336" s="68" t="e">
        <f>IF(IL!#REF!="",#N/A,IL!#REF!)</f>
        <v>#REF!</v>
      </c>
      <c r="W336" s="69" t="e">
        <f>IF(IL!#REF!="",#N/A,IL!#REF!)</f>
        <v>#REF!</v>
      </c>
      <c r="X336" s="68" t="e">
        <f>IF(NE!#REF!="",#N/A,NE!#REF!)</f>
        <v>#REF!</v>
      </c>
      <c r="Y336" s="69" t="e">
        <f>IF(NE!#REF!="",#N/A,NE!#REF!)</f>
        <v>#REF!</v>
      </c>
      <c r="Z336" s="68" t="e">
        <f>IF(RCI!#REF!="",#N/A,RCI!#REF!)</f>
        <v>#REF!</v>
      </c>
      <c r="AA336" s="69" t="e">
        <f>IF(RCI!#REF!="",#N/A,RCI!#REF!)</f>
        <v>#REF!</v>
      </c>
      <c r="AB336" s="68" t="e">
        <f>IF(RP!#REF!="",#N/A,RP!#REF!)</f>
        <v>#REF!</v>
      </c>
      <c r="AC336" s="69" t="e">
        <f>IF(RP!#REF!="",#N/A,RP!#REF!)</f>
        <v>#REF!</v>
      </c>
      <c r="AD336" s="68" t="e">
        <f>IF(RA!#REF!="",#N/A,RA!#REF!)</f>
        <v>#REF!</v>
      </c>
      <c r="AE336" s="69" t="e">
        <f>IF(RA!#REF!="",#N/A,RA!#REF!)</f>
        <v>#REF!</v>
      </c>
    </row>
    <row r="337" spans="22:31" x14ac:dyDescent="0.2">
      <c r="V337" s="68" t="e">
        <f>IF(IL!#REF!="",#N/A,IL!#REF!)</f>
        <v>#REF!</v>
      </c>
      <c r="W337" s="69" t="e">
        <f>IF(IL!#REF!="",#N/A,IL!#REF!)</f>
        <v>#REF!</v>
      </c>
      <c r="X337" s="68" t="e">
        <f>IF(NE!#REF!="",#N/A,NE!#REF!)</f>
        <v>#REF!</v>
      </c>
      <c r="Y337" s="69" t="e">
        <f>IF(NE!#REF!="",#N/A,NE!#REF!)</f>
        <v>#REF!</v>
      </c>
      <c r="Z337" s="68" t="e">
        <f>IF(RCI!#REF!="",#N/A,RCI!#REF!)</f>
        <v>#REF!</v>
      </c>
      <c r="AA337" s="69" t="e">
        <f>IF(RCI!#REF!="",#N/A,RCI!#REF!)</f>
        <v>#REF!</v>
      </c>
      <c r="AB337" s="68" t="e">
        <f>IF(RP!#REF!="",#N/A,RP!#REF!)</f>
        <v>#REF!</v>
      </c>
      <c r="AC337" s="69" t="e">
        <f>IF(RP!#REF!="",#N/A,RP!#REF!)</f>
        <v>#REF!</v>
      </c>
      <c r="AD337" s="68" t="e">
        <f>IF(RA!#REF!="",#N/A,RA!#REF!)</f>
        <v>#REF!</v>
      </c>
      <c r="AE337" s="69" t="e">
        <f>IF(RA!#REF!="",#N/A,RA!#REF!)</f>
        <v>#REF!</v>
      </c>
    </row>
    <row r="338" spans="22:31" x14ac:dyDescent="0.2">
      <c r="V338" s="68" t="e">
        <f>IF(IL!#REF!="",#N/A,IL!#REF!)</f>
        <v>#REF!</v>
      </c>
      <c r="W338" s="69" t="e">
        <f>IF(IL!#REF!="",#N/A,IL!#REF!)</f>
        <v>#REF!</v>
      </c>
      <c r="X338" s="68" t="e">
        <f>IF(NE!#REF!="",#N/A,NE!#REF!)</f>
        <v>#REF!</v>
      </c>
      <c r="Y338" s="69" t="e">
        <f>IF(NE!#REF!="",#N/A,NE!#REF!)</f>
        <v>#REF!</v>
      </c>
      <c r="Z338" s="68" t="e">
        <f>IF(RCI!#REF!="",#N/A,RCI!#REF!)</f>
        <v>#REF!</v>
      </c>
      <c r="AA338" s="69" t="e">
        <f>IF(RCI!#REF!="",#N/A,RCI!#REF!)</f>
        <v>#REF!</v>
      </c>
      <c r="AB338" s="68" t="e">
        <f>IF(RP!#REF!="",#N/A,RP!#REF!)</f>
        <v>#REF!</v>
      </c>
      <c r="AC338" s="69" t="e">
        <f>IF(RP!#REF!="",#N/A,RP!#REF!)</f>
        <v>#REF!</v>
      </c>
      <c r="AD338" s="68" t="e">
        <f>IF(RA!#REF!="",#N/A,RA!#REF!)</f>
        <v>#REF!</v>
      </c>
      <c r="AE338" s="69" t="e">
        <f>IF(RA!#REF!="",#N/A,RA!#REF!)</f>
        <v>#REF!</v>
      </c>
    </row>
    <row r="339" spans="22:31" x14ac:dyDescent="0.2">
      <c r="V339" s="68" t="e">
        <f>IF(IL!#REF!="",#N/A,IL!#REF!)</f>
        <v>#REF!</v>
      </c>
      <c r="W339" s="69" t="e">
        <f>IF(IL!#REF!="",#N/A,IL!#REF!)</f>
        <v>#REF!</v>
      </c>
      <c r="X339" s="68" t="e">
        <f>IF(NE!#REF!="",#N/A,NE!#REF!)</f>
        <v>#REF!</v>
      </c>
      <c r="Y339" s="69" t="e">
        <f>IF(NE!#REF!="",#N/A,NE!#REF!)</f>
        <v>#REF!</v>
      </c>
      <c r="Z339" s="68" t="e">
        <f>IF(RCI!#REF!="",#N/A,RCI!#REF!)</f>
        <v>#REF!</v>
      </c>
      <c r="AA339" s="69" t="e">
        <f>IF(RCI!#REF!="",#N/A,RCI!#REF!)</f>
        <v>#REF!</v>
      </c>
      <c r="AB339" s="68" t="e">
        <f>IF(RP!#REF!="",#N/A,RP!#REF!)</f>
        <v>#REF!</v>
      </c>
      <c r="AC339" s="69" t="e">
        <f>IF(RP!#REF!="",#N/A,RP!#REF!)</f>
        <v>#REF!</v>
      </c>
      <c r="AD339" s="68" t="e">
        <f>IF(RA!#REF!="",#N/A,RA!#REF!)</f>
        <v>#REF!</v>
      </c>
      <c r="AE339" s="69" t="e">
        <f>IF(RA!#REF!="",#N/A,RA!#REF!)</f>
        <v>#REF!</v>
      </c>
    </row>
    <row r="340" spans="22:31" x14ac:dyDescent="0.2">
      <c r="V340" s="68" t="e">
        <f>IF(IL!#REF!="",#N/A,IL!#REF!)</f>
        <v>#REF!</v>
      </c>
      <c r="W340" s="69" t="e">
        <f>IF(IL!#REF!="",#N/A,IL!#REF!)</f>
        <v>#REF!</v>
      </c>
      <c r="X340" s="68" t="e">
        <f>IF(NE!#REF!="",#N/A,NE!#REF!)</f>
        <v>#REF!</v>
      </c>
      <c r="Y340" s="69" t="e">
        <f>IF(NE!#REF!="",#N/A,NE!#REF!)</f>
        <v>#REF!</v>
      </c>
      <c r="Z340" s="68" t="e">
        <f>IF(RCI!#REF!="",#N/A,RCI!#REF!)</f>
        <v>#REF!</v>
      </c>
      <c r="AA340" s="69" t="e">
        <f>IF(RCI!#REF!="",#N/A,RCI!#REF!)</f>
        <v>#REF!</v>
      </c>
      <c r="AB340" s="68" t="e">
        <f>IF(RP!#REF!="",#N/A,RP!#REF!)</f>
        <v>#REF!</v>
      </c>
      <c r="AC340" s="69" t="e">
        <f>IF(RP!#REF!="",#N/A,RP!#REF!)</f>
        <v>#REF!</v>
      </c>
      <c r="AD340" s="68" t="e">
        <f>IF(RA!#REF!="",#N/A,RA!#REF!)</f>
        <v>#REF!</v>
      </c>
      <c r="AE340" s="69" t="e">
        <f>IF(RA!#REF!="",#N/A,RA!#REF!)</f>
        <v>#REF!</v>
      </c>
    </row>
    <row r="341" spans="22:31" x14ac:dyDescent="0.2">
      <c r="V341" s="68" t="e">
        <f>IF(IL!#REF!="",#N/A,IL!#REF!)</f>
        <v>#REF!</v>
      </c>
      <c r="W341" s="69" t="e">
        <f>IF(IL!#REF!="",#N/A,IL!#REF!)</f>
        <v>#REF!</v>
      </c>
      <c r="X341" s="68" t="e">
        <f>IF(NE!#REF!="",#N/A,NE!#REF!)</f>
        <v>#REF!</v>
      </c>
      <c r="Y341" s="69" t="e">
        <f>IF(NE!#REF!="",#N/A,NE!#REF!)</f>
        <v>#REF!</v>
      </c>
      <c r="Z341" s="68" t="e">
        <f>IF(RCI!#REF!="",#N/A,RCI!#REF!)</f>
        <v>#REF!</v>
      </c>
      <c r="AA341" s="69" t="e">
        <f>IF(RCI!#REF!="",#N/A,RCI!#REF!)</f>
        <v>#REF!</v>
      </c>
      <c r="AB341" s="68" t="e">
        <f>IF(RP!#REF!="",#N/A,RP!#REF!)</f>
        <v>#REF!</v>
      </c>
      <c r="AC341" s="69" t="e">
        <f>IF(RP!#REF!="",#N/A,RP!#REF!)</f>
        <v>#REF!</v>
      </c>
      <c r="AD341" s="68" t="e">
        <f>IF(RA!#REF!="",#N/A,RA!#REF!)</f>
        <v>#REF!</v>
      </c>
      <c r="AE341" s="69" t="e">
        <f>IF(RA!#REF!="",#N/A,RA!#REF!)</f>
        <v>#REF!</v>
      </c>
    </row>
    <row r="342" spans="22:31" x14ac:dyDescent="0.2">
      <c r="V342" s="68" t="e">
        <f>IF(IL!#REF!="",#N/A,IL!#REF!)</f>
        <v>#REF!</v>
      </c>
      <c r="W342" s="69" t="e">
        <f>IF(IL!#REF!="",#N/A,IL!#REF!)</f>
        <v>#REF!</v>
      </c>
      <c r="X342" s="68" t="e">
        <f>IF(NE!#REF!="",#N/A,NE!#REF!)</f>
        <v>#REF!</v>
      </c>
      <c r="Y342" s="69" t="e">
        <f>IF(NE!#REF!="",#N/A,NE!#REF!)</f>
        <v>#REF!</v>
      </c>
      <c r="Z342" s="68" t="e">
        <f>IF(RCI!#REF!="",#N/A,RCI!#REF!)</f>
        <v>#REF!</v>
      </c>
      <c r="AA342" s="69" t="e">
        <f>IF(RCI!#REF!="",#N/A,RCI!#REF!)</f>
        <v>#REF!</v>
      </c>
      <c r="AB342" s="68" t="e">
        <f>IF(RP!#REF!="",#N/A,RP!#REF!)</f>
        <v>#REF!</v>
      </c>
      <c r="AC342" s="69" t="e">
        <f>IF(RP!#REF!="",#N/A,RP!#REF!)</f>
        <v>#REF!</v>
      </c>
      <c r="AD342" s="68" t="e">
        <f>IF(RA!#REF!="",#N/A,RA!#REF!)</f>
        <v>#REF!</v>
      </c>
      <c r="AE342" s="69" t="e">
        <f>IF(RA!#REF!="",#N/A,RA!#REF!)</f>
        <v>#REF!</v>
      </c>
    </row>
    <row r="343" spans="22:31" x14ac:dyDescent="0.2">
      <c r="V343" s="68" t="e">
        <f>IF(IL!#REF!="",#N/A,IL!#REF!)</f>
        <v>#REF!</v>
      </c>
      <c r="W343" s="69" t="e">
        <f>IF(IL!#REF!="",#N/A,IL!#REF!)</f>
        <v>#REF!</v>
      </c>
      <c r="X343" s="68" t="e">
        <f>IF(NE!#REF!="",#N/A,NE!#REF!)</f>
        <v>#REF!</v>
      </c>
      <c r="Y343" s="69" t="e">
        <f>IF(NE!#REF!="",#N/A,NE!#REF!)</f>
        <v>#REF!</v>
      </c>
      <c r="Z343" s="68" t="e">
        <f>IF(RCI!#REF!="",#N/A,RCI!#REF!)</f>
        <v>#REF!</v>
      </c>
      <c r="AA343" s="69" t="e">
        <f>IF(RCI!#REF!="",#N/A,RCI!#REF!)</f>
        <v>#REF!</v>
      </c>
      <c r="AB343" s="68" t="e">
        <f>IF(RP!#REF!="",#N/A,RP!#REF!)</f>
        <v>#REF!</v>
      </c>
      <c r="AC343" s="69" t="e">
        <f>IF(RP!#REF!="",#N/A,RP!#REF!)</f>
        <v>#REF!</v>
      </c>
      <c r="AD343" s="68" t="e">
        <f>IF(RA!#REF!="",#N/A,RA!#REF!)</f>
        <v>#REF!</v>
      </c>
      <c r="AE343" s="69" t="e">
        <f>IF(RA!#REF!="",#N/A,RA!#REF!)</f>
        <v>#REF!</v>
      </c>
    </row>
    <row r="344" spans="22:31" x14ac:dyDescent="0.2">
      <c r="V344" s="68" t="e">
        <f>IF(IL!#REF!="",#N/A,IL!#REF!)</f>
        <v>#REF!</v>
      </c>
      <c r="W344" s="69" t="e">
        <f>IF(IL!#REF!="",#N/A,IL!#REF!)</f>
        <v>#REF!</v>
      </c>
      <c r="X344" s="68" t="e">
        <f>IF(NE!#REF!="",#N/A,NE!#REF!)</f>
        <v>#REF!</v>
      </c>
      <c r="Y344" s="69" t="e">
        <f>IF(NE!#REF!="",#N/A,NE!#REF!)</f>
        <v>#REF!</v>
      </c>
      <c r="Z344" s="68" t="e">
        <f>IF(RCI!#REF!="",#N/A,RCI!#REF!)</f>
        <v>#REF!</v>
      </c>
      <c r="AA344" s="69" t="e">
        <f>IF(RCI!#REF!="",#N/A,RCI!#REF!)</f>
        <v>#REF!</v>
      </c>
      <c r="AB344" s="68" t="e">
        <f>IF(RP!#REF!="",#N/A,RP!#REF!)</f>
        <v>#REF!</v>
      </c>
      <c r="AC344" s="69" t="e">
        <f>IF(RP!#REF!="",#N/A,RP!#REF!)</f>
        <v>#REF!</v>
      </c>
      <c r="AD344" s="68" t="e">
        <f>IF(RA!#REF!="",#N/A,RA!#REF!)</f>
        <v>#REF!</v>
      </c>
      <c r="AE344" s="69" t="e">
        <f>IF(RA!#REF!="",#N/A,RA!#REF!)</f>
        <v>#REF!</v>
      </c>
    </row>
    <row r="345" spans="22:31" x14ac:dyDescent="0.2">
      <c r="V345" s="68" t="e">
        <f>IF(IL!#REF!="",#N/A,IL!#REF!)</f>
        <v>#REF!</v>
      </c>
      <c r="W345" s="69" t="e">
        <f>IF(IL!#REF!="",#N/A,IL!#REF!)</f>
        <v>#REF!</v>
      </c>
      <c r="X345" s="68" t="e">
        <f>IF(NE!#REF!="",#N/A,NE!#REF!)</f>
        <v>#REF!</v>
      </c>
      <c r="Y345" s="69" t="e">
        <f>IF(NE!#REF!="",#N/A,NE!#REF!)</f>
        <v>#REF!</v>
      </c>
      <c r="Z345" s="68" t="e">
        <f>IF(RCI!#REF!="",#N/A,RCI!#REF!)</f>
        <v>#REF!</v>
      </c>
      <c r="AA345" s="69" t="e">
        <f>IF(RCI!#REF!="",#N/A,RCI!#REF!)</f>
        <v>#REF!</v>
      </c>
      <c r="AB345" s="68" t="e">
        <f>IF(RP!#REF!="",#N/A,RP!#REF!)</f>
        <v>#REF!</v>
      </c>
      <c r="AC345" s="69" t="e">
        <f>IF(RP!#REF!="",#N/A,RP!#REF!)</f>
        <v>#REF!</v>
      </c>
      <c r="AD345" s="68" t="e">
        <f>IF(RA!#REF!="",#N/A,RA!#REF!)</f>
        <v>#REF!</v>
      </c>
      <c r="AE345" s="69" t="e">
        <f>IF(RA!#REF!="",#N/A,RA!#REF!)</f>
        <v>#REF!</v>
      </c>
    </row>
    <row r="346" spans="22:31" x14ac:dyDescent="0.2">
      <c r="V346" s="68" t="e">
        <f>IF(IL!#REF!="",#N/A,IL!#REF!)</f>
        <v>#REF!</v>
      </c>
      <c r="W346" s="69" t="e">
        <f>IF(IL!#REF!="",#N/A,IL!#REF!)</f>
        <v>#REF!</v>
      </c>
      <c r="X346" s="68" t="e">
        <f>IF(NE!#REF!="",#N/A,NE!#REF!)</f>
        <v>#REF!</v>
      </c>
      <c r="Y346" s="69" t="e">
        <f>IF(NE!#REF!="",#N/A,NE!#REF!)</f>
        <v>#REF!</v>
      </c>
      <c r="Z346" s="68" t="e">
        <f>IF(RCI!#REF!="",#N/A,RCI!#REF!)</f>
        <v>#REF!</v>
      </c>
      <c r="AA346" s="69" t="e">
        <f>IF(RCI!#REF!="",#N/A,RCI!#REF!)</f>
        <v>#REF!</v>
      </c>
      <c r="AB346" s="68" t="e">
        <f>IF(RP!#REF!="",#N/A,RP!#REF!)</f>
        <v>#REF!</v>
      </c>
      <c r="AC346" s="69" t="e">
        <f>IF(RP!#REF!="",#N/A,RP!#REF!)</f>
        <v>#REF!</v>
      </c>
      <c r="AD346" s="68" t="e">
        <f>IF(RA!#REF!="",#N/A,RA!#REF!)</f>
        <v>#REF!</v>
      </c>
      <c r="AE346" s="69" t="e">
        <f>IF(RA!#REF!="",#N/A,RA!#REF!)</f>
        <v>#REF!</v>
      </c>
    </row>
    <row r="347" spans="22:31" x14ac:dyDescent="0.2">
      <c r="V347" s="68" t="e">
        <f>IF(IL!#REF!="",#N/A,IL!#REF!)</f>
        <v>#REF!</v>
      </c>
      <c r="W347" s="69" t="e">
        <f>IF(IL!#REF!="",#N/A,IL!#REF!)</f>
        <v>#REF!</v>
      </c>
      <c r="X347" s="68" t="e">
        <f>IF(NE!#REF!="",#N/A,NE!#REF!)</f>
        <v>#REF!</v>
      </c>
      <c r="Y347" s="69" t="e">
        <f>IF(NE!#REF!="",#N/A,NE!#REF!)</f>
        <v>#REF!</v>
      </c>
      <c r="Z347" s="68" t="e">
        <f>IF(RCI!#REF!="",#N/A,RCI!#REF!)</f>
        <v>#REF!</v>
      </c>
      <c r="AA347" s="69" t="e">
        <f>IF(RCI!#REF!="",#N/A,RCI!#REF!)</f>
        <v>#REF!</v>
      </c>
      <c r="AB347" s="68" t="e">
        <f>IF(RP!#REF!="",#N/A,RP!#REF!)</f>
        <v>#REF!</v>
      </c>
      <c r="AC347" s="69" t="e">
        <f>IF(RP!#REF!="",#N/A,RP!#REF!)</f>
        <v>#REF!</v>
      </c>
      <c r="AD347" s="68" t="e">
        <f>IF(RA!#REF!="",#N/A,RA!#REF!)</f>
        <v>#REF!</v>
      </c>
      <c r="AE347" s="69" t="e">
        <f>IF(RA!#REF!="",#N/A,RA!#REF!)</f>
        <v>#REF!</v>
      </c>
    </row>
    <row r="348" spans="22:31" x14ac:dyDescent="0.2">
      <c r="V348" s="68" t="e">
        <f>IF(IL!#REF!="",#N/A,IL!#REF!)</f>
        <v>#REF!</v>
      </c>
      <c r="W348" s="69" t="e">
        <f>IF(IL!#REF!="",#N/A,IL!#REF!)</f>
        <v>#REF!</v>
      </c>
      <c r="X348" s="68" t="e">
        <f>IF(NE!#REF!="",#N/A,NE!#REF!)</f>
        <v>#REF!</v>
      </c>
      <c r="Y348" s="69" t="e">
        <f>IF(NE!#REF!="",#N/A,NE!#REF!)</f>
        <v>#REF!</v>
      </c>
      <c r="Z348" s="68" t="e">
        <f>IF(RCI!#REF!="",#N/A,RCI!#REF!)</f>
        <v>#REF!</v>
      </c>
      <c r="AA348" s="69" t="e">
        <f>IF(RCI!#REF!="",#N/A,RCI!#REF!)</f>
        <v>#REF!</v>
      </c>
      <c r="AB348" s="68" t="e">
        <f>IF(RP!#REF!="",#N/A,RP!#REF!)</f>
        <v>#REF!</v>
      </c>
      <c r="AC348" s="69" t="e">
        <f>IF(RP!#REF!="",#N/A,RP!#REF!)</f>
        <v>#REF!</v>
      </c>
      <c r="AD348" s="68" t="e">
        <f>IF(RA!#REF!="",#N/A,RA!#REF!)</f>
        <v>#REF!</v>
      </c>
      <c r="AE348" s="69" t="e">
        <f>IF(RA!#REF!="",#N/A,RA!#REF!)</f>
        <v>#REF!</v>
      </c>
    </row>
    <row r="349" spans="22:31" x14ac:dyDescent="0.2">
      <c r="V349" s="68" t="e">
        <f>IF(IL!#REF!="",#N/A,IL!#REF!)</f>
        <v>#REF!</v>
      </c>
      <c r="W349" s="69" t="e">
        <f>IF(IL!#REF!="",#N/A,IL!#REF!)</f>
        <v>#REF!</v>
      </c>
      <c r="X349" s="68" t="e">
        <f>IF(NE!#REF!="",#N/A,NE!#REF!)</f>
        <v>#REF!</v>
      </c>
      <c r="Y349" s="69" t="e">
        <f>IF(NE!#REF!="",#N/A,NE!#REF!)</f>
        <v>#REF!</v>
      </c>
      <c r="Z349" s="68" t="e">
        <f>IF(RCI!#REF!="",#N/A,RCI!#REF!)</f>
        <v>#REF!</v>
      </c>
      <c r="AA349" s="69" t="e">
        <f>IF(RCI!#REF!="",#N/A,RCI!#REF!)</f>
        <v>#REF!</v>
      </c>
      <c r="AB349" s="68" t="e">
        <f>IF(RP!#REF!="",#N/A,RP!#REF!)</f>
        <v>#REF!</v>
      </c>
      <c r="AC349" s="69" t="e">
        <f>IF(RP!#REF!="",#N/A,RP!#REF!)</f>
        <v>#REF!</v>
      </c>
      <c r="AD349" s="68" t="e">
        <f>IF(RA!#REF!="",#N/A,RA!#REF!)</f>
        <v>#REF!</v>
      </c>
      <c r="AE349" s="69" t="e">
        <f>IF(RA!#REF!="",#N/A,RA!#REF!)</f>
        <v>#REF!</v>
      </c>
    </row>
    <row r="350" spans="22:31" x14ac:dyDescent="0.2">
      <c r="V350" s="68" t="e">
        <f>IF(IL!#REF!="",#N/A,IL!#REF!)</f>
        <v>#REF!</v>
      </c>
      <c r="W350" s="69" t="e">
        <f>IF(IL!#REF!="",#N/A,IL!#REF!)</f>
        <v>#REF!</v>
      </c>
      <c r="X350" s="68" t="e">
        <f>IF(NE!#REF!="",#N/A,NE!#REF!)</f>
        <v>#REF!</v>
      </c>
      <c r="Y350" s="69" t="e">
        <f>IF(NE!#REF!="",#N/A,NE!#REF!)</f>
        <v>#REF!</v>
      </c>
      <c r="Z350" s="68" t="e">
        <f>IF(RCI!#REF!="",#N/A,RCI!#REF!)</f>
        <v>#REF!</v>
      </c>
      <c r="AA350" s="69" t="e">
        <f>IF(RCI!#REF!="",#N/A,RCI!#REF!)</f>
        <v>#REF!</v>
      </c>
      <c r="AB350" s="68" t="e">
        <f>IF(RP!#REF!="",#N/A,RP!#REF!)</f>
        <v>#REF!</v>
      </c>
      <c r="AC350" s="69" t="e">
        <f>IF(RP!#REF!="",#N/A,RP!#REF!)</f>
        <v>#REF!</v>
      </c>
      <c r="AD350" s="68" t="e">
        <f>IF(RA!#REF!="",#N/A,RA!#REF!)</f>
        <v>#REF!</v>
      </c>
      <c r="AE350" s="69" t="e">
        <f>IF(RA!#REF!="",#N/A,RA!#REF!)</f>
        <v>#REF!</v>
      </c>
    </row>
    <row r="351" spans="22:31" x14ac:dyDescent="0.2">
      <c r="V351" s="68" t="e">
        <f>IF(IL!#REF!="",#N/A,IL!#REF!)</f>
        <v>#REF!</v>
      </c>
      <c r="W351" s="69" t="e">
        <f>IF(IL!#REF!="",#N/A,IL!#REF!)</f>
        <v>#REF!</v>
      </c>
      <c r="X351" s="68" t="e">
        <f>IF(NE!#REF!="",#N/A,NE!#REF!)</f>
        <v>#REF!</v>
      </c>
      <c r="Y351" s="69" t="e">
        <f>IF(NE!#REF!="",#N/A,NE!#REF!)</f>
        <v>#REF!</v>
      </c>
      <c r="Z351" s="68" t="e">
        <f>IF(RCI!#REF!="",#N/A,RCI!#REF!)</f>
        <v>#REF!</v>
      </c>
      <c r="AA351" s="69" t="e">
        <f>IF(RCI!#REF!="",#N/A,RCI!#REF!)</f>
        <v>#REF!</v>
      </c>
      <c r="AB351" s="68" t="e">
        <f>IF(RP!#REF!="",#N/A,RP!#REF!)</f>
        <v>#REF!</v>
      </c>
      <c r="AC351" s="69" t="e">
        <f>IF(RP!#REF!="",#N/A,RP!#REF!)</f>
        <v>#REF!</v>
      </c>
      <c r="AD351" s="68" t="e">
        <f>IF(RA!#REF!="",#N/A,RA!#REF!)</f>
        <v>#REF!</v>
      </c>
      <c r="AE351" s="69" t="e">
        <f>IF(RA!#REF!="",#N/A,RA!#REF!)</f>
        <v>#REF!</v>
      </c>
    </row>
    <row r="352" spans="22:31" x14ac:dyDescent="0.2">
      <c r="V352" s="68" t="e">
        <f>IF(IL!#REF!="",#N/A,IL!#REF!)</f>
        <v>#REF!</v>
      </c>
      <c r="W352" s="69" t="e">
        <f>IF(IL!#REF!="",#N/A,IL!#REF!)</f>
        <v>#REF!</v>
      </c>
      <c r="X352" s="68" t="e">
        <f>IF(NE!#REF!="",#N/A,NE!#REF!)</f>
        <v>#REF!</v>
      </c>
      <c r="Y352" s="69" t="e">
        <f>IF(NE!#REF!="",#N/A,NE!#REF!)</f>
        <v>#REF!</v>
      </c>
      <c r="Z352" s="68" t="e">
        <f>IF(RCI!#REF!="",#N/A,RCI!#REF!)</f>
        <v>#REF!</v>
      </c>
      <c r="AA352" s="69" t="e">
        <f>IF(RCI!#REF!="",#N/A,RCI!#REF!)</f>
        <v>#REF!</v>
      </c>
      <c r="AB352" s="68" t="e">
        <f>IF(RP!#REF!="",#N/A,RP!#REF!)</f>
        <v>#REF!</v>
      </c>
      <c r="AC352" s="69" t="e">
        <f>IF(RP!#REF!="",#N/A,RP!#REF!)</f>
        <v>#REF!</v>
      </c>
      <c r="AD352" s="68" t="e">
        <f>IF(RA!#REF!="",#N/A,RA!#REF!)</f>
        <v>#REF!</v>
      </c>
      <c r="AE352" s="69" t="e">
        <f>IF(RA!#REF!="",#N/A,RA!#REF!)</f>
        <v>#REF!</v>
      </c>
    </row>
    <row r="353" spans="22:31" x14ac:dyDescent="0.2">
      <c r="V353" s="68" t="e">
        <f>IF(IL!#REF!="",#N/A,IL!#REF!)</f>
        <v>#REF!</v>
      </c>
      <c r="W353" s="69" t="e">
        <f>IF(IL!#REF!="",#N/A,IL!#REF!)</f>
        <v>#REF!</v>
      </c>
      <c r="X353" s="68" t="e">
        <f>IF(NE!#REF!="",#N/A,NE!#REF!)</f>
        <v>#REF!</v>
      </c>
      <c r="Y353" s="69" t="e">
        <f>IF(NE!#REF!="",#N/A,NE!#REF!)</f>
        <v>#REF!</v>
      </c>
      <c r="Z353" s="68" t="e">
        <f>IF(RCI!#REF!="",#N/A,RCI!#REF!)</f>
        <v>#REF!</v>
      </c>
      <c r="AA353" s="69" t="e">
        <f>IF(RCI!#REF!="",#N/A,RCI!#REF!)</f>
        <v>#REF!</v>
      </c>
      <c r="AB353" s="68" t="e">
        <f>IF(RP!#REF!="",#N/A,RP!#REF!)</f>
        <v>#REF!</v>
      </c>
      <c r="AC353" s="69" t="e">
        <f>IF(RP!#REF!="",#N/A,RP!#REF!)</f>
        <v>#REF!</v>
      </c>
      <c r="AD353" s="68" t="e">
        <f>IF(RA!#REF!="",#N/A,RA!#REF!)</f>
        <v>#REF!</v>
      </c>
      <c r="AE353" s="69" t="e">
        <f>IF(RA!#REF!="",#N/A,RA!#REF!)</f>
        <v>#REF!</v>
      </c>
    </row>
    <row r="354" spans="22:31" x14ac:dyDescent="0.2">
      <c r="V354" s="68" t="e">
        <f>IF(IL!#REF!="",#N/A,IL!#REF!)</f>
        <v>#REF!</v>
      </c>
      <c r="W354" s="69" t="e">
        <f>IF(IL!#REF!="",#N/A,IL!#REF!)</f>
        <v>#REF!</v>
      </c>
      <c r="X354" s="68" t="e">
        <f>IF(NE!#REF!="",#N/A,NE!#REF!)</f>
        <v>#REF!</v>
      </c>
      <c r="Y354" s="69" t="e">
        <f>IF(NE!#REF!="",#N/A,NE!#REF!)</f>
        <v>#REF!</v>
      </c>
      <c r="Z354" s="68" t="e">
        <f>IF(RCI!#REF!="",#N/A,RCI!#REF!)</f>
        <v>#REF!</v>
      </c>
      <c r="AA354" s="69" t="e">
        <f>IF(RCI!#REF!="",#N/A,RCI!#REF!)</f>
        <v>#REF!</v>
      </c>
      <c r="AB354" s="68" t="e">
        <f>IF(RP!#REF!="",#N/A,RP!#REF!)</f>
        <v>#REF!</v>
      </c>
      <c r="AC354" s="69" t="e">
        <f>IF(RP!#REF!="",#N/A,RP!#REF!)</f>
        <v>#REF!</v>
      </c>
      <c r="AD354" s="68" t="e">
        <f>IF(RA!#REF!="",#N/A,RA!#REF!)</f>
        <v>#REF!</v>
      </c>
      <c r="AE354" s="69" t="e">
        <f>IF(RA!#REF!="",#N/A,RA!#REF!)</f>
        <v>#REF!</v>
      </c>
    </row>
    <row r="355" spans="22:31" x14ac:dyDescent="0.2">
      <c r="V355" s="68" t="e">
        <f>IF(IL!#REF!="",#N/A,IL!#REF!)</f>
        <v>#REF!</v>
      </c>
      <c r="W355" s="69" t="e">
        <f>IF(IL!#REF!="",#N/A,IL!#REF!)</f>
        <v>#REF!</v>
      </c>
      <c r="X355" s="68" t="e">
        <f>IF(NE!#REF!="",#N/A,NE!#REF!)</f>
        <v>#REF!</v>
      </c>
      <c r="Y355" s="69" t="e">
        <f>IF(NE!#REF!="",#N/A,NE!#REF!)</f>
        <v>#REF!</v>
      </c>
      <c r="Z355" s="68" t="e">
        <f>IF(RCI!#REF!="",#N/A,RCI!#REF!)</f>
        <v>#REF!</v>
      </c>
      <c r="AA355" s="69" t="e">
        <f>IF(RCI!#REF!="",#N/A,RCI!#REF!)</f>
        <v>#REF!</v>
      </c>
      <c r="AB355" s="68" t="e">
        <f>IF(RP!#REF!="",#N/A,RP!#REF!)</f>
        <v>#REF!</v>
      </c>
      <c r="AC355" s="69" t="e">
        <f>IF(RP!#REF!="",#N/A,RP!#REF!)</f>
        <v>#REF!</v>
      </c>
      <c r="AD355" s="68" t="e">
        <f>IF(RA!#REF!="",#N/A,RA!#REF!)</f>
        <v>#REF!</v>
      </c>
      <c r="AE355" s="69" t="e">
        <f>IF(RA!#REF!="",#N/A,RA!#REF!)</f>
        <v>#REF!</v>
      </c>
    </row>
    <row r="356" spans="22:31" x14ac:dyDescent="0.2">
      <c r="V356" s="68" t="e">
        <f>IF(IL!#REF!="",#N/A,IL!#REF!)</f>
        <v>#REF!</v>
      </c>
      <c r="W356" s="69" t="e">
        <f>IF(IL!#REF!="",#N/A,IL!#REF!)</f>
        <v>#REF!</v>
      </c>
      <c r="X356" s="68" t="e">
        <f>IF(NE!#REF!="",#N/A,NE!#REF!)</f>
        <v>#REF!</v>
      </c>
      <c r="Y356" s="69" t="e">
        <f>IF(NE!#REF!="",#N/A,NE!#REF!)</f>
        <v>#REF!</v>
      </c>
      <c r="Z356" s="68" t="e">
        <f>IF(RCI!#REF!="",#N/A,RCI!#REF!)</f>
        <v>#REF!</v>
      </c>
      <c r="AA356" s="69" t="e">
        <f>IF(RCI!#REF!="",#N/A,RCI!#REF!)</f>
        <v>#REF!</v>
      </c>
      <c r="AB356" s="68" t="e">
        <f>IF(RP!#REF!="",#N/A,RP!#REF!)</f>
        <v>#REF!</v>
      </c>
      <c r="AC356" s="69" t="e">
        <f>IF(RP!#REF!="",#N/A,RP!#REF!)</f>
        <v>#REF!</v>
      </c>
      <c r="AD356" s="68" t="e">
        <f>IF(RA!#REF!="",#N/A,RA!#REF!)</f>
        <v>#REF!</v>
      </c>
      <c r="AE356" s="69" t="e">
        <f>IF(RA!#REF!="",#N/A,RA!#REF!)</f>
        <v>#REF!</v>
      </c>
    </row>
    <row r="357" spans="22:31" x14ac:dyDescent="0.2">
      <c r="V357" s="68" t="e">
        <f>IF(IL!#REF!="",#N/A,IL!#REF!)</f>
        <v>#REF!</v>
      </c>
      <c r="W357" s="69" t="e">
        <f>IF(IL!#REF!="",#N/A,IL!#REF!)</f>
        <v>#REF!</v>
      </c>
      <c r="X357" s="68" t="e">
        <f>IF(NE!#REF!="",#N/A,NE!#REF!)</f>
        <v>#REF!</v>
      </c>
      <c r="Y357" s="69" t="e">
        <f>IF(NE!#REF!="",#N/A,NE!#REF!)</f>
        <v>#REF!</v>
      </c>
      <c r="Z357" s="68" t="e">
        <f>IF(RCI!#REF!="",#N/A,RCI!#REF!)</f>
        <v>#REF!</v>
      </c>
      <c r="AA357" s="69" t="e">
        <f>IF(RCI!#REF!="",#N/A,RCI!#REF!)</f>
        <v>#REF!</v>
      </c>
      <c r="AB357" s="68" t="e">
        <f>IF(RP!#REF!="",#N/A,RP!#REF!)</f>
        <v>#REF!</v>
      </c>
      <c r="AC357" s="69" t="e">
        <f>IF(RP!#REF!="",#N/A,RP!#REF!)</f>
        <v>#REF!</v>
      </c>
      <c r="AD357" s="68" t="e">
        <f>IF(RA!#REF!="",#N/A,RA!#REF!)</f>
        <v>#REF!</v>
      </c>
      <c r="AE357" s="69" t="e">
        <f>IF(RA!#REF!="",#N/A,RA!#REF!)</f>
        <v>#REF!</v>
      </c>
    </row>
    <row r="358" spans="22:31" x14ac:dyDescent="0.2">
      <c r="V358" s="68" t="e">
        <f>IF(IL!#REF!="",#N/A,IL!#REF!)</f>
        <v>#REF!</v>
      </c>
      <c r="W358" s="69" t="e">
        <f>IF(IL!#REF!="",#N/A,IL!#REF!)</f>
        <v>#REF!</v>
      </c>
      <c r="X358" s="68" t="e">
        <f>IF(NE!#REF!="",#N/A,NE!#REF!)</f>
        <v>#REF!</v>
      </c>
      <c r="Y358" s="69" t="e">
        <f>IF(NE!#REF!="",#N/A,NE!#REF!)</f>
        <v>#REF!</v>
      </c>
      <c r="Z358" s="68" t="e">
        <f>IF(RCI!#REF!="",#N/A,RCI!#REF!)</f>
        <v>#REF!</v>
      </c>
      <c r="AA358" s="69" t="e">
        <f>IF(RCI!#REF!="",#N/A,RCI!#REF!)</f>
        <v>#REF!</v>
      </c>
      <c r="AB358" s="68" t="e">
        <f>IF(RP!#REF!="",#N/A,RP!#REF!)</f>
        <v>#REF!</v>
      </c>
      <c r="AC358" s="69" t="e">
        <f>IF(RP!#REF!="",#N/A,RP!#REF!)</f>
        <v>#REF!</v>
      </c>
      <c r="AD358" s="68" t="e">
        <f>IF(RA!#REF!="",#N/A,RA!#REF!)</f>
        <v>#REF!</v>
      </c>
      <c r="AE358" s="69" t="e">
        <f>IF(RA!#REF!="",#N/A,RA!#REF!)</f>
        <v>#REF!</v>
      </c>
    </row>
    <row r="359" spans="22:31" x14ac:dyDescent="0.2">
      <c r="V359" s="68" t="e">
        <f>IF(IL!#REF!="",#N/A,IL!#REF!)</f>
        <v>#REF!</v>
      </c>
      <c r="W359" s="69" t="e">
        <f>IF(IL!#REF!="",#N/A,IL!#REF!)</f>
        <v>#REF!</v>
      </c>
      <c r="X359" s="68" t="e">
        <f>IF(NE!#REF!="",#N/A,NE!#REF!)</f>
        <v>#REF!</v>
      </c>
      <c r="Y359" s="69" t="e">
        <f>IF(NE!#REF!="",#N/A,NE!#REF!)</f>
        <v>#REF!</v>
      </c>
      <c r="Z359" s="68" t="e">
        <f>IF(RCI!#REF!="",#N/A,RCI!#REF!)</f>
        <v>#REF!</v>
      </c>
      <c r="AA359" s="69" t="e">
        <f>IF(RCI!#REF!="",#N/A,RCI!#REF!)</f>
        <v>#REF!</v>
      </c>
      <c r="AB359" s="68" t="e">
        <f>IF(RP!#REF!="",#N/A,RP!#REF!)</f>
        <v>#REF!</v>
      </c>
      <c r="AC359" s="69" t="e">
        <f>IF(RP!#REF!="",#N/A,RP!#REF!)</f>
        <v>#REF!</v>
      </c>
      <c r="AD359" s="68" t="e">
        <f>IF(RA!#REF!="",#N/A,RA!#REF!)</f>
        <v>#REF!</v>
      </c>
      <c r="AE359" s="69" t="e">
        <f>IF(RA!#REF!="",#N/A,RA!#REF!)</f>
        <v>#REF!</v>
      </c>
    </row>
    <row r="360" spans="22:31" x14ac:dyDescent="0.2">
      <c r="V360" s="68" t="e">
        <f>IF(IL!#REF!="",#N/A,IL!#REF!)</f>
        <v>#REF!</v>
      </c>
      <c r="W360" s="69" t="e">
        <f>IF(IL!#REF!="",#N/A,IL!#REF!)</f>
        <v>#REF!</v>
      </c>
      <c r="X360" s="68" t="e">
        <f>IF(NE!#REF!="",#N/A,NE!#REF!)</f>
        <v>#REF!</v>
      </c>
      <c r="Y360" s="69" t="e">
        <f>IF(NE!#REF!="",#N/A,NE!#REF!)</f>
        <v>#REF!</v>
      </c>
      <c r="Z360" s="68" t="e">
        <f>IF(RCI!#REF!="",#N/A,RCI!#REF!)</f>
        <v>#REF!</v>
      </c>
      <c r="AA360" s="69" t="e">
        <f>IF(RCI!#REF!="",#N/A,RCI!#REF!)</f>
        <v>#REF!</v>
      </c>
      <c r="AB360" s="68" t="e">
        <f>IF(RP!#REF!="",#N/A,RP!#REF!)</f>
        <v>#REF!</v>
      </c>
      <c r="AC360" s="69" t="e">
        <f>IF(RP!#REF!="",#N/A,RP!#REF!)</f>
        <v>#REF!</v>
      </c>
      <c r="AD360" s="68" t="e">
        <f>IF(RA!#REF!="",#N/A,RA!#REF!)</f>
        <v>#REF!</v>
      </c>
      <c r="AE360" s="69" t="e">
        <f>IF(RA!#REF!="",#N/A,RA!#REF!)</f>
        <v>#REF!</v>
      </c>
    </row>
    <row r="361" spans="22:31" x14ac:dyDescent="0.2">
      <c r="V361" s="68" t="e">
        <f>IF(IL!#REF!="",#N/A,IL!#REF!)</f>
        <v>#REF!</v>
      </c>
      <c r="W361" s="69" t="e">
        <f>IF(IL!#REF!="",#N/A,IL!#REF!)</f>
        <v>#REF!</v>
      </c>
      <c r="X361" s="68" t="e">
        <f>IF(NE!#REF!="",#N/A,NE!#REF!)</f>
        <v>#REF!</v>
      </c>
      <c r="Y361" s="69" t="e">
        <f>IF(NE!#REF!="",#N/A,NE!#REF!)</f>
        <v>#REF!</v>
      </c>
      <c r="Z361" s="68" t="e">
        <f>IF(RCI!#REF!="",#N/A,RCI!#REF!)</f>
        <v>#REF!</v>
      </c>
      <c r="AA361" s="69" t="e">
        <f>IF(RCI!#REF!="",#N/A,RCI!#REF!)</f>
        <v>#REF!</v>
      </c>
      <c r="AB361" s="68" t="e">
        <f>IF(RP!#REF!="",#N/A,RP!#REF!)</f>
        <v>#REF!</v>
      </c>
      <c r="AC361" s="69" t="e">
        <f>IF(RP!#REF!="",#N/A,RP!#REF!)</f>
        <v>#REF!</v>
      </c>
      <c r="AD361" s="68" t="e">
        <f>IF(RA!#REF!="",#N/A,RA!#REF!)</f>
        <v>#REF!</v>
      </c>
      <c r="AE361" s="69" t="e">
        <f>IF(RA!#REF!="",#N/A,RA!#REF!)</f>
        <v>#REF!</v>
      </c>
    </row>
    <row r="362" spans="22:31" x14ac:dyDescent="0.2">
      <c r="V362" s="68" t="e">
        <f>IF(IL!#REF!="",#N/A,IL!#REF!)</f>
        <v>#REF!</v>
      </c>
      <c r="W362" s="69" t="e">
        <f>IF(IL!#REF!="",#N/A,IL!#REF!)</f>
        <v>#REF!</v>
      </c>
      <c r="X362" s="68" t="e">
        <f>IF(NE!#REF!="",#N/A,NE!#REF!)</f>
        <v>#REF!</v>
      </c>
      <c r="Y362" s="69" t="e">
        <f>IF(NE!#REF!="",#N/A,NE!#REF!)</f>
        <v>#REF!</v>
      </c>
      <c r="Z362" s="68" t="e">
        <f>IF(RCI!#REF!="",#N/A,RCI!#REF!)</f>
        <v>#REF!</v>
      </c>
      <c r="AA362" s="69" t="e">
        <f>IF(RCI!#REF!="",#N/A,RCI!#REF!)</f>
        <v>#REF!</v>
      </c>
      <c r="AB362" s="68" t="e">
        <f>IF(RP!#REF!="",#N/A,RP!#REF!)</f>
        <v>#REF!</v>
      </c>
      <c r="AC362" s="69" t="e">
        <f>IF(RP!#REF!="",#N/A,RP!#REF!)</f>
        <v>#REF!</v>
      </c>
      <c r="AD362" s="68" t="e">
        <f>IF(RA!#REF!="",#N/A,RA!#REF!)</f>
        <v>#REF!</v>
      </c>
      <c r="AE362" s="69" t="e">
        <f>IF(RA!#REF!="",#N/A,RA!#REF!)</f>
        <v>#REF!</v>
      </c>
    </row>
    <row r="363" spans="22:31" x14ac:dyDescent="0.2">
      <c r="V363" s="68" t="e">
        <f>IF(IL!#REF!="",#N/A,IL!#REF!)</f>
        <v>#REF!</v>
      </c>
      <c r="W363" s="69" t="e">
        <f>IF(IL!#REF!="",#N/A,IL!#REF!)</f>
        <v>#REF!</v>
      </c>
      <c r="X363" s="68" t="e">
        <f>IF(NE!#REF!="",#N/A,NE!#REF!)</f>
        <v>#REF!</v>
      </c>
      <c r="Y363" s="69" t="e">
        <f>IF(NE!#REF!="",#N/A,NE!#REF!)</f>
        <v>#REF!</v>
      </c>
      <c r="Z363" s="68" t="e">
        <f>IF(RCI!#REF!="",#N/A,RCI!#REF!)</f>
        <v>#REF!</v>
      </c>
      <c r="AA363" s="69" t="e">
        <f>IF(RCI!#REF!="",#N/A,RCI!#REF!)</f>
        <v>#REF!</v>
      </c>
      <c r="AB363" s="68" t="e">
        <f>IF(RP!#REF!="",#N/A,RP!#REF!)</f>
        <v>#REF!</v>
      </c>
      <c r="AC363" s="69" t="e">
        <f>IF(RP!#REF!="",#N/A,RP!#REF!)</f>
        <v>#REF!</v>
      </c>
      <c r="AD363" s="68" t="e">
        <f>IF(RA!#REF!="",#N/A,RA!#REF!)</f>
        <v>#REF!</v>
      </c>
      <c r="AE363" s="69" t="e">
        <f>IF(RA!#REF!="",#N/A,RA!#REF!)</f>
        <v>#REF!</v>
      </c>
    </row>
    <row r="364" spans="22:31" x14ac:dyDescent="0.2">
      <c r="V364" s="68" t="e">
        <f>IF(IL!#REF!="",#N/A,IL!#REF!)</f>
        <v>#REF!</v>
      </c>
      <c r="W364" s="69" t="e">
        <f>IF(IL!#REF!="",#N/A,IL!#REF!)</f>
        <v>#REF!</v>
      </c>
      <c r="X364" s="68" t="e">
        <f>IF(NE!#REF!="",#N/A,NE!#REF!)</f>
        <v>#REF!</v>
      </c>
      <c r="Y364" s="69" t="e">
        <f>IF(NE!#REF!="",#N/A,NE!#REF!)</f>
        <v>#REF!</v>
      </c>
      <c r="Z364" s="68" t="e">
        <f>IF(RCI!#REF!="",#N/A,RCI!#REF!)</f>
        <v>#REF!</v>
      </c>
      <c r="AA364" s="69" t="e">
        <f>IF(RCI!#REF!="",#N/A,RCI!#REF!)</f>
        <v>#REF!</v>
      </c>
      <c r="AB364" s="68" t="e">
        <f>IF(RP!#REF!="",#N/A,RP!#REF!)</f>
        <v>#REF!</v>
      </c>
      <c r="AC364" s="69" t="e">
        <f>IF(RP!#REF!="",#N/A,RP!#REF!)</f>
        <v>#REF!</v>
      </c>
      <c r="AD364" s="68" t="e">
        <f>IF(RA!#REF!="",#N/A,RA!#REF!)</f>
        <v>#REF!</v>
      </c>
      <c r="AE364" s="69" t="e">
        <f>IF(RA!#REF!="",#N/A,RA!#REF!)</f>
        <v>#REF!</v>
      </c>
    </row>
    <row r="365" spans="22:31" x14ac:dyDescent="0.2">
      <c r="V365" s="68" t="e">
        <f>IF(IL!#REF!="",#N/A,IL!#REF!)</f>
        <v>#REF!</v>
      </c>
      <c r="W365" s="69" t="e">
        <f>IF(IL!#REF!="",#N/A,IL!#REF!)</f>
        <v>#REF!</v>
      </c>
      <c r="X365" s="68" t="e">
        <f>IF(NE!#REF!="",#N/A,NE!#REF!)</f>
        <v>#REF!</v>
      </c>
      <c r="Y365" s="69" t="e">
        <f>IF(NE!#REF!="",#N/A,NE!#REF!)</f>
        <v>#REF!</v>
      </c>
      <c r="Z365" s="68" t="e">
        <f>IF(RCI!#REF!="",#N/A,RCI!#REF!)</f>
        <v>#REF!</v>
      </c>
      <c r="AA365" s="69" t="e">
        <f>IF(RCI!#REF!="",#N/A,RCI!#REF!)</f>
        <v>#REF!</v>
      </c>
      <c r="AB365" s="68" t="e">
        <f>IF(RP!#REF!="",#N/A,RP!#REF!)</f>
        <v>#REF!</v>
      </c>
      <c r="AC365" s="69" t="e">
        <f>IF(RP!#REF!="",#N/A,RP!#REF!)</f>
        <v>#REF!</v>
      </c>
      <c r="AD365" s="68" t="e">
        <f>IF(RA!#REF!="",#N/A,RA!#REF!)</f>
        <v>#REF!</v>
      </c>
      <c r="AE365" s="69" t="e">
        <f>IF(RA!#REF!="",#N/A,RA!#REF!)</f>
        <v>#REF!</v>
      </c>
    </row>
    <row r="366" spans="22:31" x14ac:dyDescent="0.2">
      <c r="V366" s="68" t="e">
        <f>IF(IL!#REF!="",#N/A,IL!#REF!)</f>
        <v>#REF!</v>
      </c>
      <c r="W366" s="69" t="e">
        <f>IF(IL!#REF!="",#N/A,IL!#REF!)</f>
        <v>#REF!</v>
      </c>
      <c r="X366" s="68" t="e">
        <f>IF(NE!#REF!="",#N/A,NE!#REF!)</f>
        <v>#REF!</v>
      </c>
      <c r="Y366" s="69" t="e">
        <f>IF(NE!#REF!="",#N/A,NE!#REF!)</f>
        <v>#REF!</v>
      </c>
      <c r="Z366" s="68" t="e">
        <f>IF(RCI!#REF!="",#N/A,RCI!#REF!)</f>
        <v>#REF!</v>
      </c>
      <c r="AA366" s="69" t="e">
        <f>IF(RCI!#REF!="",#N/A,RCI!#REF!)</f>
        <v>#REF!</v>
      </c>
      <c r="AB366" s="68" t="e">
        <f>IF(RP!#REF!="",#N/A,RP!#REF!)</f>
        <v>#REF!</v>
      </c>
      <c r="AC366" s="69" t="e">
        <f>IF(RP!#REF!="",#N/A,RP!#REF!)</f>
        <v>#REF!</v>
      </c>
      <c r="AD366" s="68" t="e">
        <f>IF(RA!#REF!="",#N/A,RA!#REF!)</f>
        <v>#REF!</v>
      </c>
      <c r="AE366" s="69" t="e">
        <f>IF(RA!#REF!="",#N/A,RA!#REF!)</f>
        <v>#REF!</v>
      </c>
    </row>
    <row r="367" spans="22:31" x14ac:dyDescent="0.2">
      <c r="V367" s="68" t="e">
        <f>IF(IL!#REF!="",#N/A,IL!#REF!)</f>
        <v>#REF!</v>
      </c>
      <c r="W367" s="69" t="e">
        <f>IF(IL!#REF!="",#N/A,IL!#REF!)</f>
        <v>#REF!</v>
      </c>
      <c r="X367" s="68" t="e">
        <f>IF(NE!#REF!="",#N/A,NE!#REF!)</f>
        <v>#REF!</v>
      </c>
      <c r="Y367" s="69" t="e">
        <f>IF(NE!#REF!="",#N/A,NE!#REF!)</f>
        <v>#REF!</v>
      </c>
      <c r="Z367" s="68" t="e">
        <f>IF(RCI!#REF!="",#N/A,RCI!#REF!)</f>
        <v>#REF!</v>
      </c>
      <c r="AA367" s="69" t="e">
        <f>IF(RCI!#REF!="",#N/A,RCI!#REF!)</f>
        <v>#REF!</v>
      </c>
      <c r="AB367" s="68" t="e">
        <f>IF(RP!#REF!="",#N/A,RP!#REF!)</f>
        <v>#REF!</v>
      </c>
      <c r="AC367" s="69" t="e">
        <f>IF(RP!#REF!="",#N/A,RP!#REF!)</f>
        <v>#REF!</v>
      </c>
      <c r="AD367" s="68" t="e">
        <f>IF(RA!#REF!="",#N/A,RA!#REF!)</f>
        <v>#REF!</v>
      </c>
      <c r="AE367" s="69" t="e">
        <f>IF(RA!#REF!="",#N/A,RA!#REF!)</f>
        <v>#REF!</v>
      </c>
    </row>
    <row r="368" spans="22:31" x14ac:dyDescent="0.2">
      <c r="V368" s="68" t="e">
        <f>IF(IL!#REF!="",#N/A,IL!#REF!)</f>
        <v>#REF!</v>
      </c>
      <c r="W368" s="69" t="e">
        <f>IF(IL!#REF!="",#N/A,IL!#REF!)</f>
        <v>#REF!</v>
      </c>
      <c r="X368" s="68" t="e">
        <f>IF(NE!#REF!="",#N/A,NE!#REF!)</f>
        <v>#REF!</v>
      </c>
      <c r="Y368" s="69" t="e">
        <f>IF(NE!#REF!="",#N/A,NE!#REF!)</f>
        <v>#REF!</v>
      </c>
      <c r="Z368" s="68" t="e">
        <f>IF(RCI!#REF!="",#N/A,RCI!#REF!)</f>
        <v>#REF!</v>
      </c>
      <c r="AA368" s="69" t="e">
        <f>IF(RCI!#REF!="",#N/A,RCI!#REF!)</f>
        <v>#REF!</v>
      </c>
      <c r="AB368" s="68" t="e">
        <f>IF(RP!#REF!="",#N/A,RP!#REF!)</f>
        <v>#REF!</v>
      </c>
      <c r="AC368" s="69" t="e">
        <f>IF(RP!#REF!="",#N/A,RP!#REF!)</f>
        <v>#REF!</v>
      </c>
      <c r="AD368" s="68" t="e">
        <f>IF(RA!#REF!="",#N/A,RA!#REF!)</f>
        <v>#REF!</v>
      </c>
      <c r="AE368" s="69" t="e">
        <f>IF(RA!#REF!="",#N/A,RA!#REF!)</f>
        <v>#REF!</v>
      </c>
    </row>
    <row r="369" spans="22:31" x14ac:dyDescent="0.2">
      <c r="V369" s="68" t="e">
        <f>IF(IL!#REF!="",#N/A,IL!#REF!)</f>
        <v>#REF!</v>
      </c>
      <c r="W369" s="69" t="e">
        <f>IF(IL!#REF!="",#N/A,IL!#REF!)</f>
        <v>#REF!</v>
      </c>
      <c r="X369" s="68" t="e">
        <f>IF(NE!#REF!="",#N/A,NE!#REF!)</f>
        <v>#REF!</v>
      </c>
      <c r="Y369" s="69" t="e">
        <f>IF(NE!#REF!="",#N/A,NE!#REF!)</f>
        <v>#REF!</v>
      </c>
      <c r="Z369" s="68" t="e">
        <f>IF(RCI!#REF!="",#N/A,RCI!#REF!)</f>
        <v>#REF!</v>
      </c>
      <c r="AA369" s="69" t="e">
        <f>IF(RCI!#REF!="",#N/A,RCI!#REF!)</f>
        <v>#REF!</v>
      </c>
      <c r="AB369" s="68" t="e">
        <f>IF(RP!#REF!="",#N/A,RP!#REF!)</f>
        <v>#REF!</v>
      </c>
      <c r="AC369" s="69" t="e">
        <f>IF(RP!#REF!="",#N/A,RP!#REF!)</f>
        <v>#REF!</v>
      </c>
      <c r="AD369" s="68" t="e">
        <f>IF(RA!#REF!="",#N/A,RA!#REF!)</f>
        <v>#REF!</v>
      </c>
      <c r="AE369" s="69" t="e">
        <f>IF(RA!#REF!="",#N/A,RA!#REF!)</f>
        <v>#REF!</v>
      </c>
    </row>
    <row r="370" spans="22:31" x14ac:dyDescent="0.2">
      <c r="V370" s="68" t="e">
        <f>IF(IL!#REF!="",#N/A,IL!#REF!)</f>
        <v>#REF!</v>
      </c>
      <c r="W370" s="69" t="e">
        <f>IF(IL!#REF!="",#N/A,IL!#REF!)</f>
        <v>#REF!</v>
      </c>
      <c r="X370" s="68" t="e">
        <f>IF(NE!#REF!="",#N/A,NE!#REF!)</f>
        <v>#REF!</v>
      </c>
      <c r="Y370" s="69" t="e">
        <f>IF(NE!#REF!="",#N/A,NE!#REF!)</f>
        <v>#REF!</v>
      </c>
      <c r="Z370" s="68" t="e">
        <f>IF(RCI!#REF!="",#N/A,RCI!#REF!)</f>
        <v>#REF!</v>
      </c>
      <c r="AA370" s="69" t="e">
        <f>IF(RCI!#REF!="",#N/A,RCI!#REF!)</f>
        <v>#REF!</v>
      </c>
      <c r="AB370" s="68" t="e">
        <f>IF(RP!#REF!="",#N/A,RP!#REF!)</f>
        <v>#REF!</v>
      </c>
      <c r="AC370" s="69" t="e">
        <f>IF(RP!#REF!="",#N/A,RP!#REF!)</f>
        <v>#REF!</v>
      </c>
      <c r="AD370" s="68" t="e">
        <f>IF(RA!#REF!="",#N/A,RA!#REF!)</f>
        <v>#REF!</v>
      </c>
      <c r="AE370" s="69" t="e">
        <f>IF(RA!#REF!="",#N/A,RA!#REF!)</f>
        <v>#REF!</v>
      </c>
    </row>
    <row r="371" spans="22:31" x14ac:dyDescent="0.2">
      <c r="V371" s="68" t="e">
        <f>IF(IL!#REF!="",#N/A,IL!#REF!)</f>
        <v>#REF!</v>
      </c>
      <c r="W371" s="69" t="e">
        <f>IF(IL!#REF!="",#N/A,IL!#REF!)</f>
        <v>#REF!</v>
      </c>
      <c r="X371" s="68" t="e">
        <f>IF(NE!#REF!="",#N/A,NE!#REF!)</f>
        <v>#REF!</v>
      </c>
      <c r="Y371" s="69" t="e">
        <f>IF(NE!#REF!="",#N/A,NE!#REF!)</f>
        <v>#REF!</v>
      </c>
      <c r="Z371" s="68" t="e">
        <f>IF(RCI!#REF!="",#N/A,RCI!#REF!)</f>
        <v>#REF!</v>
      </c>
      <c r="AA371" s="69" t="e">
        <f>IF(RCI!#REF!="",#N/A,RCI!#REF!)</f>
        <v>#REF!</v>
      </c>
      <c r="AB371" s="68" t="e">
        <f>IF(RP!#REF!="",#N/A,RP!#REF!)</f>
        <v>#REF!</v>
      </c>
      <c r="AC371" s="69" t="e">
        <f>IF(RP!#REF!="",#N/A,RP!#REF!)</f>
        <v>#REF!</v>
      </c>
      <c r="AD371" s="68" t="e">
        <f>IF(RA!#REF!="",#N/A,RA!#REF!)</f>
        <v>#REF!</v>
      </c>
      <c r="AE371" s="69" t="e">
        <f>IF(RA!#REF!="",#N/A,RA!#REF!)</f>
        <v>#REF!</v>
      </c>
    </row>
    <row r="372" spans="22:31" x14ac:dyDescent="0.2">
      <c r="V372" s="68" t="e">
        <f>IF(IL!#REF!="",#N/A,IL!#REF!)</f>
        <v>#REF!</v>
      </c>
      <c r="W372" s="69" t="e">
        <f>IF(IL!#REF!="",#N/A,IL!#REF!)</f>
        <v>#REF!</v>
      </c>
      <c r="X372" s="68" t="e">
        <f>IF(NE!#REF!="",#N/A,NE!#REF!)</f>
        <v>#REF!</v>
      </c>
      <c r="Y372" s="69" t="e">
        <f>IF(NE!#REF!="",#N/A,NE!#REF!)</f>
        <v>#REF!</v>
      </c>
      <c r="Z372" s="68" t="e">
        <f>IF(RCI!#REF!="",#N/A,RCI!#REF!)</f>
        <v>#REF!</v>
      </c>
      <c r="AA372" s="69" t="e">
        <f>IF(RCI!#REF!="",#N/A,RCI!#REF!)</f>
        <v>#REF!</v>
      </c>
      <c r="AB372" s="68" t="e">
        <f>IF(RP!#REF!="",#N/A,RP!#REF!)</f>
        <v>#REF!</v>
      </c>
      <c r="AC372" s="69" t="e">
        <f>IF(RP!#REF!="",#N/A,RP!#REF!)</f>
        <v>#REF!</v>
      </c>
      <c r="AD372" s="68" t="e">
        <f>IF(RA!#REF!="",#N/A,RA!#REF!)</f>
        <v>#REF!</v>
      </c>
      <c r="AE372" s="69" t="e">
        <f>IF(RA!#REF!="",#N/A,RA!#REF!)</f>
        <v>#REF!</v>
      </c>
    </row>
    <row r="373" spans="22:31" x14ac:dyDescent="0.2">
      <c r="V373" s="68" t="e">
        <f>IF(IL!#REF!="",#N/A,IL!#REF!)</f>
        <v>#REF!</v>
      </c>
      <c r="W373" s="69" t="e">
        <f>IF(IL!#REF!="",#N/A,IL!#REF!)</f>
        <v>#REF!</v>
      </c>
      <c r="X373" s="68" t="e">
        <f>IF(NE!#REF!="",#N/A,NE!#REF!)</f>
        <v>#REF!</v>
      </c>
      <c r="Y373" s="69" t="e">
        <f>IF(NE!#REF!="",#N/A,NE!#REF!)</f>
        <v>#REF!</v>
      </c>
      <c r="Z373" s="68" t="e">
        <f>IF(RCI!#REF!="",#N/A,RCI!#REF!)</f>
        <v>#REF!</v>
      </c>
      <c r="AA373" s="69" t="e">
        <f>IF(RCI!#REF!="",#N/A,RCI!#REF!)</f>
        <v>#REF!</v>
      </c>
      <c r="AB373" s="68" t="e">
        <f>IF(RP!#REF!="",#N/A,RP!#REF!)</f>
        <v>#REF!</v>
      </c>
      <c r="AC373" s="69" t="e">
        <f>IF(RP!#REF!="",#N/A,RP!#REF!)</f>
        <v>#REF!</v>
      </c>
      <c r="AD373" s="68" t="e">
        <f>IF(RA!#REF!="",#N/A,RA!#REF!)</f>
        <v>#REF!</v>
      </c>
      <c r="AE373" s="69" t="e">
        <f>IF(RA!#REF!="",#N/A,RA!#REF!)</f>
        <v>#REF!</v>
      </c>
    </row>
    <row r="374" spans="22:31" x14ac:dyDescent="0.2">
      <c r="V374" s="68" t="e">
        <f>IF(IL!#REF!="",#N/A,IL!#REF!)</f>
        <v>#REF!</v>
      </c>
      <c r="W374" s="69" t="e">
        <f>IF(IL!#REF!="",#N/A,IL!#REF!)</f>
        <v>#REF!</v>
      </c>
      <c r="X374" s="68" t="e">
        <f>IF(NE!#REF!="",#N/A,NE!#REF!)</f>
        <v>#REF!</v>
      </c>
      <c r="Y374" s="69" t="e">
        <f>IF(NE!#REF!="",#N/A,NE!#REF!)</f>
        <v>#REF!</v>
      </c>
      <c r="Z374" s="68" t="e">
        <f>IF(RCI!#REF!="",#N/A,RCI!#REF!)</f>
        <v>#REF!</v>
      </c>
      <c r="AA374" s="69" t="e">
        <f>IF(RCI!#REF!="",#N/A,RCI!#REF!)</f>
        <v>#REF!</v>
      </c>
      <c r="AB374" s="68" t="e">
        <f>IF(RP!#REF!="",#N/A,RP!#REF!)</f>
        <v>#REF!</v>
      </c>
      <c r="AC374" s="69" t="e">
        <f>IF(RP!#REF!="",#N/A,RP!#REF!)</f>
        <v>#REF!</v>
      </c>
      <c r="AD374" s="68" t="e">
        <f>IF(RA!#REF!="",#N/A,RA!#REF!)</f>
        <v>#REF!</v>
      </c>
      <c r="AE374" s="69" t="e">
        <f>IF(RA!#REF!="",#N/A,RA!#REF!)</f>
        <v>#REF!</v>
      </c>
    </row>
    <row r="375" spans="22:31" x14ac:dyDescent="0.2">
      <c r="V375" s="68" t="e">
        <f>IF(IL!#REF!="",#N/A,IL!#REF!)</f>
        <v>#REF!</v>
      </c>
      <c r="W375" s="69" t="e">
        <f>IF(IL!#REF!="",#N/A,IL!#REF!)</f>
        <v>#REF!</v>
      </c>
      <c r="X375" s="68" t="e">
        <f>IF(NE!#REF!="",#N/A,NE!#REF!)</f>
        <v>#REF!</v>
      </c>
      <c r="Y375" s="69" t="e">
        <f>IF(NE!#REF!="",#N/A,NE!#REF!)</f>
        <v>#REF!</v>
      </c>
      <c r="Z375" s="68" t="e">
        <f>IF(RCI!#REF!="",#N/A,RCI!#REF!)</f>
        <v>#REF!</v>
      </c>
      <c r="AA375" s="69" t="e">
        <f>IF(RCI!#REF!="",#N/A,RCI!#REF!)</f>
        <v>#REF!</v>
      </c>
      <c r="AB375" s="68" t="e">
        <f>IF(RP!#REF!="",#N/A,RP!#REF!)</f>
        <v>#REF!</v>
      </c>
      <c r="AC375" s="69" t="e">
        <f>IF(RP!#REF!="",#N/A,RP!#REF!)</f>
        <v>#REF!</v>
      </c>
      <c r="AD375" s="68" t="e">
        <f>IF(RA!#REF!="",#N/A,RA!#REF!)</f>
        <v>#REF!</v>
      </c>
      <c r="AE375" s="69" t="e">
        <f>IF(RA!#REF!="",#N/A,RA!#REF!)</f>
        <v>#REF!</v>
      </c>
    </row>
    <row r="376" spans="22:31" x14ac:dyDescent="0.2">
      <c r="V376" s="68" t="e">
        <f>IF(IL!#REF!="",#N/A,IL!#REF!)</f>
        <v>#REF!</v>
      </c>
      <c r="W376" s="69" t="e">
        <f>IF(IL!#REF!="",#N/A,IL!#REF!)</f>
        <v>#REF!</v>
      </c>
      <c r="X376" s="68" t="e">
        <f>IF(NE!#REF!="",#N/A,NE!#REF!)</f>
        <v>#REF!</v>
      </c>
      <c r="Y376" s="69" t="e">
        <f>IF(NE!#REF!="",#N/A,NE!#REF!)</f>
        <v>#REF!</v>
      </c>
      <c r="Z376" s="68" t="e">
        <f>IF(RCI!#REF!="",#N/A,RCI!#REF!)</f>
        <v>#REF!</v>
      </c>
      <c r="AA376" s="69" t="e">
        <f>IF(RCI!#REF!="",#N/A,RCI!#REF!)</f>
        <v>#REF!</v>
      </c>
      <c r="AB376" s="68" t="e">
        <f>IF(RP!#REF!="",#N/A,RP!#REF!)</f>
        <v>#REF!</v>
      </c>
      <c r="AC376" s="69" t="e">
        <f>IF(RP!#REF!="",#N/A,RP!#REF!)</f>
        <v>#REF!</v>
      </c>
      <c r="AD376" s="68" t="e">
        <f>IF(RA!#REF!="",#N/A,RA!#REF!)</f>
        <v>#REF!</v>
      </c>
      <c r="AE376" s="69" t="e">
        <f>IF(RA!#REF!="",#N/A,RA!#REF!)</f>
        <v>#REF!</v>
      </c>
    </row>
    <row r="377" spans="22:31" x14ac:dyDescent="0.2">
      <c r="V377" s="68" t="e">
        <f>IF(IL!#REF!="",#N/A,IL!#REF!)</f>
        <v>#REF!</v>
      </c>
      <c r="W377" s="69" t="e">
        <f>IF(IL!#REF!="",#N/A,IL!#REF!)</f>
        <v>#REF!</v>
      </c>
      <c r="X377" s="68" t="e">
        <f>IF(NE!#REF!="",#N/A,NE!#REF!)</f>
        <v>#REF!</v>
      </c>
      <c r="Y377" s="69" t="e">
        <f>IF(NE!#REF!="",#N/A,NE!#REF!)</f>
        <v>#REF!</v>
      </c>
      <c r="Z377" s="68" t="e">
        <f>IF(RCI!#REF!="",#N/A,RCI!#REF!)</f>
        <v>#REF!</v>
      </c>
      <c r="AA377" s="69" t="e">
        <f>IF(RCI!#REF!="",#N/A,RCI!#REF!)</f>
        <v>#REF!</v>
      </c>
      <c r="AB377" s="68" t="e">
        <f>IF(RP!#REF!="",#N/A,RP!#REF!)</f>
        <v>#REF!</v>
      </c>
      <c r="AC377" s="69" t="e">
        <f>IF(RP!#REF!="",#N/A,RP!#REF!)</f>
        <v>#REF!</v>
      </c>
      <c r="AD377" s="68" t="e">
        <f>IF(RA!#REF!="",#N/A,RA!#REF!)</f>
        <v>#REF!</v>
      </c>
      <c r="AE377" s="69" t="e">
        <f>IF(RA!#REF!="",#N/A,RA!#REF!)</f>
        <v>#REF!</v>
      </c>
    </row>
    <row r="378" spans="22:31" x14ac:dyDescent="0.2">
      <c r="V378" s="68" t="e">
        <f>IF(IL!#REF!="",#N/A,IL!#REF!)</f>
        <v>#REF!</v>
      </c>
      <c r="W378" s="69" t="e">
        <f>IF(IL!#REF!="",#N/A,IL!#REF!)</f>
        <v>#REF!</v>
      </c>
      <c r="X378" s="68" t="e">
        <f>IF(NE!#REF!="",#N/A,NE!#REF!)</f>
        <v>#REF!</v>
      </c>
      <c r="Y378" s="69" t="e">
        <f>IF(NE!#REF!="",#N/A,NE!#REF!)</f>
        <v>#REF!</v>
      </c>
      <c r="Z378" s="68" t="e">
        <f>IF(RCI!#REF!="",#N/A,RCI!#REF!)</f>
        <v>#REF!</v>
      </c>
      <c r="AA378" s="69" t="e">
        <f>IF(RCI!#REF!="",#N/A,RCI!#REF!)</f>
        <v>#REF!</v>
      </c>
      <c r="AB378" s="68" t="e">
        <f>IF(RP!#REF!="",#N/A,RP!#REF!)</f>
        <v>#REF!</v>
      </c>
      <c r="AC378" s="69" t="e">
        <f>IF(RP!#REF!="",#N/A,RP!#REF!)</f>
        <v>#REF!</v>
      </c>
      <c r="AD378" s="68" t="e">
        <f>IF(RA!#REF!="",#N/A,RA!#REF!)</f>
        <v>#REF!</v>
      </c>
      <c r="AE378" s="69" t="e">
        <f>IF(RA!#REF!="",#N/A,RA!#REF!)</f>
        <v>#REF!</v>
      </c>
    </row>
    <row r="379" spans="22:31" x14ac:dyDescent="0.2">
      <c r="V379" s="68" t="e">
        <f>IF(IL!#REF!="",#N/A,IL!#REF!)</f>
        <v>#REF!</v>
      </c>
      <c r="W379" s="69" t="e">
        <f>IF(IL!#REF!="",#N/A,IL!#REF!)</f>
        <v>#REF!</v>
      </c>
      <c r="X379" s="68" t="e">
        <f>IF(NE!#REF!="",#N/A,NE!#REF!)</f>
        <v>#REF!</v>
      </c>
      <c r="Y379" s="69" t="e">
        <f>IF(NE!#REF!="",#N/A,NE!#REF!)</f>
        <v>#REF!</v>
      </c>
      <c r="Z379" s="68" t="e">
        <f>IF(RCI!#REF!="",#N/A,RCI!#REF!)</f>
        <v>#REF!</v>
      </c>
      <c r="AA379" s="69" t="e">
        <f>IF(RCI!#REF!="",#N/A,RCI!#REF!)</f>
        <v>#REF!</v>
      </c>
      <c r="AB379" s="68" t="e">
        <f>IF(RP!#REF!="",#N/A,RP!#REF!)</f>
        <v>#REF!</v>
      </c>
      <c r="AC379" s="69" t="e">
        <f>IF(RP!#REF!="",#N/A,RP!#REF!)</f>
        <v>#REF!</v>
      </c>
      <c r="AD379" s="68" t="e">
        <f>IF(RA!#REF!="",#N/A,RA!#REF!)</f>
        <v>#REF!</v>
      </c>
      <c r="AE379" s="69" t="e">
        <f>IF(RA!#REF!="",#N/A,RA!#REF!)</f>
        <v>#REF!</v>
      </c>
    </row>
    <row r="380" spans="22:31" x14ac:dyDescent="0.2">
      <c r="V380" s="68" t="e">
        <f>IF(IL!#REF!="",#N/A,IL!#REF!)</f>
        <v>#REF!</v>
      </c>
      <c r="W380" s="69" t="e">
        <f>IF(IL!#REF!="",#N/A,IL!#REF!)</f>
        <v>#REF!</v>
      </c>
      <c r="X380" s="68" t="e">
        <f>IF(NE!#REF!="",#N/A,NE!#REF!)</f>
        <v>#REF!</v>
      </c>
      <c r="Y380" s="69" t="e">
        <f>IF(NE!#REF!="",#N/A,NE!#REF!)</f>
        <v>#REF!</v>
      </c>
      <c r="Z380" s="68" t="e">
        <f>IF(RCI!#REF!="",#N/A,RCI!#REF!)</f>
        <v>#REF!</v>
      </c>
      <c r="AA380" s="69" t="e">
        <f>IF(RCI!#REF!="",#N/A,RCI!#REF!)</f>
        <v>#REF!</v>
      </c>
      <c r="AB380" s="68" t="e">
        <f>IF(RP!#REF!="",#N/A,RP!#REF!)</f>
        <v>#REF!</v>
      </c>
      <c r="AC380" s="69" t="e">
        <f>IF(RP!#REF!="",#N/A,RP!#REF!)</f>
        <v>#REF!</v>
      </c>
      <c r="AD380" s="68" t="e">
        <f>IF(RA!#REF!="",#N/A,RA!#REF!)</f>
        <v>#REF!</v>
      </c>
      <c r="AE380" s="69" t="e">
        <f>IF(RA!#REF!="",#N/A,RA!#REF!)</f>
        <v>#REF!</v>
      </c>
    </row>
    <row r="381" spans="22:31" x14ac:dyDescent="0.2">
      <c r="V381" s="68" t="e">
        <f>IF(IL!#REF!="",#N/A,IL!#REF!)</f>
        <v>#REF!</v>
      </c>
      <c r="W381" s="69" t="e">
        <f>IF(IL!#REF!="",#N/A,IL!#REF!)</f>
        <v>#REF!</v>
      </c>
      <c r="X381" s="68" t="e">
        <f>IF(NE!#REF!="",#N/A,NE!#REF!)</f>
        <v>#REF!</v>
      </c>
      <c r="Y381" s="69" t="e">
        <f>IF(NE!#REF!="",#N/A,NE!#REF!)</f>
        <v>#REF!</v>
      </c>
      <c r="Z381" s="68" t="e">
        <f>IF(RCI!#REF!="",#N/A,RCI!#REF!)</f>
        <v>#REF!</v>
      </c>
      <c r="AA381" s="69" t="e">
        <f>IF(RCI!#REF!="",#N/A,RCI!#REF!)</f>
        <v>#REF!</v>
      </c>
      <c r="AB381" s="68" t="e">
        <f>IF(RP!#REF!="",#N/A,RP!#REF!)</f>
        <v>#REF!</v>
      </c>
      <c r="AC381" s="69" t="e">
        <f>IF(RP!#REF!="",#N/A,RP!#REF!)</f>
        <v>#REF!</v>
      </c>
      <c r="AD381" s="68" t="e">
        <f>IF(RA!#REF!="",#N/A,RA!#REF!)</f>
        <v>#REF!</v>
      </c>
      <c r="AE381" s="69" t="e">
        <f>IF(RA!#REF!="",#N/A,RA!#REF!)</f>
        <v>#REF!</v>
      </c>
    </row>
    <row r="382" spans="22:31" x14ac:dyDescent="0.2">
      <c r="V382" s="68" t="e">
        <f>IF(IL!#REF!="",#N/A,IL!#REF!)</f>
        <v>#REF!</v>
      </c>
      <c r="W382" s="69" t="e">
        <f>IF(IL!#REF!="",#N/A,IL!#REF!)</f>
        <v>#REF!</v>
      </c>
      <c r="X382" s="68" t="e">
        <f>IF(NE!#REF!="",#N/A,NE!#REF!)</f>
        <v>#REF!</v>
      </c>
      <c r="Y382" s="69" t="e">
        <f>IF(NE!#REF!="",#N/A,NE!#REF!)</f>
        <v>#REF!</v>
      </c>
      <c r="Z382" s="68" t="e">
        <f>IF(RCI!#REF!="",#N/A,RCI!#REF!)</f>
        <v>#REF!</v>
      </c>
      <c r="AA382" s="69" t="e">
        <f>IF(RCI!#REF!="",#N/A,RCI!#REF!)</f>
        <v>#REF!</v>
      </c>
      <c r="AB382" s="68" t="e">
        <f>IF(RP!#REF!="",#N/A,RP!#REF!)</f>
        <v>#REF!</v>
      </c>
      <c r="AC382" s="69" t="e">
        <f>IF(RP!#REF!="",#N/A,RP!#REF!)</f>
        <v>#REF!</v>
      </c>
      <c r="AD382" s="68" t="e">
        <f>IF(RA!#REF!="",#N/A,RA!#REF!)</f>
        <v>#REF!</v>
      </c>
      <c r="AE382" s="69" t="e">
        <f>IF(RA!#REF!="",#N/A,RA!#REF!)</f>
        <v>#REF!</v>
      </c>
    </row>
    <row r="383" spans="22:31" x14ac:dyDescent="0.2">
      <c r="V383" s="68" t="e">
        <f>IF(IL!#REF!="",#N/A,IL!#REF!)</f>
        <v>#REF!</v>
      </c>
      <c r="W383" s="69" t="e">
        <f>IF(IL!#REF!="",#N/A,IL!#REF!)</f>
        <v>#REF!</v>
      </c>
      <c r="X383" s="68" t="e">
        <f>IF(NE!#REF!="",#N/A,NE!#REF!)</f>
        <v>#REF!</v>
      </c>
      <c r="Y383" s="69" t="e">
        <f>IF(NE!#REF!="",#N/A,NE!#REF!)</f>
        <v>#REF!</v>
      </c>
      <c r="Z383" s="68" t="e">
        <f>IF(RCI!#REF!="",#N/A,RCI!#REF!)</f>
        <v>#REF!</v>
      </c>
      <c r="AA383" s="69" t="e">
        <f>IF(RCI!#REF!="",#N/A,RCI!#REF!)</f>
        <v>#REF!</v>
      </c>
      <c r="AB383" s="68" t="e">
        <f>IF(RP!#REF!="",#N/A,RP!#REF!)</f>
        <v>#REF!</v>
      </c>
      <c r="AC383" s="69" t="e">
        <f>IF(RP!#REF!="",#N/A,RP!#REF!)</f>
        <v>#REF!</v>
      </c>
      <c r="AD383" s="68" t="e">
        <f>IF(RA!#REF!="",#N/A,RA!#REF!)</f>
        <v>#REF!</v>
      </c>
      <c r="AE383" s="69" t="e">
        <f>IF(RA!#REF!="",#N/A,RA!#REF!)</f>
        <v>#REF!</v>
      </c>
    </row>
    <row r="384" spans="22:31" x14ac:dyDescent="0.2">
      <c r="V384" s="68" t="e">
        <f>IF(IL!#REF!="",#N/A,IL!#REF!)</f>
        <v>#REF!</v>
      </c>
      <c r="W384" s="69" t="e">
        <f>IF(IL!#REF!="",#N/A,IL!#REF!)</f>
        <v>#REF!</v>
      </c>
      <c r="X384" s="68" t="e">
        <f>IF(NE!#REF!="",#N/A,NE!#REF!)</f>
        <v>#REF!</v>
      </c>
      <c r="Y384" s="69" t="e">
        <f>IF(NE!#REF!="",#N/A,NE!#REF!)</f>
        <v>#REF!</v>
      </c>
      <c r="Z384" s="68" t="e">
        <f>IF(RCI!#REF!="",#N/A,RCI!#REF!)</f>
        <v>#REF!</v>
      </c>
      <c r="AA384" s="69" t="e">
        <f>IF(RCI!#REF!="",#N/A,RCI!#REF!)</f>
        <v>#REF!</v>
      </c>
      <c r="AB384" s="68" t="e">
        <f>IF(RP!#REF!="",#N/A,RP!#REF!)</f>
        <v>#REF!</v>
      </c>
      <c r="AC384" s="69" t="e">
        <f>IF(RP!#REF!="",#N/A,RP!#REF!)</f>
        <v>#REF!</v>
      </c>
      <c r="AD384" s="68" t="e">
        <f>IF(RA!#REF!="",#N/A,RA!#REF!)</f>
        <v>#REF!</v>
      </c>
      <c r="AE384" s="69" t="e">
        <f>IF(RA!#REF!="",#N/A,RA!#REF!)</f>
        <v>#REF!</v>
      </c>
    </row>
    <row r="385" spans="22:31" x14ac:dyDescent="0.2">
      <c r="V385" s="68" t="e">
        <f>IF(IL!#REF!="",#N/A,IL!#REF!)</f>
        <v>#REF!</v>
      </c>
      <c r="W385" s="69" t="e">
        <f>IF(IL!#REF!="",#N/A,IL!#REF!)</f>
        <v>#REF!</v>
      </c>
      <c r="X385" s="68" t="e">
        <f>IF(NE!#REF!="",#N/A,NE!#REF!)</f>
        <v>#REF!</v>
      </c>
      <c r="Y385" s="69" t="e">
        <f>IF(NE!#REF!="",#N/A,NE!#REF!)</f>
        <v>#REF!</v>
      </c>
      <c r="Z385" s="68" t="e">
        <f>IF(RCI!#REF!="",#N/A,RCI!#REF!)</f>
        <v>#REF!</v>
      </c>
      <c r="AA385" s="69" t="e">
        <f>IF(RCI!#REF!="",#N/A,RCI!#REF!)</f>
        <v>#REF!</v>
      </c>
      <c r="AB385" s="68" t="e">
        <f>IF(RP!#REF!="",#N/A,RP!#REF!)</f>
        <v>#REF!</v>
      </c>
      <c r="AC385" s="69" t="e">
        <f>IF(RP!#REF!="",#N/A,RP!#REF!)</f>
        <v>#REF!</v>
      </c>
      <c r="AD385" s="68" t="e">
        <f>IF(RA!#REF!="",#N/A,RA!#REF!)</f>
        <v>#REF!</v>
      </c>
      <c r="AE385" s="69" t="e">
        <f>IF(RA!#REF!="",#N/A,RA!#REF!)</f>
        <v>#REF!</v>
      </c>
    </row>
    <row r="386" spans="22:31" x14ac:dyDescent="0.2">
      <c r="V386" s="68" t="e">
        <f>IF(IL!#REF!="",#N/A,IL!#REF!)</f>
        <v>#REF!</v>
      </c>
      <c r="W386" s="69" t="e">
        <f>IF(IL!#REF!="",#N/A,IL!#REF!)</f>
        <v>#REF!</v>
      </c>
      <c r="X386" s="68" t="e">
        <f>IF(NE!#REF!="",#N/A,NE!#REF!)</f>
        <v>#REF!</v>
      </c>
      <c r="Y386" s="69" t="e">
        <f>IF(NE!#REF!="",#N/A,NE!#REF!)</f>
        <v>#REF!</v>
      </c>
      <c r="Z386" s="68" t="e">
        <f>IF(RCI!#REF!="",#N/A,RCI!#REF!)</f>
        <v>#REF!</v>
      </c>
      <c r="AA386" s="69" t="e">
        <f>IF(RCI!#REF!="",#N/A,RCI!#REF!)</f>
        <v>#REF!</v>
      </c>
      <c r="AB386" s="68" t="e">
        <f>IF(RP!#REF!="",#N/A,RP!#REF!)</f>
        <v>#REF!</v>
      </c>
      <c r="AC386" s="69" t="e">
        <f>IF(RP!#REF!="",#N/A,RP!#REF!)</f>
        <v>#REF!</v>
      </c>
      <c r="AD386" s="68" t="e">
        <f>IF(RA!#REF!="",#N/A,RA!#REF!)</f>
        <v>#REF!</v>
      </c>
      <c r="AE386" s="69" t="e">
        <f>IF(RA!#REF!="",#N/A,RA!#REF!)</f>
        <v>#REF!</v>
      </c>
    </row>
    <row r="387" spans="22:31" x14ac:dyDescent="0.2">
      <c r="V387" s="68" t="e">
        <f>IF(IL!#REF!="",#N/A,IL!#REF!)</f>
        <v>#REF!</v>
      </c>
      <c r="W387" s="69" t="e">
        <f>IF(IL!#REF!="",#N/A,IL!#REF!)</f>
        <v>#REF!</v>
      </c>
      <c r="X387" s="68" t="e">
        <f>IF(NE!#REF!="",#N/A,NE!#REF!)</f>
        <v>#REF!</v>
      </c>
      <c r="Y387" s="69" t="e">
        <f>IF(NE!#REF!="",#N/A,NE!#REF!)</f>
        <v>#REF!</v>
      </c>
      <c r="Z387" s="68" t="e">
        <f>IF(RCI!#REF!="",#N/A,RCI!#REF!)</f>
        <v>#REF!</v>
      </c>
      <c r="AA387" s="69" t="e">
        <f>IF(RCI!#REF!="",#N/A,RCI!#REF!)</f>
        <v>#REF!</v>
      </c>
      <c r="AB387" s="68" t="e">
        <f>IF(RP!#REF!="",#N/A,RP!#REF!)</f>
        <v>#REF!</v>
      </c>
      <c r="AC387" s="69" t="e">
        <f>IF(RP!#REF!="",#N/A,RP!#REF!)</f>
        <v>#REF!</v>
      </c>
      <c r="AD387" s="68" t="e">
        <f>IF(RA!#REF!="",#N/A,RA!#REF!)</f>
        <v>#REF!</v>
      </c>
      <c r="AE387" s="69" t="e">
        <f>IF(RA!#REF!="",#N/A,RA!#REF!)</f>
        <v>#REF!</v>
      </c>
    </row>
    <row r="388" spans="22:31" x14ac:dyDescent="0.2">
      <c r="V388" s="68" t="e">
        <f>IF(IL!#REF!="",#N/A,IL!#REF!)</f>
        <v>#REF!</v>
      </c>
      <c r="W388" s="69" t="e">
        <f>IF(IL!#REF!="",#N/A,IL!#REF!)</f>
        <v>#REF!</v>
      </c>
      <c r="X388" s="68" t="e">
        <f>IF(NE!#REF!="",#N/A,NE!#REF!)</f>
        <v>#REF!</v>
      </c>
      <c r="Y388" s="69" t="e">
        <f>IF(NE!#REF!="",#N/A,NE!#REF!)</f>
        <v>#REF!</v>
      </c>
      <c r="Z388" s="68" t="e">
        <f>IF(RCI!#REF!="",#N/A,RCI!#REF!)</f>
        <v>#REF!</v>
      </c>
      <c r="AA388" s="69" t="e">
        <f>IF(RCI!#REF!="",#N/A,RCI!#REF!)</f>
        <v>#REF!</v>
      </c>
      <c r="AB388" s="68" t="e">
        <f>IF(RP!#REF!="",#N/A,RP!#REF!)</f>
        <v>#REF!</v>
      </c>
      <c r="AC388" s="69" t="e">
        <f>IF(RP!#REF!="",#N/A,RP!#REF!)</f>
        <v>#REF!</v>
      </c>
      <c r="AD388" s="68" t="e">
        <f>IF(RA!#REF!="",#N/A,RA!#REF!)</f>
        <v>#REF!</v>
      </c>
      <c r="AE388" s="69" t="e">
        <f>IF(RA!#REF!="",#N/A,RA!#REF!)</f>
        <v>#REF!</v>
      </c>
    </row>
    <row r="389" spans="22:31" x14ac:dyDescent="0.2">
      <c r="V389" s="68" t="e">
        <f>IF(IL!#REF!="",#N/A,IL!#REF!)</f>
        <v>#REF!</v>
      </c>
      <c r="W389" s="69" t="e">
        <f>IF(IL!#REF!="",#N/A,IL!#REF!)</f>
        <v>#REF!</v>
      </c>
      <c r="X389" s="68" t="e">
        <f>IF(NE!#REF!="",#N/A,NE!#REF!)</f>
        <v>#REF!</v>
      </c>
      <c r="Y389" s="69" t="e">
        <f>IF(NE!#REF!="",#N/A,NE!#REF!)</f>
        <v>#REF!</v>
      </c>
      <c r="Z389" s="68" t="e">
        <f>IF(RCI!#REF!="",#N/A,RCI!#REF!)</f>
        <v>#REF!</v>
      </c>
      <c r="AA389" s="69" t="e">
        <f>IF(RCI!#REF!="",#N/A,RCI!#REF!)</f>
        <v>#REF!</v>
      </c>
      <c r="AB389" s="68" t="e">
        <f>IF(RP!#REF!="",#N/A,RP!#REF!)</f>
        <v>#REF!</v>
      </c>
      <c r="AC389" s="69" t="e">
        <f>IF(RP!#REF!="",#N/A,RP!#REF!)</f>
        <v>#REF!</v>
      </c>
      <c r="AD389" s="68" t="e">
        <f>IF(RA!#REF!="",#N/A,RA!#REF!)</f>
        <v>#REF!</v>
      </c>
      <c r="AE389" s="69" t="e">
        <f>IF(RA!#REF!="",#N/A,RA!#REF!)</f>
        <v>#REF!</v>
      </c>
    </row>
    <row r="390" spans="22:31" x14ac:dyDescent="0.2">
      <c r="V390" s="68" t="e">
        <f>IF(IL!#REF!="",#N/A,IL!#REF!)</f>
        <v>#REF!</v>
      </c>
      <c r="W390" s="69" t="e">
        <f>IF(IL!#REF!="",#N/A,IL!#REF!)</f>
        <v>#REF!</v>
      </c>
      <c r="X390" s="68" t="e">
        <f>IF(NE!#REF!="",#N/A,NE!#REF!)</f>
        <v>#REF!</v>
      </c>
      <c r="Y390" s="69" t="e">
        <f>IF(NE!#REF!="",#N/A,NE!#REF!)</f>
        <v>#REF!</v>
      </c>
      <c r="Z390" s="68" t="e">
        <f>IF(RCI!#REF!="",#N/A,RCI!#REF!)</f>
        <v>#REF!</v>
      </c>
      <c r="AA390" s="69" t="e">
        <f>IF(RCI!#REF!="",#N/A,RCI!#REF!)</f>
        <v>#REF!</v>
      </c>
      <c r="AB390" s="68" t="e">
        <f>IF(RP!#REF!="",#N/A,RP!#REF!)</f>
        <v>#REF!</v>
      </c>
      <c r="AC390" s="69" t="e">
        <f>IF(RP!#REF!="",#N/A,RP!#REF!)</f>
        <v>#REF!</v>
      </c>
      <c r="AD390" s="68" t="e">
        <f>IF(RA!#REF!="",#N/A,RA!#REF!)</f>
        <v>#REF!</v>
      </c>
      <c r="AE390" s="69" t="e">
        <f>IF(RA!#REF!="",#N/A,RA!#REF!)</f>
        <v>#REF!</v>
      </c>
    </row>
    <row r="391" spans="22:31" x14ac:dyDescent="0.2">
      <c r="V391" s="68" t="e">
        <f>IF(IL!#REF!="",#N/A,IL!#REF!)</f>
        <v>#REF!</v>
      </c>
      <c r="W391" s="69" t="e">
        <f>IF(IL!#REF!="",#N/A,IL!#REF!)</f>
        <v>#REF!</v>
      </c>
      <c r="X391" s="68" t="e">
        <f>IF(NE!#REF!="",#N/A,NE!#REF!)</f>
        <v>#REF!</v>
      </c>
      <c r="Y391" s="69" t="e">
        <f>IF(NE!#REF!="",#N/A,NE!#REF!)</f>
        <v>#REF!</v>
      </c>
      <c r="Z391" s="68" t="e">
        <f>IF(RCI!#REF!="",#N/A,RCI!#REF!)</f>
        <v>#REF!</v>
      </c>
      <c r="AA391" s="69" t="e">
        <f>IF(RCI!#REF!="",#N/A,RCI!#REF!)</f>
        <v>#REF!</v>
      </c>
      <c r="AB391" s="68" t="e">
        <f>IF(RP!#REF!="",#N/A,RP!#REF!)</f>
        <v>#REF!</v>
      </c>
      <c r="AC391" s="69" t="e">
        <f>IF(RP!#REF!="",#N/A,RP!#REF!)</f>
        <v>#REF!</v>
      </c>
      <c r="AD391" s="68" t="e">
        <f>IF(RA!#REF!="",#N/A,RA!#REF!)</f>
        <v>#REF!</v>
      </c>
      <c r="AE391" s="69" t="e">
        <f>IF(RA!#REF!="",#N/A,RA!#REF!)</f>
        <v>#REF!</v>
      </c>
    </row>
    <row r="392" spans="22:31" x14ac:dyDescent="0.2">
      <c r="V392" s="68" t="e">
        <f>IF(IL!#REF!="",#N/A,IL!#REF!)</f>
        <v>#REF!</v>
      </c>
      <c r="W392" s="69" t="e">
        <f>IF(IL!#REF!="",#N/A,IL!#REF!)</f>
        <v>#REF!</v>
      </c>
      <c r="X392" s="68" t="e">
        <f>IF(NE!#REF!="",#N/A,NE!#REF!)</f>
        <v>#REF!</v>
      </c>
      <c r="Y392" s="69" t="e">
        <f>IF(NE!#REF!="",#N/A,NE!#REF!)</f>
        <v>#REF!</v>
      </c>
      <c r="Z392" s="68" t="e">
        <f>IF(RCI!#REF!="",#N/A,RCI!#REF!)</f>
        <v>#REF!</v>
      </c>
      <c r="AA392" s="69" t="e">
        <f>IF(RCI!#REF!="",#N/A,RCI!#REF!)</f>
        <v>#REF!</v>
      </c>
      <c r="AB392" s="68" t="e">
        <f>IF(RP!#REF!="",#N/A,RP!#REF!)</f>
        <v>#REF!</v>
      </c>
      <c r="AC392" s="69" t="e">
        <f>IF(RP!#REF!="",#N/A,RP!#REF!)</f>
        <v>#REF!</v>
      </c>
      <c r="AD392" s="68" t="e">
        <f>IF(RA!#REF!="",#N/A,RA!#REF!)</f>
        <v>#REF!</v>
      </c>
      <c r="AE392" s="69" t="e">
        <f>IF(RA!#REF!="",#N/A,RA!#REF!)</f>
        <v>#REF!</v>
      </c>
    </row>
    <row r="393" spans="22:31" x14ac:dyDescent="0.2">
      <c r="V393" s="68" t="e">
        <f>IF(IL!#REF!="",#N/A,IL!#REF!)</f>
        <v>#REF!</v>
      </c>
      <c r="W393" s="69" t="e">
        <f>IF(IL!#REF!="",#N/A,IL!#REF!)</f>
        <v>#REF!</v>
      </c>
      <c r="X393" s="68" t="e">
        <f>IF(NE!#REF!="",#N/A,NE!#REF!)</f>
        <v>#REF!</v>
      </c>
      <c r="Y393" s="69" t="e">
        <f>IF(NE!#REF!="",#N/A,NE!#REF!)</f>
        <v>#REF!</v>
      </c>
      <c r="Z393" s="68" t="e">
        <f>IF(RCI!#REF!="",#N/A,RCI!#REF!)</f>
        <v>#REF!</v>
      </c>
      <c r="AA393" s="69" t="e">
        <f>IF(RCI!#REF!="",#N/A,RCI!#REF!)</f>
        <v>#REF!</v>
      </c>
      <c r="AB393" s="68" t="e">
        <f>IF(RP!#REF!="",#N/A,RP!#REF!)</f>
        <v>#REF!</v>
      </c>
      <c r="AC393" s="69" t="e">
        <f>IF(RP!#REF!="",#N/A,RP!#REF!)</f>
        <v>#REF!</v>
      </c>
      <c r="AD393" s="68" t="e">
        <f>IF(RA!#REF!="",#N/A,RA!#REF!)</f>
        <v>#REF!</v>
      </c>
      <c r="AE393" s="69" t="e">
        <f>IF(RA!#REF!="",#N/A,RA!#REF!)</f>
        <v>#REF!</v>
      </c>
    </row>
    <row r="394" spans="22:31" x14ac:dyDescent="0.2">
      <c r="V394" s="68" t="e">
        <f>IF(IL!#REF!="",#N/A,IL!#REF!)</f>
        <v>#REF!</v>
      </c>
      <c r="W394" s="69" t="e">
        <f>IF(IL!#REF!="",#N/A,IL!#REF!)</f>
        <v>#REF!</v>
      </c>
      <c r="X394" s="68" t="e">
        <f>IF(NE!#REF!="",#N/A,NE!#REF!)</f>
        <v>#REF!</v>
      </c>
      <c r="Y394" s="69" t="e">
        <f>IF(NE!#REF!="",#N/A,NE!#REF!)</f>
        <v>#REF!</v>
      </c>
      <c r="Z394" s="68" t="e">
        <f>IF(RCI!#REF!="",#N/A,RCI!#REF!)</f>
        <v>#REF!</v>
      </c>
      <c r="AA394" s="69" t="e">
        <f>IF(RCI!#REF!="",#N/A,RCI!#REF!)</f>
        <v>#REF!</v>
      </c>
      <c r="AB394" s="68" t="e">
        <f>IF(RP!#REF!="",#N/A,RP!#REF!)</f>
        <v>#REF!</v>
      </c>
      <c r="AC394" s="69" t="e">
        <f>IF(RP!#REF!="",#N/A,RP!#REF!)</f>
        <v>#REF!</v>
      </c>
      <c r="AD394" s="68" t="e">
        <f>IF(RA!#REF!="",#N/A,RA!#REF!)</f>
        <v>#REF!</v>
      </c>
      <c r="AE394" s="69" t="e">
        <f>IF(RA!#REF!="",#N/A,RA!#REF!)</f>
        <v>#REF!</v>
      </c>
    </row>
    <row r="395" spans="22:31" x14ac:dyDescent="0.2">
      <c r="V395" s="68" t="e">
        <f>IF(IL!#REF!="",#N/A,IL!#REF!)</f>
        <v>#REF!</v>
      </c>
      <c r="W395" s="69" t="e">
        <f>IF(IL!#REF!="",#N/A,IL!#REF!)</f>
        <v>#REF!</v>
      </c>
      <c r="X395" s="68" t="e">
        <f>IF(NE!#REF!="",#N/A,NE!#REF!)</f>
        <v>#REF!</v>
      </c>
      <c r="Y395" s="69" t="e">
        <f>IF(NE!#REF!="",#N/A,NE!#REF!)</f>
        <v>#REF!</v>
      </c>
      <c r="Z395" s="68" t="e">
        <f>IF(RCI!#REF!="",#N/A,RCI!#REF!)</f>
        <v>#REF!</v>
      </c>
      <c r="AA395" s="69" t="e">
        <f>IF(RCI!#REF!="",#N/A,RCI!#REF!)</f>
        <v>#REF!</v>
      </c>
      <c r="AB395" s="68" t="e">
        <f>IF(RP!#REF!="",#N/A,RP!#REF!)</f>
        <v>#REF!</v>
      </c>
      <c r="AC395" s="69" t="e">
        <f>IF(RP!#REF!="",#N/A,RP!#REF!)</f>
        <v>#REF!</v>
      </c>
      <c r="AD395" s="68" t="e">
        <f>IF(RA!#REF!="",#N/A,RA!#REF!)</f>
        <v>#REF!</v>
      </c>
      <c r="AE395" s="69" t="e">
        <f>IF(RA!#REF!="",#N/A,RA!#REF!)</f>
        <v>#REF!</v>
      </c>
    </row>
    <row r="396" spans="22:31" x14ac:dyDescent="0.2">
      <c r="V396" s="68" t="e">
        <f>IF(IL!#REF!="",#N/A,IL!#REF!)</f>
        <v>#REF!</v>
      </c>
      <c r="W396" s="69" t="e">
        <f>IF(IL!#REF!="",#N/A,IL!#REF!)</f>
        <v>#REF!</v>
      </c>
      <c r="X396" s="68" t="e">
        <f>IF(NE!#REF!="",#N/A,NE!#REF!)</f>
        <v>#REF!</v>
      </c>
      <c r="Y396" s="69" t="e">
        <f>IF(NE!#REF!="",#N/A,NE!#REF!)</f>
        <v>#REF!</v>
      </c>
      <c r="Z396" s="68" t="e">
        <f>IF(RCI!#REF!="",#N/A,RCI!#REF!)</f>
        <v>#REF!</v>
      </c>
      <c r="AA396" s="69" t="e">
        <f>IF(RCI!#REF!="",#N/A,RCI!#REF!)</f>
        <v>#REF!</v>
      </c>
      <c r="AB396" s="68" t="e">
        <f>IF(RP!#REF!="",#N/A,RP!#REF!)</f>
        <v>#REF!</v>
      </c>
      <c r="AC396" s="69" t="e">
        <f>IF(RP!#REF!="",#N/A,RP!#REF!)</f>
        <v>#REF!</v>
      </c>
      <c r="AD396" s="68" t="e">
        <f>IF(RA!#REF!="",#N/A,RA!#REF!)</f>
        <v>#REF!</v>
      </c>
      <c r="AE396" s="69" t="e">
        <f>IF(RA!#REF!="",#N/A,RA!#REF!)</f>
        <v>#REF!</v>
      </c>
    </row>
    <row r="397" spans="22:31" x14ac:dyDescent="0.2">
      <c r="V397" s="68" t="e">
        <f>IF(IL!#REF!="",#N/A,IL!#REF!)</f>
        <v>#REF!</v>
      </c>
      <c r="W397" s="69" t="e">
        <f>IF(IL!#REF!="",#N/A,IL!#REF!)</f>
        <v>#REF!</v>
      </c>
      <c r="X397" s="68" t="e">
        <f>IF(NE!#REF!="",#N/A,NE!#REF!)</f>
        <v>#REF!</v>
      </c>
      <c r="Y397" s="69" t="e">
        <f>IF(NE!#REF!="",#N/A,NE!#REF!)</f>
        <v>#REF!</v>
      </c>
      <c r="Z397" s="68" t="e">
        <f>IF(RCI!#REF!="",#N/A,RCI!#REF!)</f>
        <v>#REF!</v>
      </c>
      <c r="AA397" s="69" t="e">
        <f>IF(RCI!#REF!="",#N/A,RCI!#REF!)</f>
        <v>#REF!</v>
      </c>
      <c r="AB397" s="68" t="e">
        <f>IF(RP!#REF!="",#N/A,RP!#REF!)</f>
        <v>#REF!</v>
      </c>
      <c r="AC397" s="69" t="e">
        <f>IF(RP!#REF!="",#N/A,RP!#REF!)</f>
        <v>#REF!</v>
      </c>
      <c r="AD397" s="68" t="e">
        <f>IF(RA!#REF!="",#N/A,RA!#REF!)</f>
        <v>#REF!</v>
      </c>
      <c r="AE397" s="69" t="e">
        <f>IF(RA!#REF!="",#N/A,RA!#REF!)</f>
        <v>#REF!</v>
      </c>
    </row>
    <row r="398" spans="22:31" x14ac:dyDescent="0.2">
      <c r="V398" s="68" t="e">
        <f>IF(IL!#REF!="",#N/A,IL!#REF!)</f>
        <v>#REF!</v>
      </c>
      <c r="W398" s="69" t="e">
        <f>IF(IL!#REF!="",#N/A,IL!#REF!)</f>
        <v>#REF!</v>
      </c>
      <c r="X398" s="68" t="e">
        <f>IF(NE!#REF!="",#N/A,NE!#REF!)</f>
        <v>#REF!</v>
      </c>
      <c r="Y398" s="69" t="e">
        <f>IF(NE!#REF!="",#N/A,NE!#REF!)</f>
        <v>#REF!</v>
      </c>
      <c r="Z398" s="68" t="e">
        <f>IF(RCI!#REF!="",#N/A,RCI!#REF!)</f>
        <v>#REF!</v>
      </c>
      <c r="AA398" s="69" t="e">
        <f>IF(RCI!#REF!="",#N/A,RCI!#REF!)</f>
        <v>#REF!</v>
      </c>
      <c r="AB398" s="68" t="e">
        <f>IF(RP!#REF!="",#N/A,RP!#REF!)</f>
        <v>#REF!</v>
      </c>
      <c r="AC398" s="69" t="e">
        <f>IF(RP!#REF!="",#N/A,RP!#REF!)</f>
        <v>#REF!</v>
      </c>
      <c r="AD398" s="68" t="e">
        <f>IF(RA!#REF!="",#N/A,RA!#REF!)</f>
        <v>#REF!</v>
      </c>
      <c r="AE398" s="69" t="e">
        <f>IF(RA!#REF!="",#N/A,RA!#REF!)</f>
        <v>#REF!</v>
      </c>
    </row>
    <row r="399" spans="22:31" x14ac:dyDescent="0.2">
      <c r="V399" s="68" t="e">
        <f>IF(IL!#REF!="",#N/A,IL!#REF!)</f>
        <v>#REF!</v>
      </c>
      <c r="W399" s="69" t="e">
        <f>IF(IL!#REF!="",#N/A,IL!#REF!)</f>
        <v>#REF!</v>
      </c>
      <c r="X399" s="68" t="e">
        <f>IF(NE!#REF!="",#N/A,NE!#REF!)</f>
        <v>#REF!</v>
      </c>
      <c r="Y399" s="69" t="e">
        <f>IF(NE!#REF!="",#N/A,NE!#REF!)</f>
        <v>#REF!</v>
      </c>
      <c r="Z399" s="68" t="e">
        <f>IF(RCI!#REF!="",#N/A,RCI!#REF!)</f>
        <v>#REF!</v>
      </c>
      <c r="AA399" s="69" t="e">
        <f>IF(RCI!#REF!="",#N/A,RCI!#REF!)</f>
        <v>#REF!</v>
      </c>
      <c r="AB399" s="68" t="e">
        <f>IF(RP!#REF!="",#N/A,RP!#REF!)</f>
        <v>#REF!</v>
      </c>
      <c r="AC399" s="69" t="e">
        <f>IF(RP!#REF!="",#N/A,RP!#REF!)</f>
        <v>#REF!</v>
      </c>
      <c r="AD399" s="68" t="e">
        <f>IF(RA!#REF!="",#N/A,RA!#REF!)</f>
        <v>#REF!</v>
      </c>
      <c r="AE399" s="69" t="e">
        <f>IF(RA!#REF!="",#N/A,RA!#REF!)</f>
        <v>#REF!</v>
      </c>
    </row>
    <row r="400" spans="22:31" x14ac:dyDescent="0.2">
      <c r="V400" s="68" t="e">
        <f>IF(IL!#REF!="",#N/A,IL!#REF!)</f>
        <v>#REF!</v>
      </c>
      <c r="W400" s="69" t="e">
        <f>IF(IL!#REF!="",#N/A,IL!#REF!)</f>
        <v>#REF!</v>
      </c>
      <c r="X400" s="68" t="e">
        <f>IF(NE!#REF!="",#N/A,NE!#REF!)</f>
        <v>#REF!</v>
      </c>
      <c r="Y400" s="69" t="e">
        <f>IF(NE!#REF!="",#N/A,NE!#REF!)</f>
        <v>#REF!</v>
      </c>
      <c r="Z400" s="68" t="e">
        <f>IF(RCI!#REF!="",#N/A,RCI!#REF!)</f>
        <v>#REF!</v>
      </c>
      <c r="AA400" s="69" t="e">
        <f>IF(RCI!#REF!="",#N/A,RCI!#REF!)</f>
        <v>#REF!</v>
      </c>
      <c r="AB400" s="68" t="e">
        <f>IF(RP!#REF!="",#N/A,RP!#REF!)</f>
        <v>#REF!</v>
      </c>
      <c r="AC400" s="69" t="e">
        <f>IF(RP!#REF!="",#N/A,RP!#REF!)</f>
        <v>#REF!</v>
      </c>
      <c r="AD400" s="68" t="e">
        <f>IF(RA!#REF!="",#N/A,RA!#REF!)</f>
        <v>#REF!</v>
      </c>
      <c r="AE400" s="69" t="e">
        <f>IF(RA!#REF!="",#N/A,RA!#REF!)</f>
        <v>#REF!</v>
      </c>
    </row>
    <row r="401" spans="22:31" x14ac:dyDescent="0.2">
      <c r="V401" s="68" t="e">
        <f>IF(IL!#REF!="",#N/A,IL!#REF!)</f>
        <v>#REF!</v>
      </c>
      <c r="W401" s="69" t="e">
        <f>IF(IL!#REF!="",#N/A,IL!#REF!)</f>
        <v>#REF!</v>
      </c>
      <c r="X401" s="68" t="e">
        <f>IF(NE!#REF!="",#N/A,NE!#REF!)</f>
        <v>#REF!</v>
      </c>
      <c r="Y401" s="69" t="e">
        <f>IF(NE!#REF!="",#N/A,NE!#REF!)</f>
        <v>#REF!</v>
      </c>
      <c r="Z401" s="68" t="e">
        <f>IF(RCI!#REF!="",#N/A,RCI!#REF!)</f>
        <v>#REF!</v>
      </c>
      <c r="AA401" s="69" t="e">
        <f>IF(RCI!#REF!="",#N/A,RCI!#REF!)</f>
        <v>#REF!</v>
      </c>
      <c r="AB401" s="68" t="e">
        <f>IF(RP!#REF!="",#N/A,RP!#REF!)</f>
        <v>#REF!</v>
      </c>
      <c r="AC401" s="69" t="e">
        <f>IF(RP!#REF!="",#N/A,RP!#REF!)</f>
        <v>#REF!</v>
      </c>
      <c r="AD401" s="68" t="e">
        <f>IF(RA!#REF!="",#N/A,RA!#REF!)</f>
        <v>#REF!</v>
      </c>
      <c r="AE401" s="69" t="e">
        <f>IF(RA!#REF!="",#N/A,RA!#REF!)</f>
        <v>#REF!</v>
      </c>
    </row>
    <row r="402" spans="22:31" x14ac:dyDescent="0.2">
      <c r="V402" s="68" t="e">
        <f>IF(IL!#REF!="",#N/A,IL!#REF!)</f>
        <v>#REF!</v>
      </c>
      <c r="W402" s="69" t="e">
        <f>IF(IL!#REF!="",#N/A,IL!#REF!)</f>
        <v>#REF!</v>
      </c>
      <c r="X402" s="68" t="e">
        <f>IF(NE!#REF!="",#N/A,NE!#REF!)</f>
        <v>#REF!</v>
      </c>
      <c r="Y402" s="69" t="e">
        <f>IF(NE!#REF!="",#N/A,NE!#REF!)</f>
        <v>#REF!</v>
      </c>
      <c r="Z402" s="68" t="e">
        <f>IF(RCI!#REF!="",#N/A,RCI!#REF!)</f>
        <v>#REF!</v>
      </c>
      <c r="AA402" s="69" t="e">
        <f>IF(RCI!#REF!="",#N/A,RCI!#REF!)</f>
        <v>#REF!</v>
      </c>
      <c r="AB402" s="68" t="e">
        <f>IF(RP!#REF!="",#N/A,RP!#REF!)</f>
        <v>#REF!</v>
      </c>
      <c r="AC402" s="69" t="e">
        <f>IF(RP!#REF!="",#N/A,RP!#REF!)</f>
        <v>#REF!</v>
      </c>
      <c r="AD402" s="68" t="e">
        <f>IF(RA!#REF!="",#N/A,RA!#REF!)</f>
        <v>#REF!</v>
      </c>
      <c r="AE402" s="69" t="e">
        <f>IF(RA!#REF!="",#N/A,RA!#REF!)</f>
        <v>#REF!</v>
      </c>
    </row>
    <row r="403" spans="22:31" x14ac:dyDescent="0.2">
      <c r="V403" s="68" t="e">
        <f>IF(IL!#REF!="",#N/A,IL!#REF!)</f>
        <v>#REF!</v>
      </c>
      <c r="W403" s="69" t="e">
        <f>IF(IL!#REF!="",#N/A,IL!#REF!)</f>
        <v>#REF!</v>
      </c>
      <c r="X403" s="68" t="e">
        <f>IF(NE!#REF!="",#N/A,NE!#REF!)</f>
        <v>#REF!</v>
      </c>
      <c r="Y403" s="69" t="e">
        <f>IF(NE!#REF!="",#N/A,NE!#REF!)</f>
        <v>#REF!</v>
      </c>
      <c r="Z403" s="68" t="e">
        <f>IF(RCI!#REF!="",#N/A,RCI!#REF!)</f>
        <v>#REF!</v>
      </c>
      <c r="AA403" s="69" t="e">
        <f>IF(RCI!#REF!="",#N/A,RCI!#REF!)</f>
        <v>#REF!</v>
      </c>
      <c r="AB403" s="68" t="e">
        <f>IF(RP!#REF!="",#N/A,RP!#REF!)</f>
        <v>#REF!</v>
      </c>
      <c r="AC403" s="69" t="e">
        <f>IF(RP!#REF!="",#N/A,RP!#REF!)</f>
        <v>#REF!</v>
      </c>
      <c r="AD403" s="68" t="e">
        <f>IF(RA!#REF!="",#N/A,RA!#REF!)</f>
        <v>#REF!</v>
      </c>
      <c r="AE403" s="69" t="e">
        <f>IF(RA!#REF!="",#N/A,RA!#REF!)</f>
        <v>#REF!</v>
      </c>
    </row>
    <row r="404" spans="22:31" x14ac:dyDescent="0.2">
      <c r="V404" s="68" t="e">
        <f>IF(IL!#REF!="",#N/A,IL!#REF!)</f>
        <v>#REF!</v>
      </c>
      <c r="W404" s="69" t="e">
        <f>IF(IL!#REF!="",#N/A,IL!#REF!)</f>
        <v>#REF!</v>
      </c>
      <c r="X404" s="68" t="e">
        <f>IF(NE!#REF!="",#N/A,NE!#REF!)</f>
        <v>#REF!</v>
      </c>
      <c r="Y404" s="69" t="e">
        <f>IF(NE!#REF!="",#N/A,NE!#REF!)</f>
        <v>#REF!</v>
      </c>
      <c r="Z404" s="68" t="e">
        <f>IF(RCI!#REF!="",#N/A,RCI!#REF!)</f>
        <v>#REF!</v>
      </c>
      <c r="AA404" s="69" t="e">
        <f>IF(RCI!#REF!="",#N/A,RCI!#REF!)</f>
        <v>#REF!</v>
      </c>
      <c r="AB404" s="68" t="e">
        <f>IF(RP!#REF!="",#N/A,RP!#REF!)</f>
        <v>#REF!</v>
      </c>
      <c r="AC404" s="69" t="e">
        <f>IF(RP!#REF!="",#N/A,RP!#REF!)</f>
        <v>#REF!</v>
      </c>
      <c r="AD404" s="68" t="e">
        <f>IF(RA!#REF!="",#N/A,RA!#REF!)</f>
        <v>#REF!</v>
      </c>
      <c r="AE404" s="69" t="e">
        <f>IF(RA!#REF!="",#N/A,RA!#REF!)</f>
        <v>#REF!</v>
      </c>
    </row>
    <row r="405" spans="22:31" x14ac:dyDescent="0.2">
      <c r="V405" s="68" t="e">
        <f>IF(IL!#REF!="",#N/A,IL!#REF!)</f>
        <v>#REF!</v>
      </c>
      <c r="W405" s="69" t="e">
        <f>IF(IL!#REF!="",#N/A,IL!#REF!)</f>
        <v>#REF!</v>
      </c>
      <c r="X405" s="68" t="e">
        <f>IF(NE!#REF!="",#N/A,NE!#REF!)</f>
        <v>#REF!</v>
      </c>
      <c r="Y405" s="69" t="e">
        <f>IF(NE!#REF!="",#N/A,NE!#REF!)</f>
        <v>#REF!</v>
      </c>
      <c r="Z405" s="68" t="e">
        <f>IF(RCI!#REF!="",#N/A,RCI!#REF!)</f>
        <v>#REF!</v>
      </c>
      <c r="AA405" s="69" t="e">
        <f>IF(RCI!#REF!="",#N/A,RCI!#REF!)</f>
        <v>#REF!</v>
      </c>
      <c r="AB405" s="68" t="e">
        <f>IF(RP!#REF!="",#N/A,RP!#REF!)</f>
        <v>#REF!</v>
      </c>
      <c r="AC405" s="69" t="e">
        <f>IF(RP!#REF!="",#N/A,RP!#REF!)</f>
        <v>#REF!</v>
      </c>
      <c r="AD405" s="68" t="e">
        <f>IF(RA!#REF!="",#N/A,RA!#REF!)</f>
        <v>#REF!</v>
      </c>
      <c r="AE405" s="69" t="e">
        <f>IF(RA!#REF!="",#N/A,RA!#REF!)</f>
        <v>#REF!</v>
      </c>
    </row>
    <row r="406" spans="22:31" x14ac:dyDescent="0.2">
      <c r="V406" s="68" t="e">
        <f>IF(IL!#REF!="",#N/A,IL!#REF!)</f>
        <v>#REF!</v>
      </c>
      <c r="W406" s="69" t="e">
        <f>IF(IL!#REF!="",#N/A,IL!#REF!)</f>
        <v>#REF!</v>
      </c>
      <c r="X406" s="68" t="e">
        <f>IF(NE!#REF!="",#N/A,NE!#REF!)</f>
        <v>#REF!</v>
      </c>
      <c r="Y406" s="69" t="e">
        <f>IF(NE!#REF!="",#N/A,NE!#REF!)</f>
        <v>#REF!</v>
      </c>
      <c r="Z406" s="68" t="e">
        <f>IF(RCI!#REF!="",#N/A,RCI!#REF!)</f>
        <v>#REF!</v>
      </c>
      <c r="AA406" s="69" t="e">
        <f>IF(RCI!#REF!="",#N/A,RCI!#REF!)</f>
        <v>#REF!</v>
      </c>
      <c r="AB406" s="68" t="e">
        <f>IF(RP!#REF!="",#N/A,RP!#REF!)</f>
        <v>#REF!</v>
      </c>
      <c r="AC406" s="69" t="e">
        <f>IF(RP!#REF!="",#N/A,RP!#REF!)</f>
        <v>#REF!</v>
      </c>
      <c r="AD406" s="68" t="e">
        <f>IF(RA!#REF!="",#N/A,RA!#REF!)</f>
        <v>#REF!</v>
      </c>
      <c r="AE406" s="69" t="e">
        <f>IF(RA!#REF!="",#N/A,RA!#REF!)</f>
        <v>#REF!</v>
      </c>
    </row>
    <row r="407" spans="22:31" x14ac:dyDescent="0.2">
      <c r="V407" s="68" t="e">
        <f>IF(IL!#REF!="",#N/A,IL!#REF!)</f>
        <v>#REF!</v>
      </c>
      <c r="W407" s="69" t="e">
        <f>IF(IL!#REF!="",#N/A,IL!#REF!)</f>
        <v>#REF!</v>
      </c>
      <c r="X407" s="68" t="e">
        <f>IF(NE!#REF!="",#N/A,NE!#REF!)</f>
        <v>#REF!</v>
      </c>
      <c r="Y407" s="69" t="e">
        <f>IF(NE!#REF!="",#N/A,NE!#REF!)</f>
        <v>#REF!</v>
      </c>
      <c r="Z407" s="68" t="e">
        <f>IF(RCI!#REF!="",#N/A,RCI!#REF!)</f>
        <v>#REF!</v>
      </c>
      <c r="AA407" s="69" t="e">
        <f>IF(RCI!#REF!="",#N/A,RCI!#REF!)</f>
        <v>#REF!</v>
      </c>
      <c r="AB407" s="68" t="e">
        <f>IF(RP!#REF!="",#N/A,RP!#REF!)</f>
        <v>#REF!</v>
      </c>
      <c r="AC407" s="69" t="e">
        <f>IF(RP!#REF!="",#N/A,RP!#REF!)</f>
        <v>#REF!</v>
      </c>
      <c r="AD407" s="68" t="e">
        <f>IF(RA!#REF!="",#N/A,RA!#REF!)</f>
        <v>#REF!</v>
      </c>
      <c r="AE407" s="69" t="e">
        <f>IF(RA!#REF!="",#N/A,RA!#REF!)</f>
        <v>#REF!</v>
      </c>
    </row>
    <row r="408" spans="22:31" x14ac:dyDescent="0.2">
      <c r="V408" s="68" t="e">
        <f>IF(IL!#REF!="",#N/A,IL!#REF!)</f>
        <v>#REF!</v>
      </c>
      <c r="W408" s="69" t="e">
        <f>IF(IL!#REF!="",#N/A,IL!#REF!)</f>
        <v>#REF!</v>
      </c>
      <c r="X408" s="68" t="e">
        <f>IF(NE!#REF!="",#N/A,NE!#REF!)</f>
        <v>#REF!</v>
      </c>
      <c r="Y408" s="69" t="e">
        <f>IF(NE!#REF!="",#N/A,NE!#REF!)</f>
        <v>#REF!</v>
      </c>
      <c r="Z408" s="68" t="e">
        <f>IF(RCI!#REF!="",#N/A,RCI!#REF!)</f>
        <v>#REF!</v>
      </c>
      <c r="AA408" s="69" t="e">
        <f>IF(RCI!#REF!="",#N/A,RCI!#REF!)</f>
        <v>#REF!</v>
      </c>
      <c r="AB408" s="68" t="e">
        <f>IF(RP!#REF!="",#N/A,RP!#REF!)</f>
        <v>#REF!</v>
      </c>
      <c r="AC408" s="69" t="e">
        <f>IF(RP!#REF!="",#N/A,RP!#REF!)</f>
        <v>#REF!</v>
      </c>
      <c r="AD408" s="68" t="e">
        <f>IF(RA!#REF!="",#N/A,RA!#REF!)</f>
        <v>#REF!</v>
      </c>
      <c r="AE408" s="69" t="e">
        <f>IF(RA!#REF!="",#N/A,RA!#REF!)</f>
        <v>#REF!</v>
      </c>
    </row>
    <row r="409" spans="22:31" x14ac:dyDescent="0.2">
      <c r="V409" s="68" t="e">
        <f>IF(IL!#REF!="",#N/A,IL!#REF!)</f>
        <v>#REF!</v>
      </c>
      <c r="W409" s="69" t="e">
        <f>IF(IL!#REF!="",#N/A,IL!#REF!)</f>
        <v>#REF!</v>
      </c>
      <c r="X409" s="68" t="e">
        <f>IF(NE!#REF!="",#N/A,NE!#REF!)</f>
        <v>#REF!</v>
      </c>
      <c r="Y409" s="69" t="e">
        <f>IF(NE!#REF!="",#N/A,NE!#REF!)</f>
        <v>#REF!</v>
      </c>
      <c r="Z409" s="68" t="e">
        <f>IF(RCI!#REF!="",#N/A,RCI!#REF!)</f>
        <v>#REF!</v>
      </c>
      <c r="AA409" s="69" t="e">
        <f>IF(RCI!#REF!="",#N/A,RCI!#REF!)</f>
        <v>#REF!</v>
      </c>
      <c r="AB409" s="68" t="e">
        <f>IF(RP!#REF!="",#N/A,RP!#REF!)</f>
        <v>#REF!</v>
      </c>
      <c r="AC409" s="69" t="e">
        <f>IF(RP!#REF!="",#N/A,RP!#REF!)</f>
        <v>#REF!</v>
      </c>
      <c r="AD409" s="68" t="e">
        <f>IF(RA!#REF!="",#N/A,RA!#REF!)</f>
        <v>#REF!</v>
      </c>
      <c r="AE409" s="69" t="e">
        <f>IF(RA!#REF!="",#N/A,RA!#REF!)</f>
        <v>#REF!</v>
      </c>
    </row>
    <row r="410" spans="22:31" x14ac:dyDescent="0.2">
      <c r="V410" s="68" t="e">
        <f>IF(IL!#REF!="",#N/A,IL!#REF!)</f>
        <v>#REF!</v>
      </c>
      <c r="W410" s="69" t="e">
        <f>IF(IL!#REF!="",#N/A,IL!#REF!)</f>
        <v>#REF!</v>
      </c>
      <c r="X410" s="68" t="e">
        <f>IF(NE!#REF!="",#N/A,NE!#REF!)</f>
        <v>#REF!</v>
      </c>
      <c r="Y410" s="69" t="e">
        <f>IF(NE!#REF!="",#N/A,NE!#REF!)</f>
        <v>#REF!</v>
      </c>
      <c r="Z410" s="68" t="e">
        <f>IF(RCI!#REF!="",#N/A,RCI!#REF!)</f>
        <v>#REF!</v>
      </c>
      <c r="AA410" s="69" t="e">
        <f>IF(RCI!#REF!="",#N/A,RCI!#REF!)</f>
        <v>#REF!</v>
      </c>
      <c r="AB410" s="68" t="e">
        <f>IF(RP!#REF!="",#N/A,RP!#REF!)</f>
        <v>#REF!</v>
      </c>
      <c r="AC410" s="69" t="e">
        <f>IF(RP!#REF!="",#N/A,RP!#REF!)</f>
        <v>#REF!</v>
      </c>
      <c r="AD410" s="68" t="e">
        <f>IF(RA!#REF!="",#N/A,RA!#REF!)</f>
        <v>#REF!</v>
      </c>
      <c r="AE410" s="69" t="e">
        <f>IF(RA!#REF!="",#N/A,RA!#REF!)</f>
        <v>#REF!</v>
      </c>
    </row>
    <row r="411" spans="22:31" x14ac:dyDescent="0.2">
      <c r="V411" s="68" t="e">
        <f>IF(IL!#REF!="",#N/A,IL!#REF!)</f>
        <v>#REF!</v>
      </c>
      <c r="W411" s="69" t="e">
        <f>IF(IL!#REF!="",#N/A,IL!#REF!)</f>
        <v>#REF!</v>
      </c>
      <c r="X411" s="68" t="e">
        <f>IF(NE!#REF!="",#N/A,NE!#REF!)</f>
        <v>#REF!</v>
      </c>
      <c r="Y411" s="69" t="e">
        <f>IF(NE!#REF!="",#N/A,NE!#REF!)</f>
        <v>#REF!</v>
      </c>
      <c r="Z411" s="68" t="e">
        <f>IF(RCI!#REF!="",#N/A,RCI!#REF!)</f>
        <v>#REF!</v>
      </c>
      <c r="AA411" s="69" t="e">
        <f>IF(RCI!#REF!="",#N/A,RCI!#REF!)</f>
        <v>#REF!</v>
      </c>
      <c r="AB411" s="68" t="e">
        <f>IF(RP!#REF!="",#N/A,RP!#REF!)</f>
        <v>#REF!</v>
      </c>
      <c r="AC411" s="69" t="e">
        <f>IF(RP!#REF!="",#N/A,RP!#REF!)</f>
        <v>#REF!</v>
      </c>
      <c r="AD411" s="68" t="e">
        <f>IF(RA!#REF!="",#N/A,RA!#REF!)</f>
        <v>#REF!</v>
      </c>
      <c r="AE411" s="69" t="e">
        <f>IF(RA!#REF!="",#N/A,RA!#REF!)</f>
        <v>#REF!</v>
      </c>
    </row>
    <row r="412" spans="22:31" x14ac:dyDescent="0.2">
      <c r="V412" s="68" t="e">
        <f>IF(IL!#REF!="",#N/A,IL!#REF!)</f>
        <v>#REF!</v>
      </c>
      <c r="W412" s="69" t="e">
        <f>IF(IL!#REF!="",#N/A,IL!#REF!)</f>
        <v>#REF!</v>
      </c>
      <c r="X412" s="68" t="e">
        <f>IF(NE!#REF!="",#N/A,NE!#REF!)</f>
        <v>#REF!</v>
      </c>
      <c r="Y412" s="69" t="e">
        <f>IF(NE!#REF!="",#N/A,NE!#REF!)</f>
        <v>#REF!</v>
      </c>
      <c r="Z412" s="68" t="e">
        <f>IF(RCI!#REF!="",#N/A,RCI!#REF!)</f>
        <v>#REF!</v>
      </c>
      <c r="AA412" s="69" t="e">
        <f>IF(RCI!#REF!="",#N/A,RCI!#REF!)</f>
        <v>#REF!</v>
      </c>
      <c r="AB412" s="68" t="e">
        <f>IF(RP!#REF!="",#N/A,RP!#REF!)</f>
        <v>#REF!</v>
      </c>
      <c r="AC412" s="69" t="e">
        <f>IF(RP!#REF!="",#N/A,RP!#REF!)</f>
        <v>#REF!</v>
      </c>
      <c r="AD412" s="68" t="e">
        <f>IF(RA!#REF!="",#N/A,RA!#REF!)</f>
        <v>#REF!</v>
      </c>
      <c r="AE412" s="69" t="e">
        <f>IF(RA!#REF!="",#N/A,RA!#REF!)</f>
        <v>#REF!</v>
      </c>
    </row>
    <row r="413" spans="22:31" x14ac:dyDescent="0.2">
      <c r="V413" s="68" t="e">
        <f>IF(IL!#REF!="",#N/A,IL!#REF!)</f>
        <v>#REF!</v>
      </c>
      <c r="W413" s="69" t="e">
        <f>IF(IL!#REF!="",#N/A,IL!#REF!)</f>
        <v>#REF!</v>
      </c>
      <c r="X413" s="68" t="e">
        <f>IF(NE!#REF!="",#N/A,NE!#REF!)</f>
        <v>#REF!</v>
      </c>
      <c r="Y413" s="69" t="e">
        <f>IF(NE!#REF!="",#N/A,NE!#REF!)</f>
        <v>#REF!</v>
      </c>
      <c r="Z413" s="68" t="e">
        <f>IF(RCI!#REF!="",#N/A,RCI!#REF!)</f>
        <v>#REF!</v>
      </c>
      <c r="AA413" s="69" t="e">
        <f>IF(RCI!#REF!="",#N/A,RCI!#REF!)</f>
        <v>#REF!</v>
      </c>
      <c r="AB413" s="68" t="e">
        <f>IF(RP!#REF!="",#N/A,RP!#REF!)</f>
        <v>#REF!</v>
      </c>
      <c r="AC413" s="69" t="e">
        <f>IF(RP!#REF!="",#N/A,RP!#REF!)</f>
        <v>#REF!</v>
      </c>
      <c r="AD413" s="68" t="e">
        <f>IF(RA!#REF!="",#N/A,RA!#REF!)</f>
        <v>#REF!</v>
      </c>
      <c r="AE413" s="69" t="e">
        <f>IF(RA!#REF!="",#N/A,RA!#REF!)</f>
        <v>#REF!</v>
      </c>
    </row>
    <row r="414" spans="22:31" x14ac:dyDescent="0.2">
      <c r="V414" s="68" t="e">
        <f>IF(IL!#REF!="",#N/A,IL!#REF!)</f>
        <v>#REF!</v>
      </c>
      <c r="W414" s="69" t="e">
        <f>IF(IL!#REF!="",#N/A,IL!#REF!)</f>
        <v>#REF!</v>
      </c>
      <c r="X414" s="68" t="e">
        <f>IF(NE!#REF!="",#N/A,NE!#REF!)</f>
        <v>#REF!</v>
      </c>
      <c r="Y414" s="69" t="e">
        <f>IF(NE!#REF!="",#N/A,NE!#REF!)</f>
        <v>#REF!</v>
      </c>
      <c r="Z414" s="68" t="e">
        <f>IF(RCI!#REF!="",#N/A,RCI!#REF!)</f>
        <v>#REF!</v>
      </c>
      <c r="AA414" s="69" t="e">
        <f>IF(RCI!#REF!="",#N/A,RCI!#REF!)</f>
        <v>#REF!</v>
      </c>
      <c r="AB414" s="68" t="e">
        <f>IF(RP!#REF!="",#N/A,RP!#REF!)</f>
        <v>#REF!</v>
      </c>
      <c r="AC414" s="69" t="e">
        <f>IF(RP!#REF!="",#N/A,RP!#REF!)</f>
        <v>#REF!</v>
      </c>
      <c r="AD414" s="68" t="e">
        <f>IF(RA!#REF!="",#N/A,RA!#REF!)</f>
        <v>#REF!</v>
      </c>
      <c r="AE414" s="69" t="e">
        <f>IF(RA!#REF!="",#N/A,RA!#REF!)</f>
        <v>#REF!</v>
      </c>
    </row>
    <row r="415" spans="22:31" x14ac:dyDescent="0.2">
      <c r="V415" s="68" t="e">
        <f>IF(IL!#REF!="",#N/A,IL!#REF!)</f>
        <v>#REF!</v>
      </c>
      <c r="W415" s="69" t="e">
        <f>IF(IL!#REF!="",#N/A,IL!#REF!)</f>
        <v>#REF!</v>
      </c>
      <c r="X415" s="68" t="e">
        <f>IF(NE!#REF!="",#N/A,NE!#REF!)</f>
        <v>#REF!</v>
      </c>
      <c r="Y415" s="69" t="e">
        <f>IF(NE!#REF!="",#N/A,NE!#REF!)</f>
        <v>#REF!</v>
      </c>
      <c r="Z415" s="68" t="e">
        <f>IF(RCI!#REF!="",#N/A,RCI!#REF!)</f>
        <v>#REF!</v>
      </c>
      <c r="AA415" s="69" t="e">
        <f>IF(RCI!#REF!="",#N/A,RCI!#REF!)</f>
        <v>#REF!</v>
      </c>
      <c r="AB415" s="68" t="e">
        <f>IF(RP!#REF!="",#N/A,RP!#REF!)</f>
        <v>#REF!</v>
      </c>
      <c r="AC415" s="69" t="e">
        <f>IF(RP!#REF!="",#N/A,RP!#REF!)</f>
        <v>#REF!</v>
      </c>
      <c r="AD415" s="68" t="e">
        <f>IF(RA!#REF!="",#N/A,RA!#REF!)</f>
        <v>#REF!</v>
      </c>
      <c r="AE415" s="69" t="e">
        <f>IF(RA!#REF!="",#N/A,RA!#REF!)</f>
        <v>#REF!</v>
      </c>
    </row>
    <row r="416" spans="22:31" x14ac:dyDescent="0.2">
      <c r="V416" s="68" t="e">
        <f>IF(IL!#REF!="",#N/A,IL!#REF!)</f>
        <v>#REF!</v>
      </c>
      <c r="W416" s="69" t="e">
        <f>IF(IL!#REF!="",#N/A,IL!#REF!)</f>
        <v>#REF!</v>
      </c>
      <c r="X416" s="68" t="e">
        <f>IF(NE!#REF!="",#N/A,NE!#REF!)</f>
        <v>#REF!</v>
      </c>
      <c r="Y416" s="69" t="e">
        <f>IF(NE!#REF!="",#N/A,NE!#REF!)</f>
        <v>#REF!</v>
      </c>
      <c r="Z416" s="68" t="e">
        <f>IF(RCI!#REF!="",#N/A,RCI!#REF!)</f>
        <v>#REF!</v>
      </c>
      <c r="AA416" s="69" t="e">
        <f>IF(RCI!#REF!="",#N/A,RCI!#REF!)</f>
        <v>#REF!</v>
      </c>
      <c r="AB416" s="68" t="e">
        <f>IF(RP!#REF!="",#N/A,RP!#REF!)</f>
        <v>#REF!</v>
      </c>
      <c r="AC416" s="69" t="e">
        <f>IF(RP!#REF!="",#N/A,RP!#REF!)</f>
        <v>#REF!</v>
      </c>
      <c r="AD416" s="68" t="e">
        <f>IF(RA!#REF!="",#N/A,RA!#REF!)</f>
        <v>#REF!</v>
      </c>
      <c r="AE416" s="69" t="e">
        <f>IF(RA!#REF!="",#N/A,RA!#REF!)</f>
        <v>#REF!</v>
      </c>
    </row>
    <row r="417" spans="22:31" x14ac:dyDescent="0.2">
      <c r="V417" s="68" t="e">
        <f>IF(IL!#REF!="",#N/A,IL!#REF!)</f>
        <v>#REF!</v>
      </c>
      <c r="W417" s="69" t="e">
        <f>IF(IL!#REF!="",#N/A,IL!#REF!)</f>
        <v>#REF!</v>
      </c>
      <c r="X417" s="68" t="e">
        <f>IF(NE!#REF!="",#N/A,NE!#REF!)</f>
        <v>#REF!</v>
      </c>
      <c r="Y417" s="69" t="e">
        <f>IF(NE!#REF!="",#N/A,NE!#REF!)</f>
        <v>#REF!</v>
      </c>
      <c r="Z417" s="68" t="e">
        <f>IF(RCI!#REF!="",#N/A,RCI!#REF!)</f>
        <v>#REF!</v>
      </c>
      <c r="AA417" s="69" t="e">
        <f>IF(RCI!#REF!="",#N/A,RCI!#REF!)</f>
        <v>#REF!</v>
      </c>
      <c r="AB417" s="68" t="e">
        <f>IF(RP!#REF!="",#N/A,RP!#REF!)</f>
        <v>#REF!</v>
      </c>
      <c r="AC417" s="69" t="e">
        <f>IF(RP!#REF!="",#N/A,RP!#REF!)</f>
        <v>#REF!</v>
      </c>
      <c r="AD417" s="68" t="e">
        <f>IF(RA!#REF!="",#N/A,RA!#REF!)</f>
        <v>#REF!</v>
      </c>
      <c r="AE417" s="69" t="e">
        <f>IF(RA!#REF!="",#N/A,RA!#REF!)</f>
        <v>#REF!</v>
      </c>
    </row>
    <row r="418" spans="22:31" x14ac:dyDescent="0.2">
      <c r="V418" s="68" t="e">
        <f>IF(IL!#REF!="",#N/A,IL!#REF!)</f>
        <v>#REF!</v>
      </c>
      <c r="W418" s="69" t="e">
        <f>IF(IL!#REF!="",#N/A,IL!#REF!)</f>
        <v>#REF!</v>
      </c>
      <c r="X418" s="68" t="e">
        <f>IF(NE!#REF!="",#N/A,NE!#REF!)</f>
        <v>#REF!</v>
      </c>
      <c r="Y418" s="69" t="e">
        <f>IF(NE!#REF!="",#N/A,NE!#REF!)</f>
        <v>#REF!</v>
      </c>
      <c r="Z418" s="68" t="e">
        <f>IF(RCI!#REF!="",#N/A,RCI!#REF!)</f>
        <v>#REF!</v>
      </c>
      <c r="AA418" s="69" t="e">
        <f>IF(RCI!#REF!="",#N/A,RCI!#REF!)</f>
        <v>#REF!</v>
      </c>
      <c r="AB418" s="68" t="e">
        <f>IF(RP!#REF!="",#N/A,RP!#REF!)</f>
        <v>#REF!</v>
      </c>
      <c r="AC418" s="69" t="e">
        <f>IF(RP!#REF!="",#N/A,RP!#REF!)</f>
        <v>#REF!</v>
      </c>
      <c r="AD418" s="68" t="e">
        <f>IF(RA!#REF!="",#N/A,RA!#REF!)</f>
        <v>#REF!</v>
      </c>
      <c r="AE418" s="69" t="e">
        <f>IF(RA!#REF!="",#N/A,RA!#REF!)</f>
        <v>#REF!</v>
      </c>
    </row>
    <row r="419" spans="22:31" x14ac:dyDescent="0.2">
      <c r="V419" s="68" t="e">
        <f>IF(IL!#REF!="",#N/A,IL!#REF!)</f>
        <v>#REF!</v>
      </c>
      <c r="W419" s="69" t="e">
        <f>IF(IL!#REF!="",#N/A,IL!#REF!)</f>
        <v>#REF!</v>
      </c>
      <c r="X419" s="68" t="e">
        <f>IF(NE!#REF!="",#N/A,NE!#REF!)</f>
        <v>#REF!</v>
      </c>
      <c r="Y419" s="69" t="e">
        <f>IF(NE!#REF!="",#N/A,NE!#REF!)</f>
        <v>#REF!</v>
      </c>
      <c r="Z419" s="68" t="e">
        <f>IF(RCI!#REF!="",#N/A,RCI!#REF!)</f>
        <v>#REF!</v>
      </c>
      <c r="AA419" s="69" t="e">
        <f>IF(RCI!#REF!="",#N/A,RCI!#REF!)</f>
        <v>#REF!</v>
      </c>
      <c r="AB419" s="68" t="e">
        <f>IF(RP!#REF!="",#N/A,RP!#REF!)</f>
        <v>#REF!</v>
      </c>
      <c r="AC419" s="69" t="e">
        <f>IF(RP!#REF!="",#N/A,RP!#REF!)</f>
        <v>#REF!</v>
      </c>
      <c r="AD419" s="68" t="e">
        <f>IF(RA!#REF!="",#N/A,RA!#REF!)</f>
        <v>#REF!</v>
      </c>
      <c r="AE419" s="69" t="e">
        <f>IF(RA!#REF!="",#N/A,RA!#REF!)</f>
        <v>#REF!</v>
      </c>
    </row>
    <row r="420" spans="22:31" x14ac:dyDescent="0.2">
      <c r="V420" s="68" t="e">
        <f>IF(IL!#REF!="",#N/A,IL!#REF!)</f>
        <v>#REF!</v>
      </c>
      <c r="W420" s="69" t="e">
        <f>IF(IL!#REF!="",#N/A,IL!#REF!)</f>
        <v>#REF!</v>
      </c>
      <c r="X420" s="68" t="e">
        <f>IF(NE!#REF!="",#N/A,NE!#REF!)</f>
        <v>#REF!</v>
      </c>
      <c r="Y420" s="69" t="e">
        <f>IF(NE!#REF!="",#N/A,NE!#REF!)</f>
        <v>#REF!</v>
      </c>
      <c r="Z420" s="68" t="e">
        <f>IF(RCI!#REF!="",#N/A,RCI!#REF!)</f>
        <v>#REF!</v>
      </c>
      <c r="AA420" s="69" t="e">
        <f>IF(RCI!#REF!="",#N/A,RCI!#REF!)</f>
        <v>#REF!</v>
      </c>
      <c r="AB420" s="68" t="e">
        <f>IF(RP!#REF!="",#N/A,RP!#REF!)</f>
        <v>#REF!</v>
      </c>
      <c r="AC420" s="69" t="e">
        <f>IF(RP!#REF!="",#N/A,RP!#REF!)</f>
        <v>#REF!</v>
      </c>
      <c r="AD420" s="68" t="e">
        <f>IF(RA!#REF!="",#N/A,RA!#REF!)</f>
        <v>#REF!</v>
      </c>
      <c r="AE420" s="69" t="e">
        <f>IF(RA!#REF!="",#N/A,RA!#REF!)</f>
        <v>#REF!</v>
      </c>
    </row>
    <row r="421" spans="22:31" x14ac:dyDescent="0.2">
      <c r="V421" s="68" t="e">
        <f>IF(IL!#REF!="",#N/A,IL!#REF!)</f>
        <v>#REF!</v>
      </c>
      <c r="W421" s="69" t="e">
        <f>IF(IL!#REF!="",#N/A,IL!#REF!)</f>
        <v>#REF!</v>
      </c>
      <c r="X421" s="68" t="e">
        <f>IF(NE!#REF!="",#N/A,NE!#REF!)</f>
        <v>#REF!</v>
      </c>
      <c r="Y421" s="69" t="e">
        <f>IF(NE!#REF!="",#N/A,NE!#REF!)</f>
        <v>#REF!</v>
      </c>
      <c r="Z421" s="68" t="e">
        <f>IF(RCI!#REF!="",#N/A,RCI!#REF!)</f>
        <v>#REF!</v>
      </c>
      <c r="AA421" s="69" t="e">
        <f>IF(RCI!#REF!="",#N/A,RCI!#REF!)</f>
        <v>#REF!</v>
      </c>
      <c r="AB421" s="68" t="e">
        <f>IF(RP!#REF!="",#N/A,RP!#REF!)</f>
        <v>#REF!</v>
      </c>
      <c r="AC421" s="69" t="e">
        <f>IF(RP!#REF!="",#N/A,RP!#REF!)</f>
        <v>#REF!</v>
      </c>
      <c r="AD421" s="68" t="e">
        <f>IF(RA!#REF!="",#N/A,RA!#REF!)</f>
        <v>#REF!</v>
      </c>
      <c r="AE421" s="69" t="e">
        <f>IF(RA!#REF!="",#N/A,RA!#REF!)</f>
        <v>#REF!</v>
      </c>
    </row>
    <row r="422" spans="22:31" x14ac:dyDescent="0.2">
      <c r="V422" s="68" t="e">
        <f>IF(IL!#REF!="",#N/A,IL!#REF!)</f>
        <v>#REF!</v>
      </c>
      <c r="W422" s="69" t="e">
        <f>IF(IL!#REF!="",#N/A,IL!#REF!)</f>
        <v>#REF!</v>
      </c>
      <c r="X422" s="68" t="e">
        <f>IF(NE!#REF!="",#N/A,NE!#REF!)</f>
        <v>#REF!</v>
      </c>
      <c r="Y422" s="69" t="e">
        <f>IF(NE!#REF!="",#N/A,NE!#REF!)</f>
        <v>#REF!</v>
      </c>
      <c r="Z422" s="68" t="e">
        <f>IF(RCI!#REF!="",#N/A,RCI!#REF!)</f>
        <v>#REF!</v>
      </c>
      <c r="AA422" s="69" t="e">
        <f>IF(RCI!#REF!="",#N/A,RCI!#REF!)</f>
        <v>#REF!</v>
      </c>
      <c r="AB422" s="68" t="e">
        <f>IF(RP!#REF!="",#N/A,RP!#REF!)</f>
        <v>#REF!</v>
      </c>
      <c r="AC422" s="69" t="e">
        <f>IF(RP!#REF!="",#N/A,RP!#REF!)</f>
        <v>#REF!</v>
      </c>
      <c r="AD422" s="68" t="e">
        <f>IF(RA!#REF!="",#N/A,RA!#REF!)</f>
        <v>#REF!</v>
      </c>
      <c r="AE422" s="69" t="e">
        <f>IF(RA!#REF!="",#N/A,RA!#REF!)</f>
        <v>#REF!</v>
      </c>
    </row>
    <row r="423" spans="22:31" x14ac:dyDescent="0.2">
      <c r="V423" s="68" t="e">
        <f>IF(IL!#REF!="",#N/A,IL!#REF!)</f>
        <v>#REF!</v>
      </c>
      <c r="W423" s="69" t="e">
        <f>IF(IL!#REF!="",#N/A,IL!#REF!)</f>
        <v>#REF!</v>
      </c>
      <c r="X423" s="68" t="e">
        <f>IF(NE!#REF!="",#N/A,NE!#REF!)</f>
        <v>#REF!</v>
      </c>
      <c r="Y423" s="69" t="e">
        <f>IF(NE!#REF!="",#N/A,NE!#REF!)</f>
        <v>#REF!</v>
      </c>
      <c r="Z423" s="68" t="e">
        <f>IF(RCI!#REF!="",#N/A,RCI!#REF!)</f>
        <v>#REF!</v>
      </c>
      <c r="AA423" s="69" t="e">
        <f>IF(RCI!#REF!="",#N/A,RCI!#REF!)</f>
        <v>#REF!</v>
      </c>
      <c r="AB423" s="68" t="e">
        <f>IF(RP!#REF!="",#N/A,RP!#REF!)</f>
        <v>#REF!</v>
      </c>
      <c r="AC423" s="69" t="e">
        <f>IF(RP!#REF!="",#N/A,RP!#REF!)</f>
        <v>#REF!</v>
      </c>
      <c r="AD423" s="68" t="e">
        <f>IF(RA!#REF!="",#N/A,RA!#REF!)</f>
        <v>#REF!</v>
      </c>
      <c r="AE423" s="69" t="e">
        <f>IF(RA!#REF!="",#N/A,RA!#REF!)</f>
        <v>#REF!</v>
      </c>
    </row>
    <row r="424" spans="22:31" x14ac:dyDescent="0.2">
      <c r="V424" s="68" t="e">
        <f>IF(IL!#REF!="",#N/A,IL!#REF!)</f>
        <v>#REF!</v>
      </c>
      <c r="W424" s="69" t="e">
        <f>IF(IL!#REF!="",#N/A,IL!#REF!)</f>
        <v>#REF!</v>
      </c>
      <c r="X424" s="68" t="e">
        <f>IF(NE!#REF!="",#N/A,NE!#REF!)</f>
        <v>#REF!</v>
      </c>
      <c r="Y424" s="69" t="e">
        <f>IF(NE!#REF!="",#N/A,NE!#REF!)</f>
        <v>#REF!</v>
      </c>
      <c r="Z424" s="68" t="e">
        <f>IF(RCI!#REF!="",#N/A,RCI!#REF!)</f>
        <v>#REF!</v>
      </c>
      <c r="AA424" s="69" t="e">
        <f>IF(RCI!#REF!="",#N/A,RCI!#REF!)</f>
        <v>#REF!</v>
      </c>
      <c r="AB424" s="68" t="e">
        <f>IF(RP!#REF!="",#N/A,RP!#REF!)</f>
        <v>#REF!</v>
      </c>
      <c r="AC424" s="69" t="e">
        <f>IF(RP!#REF!="",#N/A,RP!#REF!)</f>
        <v>#REF!</v>
      </c>
      <c r="AD424" s="68" t="e">
        <f>IF(RA!#REF!="",#N/A,RA!#REF!)</f>
        <v>#REF!</v>
      </c>
      <c r="AE424" s="69" t="e">
        <f>IF(RA!#REF!="",#N/A,RA!#REF!)</f>
        <v>#REF!</v>
      </c>
    </row>
    <row r="425" spans="22:31" x14ac:dyDescent="0.2">
      <c r="V425" s="68" t="e">
        <f>IF(IL!#REF!="",#N/A,IL!#REF!)</f>
        <v>#REF!</v>
      </c>
      <c r="W425" s="69" t="e">
        <f>IF(IL!#REF!="",#N/A,IL!#REF!)</f>
        <v>#REF!</v>
      </c>
      <c r="X425" s="68" t="e">
        <f>IF(NE!#REF!="",#N/A,NE!#REF!)</f>
        <v>#REF!</v>
      </c>
      <c r="Y425" s="69" t="e">
        <f>IF(NE!#REF!="",#N/A,NE!#REF!)</f>
        <v>#REF!</v>
      </c>
      <c r="Z425" s="68" t="e">
        <f>IF(RCI!#REF!="",#N/A,RCI!#REF!)</f>
        <v>#REF!</v>
      </c>
      <c r="AA425" s="69" t="e">
        <f>IF(RCI!#REF!="",#N/A,RCI!#REF!)</f>
        <v>#REF!</v>
      </c>
      <c r="AB425" s="68" t="e">
        <f>IF(RP!#REF!="",#N/A,RP!#REF!)</f>
        <v>#REF!</v>
      </c>
      <c r="AC425" s="69" t="e">
        <f>IF(RP!#REF!="",#N/A,RP!#REF!)</f>
        <v>#REF!</v>
      </c>
      <c r="AD425" s="68" t="e">
        <f>IF(RA!#REF!="",#N/A,RA!#REF!)</f>
        <v>#REF!</v>
      </c>
      <c r="AE425" s="69" t="e">
        <f>IF(RA!#REF!="",#N/A,RA!#REF!)</f>
        <v>#REF!</v>
      </c>
    </row>
    <row r="426" spans="22:31" x14ac:dyDescent="0.2">
      <c r="V426" s="68" t="e">
        <f>IF(IL!#REF!="",#N/A,IL!#REF!)</f>
        <v>#REF!</v>
      </c>
      <c r="W426" s="69" t="e">
        <f>IF(IL!#REF!="",#N/A,IL!#REF!)</f>
        <v>#REF!</v>
      </c>
      <c r="X426" s="68" t="e">
        <f>IF(NE!#REF!="",#N/A,NE!#REF!)</f>
        <v>#REF!</v>
      </c>
      <c r="Y426" s="69" t="e">
        <f>IF(NE!#REF!="",#N/A,NE!#REF!)</f>
        <v>#REF!</v>
      </c>
      <c r="Z426" s="68" t="e">
        <f>IF(RCI!#REF!="",#N/A,RCI!#REF!)</f>
        <v>#REF!</v>
      </c>
      <c r="AA426" s="69" t="e">
        <f>IF(RCI!#REF!="",#N/A,RCI!#REF!)</f>
        <v>#REF!</v>
      </c>
      <c r="AB426" s="68" t="e">
        <f>IF(RP!#REF!="",#N/A,RP!#REF!)</f>
        <v>#REF!</v>
      </c>
      <c r="AC426" s="69" t="e">
        <f>IF(RP!#REF!="",#N/A,RP!#REF!)</f>
        <v>#REF!</v>
      </c>
      <c r="AD426" s="68" t="e">
        <f>IF(RA!#REF!="",#N/A,RA!#REF!)</f>
        <v>#REF!</v>
      </c>
      <c r="AE426" s="69" t="e">
        <f>IF(RA!#REF!="",#N/A,RA!#REF!)</f>
        <v>#REF!</v>
      </c>
    </row>
    <row r="427" spans="22:31" x14ac:dyDescent="0.2">
      <c r="V427" s="68" t="e">
        <f>IF(IL!#REF!="",#N/A,IL!#REF!)</f>
        <v>#REF!</v>
      </c>
      <c r="W427" s="69" t="e">
        <f>IF(IL!#REF!="",#N/A,IL!#REF!)</f>
        <v>#REF!</v>
      </c>
      <c r="X427" s="68" t="e">
        <f>IF(NE!#REF!="",#N/A,NE!#REF!)</f>
        <v>#REF!</v>
      </c>
      <c r="Y427" s="69" t="e">
        <f>IF(NE!#REF!="",#N/A,NE!#REF!)</f>
        <v>#REF!</v>
      </c>
      <c r="Z427" s="68" t="e">
        <f>IF(RCI!#REF!="",#N/A,RCI!#REF!)</f>
        <v>#REF!</v>
      </c>
      <c r="AA427" s="69" t="e">
        <f>IF(RCI!#REF!="",#N/A,RCI!#REF!)</f>
        <v>#REF!</v>
      </c>
      <c r="AB427" s="68" t="e">
        <f>IF(RP!#REF!="",#N/A,RP!#REF!)</f>
        <v>#REF!</v>
      </c>
      <c r="AC427" s="69" t="e">
        <f>IF(RP!#REF!="",#N/A,RP!#REF!)</f>
        <v>#REF!</v>
      </c>
      <c r="AD427" s="68" t="e">
        <f>IF(RA!#REF!="",#N/A,RA!#REF!)</f>
        <v>#REF!</v>
      </c>
      <c r="AE427" s="69" t="e">
        <f>IF(RA!#REF!="",#N/A,RA!#REF!)</f>
        <v>#REF!</v>
      </c>
    </row>
    <row r="428" spans="22:31" x14ac:dyDescent="0.2">
      <c r="V428" s="68" t="e">
        <f>IF(IL!#REF!="",#N/A,IL!#REF!)</f>
        <v>#REF!</v>
      </c>
      <c r="W428" s="69" t="e">
        <f>IF(IL!#REF!="",#N/A,IL!#REF!)</f>
        <v>#REF!</v>
      </c>
      <c r="X428" s="68" t="e">
        <f>IF(NE!#REF!="",#N/A,NE!#REF!)</f>
        <v>#REF!</v>
      </c>
      <c r="Y428" s="69" t="e">
        <f>IF(NE!#REF!="",#N/A,NE!#REF!)</f>
        <v>#REF!</v>
      </c>
      <c r="Z428" s="68" t="e">
        <f>IF(RCI!#REF!="",#N/A,RCI!#REF!)</f>
        <v>#REF!</v>
      </c>
      <c r="AA428" s="69" t="e">
        <f>IF(RCI!#REF!="",#N/A,RCI!#REF!)</f>
        <v>#REF!</v>
      </c>
      <c r="AB428" s="68" t="e">
        <f>IF(RP!#REF!="",#N/A,RP!#REF!)</f>
        <v>#REF!</v>
      </c>
      <c r="AC428" s="69" t="e">
        <f>IF(RP!#REF!="",#N/A,RP!#REF!)</f>
        <v>#REF!</v>
      </c>
      <c r="AD428" s="68" t="e">
        <f>IF(RA!#REF!="",#N/A,RA!#REF!)</f>
        <v>#REF!</v>
      </c>
      <c r="AE428" s="69" t="e">
        <f>IF(RA!#REF!="",#N/A,RA!#REF!)</f>
        <v>#REF!</v>
      </c>
    </row>
    <row r="429" spans="22:31" x14ac:dyDescent="0.2">
      <c r="V429" s="68" t="e">
        <f>IF(IL!#REF!="",#N/A,IL!#REF!)</f>
        <v>#REF!</v>
      </c>
      <c r="W429" s="69" t="e">
        <f>IF(IL!#REF!="",#N/A,IL!#REF!)</f>
        <v>#REF!</v>
      </c>
      <c r="X429" s="68" t="e">
        <f>IF(NE!#REF!="",#N/A,NE!#REF!)</f>
        <v>#REF!</v>
      </c>
      <c r="Y429" s="69" t="e">
        <f>IF(NE!#REF!="",#N/A,NE!#REF!)</f>
        <v>#REF!</v>
      </c>
      <c r="Z429" s="68" t="e">
        <f>IF(RCI!#REF!="",#N/A,RCI!#REF!)</f>
        <v>#REF!</v>
      </c>
      <c r="AA429" s="69" t="e">
        <f>IF(RCI!#REF!="",#N/A,RCI!#REF!)</f>
        <v>#REF!</v>
      </c>
      <c r="AB429" s="68" t="e">
        <f>IF(RP!#REF!="",#N/A,RP!#REF!)</f>
        <v>#REF!</v>
      </c>
      <c r="AC429" s="69" t="e">
        <f>IF(RP!#REF!="",#N/A,RP!#REF!)</f>
        <v>#REF!</v>
      </c>
      <c r="AD429" s="68" t="e">
        <f>IF(RA!#REF!="",#N/A,RA!#REF!)</f>
        <v>#REF!</v>
      </c>
      <c r="AE429" s="69" t="e">
        <f>IF(RA!#REF!="",#N/A,RA!#REF!)</f>
        <v>#REF!</v>
      </c>
    </row>
    <row r="430" spans="22:31" x14ac:dyDescent="0.2">
      <c r="V430" s="68" t="e">
        <f>IF(IL!#REF!="",#N/A,IL!#REF!)</f>
        <v>#REF!</v>
      </c>
      <c r="W430" s="69" t="e">
        <f>IF(IL!#REF!="",#N/A,IL!#REF!)</f>
        <v>#REF!</v>
      </c>
      <c r="X430" s="68" t="e">
        <f>IF(NE!#REF!="",#N/A,NE!#REF!)</f>
        <v>#REF!</v>
      </c>
      <c r="Y430" s="69" t="e">
        <f>IF(NE!#REF!="",#N/A,NE!#REF!)</f>
        <v>#REF!</v>
      </c>
      <c r="Z430" s="68" t="e">
        <f>IF(RCI!#REF!="",#N/A,RCI!#REF!)</f>
        <v>#REF!</v>
      </c>
      <c r="AA430" s="69" t="e">
        <f>IF(RCI!#REF!="",#N/A,RCI!#REF!)</f>
        <v>#REF!</v>
      </c>
      <c r="AB430" s="68" t="e">
        <f>IF(RP!#REF!="",#N/A,RP!#REF!)</f>
        <v>#REF!</v>
      </c>
      <c r="AC430" s="69" t="e">
        <f>IF(RP!#REF!="",#N/A,RP!#REF!)</f>
        <v>#REF!</v>
      </c>
      <c r="AD430" s="68" t="e">
        <f>IF(RA!#REF!="",#N/A,RA!#REF!)</f>
        <v>#REF!</v>
      </c>
      <c r="AE430" s="69" t="e">
        <f>IF(RA!#REF!="",#N/A,RA!#REF!)</f>
        <v>#REF!</v>
      </c>
    </row>
    <row r="431" spans="22:31" x14ac:dyDescent="0.2">
      <c r="V431" s="68" t="e">
        <f>IF(IL!#REF!="",#N/A,IL!#REF!)</f>
        <v>#REF!</v>
      </c>
      <c r="W431" s="69" t="e">
        <f>IF(IL!#REF!="",#N/A,IL!#REF!)</f>
        <v>#REF!</v>
      </c>
      <c r="X431" s="68" t="e">
        <f>IF(NE!#REF!="",#N/A,NE!#REF!)</f>
        <v>#REF!</v>
      </c>
      <c r="Y431" s="69" t="e">
        <f>IF(NE!#REF!="",#N/A,NE!#REF!)</f>
        <v>#REF!</v>
      </c>
      <c r="Z431" s="68" t="e">
        <f>IF(RCI!#REF!="",#N/A,RCI!#REF!)</f>
        <v>#REF!</v>
      </c>
      <c r="AA431" s="69" t="e">
        <f>IF(RCI!#REF!="",#N/A,RCI!#REF!)</f>
        <v>#REF!</v>
      </c>
      <c r="AB431" s="68" t="e">
        <f>IF(RP!#REF!="",#N/A,RP!#REF!)</f>
        <v>#REF!</v>
      </c>
      <c r="AC431" s="69" t="e">
        <f>IF(RP!#REF!="",#N/A,RP!#REF!)</f>
        <v>#REF!</v>
      </c>
      <c r="AD431" s="68" t="e">
        <f>IF(RA!#REF!="",#N/A,RA!#REF!)</f>
        <v>#REF!</v>
      </c>
      <c r="AE431" s="69" t="e">
        <f>IF(RA!#REF!="",#N/A,RA!#REF!)</f>
        <v>#REF!</v>
      </c>
    </row>
    <row r="432" spans="22:31" x14ac:dyDescent="0.2">
      <c r="V432" s="68" t="e">
        <f>IF(IL!#REF!="",#N/A,IL!#REF!)</f>
        <v>#REF!</v>
      </c>
      <c r="W432" s="69" t="e">
        <f>IF(IL!#REF!="",#N/A,IL!#REF!)</f>
        <v>#REF!</v>
      </c>
      <c r="X432" s="68" t="e">
        <f>IF(NE!#REF!="",#N/A,NE!#REF!)</f>
        <v>#REF!</v>
      </c>
      <c r="Y432" s="69" t="e">
        <f>IF(NE!#REF!="",#N/A,NE!#REF!)</f>
        <v>#REF!</v>
      </c>
      <c r="Z432" s="68" t="e">
        <f>IF(RCI!#REF!="",#N/A,RCI!#REF!)</f>
        <v>#REF!</v>
      </c>
      <c r="AA432" s="69" t="e">
        <f>IF(RCI!#REF!="",#N/A,RCI!#REF!)</f>
        <v>#REF!</v>
      </c>
      <c r="AB432" s="68" t="e">
        <f>IF(RP!#REF!="",#N/A,RP!#REF!)</f>
        <v>#REF!</v>
      </c>
      <c r="AC432" s="69" t="e">
        <f>IF(RP!#REF!="",#N/A,RP!#REF!)</f>
        <v>#REF!</v>
      </c>
      <c r="AD432" s="68" t="e">
        <f>IF(RA!#REF!="",#N/A,RA!#REF!)</f>
        <v>#REF!</v>
      </c>
      <c r="AE432" s="69" t="e">
        <f>IF(RA!#REF!="",#N/A,RA!#REF!)</f>
        <v>#REF!</v>
      </c>
    </row>
    <row r="433" spans="22:31" x14ac:dyDescent="0.2">
      <c r="V433" s="68" t="e">
        <f>IF(IL!#REF!="",#N/A,IL!#REF!)</f>
        <v>#REF!</v>
      </c>
      <c r="W433" s="69" t="e">
        <f>IF(IL!#REF!="",#N/A,IL!#REF!)</f>
        <v>#REF!</v>
      </c>
      <c r="X433" s="68" t="e">
        <f>IF(NE!#REF!="",#N/A,NE!#REF!)</f>
        <v>#REF!</v>
      </c>
      <c r="Y433" s="69" t="e">
        <f>IF(NE!#REF!="",#N/A,NE!#REF!)</f>
        <v>#REF!</v>
      </c>
      <c r="Z433" s="68" t="e">
        <f>IF(RCI!#REF!="",#N/A,RCI!#REF!)</f>
        <v>#REF!</v>
      </c>
      <c r="AA433" s="69" t="e">
        <f>IF(RCI!#REF!="",#N/A,RCI!#REF!)</f>
        <v>#REF!</v>
      </c>
      <c r="AB433" s="68" t="e">
        <f>IF(RP!#REF!="",#N/A,RP!#REF!)</f>
        <v>#REF!</v>
      </c>
      <c r="AC433" s="69" t="e">
        <f>IF(RP!#REF!="",#N/A,RP!#REF!)</f>
        <v>#REF!</v>
      </c>
      <c r="AD433" s="68" t="e">
        <f>IF(RA!#REF!="",#N/A,RA!#REF!)</f>
        <v>#REF!</v>
      </c>
      <c r="AE433" s="69" t="e">
        <f>IF(RA!#REF!="",#N/A,RA!#REF!)</f>
        <v>#REF!</v>
      </c>
    </row>
    <row r="434" spans="22:31" x14ac:dyDescent="0.2">
      <c r="V434" s="68" t="e">
        <f>IF(IL!#REF!="",#N/A,IL!#REF!)</f>
        <v>#REF!</v>
      </c>
      <c r="W434" s="69" t="e">
        <f>IF(IL!#REF!="",#N/A,IL!#REF!)</f>
        <v>#REF!</v>
      </c>
      <c r="X434" s="68" t="e">
        <f>IF(NE!#REF!="",#N/A,NE!#REF!)</f>
        <v>#REF!</v>
      </c>
      <c r="Y434" s="69" t="e">
        <f>IF(NE!#REF!="",#N/A,NE!#REF!)</f>
        <v>#REF!</v>
      </c>
      <c r="Z434" s="68" t="e">
        <f>IF(RCI!#REF!="",#N/A,RCI!#REF!)</f>
        <v>#REF!</v>
      </c>
      <c r="AA434" s="69" t="e">
        <f>IF(RCI!#REF!="",#N/A,RCI!#REF!)</f>
        <v>#REF!</v>
      </c>
      <c r="AB434" s="68" t="e">
        <f>IF(RP!#REF!="",#N/A,RP!#REF!)</f>
        <v>#REF!</v>
      </c>
      <c r="AC434" s="69" t="e">
        <f>IF(RP!#REF!="",#N/A,RP!#REF!)</f>
        <v>#REF!</v>
      </c>
      <c r="AD434" s="68" t="e">
        <f>IF(RA!#REF!="",#N/A,RA!#REF!)</f>
        <v>#REF!</v>
      </c>
      <c r="AE434" s="69" t="e">
        <f>IF(RA!#REF!="",#N/A,RA!#REF!)</f>
        <v>#REF!</v>
      </c>
    </row>
    <row r="435" spans="22:31" x14ac:dyDescent="0.2">
      <c r="V435" s="68" t="e">
        <f>IF(IL!#REF!="",#N/A,IL!#REF!)</f>
        <v>#REF!</v>
      </c>
      <c r="W435" s="69" t="e">
        <f>IF(IL!#REF!="",#N/A,IL!#REF!)</f>
        <v>#REF!</v>
      </c>
      <c r="X435" s="68" t="e">
        <f>IF(NE!#REF!="",#N/A,NE!#REF!)</f>
        <v>#REF!</v>
      </c>
      <c r="Y435" s="69" t="e">
        <f>IF(NE!#REF!="",#N/A,NE!#REF!)</f>
        <v>#REF!</v>
      </c>
      <c r="Z435" s="68" t="e">
        <f>IF(RCI!#REF!="",#N/A,RCI!#REF!)</f>
        <v>#REF!</v>
      </c>
      <c r="AA435" s="69" t="e">
        <f>IF(RCI!#REF!="",#N/A,RCI!#REF!)</f>
        <v>#REF!</v>
      </c>
      <c r="AB435" s="68" t="e">
        <f>IF(RP!#REF!="",#N/A,RP!#REF!)</f>
        <v>#REF!</v>
      </c>
      <c r="AC435" s="69" t="e">
        <f>IF(RP!#REF!="",#N/A,RP!#REF!)</f>
        <v>#REF!</v>
      </c>
      <c r="AD435" s="68" t="e">
        <f>IF(RA!#REF!="",#N/A,RA!#REF!)</f>
        <v>#REF!</v>
      </c>
      <c r="AE435" s="69" t="e">
        <f>IF(RA!#REF!="",#N/A,RA!#REF!)</f>
        <v>#REF!</v>
      </c>
    </row>
    <row r="436" spans="22:31" x14ac:dyDescent="0.2">
      <c r="V436" s="68" t="e">
        <f>IF(IL!#REF!="",#N/A,IL!#REF!)</f>
        <v>#REF!</v>
      </c>
      <c r="W436" s="69" t="e">
        <f>IF(IL!#REF!="",#N/A,IL!#REF!)</f>
        <v>#REF!</v>
      </c>
      <c r="X436" s="68" t="e">
        <f>IF(NE!#REF!="",#N/A,NE!#REF!)</f>
        <v>#REF!</v>
      </c>
      <c r="Y436" s="69" t="e">
        <f>IF(NE!#REF!="",#N/A,NE!#REF!)</f>
        <v>#REF!</v>
      </c>
      <c r="Z436" s="68" t="e">
        <f>IF(RCI!#REF!="",#N/A,RCI!#REF!)</f>
        <v>#REF!</v>
      </c>
      <c r="AA436" s="69" t="e">
        <f>IF(RCI!#REF!="",#N/A,RCI!#REF!)</f>
        <v>#REF!</v>
      </c>
      <c r="AB436" s="68" t="e">
        <f>IF(RP!#REF!="",#N/A,RP!#REF!)</f>
        <v>#REF!</v>
      </c>
      <c r="AC436" s="69" t="e">
        <f>IF(RP!#REF!="",#N/A,RP!#REF!)</f>
        <v>#REF!</v>
      </c>
      <c r="AD436" s="68" t="e">
        <f>IF(RA!#REF!="",#N/A,RA!#REF!)</f>
        <v>#REF!</v>
      </c>
      <c r="AE436" s="69" t="e">
        <f>IF(RA!#REF!="",#N/A,RA!#REF!)</f>
        <v>#REF!</v>
      </c>
    </row>
    <row r="437" spans="22:31" x14ac:dyDescent="0.2">
      <c r="V437" s="68" t="e">
        <f>IF(IL!#REF!="",#N/A,IL!#REF!)</f>
        <v>#REF!</v>
      </c>
      <c r="W437" s="69" t="e">
        <f>IF(IL!#REF!="",#N/A,IL!#REF!)</f>
        <v>#REF!</v>
      </c>
      <c r="X437" s="68" t="e">
        <f>IF(NE!#REF!="",#N/A,NE!#REF!)</f>
        <v>#REF!</v>
      </c>
      <c r="Y437" s="69" t="e">
        <f>IF(NE!#REF!="",#N/A,NE!#REF!)</f>
        <v>#REF!</v>
      </c>
      <c r="Z437" s="68" t="e">
        <f>IF(RCI!#REF!="",#N/A,RCI!#REF!)</f>
        <v>#REF!</v>
      </c>
      <c r="AA437" s="69" t="e">
        <f>IF(RCI!#REF!="",#N/A,RCI!#REF!)</f>
        <v>#REF!</v>
      </c>
      <c r="AB437" s="68" t="e">
        <f>IF(RP!#REF!="",#N/A,RP!#REF!)</f>
        <v>#REF!</v>
      </c>
      <c r="AC437" s="69" t="e">
        <f>IF(RP!#REF!="",#N/A,RP!#REF!)</f>
        <v>#REF!</v>
      </c>
      <c r="AD437" s="68" t="e">
        <f>IF(RA!#REF!="",#N/A,RA!#REF!)</f>
        <v>#REF!</v>
      </c>
      <c r="AE437" s="69" t="e">
        <f>IF(RA!#REF!="",#N/A,RA!#REF!)</f>
        <v>#REF!</v>
      </c>
    </row>
    <row r="438" spans="22:31" x14ac:dyDescent="0.2">
      <c r="V438" s="68" t="e">
        <f>IF(IL!#REF!="",#N/A,IL!#REF!)</f>
        <v>#REF!</v>
      </c>
      <c r="W438" s="69" t="e">
        <f>IF(IL!#REF!="",#N/A,IL!#REF!)</f>
        <v>#REF!</v>
      </c>
      <c r="X438" s="68" t="e">
        <f>IF(NE!#REF!="",#N/A,NE!#REF!)</f>
        <v>#REF!</v>
      </c>
      <c r="Y438" s="69" t="e">
        <f>IF(NE!#REF!="",#N/A,NE!#REF!)</f>
        <v>#REF!</v>
      </c>
      <c r="Z438" s="68" t="e">
        <f>IF(RCI!#REF!="",#N/A,RCI!#REF!)</f>
        <v>#REF!</v>
      </c>
      <c r="AA438" s="69" t="e">
        <f>IF(RCI!#REF!="",#N/A,RCI!#REF!)</f>
        <v>#REF!</v>
      </c>
      <c r="AB438" s="68" t="e">
        <f>IF(RP!#REF!="",#N/A,RP!#REF!)</f>
        <v>#REF!</v>
      </c>
      <c r="AC438" s="69" t="e">
        <f>IF(RP!#REF!="",#N/A,RP!#REF!)</f>
        <v>#REF!</v>
      </c>
      <c r="AD438" s="68" t="e">
        <f>IF(RA!#REF!="",#N/A,RA!#REF!)</f>
        <v>#REF!</v>
      </c>
      <c r="AE438" s="69" t="e">
        <f>IF(RA!#REF!="",#N/A,RA!#REF!)</f>
        <v>#REF!</v>
      </c>
    </row>
    <row r="439" spans="22:31" x14ac:dyDescent="0.2">
      <c r="V439" s="68" t="e">
        <f>IF(IL!#REF!="",#N/A,IL!#REF!)</f>
        <v>#REF!</v>
      </c>
      <c r="W439" s="69" t="e">
        <f>IF(IL!#REF!="",#N/A,IL!#REF!)</f>
        <v>#REF!</v>
      </c>
      <c r="X439" s="68" t="e">
        <f>IF(NE!#REF!="",#N/A,NE!#REF!)</f>
        <v>#REF!</v>
      </c>
      <c r="Y439" s="69" t="e">
        <f>IF(NE!#REF!="",#N/A,NE!#REF!)</f>
        <v>#REF!</v>
      </c>
      <c r="Z439" s="68" t="e">
        <f>IF(RCI!#REF!="",#N/A,RCI!#REF!)</f>
        <v>#REF!</v>
      </c>
      <c r="AA439" s="69" t="e">
        <f>IF(RCI!#REF!="",#N/A,RCI!#REF!)</f>
        <v>#REF!</v>
      </c>
      <c r="AB439" s="68" t="e">
        <f>IF(RP!#REF!="",#N/A,RP!#REF!)</f>
        <v>#REF!</v>
      </c>
      <c r="AC439" s="69" t="e">
        <f>IF(RP!#REF!="",#N/A,RP!#REF!)</f>
        <v>#REF!</v>
      </c>
      <c r="AD439" s="68" t="e">
        <f>IF(RA!#REF!="",#N/A,RA!#REF!)</f>
        <v>#REF!</v>
      </c>
      <c r="AE439" s="69" t="e">
        <f>IF(RA!#REF!="",#N/A,RA!#REF!)</f>
        <v>#REF!</v>
      </c>
    </row>
    <row r="440" spans="22:31" x14ac:dyDescent="0.2">
      <c r="V440" s="68" t="e">
        <f>IF(IL!#REF!="",#N/A,IL!#REF!)</f>
        <v>#REF!</v>
      </c>
      <c r="W440" s="69" t="e">
        <f>IF(IL!#REF!="",#N/A,IL!#REF!)</f>
        <v>#REF!</v>
      </c>
      <c r="X440" s="68" t="e">
        <f>IF(NE!#REF!="",#N/A,NE!#REF!)</f>
        <v>#REF!</v>
      </c>
      <c r="Y440" s="69" t="e">
        <f>IF(NE!#REF!="",#N/A,NE!#REF!)</f>
        <v>#REF!</v>
      </c>
      <c r="Z440" s="68" t="e">
        <f>IF(RCI!#REF!="",#N/A,RCI!#REF!)</f>
        <v>#REF!</v>
      </c>
      <c r="AA440" s="69" t="e">
        <f>IF(RCI!#REF!="",#N/A,RCI!#REF!)</f>
        <v>#REF!</v>
      </c>
      <c r="AB440" s="68" t="e">
        <f>IF(RP!#REF!="",#N/A,RP!#REF!)</f>
        <v>#REF!</v>
      </c>
      <c r="AC440" s="69" t="e">
        <f>IF(RP!#REF!="",#N/A,RP!#REF!)</f>
        <v>#REF!</v>
      </c>
      <c r="AD440" s="68" t="e">
        <f>IF(RA!#REF!="",#N/A,RA!#REF!)</f>
        <v>#REF!</v>
      </c>
      <c r="AE440" s="69" t="e">
        <f>IF(RA!#REF!="",#N/A,RA!#REF!)</f>
        <v>#REF!</v>
      </c>
    </row>
    <row r="441" spans="22:31" x14ac:dyDescent="0.2">
      <c r="V441" s="68" t="e">
        <f>IF(IL!#REF!="",#N/A,IL!#REF!)</f>
        <v>#REF!</v>
      </c>
      <c r="W441" s="69" t="e">
        <f>IF(IL!#REF!="",#N/A,IL!#REF!)</f>
        <v>#REF!</v>
      </c>
      <c r="X441" s="68" t="e">
        <f>IF(NE!#REF!="",#N/A,NE!#REF!)</f>
        <v>#REF!</v>
      </c>
      <c r="Y441" s="69" t="e">
        <f>IF(NE!#REF!="",#N/A,NE!#REF!)</f>
        <v>#REF!</v>
      </c>
      <c r="Z441" s="68" t="e">
        <f>IF(RCI!#REF!="",#N/A,RCI!#REF!)</f>
        <v>#REF!</v>
      </c>
      <c r="AA441" s="69" t="e">
        <f>IF(RCI!#REF!="",#N/A,RCI!#REF!)</f>
        <v>#REF!</v>
      </c>
      <c r="AB441" s="68" t="e">
        <f>IF(RP!#REF!="",#N/A,RP!#REF!)</f>
        <v>#REF!</v>
      </c>
      <c r="AC441" s="69" t="e">
        <f>IF(RP!#REF!="",#N/A,RP!#REF!)</f>
        <v>#REF!</v>
      </c>
      <c r="AD441" s="68" t="e">
        <f>IF(RA!#REF!="",#N/A,RA!#REF!)</f>
        <v>#REF!</v>
      </c>
      <c r="AE441" s="69" t="e">
        <f>IF(RA!#REF!="",#N/A,RA!#REF!)</f>
        <v>#REF!</v>
      </c>
    </row>
    <row r="442" spans="22:31" x14ac:dyDescent="0.2">
      <c r="V442" s="68" t="e">
        <f>IF(IL!#REF!="",#N/A,IL!#REF!)</f>
        <v>#REF!</v>
      </c>
      <c r="W442" s="69" t="e">
        <f>IF(IL!#REF!="",#N/A,IL!#REF!)</f>
        <v>#REF!</v>
      </c>
      <c r="X442" s="68" t="e">
        <f>IF(NE!#REF!="",#N/A,NE!#REF!)</f>
        <v>#REF!</v>
      </c>
      <c r="Y442" s="69" t="e">
        <f>IF(NE!#REF!="",#N/A,NE!#REF!)</f>
        <v>#REF!</v>
      </c>
      <c r="Z442" s="68" t="e">
        <f>IF(RCI!#REF!="",#N/A,RCI!#REF!)</f>
        <v>#REF!</v>
      </c>
      <c r="AA442" s="69" t="e">
        <f>IF(RCI!#REF!="",#N/A,RCI!#REF!)</f>
        <v>#REF!</v>
      </c>
      <c r="AB442" s="68" t="e">
        <f>IF(RP!#REF!="",#N/A,RP!#REF!)</f>
        <v>#REF!</v>
      </c>
      <c r="AC442" s="69" t="e">
        <f>IF(RP!#REF!="",#N/A,RP!#REF!)</f>
        <v>#REF!</v>
      </c>
      <c r="AD442" s="68" t="e">
        <f>IF(RA!#REF!="",#N/A,RA!#REF!)</f>
        <v>#REF!</v>
      </c>
      <c r="AE442" s="69" t="e">
        <f>IF(RA!#REF!="",#N/A,RA!#REF!)</f>
        <v>#REF!</v>
      </c>
    </row>
    <row r="443" spans="22:31" x14ac:dyDescent="0.2">
      <c r="V443" s="68" t="e">
        <f>IF(IL!#REF!="",#N/A,IL!#REF!)</f>
        <v>#REF!</v>
      </c>
      <c r="W443" s="69" t="e">
        <f>IF(IL!#REF!="",#N/A,IL!#REF!)</f>
        <v>#REF!</v>
      </c>
      <c r="X443" s="68" t="e">
        <f>IF(NE!#REF!="",#N/A,NE!#REF!)</f>
        <v>#REF!</v>
      </c>
      <c r="Y443" s="69" t="e">
        <f>IF(NE!#REF!="",#N/A,NE!#REF!)</f>
        <v>#REF!</v>
      </c>
      <c r="Z443" s="68" t="e">
        <f>IF(RCI!#REF!="",#N/A,RCI!#REF!)</f>
        <v>#REF!</v>
      </c>
      <c r="AA443" s="69" t="e">
        <f>IF(RCI!#REF!="",#N/A,RCI!#REF!)</f>
        <v>#REF!</v>
      </c>
      <c r="AB443" s="68" t="e">
        <f>IF(RP!#REF!="",#N/A,RP!#REF!)</f>
        <v>#REF!</v>
      </c>
      <c r="AC443" s="69" t="e">
        <f>IF(RP!#REF!="",#N/A,RP!#REF!)</f>
        <v>#REF!</v>
      </c>
      <c r="AD443" s="68" t="e">
        <f>IF(RA!#REF!="",#N/A,RA!#REF!)</f>
        <v>#REF!</v>
      </c>
      <c r="AE443" s="69" t="e">
        <f>IF(RA!#REF!="",#N/A,RA!#REF!)</f>
        <v>#REF!</v>
      </c>
    </row>
    <row r="444" spans="22:31" x14ac:dyDescent="0.2">
      <c r="V444" s="68" t="e">
        <f>IF(IL!#REF!="",#N/A,IL!#REF!)</f>
        <v>#REF!</v>
      </c>
      <c r="W444" s="69" t="e">
        <f>IF(IL!#REF!="",#N/A,IL!#REF!)</f>
        <v>#REF!</v>
      </c>
      <c r="X444" s="68" t="e">
        <f>IF(NE!#REF!="",#N/A,NE!#REF!)</f>
        <v>#REF!</v>
      </c>
      <c r="Y444" s="69" t="e">
        <f>IF(NE!#REF!="",#N/A,NE!#REF!)</f>
        <v>#REF!</v>
      </c>
      <c r="Z444" s="68" t="e">
        <f>IF(RCI!#REF!="",#N/A,RCI!#REF!)</f>
        <v>#REF!</v>
      </c>
      <c r="AA444" s="69" t="e">
        <f>IF(RCI!#REF!="",#N/A,RCI!#REF!)</f>
        <v>#REF!</v>
      </c>
      <c r="AB444" s="68" t="e">
        <f>IF(RP!#REF!="",#N/A,RP!#REF!)</f>
        <v>#REF!</v>
      </c>
      <c r="AC444" s="69" t="e">
        <f>IF(RP!#REF!="",#N/A,RP!#REF!)</f>
        <v>#REF!</v>
      </c>
      <c r="AD444" s="68" t="e">
        <f>IF(RA!#REF!="",#N/A,RA!#REF!)</f>
        <v>#REF!</v>
      </c>
      <c r="AE444" s="69" t="e">
        <f>IF(RA!#REF!="",#N/A,RA!#REF!)</f>
        <v>#REF!</v>
      </c>
    </row>
    <row r="445" spans="22:31" x14ac:dyDescent="0.2">
      <c r="V445" s="68" t="e">
        <f>IF(IL!#REF!="",#N/A,IL!#REF!)</f>
        <v>#REF!</v>
      </c>
      <c r="W445" s="69" t="e">
        <f>IF(IL!#REF!="",#N/A,IL!#REF!)</f>
        <v>#REF!</v>
      </c>
      <c r="X445" s="68" t="e">
        <f>IF(NE!#REF!="",#N/A,NE!#REF!)</f>
        <v>#REF!</v>
      </c>
      <c r="Y445" s="69" t="e">
        <f>IF(NE!#REF!="",#N/A,NE!#REF!)</f>
        <v>#REF!</v>
      </c>
      <c r="Z445" s="68" t="e">
        <f>IF(RCI!#REF!="",#N/A,RCI!#REF!)</f>
        <v>#REF!</v>
      </c>
      <c r="AA445" s="69" t="e">
        <f>IF(RCI!#REF!="",#N/A,RCI!#REF!)</f>
        <v>#REF!</v>
      </c>
      <c r="AB445" s="68" t="e">
        <f>IF(RP!#REF!="",#N/A,RP!#REF!)</f>
        <v>#REF!</v>
      </c>
      <c r="AC445" s="69" t="e">
        <f>IF(RP!#REF!="",#N/A,RP!#REF!)</f>
        <v>#REF!</v>
      </c>
      <c r="AD445" s="68" t="e">
        <f>IF(RA!#REF!="",#N/A,RA!#REF!)</f>
        <v>#REF!</v>
      </c>
      <c r="AE445" s="69" t="e">
        <f>IF(RA!#REF!="",#N/A,RA!#REF!)</f>
        <v>#REF!</v>
      </c>
    </row>
    <row r="446" spans="22:31" x14ac:dyDescent="0.2">
      <c r="V446" s="68" t="e">
        <f>IF(IL!#REF!="",#N/A,IL!#REF!)</f>
        <v>#REF!</v>
      </c>
      <c r="W446" s="69" t="e">
        <f>IF(IL!#REF!="",#N/A,IL!#REF!)</f>
        <v>#REF!</v>
      </c>
      <c r="X446" s="68" t="e">
        <f>IF(NE!#REF!="",#N/A,NE!#REF!)</f>
        <v>#REF!</v>
      </c>
      <c r="Y446" s="69" t="e">
        <f>IF(NE!#REF!="",#N/A,NE!#REF!)</f>
        <v>#REF!</v>
      </c>
      <c r="Z446" s="68" t="e">
        <f>IF(RCI!#REF!="",#N/A,RCI!#REF!)</f>
        <v>#REF!</v>
      </c>
      <c r="AA446" s="69" t="e">
        <f>IF(RCI!#REF!="",#N/A,RCI!#REF!)</f>
        <v>#REF!</v>
      </c>
      <c r="AB446" s="68" t="e">
        <f>IF(RP!#REF!="",#N/A,RP!#REF!)</f>
        <v>#REF!</v>
      </c>
      <c r="AC446" s="69" t="e">
        <f>IF(RP!#REF!="",#N/A,RP!#REF!)</f>
        <v>#REF!</v>
      </c>
      <c r="AD446" s="68" t="e">
        <f>IF(RA!#REF!="",#N/A,RA!#REF!)</f>
        <v>#REF!</v>
      </c>
      <c r="AE446" s="69" t="e">
        <f>IF(RA!#REF!="",#N/A,RA!#REF!)</f>
        <v>#REF!</v>
      </c>
    </row>
    <row r="447" spans="22:31" x14ac:dyDescent="0.2">
      <c r="V447" s="68" t="e">
        <f>IF(IL!#REF!="",#N/A,IL!#REF!)</f>
        <v>#REF!</v>
      </c>
      <c r="W447" s="69" t="e">
        <f>IF(IL!#REF!="",#N/A,IL!#REF!)</f>
        <v>#REF!</v>
      </c>
      <c r="X447" s="68" t="e">
        <f>IF(NE!#REF!="",#N/A,NE!#REF!)</f>
        <v>#REF!</v>
      </c>
      <c r="Y447" s="69" t="e">
        <f>IF(NE!#REF!="",#N/A,NE!#REF!)</f>
        <v>#REF!</v>
      </c>
      <c r="Z447" s="68" t="e">
        <f>IF(RCI!#REF!="",#N/A,RCI!#REF!)</f>
        <v>#REF!</v>
      </c>
      <c r="AA447" s="69" t="e">
        <f>IF(RCI!#REF!="",#N/A,RCI!#REF!)</f>
        <v>#REF!</v>
      </c>
      <c r="AB447" s="68" t="e">
        <f>IF(RP!#REF!="",#N/A,RP!#REF!)</f>
        <v>#REF!</v>
      </c>
      <c r="AC447" s="69" t="e">
        <f>IF(RP!#REF!="",#N/A,RP!#REF!)</f>
        <v>#REF!</v>
      </c>
      <c r="AD447" s="68" t="e">
        <f>IF(RA!#REF!="",#N/A,RA!#REF!)</f>
        <v>#REF!</v>
      </c>
      <c r="AE447" s="69" t="e">
        <f>IF(RA!#REF!="",#N/A,RA!#REF!)</f>
        <v>#REF!</v>
      </c>
    </row>
    <row r="448" spans="22:31" x14ac:dyDescent="0.2">
      <c r="V448" s="68" t="e">
        <f>IF(IL!#REF!="",#N/A,IL!#REF!)</f>
        <v>#REF!</v>
      </c>
      <c r="W448" s="69" t="e">
        <f>IF(IL!#REF!="",#N/A,IL!#REF!)</f>
        <v>#REF!</v>
      </c>
      <c r="X448" s="68" t="e">
        <f>IF(NE!#REF!="",#N/A,NE!#REF!)</f>
        <v>#REF!</v>
      </c>
      <c r="Y448" s="69" t="e">
        <f>IF(NE!#REF!="",#N/A,NE!#REF!)</f>
        <v>#REF!</v>
      </c>
      <c r="Z448" s="68" t="e">
        <f>IF(RCI!#REF!="",#N/A,RCI!#REF!)</f>
        <v>#REF!</v>
      </c>
      <c r="AA448" s="69" t="e">
        <f>IF(RCI!#REF!="",#N/A,RCI!#REF!)</f>
        <v>#REF!</v>
      </c>
      <c r="AB448" s="68" t="e">
        <f>IF(RP!#REF!="",#N/A,RP!#REF!)</f>
        <v>#REF!</v>
      </c>
      <c r="AC448" s="69" t="e">
        <f>IF(RP!#REF!="",#N/A,RP!#REF!)</f>
        <v>#REF!</v>
      </c>
      <c r="AD448" s="68" t="e">
        <f>IF(RA!#REF!="",#N/A,RA!#REF!)</f>
        <v>#REF!</v>
      </c>
      <c r="AE448" s="69" t="e">
        <f>IF(RA!#REF!="",#N/A,RA!#REF!)</f>
        <v>#REF!</v>
      </c>
    </row>
    <row r="449" spans="22:31" x14ac:dyDescent="0.2">
      <c r="V449" s="68" t="e">
        <f>IF(IL!#REF!="",#N/A,IL!#REF!)</f>
        <v>#REF!</v>
      </c>
      <c r="W449" s="69" t="e">
        <f>IF(IL!#REF!="",#N/A,IL!#REF!)</f>
        <v>#REF!</v>
      </c>
      <c r="X449" s="68" t="e">
        <f>IF(NE!#REF!="",#N/A,NE!#REF!)</f>
        <v>#REF!</v>
      </c>
      <c r="Y449" s="69" t="e">
        <f>IF(NE!#REF!="",#N/A,NE!#REF!)</f>
        <v>#REF!</v>
      </c>
      <c r="Z449" s="68" t="e">
        <f>IF(RCI!#REF!="",#N/A,RCI!#REF!)</f>
        <v>#REF!</v>
      </c>
      <c r="AA449" s="69" t="e">
        <f>IF(RCI!#REF!="",#N/A,RCI!#REF!)</f>
        <v>#REF!</v>
      </c>
      <c r="AB449" s="68" t="e">
        <f>IF(RP!#REF!="",#N/A,RP!#REF!)</f>
        <v>#REF!</v>
      </c>
      <c r="AC449" s="69" t="e">
        <f>IF(RP!#REF!="",#N/A,RP!#REF!)</f>
        <v>#REF!</v>
      </c>
      <c r="AD449" s="68" t="e">
        <f>IF(RA!#REF!="",#N/A,RA!#REF!)</f>
        <v>#REF!</v>
      </c>
      <c r="AE449" s="69" t="e">
        <f>IF(RA!#REF!="",#N/A,RA!#REF!)</f>
        <v>#REF!</v>
      </c>
    </row>
    <row r="450" spans="22:31" x14ac:dyDescent="0.2">
      <c r="V450" s="68" t="e">
        <f>IF(IL!#REF!="",#N/A,IL!#REF!)</f>
        <v>#REF!</v>
      </c>
      <c r="W450" s="69" t="e">
        <f>IF(IL!#REF!="",#N/A,IL!#REF!)</f>
        <v>#REF!</v>
      </c>
      <c r="X450" s="68" t="e">
        <f>IF(NE!#REF!="",#N/A,NE!#REF!)</f>
        <v>#REF!</v>
      </c>
      <c r="Y450" s="69" t="e">
        <f>IF(NE!#REF!="",#N/A,NE!#REF!)</f>
        <v>#REF!</v>
      </c>
      <c r="Z450" s="68" t="e">
        <f>IF(RCI!#REF!="",#N/A,RCI!#REF!)</f>
        <v>#REF!</v>
      </c>
      <c r="AA450" s="69" t="e">
        <f>IF(RCI!#REF!="",#N/A,RCI!#REF!)</f>
        <v>#REF!</v>
      </c>
      <c r="AB450" s="68" t="e">
        <f>IF(RP!#REF!="",#N/A,RP!#REF!)</f>
        <v>#REF!</v>
      </c>
      <c r="AC450" s="69" t="e">
        <f>IF(RP!#REF!="",#N/A,RP!#REF!)</f>
        <v>#REF!</v>
      </c>
      <c r="AD450" s="68" t="e">
        <f>IF(RA!#REF!="",#N/A,RA!#REF!)</f>
        <v>#REF!</v>
      </c>
      <c r="AE450" s="69" t="e">
        <f>IF(RA!#REF!="",#N/A,RA!#REF!)</f>
        <v>#REF!</v>
      </c>
    </row>
    <row r="451" spans="22:31" x14ac:dyDescent="0.2">
      <c r="V451" s="68" t="e">
        <f>IF(IL!#REF!="",#N/A,IL!#REF!)</f>
        <v>#REF!</v>
      </c>
      <c r="W451" s="69" t="e">
        <f>IF(IL!#REF!="",#N/A,IL!#REF!)</f>
        <v>#REF!</v>
      </c>
      <c r="X451" s="68" t="e">
        <f>IF(NE!#REF!="",#N/A,NE!#REF!)</f>
        <v>#REF!</v>
      </c>
      <c r="Y451" s="69" t="e">
        <f>IF(NE!#REF!="",#N/A,NE!#REF!)</f>
        <v>#REF!</v>
      </c>
      <c r="Z451" s="68" t="e">
        <f>IF(RCI!#REF!="",#N/A,RCI!#REF!)</f>
        <v>#REF!</v>
      </c>
      <c r="AA451" s="69" t="e">
        <f>IF(RCI!#REF!="",#N/A,RCI!#REF!)</f>
        <v>#REF!</v>
      </c>
      <c r="AB451" s="68" t="e">
        <f>IF(RP!#REF!="",#N/A,RP!#REF!)</f>
        <v>#REF!</v>
      </c>
      <c r="AC451" s="69" t="e">
        <f>IF(RP!#REF!="",#N/A,RP!#REF!)</f>
        <v>#REF!</v>
      </c>
      <c r="AD451" s="68" t="e">
        <f>IF(RA!#REF!="",#N/A,RA!#REF!)</f>
        <v>#REF!</v>
      </c>
      <c r="AE451" s="69" t="e">
        <f>IF(RA!#REF!="",#N/A,RA!#REF!)</f>
        <v>#REF!</v>
      </c>
    </row>
    <row r="452" spans="22:31" x14ac:dyDescent="0.2">
      <c r="V452" s="68" t="e">
        <f>IF(IL!#REF!="",#N/A,IL!#REF!)</f>
        <v>#REF!</v>
      </c>
      <c r="W452" s="69" t="e">
        <f>IF(IL!#REF!="",#N/A,IL!#REF!)</f>
        <v>#REF!</v>
      </c>
      <c r="X452" s="68" t="e">
        <f>IF(NE!#REF!="",#N/A,NE!#REF!)</f>
        <v>#REF!</v>
      </c>
      <c r="Y452" s="69" t="e">
        <f>IF(NE!#REF!="",#N/A,NE!#REF!)</f>
        <v>#REF!</v>
      </c>
      <c r="Z452" s="68" t="e">
        <f>IF(RCI!#REF!="",#N/A,RCI!#REF!)</f>
        <v>#REF!</v>
      </c>
      <c r="AA452" s="69" t="e">
        <f>IF(RCI!#REF!="",#N/A,RCI!#REF!)</f>
        <v>#REF!</v>
      </c>
      <c r="AB452" s="68" t="e">
        <f>IF(RP!#REF!="",#N/A,RP!#REF!)</f>
        <v>#REF!</v>
      </c>
      <c r="AC452" s="69" t="e">
        <f>IF(RP!#REF!="",#N/A,RP!#REF!)</f>
        <v>#REF!</v>
      </c>
      <c r="AD452" s="68" t="e">
        <f>IF(RA!#REF!="",#N/A,RA!#REF!)</f>
        <v>#REF!</v>
      </c>
      <c r="AE452" s="69" t="e">
        <f>IF(RA!#REF!="",#N/A,RA!#REF!)</f>
        <v>#REF!</v>
      </c>
    </row>
    <row r="453" spans="22:31" x14ac:dyDescent="0.2">
      <c r="V453" s="68" t="e">
        <f>IF(IL!#REF!="",#N/A,IL!#REF!)</f>
        <v>#REF!</v>
      </c>
      <c r="W453" s="69" t="e">
        <f>IF(IL!#REF!="",#N/A,IL!#REF!)</f>
        <v>#REF!</v>
      </c>
      <c r="X453" s="68" t="e">
        <f>IF(NE!#REF!="",#N/A,NE!#REF!)</f>
        <v>#REF!</v>
      </c>
      <c r="Y453" s="69" t="e">
        <f>IF(NE!#REF!="",#N/A,NE!#REF!)</f>
        <v>#REF!</v>
      </c>
      <c r="Z453" s="68" t="e">
        <f>IF(RCI!#REF!="",#N/A,RCI!#REF!)</f>
        <v>#REF!</v>
      </c>
      <c r="AA453" s="69" t="e">
        <f>IF(RCI!#REF!="",#N/A,RCI!#REF!)</f>
        <v>#REF!</v>
      </c>
      <c r="AB453" s="68" t="e">
        <f>IF(RP!#REF!="",#N/A,RP!#REF!)</f>
        <v>#REF!</v>
      </c>
      <c r="AC453" s="69" t="e">
        <f>IF(RP!#REF!="",#N/A,RP!#REF!)</f>
        <v>#REF!</v>
      </c>
      <c r="AD453" s="68" t="e">
        <f>IF(RA!#REF!="",#N/A,RA!#REF!)</f>
        <v>#REF!</v>
      </c>
      <c r="AE453" s="69" t="e">
        <f>IF(RA!#REF!="",#N/A,RA!#REF!)</f>
        <v>#REF!</v>
      </c>
    </row>
    <row r="454" spans="22:31" x14ac:dyDescent="0.2">
      <c r="V454" s="68" t="e">
        <f>IF(IL!#REF!="",#N/A,IL!#REF!)</f>
        <v>#REF!</v>
      </c>
      <c r="W454" s="69" t="e">
        <f>IF(IL!#REF!="",#N/A,IL!#REF!)</f>
        <v>#REF!</v>
      </c>
      <c r="X454" s="68" t="e">
        <f>IF(NE!#REF!="",#N/A,NE!#REF!)</f>
        <v>#REF!</v>
      </c>
      <c r="Y454" s="69" t="e">
        <f>IF(NE!#REF!="",#N/A,NE!#REF!)</f>
        <v>#REF!</v>
      </c>
      <c r="Z454" s="68" t="e">
        <f>IF(RCI!#REF!="",#N/A,RCI!#REF!)</f>
        <v>#REF!</v>
      </c>
      <c r="AA454" s="69" t="e">
        <f>IF(RCI!#REF!="",#N/A,RCI!#REF!)</f>
        <v>#REF!</v>
      </c>
      <c r="AB454" s="68" t="e">
        <f>IF(RP!#REF!="",#N/A,RP!#REF!)</f>
        <v>#REF!</v>
      </c>
      <c r="AC454" s="69" t="e">
        <f>IF(RP!#REF!="",#N/A,RP!#REF!)</f>
        <v>#REF!</v>
      </c>
      <c r="AD454" s="68" t="e">
        <f>IF(RA!#REF!="",#N/A,RA!#REF!)</f>
        <v>#REF!</v>
      </c>
      <c r="AE454" s="69" t="e">
        <f>IF(RA!#REF!="",#N/A,RA!#REF!)</f>
        <v>#REF!</v>
      </c>
    </row>
    <row r="455" spans="22:31" x14ac:dyDescent="0.2">
      <c r="V455" s="68" t="e">
        <f>IF(IL!#REF!="",#N/A,IL!#REF!)</f>
        <v>#REF!</v>
      </c>
      <c r="W455" s="69" t="e">
        <f>IF(IL!#REF!="",#N/A,IL!#REF!)</f>
        <v>#REF!</v>
      </c>
      <c r="X455" s="68" t="e">
        <f>IF(NE!#REF!="",#N/A,NE!#REF!)</f>
        <v>#REF!</v>
      </c>
      <c r="Y455" s="69" t="e">
        <f>IF(NE!#REF!="",#N/A,NE!#REF!)</f>
        <v>#REF!</v>
      </c>
      <c r="Z455" s="68" t="e">
        <f>IF(RCI!#REF!="",#N/A,RCI!#REF!)</f>
        <v>#REF!</v>
      </c>
      <c r="AA455" s="69" t="e">
        <f>IF(RCI!#REF!="",#N/A,RCI!#REF!)</f>
        <v>#REF!</v>
      </c>
      <c r="AB455" s="68" t="e">
        <f>IF(RP!#REF!="",#N/A,RP!#REF!)</f>
        <v>#REF!</v>
      </c>
      <c r="AC455" s="69" t="e">
        <f>IF(RP!#REF!="",#N/A,RP!#REF!)</f>
        <v>#REF!</v>
      </c>
      <c r="AD455" s="68" t="e">
        <f>IF(RA!#REF!="",#N/A,RA!#REF!)</f>
        <v>#REF!</v>
      </c>
      <c r="AE455" s="69" t="e">
        <f>IF(RA!#REF!="",#N/A,RA!#REF!)</f>
        <v>#REF!</v>
      </c>
    </row>
    <row r="456" spans="22:31" x14ac:dyDescent="0.2">
      <c r="V456" s="68" t="e">
        <f>IF(IL!#REF!="",#N/A,IL!#REF!)</f>
        <v>#REF!</v>
      </c>
      <c r="W456" s="69" t="e">
        <f>IF(IL!#REF!="",#N/A,IL!#REF!)</f>
        <v>#REF!</v>
      </c>
      <c r="X456" s="68" t="e">
        <f>IF(NE!#REF!="",#N/A,NE!#REF!)</f>
        <v>#REF!</v>
      </c>
      <c r="Y456" s="69" t="e">
        <f>IF(NE!#REF!="",#N/A,NE!#REF!)</f>
        <v>#REF!</v>
      </c>
      <c r="Z456" s="68" t="e">
        <f>IF(RCI!#REF!="",#N/A,RCI!#REF!)</f>
        <v>#REF!</v>
      </c>
      <c r="AA456" s="69" t="e">
        <f>IF(RCI!#REF!="",#N/A,RCI!#REF!)</f>
        <v>#REF!</v>
      </c>
      <c r="AB456" s="68" t="e">
        <f>IF(RP!#REF!="",#N/A,RP!#REF!)</f>
        <v>#REF!</v>
      </c>
      <c r="AC456" s="69" t="e">
        <f>IF(RP!#REF!="",#N/A,RP!#REF!)</f>
        <v>#REF!</v>
      </c>
      <c r="AD456" s="68" t="e">
        <f>IF(RA!#REF!="",#N/A,RA!#REF!)</f>
        <v>#REF!</v>
      </c>
      <c r="AE456" s="69" t="e">
        <f>IF(RA!#REF!="",#N/A,RA!#REF!)</f>
        <v>#REF!</v>
      </c>
    </row>
    <row r="457" spans="22:31" x14ac:dyDescent="0.2">
      <c r="V457" s="68" t="e">
        <f>IF(IL!#REF!="",#N/A,IL!#REF!)</f>
        <v>#REF!</v>
      </c>
      <c r="W457" s="69" t="e">
        <f>IF(IL!#REF!="",#N/A,IL!#REF!)</f>
        <v>#REF!</v>
      </c>
      <c r="X457" s="68" t="e">
        <f>IF(NE!#REF!="",#N/A,NE!#REF!)</f>
        <v>#REF!</v>
      </c>
      <c r="Y457" s="69" t="e">
        <f>IF(NE!#REF!="",#N/A,NE!#REF!)</f>
        <v>#REF!</v>
      </c>
      <c r="Z457" s="68" t="e">
        <f>IF(RCI!#REF!="",#N/A,RCI!#REF!)</f>
        <v>#REF!</v>
      </c>
      <c r="AA457" s="69" t="e">
        <f>IF(RCI!#REF!="",#N/A,RCI!#REF!)</f>
        <v>#REF!</v>
      </c>
      <c r="AB457" s="68" t="e">
        <f>IF(RP!#REF!="",#N/A,RP!#REF!)</f>
        <v>#REF!</v>
      </c>
      <c r="AC457" s="69" t="e">
        <f>IF(RP!#REF!="",#N/A,RP!#REF!)</f>
        <v>#REF!</v>
      </c>
      <c r="AD457" s="68" t="e">
        <f>IF(RA!#REF!="",#N/A,RA!#REF!)</f>
        <v>#REF!</v>
      </c>
      <c r="AE457" s="69" t="e">
        <f>IF(RA!#REF!="",#N/A,RA!#REF!)</f>
        <v>#REF!</v>
      </c>
    </row>
    <row r="458" spans="22:31" x14ac:dyDescent="0.2">
      <c r="V458" s="68" t="e">
        <f>IF(IL!#REF!="",#N/A,IL!#REF!)</f>
        <v>#REF!</v>
      </c>
      <c r="W458" s="69" t="e">
        <f>IF(IL!#REF!="",#N/A,IL!#REF!)</f>
        <v>#REF!</v>
      </c>
      <c r="X458" s="68" t="e">
        <f>IF(NE!#REF!="",#N/A,NE!#REF!)</f>
        <v>#REF!</v>
      </c>
      <c r="Y458" s="69" t="e">
        <f>IF(NE!#REF!="",#N/A,NE!#REF!)</f>
        <v>#REF!</v>
      </c>
      <c r="Z458" s="68" t="e">
        <f>IF(RCI!#REF!="",#N/A,RCI!#REF!)</f>
        <v>#REF!</v>
      </c>
      <c r="AA458" s="69" t="e">
        <f>IF(RCI!#REF!="",#N/A,RCI!#REF!)</f>
        <v>#REF!</v>
      </c>
      <c r="AB458" s="68" t="e">
        <f>IF(RP!#REF!="",#N/A,RP!#REF!)</f>
        <v>#REF!</v>
      </c>
      <c r="AC458" s="69" t="e">
        <f>IF(RP!#REF!="",#N/A,RP!#REF!)</f>
        <v>#REF!</v>
      </c>
      <c r="AD458" s="68" t="e">
        <f>IF(RA!#REF!="",#N/A,RA!#REF!)</f>
        <v>#REF!</v>
      </c>
      <c r="AE458" s="69" t="e">
        <f>IF(RA!#REF!="",#N/A,RA!#REF!)</f>
        <v>#REF!</v>
      </c>
    </row>
    <row r="459" spans="22:31" x14ac:dyDescent="0.2">
      <c r="V459" s="68" t="e">
        <f>IF(IL!#REF!="",#N/A,IL!#REF!)</f>
        <v>#REF!</v>
      </c>
      <c r="W459" s="69" t="e">
        <f>IF(IL!#REF!="",#N/A,IL!#REF!)</f>
        <v>#REF!</v>
      </c>
      <c r="X459" s="68" t="e">
        <f>IF(NE!#REF!="",#N/A,NE!#REF!)</f>
        <v>#REF!</v>
      </c>
      <c r="Y459" s="69" t="e">
        <f>IF(NE!#REF!="",#N/A,NE!#REF!)</f>
        <v>#REF!</v>
      </c>
      <c r="Z459" s="68" t="e">
        <f>IF(RCI!#REF!="",#N/A,RCI!#REF!)</f>
        <v>#REF!</v>
      </c>
      <c r="AA459" s="69" t="e">
        <f>IF(RCI!#REF!="",#N/A,RCI!#REF!)</f>
        <v>#REF!</v>
      </c>
      <c r="AB459" s="68" t="e">
        <f>IF(RP!#REF!="",#N/A,RP!#REF!)</f>
        <v>#REF!</v>
      </c>
      <c r="AC459" s="69" t="e">
        <f>IF(RP!#REF!="",#N/A,RP!#REF!)</f>
        <v>#REF!</v>
      </c>
      <c r="AD459" s="68" t="e">
        <f>IF(RA!#REF!="",#N/A,RA!#REF!)</f>
        <v>#REF!</v>
      </c>
      <c r="AE459" s="69" t="e">
        <f>IF(RA!#REF!="",#N/A,RA!#REF!)</f>
        <v>#REF!</v>
      </c>
    </row>
    <row r="460" spans="22:31" x14ac:dyDescent="0.2">
      <c r="V460" s="68" t="e">
        <f>IF(IL!#REF!="",#N/A,IL!#REF!)</f>
        <v>#REF!</v>
      </c>
      <c r="W460" s="69" t="e">
        <f>IF(IL!#REF!="",#N/A,IL!#REF!)</f>
        <v>#REF!</v>
      </c>
      <c r="X460" s="68" t="e">
        <f>IF(NE!#REF!="",#N/A,NE!#REF!)</f>
        <v>#REF!</v>
      </c>
      <c r="Y460" s="69" t="e">
        <f>IF(NE!#REF!="",#N/A,NE!#REF!)</f>
        <v>#REF!</v>
      </c>
      <c r="Z460" s="68" t="e">
        <f>IF(RCI!#REF!="",#N/A,RCI!#REF!)</f>
        <v>#REF!</v>
      </c>
      <c r="AA460" s="69" t="e">
        <f>IF(RCI!#REF!="",#N/A,RCI!#REF!)</f>
        <v>#REF!</v>
      </c>
      <c r="AB460" s="68" t="e">
        <f>IF(RP!#REF!="",#N/A,RP!#REF!)</f>
        <v>#REF!</v>
      </c>
      <c r="AC460" s="69" t="e">
        <f>IF(RP!#REF!="",#N/A,RP!#REF!)</f>
        <v>#REF!</v>
      </c>
      <c r="AD460" s="68" t="e">
        <f>IF(RA!#REF!="",#N/A,RA!#REF!)</f>
        <v>#REF!</v>
      </c>
      <c r="AE460" s="69" t="e">
        <f>IF(RA!#REF!="",#N/A,RA!#REF!)</f>
        <v>#REF!</v>
      </c>
    </row>
    <row r="461" spans="22:31" x14ac:dyDescent="0.2">
      <c r="V461" s="68" t="e">
        <f>IF(IL!#REF!="",#N/A,IL!#REF!)</f>
        <v>#REF!</v>
      </c>
      <c r="W461" s="69" t="e">
        <f>IF(IL!#REF!="",#N/A,IL!#REF!)</f>
        <v>#REF!</v>
      </c>
      <c r="X461" s="68" t="e">
        <f>IF(NE!#REF!="",#N/A,NE!#REF!)</f>
        <v>#REF!</v>
      </c>
      <c r="Y461" s="69" t="e">
        <f>IF(NE!#REF!="",#N/A,NE!#REF!)</f>
        <v>#REF!</v>
      </c>
      <c r="Z461" s="68" t="e">
        <f>IF(RCI!#REF!="",#N/A,RCI!#REF!)</f>
        <v>#REF!</v>
      </c>
      <c r="AA461" s="69" t="e">
        <f>IF(RCI!#REF!="",#N/A,RCI!#REF!)</f>
        <v>#REF!</v>
      </c>
      <c r="AB461" s="68" t="e">
        <f>IF(RP!#REF!="",#N/A,RP!#REF!)</f>
        <v>#REF!</v>
      </c>
      <c r="AC461" s="69" t="e">
        <f>IF(RP!#REF!="",#N/A,RP!#REF!)</f>
        <v>#REF!</v>
      </c>
      <c r="AD461" s="68" t="e">
        <f>IF(RA!#REF!="",#N/A,RA!#REF!)</f>
        <v>#REF!</v>
      </c>
      <c r="AE461" s="69" t="e">
        <f>IF(RA!#REF!="",#N/A,RA!#REF!)</f>
        <v>#REF!</v>
      </c>
    </row>
    <row r="462" spans="22:31" x14ac:dyDescent="0.2">
      <c r="V462" s="68" t="e">
        <f>IF(IL!#REF!="",#N/A,IL!#REF!)</f>
        <v>#REF!</v>
      </c>
      <c r="W462" s="69" t="e">
        <f>IF(IL!#REF!="",#N/A,IL!#REF!)</f>
        <v>#REF!</v>
      </c>
      <c r="X462" s="68" t="e">
        <f>IF(NE!#REF!="",#N/A,NE!#REF!)</f>
        <v>#REF!</v>
      </c>
      <c r="Y462" s="69" t="e">
        <f>IF(NE!#REF!="",#N/A,NE!#REF!)</f>
        <v>#REF!</v>
      </c>
      <c r="Z462" s="68" t="e">
        <f>IF(RCI!#REF!="",#N/A,RCI!#REF!)</f>
        <v>#REF!</v>
      </c>
      <c r="AA462" s="69" t="e">
        <f>IF(RCI!#REF!="",#N/A,RCI!#REF!)</f>
        <v>#REF!</v>
      </c>
      <c r="AB462" s="68" t="e">
        <f>IF(RP!#REF!="",#N/A,RP!#REF!)</f>
        <v>#REF!</v>
      </c>
      <c r="AC462" s="69" t="e">
        <f>IF(RP!#REF!="",#N/A,RP!#REF!)</f>
        <v>#REF!</v>
      </c>
      <c r="AD462" s="68" t="e">
        <f>IF(RA!#REF!="",#N/A,RA!#REF!)</f>
        <v>#REF!</v>
      </c>
      <c r="AE462" s="69" t="e">
        <f>IF(RA!#REF!="",#N/A,RA!#REF!)</f>
        <v>#REF!</v>
      </c>
    </row>
    <row r="463" spans="22:31" x14ac:dyDescent="0.2">
      <c r="V463" s="68" t="e">
        <f>IF(IL!#REF!="",#N/A,IL!#REF!)</f>
        <v>#REF!</v>
      </c>
      <c r="W463" s="69" t="e">
        <f>IF(IL!#REF!="",#N/A,IL!#REF!)</f>
        <v>#REF!</v>
      </c>
      <c r="X463" s="68" t="e">
        <f>IF(NE!#REF!="",#N/A,NE!#REF!)</f>
        <v>#REF!</v>
      </c>
      <c r="Y463" s="69" t="e">
        <f>IF(NE!#REF!="",#N/A,NE!#REF!)</f>
        <v>#REF!</v>
      </c>
      <c r="Z463" s="68" t="e">
        <f>IF(RCI!#REF!="",#N/A,RCI!#REF!)</f>
        <v>#REF!</v>
      </c>
      <c r="AA463" s="69" t="e">
        <f>IF(RCI!#REF!="",#N/A,RCI!#REF!)</f>
        <v>#REF!</v>
      </c>
      <c r="AB463" s="68" t="e">
        <f>IF(RP!#REF!="",#N/A,RP!#REF!)</f>
        <v>#REF!</v>
      </c>
      <c r="AC463" s="69" t="e">
        <f>IF(RP!#REF!="",#N/A,RP!#REF!)</f>
        <v>#REF!</v>
      </c>
      <c r="AD463" s="68" t="e">
        <f>IF(RA!#REF!="",#N/A,RA!#REF!)</f>
        <v>#REF!</v>
      </c>
      <c r="AE463" s="69" t="e">
        <f>IF(RA!#REF!="",#N/A,RA!#REF!)</f>
        <v>#REF!</v>
      </c>
    </row>
    <row r="464" spans="22:31" x14ac:dyDescent="0.2">
      <c r="V464" s="68" t="e">
        <f>IF(IL!#REF!="",#N/A,IL!#REF!)</f>
        <v>#REF!</v>
      </c>
      <c r="W464" s="69" t="e">
        <f>IF(IL!#REF!="",#N/A,IL!#REF!)</f>
        <v>#REF!</v>
      </c>
      <c r="X464" s="68" t="e">
        <f>IF(NE!#REF!="",#N/A,NE!#REF!)</f>
        <v>#REF!</v>
      </c>
      <c r="Y464" s="69" t="e">
        <f>IF(NE!#REF!="",#N/A,NE!#REF!)</f>
        <v>#REF!</v>
      </c>
      <c r="Z464" s="68" t="e">
        <f>IF(RCI!#REF!="",#N/A,RCI!#REF!)</f>
        <v>#REF!</v>
      </c>
      <c r="AA464" s="69" t="e">
        <f>IF(RCI!#REF!="",#N/A,RCI!#REF!)</f>
        <v>#REF!</v>
      </c>
      <c r="AB464" s="68" t="e">
        <f>IF(RP!#REF!="",#N/A,RP!#REF!)</f>
        <v>#REF!</v>
      </c>
      <c r="AC464" s="69" t="e">
        <f>IF(RP!#REF!="",#N/A,RP!#REF!)</f>
        <v>#REF!</v>
      </c>
      <c r="AD464" s="68" t="e">
        <f>IF(RA!#REF!="",#N/A,RA!#REF!)</f>
        <v>#REF!</v>
      </c>
      <c r="AE464" s="69" t="e">
        <f>IF(RA!#REF!="",#N/A,RA!#REF!)</f>
        <v>#REF!</v>
      </c>
    </row>
    <row r="465" spans="22:31" x14ac:dyDescent="0.2">
      <c r="V465" s="68" t="e">
        <f>IF(IL!#REF!="",#N/A,IL!#REF!)</f>
        <v>#REF!</v>
      </c>
      <c r="W465" s="69" t="e">
        <f>IF(IL!#REF!="",#N/A,IL!#REF!)</f>
        <v>#REF!</v>
      </c>
      <c r="X465" s="68" t="e">
        <f>IF(NE!#REF!="",#N/A,NE!#REF!)</f>
        <v>#REF!</v>
      </c>
      <c r="Y465" s="69" t="e">
        <f>IF(NE!#REF!="",#N/A,NE!#REF!)</f>
        <v>#REF!</v>
      </c>
      <c r="Z465" s="68" t="e">
        <f>IF(RCI!#REF!="",#N/A,RCI!#REF!)</f>
        <v>#REF!</v>
      </c>
      <c r="AA465" s="69" t="e">
        <f>IF(RCI!#REF!="",#N/A,RCI!#REF!)</f>
        <v>#REF!</v>
      </c>
      <c r="AB465" s="68" t="e">
        <f>IF(RP!#REF!="",#N/A,RP!#REF!)</f>
        <v>#REF!</v>
      </c>
      <c r="AC465" s="69" t="e">
        <f>IF(RP!#REF!="",#N/A,RP!#REF!)</f>
        <v>#REF!</v>
      </c>
      <c r="AD465" s="68" t="e">
        <f>IF(RA!#REF!="",#N/A,RA!#REF!)</f>
        <v>#REF!</v>
      </c>
      <c r="AE465" s="69" t="e">
        <f>IF(RA!#REF!="",#N/A,RA!#REF!)</f>
        <v>#REF!</v>
      </c>
    </row>
    <row r="466" spans="22:31" x14ac:dyDescent="0.2">
      <c r="V466" s="68" t="e">
        <f>IF(IL!#REF!="",#N/A,IL!#REF!)</f>
        <v>#REF!</v>
      </c>
      <c r="W466" s="69" t="e">
        <f>IF(IL!#REF!="",#N/A,IL!#REF!)</f>
        <v>#REF!</v>
      </c>
      <c r="X466" s="68" t="e">
        <f>IF(NE!#REF!="",#N/A,NE!#REF!)</f>
        <v>#REF!</v>
      </c>
      <c r="Y466" s="69" t="e">
        <f>IF(NE!#REF!="",#N/A,NE!#REF!)</f>
        <v>#REF!</v>
      </c>
      <c r="Z466" s="68" t="e">
        <f>IF(RCI!#REF!="",#N/A,RCI!#REF!)</f>
        <v>#REF!</v>
      </c>
      <c r="AA466" s="69" t="e">
        <f>IF(RCI!#REF!="",#N/A,RCI!#REF!)</f>
        <v>#REF!</v>
      </c>
      <c r="AB466" s="68" t="e">
        <f>IF(RP!#REF!="",#N/A,RP!#REF!)</f>
        <v>#REF!</v>
      </c>
      <c r="AC466" s="69" t="e">
        <f>IF(RP!#REF!="",#N/A,RP!#REF!)</f>
        <v>#REF!</v>
      </c>
      <c r="AD466" s="68" t="e">
        <f>IF(RA!#REF!="",#N/A,RA!#REF!)</f>
        <v>#REF!</v>
      </c>
      <c r="AE466" s="69" t="e">
        <f>IF(RA!#REF!="",#N/A,RA!#REF!)</f>
        <v>#REF!</v>
      </c>
    </row>
    <row r="467" spans="22:31" x14ac:dyDescent="0.2">
      <c r="V467" s="68" t="e">
        <f>IF(IL!#REF!="",#N/A,IL!#REF!)</f>
        <v>#REF!</v>
      </c>
      <c r="W467" s="69" t="e">
        <f>IF(IL!#REF!="",#N/A,IL!#REF!)</f>
        <v>#REF!</v>
      </c>
      <c r="X467" s="68" t="e">
        <f>IF(NE!#REF!="",#N/A,NE!#REF!)</f>
        <v>#REF!</v>
      </c>
      <c r="Y467" s="69" t="e">
        <f>IF(NE!#REF!="",#N/A,NE!#REF!)</f>
        <v>#REF!</v>
      </c>
      <c r="Z467" s="68" t="e">
        <f>IF(RCI!#REF!="",#N/A,RCI!#REF!)</f>
        <v>#REF!</v>
      </c>
      <c r="AA467" s="69" t="e">
        <f>IF(RCI!#REF!="",#N/A,RCI!#REF!)</f>
        <v>#REF!</v>
      </c>
      <c r="AB467" s="68" t="e">
        <f>IF(RP!#REF!="",#N/A,RP!#REF!)</f>
        <v>#REF!</v>
      </c>
      <c r="AC467" s="69" t="e">
        <f>IF(RP!#REF!="",#N/A,RP!#REF!)</f>
        <v>#REF!</v>
      </c>
      <c r="AD467" s="68" t="e">
        <f>IF(RA!#REF!="",#N/A,RA!#REF!)</f>
        <v>#REF!</v>
      </c>
      <c r="AE467" s="69" t="e">
        <f>IF(RA!#REF!="",#N/A,RA!#REF!)</f>
        <v>#REF!</v>
      </c>
    </row>
    <row r="468" spans="22:31" x14ac:dyDescent="0.2">
      <c r="V468" s="68" t="e">
        <f>IF(IL!#REF!="",#N/A,IL!#REF!)</f>
        <v>#REF!</v>
      </c>
      <c r="W468" s="69" t="e">
        <f>IF(IL!#REF!="",#N/A,IL!#REF!)</f>
        <v>#REF!</v>
      </c>
      <c r="X468" s="68" t="e">
        <f>IF(NE!#REF!="",#N/A,NE!#REF!)</f>
        <v>#REF!</v>
      </c>
      <c r="Y468" s="69" t="e">
        <f>IF(NE!#REF!="",#N/A,NE!#REF!)</f>
        <v>#REF!</v>
      </c>
      <c r="Z468" s="68" t="e">
        <f>IF(RCI!#REF!="",#N/A,RCI!#REF!)</f>
        <v>#REF!</v>
      </c>
      <c r="AA468" s="69" t="e">
        <f>IF(RCI!#REF!="",#N/A,RCI!#REF!)</f>
        <v>#REF!</v>
      </c>
      <c r="AB468" s="68" t="e">
        <f>IF(RP!#REF!="",#N/A,RP!#REF!)</f>
        <v>#REF!</v>
      </c>
      <c r="AC468" s="69" t="e">
        <f>IF(RP!#REF!="",#N/A,RP!#REF!)</f>
        <v>#REF!</v>
      </c>
      <c r="AD468" s="68" t="e">
        <f>IF(RA!#REF!="",#N/A,RA!#REF!)</f>
        <v>#REF!</v>
      </c>
      <c r="AE468" s="69" t="e">
        <f>IF(RA!#REF!="",#N/A,RA!#REF!)</f>
        <v>#REF!</v>
      </c>
    </row>
    <row r="469" spans="22:31" x14ac:dyDescent="0.2">
      <c r="V469" s="68" t="e">
        <f>IF(IL!#REF!="",#N/A,IL!#REF!)</f>
        <v>#REF!</v>
      </c>
      <c r="W469" s="69" t="e">
        <f>IF(IL!#REF!="",#N/A,IL!#REF!)</f>
        <v>#REF!</v>
      </c>
      <c r="X469" s="68" t="e">
        <f>IF(NE!#REF!="",#N/A,NE!#REF!)</f>
        <v>#REF!</v>
      </c>
      <c r="Y469" s="69" t="e">
        <f>IF(NE!#REF!="",#N/A,NE!#REF!)</f>
        <v>#REF!</v>
      </c>
      <c r="Z469" s="68" t="e">
        <f>IF(RCI!#REF!="",#N/A,RCI!#REF!)</f>
        <v>#REF!</v>
      </c>
      <c r="AA469" s="69" t="e">
        <f>IF(RCI!#REF!="",#N/A,RCI!#REF!)</f>
        <v>#REF!</v>
      </c>
      <c r="AB469" s="68" t="e">
        <f>IF(RP!#REF!="",#N/A,RP!#REF!)</f>
        <v>#REF!</v>
      </c>
      <c r="AC469" s="69" t="e">
        <f>IF(RP!#REF!="",#N/A,RP!#REF!)</f>
        <v>#REF!</v>
      </c>
      <c r="AD469" s="68" t="e">
        <f>IF(RA!#REF!="",#N/A,RA!#REF!)</f>
        <v>#REF!</v>
      </c>
      <c r="AE469" s="69" t="e">
        <f>IF(RA!#REF!="",#N/A,RA!#REF!)</f>
        <v>#REF!</v>
      </c>
    </row>
    <row r="470" spans="22:31" x14ac:dyDescent="0.2">
      <c r="V470" s="68" t="e">
        <f>IF(IL!#REF!="",#N/A,IL!#REF!)</f>
        <v>#REF!</v>
      </c>
      <c r="W470" s="69" t="e">
        <f>IF(IL!#REF!="",#N/A,IL!#REF!)</f>
        <v>#REF!</v>
      </c>
      <c r="X470" s="68" t="e">
        <f>IF(NE!#REF!="",#N/A,NE!#REF!)</f>
        <v>#REF!</v>
      </c>
      <c r="Y470" s="69" t="e">
        <f>IF(NE!#REF!="",#N/A,NE!#REF!)</f>
        <v>#REF!</v>
      </c>
      <c r="Z470" s="68" t="e">
        <f>IF(RCI!#REF!="",#N/A,RCI!#REF!)</f>
        <v>#REF!</v>
      </c>
      <c r="AA470" s="69" t="e">
        <f>IF(RCI!#REF!="",#N/A,RCI!#REF!)</f>
        <v>#REF!</v>
      </c>
      <c r="AB470" s="68" t="e">
        <f>IF(RP!#REF!="",#N/A,RP!#REF!)</f>
        <v>#REF!</v>
      </c>
      <c r="AC470" s="69" t="e">
        <f>IF(RP!#REF!="",#N/A,RP!#REF!)</f>
        <v>#REF!</v>
      </c>
      <c r="AD470" s="68" t="e">
        <f>IF(RA!#REF!="",#N/A,RA!#REF!)</f>
        <v>#REF!</v>
      </c>
      <c r="AE470" s="69" t="e">
        <f>IF(RA!#REF!="",#N/A,RA!#REF!)</f>
        <v>#REF!</v>
      </c>
    </row>
    <row r="471" spans="22:31" x14ac:dyDescent="0.2">
      <c r="V471" s="68" t="e">
        <f>IF(IL!#REF!="",#N/A,IL!#REF!)</f>
        <v>#REF!</v>
      </c>
      <c r="W471" s="69" t="e">
        <f>IF(IL!#REF!="",#N/A,IL!#REF!)</f>
        <v>#REF!</v>
      </c>
      <c r="X471" s="68" t="e">
        <f>IF(NE!#REF!="",#N/A,NE!#REF!)</f>
        <v>#REF!</v>
      </c>
      <c r="Y471" s="69" t="e">
        <f>IF(NE!#REF!="",#N/A,NE!#REF!)</f>
        <v>#REF!</v>
      </c>
      <c r="Z471" s="68" t="e">
        <f>IF(RCI!#REF!="",#N/A,RCI!#REF!)</f>
        <v>#REF!</v>
      </c>
      <c r="AA471" s="69" t="e">
        <f>IF(RCI!#REF!="",#N/A,RCI!#REF!)</f>
        <v>#REF!</v>
      </c>
      <c r="AB471" s="68" t="e">
        <f>IF(RP!#REF!="",#N/A,RP!#REF!)</f>
        <v>#REF!</v>
      </c>
      <c r="AC471" s="69" t="e">
        <f>IF(RP!#REF!="",#N/A,RP!#REF!)</f>
        <v>#REF!</v>
      </c>
      <c r="AD471" s="68" t="e">
        <f>IF(RA!#REF!="",#N/A,RA!#REF!)</f>
        <v>#REF!</v>
      </c>
      <c r="AE471" s="69" t="e">
        <f>IF(RA!#REF!="",#N/A,RA!#REF!)</f>
        <v>#REF!</v>
      </c>
    </row>
    <row r="472" spans="22:31" x14ac:dyDescent="0.2">
      <c r="V472" s="68" t="e">
        <f>IF(IL!#REF!="",#N/A,IL!#REF!)</f>
        <v>#REF!</v>
      </c>
      <c r="W472" s="69" t="e">
        <f>IF(IL!#REF!="",#N/A,IL!#REF!)</f>
        <v>#REF!</v>
      </c>
      <c r="X472" s="68" t="e">
        <f>IF(NE!#REF!="",#N/A,NE!#REF!)</f>
        <v>#REF!</v>
      </c>
      <c r="Y472" s="69" t="e">
        <f>IF(NE!#REF!="",#N/A,NE!#REF!)</f>
        <v>#REF!</v>
      </c>
      <c r="Z472" s="68" t="e">
        <f>IF(RCI!#REF!="",#N/A,RCI!#REF!)</f>
        <v>#REF!</v>
      </c>
      <c r="AA472" s="69" t="e">
        <f>IF(RCI!#REF!="",#N/A,RCI!#REF!)</f>
        <v>#REF!</v>
      </c>
      <c r="AB472" s="68" t="e">
        <f>IF(RP!#REF!="",#N/A,RP!#REF!)</f>
        <v>#REF!</v>
      </c>
      <c r="AC472" s="69" t="e">
        <f>IF(RP!#REF!="",#N/A,RP!#REF!)</f>
        <v>#REF!</v>
      </c>
      <c r="AD472" s="68" t="e">
        <f>IF(RA!#REF!="",#N/A,RA!#REF!)</f>
        <v>#REF!</v>
      </c>
      <c r="AE472" s="69" t="e">
        <f>IF(RA!#REF!="",#N/A,RA!#REF!)</f>
        <v>#REF!</v>
      </c>
    </row>
    <row r="473" spans="22:31" x14ac:dyDescent="0.2">
      <c r="V473" s="68" t="e">
        <f>IF(IL!#REF!="",#N/A,IL!#REF!)</f>
        <v>#REF!</v>
      </c>
      <c r="W473" s="69" t="e">
        <f>IF(IL!#REF!="",#N/A,IL!#REF!)</f>
        <v>#REF!</v>
      </c>
      <c r="X473" s="68" t="e">
        <f>IF(NE!#REF!="",#N/A,NE!#REF!)</f>
        <v>#REF!</v>
      </c>
      <c r="Y473" s="69" t="e">
        <f>IF(NE!#REF!="",#N/A,NE!#REF!)</f>
        <v>#REF!</v>
      </c>
      <c r="Z473" s="68" t="e">
        <f>IF(RCI!#REF!="",#N/A,RCI!#REF!)</f>
        <v>#REF!</v>
      </c>
      <c r="AA473" s="69" t="e">
        <f>IF(RCI!#REF!="",#N/A,RCI!#REF!)</f>
        <v>#REF!</v>
      </c>
      <c r="AB473" s="68" t="e">
        <f>IF(RP!#REF!="",#N/A,RP!#REF!)</f>
        <v>#REF!</v>
      </c>
      <c r="AC473" s="69" t="e">
        <f>IF(RP!#REF!="",#N/A,RP!#REF!)</f>
        <v>#REF!</v>
      </c>
      <c r="AD473" s="68" t="e">
        <f>IF(RA!#REF!="",#N/A,RA!#REF!)</f>
        <v>#REF!</v>
      </c>
      <c r="AE473" s="69" t="e">
        <f>IF(RA!#REF!="",#N/A,RA!#REF!)</f>
        <v>#REF!</v>
      </c>
    </row>
    <row r="474" spans="22:31" x14ac:dyDescent="0.2">
      <c r="V474" s="68" t="e">
        <f>IF(IL!#REF!="",#N/A,IL!#REF!)</f>
        <v>#REF!</v>
      </c>
      <c r="W474" s="69" t="e">
        <f>IF(IL!#REF!="",#N/A,IL!#REF!)</f>
        <v>#REF!</v>
      </c>
      <c r="X474" s="68" t="e">
        <f>IF(NE!#REF!="",#N/A,NE!#REF!)</f>
        <v>#REF!</v>
      </c>
      <c r="Y474" s="69" t="e">
        <f>IF(NE!#REF!="",#N/A,NE!#REF!)</f>
        <v>#REF!</v>
      </c>
      <c r="Z474" s="68" t="e">
        <f>IF(RCI!#REF!="",#N/A,RCI!#REF!)</f>
        <v>#REF!</v>
      </c>
      <c r="AA474" s="69" t="e">
        <f>IF(RCI!#REF!="",#N/A,RCI!#REF!)</f>
        <v>#REF!</v>
      </c>
      <c r="AB474" s="68" t="e">
        <f>IF(RP!#REF!="",#N/A,RP!#REF!)</f>
        <v>#REF!</v>
      </c>
      <c r="AC474" s="69" t="e">
        <f>IF(RP!#REF!="",#N/A,RP!#REF!)</f>
        <v>#REF!</v>
      </c>
      <c r="AD474" s="68" t="e">
        <f>IF(RA!#REF!="",#N/A,RA!#REF!)</f>
        <v>#REF!</v>
      </c>
      <c r="AE474" s="69" t="e">
        <f>IF(RA!#REF!="",#N/A,RA!#REF!)</f>
        <v>#REF!</v>
      </c>
    </row>
    <row r="475" spans="22:31" x14ac:dyDescent="0.2">
      <c r="V475" s="68" t="e">
        <f>IF(IL!#REF!="",#N/A,IL!#REF!)</f>
        <v>#REF!</v>
      </c>
      <c r="W475" s="69" t="e">
        <f>IF(IL!#REF!="",#N/A,IL!#REF!)</f>
        <v>#REF!</v>
      </c>
      <c r="X475" s="68" t="e">
        <f>IF(NE!#REF!="",#N/A,NE!#REF!)</f>
        <v>#REF!</v>
      </c>
      <c r="Y475" s="69" t="e">
        <f>IF(NE!#REF!="",#N/A,NE!#REF!)</f>
        <v>#REF!</v>
      </c>
      <c r="Z475" s="68" t="e">
        <f>IF(RCI!#REF!="",#N/A,RCI!#REF!)</f>
        <v>#REF!</v>
      </c>
      <c r="AA475" s="69" t="e">
        <f>IF(RCI!#REF!="",#N/A,RCI!#REF!)</f>
        <v>#REF!</v>
      </c>
      <c r="AB475" s="68" t="e">
        <f>IF(RP!#REF!="",#N/A,RP!#REF!)</f>
        <v>#REF!</v>
      </c>
      <c r="AC475" s="69" t="e">
        <f>IF(RP!#REF!="",#N/A,RP!#REF!)</f>
        <v>#REF!</v>
      </c>
      <c r="AD475" s="68" t="e">
        <f>IF(RA!#REF!="",#N/A,RA!#REF!)</f>
        <v>#REF!</v>
      </c>
      <c r="AE475" s="69" t="e">
        <f>IF(RA!#REF!="",#N/A,RA!#REF!)</f>
        <v>#REF!</v>
      </c>
    </row>
    <row r="476" spans="22:31" x14ac:dyDescent="0.2">
      <c r="V476" s="68" t="e">
        <f>IF(IL!#REF!="",#N/A,IL!#REF!)</f>
        <v>#REF!</v>
      </c>
      <c r="W476" s="69" t="e">
        <f>IF(IL!#REF!="",#N/A,IL!#REF!)</f>
        <v>#REF!</v>
      </c>
      <c r="X476" s="68" t="e">
        <f>IF(NE!#REF!="",#N/A,NE!#REF!)</f>
        <v>#REF!</v>
      </c>
      <c r="Y476" s="69" t="e">
        <f>IF(NE!#REF!="",#N/A,NE!#REF!)</f>
        <v>#REF!</v>
      </c>
      <c r="Z476" s="68" t="e">
        <f>IF(RCI!#REF!="",#N/A,RCI!#REF!)</f>
        <v>#REF!</v>
      </c>
      <c r="AA476" s="69" t="e">
        <f>IF(RCI!#REF!="",#N/A,RCI!#REF!)</f>
        <v>#REF!</v>
      </c>
      <c r="AB476" s="68" t="e">
        <f>IF(RP!#REF!="",#N/A,RP!#REF!)</f>
        <v>#REF!</v>
      </c>
      <c r="AC476" s="69" t="e">
        <f>IF(RP!#REF!="",#N/A,RP!#REF!)</f>
        <v>#REF!</v>
      </c>
      <c r="AD476" s="68" t="e">
        <f>IF(RA!#REF!="",#N/A,RA!#REF!)</f>
        <v>#REF!</v>
      </c>
      <c r="AE476" s="69" t="e">
        <f>IF(RA!#REF!="",#N/A,RA!#REF!)</f>
        <v>#REF!</v>
      </c>
    </row>
    <row r="477" spans="22:31" x14ac:dyDescent="0.2">
      <c r="V477" s="68" t="e">
        <f>IF(IL!#REF!="",#N/A,IL!#REF!)</f>
        <v>#REF!</v>
      </c>
      <c r="W477" s="69" t="e">
        <f>IF(IL!#REF!="",#N/A,IL!#REF!)</f>
        <v>#REF!</v>
      </c>
      <c r="X477" s="68" t="e">
        <f>IF(NE!#REF!="",#N/A,NE!#REF!)</f>
        <v>#REF!</v>
      </c>
      <c r="Y477" s="69" t="e">
        <f>IF(NE!#REF!="",#N/A,NE!#REF!)</f>
        <v>#REF!</v>
      </c>
      <c r="Z477" s="68" t="e">
        <f>IF(RCI!#REF!="",#N/A,RCI!#REF!)</f>
        <v>#REF!</v>
      </c>
      <c r="AA477" s="69" t="e">
        <f>IF(RCI!#REF!="",#N/A,RCI!#REF!)</f>
        <v>#REF!</v>
      </c>
      <c r="AB477" s="68" t="e">
        <f>IF(RP!#REF!="",#N/A,RP!#REF!)</f>
        <v>#REF!</v>
      </c>
      <c r="AC477" s="69" t="e">
        <f>IF(RP!#REF!="",#N/A,RP!#REF!)</f>
        <v>#REF!</v>
      </c>
      <c r="AD477" s="68" t="e">
        <f>IF(RA!#REF!="",#N/A,RA!#REF!)</f>
        <v>#REF!</v>
      </c>
      <c r="AE477" s="69" t="e">
        <f>IF(RA!#REF!="",#N/A,RA!#REF!)</f>
        <v>#REF!</v>
      </c>
    </row>
    <row r="478" spans="22:31" x14ac:dyDescent="0.2">
      <c r="V478" s="68" t="e">
        <f>IF(IL!#REF!="",#N/A,IL!#REF!)</f>
        <v>#REF!</v>
      </c>
      <c r="W478" s="69" t="e">
        <f>IF(IL!#REF!="",#N/A,IL!#REF!)</f>
        <v>#REF!</v>
      </c>
      <c r="X478" s="68" t="e">
        <f>IF(NE!#REF!="",#N/A,NE!#REF!)</f>
        <v>#REF!</v>
      </c>
      <c r="Y478" s="69" t="e">
        <f>IF(NE!#REF!="",#N/A,NE!#REF!)</f>
        <v>#REF!</v>
      </c>
      <c r="Z478" s="68" t="e">
        <f>IF(RCI!#REF!="",#N/A,RCI!#REF!)</f>
        <v>#REF!</v>
      </c>
      <c r="AA478" s="69" t="e">
        <f>IF(RCI!#REF!="",#N/A,RCI!#REF!)</f>
        <v>#REF!</v>
      </c>
      <c r="AB478" s="68" t="e">
        <f>IF(RP!#REF!="",#N/A,RP!#REF!)</f>
        <v>#REF!</v>
      </c>
      <c r="AC478" s="69" t="e">
        <f>IF(RP!#REF!="",#N/A,RP!#REF!)</f>
        <v>#REF!</v>
      </c>
      <c r="AD478" s="68" t="e">
        <f>IF(RA!#REF!="",#N/A,RA!#REF!)</f>
        <v>#REF!</v>
      </c>
      <c r="AE478" s="69" t="e">
        <f>IF(RA!#REF!="",#N/A,RA!#REF!)</f>
        <v>#REF!</v>
      </c>
    </row>
    <row r="479" spans="22:31" x14ac:dyDescent="0.2">
      <c r="V479" s="68" t="e">
        <f>IF(IL!#REF!="",#N/A,IL!#REF!)</f>
        <v>#REF!</v>
      </c>
      <c r="W479" s="69" t="e">
        <f>IF(IL!#REF!="",#N/A,IL!#REF!)</f>
        <v>#REF!</v>
      </c>
      <c r="X479" s="68" t="e">
        <f>IF(NE!#REF!="",#N/A,NE!#REF!)</f>
        <v>#REF!</v>
      </c>
      <c r="Y479" s="69" t="e">
        <f>IF(NE!#REF!="",#N/A,NE!#REF!)</f>
        <v>#REF!</v>
      </c>
      <c r="Z479" s="68" t="e">
        <f>IF(RCI!#REF!="",#N/A,RCI!#REF!)</f>
        <v>#REF!</v>
      </c>
      <c r="AA479" s="69" t="e">
        <f>IF(RCI!#REF!="",#N/A,RCI!#REF!)</f>
        <v>#REF!</v>
      </c>
      <c r="AB479" s="68" t="e">
        <f>IF(RP!#REF!="",#N/A,RP!#REF!)</f>
        <v>#REF!</v>
      </c>
      <c r="AC479" s="69" t="e">
        <f>IF(RP!#REF!="",#N/A,RP!#REF!)</f>
        <v>#REF!</v>
      </c>
      <c r="AD479" s="68" t="e">
        <f>IF(RA!#REF!="",#N/A,RA!#REF!)</f>
        <v>#REF!</v>
      </c>
      <c r="AE479" s="69" t="e">
        <f>IF(RA!#REF!="",#N/A,RA!#REF!)</f>
        <v>#REF!</v>
      </c>
    </row>
    <row r="480" spans="22:31" x14ac:dyDescent="0.2">
      <c r="V480" s="68" t="e">
        <f>IF(IL!#REF!="",#N/A,IL!#REF!)</f>
        <v>#REF!</v>
      </c>
      <c r="W480" s="69" t="e">
        <f>IF(IL!#REF!="",#N/A,IL!#REF!)</f>
        <v>#REF!</v>
      </c>
      <c r="X480" s="68" t="e">
        <f>IF(NE!#REF!="",#N/A,NE!#REF!)</f>
        <v>#REF!</v>
      </c>
      <c r="Y480" s="69" t="e">
        <f>IF(NE!#REF!="",#N/A,NE!#REF!)</f>
        <v>#REF!</v>
      </c>
      <c r="Z480" s="68" t="e">
        <f>IF(RCI!#REF!="",#N/A,RCI!#REF!)</f>
        <v>#REF!</v>
      </c>
      <c r="AA480" s="69" t="e">
        <f>IF(RCI!#REF!="",#N/A,RCI!#REF!)</f>
        <v>#REF!</v>
      </c>
      <c r="AB480" s="68" t="e">
        <f>IF(RP!#REF!="",#N/A,RP!#REF!)</f>
        <v>#REF!</v>
      </c>
      <c r="AC480" s="69" t="e">
        <f>IF(RP!#REF!="",#N/A,RP!#REF!)</f>
        <v>#REF!</v>
      </c>
      <c r="AD480" s="68" t="e">
        <f>IF(RA!#REF!="",#N/A,RA!#REF!)</f>
        <v>#REF!</v>
      </c>
      <c r="AE480" s="69" t="e">
        <f>IF(RA!#REF!="",#N/A,RA!#REF!)</f>
        <v>#REF!</v>
      </c>
    </row>
    <row r="481" spans="22:31" x14ac:dyDescent="0.2">
      <c r="V481" s="68" t="e">
        <f>IF(IL!#REF!="",#N/A,IL!#REF!)</f>
        <v>#REF!</v>
      </c>
      <c r="W481" s="69" t="e">
        <f>IF(IL!#REF!="",#N/A,IL!#REF!)</f>
        <v>#REF!</v>
      </c>
      <c r="X481" s="68" t="e">
        <f>IF(NE!#REF!="",#N/A,NE!#REF!)</f>
        <v>#REF!</v>
      </c>
      <c r="Y481" s="69" t="e">
        <f>IF(NE!#REF!="",#N/A,NE!#REF!)</f>
        <v>#REF!</v>
      </c>
      <c r="Z481" s="68" t="e">
        <f>IF(RCI!#REF!="",#N/A,RCI!#REF!)</f>
        <v>#REF!</v>
      </c>
      <c r="AA481" s="69" t="e">
        <f>IF(RCI!#REF!="",#N/A,RCI!#REF!)</f>
        <v>#REF!</v>
      </c>
      <c r="AB481" s="68" t="e">
        <f>IF(RP!#REF!="",#N/A,RP!#REF!)</f>
        <v>#REF!</v>
      </c>
      <c r="AC481" s="69" t="e">
        <f>IF(RP!#REF!="",#N/A,RP!#REF!)</f>
        <v>#REF!</v>
      </c>
      <c r="AD481" s="68" t="e">
        <f>IF(RA!#REF!="",#N/A,RA!#REF!)</f>
        <v>#REF!</v>
      </c>
      <c r="AE481" s="69" t="e">
        <f>IF(RA!#REF!="",#N/A,RA!#REF!)</f>
        <v>#REF!</v>
      </c>
    </row>
    <row r="482" spans="22:31" x14ac:dyDescent="0.2">
      <c r="V482" s="68" t="e">
        <f>IF(IL!#REF!="",#N/A,IL!#REF!)</f>
        <v>#REF!</v>
      </c>
      <c r="W482" s="69" t="e">
        <f>IF(IL!#REF!="",#N/A,IL!#REF!)</f>
        <v>#REF!</v>
      </c>
      <c r="X482" s="68" t="e">
        <f>IF(NE!#REF!="",#N/A,NE!#REF!)</f>
        <v>#REF!</v>
      </c>
      <c r="Y482" s="69" t="e">
        <f>IF(NE!#REF!="",#N/A,NE!#REF!)</f>
        <v>#REF!</v>
      </c>
      <c r="Z482" s="68" t="e">
        <f>IF(RCI!#REF!="",#N/A,RCI!#REF!)</f>
        <v>#REF!</v>
      </c>
      <c r="AA482" s="69" t="e">
        <f>IF(RCI!#REF!="",#N/A,RCI!#REF!)</f>
        <v>#REF!</v>
      </c>
      <c r="AB482" s="68" t="e">
        <f>IF(RP!#REF!="",#N/A,RP!#REF!)</f>
        <v>#REF!</v>
      </c>
      <c r="AC482" s="69" t="e">
        <f>IF(RP!#REF!="",#N/A,RP!#REF!)</f>
        <v>#REF!</v>
      </c>
      <c r="AD482" s="68" t="e">
        <f>IF(RA!#REF!="",#N/A,RA!#REF!)</f>
        <v>#REF!</v>
      </c>
      <c r="AE482" s="69" t="e">
        <f>IF(RA!#REF!="",#N/A,RA!#REF!)</f>
        <v>#REF!</v>
      </c>
    </row>
    <row r="483" spans="22:31" x14ac:dyDescent="0.2">
      <c r="V483" s="68" t="e">
        <f>IF(IL!#REF!="",#N/A,IL!#REF!)</f>
        <v>#REF!</v>
      </c>
      <c r="W483" s="69" t="e">
        <f>IF(IL!#REF!="",#N/A,IL!#REF!)</f>
        <v>#REF!</v>
      </c>
      <c r="X483" s="68" t="e">
        <f>IF(NE!#REF!="",#N/A,NE!#REF!)</f>
        <v>#REF!</v>
      </c>
      <c r="Y483" s="69" t="e">
        <f>IF(NE!#REF!="",#N/A,NE!#REF!)</f>
        <v>#REF!</v>
      </c>
      <c r="Z483" s="68" t="e">
        <f>IF(RCI!#REF!="",#N/A,RCI!#REF!)</f>
        <v>#REF!</v>
      </c>
      <c r="AA483" s="69" t="e">
        <f>IF(RCI!#REF!="",#N/A,RCI!#REF!)</f>
        <v>#REF!</v>
      </c>
      <c r="AB483" s="68" t="e">
        <f>IF(RP!#REF!="",#N/A,RP!#REF!)</f>
        <v>#REF!</v>
      </c>
      <c r="AC483" s="69" t="e">
        <f>IF(RP!#REF!="",#N/A,RP!#REF!)</f>
        <v>#REF!</v>
      </c>
      <c r="AD483" s="68" t="e">
        <f>IF(RA!#REF!="",#N/A,RA!#REF!)</f>
        <v>#REF!</v>
      </c>
      <c r="AE483" s="69" t="e">
        <f>IF(RA!#REF!="",#N/A,RA!#REF!)</f>
        <v>#REF!</v>
      </c>
    </row>
    <row r="484" spans="22:31" x14ac:dyDescent="0.2">
      <c r="V484" s="68" t="e">
        <f>IF(IL!#REF!="",#N/A,IL!#REF!)</f>
        <v>#REF!</v>
      </c>
      <c r="W484" s="69" t="e">
        <f>IF(IL!#REF!="",#N/A,IL!#REF!)</f>
        <v>#REF!</v>
      </c>
      <c r="X484" s="68" t="e">
        <f>IF(NE!#REF!="",#N/A,NE!#REF!)</f>
        <v>#REF!</v>
      </c>
      <c r="Y484" s="69" t="e">
        <f>IF(NE!#REF!="",#N/A,NE!#REF!)</f>
        <v>#REF!</v>
      </c>
      <c r="Z484" s="68" t="e">
        <f>IF(RCI!#REF!="",#N/A,RCI!#REF!)</f>
        <v>#REF!</v>
      </c>
      <c r="AA484" s="69" t="e">
        <f>IF(RCI!#REF!="",#N/A,RCI!#REF!)</f>
        <v>#REF!</v>
      </c>
      <c r="AB484" s="68" t="e">
        <f>IF(RP!#REF!="",#N/A,RP!#REF!)</f>
        <v>#REF!</v>
      </c>
      <c r="AC484" s="69" t="e">
        <f>IF(RP!#REF!="",#N/A,RP!#REF!)</f>
        <v>#REF!</v>
      </c>
      <c r="AD484" s="68" t="e">
        <f>IF(RA!#REF!="",#N/A,RA!#REF!)</f>
        <v>#REF!</v>
      </c>
      <c r="AE484" s="69" t="e">
        <f>IF(RA!#REF!="",#N/A,RA!#REF!)</f>
        <v>#REF!</v>
      </c>
    </row>
    <row r="485" spans="22:31" x14ac:dyDescent="0.2">
      <c r="V485" s="68" t="e">
        <f>IF(IL!#REF!="",#N/A,IL!#REF!)</f>
        <v>#REF!</v>
      </c>
      <c r="W485" s="69" t="e">
        <f>IF(IL!#REF!="",#N/A,IL!#REF!)</f>
        <v>#REF!</v>
      </c>
      <c r="X485" s="68" t="e">
        <f>IF(NE!#REF!="",#N/A,NE!#REF!)</f>
        <v>#REF!</v>
      </c>
      <c r="Y485" s="69" t="e">
        <f>IF(NE!#REF!="",#N/A,NE!#REF!)</f>
        <v>#REF!</v>
      </c>
      <c r="Z485" s="68" t="e">
        <f>IF(RCI!#REF!="",#N/A,RCI!#REF!)</f>
        <v>#REF!</v>
      </c>
      <c r="AA485" s="69" t="e">
        <f>IF(RCI!#REF!="",#N/A,RCI!#REF!)</f>
        <v>#REF!</v>
      </c>
      <c r="AB485" s="68" t="e">
        <f>IF(RP!#REF!="",#N/A,RP!#REF!)</f>
        <v>#REF!</v>
      </c>
      <c r="AC485" s="69" t="e">
        <f>IF(RP!#REF!="",#N/A,RP!#REF!)</f>
        <v>#REF!</v>
      </c>
      <c r="AD485" s="68" t="e">
        <f>IF(RA!#REF!="",#N/A,RA!#REF!)</f>
        <v>#REF!</v>
      </c>
      <c r="AE485" s="69" t="e">
        <f>IF(RA!#REF!="",#N/A,RA!#REF!)</f>
        <v>#REF!</v>
      </c>
    </row>
    <row r="486" spans="22:31" x14ac:dyDescent="0.2">
      <c r="V486" s="68" t="e">
        <f>IF(IL!#REF!="",#N/A,IL!#REF!)</f>
        <v>#REF!</v>
      </c>
      <c r="W486" s="69" t="e">
        <f>IF(IL!#REF!="",#N/A,IL!#REF!)</f>
        <v>#REF!</v>
      </c>
      <c r="X486" s="68" t="e">
        <f>IF(NE!#REF!="",#N/A,NE!#REF!)</f>
        <v>#REF!</v>
      </c>
      <c r="Y486" s="69" t="e">
        <f>IF(NE!#REF!="",#N/A,NE!#REF!)</f>
        <v>#REF!</v>
      </c>
      <c r="Z486" s="68" t="e">
        <f>IF(RCI!#REF!="",#N/A,RCI!#REF!)</f>
        <v>#REF!</v>
      </c>
      <c r="AA486" s="69" t="e">
        <f>IF(RCI!#REF!="",#N/A,RCI!#REF!)</f>
        <v>#REF!</v>
      </c>
      <c r="AB486" s="68" t="e">
        <f>IF(RP!#REF!="",#N/A,RP!#REF!)</f>
        <v>#REF!</v>
      </c>
      <c r="AC486" s="69" t="e">
        <f>IF(RP!#REF!="",#N/A,RP!#REF!)</f>
        <v>#REF!</v>
      </c>
      <c r="AD486" s="68" t="e">
        <f>IF(RA!#REF!="",#N/A,RA!#REF!)</f>
        <v>#REF!</v>
      </c>
      <c r="AE486" s="69" t="e">
        <f>IF(RA!#REF!="",#N/A,RA!#REF!)</f>
        <v>#REF!</v>
      </c>
    </row>
    <row r="487" spans="22:31" x14ac:dyDescent="0.2">
      <c r="V487" s="68" t="e">
        <f>IF(IL!#REF!="",#N/A,IL!#REF!)</f>
        <v>#REF!</v>
      </c>
      <c r="W487" s="69" t="e">
        <f>IF(IL!#REF!="",#N/A,IL!#REF!)</f>
        <v>#REF!</v>
      </c>
      <c r="X487" s="68" t="e">
        <f>IF(NE!#REF!="",#N/A,NE!#REF!)</f>
        <v>#REF!</v>
      </c>
      <c r="Y487" s="69" t="e">
        <f>IF(NE!#REF!="",#N/A,NE!#REF!)</f>
        <v>#REF!</v>
      </c>
      <c r="Z487" s="68" t="e">
        <f>IF(RCI!#REF!="",#N/A,RCI!#REF!)</f>
        <v>#REF!</v>
      </c>
      <c r="AA487" s="69" t="e">
        <f>IF(RCI!#REF!="",#N/A,RCI!#REF!)</f>
        <v>#REF!</v>
      </c>
      <c r="AB487" s="68" t="e">
        <f>IF(RP!#REF!="",#N/A,RP!#REF!)</f>
        <v>#REF!</v>
      </c>
      <c r="AC487" s="69" t="e">
        <f>IF(RP!#REF!="",#N/A,RP!#REF!)</f>
        <v>#REF!</v>
      </c>
      <c r="AD487" s="68" t="e">
        <f>IF(RA!#REF!="",#N/A,RA!#REF!)</f>
        <v>#REF!</v>
      </c>
      <c r="AE487" s="69" t="e">
        <f>IF(RA!#REF!="",#N/A,RA!#REF!)</f>
        <v>#REF!</v>
      </c>
    </row>
    <row r="488" spans="22:31" x14ac:dyDescent="0.2">
      <c r="V488" s="68" t="e">
        <f>IF(IL!#REF!="",#N/A,IL!#REF!)</f>
        <v>#REF!</v>
      </c>
      <c r="W488" s="69" t="e">
        <f>IF(IL!#REF!="",#N/A,IL!#REF!)</f>
        <v>#REF!</v>
      </c>
      <c r="X488" s="68" t="e">
        <f>IF(NE!#REF!="",#N/A,NE!#REF!)</f>
        <v>#REF!</v>
      </c>
      <c r="Y488" s="69" t="e">
        <f>IF(NE!#REF!="",#N/A,NE!#REF!)</f>
        <v>#REF!</v>
      </c>
      <c r="Z488" s="68" t="e">
        <f>IF(RCI!#REF!="",#N/A,RCI!#REF!)</f>
        <v>#REF!</v>
      </c>
      <c r="AA488" s="69" t="e">
        <f>IF(RCI!#REF!="",#N/A,RCI!#REF!)</f>
        <v>#REF!</v>
      </c>
      <c r="AB488" s="68" t="e">
        <f>IF(RP!#REF!="",#N/A,RP!#REF!)</f>
        <v>#REF!</v>
      </c>
      <c r="AC488" s="69" t="e">
        <f>IF(RP!#REF!="",#N/A,RP!#REF!)</f>
        <v>#REF!</v>
      </c>
      <c r="AD488" s="68" t="e">
        <f>IF(RA!#REF!="",#N/A,RA!#REF!)</f>
        <v>#REF!</v>
      </c>
      <c r="AE488" s="69" t="e">
        <f>IF(RA!#REF!="",#N/A,RA!#REF!)</f>
        <v>#REF!</v>
      </c>
    </row>
    <row r="489" spans="22:31" x14ac:dyDescent="0.2">
      <c r="V489" s="68" t="e">
        <f>IF(IL!#REF!="",#N/A,IL!#REF!)</f>
        <v>#REF!</v>
      </c>
      <c r="W489" s="69" t="e">
        <f>IF(IL!#REF!="",#N/A,IL!#REF!)</f>
        <v>#REF!</v>
      </c>
      <c r="X489" s="68" t="e">
        <f>IF(NE!#REF!="",#N/A,NE!#REF!)</f>
        <v>#REF!</v>
      </c>
      <c r="Y489" s="69" t="e">
        <f>IF(NE!#REF!="",#N/A,NE!#REF!)</f>
        <v>#REF!</v>
      </c>
      <c r="Z489" s="68" t="e">
        <f>IF(RCI!#REF!="",#N/A,RCI!#REF!)</f>
        <v>#REF!</v>
      </c>
      <c r="AA489" s="69" t="e">
        <f>IF(RCI!#REF!="",#N/A,RCI!#REF!)</f>
        <v>#REF!</v>
      </c>
      <c r="AB489" s="68" t="e">
        <f>IF(RP!#REF!="",#N/A,RP!#REF!)</f>
        <v>#REF!</v>
      </c>
      <c r="AC489" s="69" t="e">
        <f>IF(RP!#REF!="",#N/A,RP!#REF!)</f>
        <v>#REF!</v>
      </c>
      <c r="AD489" s="68" t="e">
        <f>IF(RA!#REF!="",#N/A,RA!#REF!)</f>
        <v>#REF!</v>
      </c>
      <c r="AE489" s="69" t="e">
        <f>IF(RA!#REF!="",#N/A,RA!#REF!)</f>
        <v>#REF!</v>
      </c>
    </row>
    <row r="490" spans="22:31" x14ac:dyDescent="0.2">
      <c r="V490" s="68" t="e">
        <f>IF(IL!#REF!="",#N/A,IL!#REF!)</f>
        <v>#REF!</v>
      </c>
      <c r="W490" s="69" t="e">
        <f>IF(IL!#REF!="",#N/A,IL!#REF!)</f>
        <v>#REF!</v>
      </c>
      <c r="X490" s="68" t="e">
        <f>IF(NE!#REF!="",#N/A,NE!#REF!)</f>
        <v>#REF!</v>
      </c>
      <c r="Y490" s="69" t="e">
        <f>IF(NE!#REF!="",#N/A,NE!#REF!)</f>
        <v>#REF!</v>
      </c>
      <c r="Z490" s="68" t="e">
        <f>IF(RCI!#REF!="",#N/A,RCI!#REF!)</f>
        <v>#REF!</v>
      </c>
      <c r="AA490" s="69" t="e">
        <f>IF(RCI!#REF!="",#N/A,RCI!#REF!)</f>
        <v>#REF!</v>
      </c>
      <c r="AB490" s="68" t="e">
        <f>IF(RP!#REF!="",#N/A,RP!#REF!)</f>
        <v>#REF!</v>
      </c>
      <c r="AC490" s="69" t="e">
        <f>IF(RP!#REF!="",#N/A,RP!#REF!)</f>
        <v>#REF!</v>
      </c>
      <c r="AD490" s="68" t="e">
        <f>IF(RA!#REF!="",#N/A,RA!#REF!)</f>
        <v>#REF!</v>
      </c>
      <c r="AE490" s="69" t="e">
        <f>IF(RA!#REF!="",#N/A,RA!#REF!)</f>
        <v>#REF!</v>
      </c>
    </row>
    <row r="491" spans="22:31" x14ac:dyDescent="0.2">
      <c r="V491" s="68" t="e">
        <f>IF(IL!#REF!="",#N/A,IL!#REF!)</f>
        <v>#REF!</v>
      </c>
      <c r="W491" s="69" t="e">
        <f>IF(IL!#REF!="",#N/A,IL!#REF!)</f>
        <v>#REF!</v>
      </c>
      <c r="X491" s="68" t="e">
        <f>IF(NE!#REF!="",#N/A,NE!#REF!)</f>
        <v>#REF!</v>
      </c>
      <c r="Y491" s="69" t="e">
        <f>IF(NE!#REF!="",#N/A,NE!#REF!)</f>
        <v>#REF!</v>
      </c>
      <c r="Z491" s="68" t="e">
        <f>IF(RCI!#REF!="",#N/A,RCI!#REF!)</f>
        <v>#REF!</v>
      </c>
      <c r="AA491" s="69" t="e">
        <f>IF(RCI!#REF!="",#N/A,RCI!#REF!)</f>
        <v>#REF!</v>
      </c>
      <c r="AB491" s="68" t="e">
        <f>IF(RP!#REF!="",#N/A,RP!#REF!)</f>
        <v>#REF!</v>
      </c>
      <c r="AC491" s="69" t="e">
        <f>IF(RP!#REF!="",#N/A,RP!#REF!)</f>
        <v>#REF!</v>
      </c>
      <c r="AD491" s="68" t="e">
        <f>IF(RA!#REF!="",#N/A,RA!#REF!)</f>
        <v>#REF!</v>
      </c>
      <c r="AE491" s="69" t="e">
        <f>IF(RA!#REF!="",#N/A,RA!#REF!)</f>
        <v>#REF!</v>
      </c>
    </row>
    <row r="492" spans="22:31" x14ac:dyDescent="0.2">
      <c r="V492" s="68" t="e">
        <f>IF(IL!#REF!="",#N/A,IL!#REF!)</f>
        <v>#REF!</v>
      </c>
      <c r="W492" s="69" t="e">
        <f>IF(IL!#REF!="",#N/A,IL!#REF!)</f>
        <v>#REF!</v>
      </c>
      <c r="X492" s="68" t="e">
        <f>IF(NE!#REF!="",#N/A,NE!#REF!)</f>
        <v>#REF!</v>
      </c>
      <c r="Y492" s="69" t="e">
        <f>IF(NE!#REF!="",#N/A,NE!#REF!)</f>
        <v>#REF!</v>
      </c>
      <c r="Z492" s="68" t="e">
        <f>IF(RCI!#REF!="",#N/A,RCI!#REF!)</f>
        <v>#REF!</v>
      </c>
      <c r="AA492" s="69" t="e">
        <f>IF(RCI!#REF!="",#N/A,RCI!#REF!)</f>
        <v>#REF!</v>
      </c>
      <c r="AB492" s="68" t="e">
        <f>IF(RP!#REF!="",#N/A,RP!#REF!)</f>
        <v>#REF!</v>
      </c>
      <c r="AC492" s="69" t="e">
        <f>IF(RP!#REF!="",#N/A,RP!#REF!)</f>
        <v>#REF!</v>
      </c>
      <c r="AD492" s="68" t="e">
        <f>IF(RA!#REF!="",#N/A,RA!#REF!)</f>
        <v>#REF!</v>
      </c>
      <c r="AE492" s="69" t="e">
        <f>IF(RA!#REF!="",#N/A,RA!#REF!)</f>
        <v>#REF!</v>
      </c>
    </row>
    <row r="493" spans="22:31" x14ac:dyDescent="0.2">
      <c r="V493" s="68" t="e">
        <f>IF(IL!#REF!="",#N/A,IL!#REF!)</f>
        <v>#REF!</v>
      </c>
      <c r="W493" s="69" t="e">
        <f>IF(IL!#REF!="",#N/A,IL!#REF!)</f>
        <v>#REF!</v>
      </c>
      <c r="X493" s="68" t="e">
        <f>IF(NE!#REF!="",#N/A,NE!#REF!)</f>
        <v>#REF!</v>
      </c>
      <c r="Y493" s="69" t="e">
        <f>IF(NE!#REF!="",#N/A,NE!#REF!)</f>
        <v>#REF!</v>
      </c>
      <c r="Z493" s="68" t="e">
        <f>IF(RCI!#REF!="",#N/A,RCI!#REF!)</f>
        <v>#REF!</v>
      </c>
      <c r="AA493" s="69" t="e">
        <f>IF(RCI!#REF!="",#N/A,RCI!#REF!)</f>
        <v>#REF!</v>
      </c>
      <c r="AB493" s="68" t="e">
        <f>IF(RP!#REF!="",#N/A,RP!#REF!)</f>
        <v>#REF!</v>
      </c>
      <c r="AC493" s="69" t="e">
        <f>IF(RP!#REF!="",#N/A,RP!#REF!)</f>
        <v>#REF!</v>
      </c>
      <c r="AD493" s="68" t="e">
        <f>IF(RA!#REF!="",#N/A,RA!#REF!)</f>
        <v>#REF!</v>
      </c>
      <c r="AE493" s="69" t="e">
        <f>IF(RA!#REF!="",#N/A,RA!#REF!)</f>
        <v>#REF!</v>
      </c>
    </row>
    <row r="494" spans="22:31" x14ac:dyDescent="0.2">
      <c r="V494" s="68" t="e">
        <f>IF(IL!#REF!="",#N/A,IL!#REF!)</f>
        <v>#REF!</v>
      </c>
      <c r="W494" s="69" t="e">
        <f>IF(IL!#REF!="",#N/A,IL!#REF!)</f>
        <v>#REF!</v>
      </c>
      <c r="X494" s="68" t="e">
        <f>IF(NE!#REF!="",#N/A,NE!#REF!)</f>
        <v>#REF!</v>
      </c>
      <c r="Y494" s="69" t="e">
        <f>IF(NE!#REF!="",#N/A,NE!#REF!)</f>
        <v>#REF!</v>
      </c>
      <c r="Z494" s="68" t="e">
        <f>IF(RCI!#REF!="",#N/A,RCI!#REF!)</f>
        <v>#REF!</v>
      </c>
      <c r="AA494" s="69" t="e">
        <f>IF(RCI!#REF!="",#N/A,RCI!#REF!)</f>
        <v>#REF!</v>
      </c>
      <c r="AB494" s="68" t="e">
        <f>IF(RP!#REF!="",#N/A,RP!#REF!)</f>
        <v>#REF!</v>
      </c>
      <c r="AC494" s="69" t="e">
        <f>IF(RP!#REF!="",#N/A,RP!#REF!)</f>
        <v>#REF!</v>
      </c>
      <c r="AD494" s="68" t="e">
        <f>IF(RA!#REF!="",#N/A,RA!#REF!)</f>
        <v>#REF!</v>
      </c>
      <c r="AE494" s="69" t="e">
        <f>IF(RA!#REF!="",#N/A,RA!#REF!)</f>
        <v>#REF!</v>
      </c>
    </row>
    <row r="495" spans="22:31" x14ac:dyDescent="0.2">
      <c r="V495" s="68" t="e">
        <f>IF(IL!#REF!="",#N/A,IL!#REF!)</f>
        <v>#REF!</v>
      </c>
      <c r="W495" s="69" t="e">
        <f>IF(IL!#REF!="",#N/A,IL!#REF!)</f>
        <v>#REF!</v>
      </c>
      <c r="X495" s="68" t="e">
        <f>IF(NE!#REF!="",#N/A,NE!#REF!)</f>
        <v>#REF!</v>
      </c>
      <c r="Y495" s="69" t="e">
        <f>IF(NE!#REF!="",#N/A,NE!#REF!)</f>
        <v>#REF!</v>
      </c>
      <c r="Z495" s="68" t="e">
        <f>IF(RCI!#REF!="",#N/A,RCI!#REF!)</f>
        <v>#REF!</v>
      </c>
      <c r="AA495" s="69" t="e">
        <f>IF(RCI!#REF!="",#N/A,RCI!#REF!)</f>
        <v>#REF!</v>
      </c>
      <c r="AB495" s="68" t="e">
        <f>IF(RP!#REF!="",#N/A,RP!#REF!)</f>
        <v>#REF!</v>
      </c>
      <c r="AC495" s="69" t="e">
        <f>IF(RP!#REF!="",#N/A,RP!#REF!)</f>
        <v>#REF!</v>
      </c>
      <c r="AD495" s="68" t="e">
        <f>IF(RA!#REF!="",#N/A,RA!#REF!)</f>
        <v>#REF!</v>
      </c>
      <c r="AE495" s="69" t="e">
        <f>IF(RA!#REF!="",#N/A,RA!#REF!)</f>
        <v>#REF!</v>
      </c>
    </row>
    <row r="496" spans="22:31" x14ac:dyDescent="0.2">
      <c r="V496" s="68" t="e">
        <f>IF(IL!#REF!="",#N/A,IL!#REF!)</f>
        <v>#REF!</v>
      </c>
      <c r="W496" s="69" t="e">
        <f>IF(IL!#REF!="",#N/A,IL!#REF!)</f>
        <v>#REF!</v>
      </c>
      <c r="X496" s="68" t="e">
        <f>IF(NE!#REF!="",#N/A,NE!#REF!)</f>
        <v>#REF!</v>
      </c>
      <c r="Y496" s="69" t="e">
        <f>IF(NE!#REF!="",#N/A,NE!#REF!)</f>
        <v>#REF!</v>
      </c>
      <c r="Z496" s="68" t="e">
        <f>IF(RCI!#REF!="",#N/A,RCI!#REF!)</f>
        <v>#REF!</v>
      </c>
      <c r="AA496" s="69" t="e">
        <f>IF(RCI!#REF!="",#N/A,RCI!#REF!)</f>
        <v>#REF!</v>
      </c>
      <c r="AB496" s="68" t="e">
        <f>IF(RP!#REF!="",#N/A,RP!#REF!)</f>
        <v>#REF!</v>
      </c>
      <c r="AC496" s="69" t="e">
        <f>IF(RP!#REF!="",#N/A,RP!#REF!)</f>
        <v>#REF!</v>
      </c>
      <c r="AD496" s="68" t="e">
        <f>IF(RA!#REF!="",#N/A,RA!#REF!)</f>
        <v>#REF!</v>
      </c>
      <c r="AE496" s="69" t="e">
        <f>IF(RA!#REF!="",#N/A,RA!#REF!)</f>
        <v>#REF!</v>
      </c>
    </row>
    <row r="497" spans="22:31" x14ac:dyDescent="0.2">
      <c r="V497" s="68" t="e">
        <f>IF(IL!#REF!="",#N/A,IL!#REF!)</f>
        <v>#REF!</v>
      </c>
      <c r="W497" s="69" t="e">
        <f>IF(IL!#REF!="",#N/A,IL!#REF!)</f>
        <v>#REF!</v>
      </c>
      <c r="X497" s="68" t="e">
        <f>IF(NE!#REF!="",#N/A,NE!#REF!)</f>
        <v>#REF!</v>
      </c>
      <c r="Y497" s="69" t="e">
        <f>IF(NE!#REF!="",#N/A,NE!#REF!)</f>
        <v>#REF!</v>
      </c>
      <c r="Z497" s="68" t="e">
        <f>IF(RCI!#REF!="",#N/A,RCI!#REF!)</f>
        <v>#REF!</v>
      </c>
      <c r="AA497" s="69" t="e">
        <f>IF(RCI!#REF!="",#N/A,RCI!#REF!)</f>
        <v>#REF!</v>
      </c>
      <c r="AB497" s="68" t="e">
        <f>IF(RP!#REF!="",#N/A,RP!#REF!)</f>
        <v>#REF!</v>
      </c>
      <c r="AC497" s="69" t="e">
        <f>IF(RP!#REF!="",#N/A,RP!#REF!)</f>
        <v>#REF!</v>
      </c>
      <c r="AD497" s="68" t="e">
        <f>IF(RA!#REF!="",#N/A,RA!#REF!)</f>
        <v>#REF!</v>
      </c>
      <c r="AE497" s="69" t="e">
        <f>IF(RA!#REF!="",#N/A,RA!#REF!)</f>
        <v>#REF!</v>
      </c>
    </row>
    <row r="498" spans="22:31" x14ac:dyDescent="0.2">
      <c r="V498" s="68" t="e">
        <f>IF(IL!#REF!="",#N/A,IL!#REF!)</f>
        <v>#REF!</v>
      </c>
      <c r="W498" s="69" t="e">
        <f>IF(IL!#REF!="",#N/A,IL!#REF!)</f>
        <v>#REF!</v>
      </c>
      <c r="X498" s="68" t="e">
        <f>IF(NE!#REF!="",#N/A,NE!#REF!)</f>
        <v>#REF!</v>
      </c>
      <c r="Y498" s="69" t="e">
        <f>IF(NE!#REF!="",#N/A,NE!#REF!)</f>
        <v>#REF!</v>
      </c>
      <c r="Z498" s="68" t="e">
        <f>IF(RCI!#REF!="",#N/A,RCI!#REF!)</f>
        <v>#REF!</v>
      </c>
      <c r="AA498" s="69" t="e">
        <f>IF(RCI!#REF!="",#N/A,RCI!#REF!)</f>
        <v>#REF!</v>
      </c>
      <c r="AB498" s="68" t="e">
        <f>IF(RP!#REF!="",#N/A,RP!#REF!)</f>
        <v>#REF!</v>
      </c>
      <c r="AC498" s="69" t="e">
        <f>IF(RP!#REF!="",#N/A,RP!#REF!)</f>
        <v>#REF!</v>
      </c>
      <c r="AD498" s="68" t="e">
        <f>IF(RA!#REF!="",#N/A,RA!#REF!)</f>
        <v>#REF!</v>
      </c>
      <c r="AE498" s="69" t="e">
        <f>IF(RA!#REF!="",#N/A,RA!#REF!)</f>
        <v>#REF!</v>
      </c>
    </row>
    <row r="499" spans="22:31" x14ac:dyDescent="0.2">
      <c r="V499" s="68" t="e">
        <f>IF(IL!#REF!="",#N/A,IL!#REF!)</f>
        <v>#REF!</v>
      </c>
      <c r="W499" s="69" t="e">
        <f>IF(IL!#REF!="",#N/A,IL!#REF!)</f>
        <v>#REF!</v>
      </c>
      <c r="X499" s="68" t="e">
        <f>IF(NE!#REF!="",#N/A,NE!#REF!)</f>
        <v>#REF!</v>
      </c>
      <c r="Y499" s="69" t="e">
        <f>IF(NE!#REF!="",#N/A,NE!#REF!)</f>
        <v>#REF!</v>
      </c>
      <c r="Z499" s="68" t="e">
        <f>IF(RCI!#REF!="",#N/A,RCI!#REF!)</f>
        <v>#REF!</v>
      </c>
      <c r="AA499" s="69" t="e">
        <f>IF(RCI!#REF!="",#N/A,RCI!#REF!)</f>
        <v>#REF!</v>
      </c>
      <c r="AB499" s="68" t="e">
        <f>IF(RP!#REF!="",#N/A,RP!#REF!)</f>
        <v>#REF!</v>
      </c>
      <c r="AC499" s="69" t="e">
        <f>IF(RP!#REF!="",#N/A,RP!#REF!)</f>
        <v>#REF!</v>
      </c>
      <c r="AD499" s="68" t="e">
        <f>IF(RA!#REF!="",#N/A,RA!#REF!)</f>
        <v>#REF!</v>
      </c>
      <c r="AE499" s="69" t="e">
        <f>IF(RA!#REF!="",#N/A,RA!#REF!)</f>
        <v>#REF!</v>
      </c>
    </row>
    <row r="500" spans="22:31" x14ac:dyDescent="0.2">
      <c r="V500" s="68" t="e">
        <f>IF(IL!#REF!="",#N/A,IL!#REF!)</f>
        <v>#REF!</v>
      </c>
      <c r="W500" s="69" t="e">
        <f>IF(IL!#REF!="",#N/A,IL!#REF!)</f>
        <v>#REF!</v>
      </c>
      <c r="X500" s="68" t="e">
        <f>IF(NE!#REF!="",#N/A,NE!#REF!)</f>
        <v>#REF!</v>
      </c>
      <c r="Y500" s="69" t="e">
        <f>IF(NE!#REF!="",#N/A,NE!#REF!)</f>
        <v>#REF!</v>
      </c>
      <c r="Z500" s="68" t="e">
        <f>IF(RCI!#REF!="",#N/A,RCI!#REF!)</f>
        <v>#REF!</v>
      </c>
      <c r="AA500" s="69" t="e">
        <f>IF(RCI!#REF!="",#N/A,RCI!#REF!)</f>
        <v>#REF!</v>
      </c>
      <c r="AB500" s="68" t="e">
        <f>IF(RP!#REF!="",#N/A,RP!#REF!)</f>
        <v>#REF!</v>
      </c>
      <c r="AC500" s="69" t="e">
        <f>IF(RP!#REF!="",#N/A,RP!#REF!)</f>
        <v>#REF!</v>
      </c>
      <c r="AD500" s="68" t="e">
        <f>IF(RA!#REF!="",#N/A,RA!#REF!)</f>
        <v>#REF!</v>
      </c>
      <c r="AE500" s="69" t="e">
        <f>IF(RA!#REF!="",#N/A,RA!#REF!)</f>
        <v>#REF!</v>
      </c>
    </row>
    <row r="501" spans="22:31" x14ac:dyDescent="0.2">
      <c r="V501" s="68" t="e">
        <f>IF(IL!#REF!="",#N/A,IL!#REF!)</f>
        <v>#REF!</v>
      </c>
      <c r="W501" s="69" t="e">
        <f>IF(IL!#REF!="",#N/A,IL!#REF!)</f>
        <v>#REF!</v>
      </c>
      <c r="X501" s="68" t="e">
        <f>IF(NE!#REF!="",#N/A,NE!#REF!)</f>
        <v>#REF!</v>
      </c>
      <c r="Y501" s="69" t="e">
        <f>IF(NE!#REF!="",#N/A,NE!#REF!)</f>
        <v>#REF!</v>
      </c>
      <c r="Z501" s="68" t="e">
        <f>IF(RCI!#REF!="",#N/A,RCI!#REF!)</f>
        <v>#REF!</v>
      </c>
      <c r="AA501" s="69" t="e">
        <f>IF(RCI!#REF!="",#N/A,RCI!#REF!)</f>
        <v>#REF!</v>
      </c>
      <c r="AB501" s="68" t="e">
        <f>IF(RP!#REF!="",#N/A,RP!#REF!)</f>
        <v>#REF!</v>
      </c>
      <c r="AC501" s="69" t="e">
        <f>IF(RP!#REF!="",#N/A,RP!#REF!)</f>
        <v>#REF!</v>
      </c>
      <c r="AD501" s="68" t="e">
        <f>IF(RA!#REF!="",#N/A,RA!#REF!)</f>
        <v>#REF!</v>
      </c>
      <c r="AE501" s="69" t="e">
        <f>IF(RA!#REF!="",#N/A,RA!#REF!)</f>
        <v>#REF!</v>
      </c>
    </row>
    <row r="502" spans="22:31" x14ac:dyDescent="0.2">
      <c r="V502" s="68" t="e">
        <f>IF(IL!#REF!="",#N/A,IL!#REF!)</f>
        <v>#REF!</v>
      </c>
      <c r="W502" s="69" t="e">
        <f>IF(IL!#REF!="",#N/A,IL!#REF!)</f>
        <v>#REF!</v>
      </c>
      <c r="X502" s="68" t="e">
        <f>IF(NE!#REF!="",#N/A,NE!#REF!)</f>
        <v>#REF!</v>
      </c>
      <c r="Y502" s="69" t="e">
        <f>IF(NE!#REF!="",#N/A,NE!#REF!)</f>
        <v>#REF!</v>
      </c>
      <c r="Z502" s="68" t="e">
        <f>IF(RCI!#REF!="",#N/A,RCI!#REF!)</f>
        <v>#REF!</v>
      </c>
      <c r="AA502" s="69" t="e">
        <f>IF(RCI!#REF!="",#N/A,RCI!#REF!)</f>
        <v>#REF!</v>
      </c>
      <c r="AB502" s="68" t="e">
        <f>IF(RP!#REF!="",#N/A,RP!#REF!)</f>
        <v>#REF!</v>
      </c>
      <c r="AC502" s="69" t="e">
        <f>IF(RP!#REF!="",#N/A,RP!#REF!)</f>
        <v>#REF!</v>
      </c>
      <c r="AD502" s="68" t="e">
        <f>IF(RA!#REF!="",#N/A,RA!#REF!)</f>
        <v>#REF!</v>
      </c>
      <c r="AE502" s="69" t="e">
        <f>IF(RA!#REF!="",#N/A,RA!#REF!)</f>
        <v>#REF!</v>
      </c>
    </row>
    <row r="503" spans="22:31" x14ac:dyDescent="0.2">
      <c r="V503" s="68" t="e">
        <f>IF(IL!#REF!="",#N/A,IL!#REF!)</f>
        <v>#REF!</v>
      </c>
      <c r="W503" s="69" t="e">
        <f>IF(IL!#REF!="",#N/A,IL!#REF!)</f>
        <v>#REF!</v>
      </c>
      <c r="X503" s="68" t="e">
        <f>IF(NE!#REF!="",#N/A,NE!#REF!)</f>
        <v>#REF!</v>
      </c>
      <c r="Y503" s="69" t="e">
        <f>IF(NE!#REF!="",#N/A,NE!#REF!)</f>
        <v>#REF!</v>
      </c>
      <c r="Z503" s="68" t="e">
        <f>IF(RCI!#REF!="",#N/A,RCI!#REF!)</f>
        <v>#REF!</v>
      </c>
      <c r="AA503" s="69" t="e">
        <f>IF(RCI!#REF!="",#N/A,RCI!#REF!)</f>
        <v>#REF!</v>
      </c>
      <c r="AB503" s="68" t="e">
        <f>IF(RP!#REF!="",#N/A,RP!#REF!)</f>
        <v>#REF!</v>
      </c>
      <c r="AC503" s="69" t="e">
        <f>IF(RP!#REF!="",#N/A,RP!#REF!)</f>
        <v>#REF!</v>
      </c>
      <c r="AD503" s="68" t="e">
        <f>IF(RA!#REF!="",#N/A,RA!#REF!)</f>
        <v>#REF!</v>
      </c>
      <c r="AE503" s="69" t="e">
        <f>IF(RA!#REF!="",#N/A,RA!#REF!)</f>
        <v>#REF!</v>
      </c>
    </row>
    <row r="504" spans="22:31" x14ac:dyDescent="0.2">
      <c r="V504" s="68" t="e">
        <f>IF(IL!#REF!="",#N/A,IL!#REF!)</f>
        <v>#REF!</v>
      </c>
      <c r="W504" s="69" t="e">
        <f>IF(IL!#REF!="",#N/A,IL!#REF!)</f>
        <v>#REF!</v>
      </c>
      <c r="X504" s="68" t="e">
        <f>IF(NE!#REF!="",#N/A,NE!#REF!)</f>
        <v>#REF!</v>
      </c>
      <c r="Y504" s="69" t="e">
        <f>IF(NE!#REF!="",#N/A,NE!#REF!)</f>
        <v>#REF!</v>
      </c>
      <c r="Z504" s="68" t="e">
        <f>IF(RCI!#REF!="",#N/A,RCI!#REF!)</f>
        <v>#REF!</v>
      </c>
      <c r="AA504" s="69" t="e">
        <f>IF(RCI!#REF!="",#N/A,RCI!#REF!)</f>
        <v>#REF!</v>
      </c>
      <c r="AB504" s="68" t="e">
        <f>IF(RP!#REF!="",#N/A,RP!#REF!)</f>
        <v>#REF!</v>
      </c>
      <c r="AC504" s="69" t="e">
        <f>IF(RP!#REF!="",#N/A,RP!#REF!)</f>
        <v>#REF!</v>
      </c>
      <c r="AD504" s="68" t="e">
        <f>IF(RA!#REF!="",#N/A,RA!#REF!)</f>
        <v>#REF!</v>
      </c>
      <c r="AE504" s="69" t="e">
        <f>IF(RA!#REF!="",#N/A,RA!#REF!)</f>
        <v>#REF!</v>
      </c>
    </row>
    <row r="505" spans="22:31" x14ac:dyDescent="0.2">
      <c r="V505" s="68" t="e">
        <f>IF(IL!#REF!="",#N/A,IL!#REF!)</f>
        <v>#REF!</v>
      </c>
      <c r="W505" s="69" t="e">
        <f>IF(IL!#REF!="",#N/A,IL!#REF!)</f>
        <v>#REF!</v>
      </c>
      <c r="X505" s="68" t="e">
        <f>IF(NE!#REF!="",#N/A,NE!#REF!)</f>
        <v>#REF!</v>
      </c>
      <c r="Y505" s="69" t="e">
        <f>IF(NE!#REF!="",#N/A,NE!#REF!)</f>
        <v>#REF!</v>
      </c>
      <c r="Z505" s="68" t="e">
        <f>IF(RCI!#REF!="",#N/A,RCI!#REF!)</f>
        <v>#REF!</v>
      </c>
      <c r="AA505" s="69" t="e">
        <f>IF(RCI!#REF!="",#N/A,RCI!#REF!)</f>
        <v>#REF!</v>
      </c>
      <c r="AB505" s="68" t="e">
        <f>IF(RP!#REF!="",#N/A,RP!#REF!)</f>
        <v>#REF!</v>
      </c>
      <c r="AC505" s="69" t="e">
        <f>IF(RP!#REF!="",#N/A,RP!#REF!)</f>
        <v>#REF!</v>
      </c>
      <c r="AD505" s="68" t="e">
        <f>IF(RA!#REF!="",#N/A,RA!#REF!)</f>
        <v>#REF!</v>
      </c>
      <c r="AE505" s="69" t="e">
        <f>IF(RA!#REF!="",#N/A,RA!#REF!)</f>
        <v>#REF!</v>
      </c>
    </row>
    <row r="506" spans="22:31" x14ac:dyDescent="0.2">
      <c r="V506" s="68" t="e">
        <f>IF(IL!#REF!="",#N/A,IL!#REF!)</f>
        <v>#REF!</v>
      </c>
      <c r="W506" s="69" t="e">
        <f>IF(IL!#REF!="",#N/A,IL!#REF!)</f>
        <v>#REF!</v>
      </c>
      <c r="X506" s="68" t="e">
        <f>IF(NE!#REF!="",#N/A,NE!#REF!)</f>
        <v>#REF!</v>
      </c>
      <c r="Y506" s="69" t="e">
        <f>IF(NE!#REF!="",#N/A,NE!#REF!)</f>
        <v>#REF!</v>
      </c>
      <c r="Z506" s="68" t="e">
        <f>IF(RCI!#REF!="",#N/A,RCI!#REF!)</f>
        <v>#REF!</v>
      </c>
      <c r="AA506" s="69" t="e">
        <f>IF(RCI!#REF!="",#N/A,RCI!#REF!)</f>
        <v>#REF!</v>
      </c>
      <c r="AB506" s="68" t="e">
        <f>IF(RP!#REF!="",#N/A,RP!#REF!)</f>
        <v>#REF!</v>
      </c>
      <c r="AC506" s="69" t="e">
        <f>IF(RP!#REF!="",#N/A,RP!#REF!)</f>
        <v>#REF!</v>
      </c>
      <c r="AD506" s="68" t="e">
        <f>IF(RA!#REF!="",#N/A,RA!#REF!)</f>
        <v>#REF!</v>
      </c>
      <c r="AE506" s="69" t="e">
        <f>IF(RA!#REF!="",#N/A,RA!#REF!)</f>
        <v>#REF!</v>
      </c>
    </row>
    <row r="507" spans="22:31" x14ac:dyDescent="0.2">
      <c r="V507" s="68" t="e">
        <f>IF(IL!#REF!="",#N/A,IL!#REF!)</f>
        <v>#REF!</v>
      </c>
      <c r="W507" s="69" t="e">
        <f>IF(IL!#REF!="",#N/A,IL!#REF!)</f>
        <v>#REF!</v>
      </c>
      <c r="X507" s="68" t="e">
        <f>IF(NE!#REF!="",#N/A,NE!#REF!)</f>
        <v>#REF!</v>
      </c>
      <c r="Y507" s="69" t="e">
        <f>IF(NE!#REF!="",#N/A,NE!#REF!)</f>
        <v>#REF!</v>
      </c>
      <c r="Z507" s="68" t="e">
        <f>IF(RCI!#REF!="",#N/A,RCI!#REF!)</f>
        <v>#REF!</v>
      </c>
      <c r="AA507" s="69" t="e">
        <f>IF(RCI!#REF!="",#N/A,RCI!#REF!)</f>
        <v>#REF!</v>
      </c>
      <c r="AB507" s="68" t="e">
        <f>IF(RP!#REF!="",#N/A,RP!#REF!)</f>
        <v>#REF!</v>
      </c>
      <c r="AC507" s="69" t="e">
        <f>IF(RP!#REF!="",#N/A,RP!#REF!)</f>
        <v>#REF!</v>
      </c>
      <c r="AD507" s="68" t="e">
        <f>IF(RA!#REF!="",#N/A,RA!#REF!)</f>
        <v>#REF!</v>
      </c>
      <c r="AE507" s="69" t="e">
        <f>IF(RA!#REF!="",#N/A,RA!#REF!)</f>
        <v>#REF!</v>
      </c>
    </row>
    <row r="508" spans="22:31" x14ac:dyDescent="0.2">
      <c r="V508" s="68" t="e">
        <f>IF(IL!#REF!="",#N/A,IL!#REF!)</f>
        <v>#REF!</v>
      </c>
      <c r="W508" s="69" t="e">
        <f>IF(IL!#REF!="",#N/A,IL!#REF!)</f>
        <v>#REF!</v>
      </c>
      <c r="X508" s="68" t="e">
        <f>IF(NE!#REF!="",#N/A,NE!#REF!)</f>
        <v>#REF!</v>
      </c>
      <c r="Y508" s="69" t="e">
        <f>IF(NE!#REF!="",#N/A,NE!#REF!)</f>
        <v>#REF!</v>
      </c>
      <c r="Z508" s="68" t="e">
        <f>IF(RCI!#REF!="",#N/A,RCI!#REF!)</f>
        <v>#REF!</v>
      </c>
      <c r="AA508" s="69" t="e">
        <f>IF(RCI!#REF!="",#N/A,RCI!#REF!)</f>
        <v>#REF!</v>
      </c>
      <c r="AB508" s="68" t="e">
        <f>IF(RP!#REF!="",#N/A,RP!#REF!)</f>
        <v>#REF!</v>
      </c>
      <c r="AC508" s="69" t="e">
        <f>IF(RP!#REF!="",#N/A,RP!#REF!)</f>
        <v>#REF!</v>
      </c>
      <c r="AD508" s="68" t="e">
        <f>IF(RA!#REF!="",#N/A,RA!#REF!)</f>
        <v>#REF!</v>
      </c>
      <c r="AE508" s="69" t="e">
        <f>IF(RA!#REF!="",#N/A,RA!#REF!)</f>
        <v>#REF!</v>
      </c>
    </row>
    <row r="509" spans="22:31" x14ac:dyDescent="0.2">
      <c r="V509" s="68" t="e">
        <f>IF(IL!#REF!="",#N/A,IL!#REF!)</f>
        <v>#REF!</v>
      </c>
      <c r="W509" s="69" t="e">
        <f>IF(IL!#REF!="",#N/A,IL!#REF!)</f>
        <v>#REF!</v>
      </c>
      <c r="X509" s="68" t="e">
        <f>IF(NE!#REF!="",#N/A,NE!#REF!)</f>
        <v>#REF!</v>
      </c>
      <c r="Y509" s="69" t="e">
        <f>IF(NE!#REF!="",#N/A,NE!#REF!)</f>
        <v>#REF!</v>
      </c>
      <c r="Z509" s="68" t="e">
        <f>IF(RCI!#REF!="",#N/A,RCI!#REF!)</f>
        <v>#REF!</v>
      </c>
      <c r="AA509" s="69" t="e">
        <f>IF(RCI!#REF!="",#N/A,RCI!#REF!)</f>
        <v>#REF!</v>
      </c>
      <c r="AB509" s="68" t="e">
        <f>IF(RP!#REF!="",#N/A,RP!#REF!)</f>
        <v>#REF!</v>
      </c>
      <c r="AC509" s="69" t="e">
        <f>IF(RP!#REF!="",#N/A,RP!#REF!)</f>
        <v>#REF!</v>
      </c>
      <c r="AD509" s="68" t="e">
        <f>IF(RA!#REF!="",#N/A,RA!#REF!)</f>
        <v>#REF!</v>
      </c>
      <c r="AE509" s="69" t="e">
        <f>IF(RA!#REF!="",#N/A,RA!#REF!)</f>
        <v>#REF!</v>
      </c>
    </row>
    <row r="510" spans="22:31" x14ac:dyDescent="0.2">
      <c r="V510" s="68" t="e">
        <f>IF(IL!#REF!="",#N/A,IL!#REF!)</f>
        <v>#REF!</v>
      </c>
      <c r="W510" s="69" t="e">
        <f>IF(IL!#REF!="",#N/A,IL!#REF!)</f>
        <v>#REF!</v>
      </c>
      <c r="X510" s="68" t="e">
        <f>IF(NE!#REF!="",#N/A,NE!#REF!)</f>
        <v>#REF!</v>
      </c>
      <c r="Y510" s="69" t="e">
        <f>IF(NE!#REF!="",#N/A,NE!#REF!)</f>
        <v>#REF!</v>
      </c>
      <c r="Z510" s="68" t="e">
        <f>IF(RCI!#REF!="",#N/A,RCI!#REF!)</f>
        <v>#REF!</v>
      </c>
      <c r="AA510" s="69" t="e">
        <f>IF(RCI!#REF!="",#N/A,RCI!#REF!)</f>
        <v>#REF!</v>
      </c>
      <c r="AB510" s="68" t="e">
        <f>IF(RP!#REF!="",#N/A,RP!#REF!)</f>
        <v>#REF!</v>
      </c>
      <c r="AC510" s="69" t="e">
        <f>IF(RP!#REF!="",#N/A,RP!#REF!)</f>
        <v>#REF!</v>
      </c>
      <c r="AD510" s="68" t="e">
        <f>IF(RA!#REF!="",#N/A,RA!#REF!)</f>
        <v>#REF!</v>
      </c>
      <c r="AE510" s="69" t="e">
        <f>IF(RA!#REF!="",#N/A,RA!#REF!)</f>
        <v>#REF!</v>
      </c>
    </row>
    <row r="511" spans="22:31" x14ac:dyDescent="0.2">
      <c r="V511" s="68" t="e">
        <f>IF(IL!#REF!="",#N/A,IL!#REF!)</f>
        <v>#REF!</v>
      </c>
      <c r="W511" s="69" t="e">
        <f>IF(IL!#REF!="",#N/A,IL!#REF!)</f>
        <v>#REF!</v>
      </c>
      <c r="X511" s="68" t="e">
        <f>IF(NE!#REF!="",#N/A,NE!#REF!)</f>
        <v>#REF!</v>
      </c>
      <c r="Y511" s="69" t="e">
        <f>IF(NE!#REF!="",#N/A,NE!#REF!)</f>
        <v>#REF!</v>
      </c>
      <c r="Z511" s="68" t="e">
        <f>IF(RCI!#REF!="",#N/A,RCI!#REF!)</f>
        <v>#REF!</v>
      </c>
      <c r="AA511" s="69" t="e">
        <f>IF(RCI!#REF!="",#N/A,RCI!#REF!)</f>
        <v>#REF!</v>
      </c>
      <c r="AB511" s="68" t="e">
        <f>IF(RP!#REF!="",#N/A,RP!#REF!)</f>
        <v>#REF!</v>
      </c>
      <c r="AC511" s="69" t="e">
        <f>IF(RP!#REF!="",#N/A,RP!#REF!)</f>
        <v>#REF!</v>
      </c>
      <c r="AD511" s="68" t="e">
        <f>IF(RA!#REF!="",#N/A,RA!#REF!)</f>
        <v>#REF!</v>
      </c>
      <c r="AE511" s="69" t="e">
        <f>IF(RA!#REF!="",#N/A,RA!#REF!)</f>
        <v>#REF!</v>
      </c>
    </row>
    <row r="512" spans="22:31" x14ac:dyDescent="0.2">
      <c r="V512" s="68" t="e">
        <f>IF(IL!#REF!="",#N/A,IL!#REF!)</f>
        <v>#REF!</v>
      </c>
      <c r="W512" s="69" t="e">
        <f>IF(IL!#REF!="",#N/A,IL!#REF!)</f>
        <v>#REF!</v>
      </c>
      <c r="X512" s="68" t="e">
        <f>IF(NE!#REF!="",#N/A,NE!#REF!)</f>
        <v>#REF!</v>
      </c>
      <c r="Y512" s="69" t="e">
        <f>IF(NE!#REF!="",#N/A,NE!#REF!)</f>
        <v>#REF!</v>
      </c>
      <c r="Z512" s="68" t="e">
        <f>IF(RCI!#REF!="",#N/A,RCI!#REF!)</f>
        <v>#REF!</v>
      </c>
      <c r="AA512" s="69" t="e">
        <f>IF(RCI!#REF!="",#N/A,RCI!#REF!)</f>
        <v>#REF!</v>
      </c>
      <c r="AB512" s="68" t="e">
        <f>IF(RP!#REF!="",#N/A,RP!#REF!)</f>
        <v>#REF!</v>
      </c>
      <c r="AC512" s="69" t="e">
        <f>IF(RP!#REF!="",#N/A,RP!#REF!)</f>
        <v>#REF!</v>
      </c>
      <c r="AD512" s="68" t="e">
        <f>IF(RA!#REF!="",#N/A,RA!#REF!)</f>
        <v>#REF!</v>
      </c>
      <c r="AE512" s="69" t="e">
        <f>IF(RA!#REF!="",#N/A,RA!#REF!)</f>
        <v>#REF!</v>
      </c>
    </row>
    <row r="513" spans="22:31" x14ac:dyDescent="0.2">
      <c r="V513" s="68" t="e">
        <f>IF(IL!#REF!="",#N/A,IL!#REF!)</f>
        <v>#REF!</v>
      </c>
      <c r="W513" s="69" t="e">
        <f>IF(IL!#REF!="",#N/A,IL!#REF!)</f>
        <v>#REF!</v>
      </c>
      <c r="X513" s="68" t="e">
        <f>IF(NE!#REF!="",#N/A,NE!#REF!)</f>
        <v>#REF!</v>
      </c>
      <c r="Y513" s="69" t="e">
        <f>IF(NE!#REF!="",#N/A,NE!#REF!)</f>
        <v>#REF!</v>
      </c>
      <c r="Z513" s="68" t="e">
        <f>IF(RCI!#REF!="",#N/A,RCI!#REF!)</f>
        <v>#REF!</v>
      </c>
      <c r="AA513" s="69" t="e">
        <f>IF(RCI!#REF!="",#N/A,RCI!#REF!)</f>
        <v>#REF!</v>
      </c>
      <c r="AB513" s="68" t="e">
        <f>IF(RP!#REF!="",#N/A,RP!#REF!)</f>
        <v>#REF!</v>
      </c>
      <c r="AC513" s="69" t="e">
        <f>IF(RP!#REF!="",#N/A,RP!#REF!)</f>
        <v>#REF!</v>
      </c>
      <c r="AD513" s="68" t="e">
        <f>IF(RA!#REF!="",#N/A,RA!#REF!)</f>
        <v>#REF!</v>
      </c>
      <c r="AE513" s="69" t="e">
        <f>IF(RA!#REF!="",#N/A,RA!#REF!)</f>
        <v>#REF!</v>
      </c>
    </row>
    <row r="514" spans="22:31" x14ac:dyDescent="0.2">
      <c r="V514" s="68" t="e">
        <f>IF(IL!#REF!="",#N/A,IL!#REF!)</f>
        <v>#REF!</v>
      </c>
      <c r="W514" s="69" t="e">
        <f>IF(IL!#REF!="",#N/A,IL!#REF!)</f>
        <v>#REF!</v>
      </c>
      <c r="X514" s="68" t="e">
        <f>IF(NE!#REF!="",#N/A,NE!#REF!)</f>
        <v>#REF!</v>
      </c>
      <c r="Y514" s="69" t="e">
        <f>IF(NE!#REF!="",#N/A,NE!#REF!)</f>
        <v>#REF!</v>
      </c>
      <c r="Z514" s="68" t="e">
        <f>IF(RCI!#REF!="",#N/A,RCI!#REF!)</f>
        <v>#REF!</v>
      </c>
      <c r="AA514" s="69" t="e">
        <f>IF(RCI!#REF!="",#N/A,RCI!#REF!)</f>
        <v>#REF!</v>
      </c>
      <c r="AB514" s="68" t="e">
        <f>IF(RP!#REF!="",#N/A,RP!#REF!)</f>
        <v>#REF!</v>
      </c>
      <c r="AC514" s="69" t="e">
        <f>IF(RP!#REF!="",#N/A,RP!#REF!)</f>
        <v>#REF!</v>
      </c>
      <c r="AD514" s="68" t="e">
        <f>IF(RA!#REF!="",#N/A,RA!#REF!)</f>
        <v>#REF!</v>
      </c>
      <c r="AE514" s="69" t="e">
        <f>IF(RA!#REF!="",#N/A,RA!#REF!)</f>
        <v>#REF!</v>
      </c>
    </row>
    <row r="515" spans="22:31" x14ac:dyDescent="0.2">
      <c r="V515" s="68" t="e">
        <f>IF(IL!#REF!="",#N/A,IL!#REF!)</f>
        <v>#REF!</v>
      </c>
      <c r="W515" s="69" t="e">
        <f>IF(IL!#REF!="",#N/A,IL!#REF!)</f>
        <v>#REF!</v>
      </c>
      <c r="X515" s="68" t="e">
        <f>IF(NE!#REF!="",#N/A,NE!#REF!)</f>
        <v>#REF!</v>
      </c>
      <c r="Y515" s="69" t="e">
        <f>IF(NE!#REF!="",#N/A,NE!#REF!)</f>
        <v>#REF!</v>
      </c>
      <c r="Z515" s="68" t="e">
        <f>IF(RCI!#REF!="",#N/A,RCI!#REF!)</f>
        <v>#REF!</v>
      </c>
      <c r="AA515" s="69" t="e">
        <f>IF(RCI!#REF!="",#N/A,RCI!#REF!)</f>
        <v>#REF!</v>
      </c>
      <c r="AB515" s="68" t="e">
        <f>IF(RP!#REF!="",#N/A,RP!#REF!)</f>
        <v>#REF!</v>
      </c>
      <c r="AC515" s="69" t="e">
        <f>IF(RP!#REF!="",#N/A,RP!#REF!)</f>
        <v>#REF!</v>
      </c>
      <c r="AD515" s="68" t="e">
        <f>IF(RA!#REF!="",#N/A,RA!#REF!)</f>
        <v>#REF!</v>
      </c>
      <c r="AE515" s="69" t="e">
        <f>IF(RA!#REF!="",#N/A,RA!#REF!)</f>
        <v>#REF!</v>
      </c>
    </row>
    <row r="516" spans="22:31" x14ac:dyDescent="0.2">
      <c r="V516" s="68" t="e">
        <f>IF(IL!#REF!="",#N/A,IL!#REF!)</f>
        <v>#REF!</v>
      </c>
      <c r="W516" s="69" t="e">
        <f>IF(IL!#REF!="",#N/A,IL!#REF!)</f>
        <v>#REF!</v>
      </c>
      <c r="X516" s="68" t="e">
        <f>IF(NE!#REF!="",#N/A,NE!#REF!)</f>
        <v>#REF!</v>
      </c>
      <c r="Y516" s="69" t="e">
        <f>IF(NE!#REF!="",#N/A,NE!#REF!)</f>
        <v>#REF!</v>
      </c>
      <c r="Z516" s="68" t="e">
        <f>IF(RCI!#REF!="",#N/A,RCI!#REF!)</f>
        <v>#REF!</v>
      </c>
      <c r="AA516" s="69" t="e">
        <f>IF(RCI!#REF!="",#N/A,RCI!#REF!)</f>
        <v>#REF!</v>
      </c>
      <c r="AB516" s="68" t="e">
        <f>IF(RP!#REF!="",#N/A,RP!#REF!)</f>
        <v>#REF!</v>
      </c>
      <c r="AC516" s="69" t="e">
        <f>IF(RP!#REF!="",#N/A,RP!#REF!)</f>
        <v>#REF!</v>
      </c>
      <c r="AD516" s="68" t="e">
        <f>IF(RA!#REF!="",#N/A,RA!#REF!)</f>
        <v>#REF!</v>
      </c>
      <c r="AE516" s="69" t="e">
        <f>IF(RA!#REF!="",#N/A,RA!#REF!)</f>
        <v>#REF!</v>
      </c>
    </row>
    <row r="517" spans="22:31" x14ac:dyDescent="0.2">
      <c r="V517" s="68" t="e">
        <f>IF(IL!#REF!="",#N/A,IL!#REF!)</f>
        <v>#REF!</v>
      </c>
      <c r="W517" s="69" t="e">
        <f>IF(IL!#REF!="",#N/A,IL!#REF!)</f>
        <v>#REF!</v>
      </c>
      <c r="X517" s="68" t="e">
        <f>IF(NE!#REF!="",#N/A,NE!#REF!)</f>
        <v>#REF!</v>
      </c>
      <c r="Y517" s="69" t="e">
        <f>IF(NE!#REF!="",#N/A,NE!#REF!)</f>
        <v>#REF!</v>
      </c>
      <c r="Z517" s="68" t="e">
        <f>IF(RCI!#REF!="",#N/A,RCI!#REF!)</f>
        <v>#REF!</v>
      </c>
      <c r="AA517" s="69" t="e">
        <f>IF(RCI!#REF!="",#N/A,RCI!#REF!)</f>
        <v>#REF!</v>
      </c>
      <c r="AB517" s="68" t="e">
        <f>IF(RP!#REF!="",#N/A,RP!#REF!)</f>
        <v>#REF!</v>
      </c>
      <c r="AC517" s="69" t="e">
        <f>IF(RP!#REF!="",#N/A,RP!#REF!)</f>
        <v>#REF!</v>
      </c>
      <c r="AD517" s="68" t="e">
        <f>IF(RA!#REF!="",#N/A,RA!#REF!)</f>
        <v>#REF!</v>
      </c>
      <c r="AE517" s="69" t="e">
        <f>IF(RA!#REF!="",#N/A,RA!#REF!)</f>
        <v>#REF!</v>
      </c>
    </row>
    <row r="518" spans="22:31" x14ac:dyDescent="0.2">
      <c r="V518" s="68" t="e">
        <f>IF(IL!#REF!="",#N/A,IL!#REF!)</f>
        <v>#REF!</v>
      </c>
      <c r="W518" s="69" t="e">
        <f>IF(IL!#REF!="",#N/A,IL!#REF!)</f>
        <v>#REF!</v>
      </c>
      <c r="X518" s="68" t="e">
        <f>IF(NE!#REF!="",#N/A,NE!#REF!)</f>
        <v>#REF!</v>
      </c>
      <c r="Y518" s="69" t="e">
        <f>IF(NE!#REF!="",#N/A,NE!#REF!)</f>
        <v>#REF!</v>
      </c>
      <c r="Z518" s="68" t="e">
        <f>IF(RCI!#REF!="",#N/A,RCI!#REF!)</f>
        <v>#REF!</v>
      </c>
      <c r="AA518" s="69" t="e">
        <f>IF(RCI!#REF!="",#N/A,RCI!#REF!)</f>
        <v>#REF!</v>
      </c>
      <c r="AB518" s="68" t="e">
        <f>IF(RP!#REF!="",#N/A,RP!#REF!)</f>
        <v>#REF!</v>
      </c>
      <c r="AC518" s="69" t="e">
        <f>IF(RP!#REF!="",#N/A,RP!#REF!)</f>
        <v>#REF!</v>
      </c>
      <c r="AD518" s="68" t="e">
        <f>IF(RA!#REF!="",#N/A,RA!#REF!)</f>
        <v>#REF!</v>
      </c>
      <c r="AE518" s="69" t="e">
        <f>IF(RA!#REF!="",#N/A,RA!#REF!)</f>
        <v>#REF!</v>
      </c>
    </row>
    <row r="519" spans="22:31" x14ac:dyDescent="0.2">
      <c r="V519" s="68" t="e">
        <f>IF(IL!#REF!="",#N/A,IL!#REF!)</f>
        <v>#REF!</v>
      </c>
      <c r="W519" s="69" t="e">
        <f>IF(IL!#REF!="",#N/A,IL!#REF!)</f>
        <v>#REF!</v>
      </c>
      <c r="X519" s="68" t="e">
        <f>IF(NE!#REF!="",#N/A,NE!#REF!)</f>
        <v>#REF!</v>
      </c>
      <c r="Y519" s="69" t="e">
        <f>IF(NE!#REF!="",#N/A,NE!#REF!)</f>
        <v>#REF!</v>
      </c>
      <c r="Z519" s="68" t="e">
        <f>IF(RCI!#REF!="",#N/A,RCI!#REF!)</f>
        <v>#REF!</v>
      </c>
      <c r="AA519" s="69" t="e">
        <f>IF(RCI!#REF!="",#N/A,RCI!#REF!)</f>
        <v>#REF!</v>
      </c>
      <c r="AB519" s="68" t="e">
        <f>IF(RP!#REF!="",#N/A,RP!#REF!)</f>
        <v>#REF!</v>
      </c>
      <c r="AC519" s="69" t="e">
        <f>IF(RP!#REF!="",#N/A,RP!#REF!)</f>
        <v>#REF!</v>
      </c>
      <c r="AD519" s="68" t="e">
        <f>IF(RA!#REF!="",#N/A,RA!#REF!)</f>
        <v>#REF!</v>
      </c>
      <c r="AE519" s="69" t="e">
        <f>IF(RA!#REF!="",#N/A,RA!#REF!)</f>
        <v>#REF!</v>
      </c>
    </row>
    <row r="520" spans="22:31" x14ac:dyDescent="0.2">
      <c r="V520" s="68" t="e">
        <f>IF(IL!#REF!="",#N/A,IL!#REF!)</f>
        <v>#REF!</v>
      </c>
      <c r="W520" s="69" t="e">
        <f>IF(IL!#REF!="",#N/A,IL!#REF!)</f>
        <v>#REF!</v>
      </c>
      <c r="X520" s="68" t="e">
        <f>IF(NE!#REF!="",#N/A,NE!#REF!)</f>
        <v>#REF!</v>
      </c>
      <c r="Y520" s="69" t="e">
        <f>IF(NE!#REF!="",#N/A,NE!#REF!)</f>
        <v>#REF!</v>
      </c>
      <c r="Z520" s="68" t="e">
        <f>IF(RCI!#REF!="",#N/A,RCI!#REF!)</f>
        <v>#REF!</v>
      </c>
      <c r="AA520" s="69" t="e">
        <f>IF(RCI!#REF!="",#N/A,RCI!#REF!)</f>
        <v>#REF!</v>
      </c>
      <c r="AB520" s="68" t="e">
        <f>IF(RP!#REF!="",#N/A,RP!#REF!)</f>
        <v>#REF!</v>
      </c>
      <c r="AC520" s="69" t="e">
        <f>IF(RP!#REF!="",#N/A,RP!#REF!)</f>
        <v>#REF!</v>
      </c>
      <c r="AD520" s="68" t="e">
        <f>IF(RA!#REF!="",#N/A,RA!#REF!)</f>
        <v>#REF!</v>
      </c>
      <c r="AE520" s="69" t="e">
        <f>IF(RA!#REF!="",#N/A,RA!#REF!)</f>
        <v>#REF!</v>
      </c>
    </row>
    <row r="521" spans="22:31" x14ac:dyDescent="0.2">
      <c r="V521" s="68" t="e">
        <f>IF(IL!#REF!="",#N/A,IL!#REF!)</f>
        <v>#REF!</v>
      </c>
      <c r="W521" s="69" t="e">
        <f>IF(IL!#REF!="",#N/A,IL!#REF!)</f>
        <v>#REF!</v>
      </c>
      <c r="X521" s="68" t="e">
        <f>IF(NE!#REF!="",#N/A,NE!#REF!)</f>
        <v>#REF!</v>
      </c>
      <c r="Y521" s="69" t="e">
        <f>IF(NE!#REF!="",#N/A,NE!#REF!)</f>
        <v>#REF!</v>
      </c>
      <c r="Z521" s="68" t="e">
        <f>IF(RCI!#REF!="",#N/A,RCI!#REF!)</f>
        <v>#REF!</v>
      </c>
      <c r="AA521" s="69" t="e">
        <f>IF(RCI!#REF!="",#N/A,RCI!#REF!)</f>
        <v>#REF!</v>
      </c>
      <c r="AB521" s="68" t="e">
        <f>IF(RP!#REF!="",#N/A,RP!#REF!)</f>
        <v>#REF!</v>
      </c>
      <c r="AC521" s="69" t="e">
        <f>IF(RP!#REF!="",#N/A,RP!#REF!)</f>
        <v>#REF!</v>
      </c>
      <c r="AD521" s="68" t="e">
        <f>IF(RA!#REF!="",#N/A,RA!#REF!)</f>
        <v>#REF!</v>
      </c>
      <c r="AE521" s="69" t="e">
        <f>IF(RA!#REF!="",#N/A,RA!#REF!)</f>
        <v>#REF!</v>
      </c>
    </row>
    <row r="522" spans="22:31" x14ac:dyDescent="0.2">
      <c r="V522" s="68" t="e">
        <f>IF(IL!#REF!="",#N/A,IL!#REF!)</f>
        <v>#REF!</v>
      </c>
      <c r="W522" s="69" t="e">
        <f>IF(IL!#REF!="",#N/A,IL!#REF!)</f>
        <v>#REF!</v>
      </c>
      <c r="X522" s="68" t="e">
        <f>IF(NE!#REF!="",#N/A,NE!#REF!)</f>
        <v>#REF!</v>
      </c>
      <c r="Y522" s="69" t="e">
        <f>IF(NE!#REF!="",#N/A,NE!#REF!)</f>
        <v>#REF!</v>
      </c>
      <c r="Z522" s="68" t="e">
        <f>IF(RCI!#REF!="",#N/A,RCI!#REF!)</f>
        <v>#REF!</v>
      </c>
      <c r="AA522" s="69" t="e">
        <f>IF(RCI!#REF!="",#N/A,RCI!#REF!)</f>
        <v>#REF!</v>
      </c>
      <c r="AB522" s="68" t="e">
        <f>IF(RP!#REF!="",#N/A,RP!#REF!)</f>
        <v>#REF!</v>
      </c>
      <c r="AC522" s="69" t="e">
        <f>IF(RP!#REF!="",#N/A,RP!#REF!)</f>
        <v>#REF!</v>
      </c>
      <c r="AD522" s="68" t="e">
        <f>IF(RA!#REF!="",#N/A,RA!#REF!)</f>
        <v>#REF!</v>
      </c>
      <c r="AE522" s="69" t="e">
        <f>IF(RA!#REF!="",#N/A,RA!#REF!)</f>
        <v>#REF!</v>
      </c>
    </row>
    <row r="523" spans="22:31" x14ac:dyDescent="0.2">
      <c r="V523" s="68" t="e">
        <f>IF(IL!#REF!="",#N/A,IL!#REF!)</f>
        <v>#REF!</v>
      </c>
      <c r="W523" s="69" t="e">
        <f>IF(IL!#REF!="",#N/A,IL!#REF!)</f>
        <v>#REF!</v>
      </c>
      <c r="X523" s="68" t="e">
        <f>IF(NE!#REF!="",#N/A,NE!#REF!)</f>
        <v>#REF!</v>
      </c>
      <c r="Y523" s="69" t="e">
        <f>IF(NE!#REF!="",#N/A,NE!#REF!)</f>
        <v>#REF!</v>
      </c>
      <c r="Z523" s="68" t="e">
        <f>IF(RCI!#REF!="",#N/A,RCI!#REF!)</f>
        <v>#REF!</v>
      </c>
      <c r="AA523" s="69" t="e">
        <f>IF(RCI!#REF!="",#N/A,RCI!#REF!)</f>
        <v>#REF!</v>
      </c>
      <c r="AB523" s="68" t="e">
        <f>IF(RP!#REF!="",#N/A,RP!#REF!)</f>
        <v>#REF!</v>
      </c>
      <c r="AC523" s="69" t="e">
        <f>IF(RP!#REF!="",#N/A,RP!#REF!)</f>
        <v>#REF!</v>
      </c>
      <c r="AD523" s="68" t="e">
        <f>IF(RA!#REF!="",#N/A,RA!#REF!)</f>
        <v>#REF!</v>
      </c>
      <c r="AE523" s="69" t="e">
        <f>IF(RA!#REF!="",#N/A,RA!#REF!)</f>
        <v>#REF!</v>
      </c>
    </row>
    <row r="524" spans="22:31" x14ac:dyDescent="0.2">
      <c r="V524" s="68" t="e">
        <f>IF(IL!#REF!="",#N/A,IL!#REF!)</f>
        <v>#REF!</v>
      </c>
      <c r="W524" s="69" t="e">
        <f>IF(IL!#REF!="",#N/A,IL!#REF!)</f>
        <v>#REF!</v>
      </c>
      <c r="X524" s="68" t="e">
        <f>IF(NE!#REF!="",#N/A,NE!#REF!)</f>
        <v>#REF!</v>
      </c>
      <c r="Y524" s="69" t="e">
        <f>IF(NE!#REF!="",#N/A,NE!#REF!)</f>
        <v>#REF!</v>
      </c>
      <c r="Z524" s="68" t="e">
        <f>IF(RCI!#REF!="",#N/A,RCI!#REF!)</f>
        <v>#REF!</v>
      </c>
      <c r="AA524" s="69" t="e">
        <f>IF(RCI!#REF!="",#N/A,RCI!#REF!)</f>
        <v>#REF!</v>
      </c>
      <c r="AB524" s="68" t="e">
        <f>IF(RP!#REF!="",#N/A,RP!#REF!)</f>
        <v>#REF!</v>
      </c>
      <c r="AC524" s="69" t="e">
        <f>IF(RP!#REF!="",#N/A,RP!#REF!)</f>
        <v>#REF!</v>
      </c>
      <c r="AD524" s="68" t="e">
        <f>IF(RA!#REF!="",#N/A,RA!#REF!)</f>
        <v>#REF!</v>
      </c>
      <c r="AE524" s="69" t="e">
        <f>IF(RA!#REF!="",#N/A,RA!#REF!)</f>
        <v>#REF!</v>
      </c>
    </row>
    <row r="525" spans="22:31" x14ac:dyDescent="0.2">
      <c r="V525" s="68" t="e">
        <f>IF(IL!#REF!="",#N/A,IL!#REF!)</f>
        <v>#REF!</v>
      </c>
      <c r="W525" s="69" t="e">
        <f>IF(IL!#REF!="",#N/A,IL!#REF!)</f>
        <v>#REF!</v>
      </c>
      <c r="X525" s="68" t="e">
        <f>IF(NE!#REF!="",#N/A,NE!#REF!)</f>
        <v>#REF!</v>
      </c>
      <c r="Y525" s="69" t="e">
        <f>IF(NE!#REF!="",#N/A,NE!#REF!)</f>
        <v>#REF!</v>
      </c>
      <c r="Z525" s="68" t="e">
        <f>IF(RCI!#REF!="",#N/A,RCI!#REF!)</f>
        <v>#REF!</v>
      </c>
      <c r="AA525" s="69" t="e">
        <f>IF(RCI!#REF!="",#N/A,RCI!#REF!)</f>
        <v>#REF!</v>
      </c>
      <c r="AB525" s="68" t="e">
        <f>IF(RP!#REF!="",#N/A,RP!#REF!)</f>
        <v>#REF!</v>
      </c>
      <c r="AC525" s="69" t="e">
        <f>IF(RP!#REF!="",#N/A,RP!#REF!)</f>
        <v>#REF!</v>
      </c>
      <c r="AD525" s="68" t="e">
        <f>IF(RA!#REF!="",#N/A,RA!#REF!)</f>
        <v>#REF!</v>
      </c>
      <c r="AE525" s="69" t="e">
        <f>IF(RA!#REF!="",#N/A,RA!#REF!)</f>
        <v>#REF!</v>
      </c>
    </row>
    <row r="526" spans="22:31" x14ac:dyDescent="0.2">
      <c r="V526" s="68" t="e">
        <f>IF(IL!#REF!="",#N/A,IL!#REF!)</f>
        <v>#REF!</v>
      </c>
      <c r="W526" s="69" t="e">
        <f>IF(IL!#REF!="",#N/A,IL!#REF!)</f>
        <v>#REF!</v>
      </c>
      <c r="X526" s="68" t="e">
        <f>IF(NE!#REF!="",#N/A,NE!#REF!)</f>
        <v>#REF!</v>
      </c>
      <c r="Y526" s="69" t="e">
        <f>IF(NE!#REF!="",#N/A,NE!#REF!)</f>
        <v>#REF!</v>
      </c>
      <c r="Z526" s="68" t="e">
        <f>IF(RCI!#REF!="",#N/A,RCI!#REF!)</f>
        <v>#REF!</v>
      </c>
      <c r="AA526" s="69" t="e">
        <f>IF(RCI!#REF!="",#N/A,RCI!#REF!)</f>
        <v>#REF!</v>
      </c>
      <c r="AB526" s="68" t="e">
        <f>IF(RP!#REF!="",#N/A,RP!#REF!)</f>
        <v>#REF!</v>
      </c>
      <c r="AC526" s="69" t="e">
        <f>IF(RP!#REF!="",#N/A,RP!#REF!)</f>
        <v>#REF!</v>
      </c>
      <c r="AD526" s="68" t="e">
        <f>IF(RA!#REF!="",#N/A,RA!#REF!)</f>
        <v>#REF!</v>
      </c>
      <c r="AE526" s="69" t="e">
        <f>IF(RA!#REF!="",#N/A,RA!#REF!)</f>
        <v>#REF!</v>
      </c>
    </row>
    <row r="527" spans="22:31" x14ac:dyDescent="0.2">
      <c r="V527" s="68" t="e">
        <f>IF(IL!#REF!="",#N/A,IL!#REF!)</f>
        <v>#REF!</v>
      </c>
      <c r="W527" s="69" t="e">
        <f>IF(IL!#REF!="",#N/A,IL!#REF!)</f>
        <v>#REF!</v>
      </c>
      <c r="X527" s="68" t="e">
        <f>IF(NE!#REF!="",#N/A,NE!#REF!)</f>
        <v>#REF!</v>
      </c>
      <c r="Y527" s="69" t="e">
        <f>IF(NE!#REF!="",#N/A,NE!#REF!)</f>
        <v>#REF!</v>
      </c>
      <c r="Z527" s="68" t="e">
        <f>IF(RCI!#REF!="",#N/A,RCI!#REF!)</f>
        <v>#REF!</v>
      </c>
      <c r="AA527" s="69" t="e">
        <f>IF(RCI!#REF!="",#N/A,RCI!#REF!)</f>
        <v>#REF!</v>
      </c>
      <c r="AB527" s="68" t="e">
        <f>IF(RP!#REF!="",#N/A,RP!#REF!)</f>
        <v>#REF!</v>
      </c>
      <c r="AC527" s="69" t="e">
        <f>IF(RP!#REF!="",#N/A,RP!#REF!)</f>
        <v>#REF!</v>
      </c>
      <c r="AD527" s="68" t="e">
        <f>IF(RA!#REF!="",#N/A,RA!#REF!)</f>
        <v>#REF!</v>
      </c>
      <c r="AE527" s="69" t="e">
        <f>IF(RA!#REF!="",#N/A,RA!#REF!)</f>
        <v>#REF!</v>
      </c>
    </row>
    <row r="528" spans="22:31" x14ac:dyDescent="0.2">
      <c r="V528" s="68" t="e">
        <f>IF(IL!#REF!="",#N/A,IL!#REF!)</f>
        <v>#REF!</v>
      </c>
      <c r="W528" s="69" t="e">
        <f>IF(IL!#REF!="",#N/A,IL!#REF!)</f>
        <v>#REF!</v>
      </c>
      <c r="X528" s="68" t="e">
        <f>IF(NE!#REF!="",#N/A,NE!#REF!)</f>
        <v>#REF!</v>
      </c>
      <c r="Y528" s="69" t="e">
        <f>IF(NE!#REF!="",#N/A,NE!#REF!)</f>
        <v>#REF!</v>
      </c>
      <c r="Z528" s="68" t="e">
        <f>IF(RCI!#REF!="",#N/A,RCI!#REF!)</f>
        <v>#REF!</v>
      </c>
      <c r="AA528" s="69" t="e">
        <f>IF(RCI!#REF!="",#N/A,RCI!#REF!)</f>
        <v>#REF!</v>
      </c>
      <c r="AB528" s="68" t="e">
        <f>IF(RP!#REF!="",#N/A,RP!#REF!)</f>
        <v>#REF!</v>
      </c>
      <c r="AC528" s="69" t="e">
        <f>IF(RP!#REF!="",#N/A,RP!#REF!)</f>
        <v>#REF!</v>
      </c>
      <c r="AD528" s="68" t="e">
        <f>IF(RA!#REF!="",#N/A,RA!#REF!)</f>
        <v>#REF!</v>
      </c>
      <c r="AE528" s="69" t="e">
        <f>IF(RA!#REF!="",#N/A,RA!#REF!)</f>
        <v>#REF!</v>
      </c>
    </row>
    <row r="529" spans="22:31" x14ac:dyDescent="0.2">
      <c r="V529" s="68" t="e">
        <f>IF(IL!#REF!="",#N/A,IL!#REF!)</f>
        <v>#REF!</v>
      </c>
      <c r="W529" s="69" t="e">
        <f>IF(IL!#REF!="",#N/A,IL!#REF!)</f>
        <v>#REF!</v>
      </c>
      <c r="X529" s="68" t="e">
        <f>IF(NE!#REF!="",#N/A,NE!#REF!)</f>
        <v>#REF!</v>
      </c>
      <c r="Y529" s="69" t="e">
        <f>IF(NE!#REF!="",#N/A,NE!#REF!)</f>
        <v>#REF!</v>
      </c>
      <c r="Z529" s="68" t="e">
        <f>IF(RCI!#REF!="",#N/A,RCI!#REF!)</f>
        <v>#REF!</v>
      </c>
      <c r="AA529" s="69" t="e">
        <f>IF(RCI!#REF!="",#N/A,RCI!#REF!)</f>
        <v>#REF!</v>
      </c>
      <c r="AB529" s="68" t="e">
        <f>IF(RP!#REF!="",#N/A,RP!#REF!)</f>
        <v>#REF!</v>
      </c>
      <c r="AC529" s="69" t="e">
        <f>IF(RP!#REF!="",#N/A,RP!#REF!)</f>
        <v>#REF!</v>
      </c>
      <c r="AD529" s="68" t="e">
        <f>IF(RA!#REF!="",#N/A,RA!#REF!)</f>
        <v>#REF!</v>
      </c>
      <c r="AE529" s="69" t="e">
        <f>IF(RA!#REF!="",#N/A,RA!#REF!)</f>
        <v>#REF!</v>
      </c>
    </row>
    <row r="530" spans="22:31" x14ac:dyDescent="0.2">
      <c r="V530" s="68" t="e">
        <f>IF(IL!#REF!="",#N/A,IL!#REF!)</f>
        <v>#REF!</v>
      </c>
      <c r="W530" s="69" t="e">
        <f>IF(IL!#REF!="",#N/A,IL!#REF!)</f>
        <v>#REF!</v>
      </c>
      <c r="X530" s="68" t="e">
        <f>IF(NE!#REF!="",#N/A,NE!#REF!)</f>
        <v>#REF!</v>
      </c>
      <c r="Y530" s="69" t="e">
        <f>IF(NE!#REF!="",#N/A,NE!#REF!)</f>
        <v>#REF!</v>
      </c>
      <c r="Z530" s="68" t="e">
        <f>IF(RCI!#REF!="",#N/A,RCI!#REF!)</f>
        <v>#REF!</v>
      </c>
      <c r="AA530" s="69" t="e">
        <f>IF(RCI!#REF!="",#N/A,RCI!#REF!)</f>
        <v>#REF!</v>
      </c>
      <c r="AB530" s="68" t="e">
        <f>IF(RP!#REF!="",#N/A,RP!#REF!)</f>
        <v>#REF!</v>
      </c>
      <c r="AC530" s="69" t="e">
        <f>IF(RP!#REF!="",#N/A,RP!#REF!)</f>
        <v>#REF!</v>
      </c>
      <c r="AD530" s="68" t="e">
        <f>IF(RA!#REF!="",#N/A,RA!#REF!)</f>
        <v>#REF!</v>
      </c>
      <c r="AE530" s="69" t="e">
        <f>IF(RA!#REF!="",#N/A,RA!#REF!)</f>
        <v>#REF!</v>
      </c>
    </row>
    <row r="531" spans="22:31" x14ac:dyDescent="0.2">
      <c r="V531" s="68" t="e">
        <f>IF(IL!#REF!="",#N/A,IL!#REF!)</f>
        <v>#REF!</v>
      </c>
      <c r="W531" s="69" t="e">
        <f>IF(IL!#REF!="",#N/A,IL!#REF!)</f>
        <v>#REF!</v>
      </c>
      <c r="X531" s="68" t="e">
        <f>IF(NE!#REF!="",#N/A,NE!#REF!)</f>
        <v>#REF!</v>
      </c>
      <c r="Y531" s="69" t="e">
        <f>IF(NE!#REF!="",#N/A,NE!#REF!)</f>
        <v>#REF!</v>
      </c>
      <c r="Z531" s="68" t="e">
        <f>IF(RCI!#REF!="",#N/A,RCI!#REF!)</f>
        <v>#REF!</v>
      </c>
      <c r="AA531" s="69" t="e">
        <f>IF(RCI!#REF!="",#N/A,RCI!#REF!)</f>
        <v>#REF!</v>
      </c>
      <c r="AB531" s="68" t="e">
        <f>IF(RP!#REF!="",#N/A,RP!#REF!)</f>
        <v>#REF!</v>
      </c>
      <c r="AC531" s="69" t="e">
        <f>IF(RP!#REF!="",#N/A,RP!#REF!)</f>
        <v>#REF!</v>
      </c>
      <c r="AD531" s="68" t="e">
        <f>IF(RA!#REF!="",#N/A,RA!#REF!)</f>
        <v>#REF!</v>
      </c>
      <c r="AE531" s="69" t="e">
        <f>IF(RA!#REF!="",#N/A,RA!#REF!)</f>
        <v>#REF!</v>
      </c>
    </row>
    <row r="532" spans="22:31" x14ac:dyDescent="0.2">
      <c r="V532" s="68" t="e">
        <f>IF(IL!#REF!="",#N/A,IL!#REF!)</f>
        <v>#REF!</v>
      </c>
      <c r="W532" s="69" t="e">
        <f>IF(IL!#REF!="",#N/A,IL!#REF!)</f>
        <v>#REF!</v>
      </c>
      <c r="X532" s="68" t="e">
        <f>IF(NE!#REF!="",#N/A,NE!#REF!)</f>
        <v>#REF!</v>
      </c>
      <c r="Y532" s="69" t="e">
        <f>IF(NE!#REF!="",#N/A,NE!#REF!)</f>
        <v>#REF!</v>
      </c>
      <c r="Z532" s="68" t="e">
        <f>IF(RCI!#REF!="",#N/A,RCI!#REF!)</f>
        <v>#REF!</v>
      </c>
      <c r="AA532" s="69" t="e">
        <f>IF(RCI!#REF!="",#N/A,RCI!#REF!)</f>
        <v>#REF!</v>
      </c>
      <c r="AB532" s="68" t="e">
        <f>IF(RP!#REF!="",#N/A,RP!#REF!)</f>
        <v>#REF!</v>
      </c>
      <c r="AC532" s="69" t="e">
        <f>IF(RP!#REF!="",#N/A,RP!#REF!)</f>
        <v>#REF!</v>
      </c>
      <c r="AD532" s="68" t="e">
        <f>IF(RA!#REF!="",#N/A,RA!#REF!)</f>
        <v>#REF!</v>
      </c>
      <c r="AE532" s="69" t="e">
        <f>IF(RA!#REF!="",#N/A,RA!#REF!)</f>
        <v>#REF!</v>
      </c>
    </row>
    <row r="533" spans="22:31" x14ac:dyDescent="0.2">
      <c r="V533" s="68" t="e">
        <f>IF(IL!#REF!="",#N/A,IL!#REF!)</f>
        <v>#REF!</v>
      </c>
      <c r="W533" s="69" t="e">
        <f>IF(IL!#REF!="",#N/A,IL!#REF!)</f>
        <v>#REF!</v>
      </c>
      <c r="X533" s="68" t="e">
        <f>IF(NE!#REF!="",#N/A,NE!#REF!)</f>
        <v>#REF!</v>
      </c>
      <c r="Y533" s="69" t="e">
        <f>IF(NE!#REF!="",#N/A,NE!#REF!)</f>
        <v>#REF!</v>
      </c>
      <c r="Z533" s="68" t="e">
        <f>IF(RCI!#REF!="",#N/A,RCI!#REF!)</f>
        <v>#REF!</v>
      </c>
      <c r="AA533" s="69" t="e">
        <f>IF(RCI!#REF!="",#N/A,RCI!#REF!)</f>
        <v>#REF!</v>
      </c>
      <c r="AB533" s="68" t="e">
        <f>IF(RP!#REF!="",#N/A,RP!#REF!)</f>
        <v>#REF!</v>
      </c>
      <c r="AC533" s="69" t="e">
        <f>IF(RP!#REF!="",#N/A,RP!#REF!)</f>
        <v>#REF!</v>
      </c>
      <c r="AD533" s="68" t="e">
        <f>IF(RA!#REF!="",#N/A,RA!#REF!)</f>
        <v>#REF!</v>
      </c>
      <c r="AE533" s="69" t="e">
        <f>IF(RA!#REF!="",#N/A,RA!#REF!)</f>
        <v>#REF!</v>
      </c>
    </row>
    <row r="534" spans="22:31" x14ac:dyDescent="0.2">
      <c r="V534" s="68" t="e">
        <f>IF(IL!#REF!="",#N/A,IL!#REF!)</f>
        <v>#REF!</v>
      </c>
      <c r="W534" s="69" t="e">
        <f>IF(IL!#REF!="",#N/A,IL!#REF!)</f>
        <v>#REF!</v>
      </c>
      <c r="X534" s="68" t="e">
        <f>IF(NE!#REF!="",#N/A,NE!#REF!)</f>
        <v>#REF!</v>
      </c>
      <c r="Y534" s="69" t="e">
        <f>IF(NE!#REF!="",#N/A,NE!#REF!)</f>
        <v>#REF!</v>
      </c>
      <c r="Z534" s="68" t="e">
        <f>IF(RCI!#REF!="",#N/A,RCI!#REF!)</f>
        <v>#REF!</v>
      </c>
      <c r="AA534" s="69" t="e">
        <f>IF(RCI!#REF!="",#N/A,RCI!#REF!)</f>
        <v>#REF!</v>
      </c>
      <c r="AB534" s="68" t="e">
        <f>IF(RP!#REF!="",#N/A,RP!#REF!)</f>
        <v>#REF!</v>
      </c>
      <c r="AC534" s="69" t="e">
        <f>IF(RP!#REF!="",#N/A,RP!#REF!)</f>
        <v>#REF!</v>
      </c>
      <c r="AD534" s="68" t="e">
        <f>IF(RA!#REF!="",#N/A,RA!#REF!)</f>
        <v>#REF!</v>
      </c>
      <c r="AE534" s="69" t="e">
        <f>IF(RA!#REF!="",#N/A,RA!#REF!)</f>
        <v>#REF!</v>
      </c>
    </row>
    <row r="535" spans="22:31" x14ac:dyDescent="0.2">
      <c r="V535" s="68" t="e">
        <f>IF(IL!#REF!="",#N/A,IL!#REF!)</f>
        <v>#REF!</v>
      </c>
      <c r="W535" s="69" t="e">
        <f>IF(IL!#REF!="",#N/A,IL!#REF!)</f>
        <v>#REF!</v>
      </c>
      <c r="X535" s="68" t="e">
        <f>IF(NE!#REF!="",#N/A,NE!#REF!)</f>
        <v>#REF!</v>
      </c>
      <c r="Y535" s="69" t="e">
        <f>IF(NE!#REF!="",#N/A,NE!#REF!)</f>
        <v>#REF!</v>
      </c>
      <c r="Z535" s="68" t="e">
        <f>IF(RCI!#REF!="",#N/A,RCI!#REF!)</f>
        <v>#REF!</v>
      </c>
      <c r="AA535" s="69" t="e">
        <f>IF(RCI!#REF!="",#N/A,RCI!#REF!)</f>
        <v>#REF!</v>
      </c>
      <c r="AB535" s="68" t="e">
        <f>IF(RP!#REF!="",#N/A,RP!#REF!)</f>
        <v>#REF!</v>
      </c>
      <c r="AC535" s="69" t="e">
        <f>IF(RP!#REF!="",#N/A,RP!#REF!)</f>
        <v>#REF!</v>
      </c>
      <c r="AD535" s="68" t="e">
        <f>IF(RA!#REF!="",#N/A,RA!#REF!)</f>
        <v>#REF!</v>
      </c>
      <c r="AE535" s="69" t="e">
        <f>IF(RA!#REF!="",#N/A,RA!#REF!)</f>
        <v>#REF!</v>
      </c>
    </row>
    <row r="536" spans="22:31" x14ac:dyDescent="0.2">
      <c r="V536" s="68" t="e">
        <f>IF(IL!#REF!="",#N/A,IL!#REF!)</f>
        <v>#REF!</v>
      </c>
      <c r="W536" s="69" t="e">
        <f>IF(IL!#REF!="",#N/A,IL!#REF!)</f>
        <v>#REF!</v>
      </c>
      <c r="X536" s="68" t="e">
        <f>IF(NE!#REF!="",#N/A,NE!#REF!)</f>
        <v>#REF!</v>
      </c>
      <c r="Y536" s="69" t="e">
        <f>IF(NE!#REF!="",#N/A,NE!#REF!)</f>
        <v>#REF!</v>
      </c>
      <c r="Z536" s="68" t="e">
        <f>IF(RCI!#REF!="",#N/A,RCI!#REF!)</f>
        <v>#REF!</v>
      </c>
      <c r="AA536" s="69" t="e">
        <f>IF(RCI!#REF!="",#N/A,RCI!#REF!)</f>
        <v>#REF!</v>
      </c>
      <c r="AB536" s="68" t="e">
        <f>IF(RP!#REF!="",#N/A,RP!#REF!)</f>
        <v>#REF!</v>
      </c>
      <c r="AC536" s="69" t="e">
        <f>IF(RP!#REF!="",#N/A,RP!#REF!)</f>
        <v>#REF!</v>
      </c>
      <c r="AD536" s="68" t="e">
        <f>IF(RA!#REF!="",#N/A,RA!#REF!)</f>
        <v>#REF!</v>
      </c>
      <c r="AE536" s="69" t="e">
        <f>IF(RA!#REF!="",#N/A,RA!#REF!)</f>
        <v>#REF!</v>
      </c>
    </row>
    <row r="537" spans="22:31" x14ac:dyDescent="0.2">
      <c r="V537" s="68" t="e">
        <f>IF(IL!#REF!="",#N/A,IL!#REF!)</f>
        <v>#REF!</v>
      </c>
      <c r="W537" s="69" t="e">
        <f>IF(IL!#REF!="",#N/A,IL!#REF!)</f>
        <v>#REF!</v>
      </c>
      <c r="X537" s="68" t="e">
        <f>IF(NE!#REF!="",#N/A,NE!#REF!)</f>
        <v>#REF!</v>
      </c>
      <c r="Y537" s="69" t="e">
        <f>IF(NE!#REF!="",#N/A,NE!#REF!)</f>
        <v>#REF!</v>
      </c>
      <c r="Z537" s="68" t="e">
        <f>IF(RCI!#REF!="",#N/A,RCI!#REF!)</f>
        <v>#REF!</v>
      </c>
      <c r="AA537" s="69" t="e">
        <f>IF(RCI!#REF!="",#N/A,RCI!#REF!)</f>
        <v>#REF!</v>
      </c>
      <c r="AB537" s="68" t="e">
        <f>IF(RP!#REF!="",#N/A,RP!#REF!)</f>
        <v>#REF!</v>
      </c>
      <c r="AC537" s="69" t="e">
        <f>IF(RP!#REF!="",#N/A,RP!#REF!)</f>
        <v>#REF!</v>
      </c>
      <c r="AD537" s="68" t="e">
        <f>IF(RA!#REF!="",#N/A,RA!#REF!)</f>
        <v>#REF!</v>
      </c>
      <c r="AE537" s="69" t="e">
        <f>IF(RA!#REF!="",#N/A,RA!#REF!)</f>
        <v>#REF!</v>
      </c>
    </row>
    <row r="538" spans="22:31" x14ac:dyDescent="0.2">
      <c r="V538" s="68" t="e">
        <f>IF(IL!#REF!="",#N/A,IL!#REF!)</f>
        <v>#REF!</v>
      </c>
      <c r="W538" s="69" t="e">
        <f>IF(IL!#REF!="",#N/A,IL!#REF!)</f>
        <v>#REF!</v>
      </c>
      <c r="X538" s="68" t="e">
        <f>IF(NE!#REF!="",#N/A,NE!#REF!)</f>
        <v>#REF!</v>
      </c>
      <c r="Y538" s="69" t="e">
        <f>IF(NE!#REF!="",#N/A,NE!#REF!)</f>
        <v>#REF!</v>
      </c>
      <c r="Z538" s="68" t="e">
        <f>IF(RCI!#REF!="",#N/A,RCI!#REF!)</f>
        <v>#REF!</v>
      </c>
      <c r="AA538" s="69" t="e">
        <f>IF(RCI!#REF!="",#N/A,RCI!#REF!)</f>
        <v>#REF!</v>
      </c>
      <c r="AB538" s="68" t="e">
        <f>IF(RP!#REF!="",#N/A,RP!#REF!)</f>
        <v>#REF!</v>
      </c>
      <c r="AC538" s="69" t="e">
        <f>IF(RP!#REF!="",#N/A,RP!#REF!)</f>
        <v>#REF!</v>
      </c>
      <c r="AD538" s="68" t="e">
        <f>IF(RA!#REF!="",#N/A,RA!#REF!)</f>
        <v>#REF!</v>
      </c>
      <c r="AE538" s="69" t="e">
        <f>IF(RA!#REF!="",#N/A,RA!#REF!)</f>
        <v>#REF!</v>
      </c>
    </row>
    <row r="539" spans="22:31" x14ac:dyDescent="0.2">
      <c r="V539" s="68" t="e">
        <f>IF(IL!#REF!="",#N/A,IL!#REF!)</f>
        <v>#REF!</v>
      </c>
      <c r="W539" s="69" t="e">
        <f>IF(IL!#REF!="",#N/A,IL!#REF!)</f>
        <v>#REF!</v>
      </c>
      <c r="X539" s="68" t="e">
        <f>IF(NE!#REF!="",#N/A,NE!#REF!)</f>
        <v>#REF!</v>
      </c>
      <c r="Y539" s="69" t="e">
        <f>IF(NE!#REF!="",#N/A,NE!#REF!)</f>
        <v>#REF!</v>
      </c>
      <c r="Z539" s="68" t="e">
        <f>IF(RCI!#REF!="",#N/A,RCI!#REF!)</f>
        <v>#REF!</v>
      </c>
      <c r="AA539" s="69" t="e">
        <f>IF(RCI!#REF!="",#N/A,RCI!#REF!)</f>
        <v>#REF!</v>
      </c>
      <c r="AB539" s="68" t="e">
        <f>IF(RP!#REF!="",#N/A,RP!#REF!)</f>
        <v>#REF!</v>
      </c>
      <c r="AC539" s="69" t="e">
        <f>IF(RP!#REF!="",#N/A,RP!#REF!)</f>
        <v>#REF!</v>
      </c>
      <c r="AD539" s="68" t="e">
        <f>IF(RA!#REF!="",#N/A,RA!#REF!)</f>
        <v>#REF!</v>
      </c>
      <c r="AE539" s="69" t="e">
        <f>IF(RA!#REF!="",#N/A,RA!#REF!)</f>
        <v>#REF!</v>
      </c>
    </row>
    <row r="540" spans="22:31" x14ac:dyDescent="0.2">
      <c r="V540" s="68" t="e">
        <f>IF(IL!#REF!="",#N/A,IL!#REF!)</f>
        <v>#REF!</v>
      </c>
      <c r="W540" s="69" t="e">
        <f>IF(IL!#REF!="",#N/A,IL!#REF!)</f>
        <v>#REF!</v>
      </c>
      <c r="X540" s="68" t="e">
        <f>IF(NE!#REF!="",#N/A,NE!#REF!)</f>
        <v>#REF!</v>
      </c>
      <c r="Y540" s="69" t="e">
        <f>IF(NE!#REF!="",#N/A,NE!#REF!)</f>
        <v>#REF!</v>
      </c>
      <c r="Z540" s="68" t="e">
        <f>IF(RCI!#REF!="",#N/A,RCI!#REF!)</f>
        <v>#REF!</v>
      </c>
      <c r="AA540" s="69" t="e">
        <f>IF(RCI!#REF!="",#N/A,RCI!#REF!)</f>
        <v>#REF!</v>
      </c>
      <c r="AB540" s="68" t="e">
        <f>IF(RP!#REF!="",#N/A,RP!#REF!)</f>
        <v>#REF!</v>
      </c>
      <c r="AC540" s="69" t="e">
        <f>IF(RP!#REF!="",#N/A,RP!#REF!)</f>
        <v>#REF!</v>
      </c>
      <c r="AD540" s="68" t="e">
        <f>IF(RA!#REF!="",#N/A,RA!#REF!)</f>
        <v>#REF!</v>
      </c>
      <c r="AE540" s="69" t="e">
        <f>IF(RA!#REF!="",#N/A,RA!#REF!)</f>
        <v>#REF!</v>
      </c>
    </row>
    <row r="541" spans="22:31" x14ac:dyDescent="0.2">
      <c r="V541" s="68" t="e">
        <f>IF(IL!#REF!="",#N/A,IL!#REF!)</f>
        <v>#REF!</v>
      </c>
      <c r="W541" s="69" t="e">
        <f>IF(IL!#REF!="",#N/A,IL!#REF!)</f>
        <v>#REF!</v>
      </c>
      <c r="X541" s="68" t="e">
        <f>IF(NE!#REF!="",#N/A,NE!#REF!)</f>
        <v>#REF!</v>
      </c>
      <c r="Y541" s="69" t="e">
        <f>IF(NE!#REF!="",#N/A,NE!#REF!)</f>
        <v>#REF!</v>
      </c>
      <c r="Z541" s="68" t="e">
        <f>IF(RCI!#REF!="",#N/A,RCI!#REF!)</f>
        <v>#REF!</v>
      </c>
      <c r="AA541" s="69" t="e">
        <f>IF(RCI!#REF!="",#N/A,RCI!#REF!)</f>
        <v>#REF!</v>
      </c>
      <c r="AB541" s="68" t="e">
        <f>IF(RP!#REF!="",#N/A,RP!#REF!)</f>
        <v>#REF!</v>
      </c>
      <c r="AC541" s="69" t="e">
        <f>IF(RP!#REF!="",#N/A,RP!#REF!)</f>
        <v>#REF!</v>
      </c>
      <c r="AD541" s="68" t="e">
        <f>IF(RA!#REF!="",#N/A,RA!#REF!)</f>
        <v>#REF!</v>
      </c>
      <c r="AE541" s="69" t="e">
        <f>IF(RA!#REF!="",#N/A,RA!#REF!)</f>
        <v>#REF!</v>
      </c>
    </row>
    <row r="542" spans="22:31" x14ac:dyDescent="0.2">
      <c r="V542" s="68" t="e">
        <f>IF(IL!#REF!="",#N/A,IL!#REF!)</f>
        <v>#REF!</v>
      </c>
      <c r="W542" s="69" t="e">
        <f>IF(IL!#REF!="",#N/A,IL!#REF!)</f>
        <v>#REF!</v>
      </c>
      <c r="X542" s="68" t="e">
        <f>IF(NE!#REF!="",#N/A,NE!#REF!)</f>
        <v>#REF!</v>
      </c>
      <c r="Y542" s="69" t="e">
        <f>IF(NE!#REF!="",#N/A,NE!#REF!)</f>
        <v>#REF!</v>
      </c>
      <c r="Z542" s="68" t="e">
        <f>IF(RCI!#REF!="",#N/A,RCI!#REF!)</f>
        <v>#REF!</v>
      </c>
      <c r="AA542" s="69" t="e">
        <f>IF(RCI!#REF!="",#N/A,RCI!#REF!)</f>
        <v>#REF!</v>
      </c>
      <c r="AB542" s="68" t="e">
        <f>IF(RP!#REF!="",#N/A,RP!#REF!)</f>
        <v>#REF!</v>
      </c>
      <c r="AC542" s="69" t="e">
        <f>IF(RP!#REF!="",#N/A,RP!#REF!)</f>
        <v>#REF!</v>
      </c>
      <c r="AD542" s="68" t="e">
        <f>IF(RA!#REF!="",#N/A,RA!#REF!)</f>
        <v>#REF!</v>
      </c>
      <c r="AE542" s="69" t="e">
        <f>IF(RA!#REF!="",#N/A,RA!#REF!)</f>
        <v>#REF!</v>
      </c>
    </row>
    <row r="543" spans="22:31" x14ac:dyDescent="0.2">
      <c r="V543" s="68" t="e">
        <f>IF(IL!#REF!="",#N/A,IL!#REF!)</f>
        <v>#REF!</v>
      </c>
      <c r="W543" s="69" t="e">
        <f>IF(IL!#REF!="",#N/A,IL!#REF!)</f>
        <v>#REF!</v>
      </c>
      <c r="X543" s="68" t="e">
        <f>IF(NE!#REF!="",#N/A,NE!#REF!)</f>
        <v>#REF!</v>
      </c>
      <c r="Y543" s="69" t="e">
        <f>IF(NE!#REF!="",#N/A,NE!#REF!)</f>
        <v>#REF!</v>
      </c>
      <c r="Z543" s="68" t="e">
        <f>IF(RCI!#REF!="",#N/A,RCI!#REF!)</f>
        <v>#REF!</v>
      </c>
      <c r="AA543" s="69" t="e">
        <f>IF(RCI!#REF!="",#N/A,RCI!#REF!)</f>
        <v>#REF!</v>
      </c>
      <c r="AB543" s="68" t="e">
        <f>IF(RP!#REF!="",#N/A,RP!#REF!)</f>
        <v>#REF!</v>
      </c>
      <c r="AC543" s="69" t="e">
        <f>IF(RP!#REF!="",#N/A,RP!#REF!)</f>
        <v>#REF!</v>
      </c>
      <c r="AD543" s="68" t="e">
        <f>IF(RA!#REF!="",#N/A,RA!#REF!)</f>
        <v>#REF!</v>
      </c>
      <c r="AE543" s="69" t="e">
        <f>IF(RA!#REF!="",#N/A,RA!#REF!)</f>
        <v>#REF!</v>
      </c>
    </row>
    <row r="544" spans="22:31" x14ac:dyDescent="0.2">
      <c r="V544" s="68" t="e">
        <f>IF(IL!#REF!="",#N/A,IL!#REF!)</f>
        <v>#REF!</v>
      </c>
      <c r="W544" s="69" t="e">
        <f>IF(IL!#REF!="",#N/A,IL!#REF!)</f>
        <v>#REF!</v>
      </c>
      <c r="X544" s="68" t="e">
        <f>IF(NE!#REF!="",#N/A,NE!#REF!)</f>
        <v>#REF!</v>
      </c>
      <c r="Y544" s="69" t="e">
        <f>IF(NE!#REF!="",#N/A,NE!#REF!)</f>
        <v>#REF!</v>
      </c>
      <c r="Z544" s="68" t="e">
        <f>IF(RCI!#REF!="",#N/A,RCI!#REF!)</f>
        <v>#REF!</v>
      </c>
      <c r="AA544" s="69" t="e">
        <f>IF(RCI!#REF!="",#N/A,RCI!#REF!)</f>
        <v>#REF!</v>
      </c>
      <c r="AB544" s="68" t="e">
        <f>IF(RP!#REF!="",#N/A,RP!#REF!)</f>
        <v>#REF!</v>
      </c>
      <c r="AC544" s="69" t="e">
        <f>IF(RP!#REF!="",#N/A,RP!#REF!)</f>
        <v>#REF!</v>
      </c>
      <c r="AD544" s="68" t="e">
        <f>IF(RA!#REF!="",#N/A,RA!#REF!)</f>
        <v>#REF!</v>
      </c>
      <c r="AE544" s="69" t="e">
        <f>IF(RA!#REF!="",#N/A,RA!#REF!)</f>
        <v>#REF!</v>
      </c>
    </row>
    <row r="545" spans="22:31" x14ac:dyDescent="0.2">
      <c r="V545" s="68" t="e">
        <f>IF(IL!#REF!="",#N/A,IL!#REF!)</f>
        <v>#REF!</v>
      </c>
      <c r="W545" s="69" t="e">
        <f>IF(IL!#REF!="",#N/A,IL!#REF!)</f>
        <v>#REF!</v>
      </c>
      <c r="X545" s="68" t="e">
        <f>IF(NE!#REF!="",#N/A,NE!#REF!)</f>
        <v>#REF!</v>
      </c>
      <c r="Y545" s="69" t="e">
        <f>IF(NE!#REF!="",#N/A,NE!#REF!)</f>
        <v>#REF!</v>
      </c>
      <c r="Z545" s="68" t="e">
        <f>IF(RCI!#REF!="",#N/A,RCI!#REF!)</f>
        <v>#REF!</v>
      </c>
      <c r="AA545" s="69" t="e">
        <f>IF(RCI!#REF!="",#N/A,RCI!#REF!)</f>
        <v>#REF!</v>
      </c>
      <c r="AB545" s="68" t="e">
        <f>IF(RP!#REF!="",#N/A,RP!#REF!)</f>
        <v>#REF!</v>
      </c>
      <c r="AC545" s="69" t="e">
        <f>IF(RP!#REF!="",#N/A,RP!#REF!)</f>
        <v>#REF!</v>
      </c>
      <c r="AD545" s="68" t="e">
        <f>IF(RA!#REF!="",#N/A,RA!#REF!)</f>
        <v>#REF!</v>
      </c>
      <c r="AE545" s="69" t="e">
        <f>IF(RA!#REF!="",#N/A,RA!#REF!)</f>
        <v>#REF!</v>
      </c>
    </row>
    <row r="546" spans="22:31" x14ac:dyDescent="0.2">
      <c r="V546" s="68" t="e">
        <f>IF(IL!#REF!="",#N/A,IL!#REF!)</f>
        <v>#REF!</v>
      </c>
      <c r="W546" s="69" t="e">
        <f>IF(IL!#REF!="",#N/A,IL!#REF!)</f>
        <v>#REF!</v>
      </c>
      <c r="X546" s="68" t="e">
        <f>IF(NE!#REF!="",#N/A,NE!#REF!)</f>
        <v>#REF!</v>
      </c>
      <c r="Y546" s="69" t="e">
        <f>IF(NE!#REF!="",#N/A,NE!#REF!)</f>
        <v>#REF!</v>
      </c>
      <c r="Z546" s="68" t="e">
        <f>IF(RCI!#REF!="",#N/A,RCI!#REF!)</f>
        <v>#REF!</v>
      </c>
      <c r="AA546" s="69" t="e">
        <f>IF(RCI!#REF!="",#N/A,RCI!#REF!)</f>
        <v>#REF!</v>
      </c>
      <c r="AB546" s="68" t="e">
        <f>IF(RP!#REF!="",#N/A,RP!#REF!)</f>
        <v>#REF!</v>
      </c>
      <c r="AC546" s="69" t="e">
        <f>IF(RP!#REF!="",#N/A,RP!#REF!)</f>
        <v>#REF!</v>
      </c>
      <c r="AD546" s="68" t="e">
        <f>IF(RA!#REF!="",#N/A,RA!#REF!)</f>
        <v>#REF!</v>
      </c>
      <c r="AE546" s="69" t="e">
        <f>IF(RA!#REF!="",#N/A,RA!#REF!)</f>
        <v>#REF!</v>
      </c>
    </row>
    <row r="547" spans="22:31" x14ac:dyDescent="0.2">
      <c r="V547" s="68" t="e">
        <f>IF(IL!#REF!="",#N/A,IL!#REF!)</f>
        <v>#REF!</v>
      </c>
      <c r="W547" s="69" t="e">
        <f>IF(IL!#REF!="",#N/A,IL!#REF!)</f>
        <v>#REF!</v>
      </c>
      <c r="X547" s="68" t="e">
        <f>IF(NE!#REF!="",#N/A,NE!#REF!)</f>
        <v>#REF!</v>
      </c>
      <c r="Y547" s="69" t="e">
        <f>IF(NE!#REF!="",#N/A,NE!#REF!)</f>
        <v>#REF!</v>
      </c>
      <c r="Z547" s="68" t="e">
        <f>IF(RCI!#REF!="",#N/A,RCI!#REF!)</f>
        <v>#REF!</v>
      </c>
      <c r="AA547" s="69" t="e">
        <f>IF(RCI!#REF!="",#N/A,RCI!#REF!)</f>
        <v>#REF!</v>
      </c>
      <c r="AB547" s="68" t="e">
        <f>IF(RP!#REF!="",#N/A,RP!#REF!)</f>
        <v>#REF!</v>
      </c>
      <c r="AC547" s="69" t="e">
        <f>IF(RP!#REF!="",#N/A,RP!#REF!)</f>
        <v>#REF!</v>
      </c>
      <c r="AD547" s="68" t="e">
        <f>IF(RA!#REF!="",#N/A,RA!#REF!)</f>
        <v>#REF!</v>
      </c>
      <c r="AE547" s="69" t="e">
        <f>IF(RA!#REF!="",#N/A,RA!#REF!)</f>
        <v>#REF!</v>
      </c>
    </row>
    <row r="548" spans="22:31" x14ac:dyDescent="0.2">
      <c r="V548" s="68" t="e">
        <f>IF(IL!#REF!="",#N/A,IL!#REF!)</f>
        <v>#REF!</v>
      </c>
      <c r="W548" s="69" t="e">
        <f>IF(IL!#REF!="",#N/A,IL!#REF!)</f>
        <v>#REF!</v>
      </c>
      <c r="X548" s="68" t="e">
        <f>IF(NE!#REF!="",#N/A,NE!#REF!)</f>
        <v>#REF!</v>
      </c>
      <c r="Y548" s="69" t="e">
        <f>IF(NE!#REF!="",#N/A,NE!#REF!)</f>
        <v>#REF!</v>
      </c>
      <c r="Z548" s="68" t="e">
        <f>IF(RCI!#REF!="",#N/A,RCI!#REF!)</f>
        <v>#REF!</v>
      </c>
      <c r="AA548" s="69" t="e">
        <f>IF(RCI!#REF!="",#N/A,RCI!#REF!)</f>
        <v>#REF!</v>
      </c>
      <c r="AB548" s="68" t="e">
        <f>IF(RP!#REF!="",#N/A,RP!#REF!)</f>
        <v>#REF!</v>
      </c>
      <c r="AC548" s="69" t="e">
        <f>IF(RP!#REF!="",#N/A,RP!#REF!)</f>
        <v>#REF!</v>
      </c>
      <c r="AD548" s="68" t="e">
        <f>IF(RA!#REF!="",#N/A,RA!#REF!)</f>
        <v>#REF!</v>
      </c>
      <c r="AE548" s="69" t="e">
        <f>IF(RA!#REF!="",#N/A,RA!#REF!)</f>
        <v>#REF!</v>
      </c>
    </row>
    <row r="549" spans="22:31" x14ac:dyDescent="0.2">
      <c r="V549" s="68" t="e">
        <f>IF(IL!#REF!="",#N/A,IL!#REF!)</f>
        <v>#REF!</v>
      </c>
      <c r="W549" s="69" t="e">
        <f>IF(IL!#REF!="",#N/A,IL!#REF!)</f>
        <v>#REF!</v>
      </c>
      <c r="X549" s="68" t="e">
        <f>IF(NE!#REF!="",#N/A,NE!#REF!)</f>
        <v>#REF!</v>
      </c>
      <c r="Y549" s="69" t="e">
        <f>IF(NE!#REF!="",#N/A,NE!#REF!)</f>
        <v>#REF!</v>
      </c>
      <c r="Z549" s="68" t="e">
        <f>IF(RCI!#REF!="",#N/A,RCI!#REF!)</f>
        <v>#REF!</v>
      </c>
      <c r="AA549" s="69" t="e">
        <f>IF(RCI!#REF!="",#N/A,RCI!#REF!)</f>
        <v>#REF!</v>
      </c>
      <c r="AB549" s="68" t="e">
        <f>IF(RP!#REF!="",#N/A,RP!#REF!)</f>
        <v>#REF!</v>
      </c>
      <c r="AC549" s="69" t="e">
        <f>IF(RP!#REF!="",#N/A,RP!#REF!)</f>
        <v>#REF!</v>
      </c>
      <c r="AD549" s="68" t="e">
        <f>IF(RA!#REF!="",#N/A,RA!#REF!)</f>
        <v>#REF!</v>
      </c>
      <c r="AE549" s="69" t="e">
        <f>IF(RA!#REF!="",#N/A,RA!#REF!)</f>
        <v>#REF!</v>
      </c>
    </row>
    <row r="550" spans="22:31" x14ac:dyDescent="0.2">
      <c r="V550" s="68" t="e">
        <f>IF(IL!#REF!="",#N/A,IL!#REF!)</f>
        <v>#REF!</v>
      </c>
      <c r="W550" s="69" t="e">
        <f>IF(IL!#REF!="",#N/A,IL!#REF!)</f>
        <v>#REF!</v>
      </c>
      <c r="X550" s="68" t="e">
        <f>IF(NE!#REF!="",#N/A,NE!#REF!)</f>
        <v>#REF!</v>
      </c>
      <c r="Y550" s="69" t="e">
        <f>IF(NE!#REF!="",#N/A,NE!#REF!)</f>
        <v>#REF!</v>
      </c>
      <c r="Z550" s="68" t="e">
        <f>IF(RCI!#REF!="",#N/A,RCI!#REF!)</f>
        <v>#REF!</v>
      </c>
      <c r="AA550" s="69" t="e">
        <f>IF(RCI!#REF!="",#N/A,RCI!#REF!)</f>
        <v>#REF!</v>
      </c>
      <c r="AB550" s="68" t="e">
        <f>IF(RP!#REF!="",#N/A,RP!#REF!)</f>
        <v>#REF!</v>
      </c>
      <c r="AC550" s="69" t="e">
        <f>IF(RP!#REF!="",#N/A,RP!#REF!)</f>
        <v>#REF!</v>
      </c>
      <c r="AD550" s="68" t="e">
        <f>IF(RA!#REF!="",#N/A,RA!#REF!)</f>
        <v>#REF!</v>
      </c>
      <c r="AE550" s="69" t="e">
        <f>IF(RA!#REF!="",#N/A,RA!#REF!)</f>
        <v>#REF!</v>
      </c>
    </row>
    <row r="551" spans="22:31" x14ac:dyDescent="0.2">
      <c r="V551" s="68" t="e">
        <f>IF(IL!#REF!="",#N/A,IL!#REF!)</f>
        <v>#REF!</v>
      </c>
      <c r="W551" s="69" t="e">
        <f>IF(IL!#REF!="",#N/A,IL!#REF!)</f>
        <v>#REF!</v>
      </c>
      <c r="X551" s="68" t="e">
        <f>IF(NE!#REF!="",#N/A,NE!#REF!)</f>
        <v>#REF!</v>
      </c>
      <c r="Y551" s="69" t="e">
        <f>IF(NE!#REF!="",#N/A,NE!#REF!)</f>
        <v>#REF!</v>
      </c>
      <c r="Z551" s="68" t="e">
        <f>IF(RCI!#REF!="",#N/A,RCI!#REF!)</f>
        <v>#REF!</v>
      </c>
      <c r="AA551" s="69" t="e">
        <f>IF(RCI!#REF!="",#N/A,RCI!#REF!)</f>
        <v>#REF!</v>
      </c>
      <c r="AB551" s="68" t="e">
        <f>IF(RP!#REF!="",#N/A,RP!#REF!)</f>
        <v>#REF!</v>
      </c>
      <c r="AC551" s="69" t="e">
        <f>IF(RP!#REF!="",#N/A,RP!#REF!)</f>
        <v>#REF!</v>
      </c>
      <c r="AD551" s="68" t="e">
        <f>IF(RA!#REF!="",#N/A,RA!#REF!)</f>
        <v>#REF!</v>
      </c>
      <c r="AE551" s="69" t="e">
        <f>IF(RA!#REF!="",#N/A,RA!#REF!)</f>
        <v>#REF!</v>
      </c>
    </row>
    <row r="552" spans="22:31" x14ac:dyDescent="0.2">
      <c r="V552" s="68" t="e">
        <f>IF(IL!#REF!="",#N/A,IL!#REF!)</f>
        <v>#REF!</v>
      </c>
      <c r="W552" s="69" t="e">
        <f>IF(IL!#REF!="",#N/A,IL!#REF!)</f>
        <v>#REF!</v>
      </c>
      <c r="X552" s="68" t="e">
        <f>IF(NE!#REF!="",#N/A,NE!#REF!)</f>
        <v>#REF!</v>
      </c>
      <c r="Y552" s="69" t="e">
        <f>IF(NE!#REF!="",#N/A,NE!#REF!)</f>
        <v>#REF!</v>
      </c>
      <c r="Z552" s="68" t="e">
        <f>IF(RCI!#REF!="",#N/A,RCI!#REF!)</f>
        <v>#REF!</v>
      </c>
      <c r="AA552" s="69" t="e">
        <f>IF(RCI!#REF!="",#N/A,RCI!#REF!)</f>
        <v>#REF!</v>
      </c>
      <c r="AB552" s="68" t="e">
        <f>IF(RP!#REF!="",#N/A,RP!#REF!)</f>
        <v>#REF!</v>
      </c>
      <c r="AC552" s="69" t="e">
        <f>IF(RP!#REF!="",#N/A,RP!#REF!)</f>
        <v>#REF!</v>
      </c>
      <c r="AD552" s="68" t="e">
        <f>IF(RA!#REF!="",#N/A,RA!#REF!)</f>
        <v>#REF!</v>
      </c>
      <c r="AE552" s="69" t="e">
        <f>IF(RA!#REF!="",#N/A,RA!#REF!)</f>
        <v>#REF!</v>
      </c>
    </row>
    <row r="553" spans="22:31" x14ac:dyDescent="0.2">
      <c r="V553" s="68" t="e">
        <f>IF(IL!#REF!="",#N/A,IL!#REF!)</f>
        <v>#REF!</v>
      </c>
      <c r="W553" s="69" t="e">
        <f>IF(IL!#REF!="",#N/A,IL!#REF!)</f>
        <v>#REF!</v>
      </c>
      <c r="X553" s="68" t="e">
        <f>IF(NE!#REF!="",#N/A,NE!#REF!)</f>
        <v>#REF!</v>
      </c>
      <c r="Y553" s="69" t="e">
        <f>IF(NE!#REF!="",#N/A,NE!#REF!)</f>
        <v>#REF!</v>
      </c>
      <c r="Z553" s="68" t="e">
        <f>IF(RCI!#REF!="",#N/A,RCI!#REF!)</f>
        <v>#REF!</v>
      </c>
      <c r="AA553" s="69" t="e">
        <f>IF(RCI!#REF!="",#N/A,RCI!#REF!)</f>
        <v>#REF!</v>
      </c>
      <c r="AB553" s="68" t="e">
        <f>IF(RP!#REF!="",#N/A,RP!#REF!)</f>
        <v>#REF!</v>
      </c>
      <c r="AC553" s="69" t="e">
        <f>IF(RP!#REF!="",#N/A,RP!#REF!)</f>
        <v>#REF!</v>
      </c>
      <c r="AD553" s="68" t="e">
        <f>IF(RA!#REF!="",#N/A,RA!#REF!)</f>
        <v>#REF!</v>
      </c>
      <c r="AE553" s="69" t="e">
        <f>IF(RA!#REF!="",#N/A,RA!#REF!)</f>
        <v>#REF!</v>
      </c>
    </row>
    <row r="554" spans="22:31" x14ac:dyDescent="0.2">
      <c r="V554" s="68" t="e">
        <f>IF(IL!#REF!="",#N/A,IL!#REF!)</f>
        <v>#REF!</v>
      </c>
      <c r="W554" s="69" t="e">
        <f>IF(IL!#REF!="",#N/A,IL!#REF!)</f>
        <v>#REF!</v>
      </c>
      <c r="X554" s="68" t="e">
        <f>IF(NE!#REF!="",#N/A,NE!#REF!)</f>
        <v>#REF!</v>
      </c>
      <c r="Y554" s="69" t="e">
        <f>IF(NE!#REF!="",#N/A,NE!#REF!)</f>
        <v>#REF!</v>
      </c>
      <c r="Z554" s="68" t="e">
        <f>IF(RCI!#REF!="",#N/A,RCI!#REF!)</f>
        <v>#REF!</v>
      </c>
      <c r="AA554" s="69" t="e">
        <f>IF(RCI!#REF!="",#N/A,RCI!#REF!)</f>
        <v>#REF!</v>
      </c>
      <c r="AB554" s="68" t="e">
        <f>IF(RP!#REF!="",#N/A,RP!#REF!)</f>
        <v>#REF!</v>
      </c>
      <c r="AC554" s="69" t="e">
        <f>IF(RP!#REF!="",#N/A,RP!#REF!)</f>
        <v>#REF!</v>
      </c>
      <c r="AD554" s="68" t="e">
        <f>IF(RA!#REF!="",#N/A,RA!#REF!)</f>
        <v>#REF!</v>
      </c>
      <c r="AE554" s="69" t="e">
        <f>IF(RA!#REF!="",#N/A,RA!#REF!)</f>
        <v>#REF!</v>
      </c>
    </row>
    <row r="555" spans="22:31" x14ac:dyDescent="0.2">
      <c r="V555" s="68" t="e">
        <f>IF(IL!#REF!="",#N/A,IL!#REF!)</f>
        <v>#REF!</v>
      </c>
      <c r="W555" s="69" t="e">
        <f>IF(IL!#REF!="",#N/A,IL!#REF!)</f>
        <v>#REF!</v>
      </c>
      <c r="X555" s="68" t="e">
        <f>IF(NE!#REF!="",#N/A,NE!#REF!)</f>
        <v>#REF!</v>
      </c>
      <c r="Y555" s="69" t="e">
        <f>IF(NE!#REF!="",#N/A,NE!#REF!)</f>
        <v>#REF!</v>
      </c>
      <c r="Z555" s="68" t="e">
        <f>IF(RCI!#REF!="",#N/A,RCI!#REF!)</f>
        <v>#REF!</v>
      </c>
      <c r="AA555" s="69" t="e">
        <f>IF(RCI!#REF!="",#N/A,RCI!#REF!)</f>
        <v>#REF!</v>
      </c>
      <c r="AB555" s="68" t="e">
        <f>IF(RP!#REF!="",#N/A,RP!#REF!)</f>
        <v>#REF!</v>
      </c>
      <c r="AC555" s="69" t="e">
        <f>IF(RP!#REF!="",#N/A,RP!#REF!)</f>
        <v>#REF!</v>
      </c>
      <c r="AD555" s="68" t="e">
        <f>IF(RA!#REF!="",#N/A,RA!#REF!)</f>
        <v>#REF!</v>
      </c>
      <c r="AE555" s="69" t="e">
        <f>IF(RA!#REF!="",#N/A,RA!#REF!)</f>
        <v>#REF!</v>
      </c>
    </row>
    <row r="556" spans="22:31" x14ac:dyDescent="0.2">
      <c r="V556" s="68" t="e">
        <f>IF(IL!#REF!="",#N/A,IL!#REF!)</f>
        <v>#REF!</v>
      </c>
      <c r="W556" s="69" t="e">
        <f>IF(IL!#REF!="",#N/A,IL!#REF!)</f>
        <v>#REF!</v>
      </c>
      <c r="X556" s="68" t="e">
        <f>IF(NE!#REF!="",#N/A,NE!#REF!)</f>
        <v>#REF!</v>
      </c>
      <c r="Y556" s="69" t="e">
        <f>IF(NE!#REF!="",#N/A,NE!#REF!)</f>
        <v>#REF!</v>
      </c>
      <c r="Z556" s="68" t="e">
        <f>IF(RCI!#REF!="",#N/A,RCI!#REF!)</f>
        <v>#REF!</v>
      </c>
      <c r="AA556" s="69" t="e">
        <f>IF(RCI!#REF!="",#N/A,RCI!#REF!)</f>
        <v>#REF!</v>
      </c>
      <c r="AB556" s="68" t="e">
        <f>IF(RP!#REF!="",#N/A,RP!#REF!)</f>
        <v>#REF!</v>
      </c>
      <c r="AC556" s="69" t="e">
        <f>IF(RP!#REF!="",#N/A,RP!#REF!)</f>
        <v>#REF!</v>
      </c>
      <c r="AD556" s="68" t="e">
        <f>IF(RA!#REF!="",#N/A,RA!#REF!)</f>
        <v>#REF!</v>
      </c>
      <c r="AE556" s="69" t="e">
        <f>IF(RA!#REF!="",#N/A,RA!#REF!)</f>
        <v>#REF!</v>
      </c>
    </row>
    <row r="557" spans="22:31" x14ac:dyDescent="0.2">
      <c r="V557" s="68" t="e">
        <f>IF(IL!#REF!="",#N/A,IL!#REF!)</f>
        <v>#REF!</v>
      </c>
      <c r="W557" s="69" t="e">
        <f>IF(IL!#REF!="",#N/A,IL!#REF!)</f>
        <v>#REF!</v>
      </c>
      <c r="X557" s="68" t="e">
        <f>IF(NE!#REF!="",#N/A,NE!#REF!)</f>
        <v>#REF!</v>
      </c>
      <c r="Y557" s="69" t="e">
        <f>IF(NE!#REF!="",#N/A,NE!#REF!)</f>
        <v>#REF!</v>
      </c>
      <c r="Z557" s="68" t="e">
        <f>IF(RCI!#REF!="",#N/A,RCI!#REF!)</f>
        <v>#REF!</v>
      </c>
      <c r="AA557" s="69" t="e">
        <f>IF(RCI!#REF!="",#N/A,RCI!#REF!)</f>
        <v>#REF!</v>
      </c>
      <c r="AB557" s="68" t="e">
        <f>IF(RP!#REF!="",#N/A,RP!#REF!)</f>
        <v>#REF!</v>
      </c>
      <c r="AC557" s="69" t="e">
        <f>IF(RP!#REF!="",#N/A,RP!#REF!)</f>
        <v>#REF!</v>
      </c>
      <c r="AD557" s="68" t="e">
        <f>IF(RA!#REF!="",#N/A,RA!#REF!)</f>
        <v>#REF!</v>
      </c>
      <c r="AE557" s="69" t="e">
        <f>IF(RA!#REF!="",#N/A,RA!#REF!)</f>
        <v>#REF!</v>
      </c>
    </row>
    <row r="558" spans="22:31" x14ac:dyDescent="0.2">
      <c r="V558" s="68" t="e">
        <f>IF(IL!#REF!="",#N/A,IL!#REF!)</f>
        <v>#REF!</v>
      </c>
      <c r="W558" s="69" t="e">
        <f>IF(IL!#REF!="",#N/A,IL!#REF!)</f>
        <v>#REF!</v>
      </c>
      <c r="X558" s="68" t="e">
        <f>IF(NE!#REF!="",#N/A,NE!#REF!)</f>
        <v>#REF!</v>
      </c>
      <c r="Y558" s="69" t="e">
        <f>IF(NE!#REF!="",#N/A,NE!#REF!)</f>
        <v>#REF!</v>
      </c>
      <c r="Z558" s="68" t="e">
        <f>IF(RCI!#REF!="",#N/A,RCI!#REF!)</f>
        <v>#REF!</v>
      </c>
      <c r="AA558" s="69" t="e">
        <f>IF(RCI!#REF!="",#N/A,RCI!#REF!)</f>
        <v>#REF!</v>
      </c>
      <c r="AB558" s="68" t="e">
        <f>IF(RP!#REF!="",#N/A,RP!#REF!)</f>
        <v>#REF!</v>
      </c>
      <c r="AC558" s="69" t="e">
        <f>IF(RP!#REF!="",#N/A,RP!#REF!)</f>
        <v>#REF!</v>
      </c>
      <c r="AD558" s="68" t="e">
        <f>IF(RA!#REF!="",#N/A,RA!#REF!)</f>
        <v>#REF!</v>
      </c>
      <c r="AE558" s="69" t="e">
        <f>IF(RA!#REF!="",#N/A,RA!#REF!)</f>
        <v>#REF!</v>
      </c>
    </row>
    <row r="559" spans="22:31" x14ac:dyDescent="0.2">
      <c r="V559" s="68" t="e">
        <f>IF(IL!#REF!="",#N/A,IL!#REF!)</f>
        <v>#REF!</v>
      </c>
      <c r="W559" s="69" t="e">
        <f>IF(IL!#REF!="",#N/A,IL!#REF!)</f>
        <v>#REF!</v>
      </c>
      <c r="X559" s="68" t="e">
        <f>IF(NE!#REF!="",#N/A,NE!#REF!)</f>
        <v>#REF!</v>
      </c>
      <c r="Y559" s="69" t="e">
        <f>IF(NE!#REF!="",#N/A,NE!#REF!)</f>
        <v>#REF!</v>
      </c>
      <c r="Z559" s="68" t="e">
        <f>IF(RCI!#REF!="",#N/A,RCI!#REF!)</f>
        <v>#REF!</v>
      </c>
      <c r="AA559" s="69" t="e">
        <f>IF(RCI!#REF!="",#N/A,RCI!#REF!)</f>
        <v>#REF!</v>
      </c>
      <c r="AB559" s="68" t="e">
        <f>IF(RP!#REF!="",#N/A,RP!#REF!)</f>
        <v>#REF!</v>
      </c>
      <c r="AC559" s="69" t="e">
        <f>IF(RP!#REF!="",#N/A,RP!#REF!)</f>
        <v>#REF!</v>
      </c>
      <c r="AD559" s="68" t="e">
        <f>IF(RA!#REF!="",#N/A,RA!#REF!)</f>
        <v>#REF!</v>
      </c>
      <c r="AE559" s="69" t="e">
        <f>IF(RA!#REF!="",#N/A,RA!#REF!)</f>
        <v>#REF!</v>
      </c>
    </row>
    <row r="560" spans="22:31" x14ac:dyDescent="0.2">
      <c r="V560" s="68" t="e">
        <f>IF(IL!#REF!="",#N/A,IL!#REF!)</f>
        <v>#REF!</v>
      </c>
      <c r="W560" s="69" t="e">
        <f>IF(IL!#REF!="",#N/A,IL!#REF!)</f>
        <v>#REF!</v>
      </c>
      <c r="X560" s="68" t="e">
        <f>IF(NE!#REF!="",#N/A,NE!#REF!)</f>
        <v>#REF!</v>
      </c>
      <c r="Y560" s="69" t="e">
        <f>IF(NE!#REF!="",#N/A,NE!#REF!)</f>
        <v>#REF!</v>
      </c>
      <c r="Z560" s="68" t="e">
        <f>IF(RCI!#REF!="",#N/A,RCI!#REF!)</f>
        <v>#REF!</v>
      </c>
      <c r="AA560" s="69" t="e">
        <f>IF(RCI!#REF!="",#N/A,RCI!#REF!)</f>
        <v>#REF!</v>
      </c>
      <c r="AB560" s="68" t="e">
        <f>IF(RP!#REF!="",#N/A,RP!#REF!)</f>
        <v>#REF!</v>
      </c>
      <c r="AC560" s="69" t="e">
        <f>IF(RP!#REF!="",#N/A,RP!#REF!)</f>
        <v>#REF!</v>
      </c>
      <c r="AD560" s="68" t="e">
        <f>IF(RA!#REF!="",#N/A,RA!#REF!)</f>
        <v>#REF!</v>
      </c>
      <c r="AE560" s="69" t="e">
        <f>IF(RA!#REF!="",#N/A,RA!#REF!)</f>
        <v>#REF!</v>
      </c>
    </row>
    <row r="561" spans="22:31" x14ac:dyDescent="0.2">
      <c r="V561" s="68" t="e">
        <f>IF(IL!#REF!="",#N/A,IL!#REF!)</f>
        <v>#REF!</v>
      </c>
      <c r="W561" s="69" t="e">
        <f>IF(IL!#REF!="",#N/A,IL!#REF!)</f>
        <v>#REF!</v>
      </c>
      <c r="X561" s="68" t="e">
        <f>IF(NE!#REF!="",#N/A,NE!#REF!)</f>
        <v>#REF!</v>
      </c>
      <c r="Y561" s="69" t="e">
        <f>IF(NE!#REF!="",#N/A,NE!#REF!)</f>
        <v>#REF!</v>
      </c>
      <c r="Z561" s="68" t="e">
        <f>IF(RCI!#REF!="",#N/A,RCI!#REF!)</f>
        <v>#REF!</v>
      </c>
      <c r="AA561" s="69" t="e">
        <f>IF(RCI!#REF!="",#N/A,RCI!#REF!)</f>
        <v>#REF!</v>
      </c>
      <c r="AB561" s="68" t="e">
        <f>IF(RP!#REF!="",#N/A,RP!#REF!)</f>
        <v>#REF!</v>
      </c>
      <c r="AC561" s="69" t="e">
        <f>IF(RP!#REF!="",#N/A,RP!#REF!)</f>
        <v>#REF!</v>
      </c>
      <c r="AD561" s="68" t="e">
        <f>IF(RA!#REF!="",#N/A,RA!#REF!)</f>
        <v>#REF!</v>
      </c>
      <c r="AE561" s="69" t="e">
        <f>IF(RA!#REF!="",#N/A,RA!#REF!)</f>
        <v>#REF!</v>
      </c>
    </row>
    <row r="562" spans="22:31" x14ac:dyDescent="0.2">
      <c r="V562" s="68" t="e">
        <f>IF(IL!#REF!="",#N/A,IL!#REF!)</f>
        <v>#REF!</v>
      </c>
      <c r="W562" s="69" t="e">
        <f>IF(IL!#REF!="",#N/A,IL!#REF!)</f>
        <v>#REF!</v>
      </c>
      <c r="X562" s="68" t="e">
        <f>IF(NE!#REF!="",#N/A,NE!#REF!)</f>
        <v>#REF!</v>
      </c>
      <c r="Y562" s="69" t="e">
        <f>IF(NE!#REF!="",#N/A,NE!#REF!)</f>
        <v>#REF!</v>
      </c>
      <c r="Z562" s="68" t="e">
        <f>IF(RCI!#REF!="",#N/A,RCI!#REF!)</f>
        <v>#REF!</v>
      </c>
      <c r="AA562" s="69" t="e">
        <f>IF(RCI!#REF!="",#N/A,RCI!#REF!)</f>
        <v>#REF!</v>
      </c>
      <c r="AB562" s="68" t="e">
        <f>IF(RP!#REF!="",#N/A,RP!#REF!)</f>
        <v>#REF!</v>
      </c>
      <c r="AC562" s="69" t="e">
        <f>IF(RP!#REF!="",#N/A,RP!#REF!)</f>
        <v>#REF!</v>
      </c>
      <c r="AD562" s="68" t="e">
        <f>IF(RA!#REF!="",#N/A,RA!#REF!)</f>
        <v>#REF!</v>
      </c>
      <c r="AE562" s="69" t="e">
        <f>IF(RA!#REF!="",#N/A,RA!#REF!)</f>
        <v>#REF!</v>
      </c>
    </row>
    <row r="563" spans="22:31" x14ac:dyDescent="0.2">
      <c r="V563" s="68" t="e">
        <f>IF(IL!#REF!="",#N/A,IL!#REF!)</f>
        <v>#REF!</v>
      </c>
      <c r="W563" s="69" t="e">
        <f>IF(IL!#REF!="",#N/A,IL!#REF!)</f>
        <v>#REF!</v>
      </c>
      <c r="X563" s="68" t="e">
        <f>IF(NE!#REF!="",#N/A,NE!#REF!)</f>
        <v>#REF!</v>
      </c>
      <c r="Y563" s="69" t="e">
        <f>IF(NE!#REF!="",#N/A,NE!#REF!)</f>
        <v>#REF!</v>
      </c>
      <c r="Z563" s="68" t="e">
        <f>IF(RCI!#REF!="",#N/A,RCI!#REF!)</f>
        <v>#REF!</v>
      </c>
      <c r="AA563" s="69" t="e">
        <f>IF(RCI!#REF!="",#N/A,RCI!#REF!)</f>
        <v>#REF!</v>
      </c>
      <c r="AB563" s="68" t="e">
        <f>IF(RP!#REF!="",#N/A,RP!#REF!)</f>
        <v>#REF!</v>
      </c>
      <c r="AC563" s="69" t="e">
        <f>IF(RP!#REF!="",#N/A,RP!#REF!)</f>
        <v>#REF!</v>
      </c>
      <c r="AD563" s="68" t="e">
        <f>IF(RA!#REF!="",#N/A,RA!#REF!)</f>
        <v>#REF!</v>
      </c>
      <c r="AE563" s="69" t="e">
        <f>IF(RA!#REF!="",#N/A,RA!#REF!)</f>
        <v>#REF!</v>
      </c>
    </row>
    <row r="564" spans="22:31" x14ac:dyDescent="0.2">
      <c r="V564" s="68" t="e">
        <f>IF(IL!#REF!="",#N/A,IL!#REF!)</f>
        <v>#REF!</v>
      </c>
      <c r="W564" s="69" t="e">
        <f>IF(IL!#REF!="",#N/A,IL!#REF!)</f>
        <v>#REF!</v>
      </c>
      <c r="X564" s="68" t="e">
        <f>IF(NE!#REF!="",#N/A,NE!#REF!)</f>
        <v>#REF!</v>
      </c>
      <c r="Y564" s="69" t="e">
        <f>IF(NE!#REF!="",#N/A,NE!#REF!)</f>
        <v>#REF!</v>
      </c>
      <c r="Z564" s="68" t="e">
        <f>IF(RCI!#REF!="",#N/A,RCI!#REF!)</f>
        <v>#REF!</v>
      </c>
      <c r="AA564" s="69" t="e">
        <f>IF(RCI!#REF!="",#N/A,RCI!#REF!)</f>
        <v>#REF!</v>
      </c>
      <c r="AB564" s="68" t="e">
        <f>IF(RP!#REF!="",#N/A,RP!#REF!)</f>
        <v>#REF!</v>
      </c>
      <c r="AC564" s="69" t="e">
        <f>IF(RP!#REF!="",#N/A,RP!#REF!)</f>
        <v>#REF!</v>
      </c>
      <c r="AD564" s="68" t="e">
        <f>IF(RA!#REF!="",#N/A,RA!#REF!)</f>
        <v>#REF!</v>
      </c>
      <c r="AE564" s="69" t="e">
        <f>IF(RA!#REF!="",#N/A,RA!#REF!)</f>
        <v>#REF!</v>
      </c>
    </row>
    <row r="565" spans="22:31" x14ac:dyDescent="0.2">
      <c r="V565" s="68" t="e">
        <f>IF(IL!#REF!="",#N/A,IL!#REF!)</f>
        <v>#REF!</v>
      </c>
      <c r="W565" s="69" t="e">
        <f>IF(IL!#REF!="",#N/A,IL!#REF!)</f>
        <v>#REF!</v>
      </c>
      <c r="X565" s="68" t="e">
        <f>IF(NE!#REF!="",#N/A,NE!#REF!)</f>
        <v>#REF!</v>
      </c>
      <c r="Y565" s="69" t="e">
        <f>IF(NE!#REF!="",#N/A,NE!#REF!)</f>
        <v>#REF!</v>
      </c>
      <c r="Z565" s="68" t="e">
        <f>IF(RCI!#REF!="",#N/A,RCI!#REF!)</f>
        <v>#REF!</v>
      </c>
      <c r="AA565" s="69" t="e">
        <f>IF(RCI!#REF!="",#N/A,RCI!#REF!)</f>
        <v>#REF!</v>
      </c>
      <c r="AB565" s="68" t="e">
        <f>IF(RP!#REF!="",#N/A,RP!#REF!)</f>
        <v>#REF!</v>
      </c>
      <c r="AC565" s="69" t="e">
        <f>IF(RP!#REF!="",#N/A,RP!#REF!)</f>
        <v>#REF!</v>
      </c>
      <c r="AD565" s="68" t="e">
        <f>IF(RA!#REF!="",#N/A,RA!#REF!)</f>
        <v>#REF!</v>
      </c>
      <c r="AE565" s="69" t="e">
        <f>IF(RA!#REF!="",#N/A,RA!#REF!)</f>
        <v>#REF!</v>
      </c>
    </row>
    <row r="566" spans="22:31" x14ac:dyDescent="0.2">
      <c r="V566" s="68" t="e">
        <f>IF(IL!#REF!="",#N/A,IL!#REF!)</f>
        <v>#REF!</v>
      </c>
      <c r="W566" s="69" t="e">
        <f>IF(IL!#REF!="",#N/A,IL!#REF!)</f>
        <v>#REF!</v>
      </c>
      <c r="X566" s="68" t="e">
        <f>IF(NE!#REF!="",#N/A,NE!#REF!)</f>
        <v>#REF!</v>
      </c>
      <c r="Y566" s="69" t="e">
        <f>IF(NE!#REF!="",#N/A,NE!#REF!)</f>
        <v>#REF!</v>
      </c>
      <c r="Z566" s="68" t="e">
        <f>IF(RCI!#REF!="",#N/A,RCI!#REF!)</f>
        <v>#REF!</v>
      </c>
      <c r="AA566" s="69" t="e">
        <f>IF(RCI!#REF!="",#N/A,RCI!#REF!)</f>
        <v>#REF!</v>
      </c>
      <c r="AB566" s="68" t="e">
        <f>IF(RP!#REF!="",#N/A,RP!#REF!)</f>
        <v>#REF!</v>
      </c>
      <c r="AC566" s="69" t="e">
        <f>IF(RP!#REF!="",#N/A,RP!#REF!)</f>
        <v>#REF!</v>
      </c>
      <c r="AD566" s="68" t="e">
        <f>IF(RA!#REF!="",#N/A,RA!#REF!)</f>
        <v>#REF!</v>
      </c>
      <c r="AE566" s="69" t="e">
        <f>IF(RA!#REF!="",#N/A,RA!#REF!)</f>
        <v>#REF!</v>
      </c>
    </row>
    <row r="567" spans="22:31" x14ac:dyDescent="0.2">
      <c r="V567" s="68" t="e">
        <f>IF(IL!#REF!="",#N/A,IL!#REF!)</f>
        <v>#REF!</v>
      </c>
      <c r="W567" s="69" t="e">
        <f>IF(IL!#REF!="",#N/A,IL!#REF!)</f>
        <v>#REF!</v>
      </c>
      <c r="X567" s="68" t="e">
        <f>IF(NE!#REF!="",#N/A,NE!#REF!)</f>
        <v>#REF!</v>
      </c>
      <c r="Y567" s="69" t="e">
        <f>IF(NE!#REF!="",#N/A,NE!#REF!)</f>
        <v>#REF!</v>
      </c>
      <c r="Z567" s="68" t="e">
        <f>IF(RCI!#REF!="",#N/A,RCI!#REF!)</f>
        <v>#REF!</v>
      </c>
      <c r="AA567" s="69" t="e">
        <f>IF(RCI!#REF!="",#N/A,RCI!#REF!)</f>
        <v>#REF!</v>
      </c>
      <c r="AB567" s="68" t="e">
        <f>IF(RP!#REF!="",#N/A,RP!#REF!)</f>
        <v>#REF!</v>
      </c>
      <c r="AC567" s="69" t="e">
        <f>IF(RP!#REF!="",#N/A,RP!#REF!)</f>
        <v>#REF!</v>
      </c>
      <c r="AD567" s="68" t="e">
        <f>IF(RA!#REF!="",#N/A,RA!#REF!)</f>
        <v>#REF!</v>
      </c>
      <c r="AE567" s="69" t="e">
        <f>IF(RA!#REF!="",#N/A,RA!#REF!)</f>
        <v>#REF!</v>
      </c>
    </row>
    <row r="568" spans="22:31" x14ac:dyDescent="0.2">
      <c r="V568" s="68" t="e">
        <f>IF(IL!#REF!="",#N/A,IL!#REF!)</f>
        <v>#REF!</v>
      </c>
      <c r="W568" s="69" t="e">
        <f>IF(IL!#REF!="",#N/A,IL!#REF!)</f>
        <v>#REF!</v>
      </c>
      <c r="X568" s="68" t="e">
        <f>IF(NE!#REF!="",#N/A,NE!#REF!)</f>
        <v>#REF!</v>
      </c>
      <c r="Y568" s="69" t="e">
        <f>IF(NE!#REF!="",#N/A,NE!#REF!)</f>
        <v>#REF!</v>
      </c>
      <c r="Z568" s="68" t="e">
        <f>IF(RCI!#REF!="",#N/A,RCI!#REF!)</f>
        <v>#REF!</v>
      </c>
      <c r="AA568" s="69" t="e">
        <f>IF(RCI!#REF!="",#N/A,RCI!#REF!)</f>
        <v>#REF!</v>
      </c>
      <c r="AB568" s="68" t="e">
        <f>IF(RP!#REF!="",#N/A,RP!#REF!)</f>
        <v>#REF!</v>
      </c>
      <c r="AC568" s="69" t="e">
        <f>IF(RP!#REF!="",#N/A,RP!#REF!)</f>
        <v>#REF!</v>
      </c>
      <c r="AD568" s="68" t="e">
        <f>IF(RA!#REF!="",#N/A,RA!#REF!)</f>
        <v>#REF!</v>
      </c>
      <c r="AE568" s="69" t="e">
        <f>IF(RA!#REF!="",#N/A,RA!#REF!)</f>
        <v>#REF!</v>
      </c>
    </row>
    <row r="569" spans="22:31" x14ac:dyDescent="0.2">
      <c r="V569" s="68" t="e">
        <f>IF(IL!#REF!="",#N/A,IL!#REF!)</f>
        <v>#REF!</v>
      </c>
      <c r="W569" s="69" t="e">
        <f>IF(IL!#REF!="",#N/A,IL!#REF!)</f>
        <v>#REF!</v>
      </c>
      <c r="X569" s="68" t="e">
        <f>IF(NE!#REF!="",#N/A,NE!#REF!)</f>
        <v>#REF!</v>
      </c>
      <c r="Y569" s="69" t="e">
        <f>IF(NE!#REF!="",#N/A,NE!#REF!)</f>
        <v>#REF!</v>
      </c>
      <c r="Z569" s="68" t="e">
        <f>IF(RCI!#REF!="",#N/A,RCI!#REF!)</f>
        <v>#REF!</v>
      </c>
      <c r="AA569" s="69" t="e">
        <f>IF(RCI!#REF!="",#N/A,RCI!#REF!)</f>
        <v>#REF!</v>
      </c>
      <c r="AB569" s="68" t="e">
        <f>IF(RP!#REF!="",#N/A,RP!#REF!)</f>
        <v>#REF!</v>
      </c>
      <c r="AC569" s="69" t="e">
        <f>IF(RP!#REF!="",#N/A,RP!#REF!)</f>
        <v>#REF!</v>
      </c>
      <c r="AD569" s="68" t="e">
        <f>IF(RA!#REF!="",#N/A,RA!#REF!)</f>
        <v>#REF!</v>
      </c>
      <c r="AE569" s="69" t="e">
        <f>IF(RA!#REF!="",#N/A,RA!#REF!)</f>
        <v>#REF!</v>
      </c>
    </row>
    <row r="570" spans="22:31" x14ac:dyDescent="0.2">
      <c r="V570" s="68" t="e">
        <f>IF(IL!#REF!="",#N/A,IL!#REF!)</f>
        <v>#REF!</v>
      </c>
      <c r="W570" s="69" t="e">
        <f>IF(IL!#REF!="",#N/A,IL!#REF!)</f>
        <v>#REF!</v>
      </c>
      <c r="X570" s="68" t="e">
        <f>IF(NE!#REF!="",#N/A,NE!#REF!)</f>
        <v>#REF!</v>
      </c>
      <c r="Y570" s="69" t="e">
        <f>IF(NE!#REF!="",#N/A,NE!#REF!)</f>
        <v>#REF!</v>
      </c>
      <c r="Z570" s="68" t="e">
        <f>IF(RCI!#REF!="",#N/A,RCI!#REF!)</f>
        <v>#REF!</v>
      </c>
      <c r="AA570" s="69" t="e">
        <f>IF(RCI!#REF!="",#N/A,RCI!#REF!)</f>
        <v>#REF!</v>
      </c>
      <c r="AB570" s="68" t="e">
        <f>IF(RP!#REF!="",#N/A,RP!#REF!)</f>
        <v>#REF!</v>
      </c>
      <c r="AC570" s="69" t="e">
        <f>IF(RP!#REF!="",#N/A,RP!#REF!)</f>
        <v>#REF!</v>
      </c>
      <c r="AD570" s="68" t="e">
        <f>IF(RA!#REF!="",#N/A,RA!#REF!)</f>
        <v>#REF!</v>
      </c>
      <c r="AE570" s="69" t="e">
        <f>IF(RA!#REF!="",#N/A,RA!#REF!)</f>
        <v>#REF!</v>
      </c>
    </row>
    <row r="571" spans="22:31" x14ac:dyDescent="0.2">
      <c r="V571" s="68" t="e">
        <f>IF(IL!#REF!="",#N/A,IL!#REF!)</f>
        <v>#REF!</v>
      </c>
      <c r="W571" s="69" t="e">
        <f>IF(IL!#REF!="",#N/A,IL!#REF!)</f>
        <v>#REF!</v>
      </c>
      <c r="X571" s="68" t="e">
        <f>IF(NE!#REF!="",#N/A,NE!#REF!)</f>
        <v>#REF!</v>
      </c>
      <c r="Y571" s="69" t="e">
        <f>IF(NE!#REF!="",#N/A,NE!#REF!)</f>
        <v>#REF!</v>
      </c>
      <c r="Z571" s="68" t="e">
        <f>IF(RCI!#REF!="",#N/A,RCI!#REF!)</f>
        <v>#REF!</v>
      </c>
      <c r="AA571" s="69" t="e">
        <f>IF(RCI!#REF!="",#N/A,RCI!#REF!)</f>
        <v>#REF!</v>
      </c>
      <c r="AB571" s="68" t="e">
        <f>IF(RP!#REF!="",#N/A,RP!#REF!)</f>
        <v>#REF!</v>
      </c>
      <c r="AC571" s="69" t="e">
        <f>IF(RP!#REF!="",#N/A,RP!#REF!)</f>
        <v>#REF!</v>
      </c>
      <c r="AD571" s="68" t="e">
        <f>IF(RA!#REF!="",#N/A,RA!#REF!)</f>
        <v>#REF!</v>
      </c>
      <c r="AE571" s="69" t="e">
        <f>IF(RA!#REF!="",#N/A,RA!#REF!)</f>
        <v>#REF!</v>
      </c>
    </row>
    <row r="572" spans="22:31" x14ac:dyDescent="0.2">
      <c r="V572" s="68" t="e">
        <f>IF(IL!#REF!="",#N/A,IL!#REF!)</f>
        <v>#REF!</v>
      </c>
      <c r="W572" s="69" t="e">
        <f>IF(IL!#REF!="",#N/A,IL!#REF!)</f>
        <v>#REF!</v>
      </c>
      <c r="X572" s="68" t="e">
        <f>IF(NE!#REF!="",#N/A,NE!#REF!)</f>
        <v>#REF!</v>
      </c>
      <c r="Y572" s="69" t="e">
        <f>IF(NE!#REF!="",#N/A,NE!#REF!)</f>
        <v>#REF!</v>
      </c>
      <c r="Z572" s="68" t="e">
        <f>IF(RCI!#REF!="",#N/A,RCI!#REF!)</f>
        <v>#REF!</v>
      </c>
      <c r="AA572" s="69" t="e">
        <f>IF(RCI!#REF!="",#N/A,RCI!#REF!)</f>
        <v>#REF!</v>
      </c>
      <c r="AB572" s="68" t="e">
        <f>IF(RP!#REF!="",#N/A,RP!#REF!)</f>
        <v>#REF!</v>
      </c>
      <c r="AC572" s="69" t="e">
        <f>IF(RP!#REF!="",#N/A,RP!#REF!)</f>
        <v>#REF!</v>
      </c>
      <c r="AD572" s="68" t="e">
        <f>IF(RA!#REF!="",#N/A,RA!#REF!)</f>
        <v>#REF!</v>
      </c>
      <c r="AE572" s="69" t="e">
        <f>IF(RA!#REF!="",#N/A,RA!#REF!)</f>
        <v>#REF!</v>
      </c>
    </row>
    <row r="573" spans="22:31" x14ac:dyDescent="0.2">
      <c r="V573" s="68" t="e">
        <f>IF(IL!#REF!="",#N/A,IL!#REF!)</f>
        <v>#REF!</v>
      </c>
      <c r="W573" s="69" t="e">
        <f>IF(IL!#REF!="",#N/A,IL!#REF!)</f>
        <v>#REF!</v>
      </c>
      <c r="X573" s="68" t="e">
        <f>IF(NE!#REF!="",#N/A,NE!#REF!)</f>
        <v>#REF!</v>
      </c>
      <c r="Y573" s="69" t="e">
        <f>IF(NE!#REF!="",#N/A,NE!#REF!)</f>
        <v>#REF!</v>
      </c>
      <c r="Z573" s="68" t="e">
        <f>IF(RCI!#REF!="",#N/A,RCI!#REF!)</f>
        <v>#REF!</v>
      </c>
      <c r="AA573" s="69" t="e">
        <f>IF(RCI!#REF!="",#N/A,RCI!#REF!)</f>
        <v>#REF!</v>
      </c>
      <c r="AB573" s="68" t="e">
        <f>IF(RP!#REF!="",#N/A,RP!#REF!)</f>
        <v>#REF!</v>
      </c>
      <c r="AC573" s="69" t="e">
        <f>IF(RP!#REF!="",#N/A,RP!#REF!)</f>
        <v>#REF!</v>
      </c>
      <c r="AD573" s="68" t="e">
        <f>IF(RA!#REF!="",#N/A,RA!#REF!)</f>
        <v>#REF!</v>
      </c>
      <c r="AE573" s="69" t="e">
        <f>IF(RA!#REF!="",#N/A,RA!#REF!)</f>
        <v>#REF!</v>
      </c>
    </row>
    <row r="574" spans="22:31" x14ac:dyDescent="0.2">
      <c r="V574" s="68" t="e">
        <f>IF(IL!#REF!="",#N/A,IL!#REF!)</f>
        <v>#REF!</v>
      </c>
      <c r="W574" s="69" t="e">
        <f>IF(IL!#REF!="",#N/A,IL!#REF!)</f>
        <v>#REF!</v>
      </c>
      <c r="X574" s="68" t="e">
        <f>IF(NE!#REF!="",#N/A,NE!#REF!)</f>
        <v>#REF!</v>
      </c>
      <c r="Y574" s="69" t="e">
        <f>IF(NE!#REF!="",#N/A,NE!#REF!)</f>
        <v>#REF!</v>
      </c>
      <c r="Z574" s="68" t="e">
        <f>IF(RCI!#REF!="",#N/A,RCI!#REF!)</f>
        <v>#REF!</v>
      </c>
      <c r="AA574" s="69" t="e">
        <f>IF(RCI!#REF!="",#N/A,RCI!#REF!)</f>
        <v>#REF!</v>
      </c>
      <c r="AB574" s="68" t="e">
        <f>IF(RP!#REF!="",#N/A,RP!#REF!)</f>
        <v>#REF!</v>
      </c>
      <c r="AC574" s="69" t="e">
        <f>IF(RP!#REF!="",#N/A,RP!#REF!)</f>
        <v>#REF!</v>
      </c>
      <c r="AD574" s="68" t="e">
        <f>IF(RA!#REF!="",#N/A,RA!#REF!)</f>
        <v>#REF!</v>
      </c>
      <c r="AE574" s="69" t="e">
        <f>IF(RA!#REF!="",#N/A,RA!#REF!)</f>
        <v>#REF!</v>
      </c>
    </row>
    <row r="575" spans="22:31" x14ac:dyDescent="0.2">
      <c r="V575" s="68" t="e">
        <f>IF(IL!#REF!="",#N/A,IL!#REF!)</f>
        <v>#REF!</v>
      </c>
      <c r="W575" s="69" t="e">
        <f>IF(IL!#REF!="",#N/A,IL!#REF!)</f>
        <v>#REF!</v>
      </c>
      <c r="X575" s="68" t="e">
        <f>IF(NE!#REF!="",#N/A,NE!#REF!)</f>
        <v>#REF!</v>
      </c>
      <c r="Y575" s="69" t="e">
        <f>IF(NE!#REF!="",#N/A,NE!#REF!)</f>
        <v>#REF!</v>
      </c>
      <c r="Z575" s="68" t="e">
        <f>IF(RCI!#REF!="",#N/A,RCI!#REF!)</f>
        <v>#REF!</v>
      </c>
      <c r="AA575" s="69" t="e">
        <f>IF(RCI!#REF!="",#N/A,RCI!#REF!)</f>
        <v>#REF!</v>
      </c>
      <c r="AB575" s="68" t="e">
        <f>IF(RP!#REF!="",#N/A,RP!#REF!)</f>
        <v>#REF!</v>
      </c>
      <c r="AC575" s="69" t="e">
        <f>IF(RP!#REF!="",#N/A,RP!#REF!)</f>
        <v>#REF!</v>
      </c>
      <c r="AD575" s="68" t="e">
        <f>IF(RA!#REF!="",#N/A,RA!#REF!)</f>
        <v>#REF!</v>
      </c>
      <c r="AE575" s="69" t="e">
        <f>IF(RA!#REF!="",#N/A,RA!#REF!)</f>
        <v>#REF!</v>
      </c>
    </row>
    <row r="576" spans="22:31" x14ac:dyDescent="0.2">
      <c r="V576" s="68" t="e">
        <f>IF(IL!#REF!="",#N/A,IL!#REF!)</f>
        <v>#REF!</v>
      </c>
      <c r="W576" s="69" t="e">
        <f>IF(IL!#REF!="",#N/A,IL!#REF!)</f>
        <v>#REF!</v>
      </c>
      <c r="X576" s="68" t="e">
        <f>IF(NE!#REF!="",#N/A,NE!#REF!)</f>
        <v>#REF!</v>
      </c>
      <c r="Y576" s="69" t="e">
        <f>IF(NE!#REF!="",#N/A,NE!#REF!)</f>
        <v>#REF!</v>
      </c>
      <c r="Z576" s="68" t="e">
        <f>IF(RCI!#REF!="",#N/A,RCI!#REF!)</f>
        <v>#REF!</v>
      </c>
      <c r="AA576" s="69" t="e">
        <f>IF(RCI!#REF!="",#N/A,RCI!#REF!)</f>
        <v>#REF!</v>
      </c>
      <c r="AB576" s="68" t="e">
        <f>IF(RP!#REF!="",#N/A,RP!#REF!)</f>
        <v>#REF!</v>
      </c>
      <c r="AC576" s="69" t="e">
        <f>IF(RP!#REF!="",#N/A,RP!#REF!)</f>
        <v>#REF!</v>
      </c>
      <c r="AD576" s="68" t="e">
        <f>IF(RA!#REF!="",#N/A,RA!#REF!)</f>
        <v>#REF!</v>
      </c>
      <c r="AE576" s="69" t="e">
        <f>IF(RA!#REF!="",#N/A,RA!#REF!)</f>
        <v>#REF!</v>
      </c>
    </row>
    <row r="577" spans="22:31" x14ac:dyDescent="0.2">
      <c r="V577" s="68" t="e">
        <f>IF(IL!#REF!="",#N/A,IL!#REF!)</f>
        <v>#REF!</v>
      </c>
      <c r="W577" s="69" t="e">
        <f>IF(IL!#REF!="",#N/A,IL!#REF!)</f>
        <v>#REF!</v>
      </c>
      <c r="X577" s="68" t="e">
        <f>IF(NE!#REF!="",#N/A,NE!#REF!)</f>
        <v>#REF!</v>
      </c>
      <c r="Y577" s="69" t="e">
        <f>IF(NE!#REF!="",#N/A,NE!#REF!)</f>
        <v>#REF!</v>
      </c>
      <c r="Z577" s="68" t="e">
        <f>IF(RCI!#REF!="",#N/A,RCI!#REF!)</f>
        <v>#REF!</v>
      </c>
      <c r="AA577" s="69" t="e">
        <f>IF(RCI!#REF!="",#N/A,RCI!#REF!)</f>
        <v>#REF!</v>
      </c>
      <c r="AB577" s="68" t="e">
        <f>IF(RP!#REF!="",#N/A,RP!#REF!)</f>
        <v>#REF!</v>
      </c>
      <c r="AC577" s="69" t="e">
        <f>IF(RP!#REF!="",#N/A,RP!#REF!)</f>
        <v>#REF!</v>
      </c>
      <c r="AD577" s="68" t="e">
        <f>IF(RA!#REF!="",#N/A,RA!#REF!)</f>
        <v>#REF!</v>
      </c>
      <c r="AE577" s="69" t="e">
        <f>IF(RA!#REF!="",#N/A,RA!#REF!)</f>
        <v>#REF!</v>
      </c>
    </row>
    <row r="578" spans="22:31" x14ac:dyDescent="0.2">
      <c r="V578" s="68" t="e">
        <f>IF(IL!#REF!="",#N/A,IL!#REF!)</f>
        <v>#REF!</v>
      </c>
      <c r="W578" s="69" t="e">
        <f>IF(IL!#REF!="",#N/A,IL!#REF!)</f>
        <v>#REF!</v>
      </c>
      <c r="X578" s="68" t="e">
        <f>IF(NE!#REF!="",#N/A,NE!#REF!)</f>
        <v>#REF!</v>
      </c>
      <c r="Y578" s="69" t="e">
        <f>IF(NE!#REF!="",#N/A,NE!#REF!)</f>
        <v>#REF!</v>
      </c>
      <c r="Z578" s="68" t="e">
        <f>IF(RCI!#REF!="",#N/A,RCI!#REF!)</f>
        <v>#REF!</v>
      </c>
      <c r="AA578" s="69" t="e">
        <f>IF(RCI!#REF!="",#N/A,RCI!#REF!)</f>
        <v>#REF!</v>
      </c>
      <c r="AB578" s="68" t="e">
        <f>IF(RP!#REF!="",#N/A,RP!#REF!)</f>
        <v>#REF!</v>
      </c>
      <c r="AC578" s="69" t="e">
        <f>IF(RP!#REF!="",#N/A,RP!#REF!)</f>
        <v>#REF!</v>
      </c>
      <c r="AD578" s="68" t="e">
        <f>IF(RA!#REF!="",#N/A,RA!#REF!)</f>
        <v>#REF!</v>
      </c>
      <c r="AE578" s="69" t="e">
        <f>IF(RA!#REF!="",#N/A,RA!#REF!)</f>
        <v>#REF!</v>
      </c>
    </row>
    <row r="579" spans="22:31" x14ac:dyDescent="0.2">
      <c r="V579" s="68" t="e">
        <f>IF(IL!#REF!="",#N/A,IL!#REF!)</f>
        <v>#REF!</v>
      </c>
      <c r="W579" s="69" t="e">
        <f>IF(IL!#REF!="",#N/A,IL!#REF!)</f>
        <v>#REF!</v>
      </c>
      <c r="X579" s="68" t="e">
        <f>IF(NE!#REF!="",#N/A,NE!#REF!)</f>
        <v>#REF!</v>
      </c>
      <c r="Y579" s="69" t="e">
        <f>IF(NE!#REF!="",#N/A,NE!#REF!)</f>
        <v>#REF!</v>
      </c>
      <c r="Z579" s="68" t="e">
        <f>IF(RCI!#REF!="",#N/A,RCI!#REF!)</f>
        <v>#REF!</v>
      </c>
      <c r="AA579" s="69" t="e">
        <f>IF(RCI!#REF!="",#N/A,RCI!#REF!)</f>
        <v>#REF!</v>
      </c>
      <c r="AB579" s="68" t="e">
        <f>IF(RP!#REF!="",#N/A,RP!#REF!)</f>
        <v>#REF!</v>
      </c>
      <c r="AC579" s="69" t="e">
        <f>IF(RP!#REF!="",#N/A,RP!#REF!)</f>
        <v>#REF!</v>
      </c>
      <c r="AD579" s="68" t="e">
        <f>IF(RA!#REF!="",#N/A,RA!#REF!)</f>
        <v>#REF!</v>
      </c>
      <c r="AE579" s="69" t="e">
        <f>IF(RA!#REF!="",#N/A,RA!#REF!)</f>
        <v>#REF!</v>
      </c>
    </row>
    <row r="580" spans="22:31" x14ac:dyDescent="0.2">
      <c r="V580" s="68" t="e">
        <f>IF(IL!#REF!="",#N/A,IL!#REF!)</f>
        <v>#REF!</v>
      </c>
      <c r="W580" s="69" t="e">
        <f>IF(IL!#REF!="",#N/A,IL!#REF!)</f>
        <v>#REF!</v>
      </c>
      <c r="X580" s="68" t="e">
        <f>IF(NE!#REF!="",#N/A,NE!#REF!)</f>
        <v>#REF!</v>
      </c>
      <c r="Y580" s="69" t="e">
        <f>IF(NE!#REF!="",#N/A,NE!#REF!)</f>
        <v>#REF!</v>
      </c>
      <c r="Z580" s="68" t="e">
        <f>IF(RCI!#REF!="",#N/A,RCI!#REF!)</f>
        <v>#REF!</v>
      </c>
      <c r="AA580" s="69" t="e">
        <f>IF(RCI!#REF!="",#N/A,RCI!#REF!)</f>
        <v>#REF!</v>
      </c>
      <c r="AB580" s="68" t="e">
        <f>IF(RP!#REF!="",#N/A,RP!#REF!)</f>
        <v>#REF!</v>
      </c>
      <c r="AC580" s="69" t="e">
        <f>IF(RP!#REF!="",#N/A,RP!#REF!)</f>
        <v>#REF!</v>
      </c>
      <c r="AD580" s="68" t="e">
        <f>IF(RA!#REF!="",#N/A,RA!#REF!)</f>
        <v>#REF!</v>
      </c>
      <c r="AE580" s="69" t="e">
        <f>IF(RA!#REF!="",#N/A,RA!#REF!)</f>
        <v>#REF!</v>
      </c>
    </row>
    <row r="581" spans="22:31" x14ac:dyDescent="0.2">
      <c r="V581" s="68" t="e">
        <f>IF(IL!#REF!="",#N/A,IL!#REF!)</f>
        <v>#REF!</v>
      </c>
      <c r="W581" s="69" t="e">
        <f>IF(IL!#REF!="",#N/A,IL!#REF!)</f>
        <v>#REF!</v>
      </c>
      <c r="X581" s="68" t="e">
        <f>IF(NE!#REF!="",#N/A,NE!#REF!)</f>
        <v>#REF!</v>
      </c>
      <c r="Y581" s="69" t="e">
        <f>IF(NE!#REF!="",#N/A,NE!#REF!)</f>
        <v>#REF!</v>
      </c>
      <c r="Z581" s="68" t="e">
        <f>IF(RCI!#REF!="",#N/A,RCI!#REF!)</f>
        <v>#REF!</v>
      </c>
      <c r="AA581" s="69" t="e">
        <f>IF(RCI!#REF!="",#N/A,RCI!#REF!)</f>
        <v>#REF!</v>
      </c>
      <c r="AB581" s="68" t="e">
        <f>IF(RP!#REF!="",#N/A,RP!#REF!)</f>
        <v>#REF!</v>
      </c>
      <c r="AC581" s="69" t="e">
        <f>IF(RP!#REF!="",#N/A,RP!#REF!)</f>
        <v>#REF!</v>
      </c>
      <c r="AD581" s="68" t="e">
        <f>IF(RA!#REF!="",#N/A,RA!#REF!)</f>
        <v>#REF!</v>
      </c>
      <c r="AE581" s="69" t="e">
        <f>IF(RA!#REF!="",#N/A,RA!#REF!)</f>
        <v>#REF!</v>
      </c>
    </row>
    <row r="582" spans="22:31" x14ac:dyDescent="0.2">
      <c r="V582" s="68" t="e">
        <f>IF(IL!#REF!="",#N/A,IL!#REF!)</f>
        <v>#REF!</v>
      </c>
      <c r="W582" s="69" t="e">
        <f>IF(IL!#REF!="",#N/A,IL!#REF!)</f>
        <v>#REF!</v>
      </c>
      <c r="X582" s="68" t="e">
        <f>IF(NE!#REF!="",#N/A,NE!#REF!)</f>
        <v>#REF!</v>
      </c>
      <c r="Y582" s="69" t="e">
        <f>IF(NE!#REF!="",#N/A,NE!#REF!)</f>
        <v>#REF!</v>
      </c>
      <c r="Z582" s="68" t="e">
        <f>IF(RCI!#REF!="",#N/A,RCI!#REF!)</f>
        <v>#REF!</v>
      </c>
      <c r="AA582" s="69" t="e">
        <f>IF(RCI!#REF!="",#N/A,RCI!#REF!)</f>
        <v>#REF!</v>
      </c>
      <c r="AB582" s="68" t="e">
        <f>IF(RP!#REF!="",#N/A,RP!#REF!)</f>
        <v>#REF!</v>
      </c>
      <c r="AC582" s="69" t="e">
        <f>IF(RP!#REF!="",#N/A,RP!#REF!)</f>
        <v>#REF!</v>
      </c>
      <c r="AD582" s="68" t="e">
        <f>IF(RA!#REF!="",#N/A,RA!#REF!)</f>
        <v>#REF!</v>
      </c>
      <c r="AE582" s="69" t="e">
        <f>IF(RA!#REF!="",#N/A,RA!#REF!)</f>
        <v>#REF!</v>
      </c>
    </row>
    <row r="583" spans="22:31" x14ac:dyDescent="0.2">
      <c r="V583" s="68" t="e">
        <f>IF(IL!#REF!="",#N/A,IL!#REF!)</f>
        <v>#REF!</v>
      </c>
      <c r="W583" s="69" t="e">
        <f>IF(IL!#REF!="",#N/A,IL!#REF!)</f>
        <v>#REF!</v>
      </c>
      <c r="X583" s="68" t="e">
        <f>IF(NE!#REF!="",#N/A,NE!#REF!)</f>
        <v>#REF!</v>
      </c>
      <c r="Y583" s="69" t="e">
        <f>IF(NE!#REF!="",#N/A,NE!#REF!)</f>
        <v>#REF!</v>
      </c>
      <c r="Z583" s="68" t="e">
        <f>IF(RCI!#REF!="",#N/A,RCI!#REF!)</f>
        <v>#REF!</v>
      </c>
      <c r="AA583" s="69" t="e">
        <f>IF(RCI!#REF!="",#N/A,RCI!#REF!)</f>
        <v>#REF!</v>
      </c>
      <c r="AB583" s="68" t="e">
        <f>IF(RP!#REF!="",#N/A,RP!#REF!)</f>
        <v>#REF!</v>
      </c>
      <c r="AC583" s="69" t="e">
        <f>IF(RP!#REF!="",#N/A,RP!#REF!)</f>
        <v>#REF!</v>
      </c>
      <c r="AD583" s="68" t="e">
        <f>IF(RA!#REF!="",#N/A,RA!#REF!)</f>
        <v>#REF!</v>
      </c>
      <c r="AE583" s="69" t="e">
        <f>IF(RA!#REF!="",#N/A,RA!#REF!)</f>
        <v>#REF!</v>
      </c>
    </row>
    <row r="584" spans="22:31" x14ac:dyDescent="0.2">
      <c r="V584" s="68" t="e">
        <f>IF(IL!#REF!="",#N/A,IL!#REF!)</f>
        <v>#REF!</v>
      </c>
      <c r="W584" s="69" t="e">
        <f>IF(IL!#REF!="",#N/A,IL!#REF!)</f>
        <v>#REF!</v>
      </c>
      <c r="X584" s="68" t="e">
        <f>IF(NE!#REF!="",#N/A,NE!#REF!)</f>
        <v>#REF!</v>
      </c>
      <c r="Y584" s="69" t="e">
        <f>IF(NE!#REF!="",#N/A,NE!#REF!)</f>
        <v>#REF!</v>
      </c>
      <c r="Z584" s="68" t="e">
        <f>IF(RCI!#REF!="",#N/A,RCI!#REF!)</f>
        <v>#REF!</v>
      </c>
      <c r="AA584" s="69" t="e">
        <f>IF(RCI!#REF!="",#N/A,RCI!#REF!)</f>
        <v>#REF!</v>
      </c>
      <c r="AB584" s="68" t="e">
        <f>IF(RP!#REF!="",#N/A,RP!#REF!)</f>
        <v>#REF!</v>
      </c>
      <c r="AC584" s="69" t="e">
        <f>IF(RP!#REF!="",#N/A,RP!#REF!)</f>
        <v>#REF!</v>
      </c>
      <c r="AD584" s="68" t="e">
        <f>IF(RA!#REF!="",#N/A,RA!#REF!)</f>
        <v>#REF!</v>
      </c>
      <c r="AE584" s="69" t="e">
        <f>IF(RA!#REF!="",#N/A,RA!#REF!)</f>
        <v>#REF!</v>
      </c>
    </row>
    <row r="585" spans="22:31" x14ac:dyDescent="0.2">
      <c r="V585" s="68" t="e">
        <f>IF(IL!#REF!="",#N/A,IL!#REF!)</f>
        <v>#REF!</v>
      </c>
      <c r="W585" s="69" t="e">
        <f>IF(IL!#REF!="",#N/A,IL!#REF!)</f>
        <v>#REF!</v>
      </c>
      <c r="X585" s="68" t="e">
        <f>IF(NE!#REF!="",#N/A,NE!#REF!)</f>
        <v>#REF!</v>
      </c>
      <c r="Y585" s="69" t="e">
        <f>IF(NE!#REF!="",#N/A,NE!#REF!)</f>
        <v>#REF!</v>
      </c>
      <c r="Z585" s="68" t="e">
        <f>IF(RCI!#REF!="",#N/A,RCI!#REF!)</f>
        <v>#REF!</v>
      </c>
      <c r="AA585" s="69" t="e">
        <f>IF(RCI!#REF!="",#N/A,RCI!#REF!)</f>
        <v>#REF!</v>
      </c>
      <c r="AB585" s="68" t="e">
        <f>IF(RP!#REF!="",#N/A,RP!#REF!)</f>
        <v>#REF!</v>
      </c>
      <c r="AC585" s="69" t="e">
        <f>IF(RP!#REF!="",#N/A,RP!#REF!)</f>
        <v>#REF!</v>
      </c>
      <c r="AD585" s="68" t="e">
        <f>IF(RA!#REF!="",#N/A,RA!#REF!)</f>
        <v>#REF!</v>
      </c>
      <c r="AE585" s="69" t="e">
        <f>IF(RA!#REF!="",#N/A,RA!#REF!)</f>
        <v>#REF!</v>
      </c>
    </row>
    <row r="586" spans="22:31" x14ac:dyDescent="0.2">
      <c r="V586" s="68" t="e">
        <f>IF(IL!#REF!="",#N/A,IL!#REF!)</f>
        <v>#REF!</v>
      </c>
      <c r="W586" s="69" t="e">
        <f>IF(IL!#REF!="",#N/A,IL!#REF!)</f>
        <v>#REF!</v>
      </c>
      <c r="X586" s="68" t="e">
        <f>IF(NE!#REF!="",#N/A,NE!#REF!)</f>
        <v>#REF!</v>
      </c>
      <c r="Y586" s="69" t="e">
        <f>IF(NE!#REF!="",#N/A,NE!#REF!)</f>
        <v>#REF!</v>
      </c>
      <c r="Z586" s="68" t="e">
        <f>IF(RCI!#REF!="",#N/A,RCI!#REF!)</f>
        <v>#REF!</v>
      </c>
      <c r="AA586" s="69" t="e">
        <f>IF(RCI!#REF!="",#N/A,RCI!#REF!)</f>
        <v>#REF!</v>
      </c>
      <c r="AB586" s="68" t="e">
        <f>IF(RP!#REF!="",#N/A,RP!#REF!)</f>
        <v>#REF!</v>
      </c>
      <c r="AC586" s="69" t="e">
        <f>IF(RP!#REF!="",#N/A,RP!#REF!)</f>
        <v>#REF!</v>
      </c>
      <c r="AD586" s="68" t="e">
        <f>IF(RA!#REF!="",#N/A,RA!#REF!)</f>
        <v>#REF!</v>
      </c>
      <c r="AE586" s="69" t="e">
        <f>IF(RA!#REF!="",#N/A,RA!#REF!)</f>
        <v>#REF!</v>
      </c>
    </row>
    <row r="587" spans="22:31" x14ac:dyDescent="0.2">
      <c r="V587" s="68" t="e">
        <f>IF(IL!#REF!="",#N/A,IL!#REF!)</f>
        <v>#REF!</v>
      </c>
      <c r="W587" s="69" t="e">
        <f>IF(IL!#REF!="",#N/A,IL!#REF!)</f>
        <v>#REF!</v>
      </c>
      <c r="X587" s="68" t="e">
        <f>IF(NE!#REF!="",#N/A,NE!#REF!)</f>
        <v>#REF!</v>
      </c>
      <c r="Y587" s="69" t="e">
        <f>IF(NE!#REF!="",#N/A,NE!#REF!)</f>
        <v>#REF!</v>
      </c>
      <c r="Z587" s="68" t="e">
        <f>IF(RCI!#REF!="",#N/A,RCI!#REF!)</f>
        <v>#REF!</v>
      </c>
      <c r="AA587" s="69" t="e">
        <f>IF(RCI!#REF!="",#N/A,RCI!#REF!)</f>
        <v>#REF!</v>
      </c>
      <c r="AB587" s="68" t="e">
        <f>IF(RP!#REF!="",#N/A,RP!#REF!)</f>
        <v>#REF!</v>
      </c>
      <c r="AC587" s="69" t="e">
        <f>IF(RP!#REF!="",#N/A,RP!#REF!)</f>
        <v>#REF!</v>
      </c>
      <c r="AD587" s="68" t="e">
        <f>IF(RA!#REF!="",#N/A,RA!#REF!)</f>
        <v>#REF!</v>
      </c>
      <c r="AE587" s="69" t="e">
        <f>IF(RA!#REF!="",#N/A,RA!#REF!)</f>
        <v>#REF!</v>
      </c>
    </row>
    <row r="588" spans="22:31" x14ac:dyDescent="0.2">
      <c r="V588" s="68" t="e">
        <f>IF(IL!#REF!="",#N/A,IL!#REF!)</f>
        <v>#REF!</v>
      </c>
      <c r="W588" s="69" t="e">
        <f>IF(IL!#REF!="",#N/A,IL!#REF!)</f>
        <v>#REF!</v>
      </c>
      <c r="X588" s="68" t="e">
        <f>IF(NE!#REF!="",#N/A,NE!#REF!)</f>
        <v>#REF!</v>
      </c>
      <c r="Y588" s="69" t="e">
        <f>IF(NE!#REF!="",#N/A,NE!#REF!)</f>
        <v>#REF!</v>
      </c>
      <c r="Z588" s="68" t="e">
        <f>IF(RCI!#REF!="",#N/A,RCI!#REF!)</f>
        <v>#REF!</v>
      </c>
      <c r="AA588" s="69" t="e">
        <f>IF(RCI!#REF!="",#N/A,RCI!#REF!)</f>
        <v>#REF!</v>
      </c>
      <c r="AB588" s="68" t="e">
        <f>IF(RP!#REF!="",#N/A,RP!#REF!)</f>
        <v>#REF!</v>
      </c>
      <c r="AC588" s="69" t="e">
        <f>IF(RP!#REF!="",#N/A,RP!#REF!)</f>
        <v>#REF!</v>
      </c>
      <c r="AD588" s="68" t="e">
        <f>IF(RA!#REF!="",#N/A,RA!#REF!)</f>
        <v>#REF!</v>
      </c>
      <c r="AE588" s="69" t="e">
        <f>IF(RA!#REF!="",#N/A,RA!#REF!)</f>
        <v>#REF!</v>
      </c>
    </row>
    <row r="589" spans="22:31" x14ac:dyDescent="0.2">
      <c r="V589" s="68" t="e">
        <f>IF(IL!#REF!="",#N/A,IL!#REF!)</f>
        <v>#REF!</v>
      </c>
      <c r="W589" s="69" t="e">
        <f>IF(IL!#REF!="",#N/A,IL!#REF!)</f>
        <v>#REF!</v>
      </c>
      <c r="X589" s="68" t="e">
        <f>IF(NE!#REF!="",#N/A,NE!#REF!)</f>
        <v>#REF!</v>
      </c>
      <c r="Y589" s="69" t="e">
        <f>IF(NE!#REF!="",#N/A,NE!#REF!)</f>
        <v>#REF!</v>
      </c>
      <c r="Z589" s="68" t="e">
        <f>IF(RCI!#REF!="",#N/A,RCI!#REF!)</f>
        <v>#REF!</v>
      </c>
      <c r="AA589" s="69" t="e">
        <f>IF(RCI!#REF!="",#N/A,RCI!#REF!)</f>
        <v>#REF!</v>
      </c>
      <c r="AB589" s="68" t="e">
        <f>IF(RP!#REF!="",#N/A,RP!#REF!)</f>
        <v>#REF!</v>
      </c>
      <c r="AC589" s="69" t="e">
        <f>IF(RP!#REF!="",#N/A,RP!#REF!)</f>
        <v>#REF!</v>
      </c>
      <c r="AD589" s="68" t="e">
        <f>IF(RA!#REF!="",#N/A,RA!#REF!)</f>
        <v>#REF!</v>
      </c>
      <c r="AE589" s="69" t="e">
        <f>IF(RA!#REF!="",#N/A,RA!#REF!)</f>
        <v>#REF!</v>
      </c>
    </row>
    <row r="590" spans="22:31" x14ac:dyDescent="0.2">
      <c r="V590" s="68" t="e">
        <f>IF(IL!#REF!="",#N/A,IL!#REF!)</f>
        <v>#REF!</v>
      </c>
      <c r="W590" s="69" t="e">
        <f>IF(IL!#REF!="",#N/A,IL!#REF!)</f>
        <v>#REF!</v>
      </c>
      <c r="X590" s="68" t="e">
        <f>IF(NE!#REF!="",#N/A,NE!#REF!)</f>
        <v>#REF!</v>
      </c>
      <c r="Y590" s="69" t="e">
        <f>IF(NE!#REF!="",#N/A,NE!#REF!)</f>
        <v>#REF!</v>
      </c>
      <c r="Z590" s="68" t="e">
        <f>IF(RCI!#REF!="",#N/A,RCI!#REF!)</f>
        <v>#REF!</v>
      </c>
      <c r="AA590" s="69" t="e">
        <f>IF(RCI!#REF!="",#N/A,RCI!#REF!)</f>
        <v>#REF!</v>
      </c>
      <c r="AB590" s="68" t="e">
        <f>IF(RP!#REF!="",#N/A,RP!#REF!)</f>
        <v>#REF!</v>
      </c>
      <c r="AC590" s="69" t="e">
        <f>IF(RP!#REF!="",#N/A,RP!#REF!)</f>
        <v>#REF!</v>
      </c>
      <c r="AD590" s="68" t="e">
        <f>IF(RA!#REF!="",#N/A,RA!#REF!)</f>
        <v>#REF!</v>
      </c>
      <c r="AE590" s="69" t="e">
        <f>IF(RA!#REF!="",#N/A,RA!#REF!)</f>
        <v>#REF!</v>
      </c>
    </row>
    <row r="591" spans="22:31" x14ac:dyDescent="0.2">
      <c r="V591" s="68" t="e">
        <f>IF(IL!#REF!="",#N/A,IL!#REF!)</f>
        <v>#REF!</v>
      </c>
      <c r="W591" s="69" t="e">
        <f>IF(IL!#REF!="",#N/A,IL!#REF!)</f>
        <v>#REF!</v>
      </c>
      <c r="X591" s="68" t="e">
        <f>IF(NE!#REF!="",#N/A,NE!#REF!)</f>
        <v>#REF!</v>
      </c>
      <c r="Y591" s="69" t="e">
        <f>IF(NE!#REF!="",#N/A,NE!#REF!)</f>
        <v>#REF!</v>
      </c>
      <c r="Z591" s="68" t="e">
        <f>IF(RCI!#REF!="",#N/A,RCI!#REF!)</f>
        <v>#REF!</v>
      </c>
      <c r="AA591" s="69" t="e">
        <f>IF(RCI!#REF!="",#N/A,RCI!#REF!)</f>
        <v>#REF!</v>
      </c>
      <c r="AB591" s="68" t="e">
        <f>IF(RP!#REF!="",#N/A,RP!#REF!)</f>
        <v>#REF!</v>
      </c>
      <c r="AC591" s="69" t="e">
        <f>IF(RP!#REF!="",#N/A,RP!#REF!)</f>
        <v>#REF!</v>
      </c>
      <c r="AD591" s="68" t="e">
        <f>IF(RA!#REF!="",#N/A,RA!#REF!)</f>
        <v>#REF!</v>
      </c>
      <c r="AE591" s="69" t="e">
        <f>IF(RA!#REF!="",#N/A,RA!#REF!)</f>
        <v>#REF!</v>
      </c>
    </row>
    <row r="592" spans="22:31" x14ac:dyDescent="0.2">
      <c r="V592" s="68" t="e">
        <f>IF(IL!#REF!="",#N/A,IL!#REF!)</f>
        <v>#REF!</v>
      </c>
      <c r="W592" s="69" t="e">
        <f>IF(IL!#REF!="",#N/A,IL!#REF!)</f>
        <v>#REF!</v>
      </c>
      <c r="X592" s="68" t="e">
        <f>IF(NE!#REF!="",#N/A,NE!#REF!)</f>
        <v>#REF!</v>
      </c>
      <c r="Y592" s="69" t="e">
        <f>IF(NE!#REF!="",#N/A,NE!#REF!)</f>
        <v>#REF!</v>
      </c>
      <c r="Z592" s="68" t="e">
        <f>IF(RCI!#REF!="",#N/A,RCI!#REF!)</f>
        <v>#REF!</v>
      </c>
      <c r="AA592" s="69" t="e">
        <f>IF(RCI!#REF!="",#N/A,RCI!#REF!)</f>
        <v>#REF!</v>
      </c>
      <c r="AB592" s="68" t="e">
        <f>IF(RP!#REF!="",#N/A,RP!#REF!)</f>
        <v>#REF!</v>
      </c>
      <c r="AC592" s="69" t="e">
        <f>IF(RP!#REF!="",#N/A,RP!#REF!)</f>
        <v>#REF!</v>
      </c>
      <c r="AD592" s="68" t="e">
        <f>IF(RA!#REF!="",#N/A,RA!#REF!)</f>
        <v>#REF!</v>
      </c>
      <c r="AE592" s="69" t="e">
        <f>IF(RA!#REF!="",#N/A,RA!#REF!)</f>
        <v>#REF!</v>
      </c>
    </row>
    <row r="593" spans="22:31" x14ac:dyDescent="0.2">
      <c r="V593" s="68" t="e">
        <f>IF(IL!#REF!="",#N/A,IL!#REF!)</f>
        <v>#REF!</v>
      </c>
      <c r="W593" s="69" t="e">
        <f>IF(IL!#REF!="",#N/A,IL!#REF!)</f>
        <v>#REF!</v>
      </c>
      <c r="X593" s="68" t="e">
        <f>IF(NE!#REF!="",#N/A,NE!#REF!)</f>
        <v>#REF!</v>
      </c>
      <c r="Y593" s="69" t="e">
        <f>IF(NE!#REF!="",#N/A,NE!#REF!)</f>
        <v>#REF!</v>
      </c>
      <c r="Z593" s="68" t="e">
        <f>IF(RCI!#REF!="",#N/A,RCI!#REF!)</f>
        <v>#REF!</v>
      </c>
      <c r="AA593" s="69" t="e">
        <f>IF(RCI!#REF!="",#N/A,RCI!#REF!)</f>
        <v>#REF!</v>
      </c>
      <c r="AB593" s="68" t="e">
        <f>IF(RP!#REF!="",#N/A,RP!#REF!)</f>
        <v>#REF!</v>
      </c>
      <c r="AC593" s="69" t="e">
        <f>IF(RP!#REF!="",#N/A,RP!#REF!)</f>
        <v>#REF!</v>
      </c>
      <c r="AD593" s="68" t="e">
        <f>IF(RA!#REF!="",#N/A,RA!#REF!)</f>
        <v>#REF!</v>
      </c>
      <c r="AE593" s="69" t="e">
        <f>IF(RA!#REF!="",#N/A,RA!#REF!)</f>
        <v>#REF!</v>
      </c>
    </row>
    <row r="594" spans="22:31" x14ac:dyDescent="0.2">
      <c r="V594" s="68" t="e">
        <f>IF(IL!#REF!="",#N/A,IL!#REF!)</f>
        <v>#REF!</v>
      </c>
      <c r="W594" s="69" t="e">
        <f>IF(IL!#REF!="",#N/A,IL!#REF!)</f>
        <v>#REF!</v>
      </c>
      <c r="X594" s="68" t="e">
        <f>IF(NE!#REF!="",#N/A,NE!#REF!)</f>
        <v>#REF!</v>
      </c>
      <c r="Y594" s="69" t="e">
        <f>IF(NE!#REF!="",#N/A,NE!#REF!)</f>
        <v>#REF!</v>
      </c>
      <c r="Z594" s="68" t="e">
        <f>IF(RCI!#REF!="",#N/A,RCI!#REF!)</f>
        <v>#REF!</v>
      </c>
      <c r="AA594" s="69" t="e">
        <f>IF(RCI!#REF!="",#N/A,RCI!#REF!)</f>
        <v>#REF!</v>
      </c>
      <c r="AB594" s="68" t="e">
        <f>IF(RP!#REF!="",#N/A,RP!#REF!)</f>
        <v>#REF!</v>
      </c>
      <c r="AC594" s="69" t="e">
        <f>IF(RP!#REF!="",#N/A,RP!#REF!)</f>
        <v>#REF!</v>
      </c>
      <c r="AD594" s="68" t="e">
        <f>IF(RA!#REF!="",#N/A,RA!#REF!)</f>
        <v>#REF!</v>
      </c>
      <c r="AE594" s="69" t="e">
        <f>IF(RA!#REF!="",#N/A,RA!#REF!)</f>
        <v>#REF!</v>
      </c>
    </row>
    <row r="595" spans="22:31" x14ac:dyDescent="0.2">
      <c r="V595" s="68" t="e">
        <f>IF(IL!#REF!="",#N/A,IL!#REF!)</f>
        <v>#REF!</v>
      </c>
      <c r="W595" s="69" t="e">
        <f>IF(IL!#REF!="",#N/A,IL!#REF!)</f>
        <v>#REF!</v>
      </c>
      <c r="X595" s="68" t="e">
        <f>IF(NE!#REF!="",#N/A,NE!#REF!)</f>
        <v>#REF!</v>
      </c>
      <c r="Y595" s="69" t="e">
        <f>IF(NE!#REF!="",#N/A,NE!#REF!)</f>
        <v>#REF!</v>
      </c>
      <c r="Z595" s="68" t="e">
        <f>IF(RCI!#REF!="",#N/A,RCI!#REF!)</f>
        <v>#REF!</v>
      </c>
      <c r="AA595" s="69" t="e">
        <f>IF(RCI!#REF!="",#N/A,RCI!#REF!)</f>
        <v>#REF!</v>
      </c>
      <c r="AB595" s="68" t="e">
        <f>IF(RP!#REF!="",#N/A,RP!#REF!)</f>
        <v>#REF!</v>
      </c>
      <c r="AC595" s="69" t="e">
        <f>IF(RP!#REF!="",#N/A,RP!#REF!)</f>
        <v>#REF!</v>
      </c>
      <c r="AD595" s="68" t="e">
        <f>IF(RA!#REF!="",#N/A,RA!#REF!)</f>
        <v>#REF!</v>
      </c>
      <c r="AE595" s="69" t="e">
        <f>IF(RA!#REF!="",#N/A,RA!#REF!)</f>
        <v>#REF!</v>
      </c>
    </row>
    <row r="596" spans="22:31" x14ac:dyDescent="0.2">
      <c r="V596" s="68" t="e">
        <f>IF(IL!#REF!="",#N/A,IL!#REF!)</f>
        <v>#REF!</v>
      </c>
      <c r="W596" s="69" t="e">
        <f>IF(IL!#REF!="",#N/A,IL!#REF!)</f>
        <v>#REF!</v>
      </c>
      <c r="X596" s="68" t="e">
        <f>IF(NE!#REF!="",#N/A,NE!#REF!)</f>
        <v>#REF!</v>
      </c>
      <c r="Y596" s="69" t="e">
        <f>IF(NE!#REF!="",#N/A,NE!#REF!)</f>
        <v>#REF!</v>
      </c>
      <c r="Z596" s="68" t="e">
        <f>IF(RCI!#REF!="",#N/A,RCI!#REF!)</f>
        <v>#REF!</v>
      </c>
      <c r="AA596" s="69" t="e">
        <f>IF(RCI!#REF!="",#N/A,RCI!#REF!)</f>
        <v>#REF!</v>
      </c>
      <c r="AB596" s="68" t="e">
        <f>IF(RP!#REF!="",#N/A,RP!#REF!)</f>
        <v>#REF!</v>
      </c>
      <c r="AC596" s="69" t="e">
        <f>IF(RP!#REF!="",#N/A,RP!#REF!)</f>
        <v>#REF!</v>
      </c>
      <c r="AD596" s="68" t="e">
        <f>IF(RA!#REF!="",#N/A,RA!#REF!)</f>
        <v>#REF!</v>
      </c>
      <c r="AE596" s="69" t="e">
        <f>IF(RA!#REF!="",#N/A,RA!#REF!)</f>
        <v>#REF!</v>
      </c>
    </row>
    <row r="597" spans="22:31" x14ac:dyDescent="0.2">
      <c r="V597" s="68" t="e">
        <f>IF(IL!#REF!="",#N/A,IL!#REF!)</f>
        <v>#REF!</v>
      </c>
      <c r="W597" s="69" t="e">
        <f>IF(IL!#REF!="",#N/A,IL!#REF!)</f>
        <v>#REF!</v>
      </c>
      <c r="X597" s="68" t="e">
        <f>IF(NE!#REF!="",#N/A,NE!#REF!)</f>
        <v>#REF!</v>
      </c>
      <c r="Y597" s="69" t="e">
        <f>IF(NE!#REF!="",#N/A,NE!#REF!)</f>
        <v>#REF!</v>
      </c>
      <c r="Z597" s="68" t="e">
        <f>IF(RCI!#REF!="",#N/A,RCI!#REF!)</f>
        <v>#REF!</v>
      </c>
      <c r="AA597" s="69" t="e">
        <f>IF(RCI!#REF!="",#N/A,RCI!#REF!)</f>
        <v>#REF!</v>
      </c>
      <c r="AB597" s="68" t="e">
        <f>IF(RP!#REF!="",#N/A,RP!#REF!)</f>
        <v>#REF!</v>
      </c>
      <c r="AC597" s="69" t="e">
        <f>IF(RP!#REF!="",#N/A,RP!#REF!)</f>
        <v>#REF!</v>
      </c>
      <c r="AD597" s="68" t="e">
        <f>IF(RA!#REF!="",#N/A,RA!#REF!)</f>
        <v>#REF!</v>
      </c>
      <c r="AE597" s="69" t="e">
        <f>IF(RA!#REF!="",#N/A,RA!#REF!)</f>
        <v>#REF!</v>
      </c>
    </row>
    <row r="598" spans="22:31" x14ac:dyDescent="0.2">
      <c r="V598" s="68" t="e">
        <f>IF(IL!#REF!="",#N/A,IL!#REF!)</f>
        <v>#REF!</v>
      </c>
      <c r="W598" s="69" t="e">
        <f>IF(IL!#REF!="",#N/A,IL!#REF!)</f>
        <v>#REF!</v>
      </c>
      <c r="X598" s="68" t="e">
        <f>IF(NE!#REF!="",#N/A,NE!#REF!)</f>
        <v>#REF!</v>
      </c>
      <c r="Y598" s="69" t="e">
        <f>IF(NE!#REF!="",#N/A,NE!#REF!)</f>
        <v>#REF!</v>
      </c>
      <c r="Z598" s="68" t="e">
        <f>IF(RCI!#REF!="",#N/A,RCI!#REF!)</f>
        <v>#REF!</v>
      </c>
      <c r="AA598" s="69" t="e">
        <f>IF(RCI!#REF!="",#N/A,RCI!#REF!)</f>
        <v>#REF!</v>
      </c>
      <c r="AB598" s="68" t="e">
        <f>IF(RP!#REF!="",#N/A,RP!#REF!)</f>
        <v>#REF!</v>
      </c>
      <c r="AC598" s="69" t="e">
        <f>IF(RP!#REF!="",#N/A,RP!#REF!)</f>
        <v>#REF!</v>
      </c>
      <c r="AD598" s="68" t="e">
        <f>IF(RA!#REF!="",#N/A,RA!#REF!)</f>
        <v>#REF!</v>
      </c>
      <c r="AE598" s="69" t="e">
        <f>IF(RA!#REF!="",#N/A,RA!#REF!)</f>
        <v>#REF!</v>
      </c>
    </row>
    <row r="599" spans="22:31" x14ac:dyDescent="0.2">
      <c r="V599" s="68" t="e">
        <f>IF(IL!#REF!="",#N/A,IL!#REF!)</f>
        <v>#REF!</v>
      </c>
      <c r="W599" s="69" t="e">
        <f>IF(IL!#REF!="",#N/A,IL!#REF!)</f>
        <v>#REF!</v>
      </c>
      <c r="X599" s="68" t="e">
        <f>IF(NE!#REF!="",#N/A,NE!#REF!)</f>
        <v>#REF!</v>
      </c>
      <c r="Y599" s="69" t="e">
        <f>IF(NE!#REF!="",#N/A,NE!#REF!)</f>
        <v>#REF!</v>
      </c>
      <c r="Z599" s="68" t="e">
        <f>IF(RCI!#REF!="",#N/A,RCI!#REF!)</f>
        <v>#REF!</v>
      </c>
      <c r="AA599" s="69" t="e">
        <f>IF(RCI!#REF!="",#N/A,RCI!#REF!)</f>
        <v>#REF!</v>
      </c>
      <c r="AB599" s="68" t="e">
        <f>IF(RP!#REF!="",#N/A,RP!#REF!)</f>
        <v>#REF!</v>
      </c>
      <c r="AC599" s="69" t="e">
        <f>IF(RP!#REF!="",#N/A,RP!#REF!)</f>
        <v>#REF!</v>
      </c>
      <c r="AD599" s="68" t="e">
        <f>IF(RA!#REF!="",#N/A,RA!#REF!)</f>
        <v>#REF!</v>
      </c>
      <c r="AE599" s="69" t="e">
        <f>IF(RA!#REF!="",#N/A,RA!#REF!)</f>
        <v>#REF!</v>
      </c>
    </row>
    <row r="600" spans="22:31" x14ac:dyDescent="0.2">
      <c r="V600" s="68" t="e">
        <f>IF(IL!#REF!="",#N/A,IL!#REF!)</f>
        <v>#REF!</v>
      </c>
      <c r="W600" s="69" t="e">
        <f>IF(IL!#REF!="",#N/A,IL!#REF!)</f>
        <v>#REF!</v>
      </c>
      <c r="X600" s="68" t="e">
        <f>IF(NE!#REF!="",#N/A,NE!#REF!)</f>
        <v>#REF!</v>
      </c>
      <c r="Y600" s="69" t="e">
        <f>IF(NE!#REF!="",#N/A,NE!#REF!)</f>
        <v>#REF!</v>
      </c>
      <c r="Z600" s="68" t="e">
        <f>IF(RCI!#REF!="",#N/A,RCI!#REF!)</f>
        <v>#REF!</v>
      </c>
      <c r="AA600" s="69" t="e">
        <f>IF(RCI!#REF!="",#N/A,RCI!#REF!)</f>
        <v>#REF!</v>
      </c>
      <c r="AB600" s="68" t="e">
        <f>IF(RP!#REF!="",#N/A,RP!#REF!)</f>
        <v>#REF!</v>
      </c>
      <c r="AC600" s="69" t="e">
        <f>IF(RP!#REF!="",#N/A,RP!#REF!)</f>
        <v>#REF!</v>
      </c>
      <c r="AD600" s="68" t="e">
        <f>IF(RA!#REF!="",#N/A,RA!#REF!)</f>
        <v>#REF!</v>
      </c>
      <c r="AE600" s="69" t="e">
        <f>IF(RA!#REF!="",#N/A,RA!#REF!)</f>
        <v>#REF!</v>
      </c>
    </row>
    <row r="601" spans="22:31" x14ac:dyDescent="0.2">
      <c r="V601" s="68" t="e">
        <f>IF(IL!#REF!="",#N/A,IL!#REF!)</f>
        <v>#REF!</v>
      </c>
      <c r="W601" s="69" t="e">
        <f>IF(IL!#REF!="",#N/A,IL!#REF!)</f>
        <v>#REF!</v>
      </c>
      <c r="X601" s="68" t="e">
        <f>IF(NE!#REF!="",#N/A,NE!#REF!)</f>
        <v>#REF!</v>
      </c>
      <c r="Y601" s="69" t="e">
        <f>IF(NE!#REF!="",#N/A,NE!#REF!)</f>
        <v>#REF!</v>
      </c>
      <c r="Z601" s="68" t="e">
        <f>IF(RCI!#REF!="",#N/A,RCI!#REF!)</f>
        <v>#REF!</v>
      </c>
      <c r="AA601" s="69" t="e">
        <f>IF(RCI!#REF!="",#N/A,RCI!#REF!)</f>
        <v>#REF!</v>
      </c>
      <c r="AB601" s="68" t="e">
        <f>IF(RP!#REF!="",#N/A,RP!#REF!)</f>
        <v>#REF!</v>
      </c>
      <c r="AC601" s="69" t="e">
        <f>IF(RP!#REF!="",#N/A,RP!#REF!)</f>
        <v>#REF!</v>
      </c>
      <c r="AD601" s="68" t="e">
        <f>IF(RA!#REF!="",#N/A,RA!#REF!)</f>
        <v>#REF!</v>
      </c>
      <c r="AE601" s="69" t="e">
        <f>IF(RA!#REF!="",#N/A,RA!#REF!)</f>
        <v>#REF!</v>
      </c>
    </row>
    <row r="602" spans="22:31" x14ac:dyDescent="0.2">
      <c r="V602" s="68" t="e">
        <f>IF(IL!#REF!="",#N/A,IL!#REF!)</f>
        <v>#REF!</v>
      </c>
      <c r="W602" s="69" t="e">
        <f>IF(IL!#REF!="",#N/A,IL!#REF!)</f>
        <v>#REF!</v>
      </c>
      <c r="X602" s="68" t="e">
        <f>IF(NE!#REF!="",#N/A,NE!#REF!)</f>
        <v>#REF!</v>
      </c>
      <c r="Y602" s="69" t="e">
        <f>IF(NE!#REF!="",#N/A,NE!#REF!)</f>
        <v>#REF!</v>
      </c>
      <c r="Z602" s="68" t="e">
        <f>IF(RCI!#REF!="",#N/A,RCI!#REF!)</f>
        <v>#REF!</v>
      </c>
      <c r="AA602" s="69" t="e">
        <f>IF(RCI!#REF!="",#N/A,RCI!#REF!)</f>
        <v>#REF!</v>
      </c>
      <c r="AB602" s="68" t="e">
        <f>IF(RP!#REF!="",#N/A,RP!#REF!)</f>
        <v>#REF!</v>
      </c>
      <c r="AC602" s="69" t="e">
        <f>IF(RP!#REF!="",#N/A,RP!#REF!)</f>
        <v>#REF!</v>
      </c>
      <c r="AD602" s="68" t="e">
        <f>IF(RA!#REF!="",#N/A,RA!#REF!)</f>
        <v>#REF!</v>
      </c>
      <c r="AE602" s="69" t="e">
        <f>IF(RA!#REF!="",#N/A,RA!#REF!)</f>
        <v>#REF!</v>
      </c>
    </row>
    <row r="603" spans="22:31" x14ac:dyDescent="0.2">
      <c r="V603" s="68" t="e">
        <f>IF(IL!#REF!="",#N/A,IL!#REF!)</f>
        <v>#REF!</v>
      </c>
      <c r="W603" s="69" t="e">
        <f>IF(IL!#REF!="",#N/A,IL!#REF!)</f>
        <v>#REF!</v>
      </c>
      <c r="X603" s="68" t="e">
        <f>IF(NE!#REF!="",#N/A,NE!#REF!)</f>
        <v>#REF!</v>
      </c>
      <c r="Y603" s="69" t="e">
        <f>IF(NE!#REF!="",#N/A,NE!#REF!)</f>
        <v>#REF!</v>
      </c>
      <c r="Z603" s="68" t="e">
        <f>IF(RCI!#REF!="",#N/A,RCI!#REF!)</f>
        <v>#REF!</v>
      </c>
      <c r="AA603" s="69" t="e">
        <f>IF(RCI!#REF!="",#N/A,RCI!#REF!)</f>
        <v>#REF!</v>
      </c>
      <c r="AB603" s="68" t="e">
        <f>IF(RP!#REF!="",#N/A,RP!#REF!)</f>
        <v>#REF!</v>
      </c>
      <c r="AC603" s="69" t="e">
        <f>IF(RP!#REF!="",#N/A,RP!#REF!)</f>
        <v>#REF!</v>
      </c>
      <c r="AD603" s="68" t="e">
        <f>IF(RA!#REF!="",#N/A,RA!#REF!)</f>
        <v>#REF!</v>
      </c>
      <c r="AE603" s="69" t="e">
        <f>IF(RA!#REF!="",#N/A,RA!#REF!)</f>
        <v>#REF!</v>
      </c>
    </row>
    <row r="604" spans="22:31" x14ac:dyDescent="0.2">
      <c r="V604" s="68" t="e">
        <f>IF(IL!#REF!="",#N/A,IL!#REF!)</f>
        <v>#REF!</v>
      </c>
      <c r="W604" s="69" t="e">
        <f>IF(IL!#REF!="",#N/A,IL!#REF!)</f>
        <v>#REF!</v>
      </c>
      <c r="X604" s="68" t="e">
        <f>IF(NE!#REF!="",#N/A,NE!#REF!)</f>
        <v>#REF!</v>
      </c>
      <c r="Y604" s="69" t="e">
        <f>IF(NE!#REF!="",#N/A,NE!#REF!)</f>
        <v>#REF!</v>
      </c>
      <c r="Z604" s="68" t="e">
        <f>IF(RCI!#REF!="",#N/A,RCI!#REF!)</f>
        <v>#REF!</v>
      </c>
      <c r="AA604" s="69" t="e">
        <f>IF(RCI!#REF!="",#N/A,RCI!#REF!)</f>
        <v>#REF!</v>
      </c>
      <c r="AB604" s="68" t="e">
        <f>IF(RP!#REF!="",#N/A,RP!#REF!)</f>
        <v>#REF!</v>
      </c>
      <c r="AC604" s="69" t="e">
        <f>IF(RP!#REF!="",#N/A,RP!#REF!)</f>
        <v>#REF!</v>
      </c>
      <c r="AD604" s="68" t="e">
        <f>IF(RA!#REF!="",#N/A,RA!#REF!)</f>
        <v>#REF!</v>
      </c>
      <c r="AE604" s="69" t="e">
        <f>IF(RA!#REF!="",#N/A,RA!#REF!)</f>
        <v>#REF!</v>
      </c>
    </row>
    <row r="605" spans="22:31" x14ac:dyDescent="0.2">
      <c r="V605" s="68" t="e">
        <f>IF(IL!#REF!="",#N/A,IL!#REF!)</f>
        <v>#REF!</v>
      </c>
      <c r="W605" s="69" t="e">
        <f>IF(IL!#REF!="",#N/A,IL!#REF!)</f>
        <v>#REF!</v>
      </c>
      <c r="X605" s="68" t="e">
        <f>IF(NE!#REF!="",#N/A,NE!#REF!)</f>
        <v>#REF!</v>
      </c>
      <c r="Y605" s="69" t="e">
        <f>IF(NE!#REF!="",#N/A,NE!#REF!)</f>
        <v>#REF!</v>
      </c>
      <c r="Z605" s="68" t="e">
        <f>IF(RCI!#REF!="",#N/A,RCI!#REF!)</f>
        <v>#REF!</v>
      </c>
      <c r="AA605" s="69" t="e">
        <f>IF(RCI!#REF!="",#N/A,RCI!#REF!)</f>
        <v>#REF!</v>
      </c>
      <c r="AB605" s="68" t="e">
        <f>IF(RP!#REF!="",#N/A,RP!#REF!)</f>
        <v>#REF!</v>
      </c>
      <c r="AC605" s="69" t="e">
        <f>IF(RP!#REF!="",#N/A,RP!#REF!)</f>
        <v>#REF!</v>
      </c>
      <c r="AD605" s="68" t="e">
        <f>IF(RA!#REF!="",#N/A,RA!#REF!)</f>
        <v>#REF!</v>
      </c>
      <c r="AE605" s="69" t="e">
        <f>IF(RA!#REF!="",#N/A,RA!#REF!)</f>
        <v>#REF!</v>
      </c>
    </row>
    <row r="606" spans="22:31" x14ac:dyDescent="0.2">
      <c r="V606" s="68" t="e">
        <f>IF(IL!#REF!="",#N/A,IL!#REF!)</f>
        <v>#REF!</v>
      </c>
      <c r="W606" s="69" t="e">
        <f>IF(IL!#REF!="",#N/A,IL!#REF!)</f>
        <v>#REF!</v>
      </c>
      <c r="X606" s="68" t="e">
        <f>IF(NE!#REF!="",#N/A,NE!#REF!)</f>
        <v>#REF!</v>
      </c>
      <c r="Y606" s="69" t="e">
        <f>IF(NE!#REF!="",#N/A,NE!#REF!)</f>
        <v>#REF!</v>
      </c>
      <c r="Z606" s="68" t="e">
        <f>IF(RCI!#REF!="",#N/A,RCI!#REF!)</f>
        <v>#REF!</v>
      </c>
      <c r="AA606" s="69" t="e">
        <f>IF(RCI!#REF!="",#N/A,RCI!#REF!)</f>
        <v>#REF!</v>
      </c>
      <c r="AB606" s="68" t="e">
        <f>IF(RP!#REF!="",#N/A,RP!#REF!)</f>
        <v>#REF!</v>
      </c>
      <c r="AC606" s="69" t="e">
        <f>IF(RP!#REF!="",#N/A,RP!#REF!)</f>
        <v>#REF!</v>
      </c>
      <c r="AD606" s="68" t="e">
        <f>IF(RA!#REF!="",#N/A,RA!#REF!)</f>
        <v>#REF!</v>
      </c>
      <c r="AE606" s="69" t="e">
        <f>IF(RA!#REF!="",#N/A,RA!#REF!)</f>
        <v>#REF!</v>
      </c>
    </row>
    <row r="607" spans="22:31" x14ac:dyDescent="0.2">
      <c r="V607" s="68" t="e">
        <f>IF(IL!#REF!="",#N/A,IL!#REF!)</f>
        <v>#REF!</v>
      </c>
      <c r="W607" s="69" t="e">
        <f>IF(IL!#REF!="",#N/A,IL!#REF!)</f>
        <v>#REF!</v>
      </c>
      <c r="X607" s="68" t="e">
        <f>IF(NE!#REF!="",#N/A,NE!#REF!)</f>
        <v>#REF!</v>
      </c>
      <c r="Y607" s="69" t="e">
        <f>IF(NE!#REF!="",#N/A,NE!#REF!)</f>
        <v>#REF!</v>
      </c>
      <c r="Z607" s="68" t="e">
        <f>IF(RCI!#REF!="",#N/A,RCI!#REF!)</f>
        <v>#REF!</v>
      </c>
      <c r="AA607" s="69" t="e">
        <f>IF(RCI!#REF!="",#N/A,RCI!#REF!)</f>
        <v>#REF!</v>
      </c>
      <c r="AB607" s="68" t="e">
        <f>IF(RP!#REF!="",#N/A,RP!#REF!)</f>
        <v>#REF!</v>
      </c>
      <c r="AC607" s="69" t="e">
        <f>IF(RP!#REF!="",#N/A,RP!#REF!)</f>
        <v>#REF!</v>
      </c>
      <c r="AD607" s="68" t="e">
        <f>IF(RA!#REF!="",#N/A,RA!#REF!)</f>
        <v>#REF!</v>
      </c>
      <c r="AE607" s="69" t="e">
        <f>IF(RA!#REF!="",#N/A,RA!#REF!)</f>
        <v>#REF!</v>
      </c>
    </row>
    <row r="608" spans="22:31" x14ac:dyDescent="0.2">
      <c r="V608" s="68" t="e">
        <f>IF(IL!#REF!="",#N/A,IL!#REF!)</f>
        <v>#REF!</v>
      </c>
      <c r="W608" s="69" t="e">
        <f>IF(IL!#REF!="",#N/A,IL!#REF!)</f>
        <v>#REF!</v>
      </c>
      <c r="X608" s="68" t="e">
        <f>IF(NE!#REF!="",#N/A,NE!#REF!)</f>
        <v>#REF!</v>
      </c>
      <c r="Y608" s="69" t="e">
        <f>IF(NE!#REF!="",#N/A,NE!#REF!)</f>
        <v>#REF!</v>
      </c>
      <c r="Z608" s="68" t="e">
        <f>IF(RCI!#REF!="",#N/A,RCI!#REF!)</f>
        <v>#REF!</v>
      </c>
      <c r="AA608" s="69" t="e">
        <f>IF(RCI!#REF!="",#N/A,RCI!#REF!)</f>
        <v>#REF!</v>
      </c>
      <c r="AB608" s="68" t="e">
        <f>IF(RP!#REF!="",#N/A,RP!#REF!)</f>
        <v>#REF!</v>
      </c>
      <c r="AC608" s="69" t="e">
        <f>IF(RP!#REF!="",#N/A,RP!#REF!)</f>
        <v>#REF!</v>
      </c>
      <c r="AD608" s="68" t="e">
        <f>IF(RA!#REF!="",#N/A,RA!#REF!)</f>
        <v>#REF!</v>
      </c>
      <c r="AE608" s="69" t="e">
        <f>IF(RA!#REF!="",#N/A,RA!#REF!)</f>
        <v>#REF!</v>
      </c>
    </row>
    <row r="609" spans="22:31" x14ac:dyDescent="0.2">
      <c r="V609" s="68" t="e">
        <f>IF(IL!#REF!="",#N/A,IL!#REF!)</f>
        <v>#REF!</v>
      </c>
      <c r="W609" s="69" t="e">
        <f>IF(IL!#REF!="",#N/A,IL!#REF!)</f>
        <v>#REF!</v>
      </c>
      <c r="X609" s="68" t="e">
        <f>IF(NE!#REF!="",#N/A,NE!#REF!)</f>
        <v>#REF!</v>
      </c>
      <c r="Y609" s="69" t="e">
        <f>IF(NE!#REF!="",#N/A,NE!#REF!)</f>
        <v>#REF!</v>
      </c>
      <c r="Z609" s="68" t="e">
        <f>IF(RCI!#REF!="",#N/A,RCI!#REF!)</f>
        <v>#REF!</v>
      </c>
      <c r="AA609" s="69" t="e">
        <f>IF(RCI!#REF!="",#N/A,RCI!#REF!)</f>
        <v>#REF!</v>
      </c>
      <c r="AB609" s="68" t="e">
        <f>IF(RP!#REF!="",#N/A,RP!#REF!)</f>
        <v>#REF!</v>
      </c>
      <c r="AC609" s="69" t="e">
        <f>IF(RP!#REF!="",#N/A,RP!#REF!)</f>
        <v>#REF!</v>
      </c>
      <c r="AD609" s="68" t="e">
        <f>IF(RA!#REF!="",#N/A,RA!#REF!)</f>
        <v>#REF!</v>
      </c>
      <c r="AE609" s="69" t="e">
        <f>IF(RA!#REF!="",#N/A,RA!#REF!)</f>
        <v>#REF!</v>
      </c>
    </row>
    <row r="610" spans="22:31" x14ac:dyDescent="0.2">
      <c r="V610" s="68" t="e">
        <f>IF(IL!#REF!="",#N/A,IL!#REF!)</f>
        <v>#REF!</v>
      </c>
      <c r="W610" s="69" t="e">
        <f>IF(IL!#REF!="",#N/A,IL!#REF!)</f>
        <v>#REF!</v>
      </c>
      <c r="X610" s="68" t="e">
        <f>IF(NE!#REF!="",#N/A,NE!#REF!)</f>
        <v>#REF!</v>
      </c>
      <c r="Y610" s="69" t="e">
        <f>IF(NE!#REF!="",#N/A,NE!#REF!)</f>
        <v>#REF!</v>
      </c>
      <c r="Z610" s="68" t="e">
        <f>IF(RCI!#REF!="",#N/A,RCI!#REF!)</f>
        <v>#REF!</v>
      </c>
      <c r="AA610" s="69" t="e">
        <f>IF(RCI!#REF!="",#N/A,RCI!#REF!)</f>
        <v>#REF!</v>
      </c>
      <c r="AB610" s="68" t="e">
        <f>IF(RP!#REF!="",#N/A,RP!#REF!)</f>
        <v>#REF!</v>
      </c>
      <c r="AC610" s="69" t="e">
        <f>IF(RP!#REF!="",#N/A,RP!#REF!)</f>
        <v>#REF!</v>
      </c>
      <c r="AD610" s="68" t="e">
        <f>IF(RA!#REF!="",#N/A,RA!#REF!)</f>
        <v>#REF!</v>
      </c>
      <c r="AE610" s="69" t="e">
        <f>IF(RA!#REF!="",#N/A,RA!#REF!)</f>
        <v>#REF!</v>
      </c>
    </row>
    <row r="611" spans="22:31" x14ac:dyDescent="0.2">
      <c r="V611" s="68" t="e">
        <f>IF(IL!#REF!="",#N/A,IL!#REF!)</f>
        <v>#REF!</v>
      </c>
      <c r="W611" s="69" t="e">
        <f>IF(IL!#REF!="",#N/A,IL!#REF!)</f>
        <v>#REF!</v>
      </c>
      <c r="X611" s="68" t="e">
        <f>IF(NE!#REF!="",#N/A,NE!#REF!)</f>
        <v>#REF!</v>
      </c>
      <c r="Y611" s="69" t="e">
        <f>IF(NE!#REF!="",#N/A,NE!#REF!)</f>
        <v>#REF!</v>
      </c>
      <c r="Z611" s="68" t="e">
        <f>IF(RCI!#REF!="",#N/A,RCI!#REF!)</f>
        <v>#REF!</v>
      </c>
      <c r="AA611" s="69" t="e">
        <f>IF(RCI!#REF!="",#N/A,RCI!#REF!)</f>
        <v>#REF!</v>
      </c>
      <c r="AB611" s="68" t="e">
        <f>IF(RP!#REF!="",#N/A,RP!#REF!)</f>
        <v>#REF!</v>
      </c>
      <c r="AC611" s="69" t="e">
        <f>IF(RP!#REF!="",#N/A,RP!#REF!)</f>
        <v>#REF!</v>
      </c>
      <c r="AD611" s="68" t="e">
        <f>IF(RA!#REF!="",#N/A,RA!#REF!)</f>
        <v>#REF!</v>
      </c>
      <c r="AE611" s="69" t="e">
        <f>IF(RA!#REF!="",#N/A,RA!#REF!)</f>
        <v>#REF!</v>
      </c>
    </row>
    <row r="612" spans="22:31" x14ac:dyDescent="0.2">
      <c r="V612" s="68" t="e">
        <f>IF(IL!#REF!="",#N/A,IL!#REF!)</f>
        <v>#REF!</v>
      </c>
      <c r="W612" s="69" t="e">
        <f>IF(IL!#REF!="",#N/A,IL!#REF!)</f>
        <v>#REF!</v>
      </c>
      <c r="X612" s="68" t="e">
        <f>IF(NE!#REF!="",#N/A,NE!#REF!)</f>
        <v>#REF!</v>
      </c>
      <c r="Y612" s="69" t="e">
        <f>IF(NE!#REF!="",#N/A,NE!#REF!)</f>
        <v>#REF!</v>
      </c>
      <c r="Z612" s="68" t="e">
        <f>IF(RCI!#REF!="",#N/A,RCI!#REF!)</f>
        <v>#REF!</v>
      </c>
      <c r="AA612" s="69" t="e">
        <f>IF(RCI!#REF!="",#N/A,RCI!#REF!)</f>
        <v>#REF!</v>
      </c>
      <c r="AB612" s="68" t="e">
        <f>IF(RP!#REF!="",#N/A,RP!#REF!)</f>
        <v>#REF!</v>
      </c>
      <c r="AC612" s="69" t="e">
        <f>IF(RP!#REF!="",#N/A,RP!#REF!)</f>
        <v>#REF!</v>
      </c>
      <c r="AD612" s="68" t="e">
        <f>IF(RA!#REF!="",#N/A,RA!#REF!)</f>
        <v>#REF!</v>
      </c>
      <c r="AE612" s="69" t="e">
        <f>IF(RA!#REF!="",#N/A,RA!#REF!)</f>
        <v>#REF!</v>
      </c>
    </row>
    <row r="613" spans="22:31" x14ac:dyDescent="0.2">
      <c r="V613" s="68" t="e">
        <f>IF(IL!#REF!="",#N/A,IL!#REF!)</f>
        <v>#REF!</v>
      </c>
      <c r="W613" s="69" t="e">
        <f>IF(IL!#REF!="",#N/A,IL!#REF!)</f>
        <v>#REF!</v>
      </c>
      <c r="X613" s="68" t="e">
        <f>IF(NE!#REF!="",#N/A,NE!#REF!)</f>
        <v>#REF!</v>
      </c>
      <c r="Y613" s="69" t="e">
        <f>IF(NE!#REF!="",#N/A,NE!#REF!)</f>
        <v>#REF!</v>
      </c>
      <c r="Z613" s="68" t="e">
        <f>IF(RCI!#REF!="",#N/A,RCI!#REF!)</f>
        <v>#REF!</v>
      </c>
      <c r="AA613" s="69" t="e">
        <f>IF(RCI!#REF!="",#N/A,RCI!#REF!)</f>
        <v>#REF!</v>
      </c>
      <c r="AB613" s="68" t="e">
        <f>IF(RP!#REF!="",#N/A,RP!#REF!)</f>
        <v>#REF!</v>
      </c>
      <c r="AC613" s="69" t="e">
        <f>IF(RP!#REF!="",#N/A,RP!#REF!)</f>
        <v>#REF!</v>
      </c>
      <c r="AD613" s="68" t="e">
        <f>IF(RA!#REF!="",#N/A,RA!#REF!)</f>
        <v>#REF!</v>
      </c>
      <c r="AE613" s="69" t="e">
        <f>IF(RA!#REF!="",#N/A,RA!#REF!)</f>
        <v>#REF!</v>
      </c>
    </row>
    <row r="614" spans="22:31" x14ac:dyDescent="0.2">
      <c r="V614" s="68" t="e">
        <f>IF(IL!#REF!="",#N/A,IL!#REF!)</f>
        <v>#REF!</v>
      </c>
      <c r="W614" s="69" t="e">
        <f>IF(IL!#REF!="",#N/A,IL!#REF!)</f>
        <v>#REF!</v>
      </c>
      <c r="X614" s="68" t="e">
        <f>IF(NE!#REF!="",#N/A,NE!#REF!)</f>
        <v>#REF!</v>
      </c>
      <c r="Y614" s="69" t="e">
        <f>IF(NE!#REF!="",#N/A,NE!#REF!)</f>
        <v>#REF!</v>
      </c>
      <c r="Z614" s="68" t="e">
        <f>IF(RCI!#REF!="",#N/A,RCI!#REF!)</f>
        <v>#REF!</v>
      </c>
      <c r="AA614" s="69" t="e">
        <f>IF(RCI!#REF!="",#N/A,RCI!#REF!)</f>
        <v>#REF!</v>
      </c>
      <c r="AB614" s="68" t="e">
        <f>IF(RP!#REF!="",#N/A,RP!#REF!)</f>
        <v>#REF!</v>
      </c>
      <c r="AC614" s="69" t="e">
        <f>IF(RP!#REF!="",#N/A,RP!#REF!)</f>
        <v>#REF!</v>
      </c>
      <c r="AD614" s="68" t="e">
        <f>IF(RA!#REF!="",#N/A,RA!#REF!)</f>
        <v>#REF!</v>
      </c>
      <c r="AE614" s="69" t="e">
        <f>IF(RA!#REF!="",#N/A,RA!#REF!)</f>
        <v>#REF!</v>
      </c>
    </row>
    <row r="615" spans="22:31" x14ac:dyDescent="0.2">
      <c r="V615" s="68" t="e">
        <f>IF(IL!#REF!="",#N/A,IL!#REF!)</f>
        <v>#REF!</v>
      </c>
      <c r="W615" s="69" t="e">
        <f>IF(IL!#REF!="",#N/A,IL!#REF!)</f>
        <v>#REF!</v>
      </c>
      <c r="X615" s="68" t="e">
        <f>IF(NE!#REF!="",#N/A,NE!#REF!)</f>
        <v>#REF!</v>
      </c>
      <c r="Y615" s="69" t="e">
        <f>IF(NE!#REF!="",#N/A,NE!#REF!)</f>
        <v>#REF!</v>
      </c>
      <c r="Z615" s="68" t="e">
        <f>IF(RCI!#REF!="",#N/A,RCI!#REF!)</f>
        <v>#REF!</v>
      </c>
      <c r="AA615" s="69" t="e">
        <f>IF(RCI!#REF!="",#N/A,RCI!#REF!)</f>
        <v>#REF!</v>
      </c>
      <c r="AB615" s="68" t="e">
        <f>IF(RP!#REF!="",#N/A,RP!#REF!)</f>
        <v>#REF!</v>
      </c>
      <c r="AC615" s="69" t="e">
        <f>IF(RP!#REF!="",#N/A,RP!#REF!)</f>
        <v>#REF!</v>
      </c>
      <c r="AD615" s="68" t="e">
        <f>IF(RA!#REF!="",#N/A,RA!#REF!)</f>
        <v>#REF!</v>
      </c>
      <c r="AE615" s="69" t="e">
        <f>IF(RA!#REF!="",#N/A,RA!#REF!)</f>
        <v>#REF!</v>
      </c>
    </row>
    <row r="616" spans="22:31" x14ac:dyDescent="0.2">
      <c r="V616" s="68" t="e">
        <f>IF(IL!#REF!="",#N/A,IL!#REF!)</f>
        <v>#REF!</v>
      </c>
      <c r="W616" s="69" t="e">
        <f>IF(IL!#REF!="",#N/A,IL!#REF!)</f>
        <v>#REF!</v>
      </c>
      <c r="X616" s="68" t="e">
        <f>IF(NE!#REF!="",#N/A,NE!#REF!)</f>
        <v>#REF!</v>
      </c>
      <c r="Y616" s="69" t="e">
        <f>IF(NE!#REF!="",#N/A,NE!#REF!)</f>
        <v>#REF!</v>
      </c>
      <c r="Z616" s="68" t="e">
        <f>IF(RCI!#REF!="",#N/A,RCI!#REF!)</f>
        <v>#REF!</v>
      </c>
      <c r="AA616" s="69" t="e">
        <f>IF(RCI!#REF!="",#N/A,RCI!#REF!)</f>
        <v>#REF!</v>
      </c>
      <c r="AB616" s="68" t="e">
        <f>IF(RP!#REF!="",#N/A,RP!#REF!)</f>
        <v>#REF!</v>
      </c>
      <c r="AC616" s="69" t="e">
        <f>IF(RP!#REF!="",#N/A,RP!#REF!)</f>
        <v>#REF!</v>
      </c>
      <c r="AD616" s="68" t="e">
        <f>IF(RA!#REF!="",#N/A,RA!#REF!)</f>
        <v>#REF!</v>
      </c>
      <c r="AE616" s="69" t="e">
        <f>IF(RA!#REF!="",#N/A,RA!#REF!)</f>
        <v>#REF!</v>
      </c>
    </row>
    <row r="617" spans="22:31" x14ac:dyDescent="0.2">
      <c r="V617" s="68" t="e">
        <f>IF(IL!#REF!="",#N/A,IL!#REF!)</f>
        <v>#REF!</v>
      </c>
      <c r="W617" s="69" t="e">
        <f>IF(IL!#REF!="",#N/A,IL!#REF!)</f>
        <v>#REF!</v>
      </c>
      <c r="X617" s="68" t="e">
        <f>IF(NE!#REF!="",#N/A,NE!#REF!)</f>
        <v>#REF!</v>
      </c>
      <c r="Y617" s="69" t="e">
        <f>IF(NE!#REF!="",#N/A,NE!#REF!)</f>
        <v>#REF!</v>
      </c>
      <c r="Z617" s="68" t="e">
        <f>IF(RCI!#REF!="",#N/A,RCI!#REF!)</f>
        <v>#REF!</v>
      </c>
      <c r="AA617" s="69" t="e">
        <f>IF(RCI!#REF!="",#N/A,RCI!#REF!)</f>
        <v>#REF!</v>
      </c>
      <c r="AB617" s="68" t="e">
        <f>IF(RP!#REF!="",#N/A,RP!#REF!)</f>
        <v>#REF!</v>
      </c>
      <c r="AC617" s="69" t="e">
        <f>IF(RP!#REF!="",#N/A,RP!#REF!)</f>
        <v>#REF!</v>
      </c>
      <c r="AD617" s="68" t="e">
        <f>IF(RA!#REF!="",#N/A,RA!#REF!)</f>
        <v>#REF!</v>
      </c>
      <c r="AE617" s="69" t="e">
        <f>IF(RA!#REF!="",#N/A,RA!#REF!)</f>
        <v>#REF!</v>
      </c>
    </row>
    <row r="618" spans="22:31" x14ac:dyDescent="0.2">
      <c r="V618" s="68" t="e">
        <f>IF(IL!#REF!="",#N/A,IL!#REF!)</f>
        <v>#REF!</v>
      </c>
      <c r="W618" s="69" t="e">
        <f>IF(IL!#REF!="",#N/A,IL!#REF!)</f>
        <v>#REF!</v>
      </c>
      <c r="X618" s="68" t="e">
        <f>IF(NE!#REF!="",#N/A,NE!#REF!)</f>
        <v>#REF!</v>
      </c>
      <c r="Y618" s="69" t="e">
        <f>IF(NE!#REF!="",#N/A,NE!#REF!)</f>
        <v>#REF!</v>
      </c>
      <c r="Z618" s="68" t="e">
        <f>IF(RCI!#REF!="",#N/A,RCI!#REF!)</f>
        <v>#REF!</v>
      </c>
      <c r="AA618" s="69" t="e">
        <f>IF(RCI!#REF!="",#N/A,RCI!#REF!)</f>
        <v>#REF!</v>
      </c>
      <c r="AB618" s="68" t="e">
        <f>IF(RP!#REF!="",#N/A,RP!#REF!)</f>
        <v>#REF!</v>
      </c>
      <c r="AC618" s="69" t="e">
        <f>IF(RP!#REF!="",#N/A,RP!#REF!)</f>
        <v>#REF!</v>
      </c>
      <c r="AD618" s="68" t="e">
        <f>IF(RA!#REF!="",#N/A,RA!#REF!)</f>
        <v>#REF!</v>
      </c>
      <c r="AE618" s="69" t="e">
        <f>IF(RA!#REF!="",#N/A,RA!#REF!)</f>
        <v>#REF!</v>
      </c>
    </row>
    <row r="619" spans="22:31" x14ac:dyDescent="0.2">
      <c r="V619" s="68" t="e">
        <f>IF(IL!#REF!="",#N/A,IL!#REF!)</f>
        <v>#REF!</v>
      </c>
      <c r="W619" s="69" t="e">
        <f>IF(IL!#REF!="",#N/A,IL!#REF!)</f>
        <v>#REF!</v>
      </c>
      <c r="X619" s="68" t="e">
        <f>IF(NE!#REF!="",#N/A,NE!#REF!)</f>
        <v>#REF!</v>
      </c>
      <c r="Y619" s="69" t="e">
        <f>IF(NE!#REF!="",#N/A,NE!#REF!)</f>
        <v>#REF!</v>
      </c>
      <c r="Z619" s="68" t="e">
        <f>IF(RCI!#REF!="",#N/A,RCI!#REF!)</f>
        <v>#REF!</v>
      </c>
      <c r="AA619" s="69" t="e">
        <f>IF(RCI!#REF!="",#N/A,RCI!#REF!)</f>
        <v>#REF!</v>
      </c>
      <c r="AB619" s="68" t="e">
        <f>IF(RP!#REF!="",#N/A,RP!#REF!)</f>
        <v>#REF!</v>
      </c>
      <c r="AC619" s="69" t="e">
        <f>IF(RP!#REF!="",#N/A,RP!#REF!)</f>
        <v>#REF!</v>
      </c>
      <c r="AD619" s="68" t="e">
        <f>IF(RA!#REF!="",#N/A,RA!#REF!)</f>
        <v>#REF!</v>
      </c>
      <c r="AE619" s="69" t="e">
        <f>IF(RA!#REF!="",#N/A,RA!#REF!)</f>
        <v>#REF!</v>
      </c>
    </row>
    <row r="620" spans="22:31" x14ac:dyDescent="0.2">
      <c r="V620" s="68" t="e">
        <f>IF(IL!#REF!="",#N/A,IL!#REF!)</f>
        <v>#REF!</v>
      </c>
      <c r="W620" s="69" t="e">
        <f>IF(IL!#REF!="",#N/A,IL!#REF!)</f>
        <v>#REF!</v>
      </c>
      <c r="X620" s="68" t="e">
        <f>IF(NE!#REF!="",#N/A,NE!#REF!)</f>
        <v>#REF!</v>
      </c>
      <c r="Y620" s="69" t="e">
        <f>IF(NE!#REF!="",#N/A,NE!#REF!)</f>
        <v>#REF!</v>
      </c>
      <c r="Z620" s="68" t="e">
        <f>IF(RCI!#REF!="",#N/A,RCI!#REF!)</f>
        <v>#REF!</v>
      </c>
      <c r="AA620" s="69" t="e">
        <f>IF(RCI!#REF!="",#N/A,RCI!#REF!)</f>
        <v>#REF!</v>
      </c>
      <c r="AB620" s="68" t="e">
        <f>IF(RP!#REF!="",#N/A,RP!#REF!)</f>
        <v>#REF!</v>
      </c>
      <c r="AC620" s="69" t="e">
        <f>IF(RP!#REF!="",#N/A,RP!#REF!)</f>
        <v>#REF!</v>
      </c>
      <c r="AD620" s="68" t="e">
        <f>IF(RA!#REF!="",#N/A,RA!#REF!)</f>
        <v>#REF!</v>
      </c>
      <c r="AE620" s="69" t="e">
        <f>IF(RA!#REF!="",#N/A,RA!#REF!)</f>
        <v>#REF!</v>
      </c>
    </row>
    <row r="621" spans="22:31" x14ac:dyDescent="0.2">
      <c r="V621" s="68" t="e">
        <f>IF(IL!#REF!="",#N/A,IL!#REF!)</f>
        <v>#REF!</v>
      </c>
      <c r="W621" s="69" t="e">
        <f>IF(IL!#REF!="",#N/A,IL!#REF!)</f>
        <v>#REF!</v>
      </c>
      <c r="X621" s="68" t="e">
        <f>IF(NE!#REF!="",#N/A,NE!#REF!)</f>
        <v>#REF!</v>
      </c>
      <c r="Y621" s="69" t="e">
        <f>IF(NE!#REF!="",#N/A,NE!#REF!)</f>
        <v>#REF!</v>
      </c>
      <c r="Z621" s="68" t="e">
        <f>IF(RCI!#REF!="",#N/A,RCI!#REF!)</f>
        <v>#REF!</v>
      </c>
      <c r="AA621" s="69" t="e">
        <f>IF(RCI!#REF!="",#N/A,RCI!#REF!)</f>
        <v>#REF!</v>
      </c>
      <c r="AB621" s="68" t="e">
        <f>IF(RP!#REF!="",#N/A,RP!#REF!)</f>
        <v>#REF!</v>
      </c>
      <c r="AC621" s="69" t="e">
        <f>IF(RP!#REF!="",#N/A,RP!#REF!)</f>
        <v>#REF!</v>
      </c>
      <c r="AD621" s="68" t="e">
        <f>IF(RA!#REF!="",#N/A,RA!#REF!)</f>
        <v>#REF!</v>
      </c>
      <c r="AE621" s="69" t="e">
        <f>IF(RA!#REF!="",#N/A,RA!#REF!)</f>
        <v>#REF!</v>
      </c>
    </row>
    <row r="622" spans="22:31" x14ac:dyDescent="0.2">
      <c r="V622" s="68" t="e">
        <f>IF(IL!#REF!="",#N/A,IL!#REF!)</f>
        <v>#REF!</v>
      </c>
      <c r="W622" s="69" t="e">
        <f>IF(IL!#REF!="",#N/A,IL!#REF!)</f>
        <v>#REF!</v>
      </c>
      <c r="X622" s="68" t="e">
        <f>IF(NE!#REF!="",#N/A,NE!#REF!)</f>
        <v>#REF!</v>
      </c>
      <c r="Y622" s="69" t="e">
        <f>IF(NE!#REF!="",#N/A,NE!#REF!)</f>
        <v>#REF!</v>
      </c>
      <c r="Z622" s="68" t="e">
        <f>IF(RCI!#REF!="",#N/A,RCI!#REF!)</f>
        <v>#REF!</v>
      </c>
      <c r="AA622" s="69" t="e">
        <f>IF(RCI!#REF!="",#N/A,RCI!#REF!)</f>
        <v>#REF!</v>
      </c>
      <c r="AB622" s="68" t="e">
        <f>IF(RP!#REF!="",#N/A,RP!#REF!)</f>
        <v>#REF!</v>
      </c>
      <c r="AC622" s="69" t="e">
        <f>IF(RP!#REF!="",#N/A,RP!#REF!)</f>
        <v>#REF!</v>
      </c>
      <c r="AD622" s="68" t="e">
        <f>IF(RA!#REF!="",#N/A,RA!#REF!)</f>
        <v>#REF!</v>
      </c>
      <c r="AE622" s="69" t="e">
        <f>IF(RA!#REF!="",#N/A,RA!#REF!)</f>
        <v>#REF!</v>
      </c>
    </row>
    <row r="623" spans="22:31" x14ac:dyDescent="0.2">
      <c r="V623" s="68" t="e">
        <f>IF(IL!#REF!="",#N/A,IL!#REF!)</f>
        <v>#REF!</v>
      </c>
      <c r="W623" s="69" t="e">
        <f>IF(IL!#REF!="",#N/A,IL!#REF!)</f>
        <v>#REF!</v>
      </c>
      <c r="X623" s="68" t="e">
        <f>IF(NE!#REF!="",#N/A,NE!#REF!)</f>
        <v>#REF!</v>
      </c>
      <c r="Y623" s="69" t="e">
        <f>IF(NE!#REF!="",#N/A,NE!#REF!)</f>
        <v>#REF!</v>
      </c>
      <c r="Z623" s="68" t="e">
        <f>IF(RCI!#REF!="",#N/A,RCI!#REF!)</f>
        <v>#REF!</v>
      </c>
      <c r="AA623" s="69" t="e">
        <f>IF(RCI!#REF!="",#N/A,RCI!#REF!)</f>
        <v>#REF!</v>
      </c>
      <c r="AB623" s="68" t="e">
        <f>IF(RP!#REF!="",#N/A,RP!#REF!)</f>
        <v>#REF!</v>
      </c>
      <c r="AC623" s="69" t="e">
        <f>IF(RP!#REF!="",#N/A,RP!#REF!)</f>
        <v>#REF!</v>
      </c>
      <c r="AD623" s="68" t="e">
        <f>IF(RA!#REF!="",#N/A,RA!#REF!)</f>
        <v>#REF!</v>
      </c>
      <c r="AE623" s="69" t="e">
        <f>IF(RA!#REF!="",#N/A,RA!#REF!)</f>
        <v>#REF!</v>
      </c>
    </row>
    <row r="624" spans="22:31" x14ac:dyDescent="0.2">
      <c r="V624" s="68" t="e">
        <f>IF(IL!#REF!="",#N/A,IL!#REF!)</f>
        <v>#REF!</v>
      </c>
      <c r="W624" s="69" t="e">
        <f>IF(IL!#REF!="",#N/A,IL!#REF!)</f>
        <v>#REF!</v>
      </c>
      <c r="X624" s="68" t="e">
        <f>IF(NE!#REF!="",#N/A,NE!#REF!)</f>
        <v>#REF!</v>
      </c>
      <c r="Y624" s="69" t="e">
        <f>IF(NE!#REF!="",#N/A,NE!#REF!)</f>
        <v>#REF!</v>
      </c>
      <c r="Z624" s="68" t="e">
        <f>IF(RCI!#REF!="",#N/A,RCI!#REF!)</f>
        <v>#REF!</v>
      </c>
      <c r="AA624" s="69" t="e">
        <f>IF(RCI!#REF!="",#N/A,RCI!#REF!)</f>
        <v>#REF!</v>
      </c>
      <c r="AB624" s="68" t="e">
        <f>IF(RP!#REF!="",#N/A,RP!#REF!)</f>
        <v>#REF!</v>
      </c>
      <c r="AC624" s="69" t="e">
        <f>IF(RP!#REF!="",#N/A,RP!#REF!)</f>
        <v>#REF!</v>
      </c>
      <c r="AD624" s="68" t="e">
        <f>IF(RA!#REF!="",#N/A,RA!#REF!)</f>
        <v>#REF!</v>
      </c>
      <c r="AE624" s="69" t="e">
        <f>IF(RA!#REF!="",#N/A,RA!#REF!)</f>
        <v>#REF!</v>
      </c>
    </row>
    <row r="625" spans="22:31" x14ac:dyDescent="0.2">
      <c r="V625" s="68" t="e">
        <f>IF(IL!#REF!="",#N/A,IL!#REF!)</f>
        <v>#REF!</v>
      </c>
      <c r="W625" s="69" t="e">
        <f>IF(IL!#REF!="",#N/A,IL!#REF!)</f>
        <v>#REF!</v>
      </c>
      <c r="X625" s="68" t="e">
        <f>IF(NE!#REF!="",#N/A,NE!#REF!)</f>
        <v>#REF!</v>
      </c>
      <c r="Y625" s="69" t="e">
        <f>IF(NE!#REF!="",#N/A,NE!#REF!)</f>
        <v>#REF!</v>
      </c>
      <c r="Z625" s="68" t="e">
        <f>IF(RCI!#REF!="",#N/A,RCI!#REF!)</f>
        <v>#REF!</v>
      </c>
      <c r="AA625" s="69" t="e">
        <f>IF(RCI!#REF!="",#N/A,RCI!#REF!)</f>
        <v>#REF!</v>
      </c>
      <c r="AB625" s="68" t="e">
        <f>IF(RP!#REF!="",#N/A,RP!#REF!)</f>
        <v>#REF!</v>
      </c>
      <c r="AC625" s="69" t="e">
        <f>IF(RP!#REF!="",#N/A,RP!#REF!)</f>
        <v>#REF!</v>
      </c>
      <c r="AD625" s="68" t="e">
        <f>IF(RA!#REF!="",#N/A,RA!#REF!)</f>
        <v>#REF!</v>
      </c>
      <c r="AE625" s="69" t="e">
        <f>IF(RA!#REF!="",#N/A,RA!#REF!)</f>
        <v>#REF!</v>
      </c>
    </row>
    <row r="626" spans="22:31" x14ac:dyDescent="0.2">
      <c r="V626" s="68" t="e">
        <f>IF(IL!#REF!="",#N/A,IL!#REF!)</f>
        <v>#REF!</v>
      </c>
      <c r="W626" s="69" t="e">
        <f>IF(IL!#REF!="",#N/A,IL!#REF!)</f>
        <v>#REF!</v>
      </c>
      <c r="X626" s="68" t="e">
        <f>IF(NE!#REF!="",#N/A,NE!#REF!)</f>
        <v>#REF!</v>
      </c>
      <c r="Y626" s="69" t="e">
        <f>IF(NE!#REF!="",#N/A,NE!#REF!)</f>
        <v>#REF!</v>
      </c>
      <c r="Z626" s="68" t="e">
        <f>IF(RCI!#REF!="",#N/A,RCI!#REF!)</f>
        <v>#REF!</v>
      </c>
      <c r="AA626" s="69" t="e">
        <f>IF(RCI!#REF!="",#N/A,RCI!#REF!)</f>
        <v>#REF!</v>
      </c>
      <c r="AB626" s="68" t="e">
        <f>IF(RP!#REF!="",#N/A,RP!#REF!)</f>
        <v>#REF!</v>
      </c>
      <c r="AC626" s="69" t="e">
        <f>IF(RP!#REF!="",#N/A,RP!#REF!)</f>
        <v>#REF!</v>
      </c>
      <c r="AD626" s="68" t="e">
        <f>IF(RA!#REF!="",#N/A,RA!#REF!)</f>
        <v>#REF!</v>
      </c>
      <c r="AE626" s="69" t="e">
        <f>IF(RA!#REF!="",#N/A,RA!#REF!)</f>
        <v>#REF!</v>
      </c>
    </row>
    <row r="627" spans="22:31" x14ac:dyDescent="0.2">
      <c r="V627" s="68" t="e">
        <f>IF(IL!#REF!="",#N/A,IL!#REF!)</f>
        <v>#REF!</v>
      </c>
      <c r="W627" s="69" t="e">
        <f>IF(IL!#REF!="",#N/A,IL!#REF!)</f>
        <v>#REF!</v>
      </c>
      <c r="X627" s="68" t="e">
        <f>IF(NE!#REF!="",#N/A,NE!#REF!)</f>
        <v>#REF!</v>
      </c>
      <c r="Y627" s="69" t="e">
        <f>IF(NE!#REF!="",#N/A,NE!#REF!)</f>
        <v>#REF!</v>
      </c>
      <c r="Z627" s="68" t="e">
        <f>IF(RCI!#REF!="",#N/A,RCI!#REF!)</f>
        <v>#REF!</v>
      </c>
      <c r="AA627" s="69" t="e">
        <f>IF(RCI!#REF!="",#N/A,RCI!#REF!)</f>
        <v>#REF!</v>
      </c>
      <c r="AB627" s="68" t="e">
        <f>IF(RP!#REF!="",#N/A,RP!#REF!)</f>
        <v>#REF!</v>
      </c>
      <c r="AC627" s="69" t="e">
        <f>IF(RP!#REF!="",#N/A,RP!#REF!)</f>
        <v>#REF!</v>
      </c>
      <c r="AD627" s="68" t="e">
        <f>IF(RA!#REF!="",#N/A,RA!#REF!)</f>
        <v>#REF!</v>
      </c>
      <c r="AE627" s="69" t="e">
        <f>IF(RA!#REF!="",#N/A,RA!#REF!)</f>
        <v>#REF!</v>
      </c>
    </row>
    <row r="628" spans="22:31" x14ac:dyDescent="0.2">
      <c r="V628" s="68" t="e">
        <f>IF(IL!#REF!="",#N/A,IL!#REF!)</f>
        <v>#REF!</v>
      </c>
      <c r="W628" s="69" t="e">
        <f>IF(IL!#REF!="",#N/A,IL!#REF!)</f>
        <v>#REF!</v>
      </c>
      <c r="X628" s="68" t="e">
        <f>IF(NE!#REF!="",#N/A,NE!#REF!)</f>
        <v>#REF!</v>
      </c>
      <c r="Y628" s="69" t="e">
        <f>IF(NE!#REF!="",#N/A,NE!#REF!)</f>
        <v>#REF!</v>
      </c>
      <c r="Z628" s="68" t="e">
        <f>IF(RCI!#REF!="",#N/A,RCI!#REF!)</f>
        <v>#REF!</v>
      </c>
      <c r="AA628" s="69" t="e">
        <f>IF(RCI!#REF!="",#N/A,RCI!#REF!)</f>
        <v>#REF!</v>
      </c>
      <c r="AB628" s="68" t="e">
        <f>IF(RP!#REF!="",#N/A,RP!#REF!)</f>
        <v>#REF!</v>
      </c>
      <c r="AC628" s="69" t="e">
        <f>IF(RP!#REF!="",#N/A,RP!#REF!)</f>
        <v>#REF!</v>
      </c>
      <c r="AD628" s="68" t="e">
        <f>IF(RA!#REF!="",#N/A,RA!#REF!)</f>
        <v>#REF!</v>
      </c>
      <c r="AE628" s="69" t="e">
        <f>IF(RA!#REF!="",#N/A,RA!#REF!)</f>
        <v>#REF!</v>
      </c>
    </row>
    <row r="629" spans="22:31" x14ac:dyDescent="0.2">
      <c r="V629" s="68" t="e">
        <f>IF(IL!#REF!="",#N/A,IL!#REF!)</f>
        <v>#REF!</v>
      </c>
      <c r="W629" s="69" t="e">
        <f>IF(IL!#REF!="",#N/A,IL!#REF!)</f>
        <v>#REF!</v>
      </c>
      <c r="X629" s="68" t="e">
        <f>IF(NE!#REF!="",#N/A,NE!#REF!)</f>
        <v>#REF!</v>
      </c>
      <c r="Y629" s="69" t="e">
        <f>IF(NE!#REF!="",#N/A,NE!#REF!)</f>
        <v>#REF!</v>
      </c>
      <c r="Z629" s="68" t="e">
        <f>IF(RCI!#REF!="",#N/A,RCI!#REF!)</f>
        <v>#REF!</v>
      </c>
      <c r="AA629" s="69" t="e">
        <f>IF(RCI!#REF!="",#N/A,RCI!#REF!)</f>
        <v>#REF!</v>
      </c>
      <c r="AB629" s="68" t="e">
        <f>IF(RP!#REF!="",#N/A,RP!#REF!)</f>
        <v>#REF!</v>
      </c>
      <c r="AC629" s="69" t="e">
        <f>IF(RP!#REF!="",#N/A,RP!#REF!)</f>
        <v>#REF!</v>
      </c>
      <c r="AD629" s="68" t="e">
        <f>IF(RA!#REF!="",#N/A,RA!#REF!)</f>
        <v>#REF!</v>
      </c>
      <c r="AE629" s="69" t="e">
        <f>IF(RA!#REF!="",#N/A,RA!#REF!)</f>
        <v>#REF!</v>
      </c>
    </row>
    <row r="630" spans="22:31" x14ac:dyDescent="0.2">
      <c r="V630" s="68" t="e">
        <f>IF(IL!#REF!="",#N/A,IL!#REF!)</f>
        <v>#REF!</v>
      </c>
      <c r="W630" s="69" t="e">
        <f>IF(IL!#REF!="",#N/A,IL!#REF!)</f>
        <v>#REF!</v>
      </c>
      <c r="X630" s="68" t="e">
        <f>IF(NE!#REF!="",#N/A,NE!#REF!)</f>
        <v>#REF!</v>
      </c>
      <c r="Y630" s="69" t="e">
        <f>IF(NE!#REF!="",#N/A,NE!#REF!)</f>
        <v>#REF!</v>
      </c>
      <c r="Z630" s="68" t="e">
        <f>IF(RCI!#REF!="",#N/A,RCI!#REF!)</f>
        <v>#REF!</v>
      </c>
      <c r="AA630" s="69" t="e">
        <f>IF(RCI!#REF!="",#N/A,RCI!#REF!)</f>
        <v>#REF!</v>
      </c>
      <c r="AB630" s="68" t="e">
        <f>IF(RP!#REF!="",#N/A,RP!#REF!)</f>
        <v>#REF!</v>
      </c>
      <c r="AC630" s="69" t="e">
        <f>IF(RP!#REF!="",#N/A,RP!#REF!)</f>
        <v>#REF!</v>
      </c>
      <c r="AD630" s="68" t="e">
        <f>IF(RA!#REF!="",#N/A,RA!#REF!)</f>
        <v>#REF!</v>
      </c>
      <c r="AE630" s="69" t="e">
        <f>IF(RA!#REF!="",#N/A,RA!#REF!)</f>
        <v>#REF!</v>
      </c>
    </row>
    <row r="631" spans="22:31" x14ac:dyDescent="0.2">
      <c r="V631" s="68" t="e">
        <f>IF(IL!#REF!="",#N/A,IL!#REF!)</f>
        <v>#REF!</v>
      </c>
      <c r="W631" s="69" t="e">
        <f>IF(IL!#REF!="",#N/A,IL!#REF!)</f>
        <v>#REF!</v>
      </c>
      <c r="X631" s="68" t="e">
        <f>IF(NE!#REF!="",#N/A,NE!#REF!)</f>
        <v>#REF!</v>
      </c>
      <c r="Y631" s="69" t="e">
        <f>IF(NE!#REF!="",#N/A,NE!#REF!)</f>
        <v>#REF!</v>
      </c>
      <c r="Z631" s="68" t="e">
        <f>IF(RCI!#REF!="",#N/A,RCI!#REF!)</f>
        <v>#REF!</v>
      </c>
      <c r="AA631" s="69" t="e">
        <f>IF(RCI!#REF!="",#N/A,RCI!#REF!)</f>
        <v>#REF!</v>
      </c>
      <c r="AB631" s="68" t="e">
        <f>IF(RP!#REF!="",#N/A,RP!#REF!)</f>
        <v>#REF!</v>
      </c>
      <c r="AC631" s="69" t="e">
        <f>IF(RP!#REF!="",#N/A,RP!#REF!)</f>
        <v>#REF!</v>
      </c>
      <c r="AD631" s="68" t="e">
        <f>IF(RA!#REF!="",#N/A,RA!#REF!)</f>
        <v>#REF!</v>
      </c>
      <c r="AE631" s="69" t="e">
        <f>IF(RA!#REF!="",#N/A,RA!#REF!)</f>
        <v>#REF!</v>
      </c>
    </row>
    <row r="632" spans="22:31" x14ac:dyDescent="0.2">
      <c r="V632" s="68" t="e">
        <f>IF(IL!#REF!="",#N/A,IL!#REF!)</f>
        <v>#REF!</v>
      </c>
      <c r="W632" s="69" t="e">
        <f>IF(IL!#REF!="",#N/A,IL!#REF!)</f>
        <v>#REF!</v>
      </c>
      <c r="X632" s="68" t="e">
        <f>IF(NE!#REF!="",#N/A,NE!#REF!)</f>
        <v>#REF!</v>
      </c>
      <c r="Y632" s="69" t="e">
        <f>IF(NE!#REF!="",#N/A,NE!#REF!)</f>
        <v>#REF!</v>
      </c>
      <c r="Z632" s="68" t="e">
        <f>IF(RCI!#REF!="",#N/A,RCI!#REF!)</f>
        <v>#REF!</v>
      </c>
      <c r="AA632" s="69" t="e">
        <f>IF(RCI!#REF!="",#N/A,RCI!#REF!)</f>
        <v>#REF!</v>
      </c>
      <c r="AB632" s="68" t="e">
        <f>IF(RP!#REF!="",#N/A,RP!#REF!)</f>
        <v>#REF!</v>
      </c>
      <c r="AC632" s="69" t="e">
        <f>IF(RP!#REF!="",#N/A,RP!#REF!)</f>
        <v>#REF!</v>
      </c>
      <c r="AD632" s="68" t="e">
        <f>IF(RA!#REF!="",#N/A,RA!#REF!)</f>
        <v>#REF!</v>
      </c>
      <c r="AE632" s="69" t="e">
        <f>IF(RA!#REF!="",#N/A,RA!#REF!)</f>
        <v>#REF!</v>
      </c>
    </row>
    <row r="633" spans="22:31" x14ac:dyDescent="0.2">
      <c r="V633" s="68" t="e">
        <f>IF(IL!#REF!="",#N/A,IL!#REF!)</f>
        <v>#REF!</v>
      </c>
      <c r="W633" s="69" t="e">
        <f>IF(IL!#REF!="",#N/A,IL!#REF!)</f>
        <v>#REF!</v>
      </c>
      <c r="X633" s="68" t="e">
        <f>IF(NE!#REF!="",#N/A,NE!#REF!)</f>
        <v>#REF!</v>
      </c>
      <c r="Y633" s="69" t="e">
        <f>IF(NE!#REF!="",#N/A,NE!#REF!)</f>
        <v>#REF!</v>
      </c>
      <c r="Z633" s="68" t="e">
        <f>IF(RCI!#REF!="",#N/A,RCI!#REF!)</f>
        <v>#REF!</v>
      </c>
      <c r="AA633" s="69" t="e">
        <f>IF(RCI!#REF!="",#N/A,RCI!#REF!)</f>
        <v>#REF!</v>
      </c>
      <c r="AB633" s="68" t="e">
        <f>IF(RP!#REF!="",#N/A,RP!#REF!)</f>
        <v>#REF!</v>
      </c>
      <c r="AC633" s="69" t="e">
        <f>IF(RP!#REF!="",#N/A,RP!#REF!)</f>
        <v>#REF!</v>
      </c>
      <c r="AD633" s="68" t="e">
        <f>IF(RA!#REF!="",#N/A,RA!#REF!)</f>
        <v>#REF!</v>
      </c>
      <c r="AE633" s="69" t="e">
        <f>IF(RA!#REF!="",#N/A,RA!#REF!)</f>
        <v>#REF!</v>
      </c>
    </row>
    <row r="634" spans="22:31" x14ac:dyDescent="0.2">
      <c r="V634" s="68" t="e">
        <f>IF(IL!#REF!="",#N/A,IL!#REF!)</f>
        <v>#REF!</v>
      </c>
      <c r="W634" s="69" t="e">
        <f>IF(IL!#REF!="",#N/A,IL!#REF!)</f>
        <v>#REF!</v>
      </c>
      <c r="X634" s="68" t="e">
        <f>IF(NE!#REF!="",#N/A,NE!#REF!)</f>
        <v>#REF!</v>
      </c>
      <c r="Y634" s="69" t="e">
        <f>IF(NE!#REF!="",#N/A,NE!#REF!)</f>
        <v>#REF!</v>
      </c>
      <c r="Z634" s="68" t="e">
        <f>IF(RCI!#REF!="",#N/A,RCI!#REF!)</f>
        <v>#REF!</v>
      </c>
      <c r="AA634" s="69" t="e">
        <f>IF(RCI!#REF!="",#N/A,RCI!#REF!)</f>
        <v>#REF!</v>
      </c>
      <c r="AB634" s="68" t="e">
        <f>IF(RP!#REF!="",#N/A,RP!#REF!)</f>
        <v>#REF!</v>
      </c>
      <c r="AC634" s="69" t="e">
        <f>IF(RP!#REF!="",#N/A,RP!#REF!)</f>
        <v>#REF!</v>
      </c>
      <c r="AD634" s="68" t="e">
        <f>IF(RA!#REF!="",#N/A,RA!#REF!)</f>
        <v>#REF!</v>
      </c>
      <c r="AE634" s="69" t="e">
        <f>IF(RA!#REF!="",#N/A,RA!#REF!)</f>
        <v>#REF!</v>
      </c>
    </row>
    <row r="635" spans="22:31" x14ac:dyDescent="0.2">
      <c r="V635" s="68" t="e">
        <f>IF(IL!#REF!="",#N/A,IL!#REF!)</f>
        <v>#REF!</v>
      </c>
      <c r="W635" s="69" t="e">
        <f>IF(IL!#REF!="",#N/A,IL!#REF!)</f>
        <v>#REF!</v>
      </c>
      <c r="X635" s="68" t="e">
        <f>IF(NE!#REF!="",#N/A,NE!#REF!)</f>
        <v>#REF!</v>
      </c>
      <c r="Y635" s="69" t="e">
        <f>IF(NE!#REF!="",#N/A,NE!#REF!)</f>
        <v>#REF!</v>
      </c>
      <c r="Z635" s="68" t="e">
        <f>IF(RCI!#REF!="",#N/A,RCI!#REF!)</f>
        <v>#REF!</v>
      </c>
      <c r="AA635" s="69" t="e">
        <f>IF(RCI!#REF!="",#N/A,RCI!#REF!)</f>
        <v>#REF!</v>
      </c>
      <c r="AB635" s="68" t="e">
        <f>IF(RP!#REF!="",#N/A,RP!#REF!)</f>
        <v>#REF!</v>
      </c>
      <c r="AC635" s="69" t="e">
        <f>IF(RP!#REF!="",#N/A,RP!#REF!)</f>
        <v>#REF!</v>
      </c>
      <c r="AD635" s="68" t="e">
        <f>IF(RA!#REF!="",#N/A,RA!#REF!)</f>
        <v>#REF!</v>
      </c>
      <c r="AE635" s="69" t="e">
        <f>IF(RA!#REF!="",#N/A,RA!#REF!)</f>
        <v>#REF!</v>
      </c>
    </row>
    <row r="636" spans="22:31" x14ac:dyDescent="0.2">
      <c r="V636" s="68" t="e">
        <f>IF(IL!#REF!="",#N/A,IL!#REF!)</f>
        <v>#REF!</v>
      </c>
      <c r="W636" s="69" t="e">
        <f>IF(IL!#REF!="",#N/A,IL!#REF!)</f>
        <v>#REF!</v>
      </c>
      <c r="X636" s="68" t="e">
        <f>IF(NE!#REF!="",#N/A,NE!#REF!)</f>
        <v>#REF!</v>
      </c>
      <c r="Y636" s="69" t="e">
        <f>IF(NE!#REF!="",#N/A,NE!#REF!)</f>
        <v>#REF!</v>
      </c>
      <c r="Z636" s="68" t="e">
        <f>IF(RCI!#REF!="",#N/A,RCI!#REF!)</f>
        <v>#REF!</v>
      </c>
      <c r="AA636" s="69" t="e">
        <f>IF(RCI!#REF!="",#N/A,RCI!#REF!)</f>
        <v>#REF!</v>
      </c>
      <c r="AB636" s="68" t="e">
        <f>IF(RP!#REF!="",#N/A,RP!#REF!)</f>
        <v>#REF!</v>
      </c>
      <c r="AC636" s="69" t="e">
        <f>IF(RP!#REF!="",#N/A,RP!#REF!)</f>
        <v>#REF!</v>
      </c>
      <c r="AD636" s="68" t="e">
        <f>IF(RA!#REF!="",#N/A,RA!#REF!)</f>
        <v>#REF!</v>
      </c>
      <c r="AE636" s="69" t="e">
        <f>IF(RA!#REF!="",#N/A,RA!#REF!)</f>
        <v>#REF!</v>
      </c>
    </row>
    <row r="637" spans="22:31" x14ac:dyDescent="0.2">
      <c r="V637" s="68" t="e">
        <f>IF(IL!#REF!="",#N/A,IL!#REF!)</f>
        <v>#REF!</v>
      </c>
      <c r="W637" s="69" t="e">
        <f>IF(IL!#REF!="",#N/A,IL!#REF!)</f>
        <v>#REF!</v>
      </c>
      <c r="X637" s="68" t="e">
        <f>IF(NE!#REF!="",#N/A,NE!#REF!)</f>
        <v>#REF!</v>
      </c>
      <c r="Y637" s="69" t="e">
        <f>IF(NE!#REF!="",#N/A,NE!#REF!)</f>
        <v>#REF!</v>
      </c>
      <c r="Z637" s="68" t="e">
        <f>IF(RCI!#REF!="",#N/A,RCI!#REF!)</f>
        <v>#REF!</v>
      </c>
      <c r="AA637" s="69" t="e">
        <f>IF(RCI!#REF!="",#N/A,RCI!#REF!)</f>
        <v>#REF!</v>
      </c>
      <c r="AB637" s="68" t="e">
        <f>IF(RP!#REF!="",#N/A,RP!#REF!)</f>
        <v>#REF!</v>
      </c>
      <c r="AC637" s="69" t="e">
        <f>IF(RP!#REF!="",#N/A,RP!#REF!)</f>
        <v>#REF!</v>
      </c>
      <c r="AD637" s="68" t="e">
        <f>IF(RA!#REF!="",#N/A,RA!#REF!)</f>
        <v>#REF!</v>
      </c>
      <c r="AE637" s="69" t="e">
        <f>IF(RA!#REF!="",#N/A,RA!#REF!)</f>
        <v>#REF!</v>
      </c>
    </row>
    <row r="638" spans="22:31" x14ac:dyDescent="0.2">
      <c r="V638" s="68" t="e">
        <f>IF(IL!#REF!="",#N/A,IL!#REF!)</f>
        <v>#REF!</v>
      </c>
      <c r="W638" s="69" t="e">
        <f>IF(IL!#REF!="",#N/A,IL!#REF!)</f>
        <v>#REF!</v>
      </c>
      <c r="X638" s="68" t="e">
        <f>IF(NE!#REF!="",#N/A,NE!#REF!)</f>
        <v>#REF!</v>
      </c>
      <c r="Y638" s="69" t="e">
        <f>IF(NE!#REF!="",#N/A,NE!#REF!)</f>
        <v>#REF!</v>
      </c>
      <c r="Z638" s="68" t="e">
        <f>IF(RCI!#REF!="",#N/A,RCI!#REF!)</f>
        <v>#REF!</v>
      </c>
      <c r="AA638" s="69" t="e">
        <f>IF(RCI!#REF!="",#N/A,RCI!#REF!)</f>
        <v>#REF!</v>
      </c>
      <c r="AB638" s="68" t="e">
        <f>IF(RP!#REF!="",#N/A,RP!#REF!)</f>
        <v>#REF!</v>
      </c>
      <c r="AC638" s="69" t="e">
        <f>IF(RP!#REF!="",#N/A,RP!#REF!)</f>
        <v>#REF!</v>
      </c>
      <c r="AD638" s="68" t="e">
        <f>IF(RA!#REF!="",#N/A,RA!#REF!)</f>
        <v>#REF!</v>
      </c>
      <c r="AE638" s="69" t="e">
        <f>IF(RA!#REF!="",#N/A,RA!#REF!)</f>
        <v>#REF!</v>
      </c>
    </row>
    <row r="639" spans="22:31" x14ac:dyDescent="0.2">
      <c r="V639" s="68" t="e">
        <f>IF(IL!#REF!="",#N/A,IL!#REF!)</f>
        <v>#REF!</v>
      </c>
      <c r="W639" s="69" t="e">
        <f>IF(IL!#REF!="",#N/A,IL!#REF!)</f>
        <v>#REF!</v>
      </c>
      <c r="X639" s="68" t="e">
        <f>IF(NE!#REF!="",#N/A,NE!#REF!)</f>
        <v>#REF!</v>
      </c>
      <c r="Y639" s="69" t="e">
        <f>IF(NE!#REF!="",#N/A,NE!#REF!)</f>
        <v>#REF!</v>
      </c>
      <c r="Z639" s="68" t="e">
        <f>IF(RCI!#REF!="",#N/A,RCI!#REF!)</f>
        <v>#REF!</v>
      </c>
      <c r="AA639" s="69" t="e">
        <f>IF(RCI!#REF!="",#N/A,RCI!#REF!)</f>
        <v>#REF!</v>
      </c>
      <c r="AB639" s="68" t="e">
        <f>IF(RP!#REF!="",#N/A,RP!#REF!)</f>
        <v>#REF!</v>
      </c>
      <c r="AC639" s="69" t="e">
        <f>IF(RP!#REF!="",#N/A,RP!#REF!)</f>
        <v>#REF!</v>
      </c>
      <c r="AD639" s="68" t="e">
        <f>IF(RA!#REF!="",#N/A,RA!#REF!)</f>
        <v>#REF!</v>
      </c>
      <c r="AE639" s="69" t="e">
        <f>IF(RA!#REF!="",#N/A,RA!#REF!)</f>
        <v>#REF!</v>
      </c>
    </row>
    <row r="640" spans="22:31" x14ac:dyDescent="0.2">
      <c r="V640" s="68" t="e">
        <f>IF(IL!#REF!="",#N/A,IL!#REF!)</f>
        <v>#REF!</v>
      </c>
      <c r="W640" s="69" t="e">
        <f>IF(IL!#REF!="",#N/A,IL!#REF!)</f>
        <v>#REF!</v>
      </c>
      <c r="X640" s="68" t="e">
        <f>IF(NE!#REF!="",#N/A,NE!#REF!)</f>
        <v>#REF!</v>
      </c>
      <c r="Y640" s="69" t="e">
        <f>IF(NE!#REF!="",#N/A,NE!#REF!)</f>
        <v>#REF!</v>
      </c>
      <c r="Z640" s="68" t="e">
        <f>IF(RCI!#REF!="",#N/A,RCI!#REF!)</f>
        <v>#REF!</v>
      </c>
      <c r="AA640" s="69" t="e">
        <f>IF(RCI!#REF!="",#N/A,RCI!#REF!)</f>
        <v>#REF!</v>
      </c>
      <c r="AB640" s="68" t="e">
        <f>IF(RP!#REF!="",#N/A,RP!#REF!)</f>
        <v>#REF!</v>
      </c>
      <c r="AC640" s="69" t="e">
        <f>IF(RP!#REF!="",#N/A,RP!#REF!)</f>
        <v>#REF!</v>
      </c>
      <c r="AD640" s="68" t="e">
        <f>IF(RA!#REF!="",#N/A,RA!#REF!)</f>
        <v>#REF!</v>
      </c>
      <c r="AE640" s="69" t="e">
        <f>IF(RA!#REF!="",#N/A,RA!#REF!)</f>
        <v>#REF!</v>
      </c>
    </row>
    <row r="641" spans="22:31" x14ac:dyDescent="0.2">
      <c r="V641" s="68" t="e">
        <f>IF(IL!#REF!="",#N/A,IL!#REF!)</f>
        <v>#REF!</v>
      </c>
      <c r="W641" s="69" t="e">
        <f>IF(IL!#REF!="",#N/A,IL!#REF!)</f>
        <v>#REF!</v>
      </c>
      <c r="X641" s="68" t="e">
        <f>IF(NE!#REF!="",#N/A,NE!#REF!)</f>
        <v>#REF!</v>
      </c>
      <c r="Y641" s="69" t="e">
        <f>IF(NE!#REF!="",#N/A,NE!#REF!)</f>
        <v>#REF!</v>
      </c>
      <c r="Z641" s="68" t="e">
        <f>IF(RCI!#REF!="",#N/A,RCI!#REF!)</f>
        <v>#REF!</v>
      </c>
      <c r="AA641" s="69" t="e">
        <f>IF(RCI!#REF!="",#N/A,RCI!#REF!)</f>
        <v>#REF!</v>
      </c>
      <c r="AB641" s="68" t="e">
        <f>IF(RP!#REF!="",#N/A,RP!#REF!)</f>
        <v>#REF!</v>
      </c>
      <c r="AC641" s="69" t="e">
        <f>IF(RP!#REF!="",#N/A,RP!#REF!)</f>
        <v>#REF!</v>
      </c>
      <c r="AD641" s="68" t="e">
        <f>IF(RA!#REF!="",#N/A,RA!#REF!)</f>
        <v>#REF!</v>
      </c>
      <c r="AE641" s="69" t="e">
        <f>IF(RA!#REF!="",#N/A,RA!#REF!)</f>
        <v>#REF!</v>
      </c>
    </row>
    <row r="642" spans="22:31" x14ac:dyDescent="0.2">
      <c r="V642" s="68" t="e">
        <f>IF(IL!#REF!="",#N/A,IL!#REF!)</f>
        <v>#REF!</v>
      </c>
      <c r="W642" s="69" t="e">
        <f>IF(IL!#REF!="",#N/A,IL!#REF!)</f>
        <v>#REF!</v>
      </c>
      <c r="X642" s="68" t="e">
        <f>IF(NE!#REF!="",#N/A,NE!#REF!)</f>
        <v>#REF!</v>
      </c>
      <c r="Y642" s="69" t="e">
        <f>IF(NE!#REF!="",#N/A,NE!#REF!)</f>
        <v>#REF!</v>
      </c>
      <c r="Z642" s="68" t="e">
        <f>IF(RCI!#REF!="",#N/A,RCI!#REF!)</f>
        <v>#REF!</v>
      </c>
      <c r="AA642" s="69" t="e">
        <f>IF(RCI!#REF!="",#N/A,RCI!#REF!)</f>
        <v>#REF!</v>
      </c>
      <c r="AB642" s="68" t="e">
        <f>IF(RP!#REF!="",#N/A,RP!#REF!)</f>
        <v>#REF!</v>
      </c>
      <c r="AC642" s="69" t="e">
        <f>IF(RP!#REF!="",#N/A,RP!#REF!)</f>
        <v>#REF!</v>
      </c>
      <c r="AD642" s="68" t="e">
        <f>IF(RA!#REF!="",#N/A,RA!#REF!)</f>
        <v>#REF!</v>
      </c>
      <c r="AE642" s="69" t="e">
        <f>IF(RA!#REF!="",#N/A,RA!#REF!)</f>
        <v>#REF!</v>
      </c>
    </row>
    <row r="643" spans="22:31" x14ac:dyDescent="0.2">
      <c r="V643" s="68" t="e">
        <f>IF(IL!#REF!="",#N/A,IL!#REF!)</f>
        <v>#REF!</v>
      </c>
      <c r="W643" s="69" t="e">
        <f>IF(IL!#REF!="",#N/A,IL!#REF!)</f>
        <v>#REF!</v>
      </c>
      <c r="X643" s="68" t="e">
        <f>IF(NE!#REF!="",#N/A,NE!#REF!)</f>
        <v>#REF!</v>
      </c>
      <c r="Y643" s="69" t="e">
        <f>IF(NE!#REF!="",#N/A,NE!#REF!)</f>
        <v>#REF!</v>
      </c>
      <c r="Z643" s="68" t="e">
        <f>IF(RCI!#REF!="",#N/A,RCI!#REF!)</f>
        <v>#REF!</v>
      </c>
      <c r="AA643" s="69" t="e">
        <f>IF(RCI!#REF!="",#N/A,RCI!#REF!)</f>
        <v>#REF!</v>
      </c>
      <c r="AB643" s="68" t="e">
        <f>IF(RP!#REF!="",#N/A,RP!#REF!)</f>
        <v>#REF!</v>
      </c>
      <c r="AC643" s="69" t="e">
        <f>IF(RP!#REF!="",#N/A,RP!#REF!)</f>
        <v>#REF!</v>
      </c>
      <c r="AD643" s="68" t="e">
        <f>IF(RA!#REF!="",#N/A,RA!#REF!)</f>
        <v>#REF!</v>
      </c>
      <c r="AE643" s="69" t="e">
        <f>IF(RA!#REF!="",#N/A,RA!#REF!)</f>
        <v>#REF!</v>
      </c>
    </row>
    <row r="644" spans="22:31" x14ac:dyDescent="0.2">
      <c r="V644" s="68" t="e">
        <f>IF(IL!#REF!="",#N/A,IL!#REF!)</f>
        <v>#REF!</v>
      </c>
      <c r="W644" s="69" t="e">
        <f>IF(IL!#REF!="",#N/A,IL!#REF!)</f>
        <v>#REF!</v>
      </c>
      <c r="X644" s="68" t="e">
        <f>IF(NE!#REF!="",#N/A,NE!#REF!)</f>
        <v>#REF!</v>
      </c>
      <c r="Y644" s="69" t="e">
        <f>IF(NE!#REF!="",#N/A,NE!#REF!)</f>
        <v>#REF!</v>
      </c>
      <c r="Z644" s="68" t="e">
        <f>IF(RCI!#REF!="",#N/A,RCI!#REF!)</f>
        <v>#REF!</v>
      </c>
      <c r="AA644" s="69" t="e">
        <f>IF(RCI!#REF!="",#N/A,RCI!#REF!)</f>
        <v>#REF!</v>
      </c>
      <c r="AB644" s="68" t="e">
        <f>IF(RP!#REF!="",#N/A,RP!#REF!)</f>
        <v>#REF!</v>
      </c>
      <c r="AC644" s="69" t="e">
        <f>IF(RP!#REF!="",#N/A,RP!#REF!)</f>
        <v>#REF!</v>
      </c>
      <c r="AD644" s="68" t="e">
        <f>IF(RA!#REF!="",#N/A,RA!#REF!)</f>
        <v>#REF!</v>
      </c>
      <c r="AE644" s="69" t="e">
        <f>IF(RA!#REF!="",#N/A,RA!#REF!)</f>
        <v>#REF!</v>
      </c>
    </row>
    <row r="645" spans="22:31" x14ac:dyDescent="0.2">
      <c r="V645" s="68" t="e">
        <f>IF(IL!#REF!="",#N/A,IL!#REF!)</f>
        <v>#REF!</v>
      </c>
      <c r="W645" s="69" t="e">
        <f>IF(IL!#REF!="",#N/A,IL!#REF!)</f>
        <v>#REF!</v>
      </c>
      <c r="X645" s="68" t="e">
        <f>IF(NE!#REF!="",#N/A,NE!#REF!)</f>
        <v>#REF!</v>
      </c>
      <c r="Y645" s="69" t="e">
        <f>IF(NE!#REF!="",#N/A,NE!#REF!)</f>
        <v>#REF!</v>
      </c>
      <c r="Z645" s="68" t="e">
        <f>IF(RCI!#REF!="",#N/A,RCI!#REF!)</f>
        <v>#REF!</v>
      </c>
      <c r="AA645" s="69" t="e">
        <f>IF(RCI!#REF!="",#N/A,RCI!#REF!)</f>
        <v>#REF!</v>
      </c>
      <c r="AB645" s="68" t="e">
        <f>IF(RP!#REF!="",#N/A,RP!#REF!)</f>
        <v>#REF!</v>
      </c>
      <c r="AC645" s="69" t="e">
        <f>IF(RP!#REF!="",#N/A,RP!#REF!)</f>
        <v>#REF!</v>
      </c>
      <c r="AD645" s="68" t="e">
        <f>IF(RA!#REF!="",#N/A,RA!#REF!)</f>
        <v>#REF!</v>
      </c>
      <c r="AE645" s="69" t="e">
        <f>IF(RA!#REF!="",#N/A,RA!#REF!)</f>
        <v>#REF!</v>
      </c>
    </row>
    <row r="646" spans="22:31" x14ac:dyDescent="0.2">
      <c r="V646" s="68" t="e">
        <f>IF(IL!#REF!="",#N/A,IL!#REF!)</f>
        <v>#REF!</v>
      </c>
      <c r="W646" s="69" t="e">
        <f>IF(IL!#REF!="",#N/A,IL!#REF!)</f>
        <v>#REF!</v>
      </c>
      <c r="X646" s="68" t="e">
        <f>IF(NE!#REF!="",#N/A,NE!#REF!)</f>
        <v>#REF!</v>
      </c>
      <c r="Y646" s="69" t="e">
        <f>IF(NE!#REF!="",#N/A,NE!#REF!)</f>
        <v>#REF!</v>
      </c>
      <c r="Z646" s="68" t="e">
        <f>IF(RCI!#REF!="",#N/A,RCI!#REF!)</f>
        <v>#REF!</v>
      </c>
      <c r="AA646" s="69" t="e">
        <f>IF(RCI!#REF!="",#N/A,RCI!#REF!)</f>
        <v>#REF!</v>
      </c>
      <c r="AB646" s="68" t="e">
        <f>IF(RP!#REF!="",#N/A,RP!#REF!)</f>
        <v>#REF!</v>
      </c>
      <c r="AC646" s="69" t="e">
        <f>IF(RP!#REF!="",#N/A,RP!#REF!)</f>
        <v>#REF!</v>
      </c>
      <c r="AD646" s="68" t="e">
        <f>IF(RA!#REF!="",#N/A,RA!#REF!)</f>
        <v>#REF!</v>
      </c>
      <c r="AE646" s="69" t="e">
        <f>IF(RA!#REF!="",#N/A,RA!#REF!)</f>
        <v>#REF!</v>
      </c>
    </row>
    <row r="647" spans="22:31" x14ac:dyDescent="0.2">
      <c r="V647" s="68" t="e">
        <f>IF(IL!#REF!="",#N/A,IL!#REF!)</f>
        <v>#REF!</v>
      </c>
      <c r="W647" s="69" t="e">
        <f>IF(IL!#REF!="",#N/A,IL!#REF!)</f>
        <v>#REF!</v>
      </c>
      <c r="X647" s="68" t="e">
        <f>IF(NE!#REF!="",#N/A,NE!#REF!)</f>
        <v>#REF!</v>
      </c>
      <c r="Y647" s="69" t="e">
        <f>IF(NE!#REF!="",#N/A,NE!#REF!)</f>
        <v>#REF!</v>
      </c>
      <c r="Z647" s="68" t="e">
        <f>IF(RCI!#REF!="",#N/A,RCI!#REF!)</f>
        <v>#REF!</v>
      </c>
      <c r="AA647" s="69" t="e">
        <f>IF(RCI!#REF!="",#N/A,RCI!#REF!)</f>
        <v>#REF!</v>
      </c>
      <c r="AB647" s="68" t="e">
        <f>IF(RP!#REF!="",#N/A,RP!#REF!)</f>
        <v>#REF!</v>
      </c>
      <c r="AC647" s="69" t="e">
        <f>IF(RP!#REF!="",#N/A,RP!#REF!)</f>
        <v>#REF!</v>
      </c>
      <c r="AD647" s="68" t="e">
        <f>IF(RA!#REF!="",#N/A,RA!#REF!)</f>
        <v>#REF!</v>
      </c>
      <c r="AE647" s="69" t="e">
        <f>IF(RA!#REF!="",#N/A,RA!#REF!)</f>
        <v>#REF!</v>
      </c>
    </row>
    <row r="648" spans="22:31" x14ac:dyDescent="0.2">
      <c r="V648" s="68" t="e">
        <f>IF(IL!#REF!="",#N/A,IL!#REF!)</f>
        <v>#REF!</v>
      </c>
      <c r="W648" s="69" t="e">
        <f>IF(IL!#REF!="",#N/A,IL!#REF!)</f>
        <v>#REF!</v>
      </c>
      <c r="X648" s="68" t="e">
        <f>IF(NE!#REF!="",#N/A,NE!#REF!)</f>
        <v>#REF!</v>
      </c>
      <c r="Y648" s="69" t="e">
        <f>IF(NE!#REF!="",#N/A,NE!#REF!)</f>
        <v>#REF!</v>
      </c>
      <c r="Z648" s="68" t="e">
        <f>IF(RCI!#REF!="",#N/A,RCI!#REF!)</f>
        <v>#REF!</v>
      </c>
      <c r="AA648" s="69" t="e">
        <f>IF(RCI!#REF!="",#N/A,RCI!#REF!)</f>
        <v>#REF!</v>
      </c>
      <c r="AB648" s="68" t="e">
        <f>IF(RP!#REF!="",#N/A,RP!#REF!)</f>
        <v>#REF!</v>
      </c>
      <c r="AC648" s="69" t="e">
        <f>IF(RP!#REF!="",#N/A,RP!#REF!)</f>
        <v>#REF!</v>
      </c>
      <c r="AD648" s="68" t="e">
        <f>IF(RA!#REF!="",#N/A,RA!#REF!)</f>
        <v>#REF!</v>
      </c>
      <c r="AE648" s="69" t="e">
        <f>IF(RA!#REF!="",#N/A,RA!#REF!)</f>
        <v>#REF!</v>
      </c>
    </row>
    <row r="649" spans="22:31" x14ac:dyDescent="0.2">
      <c r="V649" s="68" t="e">
        <f>IF(IL!#REF!="",#N/A,IL!#REF!)</f>
        <v>#REF!</v>
      </c>
      <c r="W649" s="69" t="e">
        <f>IF(IL!#REF!="",#N/A,IL!#REF!)</f>
        <v>#REF!</v>
      </c>
      <c r="X649" s="68" t="e">
        <f>IF(NE!#REF!="",#N/A,NE!#REF!)</f>
        <v>#REF!</v>
      </c>
      <c r="Y649" s="69" t="e">
        <f>IF(NE!#REF!="",#N/A,NE!#REF!)</f>
        <v>#REF!</v>
      </c>
      <c r="Z649" s="68" t="e">
        <f>IF(RCI!#REF!="",#N/A,RCI!#REF!)</f>
        <v>#REF!</v>
      </c>
      <c r="AA649" s="69" t="e">
        <f>IF(RCI!#REF!="",#N/A,RCI!#REF!)</f>
        <v>#REF!</v>
      </c>
      <c r="AB649" s="68" t="e">
        <f>IF(RP!#REF!="",#N/A,RP!#REF!)</f>
        <v>#REF!</v>
      </c>
      <c r="AC649" s="69" t="e">
        <f>IF(RP!#REF!="",#N/A,RP!#REF!)</f>
        <v>#REF!</v>
      </c>
      <c r="AD649" s="68" t="e">
        <f>IF(RA!#REF!="",#N/A,RA!#REF!)</f>
        <v>#REF!</v>
      </c>
      <c r="AE649" s="69" t="e">
        <f>IF(RA!#REF!="",#N/A,RA!#REF!)</f>
        <v>#REF!</v>
      </c>
    </row>
    <row r="650" spans="22:31" x14ac:dyDescent="0.2">
      <c r="V650" s="68" t="e">
        <f>IF(IL!#REF!="",#N/A,IL!#REF!)</f>
        <v>#REF!</v>
      </c>
      <c r="W650" s="69" t="e">
        <f>IF(IL!#REF!="",#N/A,IL!#REF!)</f>
        <v>#REF!</v>
      </c>
      <c r="X650" s="68" t="e">
        <f>IF(NE!#REF!="",#N/A,NE!#REF!)</f>
        <v>#REF!</v>
      </c>
      <c r="Y650" s="69" t="e">
        <f>IF(NE!#REF!="",#N/A,NE!#REF!)</f>
        <v>#REF!</v>
      </c>
      <c r="Z650" s="68" t="e">
        <f>IF(RCI!#REF!="",#N/A,RCI!#REF!)</f>
        <v>#REF!</v>
      </c>
      <c r="AA650" s="69" t="e">
        <f>IF(RCI!#REF!="",#N/A,RCI!#REF!)</f>
        <v>#REF!</v>
      </c>
      <c r="AB650" s="68" t="e">
        <f>IF(RP!#REF!="",#N/A,RP!#REF!)</f>
        <v>#REF!</v>
      </c>
      <c r="AC650" s="69" t="e">
        <f>IF(RP!#REF!="",#N/A,RP!#REF!)</f>
        <v>#REF!</v>
      </c>
      <c r="AD650" s="68" t="e">
        <f>IF(RA!#REF!="",#N/A,RA!#REF!)</f>
        <v>#REF!</v>
      </c>
      <c r="AE650" s="69" t="e">
        <f>IF(RA!#REF!="",#N/A,RA!#REF!)</f>
        <v>#REF!</v>
      </c>
    </row>
    <row r="651" spans="22:31" x14ac:dyDescent="0.2">
      <c r="V651" s="68" t="e">
        <f>IF(IL!#REF!="",#N/A,IL!#REF!)</f>
        <v>#REF!</v>
      </c>
      <c r="W651" s="69" t="e">
        <f>IF(IL!#REF!="",#N/A,IL!#REF!)</f>
        <v>#REF!</v>
      </c>
      <c r="X651" s="68" t="e">
        <f>IF(NE!#REF!="",#N/A,NE!#REF!)</f>
        <v>#REF!</v>
      </c>
      <c r="Y651" s="69" t="e">
        <f>IF(NE!#REF!="",#N/A,NE!#REF!)</f>
        <v>#REF!</v>
      </c>
      <c r="Z651" s="68" t="e">
        <f>IF(RCI!#REF!="",#N/A,RCI!#REF!)</f>
        <v>#REF!</v>
      </c>
      <c r="AA651" s="69" t="e">
        <f>IF(RCI!#REF!="",#N/A,RCI!#REF!)</f>
        <v>#REF!</v>
      </c>
      <c r="AB651" s="68" t="e">
        <f>IF(RP!#REF!="",#N/A,RP!#REF!)</f>
        <v>#REF!</v>
      </c>
      <c r="AC651" s="69" t="e">
        <f>IF(RP!#REF!="",#N/A,RP!#REF!)</f>
        <v>#REF!</v>
      </c>
      <c r="AD651" s="68" t="e">
        <f>IF(RA!#REF!="",#N/A,RA!#REF!)</f>
        <v>#REF!</v>
      </c>
      <c r="AE651" s="69" t="e">
        <f>IF(RA!#REF!="",#N/A,RA!#REF!)</f>
        <v>#REF!</v>
      </c>
    </row>
    <row r="652" spans="22:31" x14ac:dyDescent="0.2">
      <c r="V652" s="68" t="e">
        <f>IF(IL!#REF!="",#N/A,IL!#REF!)</f>
        <v>#REF!</v>
      </c>
      <c r="W652" s="69" t="e">
        <f>IF(IL!#REF!="",#N/A,IL!#REF!)</f>
        <v>#REF!</v>
      </c>
      <c r="X652" s="68" t="e">
        <f>IF(NE!#REF!="",#N/A,NE!#REF!)</f>
        <v>#REF!</v>
      </c>
      <c r="Y652" s="69" t="e">
        <f>IF(NE!#REF!="",#N/A,NE!#REF!)</f>
        <v>#REF!</v>
      </c>
      <c r="Z652" s="68" t="e">
        <f>IF(RCI!#REF!="",#N/A,RCI!#REF!)</f>
        <v>#REF!</v>
      </c>
      <c r="AA652" s="69" t="e">
        <f>IF(RCI!#REF!="",#N/A,RCI!#REF!)</f>
        <v>#REF!</v>
      </c>
      <c r="AB652" s="68" t="e">
        <f>IF(RP!#REF!="",#N/A,RP!#REF!)</f>
        <v>#REF!</v>
      </c>
      <c r="AC652" s="69" t="e">
        <f>IF(RP!#REF!="",#N/A,RP!#REF!)</f>
        <v>#REF!</v>
      </c>
      <c r="AD652" s="68" t="e">
        <f>IF(RA!#REF!="",#N/A,RA!#REF!)</f>
        <v>#REF!</v>
      </c>
      <c r="AE652" s="69" t="e">
        <f>IF(RA!#REF!="",#N/A,RA!#REF!)</f>
        <v>#REF!</v>
      </c>
    </row>
    <row r="653" spans="22:31" x14ac:dyDescent="0.2">
      <c r="V653" s="68" t="e">
        <f>IF(IL!#REF!="",#N/A,IL!#REF!)</f>
        <v>#REF!</v>
      </c>
      <c r="W653" s="69" t="e">
        <f>IF(IL!#REF!="",#N/A,IL!#REF!)</f>
        <v>#REF!</v>
      </c>
      <c r="X653" s="68" t="e">
        <f>IF(NE!#REF!="",#N/A,NE!#REF!)</f>
        <v>#REF!</v>
      </c>
      <c r="Y653" s="69" t="e">
        <f>IF(NE!#REF!="",#N/A,NE!#REF!)</f>
        <v>#REF!</v>
      </c>
      <c r="Z653" s="68" t="e">
        <f>IF(RCI!#REF!="",#N/A,RCI!#REF!)</f>
        <v>#REF!</v>
      </c>
      <c r="AA653" s="69" t="e">
        <f>IF(RCI!#REF!="",#N/A,RCI!#REF!)</f>
        <v>#REF!</v>
      </c>
      <c r="AB653" s="68" t="e">
        <f>IF(RP!#REF!="",#N/A,RP!#REF!)</f>
        <v>#REF!</v>
      </c>
      <c r="AC653" s="69" t="e">
        <f>IF(RP!#REF!="",#N/A,RP!#REF!)</f>
        <v>#REF!</v>
      </c>
      <c r="AD653" s="68" t="e">
        <f>IF(RA!#REF!="",#N/A,RA!#REF!)</f>
        <v>#REF!</v>
      </c>
      <c r="AE653" s="69" t="e">
        <f>IF(RA!#REF!="",#N/A,RA!#REF!)</f>
        <v>#REF!</v>
      </c>
    </row>
    <row r="654" spans="22:31" x14ac:dyDescent="0.2">
      <c r="V654" s="68" t="e">
        <f>IF(IL!#REF!="",#N/A,IL!#REF!)</f>
        <v>#REF!</v>
      </c>
      <c r="W654" s="69" t="e">
        <f>IF(IL!#REF!="",#N/A,IL!#REF!)</f>
        <v>#REF!</v>
      </c>
      <c r="X654" s="68" t="e">
        <f>IF(NE!#REF!="",#N/A,NE!#REF!)</f>
        <v>#REF!</v>
      </c>
      <c r="Y654" s="69" t="e">
        <f>IF(NE!#REF!="",#N/A,NE!#REF!)</f>
        <v>#REF!</v>
      </c>
      <c r="Z654" s="68" t="e">
        <f>IF(RCI!#REF!="",#N/A,RCI!#REF!)</f>
        <v>#REF!</v>
      </c>
      <c r="AA654" s="69" t="e">
        <f>IF(RCI!#REF!="",#N/A,RCI!#REF!)</f>
        <v>#REF!</v>
      </c>
      <c r="AB654" s="68" t="e">
        <f>IF(RP!#REF!="",#N/A,RP!#REF!)</f>
        <v>#REF!</v>
      </c>
      <c r="AC654" s="69" t="e">
        <f>IF(RP!#REF!="",#N/A,RP!#REF!)</f>
        <v>#REF!</v>
      </c>
      <c r="AD654" s="68" t="e">
        <f>IF(RA!#REF!="",#N/A,RA!#REF!)</f>
        <v>#REF!</v>
      </c>
      <c r="AE654" s="69" t="e">
        <f>IF(RA!#REF!="",#N/A,RA!#REF!)</f>
        <v>#REF!</v>
      </c>
    </row>
    <row r="655" spans="22:31" x14ac:dyDescent="0.2">
      <c r="V655" s="68" t="e">
        <f>IF(IL!#REF!="",#N/A,IL!#REF!)</f>
        <v>#REF!</v>
      </c>
      <c r="W655" s="69" t="e">
        <f>IF(IL!#REF!="",#N/A,IL!#REF!)</f>
        <v>#REF!</v>
      </c>
      <c r="X655" s="68" t="e">
        <f>IF(NE!#REF!="",#N/A,NE!#REF!)</f>
        <v>#REF!</v>
      </c>
      <c r="Y655" s="69" t="e">
        <f>IF(NE!#REF!="",#N/A,NE!#REF!)</f>
        <v>#REF!</v>
      </c>
      <c r="Z655" s="68" t="e">
        <f>IF(RCI!#REF!="",#N/A,RCI!#REF!)</f>
        <v>#REF!</v>
      </c>
      <c r="AA655" s="69" t="e">
        <f>IF(RCI!#REF!="",#N/A,RCI!#REF!)</f>
        <v>#REF!</v>
      </c>
      <c r="AB655" s="68" t="e">
        <f>IF(RP!#REF!="",#N/A,RP!#REF!)</f>
        <v>#REF!</v>
      </c>
      <c r="AC655" s="69" t="e">
        <f>IF(RP!#REF!="",#N/A,RP!#REF!)</f>
        <v>#REF!</v>
      </c>
      <c r="AD655" s="68" t="e">
        <f>IF(RA!#REF!="",#N/A,RA!#REF!)</f>
        <v>#REF!</v>
      </c>
      <c r="AE655" s="69" t="e">
        <f>IF(RA!#REF!="",#N/A,RA!#REF!)</f>
        <v>#REF!</v>
      </c>
    </row>
    <row r="656" spans="22:31" x14ac:dyDescent="0.2">
      <c r="V656" s="68" t="e">
        <f>IF(IL!#REF!="",#N/A,IL!#REF!)</f>
        <v>#REF!</v>
      </c>
      <c r="W656" s="69" t="e">
        <f>IF(IL!#REF!="",#N/A,IL!#REF!)</f>
        <v>#REF!</v>
      </c>
      <c r="X656" s="68" t="e">
        <f>IF(NE!#REF!="",#N/A,NE!#REF!)</f>
        <v>#REF!</v>
      </c>
      <c r="Y656" s="69" t="e">
        <f>IF(NE!#REF!="",#N/A,NE!#REF!)</f>
        <v>#REF!</v>
      </c>
      <c r="Z656" s="68" t="e">
        <f>IF(RCI!#REF!="",#N/A,RCI!#REF!)</f>
        <v>#REF!</v>
      </c>
      <c r="AA656" s="69" t="e">
        <f>IF(RCI!#REF!="",#N/A,RCI!#REF!)</f>
        <v>#REF!</v>
      </c>
      <c r="AB656" s="68" t="e">
        <f>IF(RP!#REF!="",#N/A,RP!#REF!)</f>
        <v>#REF!</v>
      </c>
      <c r="AC656" s="69" t="e">
        <f>IF(RP!#REF!="",#N/A,RP!#REF!)</f>
        <v>#REF!</v>
      </c>
      <c r="AD656" s="68" t="e">
        <f>IF(RA!#REF!="",#N/A,RA!#REF!)</f>
        <v>#REF!</v>
      </c>
      <c r="AE656" s="69" t="e">
        <f>IF(RA!#REF!="",#N/A,RA!#REF!)</f>
        <v>#REF!</v>
      </c>
    </row>
    <row r="657" spans="22:31" x14ac:dyDescent="0.2">
      <c r="V657" s="68" t="e">
        <f>IF(IL!#REF!="",#N/A,IL!#REF!)</f>
        <v>#REF!</v>
      </c>
      <c r="W657" s="69" t="e">
        <f>IF(IL!#REF!="",#N/A,IL!#REF!)</f>
        <v>#REF!</v>
      </c>
      <c r="X657" s="68" t="e">
        <f>IF(NE!#REF!="",#N/A,NE!#REF!)</f>
        <v>#REF!</v>
      </c>
      <c r="Y657" s="69" t="e">
        <f>IF(NE!#REF!="",#N/A,NE!#REF!)</f>
        <v>#REF!</v>
      </c>
      <c r="Z657" s="68" t="e">
        <f>IF(RCI!#REF!="",#N/A,RCI!#REF!)</f>
        <v>#REF!</v>
      </c>
      <c r="AA657" s="69" t="e">
        <f>IF(RCI!#REF!="",#N/A,RCI!#REF!)</f>
        <v>#REF!</v>
      </c>
      <c r="AB657" s="68" t="e">
        <f>IF(RP!#REF!="",#N/A,RP!#REF!)</f>
        <v>#REF!</v>
      </c>
      <c r="AC657" s="69" t="e">
        <f>IF(RP!#REF!="",#N/A,RP!#REF!)</f>
        <v>#REF!</v>
      </c>
      <c r="AD657" s="68" t="e">
        <f>IF(RA!#REF!="",#N/A,RA!#REF!)</f>
        <v>#REF!</v>
      </c>
      <c r="AE657" s="69" t="e">
        <f>IF(RA!#REF!="",#N/A,RA!#REF!)</f>
        <v>#REF!</v>
      </c>
    </row>
    <row r="658" spans="22:31" x14ac:dyDescent="0.2">
      <c r="V658" s="68" t="e">
        <f>IF(IL!#REF!="",#N/A,IL!#REF!)</f>
        <v>#REF!</v>
      </c>
      <c r="W658" s="69" t="e">
        <f>IF(IL!#REF!="",#N/A,IL!#REF!)</f>
        <v>#REF!</v>
      </c>
      <c r="X658" s="68" t="e">
        <f>IF(NE!#REF!="",#N/A,NE!#REF!)</f>
        <v>#REF!</v>
      </c>
      <c r="Y658" s="69" t="e">
        <f>IF(NE!#REF!="",#N/A,NE!#REF!)</f>
        <v>#REF!</v>
      </c>
      <c r="Z658" s="68" t="e">
        <f>IF(RCI!#REF!="",#N/A,RCI!#REF!)</f>
        <v>#REF!</v>
      </c>
      <c r="AA658" s="69" t="e">
        <f>IF(RCI!#REF!="",#N/A,RCI!#REF!)</f>
        <v>#REF!</v>
      </c>
      <c r="AB658" s="68" t="e">
        <f>IF(RP!#REF!="",#N/A,RP!#REF!)</f>
        <v>#REF!</v>
      </c>
      <c r="AC658" s="69" t="e">
        <f>IF(RP!#REF!="",#N/A,RP!#REF!)</f>
        <v>#REF!</v>
      </c>
      <c r="AD658" s="68" t="e">
        <f>IF(RA!#REF!="",#N/A,RA!#REF!)</f>
        <v>#REF!</v>
      </c>
      <c r="AE658" s="69" t="e">
        <f>IF(RA!#REF!="",#N/A,RA!#REF!)</f>
        <v>#REF!</v>
      </c>
    </row>
    <row r="659" spans="22:31" x14ac:dyDescent="0.2">
      <c r="V659" s="68" t="e">
        <f>IF(IL!#REF!="",#N/A,IL!#REF!)</f>
        <v>#REF!</v>
      </c>
      <c r="W659" s="69" t="e">
        <f>IF(IL!#REF!="",#N/A,IL!#REF!)</f>
        <v>#REF!</v>
      </c>
      <c r="X659" s="68" t="e">
        <f>IF(NE!#REF!="",#N/A,NE!#REF!)</f>
        <v>#REF!</v>
      </c>
      <c r="Y659" s="69" t="e">
        <f>IF(NE!#REF!="",#N/A,NE!#REF!)</f>
        <v>#REF!</v>
      </c>
      <c r="Z659" s="68" t="e">
        <f>IF(RCI!#REF!="",#N/A,RCI!#REF!)</f>
        <v>#REF!</v>
      </c>
      <c r="AA659" s="69" t="e">
        <f>IF(RCI!#REF!="",#N/A,RCI!#REF!)</f>
        <v>#REF!</v>
      </c>
      <c r="AB659" s="68" t="e">
        <f>IF(RP!#REF!="",#N/A,RP!#REF!)</f>
        <v>#REF!</v>
      </c>
      <c r="AC659" s="69" t="e">
        <f>IF(RP!#REF!="",#N/A,RP!#REF!)</f>
        <v>#REF!</v>
      </c>
      <c r="AD659" s="68" t="e">
        <f>IF(RA!#REF!="",#N/A,RA!#REF!)</f>
        <v>#REF!</v>
      </c>
      <c r="AE659" s="69" t="e">
        <f>IF(RA!#REF!="",#N/A,RA!#REF!)</f>
        <v>#REF!</v>
      </c>
    </row>
    <row r="660" spans="22:31" x14ac:dyDescent="0.2">
      <c r="V660" s="68" t="e">
        <f>IF(IL!#REF!="",#N/A,IL!#REF!)</f>
        <v>#REF!</v>
      </c>
      <c r="W660" s="69" t="e">
        <f>IF(IL!#REF!="",#N/A,IL!#REF!)</f>
        <v>#REF!</v>
      </c>
      <c r="X660" s="68" t="e">
        <f>IF(NE!#REF!="",#N/A,NE!#REF!)</f>
        <v>#REF!</v>
      </c>
      <c r="Y660" s="69" t="e">
        <f>IF(NE!#REF!="",#N/A,NE!#REF!)</f>
        <v>#REF!</v>
      </c>
      <c r="Z660" s="68" t="e">
        <f>IF(RCI!#REF!="",#N/A,RCI!#REF!)</f>
        <v>#REF!</v>
      </c>
      <c r="AA660" s="69" t="e">
        <f>IF(RCI!#REF!="",#N/A,RCI!#REF!)</f>
        <v>#REF!</v>
      </c>
      <c r="AB660" s="68" t="e">
        <f>IF(RP!#REF!="",#N/A,RP!#REF!)</f>
        <v>#REF!</v>
      </c>
      <c r="AC660" s="69" t="e">
        <f>IF(RP!#REF!="",#N/A,RP!#REF!)</f>
        <v>#REF!</v>
      </c>
      <c r="AD660" s="68" t="e">
        <f>IF(RA!#REF!="",#N/A,RA!#REF!)</f>
        <v>#REF!</v>
      </c>
      <c r="AE660" s="69" t="e">
        <f>IF(RA!#REF!="",#N/A,RA!#REF!)</f>
        <v>#REF!</v>
      </c>
    </row>
    <row r="661" spans="22:31" x14ac:dyDescent="0.2">
      <c r="V661" s="68" t="e">
        <f>IF(IL!#REF!="",#N/A,IL!#REF!)</f>
        <v>#REF!</v>
      </c>
      <c r="W661" s="69" t="e">
        <f>IF(IL!#REF!="",#N/A,IL!#REF!)</f>
        <v>#REF!</v>
      </c>
      <c r="X661" s="68" t="e">
        <f>IF(NE!#REF!="",#N/A,NE!#REF!)</f>
        <v>#REF!</v>
      </c>
      <c r="Y661" s="69" t="e">
        <f>IF(NE!#REF!="",#N/A,NE!#REF!)</f>
        <v>#REF!</v>
      </c>
      <c r="Z661" s="68" t="e">
        <f>IF(RCI!#REF!="",#N/A,RCI!#REF!)</f>
        <v>#REF!</v>
      </c>
      <c r="AA661" s="69" t="e">
        <f>IF(RCI!#REF!="",#N/A,RCI!#REF!)</f>
        <v>#REF!</v>
      </c>
      <c r="AB661" s="68" t="e">
        <f>IF(RP!#REF!="",#N/A,RP!#REF!)</f>
        <v>#REF!</v>
      </c>
      <c r="AC661" s="69" t="e">
        <f>IF(RP!#REF!="",#N/A,RP!#REF!)</f>
        <v>#REF!</v>
      </c>
      <c r="AD661" s="68" t="e">
        <f>IF(RA!#REF!="",#N/A,RA!#REF!)</f>
        <v>#REF!</v>
      </c>
      <c r="AE661" s="69" t="e">
        <f>IF(RA!#REF!="",#N/A,RA!#REF!)</f>
        <v>#REF!</v>
      </c>
    </row>
    <row r="662" spans="22:31" x14ac:dyDescent="0.2">
      <c r="V662" s="68" t="e">
        <f>IF(IL!#REF!="",#N/A,IL!#REF!)</f>
        <v>#REF!</v>
      </c>
      <c r="W662" s="69" t="e">
        <f>IF(IL!#REF!="",#N/A,IL!#REF!)</f>
        <v>#REF!</v>
      </c>
      <c r="X662" s="68" t="e">
        <f>IF(NE!#REF!="",#N/A,NE!#REF!)</f>
        <v>#REF!</v>
      </c>
      <c r="Y662" s="69" t="e">
        <f>IF(NE!#REF!="",#N/A,NE!#REF!)</f>
        <v>#REF!</v>
      </c>
      <c r="Z662" s="68" t="e">
        <f>IF(RCI!#REF!="",#N/A,RCI!#REF!)</f>
        <v>#REF!</v>
      </c>
      <c r="AA662" s="69" t="e">
        <f>IF(RCI!#REF!="",#N/A,RCI!#REF!)</f>
        <v>#REF!</v>
      </c>
      <c r="AB662" s="68" t="e">
        <f>IF(RP!#REF!="",#N/A,RP!#REF!)</f>
        <v>#REF!</v>
      </c>
      <c r="AC662" s="69" t="e">
        <f>IF(RP!#REF!="",#N/A,RP!#REF!)</f>
        <v>#REF!</v>
      </c>
      <c r="AD662" s="68" t="e">
        <f>IF(RA!#REF!="",#N/A,RA!#REF!)</f>
        <v>#REF!</v>
      </c>
      <c r="AE662" s="69" t="e">
        <f>IF(RA!#REF!="",#N/A,RA!#REF!)</f>
        <v>#REF!</v>
      </c>
    </row>
    <row r="663" spans="22:31" x14ac:dyDescent="0.2">
      <c r="V663" s="68" t="e">
        <f>IF(IL!#REF!="",#N/A,IL!#REF!)</f>
        <v>#REF!</v>
      </c>
      <c r="W663" s="69" t="e">
        <f>IF(IL!#REF!="",#N/A,IL!#REF!)</f>
        <v>#REF!</v>
      </c>
      <c r="X663" s="68" t="e">
        <f>IF(NE!#REF!="",#N/A,NE!#REF!)</f>
        <v>#REF!</v>
      </c>
      <c r="Y663" s="69" t="e">
        <f>IF(NE!#REF!="",#N/A,NE!#REF!)</f>
        <v>#REF!</v>
      </c>
      <c r="Z663" s="68" t="e">
        <f>IF(RCI!#REF!="",#N/A,RCI!#REF!)</f>
        <v>#REF!</v>
      </c>
      <c r="AA663" s="69" t="e">
        <f>IF(RCI!#REF!="",#N/A,RCI!#REF!)</f>
        <v>#REF!</v>
      </c>
      <c r="AB663" s="68" t="e">
        <f>IF(RP!#REF!="",#N/A,RP!#REF!)</f>
        <v>#REF!</v>
      </c>
      <c r="AC663" s="69" t="e">
        <f>IF(RP!#REF!="",#N/A,RP!#REF!)</f>
        <v>#REF!</v>
      </c>
      <c r="AD663" s="68" t="e">
        <f>IF(RA!#REF!="",#N/A,RA!#REF!)</f>
        <v>#REF!</v>
      </c>
      <c r="AE663" s="69" t="e">
        <f>IF(RA!#REF!="",#N/A,RA!#REF!)</f>
        <v>#REF!</v>
      </c>
    </row>
    <row r="664" spans="22:31" x14ac:dyDescent="0.2">
      <c r="V664" s="68" t="e">
        <f>IF(IL!#REF!="",#N/A,IL!#REF!)</f>
        <v>#REF!</v>
      </c>
      <c r="W664" s="69" t="e">
        <f>IF(IL!#REF!="",#N/A,IL!#REF!)</f>
        <v>#REF!</v>
      </c>
      <c r="X664" s="68" t="e">
        <f>IF(NE!#REF!="",#N/A,NE!#REF!)</f>
        <v>#REF!</v>
      </c>
      <c r="Y664" s="69" t="e">
        <f>IF(NE!#REF!="",#N/A,NE!#REF!)</f>
        <v>#REF!</v>
      </c>
      <c r="Z664" s="68" t="e">
        <f>IF(RCI!#REF!="",#N/A,RCI!#REF!)</f>
        <v>#REF!</v>
      </c>
      <c r="AA664" s="69" t="e">
        <f>IF(RCI!#REF!="",#N/A,RCI!#REF!)</f>
        <v>#REF!</v>
      </c>
      <c r="AB664" s="68" t="e">
        <f>IF(RP!#REF!="",#N/A,RP!#REF!)</f>
        <v>#REF!</v>
      </c>
      <c r="AC664" s="69" t="e">
        <f>IF(RP!#REF!="",#N/A,RP!#REF!)</f>
        <v>#REF!</v>
      </c>
      <c r="AD664" s="68" t="e">
        <f>IF(RA!#REF!="",#N/A,RA!#REF!)</f>
        <v>#REF!</v>
      </c>
      <c r="AE664" s="69" t="e">
        <f>IF(RA!#REF!="",#N/A,RA!#REF!)</f>
        <v>#REF!</v>
      </c>
    </row>
    <row r="665" spans="22:31" x14ac:dyDescent="0.2">
      <c r="V665" s="68" t="e">
        <f>IF(IL!#REF!="",#N/A,IL!#REF!)</f>
        <v>#REF!</v>
      </c>
      <c r="W665" s="69" t="e">
        <f>IF(IL!#REF!="",#N/A,IL!#REF!)</f>
        <v>#REF!</v>
      </c>
      <c r="X665" s="68" t="e">
        <f>IF(NE!#REF!="",#N/A,NE!#REF!)</f>
        <v>#REF!</v>
      </c>
      <c r="Y665" s="69" t="e">
        <f>IF(NE!#REF!="",#N/A,NE!#REF!)</f>
        <v>#REF!</v>
      </c>
      <c r="Z665" s="68" t="e">
        <f>IF(RCI!#REF!="",#N/A,RCI!#REF!)</f>
        <v>#REF!</v>
      </c>
      <c r="AA665" s="69" t="e">
        <f>IF(RCI!#REF!="",#N/A,RCI!#REF!)</f>
        <v>#REF!</v>
      </c>
      <c r="AB665" s="68" t="e">
        <f>IF(RP!#REF!="",#N/A,RP!#REF!)</f>
        <v>#REF!</v>
      </c>
      <c r="AC665" s="69" t="e">
        <f>IF(RP!#REF!="",#N/A,RP!#REF!)</f>
        <v>#REF!</v>
      </c>
      <c r="AD665" s="68" t="e">
        <f>IF(RA!#REF!="",#N/A,RA!#REF!)</f>
        <v>#REF!</v>
      </c>
      <c r="AE665" s="69" t="e">
        <f>IF(RA!#REF!="",#N/A,RA!#REF!)</f>
        <v>#REF!</v>
      </c>
    </row>
    <row r="666" spans="22:31" x14ac:dyDescent="0.2">
      <c r="V666" s="68" t="e">
        <f>IF(IL!#REF!="",#N/A,IL!#REF!)</f>
        <v>#REF!</v>
      </c>
      <c r="W666" s="69" t="e">
        <f>IF(IL!#REF!="",#N/A,IL!#REF!)</f>
        <v>#REF!</v>
      </c>
      <c r="X666" s="68" t="e">
        <f>IF(NE!#REF!="",#N/A,NE!#REF!)</f>
        <v>#REF!</v>
      </c>
      <c r="Y666" s="69" t="e">
        <f>IF(NE!#REF!="",#N/A,NE!#REF!)</f>
        <v>#REF!</v>
      </c>
      <c r="Z666" s="68" t="e">
        <f>IF(RCI!#REF!="",#N/A,RCI!#REF!)</f>
        <v>#REF!</v>
      </c>
      <c r="AA666" s="69" t="e">
        <f>IF(RCI!#REF!="",#N/A,RCI!#REF!)</f>
        <v>#REF!</v>
      </c>
      <c r="AB666" s="68" t="e">
        <f>IF(RP!#REF!="",#N/A,RP!#REF!)</f>
        <v>#REF!</v>
      </c>
      <c r="AC666" s="69" t="e">
        <f>IF(RP!#REF!="",#N/A,RP!#REF!)</f>
        <v>#REF!</v>
      </c>
      <c r="AD666" s="68" t="e">
        <f>IF(RA!#REF!="",#N/A,RA!#REF!)</f>
        <v>#REF!</v>
      </c>
      <c r="AE666" s="69" t="e">
        <f>IF(RA!#REF!="",#N/A,RA!#REF!)</f>
        <v>#REF!</v>
      </c>
    </row>
    <row r="667" spans="22:31" x14ac:dyDescent="0.2">
      <c r="V667" s="68" t="e">
        <f>IF(IL!#REF!="",#N/A,IL!#REF!)</f>
        <v>#REF!</v>
      </c>
      <c r="W667" s="69" t="e">
        <f>IF(IL!#REF!="",#N/A,IL!#REF!)</f>
        <v>#REF!</v>
      </c>
      <c r="X667" s="68" t="e">
        <f>IF(NE!#REF!="",#N/A,NE!#REF!)</f>
        <v>#REF!</v>
      </c>
      <c r="Y667" s="69" t="e">
        <f>IF(NE!#REF!="",#N/A,NE!#REF!)</f>
        <v>#REF!</v>
      </c>
      <c r="Z667" s="68" t="e">
        <f>IF(RCI!#REF!="",#N/A,RCI!#REF!)</f>
        <v>#REF!</v>
      </c>
      <c r="AA667" s="69" t="e">
        <f>IF(RCI!#REF!="",#N/A,RCI!#REF!)</f>
        <v>#REF!</v>
      </c>
      <c r="AB667" s="68" t="e">
        <f>IF(RP!#REF!="",#N/A,RP!#REF!)</f>
        <v>#REF!</v>
      </c>
      <c r="AC667" s="69" t="e">
        <f>IF(RP!#REF!="",#N/A,RP!#REF!)</f>
        <v>#REF!</v>
      </c>
      <c r="AD667" s="68" t="e">
        <f>IF(RA!#REF!="",#N/A,RA!#REF!)</f>
        <v>#REF!</v>
      </c>
      <c r="AE667" s="69" t="e">
        <f>IF(RA!#REF!="",#N/A,RA!#REF!)</f>
        <v>#REF!</v>
      </c>
    </row>
    <row r="668" spans="22:31" x14ac:dyDescent="0.2">
      <c r="V668" s="68" t="e">
        <f>IF(IL!#REF!="",#N/A,IL!#REF!)</f>
        <v>#REF!</v>
      </c>
      <c r="W668" s="69" t="e">
        <f>IF(IL!#REF!="",#N/A,IL!#REF!)</f>
        <v>#REF!</v>
      </c>
      <c r="X668" s="68" t="e">
        <f>IF(NE!#REF!="",#N/A,NE!#REF!)</f>
        <v>#REF!</v>
      </c>
      <c r="Y668" s="69" t="e">
        <f>IF(NE!#REF!="",#N/A,NE!#REF!)</f>
        <v>#REF!</v>
      </c>
      <c r="Z668" s="68" t="e">
        <f>IF(RCI!#REF!="",#N/A,RCI!#REF!)</f>
        <v>#REF!</v>
      </c>
      <c r="AA668" s="69" t="e">
        <f>IF(RCI!#REF!="",#N/A,RCI!#REF!)</f>
        <v>#REF!</v>
      </c>
      <c r="AB668" s="68" t="e">
        <f>IF(RP!#REF!="",#N/A,RP!#REF!)</f>
        <v>#REF!</v>
      </c>
      <c r="AC668" s="69" t="e">
        <f>IF(RP!#REF!="",#N/A,RP!#REF!)</f>
        <v>#REF!</v>
      </c>
      <c r="AD668" s="68" t="e">
        <f>IF(RA!#REF!="",#N/A,RA!#REF!)</f>
        <v>#REF!</v>
      </c>
      <c r="AE668" s="69" t="e">
        <f>IF(RA!#REF!="",#N/A,RA!#REF!)</f>
        <v>#REF!</v>
      </c>
    </row>
    <row r="669" spans="22:31" x14ac:dyDescent="0.2">
      <c r="V669" s="68" t="e">
        <f>IF(IL!#REF!="",#N/A,IL!#REF!)</f>
        <v>#REF!</v>
      </c>
      <c r="W669" s="69" t="e">
        <f>IF(IL!#REF!="",#N/A,IL!#REF!)</f>
        <v>#REF!</v>
      </c>
      <c r="X669" s="68" t="e">
        <f>IF(NE!#REF!="",#N/A,NE!#REF!)</f>
        <v>#REF!</v>
      </c>
      <c r="Y669" s="69" t="e">
        <f>IF(NE!#REF!="",#N/A,NE!#REF!)</f>
        <v>#REF!</v>
      </c>
      <c r="Z669" s="68" t="e">
        <f>IF(RCI!#REF!="",#N/A,RCI!#REF!)</f>
        <v>#REF!</v>
      </c>
      <c r="AA669" s="69" t="e">
        <f>IF(RCI!#REF!="",#N/A,RCI!#REF!)</f>
        <v>#REF!</v>
      </c>
      <c r="AB669" s="68" t="e">
        <f>IF(RP!#REF!="",#N/A,RP!#REF!)</f>
        <v>#REF!</v>
      </c>
      <c r="AC669" s="69" t="e">
        <f>IF(RP!#REF!="",#N/A,RP!#REF!)</f>
        <v>#REF!</v>
      </c>
      <c r="AD669" s="68" t="e">
        <f>IF(RA!#REF!="",#N/A,RA!#REF!)</f>
        <v>#REF!</v>
      </c>
      <c r="AE669" s="69" t="e">
        <f>IF(RA!#REF!="",#N/A,RA!#REF!)</f>
        <v>#REF!</v>
      </c>
    </row>
    <row r="670" spans="22:31" x14ac:dyDescent="0.2">
      <c r="V670" s="68" t="e">
        <f>IF(IL!#REF!="",#N/A,IL!#REF!)</f>
        <v>#REF!</v>
      </c>
      <c r="W670" s="69" t="e">
        <f>IF(IL!#REF!="",#N/A,IL!#REF!)</f>
        <v>#REF!</v>
      </c>
      <c r="X670" s="68" t="e">
        <f>IF(NE!#REF!="",#N/A,NE!#REF!)</f>
        <v>#REF!</v>
      </c>
      <c r="Y670" s="69" t="e">
        <f>IF(NE!#REF!="",#N/A,NE!#REF!)</f>
        <v>#REF!</v>
      </c>
      <c r="Z670" s="68" t="e">
        <f>IF(RCI!#REF!="",#N/A,RCI!#REF!)</f>
        <v>#REF!</v>
      </c>
      <c r="AA670" s="69" t="e">
        <f>IF(RCI!#REF!="",#N/A,RCI!#REF!)</f>
        <v>#REF!</v>
      </c>
      <c r="AB670" s="68" t="e">
        <f>IF(RP!#REF!="",#N/A,RP!#REF!)</f>
        <v>#REF!</v>
      </c>
      <c r="AC670" s="69" t="e">
        <f>IF(RP!#REF!="",#N/A,RP!#REF!)</f>
        <v>#REF!</v>
      </c>
      <c r="AD670" s="68" t="e">
        <f>IF(RA!#REF!="",#N/A,RA!#REF!)</f>
        <v>#REF!</v>
      </c>
      <c r="AE670" s="69" t="e">
        <f>IF(RA!#REF!="",#N/A,RA!#REF!)</f>
        <v>#REF!</v>
      </c>
    </row>
    <row r="671" spans="22:31" x14ac:dyDescent="0.2">
      <c r="V671" s="68" t="e">
        <f>IF(IL!#REF!="",#N/A,IL!#REF!)</f>
        <v>#REF!</v>
      </c>
      <c r="W671" s="69" t="e">
        <f>IF(IL!#REF!="",#N/A,IL!#REF!)</f>
        <v>#REF!</v>
      </c>
      <c r="X671" s="68" t="e">
        <f>IF(NE!#REF!="",#N/A,NE!#REF!)</f>
        <v>#REF!</v>
      </c>
      <c r="Y671" s="69" t="e">
        <f>IF(NE!#REF!="",#N/A,NE!#REF!)</f>
        <v>#REF!</v>
      </c>
      <c r="Z671" s="68" t="e">
        <f>IF(RCI!#REF!="",#N/A,RCI!#REF!)</f>
        <v>#REF!</v>
      </c>
      <c r="AA671" s="69" t="e">
        <f>IF(RCI!#REF!="",#N/A,RCI!#REF!)</f>
        <v>#REF!</v>
      </c>
      <c r="AB671" s="68" t="e">
        <f>IF(RP!#REF!="",#N/A,RP!#REF!)</f>
        <v>#REF!</v>
      </c>
      <c r="AC671" s="69" t="e">
        <f>IF(RP!#REF!="",#N/A,RP!#REF!)</f>
        <v>#REF!</v>
      </c>
      <c r="AD671" s="68" t="e">
        <f>IF(RA!#REF!="",#N/A,RA!#REF!)</f>
        <v>#REF!</v>
      </c>
      <c r="AE671" s="69" t="e">
        <f>IF(RA!#REF!="",#N/A,RA!#REF!)</f>
        <v>#REF!</v>
      </c>
    </row>
    <row r="672" spans="22:31" x14ac:dyDescent="0.2">
      <c r="V672" s="68" t="e">
        <f>IF(IL!#REF!="",#N/A,IL!#REF!)</f>
        <v>#REF!</v>
      </c>
      <c r="W672" s="69" t="e">
        <f>IF(IL!#REF!="",#N/A,IL!#REF!)</f>
        <v>#REF!</v>
      </c>
      <c r="X672" s="68" t="e">
        <f>IF(NE!#REF!="",#N/A,NE!#REF!)</f>
        <v>#REF!</v>
      </c>
      <c r="Y672" s="69" t="e">
        <f>IF(NE!#REF!="",#N/A,NE!#REF!)</f>
        <v>#REF!</v>
      </c>
      <c r="Z672" s="68" t="e">
        <f>IF(RCI!#REF!="",#N/A,RCI!#REF!)</f>
        <v>#REF!</v>
      </c>
      <c r="AA672" s="69" t="e">
        <f>IF(RCI!#REF!="",#N/A,RCI!#REF!)</f>
        <v>#REF!</v>
      </c>
      <c r="AB672" s="68" t="e">
        <f>IF(RP!#REF!="",#N/A,RP!#REF!)</f>
        <v>#REF!</v>
      </c>
      <c r="AC672" s="69" t="e">
        <f>IF(RP!#REF!="",#N/A,RP!#REF!)</f>
        <v>#REF!</v>
      </c>
      <c r="AD672" s="68" t="e">
        <f>IF(RA!#REF!="",#N/A,RA!#REF!)</f>
        <v>#REF!</v>
      </c>
      <c r="AE672" s="69" t="e">
        <f>IF(RA!#REF!="",#N/A,RA!#REF!)</f>
        <v>#REF!</v>
      </c>
    </row>
    <row r="673" spans="22:31" x14ac:dyDescent="0.2">
      <c r="V673" s="68" t="e">
        <f>IF(IL!#REF!="",#N/A,IL!#REF!)</f>
        <v>#REF!</v>
      </c>
      <c r="W673" s="69" t="e">
        <f>IF(IL!#REF!="",#N/A,IL!#REF!)</f>
        <v>#REF!</v>
      </c>
      <c r="X673" s="68" t="e">
        <f>IF(NE!#REF!="",#N/A,NE!#REF!)</f>
        <v>#REF!</v>
      </c>
      <c r="Y673" s="69" t="e">
        <f>IF(NE!#REF!="",#N/A,NE!#REF!)</f>
        <v>#REF!</v>
      </c>
      <c r="Z673" s="68" t="e">
        <f>IF(RCI!#REF!="",#N/A,RCI!#REF!)</f>
        <v>#REF!</v>
      </c>
      <c r="AA673" s="69" t="e">
        <f>IF(RCI!#REF!="",#N/A,RCI!#REF!)</f>
        <v>#REF!</v>
      </c>
      <c r="AB673" s="68" t="e">
        <f>IF(RP!#REF!="",#N/A,RP!#REF!)</f>
        <v>#REF!</v>
      </c>
      <c r="AC673" s="69" t="e">
        <f>IF(RP!#REF!="",#N/A,RP!#REF!)</f>
        <v>#REF!</v>
      </c>
      <c r="AD673" s="68" t="e">
        <f>IF(RA!#REF!="",#N/A,RA!#REF!)</f>
        <v>#REF!</v>
      </c>
      <c r="AE673" s="69" t="e">
        <f>IF(RA!#REF!="",#N/A,RA!#REF!)</f>
        <v>#REF!</v>
      </c>
    </row>
    <row r="674" spans="22:31" x14ac:dyDescent="0.2">
      <c r="V674" s="68" t="e">
        <f>IF(IL!#REF!="",#N/A,IL!#REF!)</f>
        <v>#REF!</v>
      </c>
      <c r="W674" s="69" t="e">
        <f>IF(IL!#REF!="",#N/A,IL!#REF!)</f>
        <v>#REF!</v>
      </c>
      <c r="X674" s="68" t="e">
        <f>IF(NE!#REF!="",#N/A,NE!#REF!)</f>
        <v>#REF!</v>
      </c>
      <c r="Y674" s="69" t="e">
        <f>IF(NE!#REF!="",#N/A,NE!#REF!)</f>
        <v>#REF!</v>
      </c>
      <c r="Z674" s="68" t="e">
        <f>IF(RCI!#REF!="",#N/A,RCI!#REF!)</f>
        <v>#REF!</v>
      </c>
      <c r="AA674" s="69" t="e">
        <f>IF(RCI!#REF!="",#N/A,RCI!#REF!)</f>
        <v>#REF!</v>
      </c>
      <c r="AB674" s="68" t="e">
        <f>IF(RP!#REF!="",#N/A,RP!#REF!)</f>
        <v>#REF!</v>
      </c>
      <c r="AC674" s="69" t="e">
        <f>IF(RP!#REF!="",#N/A,RP!#REF!)</f>
        <v>#REF!</v>
      </c>
      <c r="AD674" s="68" t="e">
        <f>IF(RA!#REF!="",#N/A,RA!#REF!)</f>
        <v>#REF!</v>
      </c>
      <c r="AE674" s="69" t="e">
        <f>IF(RA!#REF!="",#N/A,RA!#REF!)</f>
        <v>#REF!</v>
      </c>
    </row>
    <row r="675" spans="22:31" x14ac:dyDescent="0.2">
      <c r="V675" s="68" t="e">
        <f>IF(IL!#REF!="",#N/A,IL!#REF!)</f>
        <v>#REF!</v>
      </c>
      <c r="W675" s="69" t="e">
        <f>IF(IL!#REF!="",#N/A,IL!#REF!)</f>
        <v>#REF!</v>
      </c>
      <c r="X675" s="68" t="e">
        <f>IF(NE!#REF!="",#N/A,NE!#REF!)</f>
        <v>#REF!</v>
      </c>
      <c r="Y675" s="69" t="e">
        <f>IF(NE!#REF!="",#N/A,NE!#REF!)</f>
        <v>#REF!</v>
      </c>
      <c r="Z675" s="68" t="e">
        <f>IF(RCI!#REF!="",#N/A,RCI!#REF!)</f>
        <v>#REF!</v>
      </c>
      <c r="AA675" s="69" t="e">
        <f>IF(RCI!#REF!="",#N/A,RCI!#REF!)</f>
        <v>#REF!</v>
      </c>
      <c r="AB675" s="68" t="e">
        <f>IF(RP!#REF!="",#N/A,RP!#REF!)</f>
        <v>#REF!</v>
      </c>
      <c r="AC675" s="69" t="e">
        <f>IF(RP!#REF!="",#N/A,RP!#REF!)</f>
        <v>#REF!</v>
      </c>
      <c r="AD675" s="68" t="e">
        <f>IF(RA!#REF!="",#N/A,RA!#REF!)</f>
        <v>#REF!</v>
      </c>
      <c r="AE675" s="69" t="e">
        <f>IF(RA!#REF!="",#N/A,RA!#REF!)</f>
        <v>#REF!</v>
      </c>
    </row>
    <row r="676" spans="22:31" x14ac:dyDescent="0.2">
      <c r="V676" s="68" t="e">
        <f>IF(IL!#REF!="",#N/A,IL!#REF!)</f>
        <v>#REF!</v>
      </c>
      <c r="W676" s="69" t="e">
        <f>IF(IL!#REF!="",#N/A,IL!#REF!)</f>
        <v>#REF!</v>
      </c>
      <c r="X676" s="68" t="e">
        <f>IF(NE!#REF!="",#N/A,NE!#REF!)</f>
        <v>#REF!</v>
      </c>
      <c r="Y676" s="69" t="e">
        <f>IF(NE!#REF!="",#N/A,NE!#REF!)</f>
        <v>#REF!</v>
      </c>
      <c r="Z676" s="68" t="e">
        <f>IF(RCI!#REF!="",#N/A,RCI!#REF!)</f>
        <v>#REF!</v>
      </c>
      <c r="AA676" s="69" t="e">
        <f>IF(RCI!#REF!="",#N/A,RCI!#REF!)</f>
        <v>#REF!</v>
      </c>
      <c r="AB676" s="68" t="e">
        <f>IF(RP!#REF!="",#N/A,RP!#REF!)</f>
        <v>#REF!</v>
      </c>
      <c r="AC676" s="69" t="e">
        <f>IF(RP!#REF!="",#N/A,RP!#REF!)</f>
        <v>#REF!</v>
      </c>
      <c r="AD676" s="68" t="e">
        <f>IF(RA!#REF!="",#N/A,RA!#REF!)</f>
        <v>#REF!</v>
      </c>
      <c r="AE676" s="69" t="e">
        <f>IF(RA!#REF!="",#N/A,RA!#REF!)</f>
        <v>#REF!</v>
      </c>
    </row>
    <row r="677" spans="22:31" x14ac:dyDescent="0.2">
      <c r="V677" s="68" t="e">
        <f>IF(IL!#REF!="",#N/A,IL!#REF!)</f>
        <v>#REF!</v>
      </c>
      <c r="W677" s="69" t="e">
        <f>IF(IL!#REF!="",#N/A,IL!#REF!)</f>
        <v>#REF!</v>
      </c>
      <c r="X677" s="68" t="e">
        <f>IF(NE!#REF!="",#N/A,NE!#REF!)</f>
        <v>#REF!</v>
      </c>
      <c r="Y677" s="69" t="e">
        <f>IF(NE!#REF!="",#N/A,NE!#REF!)</f>
        <v>#REF!</v>
      </c>
      <c r="Z677" s="68" t="e">
        <f>IF(RCI!#REF!="",#N/A,RCI!#REF!)</f>
        <v>#REF!</v>
      </c>
      <c r="AA677" s="69" t="e">
        <f>IF(RCI!#REF!="",#N/A,RCI!#REF!)</f>
        <v>#REF!</v>
      </c>
      <c r="AB677" s="68" t="e">
        <f>IF(RP!#REF!="",#N/A,RP!#REF!)</f>
        <v>#REF!</v>
      </c>
      <c r="AC677" s="69" t="e">
        <f>IF(RP!#REF!="",#N/A,RP!#REF!)</f>
        <v>#REF!</v>
      </c>
      <c r="AD677" s="68" t="e">
        <f>IF(RA!#REF!="",#N/A,RA!#REF!)</f>
        <v>#REF!</v>
      </c>
      <c r="AE677" s="69" t="e">
        <f>IF(RA!#REF!="",#N/A,RA!#REF!)</f>
        <v>#REF!</v>
      </c>
    </row>
    <row r="678" spans="22:31" x14ac:dyDescent="0.2">
      <c r="V678" s="68" t="e">
        <f>IF(IL!#REF!="",#N/A,IL!#REF!)</f>
        <v>#REF!</v>
      </c>
      <c r="W678" s="69" t="e">
        <f>IF(IL!#REF!="",#N/A,IL!#REF!)</f>
        <v>#REF!</v>
      </c>
      <c r="X678" s="68" t="e">
        <f>IF(NE!#REF!="",#N/A,NE!#REF!)</f>
        <v>#REF!</v>
      </c>
      <c r="Y678" s="69" t="e">
        <f>IF(NE!#REF!="",#N/A,NE!#REF!)</f>
        <v>#REF!</v>
      </c>
      <c r="Z678" s="68" t="e">
        <f>IF(RCI!#REF!="",#N/A,RCI!#REF!)</f>
        <v>#REF!</v>
      </c>
      <c r="AA678" s="69" t="e">
        <f>IF(RCI!#REF!="",#N/A,RCI!#REF!)</f>
        <v>#REF!</v>
      </c>
      <c r="AB678" s="68" t="e">
        <f>IF(RP!#REF!="",#N/A,RP!#REF!)</f>
        <v>#REF!</v>
      </c>
      <c r="AC678" s="69" t="e">
        <f>IF(RP!#REF!="",#N/A,RP!#REF!)</f>
        <v>#REF!</v>
      </c>
      <c r="AD678" s="68" t="e">
        <f>IF(RA!#REF!="",#N/A,RA!#REF!)</f>
        <v>#REF!</v>
      </c>
      <c r="AE678" s="69" t="e">
        <f>IF(RA!#REF!="",#N/A,RA!#REF!)</f>
        <v>#REF!</v>
      </c>
    </row>
    <row r="679" spans="22:31" x14ac:dyDescent="0.2">
      <c r="V679" s="68" t="e">
        <f>IF(IL!#REF!="",#N/A,IL!#REF!)</f>
        <v>#REF!</v>
      </c>
      <c r="W679" s="69" t="e">
        <f>IF(IL!#REF!="",#N/A,IL!#REF!)</f>
        <v>#REF!</v>
      </c>
      <c r="X679" s="68" t="e">
        <f>IF(NE!#REF!="",#N/A,NE!#REF!)</f>
        <v>#REF!</v>
      </c>
      <c r="Y679" s="69" t="e">
        <f>IF(NE!#REF!="",#N/A,NE!#REF!)</f>
        <v>#REF!</v>
      </c>
      <c r="Z679" s="68" t="e">
        <f>IF(RCI!#REF!="",#N/A,RCI!#REF!)</f>
        <v>#REF!</v>
      </c>
      <c r="AA679" s="69" t="e">
        <f>IF(RCI!#REF!="",#N/A,RCI!#REF!)</f>
        <v>#REF!</v>
      </c>
      <c r="AB679" s="68" t="e">
        <f>IF(RP!#REF!="",#N/A,RP!#REF!)</f>
        <v>#REF!</v>
      </c>
      <c r="AC679" s="69" t="e">
        <f>IF(RP!#REF!="",#N/A,RP!#REF!)</f>
        <v>#REF!</v>
      </c>
      <c r="AD679" s="68" t="e">
        <f>IF(RA!#REF!="",#N/A,RA!#REF!)</f>
        <v>#REF!</v>
      </c>
      <c r="AE679" s="69" t="e">
        <f>IF(RA!#REF!="",#N/A,RA!#REF!)</f>
        <v>#REF!</v>
      </c>
    </row>
    <row r="680" spans="22:31" x14ac:dyDescent="0.2">
      <c r="V680" s="68" t="e">
        <f>IF(IL!#REF!="",#N/A,IL!#REF!)</f>
        <v>#REF!</v>
      </c>
      <c r="W680" s="69" t="e">
        <f>IF(IL!#REF!="",#N/A,IL!#REF!)</f>
        <v>#REF!</v>
      </c>
      <c r="X680" s="68" t="e">
        <f>IF(NE!#REF!="",#N/A,NE!#REF!)</f>
        <v>#REF!</v>
      </c>
      <c r="Y680" s="69" t="e">
        <f>IF(NE!#REF!="",#N/A,NE!#REF!)</f>
        <v>#REF!</v>
      </c>
      <c r="Z680" s="68" t="e">
        <f>IF(RCI!#REF!="",#N/A,RCI!#REF!)</f>
        <v>#REF!</v>
      </c>
      <c r="AA680" s="69" t="e">
        <f>IF(RCI!#REF!="",#N/A,RCI!#REF!)</f>
        <v>#REF!</v>
      </c>
      <c r="AB680" s="68" t="e">
        <f>IF(RP!#REF!="",#N/A,RP!#REF!)</f>
        <v>#REF!</v>
      </c>
      <c r="AC680" s="69" t="e">
        <f>IF(RP!#REF!="",#N/A,RP!#REF!)</f>
        <v>#REF!</v>
      </c>
      <c r="AD680" s="68" t="e">
        <f>IF(RA!#REF!="",#N/A,RA!#REF!)</f>
        <v>#REF!</v>
      </c>
      <c r="AE680" s="69" t="e">
        <f>IF(RA!#REF!="",#N/A,RA!#REF!)</f>
        <v>#REF!</v>
      </c>
    </row>
    <row r="681" spans="22:31" x14ac:dyDescent="0.2">
      <c r="V681" s="68" t="e">
        <f>IF(IL!#REF!="",#N/A,IL!#REF!)</f>
        <v>#REF!</v>
      </c>
      <c r="W681" s="69" t="e">
        <f>IF(IL!#REF!="",#N/A,IL!#REF!)</f>
        <v>#REF!</v>
      </c>
      <c r="X681" s="68" t="e">
        <f>IF(NE!#REF!="",#N/A,NE!#REF!)</f>
        <v>#REF!</v>
      </c>
      <c r="Y681" s="69" t="e">
        <f>IF(NE!#REF!="",#N/A,NE!#REF!)</f>
        <v>#REF!</v>
      </c>
      <c r="Z681" s="68" t="e">
        <f>IF(RCI!#REF!="",#N/A,RCI!#REF!)</f>
        <v>#REF!</v>
      </c>
      <c r="AA681" s="69" t="e">
        <f>IF(RCI!#REF!="",#N/A,RCI!#REF!)</f>
        <v>#REF!</v>
      </c>
      <c r="AB681" s="68" t="e">
        <f>IF(RP!#REF!="",#N/A,RP!#REF!)</f>
        <v>#REF!</v>
      </c>
      <c r="AC681" s="69" t="e">
        <f>IF(RP!#REF!="",#N/A,RP!#REF!)</f>
        <v>#REF!</v>
      </c>
      <c r="AD681" s="68" t="e">
        <f>IF(RA!#REF!="",#N/A,RA!#REF!)</f>
        <v>#REF!</v>
      </c>
      <c r="AE681" s="69" t="e">
        <f>IF(RA!#REF!="",#N/A,RA!#REF!)</f>
        <v>#REF!</v>
      </c>
    </row>
    <row r="682" spans="22:31" x14ac:dyDescent="0.2">
      <c r="V682" s="68" t="e">
        <f>IF(IL!#REF!="",#N/A,IL!#REF!)</f>
        <v>#REF!</v>
      </c>
      <c r="W682" s="69" t="e">
        <f>IF(IL!#REF!="",#N/A,IL!#REF!)</f>
        <v>#REF!</v>
      </c>
      <c r="X682" s="68" t="e">
        <f>IF(NE!#REF!="",#N/A,NE!#REF!)</f>
        <v>#REF!</v>
      </c>
      <c r="Y682" s="69" t="e">
        <f>IF(NE!#REF!="",#N/A,NE!#REF!)</f>
        <v>#REF!</v>
      </c>
      <c r="Z682" s="68" t="e">
        <f>IF(RCI!#REF!="",#N/A,RCI!#REF!)</f>
        <v>#REF!</v>
      </c>
      <c r="AA682" s="69" t="e">
        <f>IF(RCI!#REF!="",#N/A,RCI!#REF!)</f>
        <v>#REF!</v>
      </c>
      <c r="AB682" s="68" t="e">
        <f>IF(RP!#REF!="",#N/A,RP!#REF!)</f>
        <v>#REF!</v>
      </c>
      <c r="AC682" s="69" t="e">
        <f>IF(RP!#REF!="",#N/A,RP!#REF!)</f>
        <v>#REF!</v>
      </c>
      <c r="AD682" s="68" t="e">
        <f>IF(RA!#REF!="",#N/A,RA!#REF!)</f>
        <v>#REF!</v>
      </c>
      <c r="AE682" s="69" t="e">
        <f>IF(RA!#REF!="",#N/A,RA!#REF!)</f>
        <v>#REF!</v>
      </c>
    </row>
    <row r="683" spans="22:31" x14ac:dyDescent="0.2">
      <c r="V683" s="68" t="e">
        <f>IF(IL!#REF!="",#N/A,IL!#REF!)</f>
        <v>#REF!</v>
      </c>
      <c r="W683" s="69" t="e">
        <f>IF(IL!#REF!="",#N/A,IL!#REF!)</f>
        <v>#REF!</v>
      </c>
      <c r="X683" s="68" t="e">
        <f>IF(NE!#REF!="",#N/A,NE!#REF!)</f>
        <v>#REF!</v>
      </c>
      <c r="Y683" s="69" t="e">
        <f>IF(NE!#REF!="",#N/A,NE!#REF!)</f>
        <v>#REF!</v>
      </c>
      <c r="Z683" s="68" t="e">
        <f>IF(RCI!#REF!="",#N/A,RCI!#REF!)</f>
        <v>#REF!</v>
      </c>
      <c r="AA683" s="69" t="e">
        <f>IF(RCI!#REF!="",#N/A,RCI!#REF!)</f>
        <v>#REF!</v>
      </c>
      <c r="AB683" s="68" t="e">
        <f>IF(RP!#REF!="",#N/A,RP!#REF!)</f>
        <v>#REF!</v>
      </c>
      <c r="AC683" s="69" t="e">
        <f>IF(RP!#REF!="",#N/A,RP!#REF!)</f>
        <v>#REF!</v>
      </c>
      <c r="AD683" s="68" t="e">
        <f>IF(RA!#REF!="",#N/A,RA!#REF!)</f>
        <v>#REF!</v>
      </c>
      <c r="AE683" s="69" t="e">
        <f>IF(RA!#REF!="",#N/A,RA!#REF!)</f>
        <v>#REF!</v>
      </c>
    </row>
    <row r="684" spans="22:31" x14ac:dyDescent="0.2">
      <c r="V684" s="68" t="e">
        <f>IF(IL!#REF!="",#N/A,IL!#REF!)</f>
        <v>#REF!</v>
      </c>
      <c r="W684" s="69" t="e">
        <f>IF(IL!#REF!="",#N/A,IL!#REF!)</f>
        <v>#REF!</v>
      </c>
      <c r="X684" s="68" t="e">
        <f>IF(NE!#REF!="",#N/A,NE!#REF!)</f>
        <v>#REF!</v>
      </c>
      <c r="Y684" s="69" t="e">
        <f>IF(NE!#REF!="",#N/A,NE!#REF!)</f>
        <v>#REF!</v>
      </c>
      <c r="Z684" s="68" t="e">
        <f>IF(RCI!#REF!="",#N/A,RCI!#REF!)</f>
        <v>#REF!</v>
      </c>
      <c r="AA684" s="69" t="e">
        <f>IF(RCI!#REF!="",#N/A,RCI!#REF!)</f>
        <v>#REF!</v>
      </c>
      <c r="AB684" s="68" t="e">
        <f>IF(RP!#REF!="",#N/A,RP!#REF!)</f>
        <v>#REF!</v>
      </c>
      <c r="AC684" s="69" t="e">
        <f>IF(RP!#REF!="",#N/A,RP!#REF!)</f>
        <v>#REF!</v>
      </c>
      <c r="AD684" s="68" t="e">
        <f>IF(RA!#REF!="",#N/A,RA!#REF!)</f>
        <v>#REF!</v>
      </c>
      <c r="AE684" s="69" t="e">
        <f>IF(RA!#REF!="",#N/A,RA!#REF!)</f>
        <v>#REF!</v>
      </c>
    </row>
    <row r="685" spans="22:31" x14ac:dyDescent="0.2">
      <c r="V685" s="68" t="e">
        <f>IF(IL!#REF!="",#N/A,IL!#REF!)</f>
        <v>#REF!</v>
      </c>
      <c r="W685" s="69" t="e">
        <f>IF(IL!#REF!="",#N/A,IL!#REF!)</f>
        <v>#REF!</v>
      </c>
      <c r="X685" s="68" t="e">
        <f>IF(NE!#REF!="",#N/A,NE!#REF!)</f>
        <v>#REF!</v>
      </c>
      <c r="Y685" s="69" t="e">
        <f>IF(NE!#REF!="",#N/A,NE!#REF!)</f>
        <v>#REF!</v>
      </c>
      <c r="Z685" s="68" t="e">
        <f>IF(RCI!#REF!="",#N/A,RCI!#REF!)</f>
        <v>#REF!</v>
      </c>
      <c r="AA685" s="69" t="e">
        <f>IF(RCI!#REF!="",#N/A,RCI!#REF!)</f>
        <v>#REF!</v>
      </c>
      <c r="AB685" s="68" t="e">
        <f>IF(RP!#REF!="",#N/A,RP!#REF!)</f>
        <v>#REF!</v>
      </c>
      <c r="AC685" s="69" t="e">
        <f>IF(RP!#REF!="",#N/A,RP!#REF!)</f>
        <v>#REF!</v>
      </c>
      <c r="AD685" s="68" t="e">
        <f>IF(RA!#REF!="",#N/A,RA!#REF!)</f>
        <v>#REF!</v>
      </c>
      <c r="AE685" s="69" t="e">
        <f>IF(RA!#REF!="",#N/A,RA!#REF!)</f>
        <v>#REF!</v>
      </c>
    </row>
    <row r="686" spans="22:31" x14ac:dyDescent="0.2">
      <c r="V686" s="68" t="e">
        <f>IF(IL!#REF!="",#N/A,IL!#REF!)</f>
        <v>#REF!</v>
      </c>
      <c r="W686" s="69" t="e">
        <f>IF(IL!#REF!="",#N/A,IL!#REF!)</f>
        <v>#REF!</v>
      </c>
      <c r="X686" s="68" t="e">
        <f>IF(NE!#REF!="",#N/A,NE!#REF!)</f>
        <v>#REF!</v>
      </c>
      <c r="Y686" s="69" t="e">
        <f>IF(NE!#REF!="",#N/A,NE!#REF!)</f>
        <v>#REF!</v>
      </c>
      <c r="Z686" s="68" t="e">
        <f>IF(RCI!#REF!="",#N/A,RCI!#REF!)</f>
        <v>#REF!</v>
      </c>
      <c r="AA686" s="69" t="e">
        <f>IF(RCI!#REF!="",#N/A,RCI!#REF!)</f>
        <v>#REF!</v>
      </c>
      <c r="AB686" s="68" t="e">
        <f>IF(RP!#REF!="",#N/A,RP!#REF!)</f>
        <v>#REF!</v>
      </c>
      <c r="AC686" s="69" t="e">
        <f>IF(RP!#REF!="",#N/A,RP!#REF!)</f>
        <v>#REF!</v>
      </c>
      <c r="AD686" s="68" t="e">
        <f>IF(RA!#REF!="",#N/A,RA!#REF!)</f>
        <v>#REF!</v>
      </c>
      <c r="AE686" s="69" t="e">
        <f>IF(RA!#REF!="",#N/A,RA!#REF!)</f>
        <v>#REF!</v>
      </c>
    </row>
    <row r="687" spans="22:31" x14ac:dyDescent="0.2">
      <c r="V687" s="68" t="e">
        <f>IF(IL!#REF!="",#N/A,IL!#REF!)</f>
        <v>#REF!</v>
      </c>
      <c r="W687" s="69" t="e">
        <f>IF(IL!#REF!="",#N/A,IL!#REF!)</f>
        <v>#REF!</v>
      </c>
      <c r="X687" s="68" t="e">
        <f>IF(NE!#REF!="",#N/A,NE!#REF!)</f>
        <v>#REF!</v>
      </c>
      <c r="Y687" s="69" t="e">
        <f>IF(NE!#REF!="",#N/A,NE!#REF!)</f>
        <v>#REF!</v>
      </c>
      <c r="Z687" s="68" t="e">
        <f>IF(RCI!#REF!="",#N/A,RCI!#REF!)</f>
        <v>#REF!</v>
      </c>
      <c r="AA687" s="69" t="e">
        <f>IF(RCI!#REF!="",#N/A,RCI!#REF!)</f>
        <v>#REF!</v>
      </c>
      <c r="AB687" s="68" t="e">
        <f>IF(RP!#REF!="",#N/A,RP!#REF!)</f>
        <v>#REF!</v>
      </c>
      <c r="AC687" s="69" t="e">
        <f>IF(RP!#REF!="",#N/A,RP!#REF!)</f>
        <v>#REF!</v>
      </c>
      <c r="AD687" s="68" t="e">
        <f>IF(RA!#REF!="",#N/A,RA!#REF!)</f>
        <v>#REF!</v>
      </c>
      <c r="AE687" s="69" t="e">
        <f>IF(RA!#REF!="",#N/A,RA!#REF!)</f>
        <v>#REF!</v>
      </c>
    </row>
    <row r="688" spans="22:31" x14ac:dyDescent="0.2">
      <c r="V688" s="68" t="e">
        <f>IF(IL!#REF!="",#N/A,IL!#REF!)</f>
        <v>#REF!</v>
      </c>
      <c r="W688" s="69" t="e">
        <f>IF(IL!#REF!="",#N/A,IL!#REF!)</f>
        <v>#REF!</v>
      </c>
      <c r="X688" s="68" t="e">
        <f>IF(NE!#REF!="",#N/A,NE!#REF!)</f>
        <v>#REF!</v>
      </c>
      <c r="Y688" s="69" t="e">
        <f>IF(NE!#REF!="",#N/A,NE!#REF!)</f>
        <v>#REF!</v>
      </c>
      <c r="Z688" s="68" t="e">
        <f>IF(RCI!#REF!="",#N/A,RCI!#REF!)</f>
        <v>#REF!</v>
      </c>
      <c r="AA688" s="69" t="e">
        <f>IF(RCI!#REF!="",#N/A,RCI!#REF!)</f>
        <v>#REF!</v>
      </c>
      <c r="AB688" s="68" t="e">
        <f>IF(RP!#REF!="",#N/A,RP!#REF!)</f>
        <v>#REF!</v>
      </c>
      <c r="AC688" s="69" t="e">
        <f>IF(RP!#REF!="",#N/A,RP!#REF!)</f>
        <v>#REF!</v>
      </c>
      <c r="AD688" s="68" t="e">
        <f>IF(RA!#REF!="",#N/A,RA!#REF!)</f>
        <v>#REF!</v>
      </c>
      <c r="AE688" s="69" t="e">
        <f>IF(RA!#REF!="",#N/A,RA!#REF!)</f>
        <v>#REF!</v>
      </c>
    </row>
    <row r="689" spans="22:31" x14ac:dyDescent="0.2">
      <c r="V689" s="68" t="e">
        <f>IF(IL!#REF!="",#N/A,IL!#REF!)</f>
        <v>#REF!</v>
      </c>
      <c r="W689" s="69" t="e">
        <f>IF(IL!#REF!="",#N/A,IL!#REF!)</f>
        <v>#REF!</v>
      </c>
      <c r="X689" s="68" t="e">
        <f>IF(NE!#REF!="",#N/A,NE!#REF!)</f>
        <v>#REF!</v>
      </c>
      <c r="Y689" s="69" t="e">
        <f>IF(NE!#REF!="",#N/A,NE!#REF!)</f>
        <v>#REF!</v>
      </c>
      <c r="Z689" s="68" t="e">
        <f>IF(RCI!#REF!="",#N/A,RCI!#REF!)</f>
        <v>#REF!</v>
      </c>
      <c r="AA689" s="69" t="e">
        <f>IF(RCI!#REF!="",#N/A,RCI!#REF!)</f>
        <v>#REF!</v>
      </c>
      <c r="AB689" s="68" t="e">
        <f>IF(RP!#REF!="",#N/A,RP!#REF!)</f>
        <v>#REF!</v>
      </c>
      <c r="AC689" s="69" t="e">
        <f>IF(RP!#REF!="",#N/A,RP!#REF!)</f>
        <v>#REF!</v>
      </c>
      <c r="AD689" s="68" t="e">
        <f>IF(RA!#REF!="",#N/A,RA!#REF!)</f>
        <v>#REF!</v>
      </c>
      <c r="AE689" s="69" t="e">
        <f>IF(RA!#REF!="",#N/A,RA!#REF!)</f>
        <v>#REF!</v>
      </c>
    </row>
    <row r="690" spans="22:31" x14ac:dyDescent="0.2">
      <c r="V690" s="68" t="e">
        <f>IF(IL!#REF!="",#N/A,IL!#REF!)</f>
        <v>#REF!</v>
      </c>
      <c r="W690" s="69" t="e">
        <f>IF(IL!#REF!="",#N/A,IL!#REF!)</f>
        <v>#REF!</v>
      </c>
      <c r="X690" s="68" t="e">
        <f>IF(NE!#REF!="",#N/A,NE!#REF!)</f>
        <v>#REF!</v>
      </c>
      <c r="Y690" s="69" t="e">
        <f>IF(NE!#REF!="",#N/A,NE!#REF!)</f>
        <v>#REF!</v>
      </c>
      <c r="Z690" s="68" t="e">
        <f>IF(RCI!#REF!="",#N/A,RCI!#REF!)</f>
        <v>#REF!</v>
      </c>
      <c r="AA690" s="69" t="e">
        <f>IF(RCI!#REF!="",#N/A,RCI!#REF!)</f>
        <v>#REF!</v>
      </c>
      <c r="AB690" s="68" t="e">
        <f>IF(RP!#REF!="",#N/A,RP!#REF!)</f>
        <v>#REF!</v>
      </c>
      <c r="AC690" s="69" t="e">
        <f>IF(RP!#REF!="",#N/A,RP!#REF!)</f>
        <v>#REF!</v>
      </c>
      <c r="AD690" s="68" t="e">
        <f>IF(RA!#REF!="",#N/A,RA!#REF!)</f>
        <v>#REF!</v>
      </c>
      <c r="AE690" s="69" t="e">
        <f>IF(RA!#REF!="",#N/A,RA!#REF!)</f>
        <v>#REF!</v>
      </c>
    </row>
    <row r="691" spans="22:31" x14ac:dyDescent="0.2">
      <c r="V691" s="68" t="e">
        <f>IF(IL!#REF!="",#N/A,IL!#REF!)</f>
        <v>#REF!</v>
      </c>
      <c r="W691" s="69" t="e">
        <f>IF(IL!#REF!="",#N/A,IL!#REF!)</f>
        <v>#REF!</v>
      </c>
      <c r="X691" s="68" t="e">
        <f>IF(NE!#REF!="",#N/A,NE!#REF!)</f>
        <v>#REF!</v>
      </c>
      <c r="Y691" s="69" t="e">
        <f>IF(NE!#REF!="",#N/A,NE!#REF!)</f>
        <v>#REF!</v>
      </c>
      <c r="Z691" s="68" t="e">
        <f>IF(RCI!#REF!="",#N/A,RCI!#REF!)</f>
        <v>#REF!</v>
      </c>
      <c r="AA691" s="69" t="e">
        <f>IF(RCI!#REF!="",#N/A,RCI!#REF!)</f>
        <v>#REF!</v>
      </c>
      <c r="AB691" s="68" t="e">
        <f>IF(RP!#REF!="",#N/A,RP!#REF!)</f>
        <v>#REF!</v>
      </c>
      <c r="AC691" s="69" t="e">
        <f>IF(RP!#REF!="",#N/A,RP!#REF!)</f>
        <v>#REF!</v>
      </c>
      <c r="AD691" s="68" t="e">
        <f>IF(RA!#REF!="",#N/A,RA!#REF!)</f>
        <v>#REF!</v>
      </c>
      <c r="AE691" s="69" t="e">
        <f>IF(RA!#REF!="",#N/A,RA!#REF!)</f>
        <v>#REF!</v>
      </c>
    </row>
    <row r="692" spans="22:31" x14ac:dyDescent="0.2">
      <c r="V692" s="68" t="e">
        <f>IF(IL!#REF!="",#N/A,IL!#REF!)</f>
        <v>#REF!</v>
      </c>
      <c r="W692" s="69" t="e">
        <f>IF(IL!#REF!="",#N/A,IL!#REF!)</f>
        <v>#REF!</v>
      </c>
      <c r="X692" s="68" t="e">
        <f>IF(NE!#REF!="",#N/A,NE!#REF!)</f>
        <v>#REF!</v>
      </c>
      <c r="Y692" s="69" t="e">
        <f>IF(NE!#REF!="",#N/A,NE!#REF!)</f>
        <v>#REF!</v>
      </c>
      <c r="Z692" s="68" t="e">
        <f>IF(RCI!#REF!="",#N/A,RCI!#REF!)</f>
        <v>#REF!</v>
      </c>
      <c r="AA692" s="69" t="e">
        <f>IF(RCI!#REF!="",#N/A,RCI!#REF!)</f>
        <v>#REF!</v>
      </c>
      <c r="AB692" s="68" t="e">
        <f>IF(RP!#REF!="",#N/A,RP!#REF!)</f>
        <v>#REF!</v>
      </c>
      <c r="AC692" s="69" t="e">
        <f>IF(RP!#REF!="",#N/A,RP!#REF!)</f>
        <v>#REF!</v>
      </c>
      <c r="AD692" s="68" t="e">
        <f>IF(RA!#REF!="",#N/A,RA!#REF!)</f>
        <v>#REF!</v>
      </c>
      <c r="AE692" s="69" t="e">
        <f>IF(RA!#REF!="",#N/A,RA!#REF!)</f>
        <v>#REF!</v>
      </c>
    </row>
    <row r="693" spans="22:31" x14ac:dyDescent="0.2">
      <c r="V693" s="68" t="e">
        <f>IF(IL!#REF!="",#N/A,IL!#REF!)</f>
        <v>#REF!</v>
      </c>
      <c r="W693" s="69" t="e">
        <f>IF(IL!#REF!="",#N/A,IL!#REF!)</f>
        <v>#REF!</v>
      </c>
      <c r="X693" s="68" t="e">
        <f>IF(NE!#REF!="",#N/A,NE!#REF!)</f>
        <v>#REF!</v>
      </c>
      <c r="Y693" s="69" t="e">
        <f>IF(NE!#REF!="",#N/A,NE!#REF!)</f>
        <v>#REF!</v>
      </c>
      <c r="Z693" s="68" t="e">
        <f>IF(RCI!#REF!="",#N/A,RCI!#REF!)</f>
        <v>#REF!</v>
      </c>
      <c r="AA693" s="69" t="e">
        <f>IF(RCI!#REF!="",#N/A,RCI!#REF!)</f>
        <v>#REF!</v>
      </c>
      <c r="AB693" s="68" t="e">
        <f>IF(RP!#REF!="",#N/A,RP!#REF!)</f>
        <v>#REF!</v>
      </c>
      <c r="AC693" s="69" t="e">
        <f>IF(RP!#REF!="",#N/A,RP!#REF!)</f>
        <v>#REF!</v>
      </c>
      <c r="AD693" s="68" t="e">
        <f>IF(RA!#REF!="",#N/A,RA!#REF!)</f>
        <v>#REF!</v>
      </c>
      <c r="AE693" s="69" t="e">
        <f>IF(RA!#REF!="",#N/A,RA!#REF!)</f>
        <v>#REF!</v>
      </c>
    </row>
    <row r="694" spans="22:31" x14ac:dyDescent="0.2">
      <c r="V694" s="68" t="e">
        <f>IF(IL!#REF!="",#N/A,IL!#REF!)</f>
        <v>#REF!</v>
      </c>
      <c r="W694" s="69" t="e">
        <f>IF(IL!#REF!="",#N/A,IL!#REF!)</f>
        <v>#REF!</v>
      </c>
      <c r="X694" s="68" t="e">
        <f>IF(NE!#REF!="",#N/A,NE!#REF!)</f>
        <v>#REF!</v>
      </c>
      <c r="Y694" s="69" t="e">
        <f>IF(NE!#REF!="",#N/A,NE!#REF!)</f>
        <v>#REF!</v>
      </c>
      <c r="Z694" s="68" t="e">
        <f>IF(RCI!#REF!="",#N/A,RCI!#REF!)</f>
        <v>#REF!</v>
      </c>
      <c r="AA694" s="69" t="e">
        <f>IF(RCI!#REF!="",#N/A,RCI!#REF!)</f>
        <v>#REF!</v>
      </c>
      <c r="AB694" s="68" t="e">
        <f>IF(RP!#REF!="",#N/A,RP!#REF!)</f>
        <v>#REF!</v>
      </c>
      <c r="AC694" s="69" t="e">
        <f>IF(RP!#REF!="",#N/A,RP!#REF!)</f>
        <v>#REF!</v>
      </c>
      <c r="AD694" s="68" t="e">
        <f>IF(RA!#REF!="",#N/A,RA!#REF!)</f>
        <v>#REF!</v>
      </c>
      <c r="AE694" s="69" t="e">
        <f>IF(RA!#REF!="",#N/A,RA!#REF!)</f>
        <v>#REF!</v>
      </c>
    </row>
    <row r="695" spans="22:31" x14ac:dyDescent="0.2">
      <c r="V695" s="68" t="e">
        <f>IF(IL!#REF!="",#N/A,IL!#REF!)</f>
        <v>#REF!</v>
      </c>
      <c r="W695" s="69" t="e">
        <f>IF(IL!#REF!="",#N/A,IL!#REF!)</f>
        <v>#REF!</v>
      </c>
      <c r="X695" s="68" t="e">
        <f>IF(NE!#REF!="",#N/A,NE!#REF!)</f>
        <v>#REF!</v>
      </c>
      <c r="Y695" s="69" t="e">
        <f>IF(NE!#REF!="",#N/A,NE!#REF!)</f>
        <v>#REF!</v>
      </c>
      <c r="Z695" s="68" t="e">
        <f>IF(RCI!#REF!="",#N/A,RCI!#REF!)</f>
        <v>#REF!</v>
      </c>
      <c r="AA695" s="69" t="e">
        <f>IF(RCI!#REF!="",#N/A,RCI!#REF!)</f>
        <v>#REF!</v>
      </c>
      <c r="AB695" s="68" t="e">
        <f>IF(RP!#REF!="",#N/A,RP!#REF!)</f>
        <v>#REF!</v>
      </c>
      <c r="AC695" s="69" t="e">
        <f>IF(RP!#REF!="",#N/A,RP!#REF!)</f>
        <v>#REF!</v>
      </c>
      <c r="AD695" s="68" t="e">
        <f>IF(RA!#REF!="",#N/A,RA!#REF!)</f>
        <v>#REF!</v>
      </c>
      <c r="AE695" s="69" t="e">
        <f>IF(RA!#REF!="",#N/A,RA!#REF!)</f>
        <v>#REF!</v>
      </c>
    </row>
    <row r="696" spans="22:31" x14ac:dyDescent="0.2">
      <c r="V696" s="68" t="e">
        <f>IF(IL!#REF!="",#N/A,IL!#REF!)</f>
        <v>#REF!</v>
      </c>
      <c r="W696" s="69" t="e">
        <f>IF(IL!#REF!="",#N/A,IL!#REF!)</f>
        <v>#REF!</v>
      </c>
      <c r="X696" s="68" t="e">
        <f>IF(NE!#REF!="",#N/A,NE!#REF!)</f>
        <v>#REF!</v>
      </c>
      <c r="Y696" s="69" t="e">
        <f>IF(NE!#REF!="",#N/A,NE!#REF!)</f>
        <v>#REF!</v>
      </c>
      <c r="Z696" s="68" t="e">
        <f>IF(RCI!#REF!="",#N/A,RCI!#REF!)</f>
        <v>#REF!</v>
      </c>
      <c r="AA696" s="69" t="e">
        <f>IF(RCI!#REF!="",#N/A,RCI!#REF!)</f>
        <v>#REF!</v>
      </c>
      <c r="AB696" s="68" t="e">
        <f>IF(RP!#REF!="",#N/A,RP!#REF!)</f>
        <v>#REF!</v>
      </c>
      <c r="AC696" s="69" t="e">
        <f>IF(RP!#REF!="",#N/A,RP!#REF!)</f>
        <v>#REF!</v>
      </c>
      <c r="AD696" s="68" t="e">
        <f>IF(RA!#REF!="",#N/A,RA!#REF!)</f>
        <v>#REF!</v>
      </c>
      <c r="AE696" s="69" t="e">
        <f>IF(RA!#REF!="",#N/A,RA!#REF!)</f>
        <v>#REF!</v>
      </c>
    </row>
    <row r="697" spans="22:31" x14ac:dyDescent="0.2">
      <c r="V697" s="68" t="e">
        <f>IF(IL!#REF!="",#N/A,IL!#REF!)</f>
        <v>#REF!</v>
      </c>
      <c r="W697" s="69" t="e">
        <f>IF(IL!#REF!="",#N/A,IL!#REF!)</f>
        <v>#REF!</v>
      </c>
      <c r="X697" s="68" t="e">
        <f>IF(NE!#REF!="",#N/A,NE!#REF!)</f>
        <v>#REF!</v>
      </c>
      <c r="Y697" s="69" t="e">
        <f>IF(NE!#REF!="",#N/A,NE!#REF!)</f>
        <v>#REF!</v>
      </c>
      <c r="Z697" s="68" t="e">
        <f>IF(RCI!#REF!="",#N/A,RCI!#REF!)</f>
        <v>#REF!</v>
      </c>
      <c r="AA697" s="69" t="e">
        <f>IF(RCI!#REF!="",#N/A,RCI!#REF!)</f>
        <v>#REF!</v>
      </c>
      <c r="AB697" s="68" t="e">
        <f>IF(RP!#REF!="",#N/A,RP!#REF!)</f>
        <v>#REF!</v>
      </c>
      <c r="AC697" s="69" t="e">
        <f>IF(RP!#REF!="",#N/A,RP!#REF!)</f>
        <v>#REF!</v>
      </c>
      <c r="AD697" s="68" t="e">
        <f>IF(RA!#REF!="",#N/A,RA!#REF!)</f>
        <v>#REF!</v>
      </c>
      <c r="AE697" s="69" t="e">
        <f>IF(RA!#REF!="",#N/A,RA!#REF!)</f>
        <v>#REF!</v>
      </c>
    </row>
    <row r="698" spans="22:31" x14ac:dyDescent="0.2">
      <c r="V698" s="68" t="e">
        <f>IF(IL!#REF!="",#N/A,IL!#REF!)</f>
        <v>#REF!</v>
      </c>
      <c r="W698" s="69" t="e">
        <f>IF(IL!#REF!="",#N/A,IL!#REF!)</f>
        <v>#REF!</v>
      </c>
      <c r="X698" s="68" t="e">
        <f>IF(NE!#REF!="",#N/A,NE!#REF!)</f>
        <v>#REF!</v>
      </c>
      <c r="Y698" s="69" t="e">
        <f>IF(NE!#REF!="",#N/A,NE!#REF!)</f>
        <v>#REF!</v>
      </c>
      <c r="Z698" s="68" t="e">
        <f>IF(RCI!#REF!="",#N/A,RCI!#REF!)</f>
        <v>#REF!</v>
      </c>
      <c r="AA698" s="69" t="e">
        <f>IF(RCI!#REF!="",#N/A,RCI!#REF!)</f>
        <v>#REF!</v>
      </c>
      <c r="AB698" s="68" t="e">
        <f>IF(RP!#REF!="",#N/A,RP!#REF!)</f>
        <v>#REF!</v>
      </c>
      <c r="AC698" s="69" t="e">
        <f>IF(RP!#REF!="",#N/A,RP!#REF!)</f>
        <v>#REF!</v>
      </c>
      <c r="AD698" s="68" t="e">
        <f>IF(RA!#REF!="",#N/A,RA!#REF!)</f>
        <v>#REF!</v>
      </c>
      <c r="AE698" s="69" t="e">
        <f>IF(RA!#REF!="",#N/A,RA!#REF!)</f>
        <v>#REF!</v>
      </c>
    </row>
    <row r="699" spans="22:31" x14ac:dyDescent="0.2">
      <c r="V699" s="68" t="e">
        <f>IF(IL!#REF!="",#N/A,IL!#REF!)</f>
        <v>#REF!</v>
      </c>
      <c r="W699" s="69" t="e">
        <f>IF(IL!#REF!="",#N/A,IL!#REF!)</f>
        <v>#REF!</v>
      </c>
      <c r="X699" s="68" t="e">
        <f>IF(NE!#REF!="",#N/A,NE!#REF!)</f>
        <v>#REF!</v>
      </c>
      <c r="Y699" s="69" t="e">
        <f>IF(NE!#REF!="",#N/A,NE!#REF!)</f>
        <v>#REF!</v>
      </c>
      <c r="Z699" s="68" t="e">
        <f>IF(RCI!#REF!="",#N/A,RCI!#REF!)</f>
        <v>#REF!</v>
      </c>
      <c r="AA699" s="69" t="e">
        <f>IF(RCI!#REF!="",#N/A,RCI!#REF!)</f>
        <v>#REF!</v>
      </c>
      <c r="AB699" s="68" t="e">
        <f>IF(RP!#REF!="",#N/A,RP!#REF!)</f>
        <v>#REF!</v>
      </c>
      <c r="AC699" s="69" t="e">
        <f>IF(RP!#REF!="",#N/A,RP!#REF!)</f>
        <v>#REF!</v>
      </c>
      <c r="AD699" s="68" t="e">
        <f>IF(RA!#REF!="",#N/A,RA!#REF!)</f>
        <v>#REF!</v>
      </c>
      <c r="AE699" s="69" t="e">
        <f>IF(RA!#REF!="",#N/A,RA!#REF!)</f>
        <v>#REF!</v>
      </c>
    </row>
    <row r="700" spans="22:31" x14ac:dyDescent="0.2">
      <c r="V700" s="68" t="e">
        <f>IF(IL!#REF!="",#N/A,IL!#REF!)</f>
        <v>#REF!</v>
      </c>
      <c r="W700" s="69" t="e">
        <f>IF(IL!#REF!="",#N/A,IL!#REF!)</f>
        <v>#REF!</v>
      </c>
      <c r="X700" s="68" t="e">
        <f>IF(NE!#REF!="",#N/A,NE!#REF!)</f>
        <v>#REF!</v>
      </c>
      <c r="Y700" s="69" t="e">
        <f>IF(NE!#REF!="",#N/A,NE!#REF!)</f>
        <v>#REF!</v>
      </c>
      <c r="Z700" s="68" t="e">
        <f>IF(RCI!#REF!="",#N/A,RCI!#REF!)</f>
        <v>#REF!</v>
      </c>
      <c r="AA700" s="69" t="e">
        <f>IF(RCI!#REF!="",#N/A,RCI!#REF!)</f>
        <v>#REF!</v>
      </c>
      <c r="AB700" s="68" t="e">
        <f>IF(RP!#REF!="",#N/A,RP!#REF!)</f>
        <v>#REF!</v>
      </c>
      <c r="AC700" s="69" t="e">
        <f>IF(RP!#REF!="",#N/A,RP!#REF!)</f>
        <v>#REF!</v>
      </c>
      <c r="AD700" s="68" t="e">
        <f>IF(RA!#REF!="",#N/A,RA!#REF!)</f>
        <v>#REF!</v>
      </c>
      <c r="AE700" s="69" t="e">
        <f>IF(RA!#REF!="",#N/A,RA!#REF!)</f>
        <v>#REF!</v>
      </c>
    </row>
    <row r="701" spans="22:31" x14ac:dyDescent="0.2">
      <c r="V701" s="68" t="e">
        <f>IF(IL!#REF!="",#N/A,IL!#REF!)</f>
        <v>#REF!</v>
      </c>
      <c r="W701" s="69" t="e">
        <f>IF(IL!#REF!="",#N/A,IL!#REF!)</f>
        <v>#REF!</v>
      </c>
      <c r="X701" s="68" t="e">
        <f>IF(NE!#REF!="",#N/A,NE!#REF!)</f>
        <v>#REF!</v>
      </c>
      <c r="Y701" s="69" t="e">
        <f>IF(NE!#REF!="",#N/A,NE!#REF!)</f>
        <v>#REF!</v>
      </c>
      <c r="Z701" s="68" t="e">
        <f>IF(RCI!#REF!="",#N/A,RCI!#REF!)</f>
        <v>#REF!</v>
      </c>
      <c r="AA701" s="69" t="e">
        <f>IF(RCI!#REF!="",#N/A,RCI!#REF!)</f>
        <v>#REF!</v>
      </c>
      <c r="AB701" s="68" t="e">
        <f>IF(RP!#REF!="",#N/A,RP!#REF!)</f>
        <v>#REF!</v>
      </c>
      <c r="AC701" s="69" t="e">
        <f>IF(RP!#REF!="",#N/A,RP!#REF!)</f>
        <v>#REF!</v>
      </c>
      <c r="AD701" s="68" t="e">
        <f>IF(RA!#REF!="",#N/A,RA!#REF!)</f>
        <v>#REF!</v>
      </c>
      <c r="AE701" s="69" t="e">
        <f>IF(RA!#REF!="",#N/A,RA!#REF!)</f>
        <v>#REF!</v>
      </c>
    </row>
    <row r="702" spans="22:31" x14ac:dyDescent="0.2">
      <c r="V702" s="68" t="e">
        <f>IF(IL!#REF!="",#N/A,IL!#REF!)</f>
        <v>#REF!</v>
      </c>
      <c r="W702" s="69" t="e">
        <f>IF(IL!#REF!="",#N/A,IL!#REF!)</f>
        <v>#REF!</v>
      </c>
      <c r="X702" s="68" t="e">
        <f>IF(NE!#REF!="",#N/A,NE!#REF!)</f>
        <v>#REF!</v>
      </c>
      <c r="Y702" s="69" t="e">
        <f>IF(NE!#REF!="",#N/A,NE!#REF!)</f>
        <v>#REF!</v>
      </c>
      <c r="Z702" s="68" t="e">
        <f>IF(RCI!#REF!="",#N/A,RCI!#REF!)</f>
        <v>#REF!</v>
      </c>
      <c r="AA702" s="69" t="e">
        <f>IF(RCI!#REF!="",#N/A,RCI!#REF!)</f>
        <v>#REF!</v>
      </c>
      <c r="AB702" s="68" t="e">
        <f>IF(RP!#REF!="",#N/A,RP!#REF!)</f>
        <v>#REF!</v>
      </c>
      <c r="AC702" s="69" t="e">
        <f>IF(RP!#REF!="",#N/A,RP!#REF!)</f>
        <v>#REF!</v>
      </c>
      <c r="AD702" s="68" t="e">
        <f>IF(RA!#REF!="",#N/A,RA!#REF!)</f>
        <v>#REF!</v>
      </c>
      <c r="AE702" s="69" t="e">
        <f>IF(RA!#REF!="",#N/A,RA!#REF!)</f>
        <v>#REF!</v>
      </c>
    </row>
    <row r="703" spans="22:31" x14ac:dyDescent="0.2">
      <c r="V703" s="68" t="e">
        <f>IF(IL!#REF!="",#N/A,IL!#REF!)</f>
        <v>#REF!</v>
      </c>
      <c r="W703" s="69" t="e">
        <f>IF(IL!#REF!="",#N/A,IL!#REF!)</f>
        <v>#REF!</v>
      </c>
      <c r="X703" s="68" t="e">
        <f>IF(NE!#REF!="",#N/A,NE!#REF!)</f>
        <v>#REF!</v>
      </c>
      <c r="Y703" s="69" t="e">
        <f>IF(NE!#REF!="",#N/A,NE!#REF!)</f>
        <v>#REF!</v>
      </c>
      <c r="Z703" s="68" t="e">
        <f>IF(RCI!#REF!="",#N/A,RCI!#REF!)</f>
        <v>#REF!</v>
      </c>
      <c r="AA703" s="69" t="e">
        <f>IF(RCI!#REF!="",#N/A,RCI!#REF!)</f>
        <v>#REF!</v>
      </c>
      <c r="AB703" s="68" t="e">
        <f>IF(RP!#REF!="",#N/A,RP!#REF!)</f>
        <v>#REF!</v>
      </c>
      <c r="AC703" s="69" t="e">
        <f>IF(RP!#REF!="",#N/A,RP!#REF!)</f>
        <v>#REF!</v>
      </c>
      <c r="AD703" s="68" t="e">
        <f>IF(RA!#REF!="",#N/A,RA!#REF!)</f>
        <v>#REF!</v>
      </c>
      <c r="AE703" s="69" t="e">
        <f>IF(RA!#REF!="",#N/A,RA!#REF!)</f>
        <v>#REF!</v>
      </c>
    </row>
    <row r="704" spans="22:31" x14ac:dyDescent="0.2">
      <c r="V704" s="68" t="e">
        <f>IF(IL!#REF!="",#N/A,IL!#REF!)</f>
        <v>#REF!</v>
      </c>
      <c r="W704" s="69" t="e">
        <f>IF(IL!#REF!="",#N/A,IL!#REF!)</f>
        <v>#REF!</v>
      </c>
      <c r="X704" s="68" t="e">
        <f>IF(NE!#REF!="",#N/A,NE!#REF!)</f>
        <v>#REF!</v>
      </c>
      <c r="Y704" s="69" t="e">
        <f>IF(NE!#REF!="",#N/A,NE!#REF!)</f>
        <v>#REF!</v>
      </c>
      <c r="Z704" s="68" t="e">
        <f>IF(RCI!#REF!="",#N/A,RCI!#REF!)</f>
        <v>#REF!</v>
      </c>
      <c r="AA704" s="69" t="e">
        <f>IF(RCI!#REF!="",#N/A,RCI!#REF!)</f>
        <v>#REF!</v>
      </c>
      <c r="AB704" s="68" t="e">
        <f>IF(RP!#REF!="",#N/A,RP!#REF!)</f>
        <v>#REF!</v>
      </c>
      <c r="AC704" s="69" t="e">
        <f>IF(RP!#REF!="",#N/A,RP!#REF!)</f>
        <v>#REF!</v>
      </c>
      <c r="AD704" s="68" t="e">
        <f>IF(RA!#REF!="",#N/A,RA!#REF!)</f>
        <v>#REF!</v>
      </c>
      <c r="AE704" s="69" t="e">
        <f>IF(RA!#REF!="",#N/A,RA!#REF!)</f>
        <v>#REF!</v>
      </c>
    </row>
    <row r="705" spans="22:31" x14ac:dyDescent="0.2">
      <c r="V705" s="68" t="e">
        <f>IF(IL!#REF!="",#N/A,IL!#REF!)</f>
        <v>#REF!</v>
      </c>
      <c r="W705" s="69" t="e">
        <f>IF(IL!#REF!="",#N/A,IL!#REF!)</f>
        <v>#REF!</v>
      </c>
      <c r="X705" s="68" t="e">
        <f>IF(NE!#REF!="",#N/A,NE!#REF!)</f>
        <v>#REF!</v>
      </c>
      <c r="Y705" s="69" t="e">
        <f>IF(NE!#REF!="",#N/A,NE!#REF!)</f>
        <v>#REF!</v>
      </c>
      <c r="Z705" s="68" t="e">
        <f>IF(RCI!#REF!="",#N/A,RCI!#REF!)</f>
        <v>#REF!</v>
      </c>
      <c r="AA705" s="69" t="e">
        <f>IF(RCI!#REF!="",#N/A,RCI!#REF!)</f>
        <v>#REF!</v>
      </c>
      <c r="AB705" s="68" t="e">
        <f>IF(RP!#REF!="",#N/A,RP!#REF!)</f>
        <v>#REF!</v>
      </c>
      <c r="AC705" s="69" t="e">
        <f>IF(RP!#REF!="",#N/A,RP!#REF!)</f>
        <v>#REF!</v>
      </c>
      <c r="AD705" s="68" t="e">
        <f>IF(RA!#REF!="",#N/A,RA!#REF!)</f>
        <v>#REF!</v>
      </c>
      <c r="AE705" s="69" t="e">
        <f>IF(RA!#REF!="",#N/A,RA!#REF!)</f>
        <v>#REF!</v>
      </c>
    </row>
    <row r="706" spans="22:31" x14ac:dyDescent="0.2">
      <c r="V706" s="68" t="e">
        <f>IF(IL!#REF!="",#N/A,IL!#REF!)</f>
        <v>#REF!</v>
      </c>
      <c r="W706" s="69" t="e">
        <f>IF(IL!#REF!="",#N/A,IL!#REF!)</f>
        <v>#REF!</v>
      </c>
      <c r="X706" s="68" t="e">
        <f>IF(NE!#REF!="",#N/A,NE!#REF!)</f>
        <v>#REF!</v>
      </c>
      <c r="Y706" s="69" t="e">
        <f>IF(NE!#REF!="",#N/A,NE!#REF!)</f>
        <v>#REF!</v>
      </c>
      <c r="Z706" s="68" t="e">
        <f>IF(RCI!#REF!="",#N/A,RCI!#REF!)</f>
        <v>#REF!</v>
      </c>
      <c r="AA706" s="69" t="e">
        <f>IF(RCI!#REF!="",#N/A,RCI!#REF!)</f>
        <v>#REF!</v>
      </c>
      <c r="AB706" s="68" t="e">
        <f>IF(RP!#REF!="",#N/A,RP!#REF!)</f>
        <v>#REF!</v>
      </c>
      <c r="AC706" s="69" t="e">
        <f>IF(RP!#REF!="",#N/A,RP!#REF!)</f>
        <v>#REF!</v>
      </c>
      <c r="AD706" s="68" t="e">
        <f>IF(RA!#REF!="",#N/A,RA!#REF!)</f>
        <v>#REF!</v>
      </c>
      <c r="AE706" s="69" t="e">
        <f>IF(RA!#REF!="",#N/A,RA!#REF!)</f>
        <v>#REF!</v>
      </c>
    </row>
    <row r="707" spans="22:31" x14ac:dyDescent="0.2">
      <c r="V707" s="68" t="e">
        <f>IF(IL!#REF!="",#N/A,IL!#REF!)</f>
        <v>#REF!</v>
      </c>
      <c r="W707" s="69" t="e">
        <f>IF(IL!#REF!="",#N/A,IL!#REF!)</f>
        <v>#REF!</v>
      </c>
      <c r="X707" s="68" t="e">
        <f>IF(NE!#REF!="",#N/A,NE!#REF!)</f>
        <v>#REF!</v>
      </c>
      <c r="Y707" s="69" t="e">
        <f>IF(NE!#REF!="",#N/A,NE!#REF!)</f>
        <v>#REF!</v>
      </c>
      <c r="Z707" s="68" t="e">
        <f>IF(RCI!#REF!="",#N/A,RCI!#REF!)</f>
        <v>#REF!</v>
      </c>
      <c r="AA707" s="69" t="e">
        <f>IF(RCI!#REF!="",#N/A,RCI!#REF!)</f>
        <v>#REF!</v>
      </c>
      <c r="AB707" s="68" t="e">
        <f>IF(RP!#REF!="",#N/A,RP!#REF!)</f>
        <v>#REF!</v>
      </c>
      <c r="AC707" s="69" t="e">
        <f>IF(RP!#REF!="",#N/A,RP!#REF!)</f>
        <v>#REF!</v>
      </c>
      <c r="AD707" s="68" t="e">
        <f>IF(RA!#REF!="",#N/A,RA!#REF!)</f>
        <v>#REF!</v>
      </c>
      <c r="AE707" s="69" t="e">
        <f>IF(RA!#REF!="",#N/A,RA!#REF!)</f>
        <v>#REF!</v>
      </c>
    </row>
    <row r="708" spans="22:31" x14ac:dyDescent="0.2">
      <c r="V708" s="68" t="e">
        <f>IF(IL!#REF!="",#N/A,IL!#REF!)</f>
        <v>#REF!</v>
      </c>
      <c r="W708" s="69" t="e">
        <f>IF(IL!#REF!="",#N/A,IL!#REF!)</f>
        <v>#REF!</v>
      </c>
      <c r="X708" s="68" t="e">
        <f>IF(NE!#REF!="",#N/A,NE!#REF!)</f>
        <v>#REF!</v>
      </c>
      <c r="Y708" s="69" t="e">
        <f>IF(NE!#REF!="",#N/A,NE!#REF!)</f>
        <v>#REF!</v>
      </c>
      <c r="Z708" s="68" t="e">
        <f>IF(RCI!#REF!="",#N/A,RCI!#REF!)</f>
        <v>#REF!</v>
      </c>
      <c r="AA708" s="69" t="e">
        <f>IF(RCI!#REF!="",#N/A,RCI!#REF!)</f>
        <v>#REF!</v>
      </c>
      <c r="AB708" s="68" t="e">
        <f>IF(RP!#REF!="",#N/A,RP!#REF!)</f>
        <v>#REF!</v>
      </c>
      <c r="AC708" s="69" t="e">
        <f>IF(RP!#REF!="",#N/A,RP!#REF!)</f>
        <v>#REF!</v>
      </c>
      <c r="AD708" s="68" t="e">
        <f>IF(RA!#REF!="",#N/A,RA!#REF!)</f>
        <v>#REF!</v>
      </c>
      <c r="AE708" s="69" t="e">
        <f>IF(RA!#REF!="",#N/A,RA!#REF!)</f>
        <v>#REF!</v>
      </c>
    </row>
    <row r="709" spans="22:31" x14ac:dyDescent="0.2">
      <c r="V709" s="68" t="e">
        <f>IF(IL!#REF!="",#N/A,IL!#REF!)</f>
        <v>#REF!</v>
      </c>
      <c r="W709" s="69" t="e">
        <f>IF(IL!#REF!="",#N/A,IL!#REF!)</f>
        <v>#REF!</v>
      </c>
      <c r="X709" s="68" t="e">
        <f>IF(NE!#REF!="",#N/A,NE!#REF!)</f>
        <v>#REF!</v>
      </c>
      <c r="Y709" s="69" t="e">
        <f>IF(NE!#REF!="",#N/A,NE!#REF!)</f>
        <v>#REF!</v>
      </c>
      <c r="Z709" s="68" t="e">
        <f>IF(RCI!#REF!="",#N/A,RCI!#REF!)</f>
        <v>#REF!</v>
      </c>
      <c r="AA709" s="69" t="e">
        <f>IF(RCI!#REF!="",#N/A,RCI!#REF!)</f>
        <v>#REF!</v>
      </c>
      <c r="AB709" s="68" t="e">
        <f>IF(RP!#REF!="",#N/A,RP!#REF!)</f>
        <v>#REF!</v>
      </c>
      <c r="AC709" s="69" t="e">
        <f>IF(RP!#REF!="",#N/A,RP!#REF!)</f>
        <v>#REF!</v>
      </c>
      <c r="AD709" s="68" t="e">
        <f>IF(RA!#REF!="",#N/A,RA!#REF!)</f>
        <v>#REF!</v>
      </c>
      <c r="AE709" s="69" t="e">
        <f>IF(RA!#REF!="",#N/A,RA!#REF!)</f>
        <v>#REF!</v>
      </c>
    </row>
    <row r="710" spans="22:31" x14ac:dyDescent="0.2">
      <c r="V710" s="68" t="e">
        <f>IF(IL!#REF!="",#N/A,IL!#REF!)</f>
        <v>#REF!</v>
      </c>
      <c r="W710" s="69" t="e">
        <f>IF(IL!#REF!="",#N/A,IL!#REF!)</f>
        <v>#REF!</v>
      </c>
      <c r="X710" s="68" t="e">
        <f>IF(NE!#REF!="",#N/A,NE!#REF!)</f>
        <v>#REF!</v>
      </c>
      <c r="Y710" s="69" t="e">
        <f>IF(NE!#REF!="",#N/A,NE!#REF!)</f>
        <v>#REF!</v>
      </c>
      <c r="Z710" s="68" t="e">
        <f>IF(RCI!#REF!="",#N/A,RCI!#REF!)</f>
        <v>#REF!</v>
      </c>
      <c r="AA710" s="69" t="e">
        <f>IF(RCI!#REF!="",#N/A,RCI!#REF!)</f>
        <v>#REF!</v>
      </c>
      <c r="AB710" s="68" t="e">
        <f>IF(RP!#REF!="",#N/A,RP!#REF!)</f>
        <v>#REF!</v>
      </c>
      <c r="AC710" s="69" t="e">
        <f>IF(RP!#REF!="",#N/A,RP!#REF!)</f>
        <v>#REF!</v>
      </c>
      <c r="AD710" s="68" t="e">
        <f>IF(RA!#REF!="",#N/A,RA!#REF!)</f>
        <v>#REF!</v>
      </c>
      <c r="AE710" s="69" t="e">
        <f>IF(RA!#REF!="",#N/A,RA!#REF!)</f>
        <v>#REF!</v>
      </c>
    </row>
    <row r="711" spans="22:31" x14ac:dyDescent="0.2">
      <c r="V711" s="68" t="e">
        <f>IF(IL!#REF!="",#N/A,IL!#REF!)</f>
        <v>#REF!</v>
      </c>
      <c r="W711" s="69" t="e">
        <f>IF(IL!#REF!="",#N/A,IL!#REF!)</f>
        <v>#REF!</v>
      </c>
      <c r="X711" s="68" t="e">
        <f>IF(NE!#REF!="",#N/A,NE!#REF!)</f>
        <v>#REF!</v>
      </c>
      <c r="Y711" s="69" t="e">
        <f>IF(NE!#REF!="",#N/A,NE!#REF!)</f>
        <v>#REF!</v>
      </c>
      <c r="Z711" s="68" t="e">
        <f>IF(RCI!#REF!="",#N/A,RCI!#REF!)</f>
        <v>#REF!</v>
      </c>
      <c r="AA711" s="69" t="e">
        <f>IF(RCI!#REF!="",#N/A,RCI!#REF!)</f>
        <v>#REF!</v>
      </c>
      <c r="AB711" s="68" t="e">
        <f>IF(RP!#REF!="",#N/A,RP!#REF!)</f>
        <v>#REF!</v>
      </c>
      <c r="AC711" s="69" t="e">
        <f>IF(RP!#REF!="",#N/A,RP!#REF!)</f>
        <v>#REF!</v>
      </c>
      <c r="AD711" s="68" t="e">
        <f>IF(RA!#REF!="",#N/A,RA!#REF!)</f>
        <v>#REF!</v>
      </c>
      <c r="AE711" s="69" t="e">
        <f>IF(RA!#REF!="",#N/A,RA!#REF!)</f>
        <v>#REF!</v>
      </c>
    </row>
    <row r="712" spans="22:31" x14ac:dyDescent="0.2">
      <c r="V712" s="68" t="e">
        <f>IF(IL!#REF!="",#N/A,IL!#REF!)</f>
        <v>#REF!</v>
      </c>
      <c r="W712" s="69" t="e">
        <f>IF(IL!#REF!="",#N/A,IL!#REF!)</f>
        <v>#REF!</v>
      </c>
      <c r="X712" s="68" t="e">
        <f>IF(NE!#REF!="",#N/A,NE!#REF!)</f>
        <v>#REF!</v>
      </c>
      <c r="Y712" s="69" t="e">
        <f>IF(NE!#REF!="",#N/A,NE!#REF!)</f>
        <v>#REF!</v>
      </c>
      <c r="Z712" s="68" t="e">
        <f>IF(RCI!#REF!="",#N/A,RCI!#REF!)</f>
        <v>#REF!</v>
      </c>
      <c r="AA712" s="69" t="e">
        <f>IF(RCI!#REF!="",#N/A,RCI!#REF!)</f>
        <v>#REF!</v>
      </c>
      <c r="AB712" s="68" t="e">
        <f>IF(RP!#REF!="",#N/A,RP!#REF!)</f>
        <v>#REF!</v>
      </c>
      <c r="AC712" s="69" t="e">
        <f>IF(RP!#REF!="",#N/A,RP!#REF!)</f>
        <v>#REF!</v>
      </c>
      <c r="AD712" s="68" t="e">
        <f>IF(RA!#REF!="",#N/A,RA!#REF!)</f>
        <v>#REF!</v>
      </c>
      <c r="AE712" s="69" t="e">
        <f>IF(RA!#REF!="",#N/A,RA!#REF!)</f>
        <v>#REF!</v>
      </c>
    </row>
    <row r="713" spans="22:31" x14ac:dyDescent="0.2">
      <c r="V713" s="68" t="e">
        <f>IF(IL!#REF!="",#N/A,IL!#REF!)</f>
        <v>#REF!</v>
      </c>
      <c r="W713" s="69" t="e">
        <f>IF(IL!#REF!="",#N/A,IL!#REF!)</f>
        <v>#REF!</v>
      </c>
      <c r="X713" s="68" t="e">
        <f>IF(NE!#REF!="",#N/A,NE!#REF!)</f>
        <v>#REF!</v>
      </c>
      <c r="Y713" s="69" t="e">
        <f>IF(NE!#REF!="",#N/A,NE!#REF!)</f>
        <v>#REF!</v>
      </c>
      <c r="Z713" s="68" t="e">
        <f>IF(RCI!#REF!="",#N/A,RCI!#REF!)</f>
        <v>#REF!</v>
      </c>
      <c r="AA713" s="69" t="e">
        <f>IF(RCI!#REF!="",#N/A,RCI!#REF!)</f>
        <v>#REF!</v>
      </c>
      <c r="AB713" s="68" t="e">
        <f>IF(RP!#REF!="",#N/A,RP!#REF!)</f>
        <v>#REF!</v>
      </c>
      <c r="AC713" s="69" t="e">
        <f>IF(RP!#REF!="",#N/A,RP!#REF!)</f>
        <v>#REF!</v>
      </c>
      <c r="AD713" s="68" t="e">
        <f>IF(RA!#REF!="",#N/A,RA!#REF!)</f>
        <v>#REF!</v>
      </c>
      <c r="AE713" s="69" t="e">
        <f>IF(RA!#REF!="",#N/A,RA!#REF!)</f>
        <v>#REF!</v>
      </c>
    </row>
    <row r="714" spans="22:31" x14ac:dyDescent="0.2">
      <c r="V714" s="68" t="e">
        <f>IF(IL!#REF!="",#N/A,IL!#REF!)</f>
        <v>#REF!</v>
      </c>
      <c r="W714" s="69" t="e">
        <f>IF(IL!#REF!="",#N/A,IL!#REF!)</f>
        <v>#REF!</v>
      </c>
      <c r="X714" s="68" t="e">
        <f>IF(NE!#REF!="",#N/A,NE!#REF!)</f>
        <v>#REF!</v>
      </c>
      <c r="Y714" s="69" t="e">
        <f>IF(NE!#REF!="",#N/A,NE!#REF!)</f>
        <v>#REF!</v>
      </c>
      <c r="Z714" s="68" t="e">
        <f>IF(RCI!#REF!="",#N/A,RCI!#REF!)</f>
        <v>#REF!</v>
      </c>
      <c r="AA714" s="69" t="e">
        <f>IF(RCI!#REF!="",#N/A,RCI!#REF!)</f>
        <v>#REF!</v>
      </c>
      <c r="AB714" s="68" t="e">
        <f>IF(RP!#REF!="",#N/A,RP!#REF!)</f>
        <v>#REF!</v>
      </c>
      <c r="AC714" s="69" t="e">
        <f>IF(RP!#REF!="",#N/A,RP!#REF!)</f>
        <v>#REF!</v>
      </c>
      <c r="AD714" s="68" t="e">
        <f>IF(RA!#REF!="",#N/A,RA!#REF!)</f>
        <v>#REF!</v>
      </c>
      <c r="AE714" s="69" t="e">
        <f>IF(RA!#REF!="",#N/A,RA!#REF!)</f>
        <v>#REF!</v>
      </c>
    </row>
    <row r="715" spans="22:31" x14ac:dyDescent="0.2">
      <c r="V715" s="68" t="e">
        <f>IF(IL!#REF!="",#N/A,IL!#REF!)</f>
        <v>#REF!</v>
      </c>
      <c r="W715" s="69" t="e">
        <f>IF(IL!#REF!="",#N/A,IL!#REF!)</f>
        <v>#REF!</v>
      </c>
      <c r="X715" s="68" t="e">
        <f>IF(NE!#REF!="",#N/A,NE!#REF!)</f>
        <v>#REF!</v>
      </c>
      <c r="Y715" s="69" t="e">
        <f>IF(NE!#REF!="",#N/A,NE!#REF!)</f>
        <v>#REF!</v>
      </c>
      <c r="Z715" s="68" t="e">
        <f>IF(RCI!#REF!="",#N/A,RCI!#REF!)</f>
        <v>#REF!</v>
      </c>
      <c r="AA715" s="69" t="e">
        <f>IF(RCI!#REF!="",#N/A,RCI!#REF!)</f>
        <v>#REF!</v>
      </c>
      <c r="AB715" s="68" t="e">
        <f>IF(RP!#REF!="",#N/A,RP!#REF!)</f>
        <v>#REF!</v>
      </c>
      <c r="AC715" s="69" t="e">
        <f>IF(RP!#REF!="",#N/A,RP!#REF!)</f>
        <v>#REF!</v>
      </c>
      <c r="AD715" s="68" t="e">
        <f>IF(RA!#REF!="",#N/A,RA!#REF!)</f>
        <v>#REF!</v>
      </c>
      <c r="AE715" s="69" t="e">
        <f>IF(RA!#REF!="",#N/A,RA!#REF!)</f>
        <v>#REF!</v>
      </c>
    </row>
    <row r="716" spans="22:31" x14ac:dyDescent="0.2">
      <c r="V716" s="68" t="e">
        <f>IF(IL!#REF!="",#N/A,IL!#REF!)</f>
        <v>#REF!</v>
      </c>
      <c r="W716" s="69" t="e">
        <f>IF(IL!#REF!="",#N/A,IL!#REF!)</f>
        <v>#REF!</v>
      </c>
      <c r="X716" s="68" t="e">
        <f>IF(NE!#REF!="",#N/A,NE!#REF!)</f>
        <v>#REF!</v>
      </c>
      <c r="Y716" s="69" t="e">
        <f>IF(NE!#REF!="",#N/A,NE!#REF!)</f>
        <v>#REF!</v>
      </c>
      <c r="Z716" s="68" t="e">
        <f>IF(RCI!#REF!="",#N/A,RCI!#REF!)</f>
        <v>#REF!</v>
      </c>
      <c r="AA716" s="69" t="e">
        <f>IF(RCI!#REF!="",#N/A,RCI!#REF!)</f>
        <v>#REF!</v>
      </c>
      <c r="AB716" s="68" t="e">
        <f>IF(RP!#REF!="",#N/A,RP!#REF!)</f>
        <v>#REF!</v>
      </c>
      <c r="AC716" s="69" t="e">
        <f>IF(RP!#REF!="",#N/A,RP!#REF!)</f>
        <v>#REF!</v>
      </c>
      <c r="AD716" s="68" t="e">
        <f>IF(RA!#REF!="",#N/A,RA!#REF!)</f>
        <v>#REF!</v>
      </c>
      <c r="AE716" s="69" t="e">
        <f>IF(RA!#REF!="",#N/A,RA!#REF!)</f>
        <v>#REF!</v>
      </c>
    </row>
    <row r="717" spans="22:31" x14ac:dyDescent="0.2">
      <c r="V717" s="68" t="e">
        <f>IF(IL!#REF!="",#N/A,IL!#REF!)</f>
        <v>#REF!</v>
      </c>
      <c r="W717" s="69" t="e">
        <f>IF(IL!#REF!="",#N/A,IL!#REF!)</f>
        <v>#REF!</v>
      </c>
      <c r="X717" s="68" t="e">
        <f>IF(NE!#REF!="",#N/A,NE!#REF!)</f>
        <v>#REF!</v>
      </c>
      <c r="Y717" s="69" t="e">
        <f>IF(NE!#REF!="",#N/A,NE!#REF!)</f>
        <v>#REF!</v>
      </c>
      <c r="Z717" s="68" t="e">
        <f>IF(RCI!#REF!="",#N/A,RCI!#REF!)</f>
        <v>#REF!</v>
      </c>
      <c r="AA717" s="69" t="e">
        <f>IF(RCI!#REF!="",#N/A,RCI!#REF!)</f>
        <v>#REF!</v>
      </c>
      <c r="AB717" s="68" t="e">
        <f>IF(RP!#REF!="",#N/A,RP!#REF!)</f>
        <v>#REF!</v>
      </c>
      <c r="AC717" s="69" t="e">
        <f>IF(RP!#REF!="",#N/A,RP!#REF!)</f>
        <v>#REF!</v>
      </c>
      <c r="AD717" s="68" t="e">
        <f>IF(RA!#REF!="",#N/A,RA!#REF!)</f>
        <v>#REF!</v>
      </c>
      <c r="AE717" s="69" t="e">
        <f>IF(RA!#REF!="",#N/A,RA!#REF!)</f>
        <v>#REF!</v>
      </c>
    </row>
    <row r="718" spans="22:31" x14ac:dyDescent="0.2">
      <c r="V718" s="68" t="e">
        <f>IF(IL!#REF!="",#N/A,IL!#REF!)</f>
        <v>#REF!</v>
      </c>
      <c r="W718" s="69" t="e">
        <f>IF(IL!#REF!="",#N/A,IL!#REF!)</f>
        <v>#REF!</v>
      </c>
      <c r="X718" s="68" t="e">
        <f>IF(NE!#REF!="",#N/A,NE!#REF!)</f>
        <v>#REF!</v>
      </c>
      <c r="Y718" s="69" t="e">
        <f>IF(NE!#REF!="",#N/A,NE!#REF!)</f>
        <v>#REF!</v>
      </c>
      <c r="Z718" s="68" t="e">
        <f>IF(RCI!#REF!="",#N/A,RCI!#REF!)</f>
        <v>#REF!</v>
      </c>
      <c r="AA718" s="69" t="e">
        <f>IF(RCI!#REF!="",#N/A,RCI!#REF!)</f>
        <v>#REF!</v>
      </c>
      <c r="AB718" s="68" t="e">
        <f>IF(RP!#REF!="",#N/A,RP!#REF!)</f>
        <v>#REF!</v>
      </c>
      <c r="AC718" s="69" t="e">
        <f>IF(RP!#REF!="",#N/A,RP!#REF!)</f>
        <v>#REF!</v>
      </c>
      <c r="AD718" s="68" t="e">
        <f>IF(RA!#REF!="",#N/A,RA!#REF!)</f>
        <v>#REF!</v>
      </c>
      <c r="AE718" s="69" t="e">
        <f>IF(RA!#REF!="",#N/A,RA!#REF!)</f>
        <v>#REF!</v>
      </c>
    </row>
    <row r="719" spans="22:31" x14ac:dyDescent="0.2">
      <c r="V719" s="68" t="e">
        <f>IF(IL!#REF!="",#N/A,IL!#REF!)</f>
        <v>#REF!</v>
      </c>
      <c r="W719" s="69" t="e">
        <f>IF(IL!#REF!="",#N/A,IL!#REF!)</f>
        <v>#REF!</v>
      </c>
      <c r="X719" s="68" t="e">
        <f>IF(NE!#REF!="",#N/A,NE!#REF!)</f>
        <v>#REF!</v>
      </c>
      <c r="Y719" s="69" t="e">
        <f>IF(NE!#REF!="",#N/A,NE!#REF!)</f>
        <v>#REF!</v>
      </c>
      <c r="Z719" s="68" t="e">
        <f>IF(RCI!#REF!="",#N/A,RCI!#REF!)</f>
        <v>#REF!</v>
      </c>
      <c r="AA719" s="69" t="e">
        <f>IF(RCI!#REF!="",#N/A,RCI!#REF!)</f>
        <v>#REF!</v>
      </c>
      <c r="AB719" s="68" t="e">
        <f>IF(RP!#REF!="",#N/A,RP!#REF!)</f>
        <v>#REF!</v>
      </c>
      <c r="AC719" s="69" t="e">
        <f>IF(RP!#REF!="",#N/A,RP!#REF!)</f>
        <v>#REF!</v>
      </c>
      <c r="AD719" s="68" t="e">
        <f>IF(RA!#REF!="",#N/A,RA!#REF!)</f>
        <v>#REF!</v>
      </c>
      <c r="AE719" s="69" t="e">
        <f>IF(RA!#REF!="",#N/A,RA!#REF!)</f>
        <v>#REF!</v>
      </c>
    </row>
    <row r="720" spans="22:31" x14ac:dyDescent="0.2">
      <c r="V720" s="68" t="e">
        <f>IF(IL!#REF!="",#N/A,IL!#REF!)</f>
        <v>#REF!</v>
      </c>
      <c r="W720" s="69" t="e">
        <f>IF(IL!#REF!="",#N/A,IL!#REF!)</f>
        <v>#REF!</v>
      </c>
      <c r="X720" s="68" t="e">
        <f>IF(NE!#REF!="",#N/A,NE!#REF!)</f>
        <v>#REF!</v>
      </c>
      <c r="Y720" s="69" t="e">
        <f>IF(NE!#REF!="",#N/A,NE!#REF!)</f>
        <v>#REF!</v>
      </c>
      <c r="Z720" s="68" t="e">
        <f>IF(RCI!#REF!="",#N/A,RCI!#REF!)</f>
        <v>#REF!</v>
      </c>
      <c r="AA720" s="69" t="e">
        <f>IF(RCI!#REF!="",#N/A,RCI!#REF!)</f>
        <v>#REF!</v>
      </c>
      <c r="AB720" s="68" t="e">
        <f>IF(RP!#REF!="",#N/A,RP!#REF!)</f>
        <v>#REF!</v>
      </c>
      <c r="AC720" s="69" t="e">
        <f>IF(RP!#REF!="",#N/A,RP!#REF!)</f>
        <v>#REF!</v>
      </c>
      <c r="AD720" s="68" t="e">
        <f>IF(RA!#REF!="",#N/A,RA!#REF!)</f>
        <v>#REF!</v>
      </c>
      <c r="AE720" s="69" t="e">
        <f>IF(RA!#REF!="",#N/A,RA!#REF!)</f>
        <v>#REF!</v>
      </c>
    </row>
    <row r="721" spans="22:31" x14ac:dyDescent="0.2">
      <c r="V721" s="68" t="e">
        <f>IF(IL!#REF!="",#N/A,IL!#REF!)</f>
        <v>#REF!</v>
      </c>
      <c r="W721" s="69" t="e">
        <f>IF(IL!#REF!="",#N/A,IL!#REF!)</f>
        <v>#REF!</v>
      </c>
      <c r="X721" s="68" t="e">
        <f>IF(NE!#REF!="",#N/A,NE!#REF!)</f>
        <v>#REF!</v>
      </c>
      <c r="Y721" s="69" t="e">
        <f>IF(NE!#REF!="",#N/A,NE!#REF!)</f>
        <v>#REF!</v>
      </c>
      <c r="Z721" s="68" t="e">
        <f>IF(RCI!#REF!="",#N/A,RCI!#REF!)</f>
        <v>#REF!</v>
      </c>
      <c r="AA721" s="69" t="e">
        <f>IF(RCI!#REF!="",#N/A,RCI!#REF!)</f>
        <v>#REF!</v>
      </c>
      <c r="AB721" s="68" t="e">
        <f>IF(RP!#REF!="",#N/A,RP!#REF!)</f>
        <v>#REF!</v>
      </c>
      <c r="AC721" s="69" t="e">
        <f>IF(RP!#REF!="",#N/A,RP!#REF!)</f>
        <v>#REF!</v>
      </c>
      <c r="AD721" s="68" t="e">
        <f>IF(RA!#REF!="",#N/A,RA!#REF!)</f>
        <v>#REF!</v>
      </c>
      <c r="AE721" s="69" t="e">
        <f>IF(RA!#REF!="",#N/A,RA!#REF!)</f>
        <v>#REF!</v>
      </c>
    </row>
    <row r="722" spans="22:31" x14ac:dyDescent="0.2">
      <c r="V722" s="68" t="e">
        <f>IF(IL!#REF!="",#N/A,IL!#REF!)</f>
        <v>#REF!</v>
      </c>
      <c r="W722" s="69" t="e">
        <f>IF(IL!#REF!="",#N/A,IL!#REF!)</f>
        <v>#REF!</v>
      </c>
      <c r="X722" s="68" t="e">
        <f>IF(NE!#REF!="",#N/A,NE!#REF!)</f>
        <v>#REF!</v>
      </c>
      <c r="Y722" s="69" t="e">
        <f>IF(NE!#REF!="",#N/A,NE!#REF!)</f>
        <v>#REF!</v>
      </c>
      <c r="Z722" s="68" t="e">
        <f>IF(RCI!#REF!="",#N/A,RCI!#REF!)</f>
        <v>#REF!</v>
      </c>
      <c r="AA722" s="69" t="e">
        <f>IF(RCI!#REF!="",#N/A,RCI!#REF!)</f>
        <v>#REF!</v>
      </c>
      <c r="AB722" s="68" t="e">
        <f>IF(RP!#REF!="",#N/A,RP!#REF!)</f>
        <v>#REF!</v>
      </c>
      <c r="AC722" s="69" t="e">
        <f>IF(RP!#REF!="",#N/A,RP!#REF!)</f>
        <v>#REF!</v>
      </c>
      <c r="AD722" s="68" t="e">
        <f>IF(RA!#REF!="",#N/A,RA!#REF!)</f>
        <v>#REF!</v>
      </c>
      <c r="AE722" s="69" t="e">
        <f>IF(RA!#REF!="",#N/A,RA!#REF!)</f>
        <v>#REF!</v>
      </c>
    </row>
    <row r="723" spans="22:31" x14ac:dyDescent="0.2">
      <c r="V723" s="68" t="e">
        <f>IF(IL!#REF!="",#N/A,IL!#REF!)</f>
        <v>#REF!</v>
      </c>
      <c r="W723" s="69" t="e">
        <f>IF(IL!#REF!="",#N/A,IL!#REF!)</f>
        <v>#REF!</v>
      </c>
      <c r="X723" s="68" t="e">
        <f>IF(NE!#REF!="",#N/A,NE!#REF!)</f>
        <v>#REF!</v>
      </c>
      <c r="Y723" s="69" t="e">
        <f>IF(NE!#REF!="",#N/A,NE!#REF!)</f>
        <v>#REF!</v>
      </c>
      <c r="Z723" s="68" t="e">
        <f>IF(RCI!#REF!="",#N/A,RCI!#REF!)</f>
        <v>#REF!</v>
      </c>
      <c r="AA723" s="69" t="e">
        <f>IF(RCI!#REF!="",#N/A,RCI!#REF!)</f>
        <v>#REF!</v>
      </c>
      <c r="AB723" s="68" t="e">
        <f>IF(RP!#REF!="",#N/A,RP!#REF!)</f>
        <v>#REF!</v>
      </c>
      <c r="AC723" s="69" t="e">
        <f>IF(RP!#REF!="",#N/A,RP!#REF!)</f>
        <v>#REF!</v>
      </c>
      <c r="AD723" s="68" t="e">
        <f>IF(RA!#REF!="",#N/A,RA!#REF!)</f>
        <v>#REF!</v>
      </c>
      <c r="AE723" s="69" t="e">
        <f>IF(RA!#REF!="",#N/A,RA!#REF!)</f>
        <v>#REF!</v>
      </c>
    </row>
    <row r="724" spans="22:31" x14ac:dyDescent="0.2">
      <c r="V724" s="68" t="e">
        <f>IF(IL!#REF!="",#N/A,IL!#REF!)</f>
        <v>#REF!</v>
      </c>
      <c r="W724" s="69" t="e">
        <f>IF(IL!#REF!="",#N/A,IL!#REF!)</f>
        <v>#REF!</v>
      </c>
      <c r="X724" s="68" t="e">
        <f>IF(NE!#REF!="",#N/A,NE!#REF!)</f>
        <v>#REF!</v>
      </c>
      <c r="Y724" s="69" t="e">
        <f>IF(NE!#REF!="",#N/A,NE!#REF!)</f>
        <v>#REF!</v>
      </c>
      <c r="Z724" s="68" t="e">
        <f>IF(RCI!#REF!="",#N/A,RCI!#REF!)</f>
        <v>#REF!</v>
      </c>
      <c r="AA724" s="69" t="e">
        <f>IF(RCI!#REF!="",#N/A,RCI!#REF!)</f>
        <v>#REF!</v>
      </c>
      <c r="AB724" s="68" t="e">
        <f>IF(RP!#REF!="",#N/A,RP!#REF!)</f>
        <v>#REF!</v>
      </c>
      <c r="AC724" s="69" t="e">
        <f>IF(RP!#REF!="",#N/A,RP!#REF!)</f>
        <v>#REF!</v>
      </c>
      <c r="AD724" s="68" t="e">
        <f>IF(RA!#REF!="",#N/A,RA!#REF!)</f>
        <v>#REF!</v>
      </c>
      <c r="AE724" s="69" t="e">
        <f>IF(RA!#REF!="",#N/A,RA!#REF!)</f>
        <v>#REF!</v>
      </c>
    </row>
    <row r="725" spans="22:31" x14ac:dyDescent="0.2">
      <c r="V725" s="68" t="e">
        <f>IF(IL!#REF!="",#N/A,IL!#REF!)</f>
        <v>#REF!</v>
      </c>
      <c r="W725" s="69" t="e">
        <f>IF(IL!#REF!="",#N/A,IL!#REF!)</f>
        <v>#REF!</v>
      </c>
      <c r="X725" s="68" t="e">
        <f>IF(NE!#REF!="",#N/A,NE!#REF!)</f>
        <v>#REF!</v>
      </c>
      <c r="Y725" s="69" t="e">
        <f>IF(NE!#REF!="",#N/A,NE!#REF!)</f>
        <v>#REF!</v>
      </c>
      <c r="Z725" s="68" t="e">
        <f>IF(RCI!#REF!="",#N/A,RCI!#REF!)</f>
        <v>#REF!</v>
      </c>
      <c r="AA725" s="69" t="e">
        <f>IF(RCI!#REF!="",#N/A,RCI!#REF!)</f>
        <v>#REF!</v>
      </c>
      <c r="AB725" s="68" t="e">
        <f>IF(RP!#REF!="",#N/A,RP!#REF!)</f>
        <v>#REF!</v>
      </c>
      <c r="AC725" s="69" t="e">
        <f>IF(RP!#REF!="",#N/A,RP!#REF!)</f>
        <v>#REF!</v>
      </c>
      <c r="AD725" s="68" t="e">
        <f>IF(RA!#REF!="",#N/A,RA!#REF!)</f>
        <v>#REF!</v>
      </c>
      <c r="AE725" s="69" t="e">
        <f>IF(RA!#REF!="",#N/A,RA!#REF!)</f>
        <v>#REF!</v>
      </c>
    </row>
    <row r="726" spans="22:31" x14ac:dyDescent="0.2">
      <c r="V726" s="68" t="e">
        <f>IF(IL!#REF!="",#N/A,IL!#REF!)</f>
        <v>#REF!</v>
      </c>
      <c r="W726" s="69" t="e">
        <f>IF(IL!#REF!="",#N/A,IL!#REF!)</f>
        <v>#REF!</v>
      </c>
      <c r="X726" s="68" t="e">
        <f>IF(NE!#REF!="",#N/A,NE!#REF!)</f>
        <v>#REF!</v>
      </c>
      <c r="Y726" s="69" t="e">
        <f>IF(NE!#REF!="",#N/A,NE!#REF!)</f>
        <v>#REF!</v>
      </c>
      <c r="Z726" s="68" t="e">
        <f>IF(RCI!#REF!="",#N/A,RCI!#REF!)</f>
        <v>#REF!</v>
      </c>
      <c r="AA726" s="69" t="e">
        <f>IF(RCI!#REF!="",#N/A,RCI!#REF!)</f>
        <v>#REF!</v>
      </c>
      <c r="AB726" s="68" t="e">
        <f>IF(RP!#REF!="",#N/A,RP!#REF!)</f>
        <v>#REF!</v>
      </c>
      <c r="AC726" s="69" t="e">
        <f>IF(RP!#REF!="",#N/A,RP!#REF!)</f>
        <v>#REF!</v>
      </c>
      <c r="AD726" s="68" t="e">
        <f>IF(RA!#REF!="",#N/A,RA!#REF!)</f>
        <v>#REF!</v>
      </c>
      <c r="AE726" s="69" t="e">
        <f>IF(RA!#REF!="",#N/A,RA!#REF!)</f>
        <v>#REF!</v>
      </c>
    </row>
    <row r="727" spans="22:31" x14ac:dyDescent="0.2">
      <c r="V727" s="68" t="e">
        <f>IF(IL!#REF!="",#N/A,IL!#REF!)</f>
        <v>#REF!</v>
      </c>
      <c r="W727" s="69" t="e">
        <f>IF(IL!#REF!="",#N/A,IL!#REF!)</f>
        <v>#REF!</v>
      </c>
      <c r="X727" s="68" t="e">
        <f>IF(NE!#REF!="",#N/A,NE!#REF!)</f>
        <v>#REF!</v>
      </c>
      <c r="Y727" s="69" t="e">
        <f>IF(NE!#REF!="",#N/A,NE!#REF!)</f>
        <v>#REF!</v>
      </c>
      <c r="Z727" s="68" t="e">
        <f>IF(RCI!#REF!="",#N/A,RCI!#REF!)</f>
        <v>#REF!</v>
      </c>
      <c r="AA727" s="69" t="e">
        <f>IF(RCI!#REF!="",#N/A,RCI!#REF!)</f>
        <v>#REF!</v>
      </c>
      <c r="AB727" s="68" t="e">
        <f>IF(RP!#REF!="",#N/A,RP!#REF!)</f>
        <v>#REF!</v>
      </c>
      <c r="AC727" s="69" t="e">
        <f>IF(RP!#REF!="",#N/A,RP!#REF!)</f>
        <v>#REF!</v>
      </c>
      <c r="AD727" s="68" t="e">
        <f>IF(RA!#REF!="",#N/A,RA!#REF!)</f>
        <v>#REF!</v>
      </c>
      <c r="AE727" s="69" t="e">
        <f>IF(RA!#REF!="",#N/A,RA!#REF!)</f>
        <v>#REF!</v>
      </c>
    </row>
    <row r="728" spans="22:31" x14ac:dyDescent="0.2">
      <c r="V728" s="68" t="e">
        <f>IF(IL!#REF!="",#N/A,IL!#REF!)</f>
        <v>#REF!</v>
      </c>
      <c r="W728" s="69" t="e">
        <f>IF(IL!#REF!="",#N/A,IL!#REF!)</f>
        <v>#REF!</v>
      </c>
      <c r="X728" s="68" t="e">
        <f>IF(NE!#REF!="",#N/A,NE!#REF!)</f>
        <v>#REF!</v>
      </c>
      <c r="Y728" s="69" t="e">
        <f>IF(NE!#REF!="",#N/A,NE!#REF!)</f>
        <v>#REF!</v>
      </c>
      <c r="Z728" s="68" t="e">
        <f>IF(RCI!#REF!="",#N/A,RCI!#REF!)</f>
        <v>#REF!</v>
      </c>
      <c r="AA728" s="69" t="e">
        <f>IF(RCI!#REF!="",#N/A,RCI!#REF!)</f>
        <v>#REF!</v>
      </c>
      <c r="AB728" s="68" t="e">
        <f>IF(RP!#REF!="",#N/A,RP!#REF!)</f>
        <v>#REF!</v>
      </c>
      <c r="AC728" s="69" t="e">
        <f>IF(RP!#REF!="",#N/A,RP!#REF!)</f>
        <v>#REF!</v>
      </c>
      <c r="AD728" s="68" t="e">
        <f>IF(RA!#REF!="",#N/A,RA!#REF!)</f>
        <v>#REF!</v>
      </c>
      <c r="AE728" s="69" t="e">
        <f>IF(RA!#REF!="",#N/A,RA!#REF!)</f>
        <v>#REF!</v>
      </c>
    </row>
    <row r="729" spans="22:31" x14ac:dyDescent="0.2">
      <c r="V729" s="68" t="e">
        <f>IF(IL!#REF!="",#N/A,IL!#REF!)</f>
        <v>#REF!</v>
      </c>
      <c r="W729" s="69" t="e">
        <f>IF(IL!#REF!="",#N/A,IL!#REF!)</f>
        <v>#REF!</v>
      </c>
      <c r="X729" s="68" t="e">
        <f>IF(NE!#REF!="",#N/A,NE!#REF!)</f>
        <v>#REF!</v>
      </c>
      <c r="Y729" s="69" t="e">
        <f>IF(NE!#REF!="",#N/A,NE!#REF!)</f>
        <v>#REF!</v>
      </c>
      <c r="Z729" s="68" t="e">
        <f>IF(RCI!#REF!="",#N/A,RCI!#REF!)</f>
        <v>#REF!</v>
      </c>
      <c r="AA729" s="69" t="e">
        <f>IF(RCI!#REF!="",#N/A,RCI!#REF!)</f>
        <v>#REF!</v>
      </c>
      <c r="AB729" s="68" t="e">
        <f>IF(RP!#REF!="",#N/A,RP!#REF!)</f>
        <v>#REF!</v>
      </c>
      <c r="AC729" s="69" t="e">
        <f>IF(RP!#REF!="",#N/A,RP!#REF!)</f>
        <v>#REF!</v>
      </c>
      <c r="AD729" s="68" t="e">
        <f>IF(RA!#REF!="",#N/A,RA!#REF!)</f>
        <v>#REF!</v>
      </c>
      <c r="AE729" s="69" t="e">
        <f>IF(RA!#REF!="",#N/A,RA!#REF!)</f>
        <v>#REF!</v>
      </c>
    </row>
    <row r="730" spans="22:31" x14ac:dyDescent="0.2">
      <c r="V730" s="68" t="e">
        <f>IF(IL!#REF!="",#N/A,IL!#REF!)</f>
        <v>#REF!</v>
      </c>
      <c r="W730" s="69" t="e">
        <f>IF(IL!#REF!="",#N/A,IL!#REF!)</f>
        <v>#REF!</v>
      </c>
      <c r="X730" s="68" t="e">
        <f>IF(NE!#REF!="",#N/A,NE!#REF!)</f>
        <v>#REF!</v>
      </c>
      <c r="Y730" s="69" t="e">
        <f>IF(NE!#REF!="",#N/A,NE!#REF!)</f>
        <v>#REF!</v>
      </c>
      <c r="Z730" s="68" t="e">
        <f>IF(RCI!#REF!="",#N/A,RCI!#REF!)</f>
        <v>#REF!</v>
      </c>
      <c r="AA730" s="69" t="e">
        <f>IF(RCI!#REF!="",#N/A,RCI!#REF!)</f>
        <v>#REF!</v>
      </c>
      <c r="AB730" s="68" t="e">
        <f>IF(RP!#REF!="",#N/A,RP!#REF!)</f>
        <v>#REF!</v>
      </c>
      <c r="AC730" s="69" t="e">
        <f>IF(RP!#REF!="",#N/A,RP!#REF!)</f>
        <v>#REF!</v>
      </c>
      <c r="AD730" s="68" t="e">
        <f>IF(RA!#REF!="",#N/A,RA!#REF!)</f>
        <v>#REF!</v>
      </c>
      <c r="AE730" s="69" t="e">
        <f>IF(RA!#REF!="",#N/A,RA!#REF!)</f>
        <v>#REF!</v>
      </c>
    </row>
    <row r="731" spans="22:31" x14ac:dyDescent="0.2">
      <c r="V731" s="68" t="e">
        <f>IF(IL!#REF!="",#N/A,IL!#REF!)</f>
        <v>#REF!</v>
      </c>
      <c r="W731" s="69" t="e">
        <f>IF(IL!#REF!="",#N/A,IL!#REF!)</f>
        <v>#REF!</v>
      </c>
      <c r="X731" s="68" t="e">
        <f>IF(NE!#REF!="",#N/A,NE!#REF!)</f>
        <v>#REF!</v>
      </c>
      <c r="Y731" s="69" t="e">
        <f>IF(NE!#REF!="",#N/A,NE!#REF!)</f>
        <v>#REF!</v>
      </c>
      <c r="Z731" s="68" t="e">
        <f>IF(RCI!#REF!="",#N/A,RCI!#REF!)</f>
        <v>#REF!</v>
      </c>
      <c r="AA731" s="69" t="e">
        <f>IF(RCI!#REF!="",#N/A,RCI!#REF!)</f>
        <v>#REF!</v>
      </c>
      <c r="AB731" s="68" t="e">
        <f>IF(RP!#REF!="",#N/A,RP!#REF!)</f>
        <v>#REF!</v>
      </c>
      <c r="AC731" s="69" t="e">
        <f>IF(RP!#REF!="",#N/A,RP!#REF!)</f>
        <v>#REF!</v>
      </c>
      <c r="AD731" s="68" t="e">
        <f>IF(RA!#REF!="",#N/A,RA!#REF!)</f>
        <v>#REF!</v>
      </c>
      <c r="AE731" s="69" t="e">
        <f>IF(RA!#REF!="",#N/A,RA!#REF!)</f>
        <v>#REF!</v>
      </c>
    </row>
    <row r="732" spans="22:31" x14ac:dyDescent="0.2">
      <c r="V732" s="68" t="e">
        <f>IF(IL!#REF!="",#N/A,IL!#REF!)</f>
        <v>#REF!</v>
      </c>
      <c r="W732" s="69" t="e">
        <f>IF(IL!#REF!="",#N/A,IL!#REF!)</f>
        <v>#REF!</v>
      </c>
      <c r="X732" s="68" t="e">
        <f>IF(NE!#REF!="",#N/A,NE!#REF!)</f>
        <v>#REF!</v>
      </c>
      <c r="Y732" s="69" t="e">
        <f>IF(NE!#REF!="",#N/A,NE!#REF!)</f>
        <v>#REF!</v>
      </c>
      <c r="Z732" s="68" t="e">
        <f>IF(RCI!#REF!="",#N/A,RCI!#REF!)</f>
        <v>#REF!</v>
      </c>
      <c r="AA732" s="69" t="e">
        <f>IF(RCI!#REF!="",#N/A,RCI!#REF!)</f>
        <v>#REF!</v>
      </c>
      <c r="AB732" s="68" t="e">
        <f>IF(RP!#REF!="",#N/A,RP!#REF!)</f>
        <v>#REF!</v>
      </c>
      <c r="AC732" s="69" t="e">
        <f>IF(RP!#REF!="",#N/A,RP!#REF!)</f>
        <v>#REF!</v>
      </c>
      <c r="AD732" s="68" t="e">
        <f>IF(RA!#REF!="",#N/A,RA!#REF!)</f>
        <v>#REF!</v>
      </c>
      <c r="AE732" s="69" t="e">
        <f>IF(RA!#REF!="",#N/A,RA!#REF!)</f>
        <v>#REF!</v>
      </c>
    </row>
    <row r="733" spans="22:31" x14ac:dyDescent="0.2">
      <c r="V733" s="68" t="e">
        <f>IF(IL!#REF!="",#N/A,IL!#REF!)</f>
        <v>#REF!</v>
      </c>
      <c r="W733" s="69" t="e">
        <f>IF(IL!#REF!="",#N/A,IL!#REF!)</f>
        <v>#REF!</v>
      </c>
      <c r="X733" s="68" t="e">
        <f>IF(NE!#REF!="",#N/A,NE!#REF!)</f>
        <v>#REF!</v>
      </c>
      <c r="Y733" s="69" t="e">
        <f>IF(NE!#REF!="",#N/A,NE!#REF!)</f>
        <v>#REF!</v>
      </c>
      <c r="Z733" s="68" t="e">
        <f>IF(RCI!#REF!="",#N/A,RCI!#REF!)</f>
        <v>#REF!</v>
      </c>
      <c r="AA733" s="69" t="e">
        <f>IF(RCI!#REF!="",#N/A,RCI!#REF!)</f>
        <v>#REF!</v>
      </c>
      <c r="AB733" s="68" t="e">
        <f>IF(RP!#REF!="",#N/A,RP!#REF!)</f>
        <v>#REF!</v>
      </c>
      <c r="AC733" s="69" t="e">
        <f>IF(RP!#REF!="",#N/A,RP!#REF!)</f>
        <v>#REF!</v>
      </c>
      <c r="AD733" s="68" t="e">
        <f>IF(RA!#REF!="",#N/A,RA!#REF!)</f>
        <v>#REF!</v>
      </c>
      <c r="AE733" s="69" t="e">
        <f>IF(RA!#REF!="",#N/A,RA!#REF!)</f>
        <v>#REF!</v>
      </c>
    </row>
    <row r="734" spans="22:31" x14ac:dyDescent="0.2">
      <c r="V734" s="68" t="e">
        <f>IF(IL!#REF!="",#N/A,IL!#REF!)</f>
        <v>#REF!</v>
      </c>
      <c r="W734" s="69" t="e">
        <f>IF(IL!#REF!="",#N/A,IL!#REF!)</f>
        <v>#REF!</v>
      </c>
      <c r="X734" s="68" t="e">
        <f>IF(NE!#REF!="",#N/A,NE!#REF!)</f>
        <v>#REF!</v>
      </c>
      <c r="Y734" s="69" t="e">
        <f>IF(NE!#REF!="",#N/A,NE!#REF!)</f>
        <v>#REF!</v>
      </c>
      <c r="Z734" s="68" t="e">
        <f>IF(RCI!#REF!="",#N/A,RCI!#REF!)</f>
        <v>#REF!</v>
      </c>
      <c r="AA734" s="69" t="e">
        <f>IF(RCI!#REF!="",#N/A,RCI!#REF!)</f>
        <v>#REF!</v>
      </c>
      <c r="AB734" s="68" t="e">
        <f>IF(RP!#REF!="",#N/A,RP!#REF!)</f>
        <v>#REF!</v>
      </c>
      <c r="AC734" s="69" t="e">
        <f>IF(RP!#REF!="",#N/A,RP!#REF!)</f>
        <v>#REF!</v>
      </c>
      <c r="AD734" s="68" t="e">
        <f>IF(RA!#REF!="",#N/A,RA!#REF!)</f>
        <v>#REF!</v>
      </c>
      <c r="AE734" s="69" t="e">
        <f>IF(RA!#REF!="",#N/A,RA!#REF!)</f>
        <v>#REF!</v>
      </c>
    </row>
    <row r="735" spans="22:31" x14ac:dyDescent="0.2">
      <c r="V735" s="68" t="e">
        <f>IF(IL!#REF!="",#N/A,IL!#REF!)</f>
        <v>#REF!</v>
      </c>
      <c r="W735" s="69" t="e">
        <f>IF(IL!#REF!="",#N/A,IL!#REF!)</f>
        <v>#REF!</v>
      </c>
      <c r="X735" s="68" t="e">
        <f>IF(NE!#REF!="",#N/A,NE!#REF!)</f>
        <v>#REF!</v>
      </c>
      <c r="Y735" s="69" t="e">
        <f>IF(NE!#REF!="",#N/A,NE!#REF!)</f>
        <v>#REF!</v>
      </c>
      <c r="Z735" s="68" t="e">
        <f>IF(RCI!#REF!="",#N/A,RCI!#REF!)</f>
        <v>#REF!</v>
      </c>
      <c r="AA735" s="69" t="e">
        <f>IF(RCI!#REF!="",#N/A,RCI!#REF!)</f>
        <v>#REF!</v>
      </c>
      <c r="AB735" s="68" t="e">
        <f>IF(RP!#REF!="",#N/A,RP!#REF!)</f>
        <v>#REF!</v>
      </c>
      <c r="AC735" s="69" t="e">
        <f>IF(RP!#REF!="",#N/A,RP!#REF!)</f>
        <v>#REF!</v>
      </c>
      <c r="AD735" s="68" t="e">
        <f>IF(RA!#REF!="",#N/A,RA!#REF!)</f>
        <v>#REF!</v>
      </c>
      <c r="AE735" s="69" t="e">
        <f>IF(RA!#REF!="",#N/A,RA!#REF!)</f>
        <v>#REF!</v>
      </c>
    </row>
    <row r="736" spans="22:31" x14ac:dyDescent="0.2">
      <c r="V736" s="68" t="e">
        <f>IF(IL!#REF!="",#N/A,IL!#REF!)</f>
        <v>#REF!</v>
      </c>
      <c r="W736" s="69" t="e">
        <f>IF(IL!#REF!="",#N/A,IL!#REF!)</f>
        <v>#REF!</v>
      </c>
      <c r="X736" s="68" t="e">
        <f>IF(NE!#REF!="",#N/A,NE!#REF!)</f>
        <v>#REF!</v>
      </c>
      <c r="Y736" s="69" t="e">
        <f>IF(NE!#REF!="",#N/A,NE!#REF!)</f>
        <v>#REF!</v>
      </c>
      <c r="Z736" s="68" t="e">
        <f>IF(RCI!#REF!="",#N/A,RCI!#REF!)</f>
        <v>#REF!</v>
      </c>
      <c r="AA736" s="69" t="e">
        <f>IF(RCI!#REF!="",#N/A,RCI!#REF!)</f>
        <v>#REF!</v>
      </c>
      <c r="AB736" s="68" t="e">
        <f>IF(RP!#REF!="",#N/A,RP!#REF!)</f>
        <v>#REF!</v>
      </c>
      <c r="AC736" s="69" t="e">
        <f>IF(RP!#REF!="",#N/A,RP!#REF!)</f>
        <v>#REF!</v>
      </c>
      <c r="AD736" s="68" t="e">
        <f>IF(RA!#REF!="",#N/A,RA!#REF!)</f>
        <v>#REF!</v>
      </c>
      <c r="AE736" s="69" t="e">
        <f>IF(RA!#REF!="",#N/A,RA!#REF!)</f>
        <v>#REF!</v>
      </c>
    </row>
    <row r="737" spans="22:31" x14ac:dyDescent="0.2">
      <c r="V737" s="68" t="e">
        <f>IF(IL!#REF!="",#N/A,IL!#REF!)</f>
        <v>#REF!</v>
      </c>
      <c r="W737" s="69" t="e">
        <f>IF(IL!#REF!="",#N/A,IL!#REF!)</f>
        <v>#REF!</v>
      </c>
      <c r="X737" s="68" t="e">
        <f>IF(NE!#REF!="",#N/A,NE!#REF!)</f>
        <v>#REF!</v>
      </c>
      <c r="Y737" s="69" t="e">
        <f>IF(NE!#REF!="",#N/A,NE!#REF!)</f>
        <v>#REF!</v>
      </c>
      <c r="Z737" s="68" t="e">
        <f>IF(RCI!#REF!="",#N/A,RCI!#REF!)</f>
        <v>#REF!</v>
      </c>
      <c r="AA737" s="69" t="e">
        <f>IF(RCI!#REF!="",#N/A,RCI!#REF!)</f>
        <v>#REF!</v>
      </c>
      <c r="AB737" s="68" t="e">
        <f>IF(RP!#REF!="",#N/A,RP!#REF!)</f>
        <v>#REF!</v>
      </c>
      <c r="AC737" s="69" t="e">
        <f>IF(RP!#REF!="",#N/A,RP!#REF!)</f>
        <v>#REF!</v>
      </c>
      <c r="AD737" s="68" t="e">
        <f>IF(RA!#REF!="",#N/A,RA!#REF!)</f>
        <v>#REF!</v>
      </c>
      <c r="AE737" s="69" t="e">
        <f>IF(RA!#REF!="",#N/A,RA!#REF!)</f>
        <v>#REF!</v>
      </c>
    </row>
    <row r="738" spans="22:31" x14ac:dyDescent="0.2">
      <c r="V738" s="68" t="e">
        <f>IF(IL!#REF!="",#N/A,IL!#REF!)</f>
        <v>#REF!</v>
      </c>
      <c r="W738" s="69" t="e">
        <f>IF(IL!#REF!="",#N/A,IL!#REF!)</f>
        <v>#REF!</v>
      </c>
      <c r="X738" s="68" t="e">
        <f>IF(NE!#REF!="",#N/A,NE!#REF!)</f>
        <v>#REF!</v>
      </c>
      <c r="Y738" s="69" t="e">
        <f>IF(NE!#REF!="",#N/A,NE!#REF!)</f>
        <v>#REF!</v>
      </c>
      <c r="Z738" s="68" t="e">
        <f>IF(RCI!#REF!="",#N/A,RCI!#REF!)</f>
        <v>#REF!</v>
      </c>
      <c r="AA738" s="69" t="e">
        <f>IF(RCI!#REF!="",#N/A,RCI!#REF!)</f>
        <v>#REF!</v>
      </c>
      <c r="AB738" s="68" t="e">
        <f>IF(RP!#REF!="",#N/A,RP!#REF!)</f>
        <v>#REF!</v>
      </c>
      <c r="AC738" s="69" t="e">
        <f>IF(RP!#REF!="",#N/A,RP!#REF!)</f>
        <v>#REF!</v>
      </c>
      <c r="AD738" s="68" t="e">
        <f>IF(RA!#REF!="",#N/A,RA!#REF!)</f>
        <v>#REF!</v>
      </c>
      <c r="AE738" s="69" t="e">
        <f>IF(RA!#REF!="",#N/A,RA!#REF!)</f>
        <v>#REF!</v>
      </c>
    </row>
    <row r="739" spans="22:31" x14ac:dyDescent="0.2">
      <c r="V739" s="68" t="e">
        <f>IF(IL!#REF!="",#N/A,IL!#REF!)</f>
        <v>#REF!</v>
      </c>
      <c r="W739" s="69" t="e">
        <f>IF(IL!#REF!="",#N/A,IL!#REF!)</f>
        <v>#REF!</v>
      </c>
      <c r="X739" s="68" t="e">
        <f>IF(NE!#REF!="",#N/A,NE!#REF!)</f>
        <v>#REF!</v>
      </c>
      <c r="Y739" s="69" t="e">
        <f>IF(NE!#REF!="",#N/A,NE!#REF!)</f>
        <v>#REF!</v>
      </c>
      <c r="Z739" s="68" t="e">
        <f>IF(RCI!#REF!="",#N/A,RCI!#REF!)</f>
        <v>#REF!</v>
      </c>
      <c r="AA739" s="69" t="e">
        <f>IF(RCI!#REF!="",#N/A,RCI!#REF!)</f>
        <v>#REF!</v>
      </c>
      <c r="AB739" s="68" t="e">
        <f>IF(RP!#REF!="",#N/A,RP!#REF!)</f>
        <v>#REF!</v>
      </c>
      <c r="AC739" s="69" t="e">
        <f>IF(RP!#REF!="",#N/A,RP!#REF!)</f>
        <v>#REF!</v>
      </c>
      <c r="AD739" s="68" t="e">
        <f>IF(RA!#REF!="",#N/A,RA!#REF!)</f>
        <v>#REF!</v>
      </c>
      <c r="AE739" s="69" t="e">
        <f>IF(RA!#REF!="",#N/A,RA!#REF!)</f>
        <v>#REF!</v>
      </c>
    </row>
    <row r="740" spans="22:31" x14ac:dyDescent="0.2">
      <c r="V740" s="68" t="e">
        <f>IF(IL!#REF!="",#N/A,IL!#REF!)</f>
        <v>#REF!</v>
      </c>
      <c r="W740" s="69" t="e">
        <f>IF(IL!#REF!="",#N/A,IL!#REF!)</f>
        <v>#REF!</v>
      </c>
      <c r="X740" s="68" t="e">
        <f>IF(NE!#REF!="",#N/A,NE!#REF!)</f>
        <v>#REF!</v>
      </c>
      <c r="Y740" s="69" t="e">
        <f>IF(NE!#REF!="",#N/A,NE!#REF!)</f>
        <v>#REF!</v>
      </c>
      <c r="Z740" s="68" t="e">
        <f>IF(RCI!#REF!="",#N/A,RCI!#REF!)</f>
        <v>#REF!</v>
      </c>
      <c r="AA740" s="69" t="e">
        <f>IF(RCI!#REF!="",#N/A,RCI!#REF!)</f>
        <v>#REF!</v>
      </c>
      <c r="AB740" s="68" t="e">
        <f>IF(RP!#REF!="",#N/A,RP!#REF!)</f>
        <v>#REF!</v>
      </c>
      <c r="AC740" s="69" t="e">
        <f>IF(RP!#REF!="",#N/A,RP!#REF!)</f>
        <v>#REF!</v>
      </c>
      <c r="AD740" s="68" t="e">
        <f>IF(RA!#REF!="",#N/A,RA!#REF!)</f>
        <v>#REF!</v>
      </c>
      <c r="AE740" s="69" t="e">
        <f>IF(RA!#REF!="",#N/A,RA!#REF!)</f>
        <v>#REF!</v>
      </c>
    </row>
    <row r="741" spans="22:31" x14ac:dyDescent="0.2">
      <c r="V741" s="68" t="e">
        <f>IF(IL!#REF!="",#N/A,IL!#REF!)</f>
        <v>#REF!</v>
      </c>
      <c r="W741" s="69" t="e">
        <f>IF(IL!#REF!="",#N/A,IL!#REF!)</f>
        <v>#REF!</v>
      </c>
      <c r="X741" s="68" t="e">
        <f>IF(NE!#REF!="",#N/A,NE!#REF!)</f>
        <v>#REF!</v>
      </c>
      <c r="Y741" s="69" t="e">
        <f>IF(NE!#REF!="",#N/A,NE!#REF!)</f>
        <v>#REF!</v>
      </c>
      <c r="Z741" s="68" t="e">
        <f>IF(RCI!#REF!="",#N/A,RCI!#REF!)</f>
        <v>#REF!</v>
      </c>
      <c r="AA741" s="69" t="e">
        <f>IF(RCI!#REF!="",#N/A,RCI!#REF!)</f>
        <v>#REF!</v>
      </c>
      <c r="AB741" s="68" t="e">
        <f>IF(RP!#REF!="",#N/A,RP!#REF!)</f>
        <v>#REF!</v>
      </c>
      <c r="AC741" s="69" t="e">
        <f>IF(RP!#REF!="",#N/A,RP!#REF!)</f>
        <v>#REF!</v>
      </c>
      <c r="AD741" s="68" t="e">
        <f>IF(RA!#REF!="",#N/A,RA!#REF!)</f>
        <v>#REF!</v>
      </c>
      <c r="AE741" s="69" t="e">
        <f>IF(RA!#REF!="",#N/A,RA!#REF!)</f>
        <v>#REF!</v>
      </c>
    </row>
    <row r="742" spans="22:31" x14ac:dyDescent="0.2">
      <c r="V742" s="68" t="e">
        <f>IF(IL!#REF!="",#N/A,IL!#REF!)</f>
        <v>#REF!</v>
      </c>
      <c r="W742" s="69" t="e">
        <f>IF(IL!#REF!="",#N/A,IL!#REF!)</f>
        <v>#REF!</v>
      </c>
      <c r="X742" s="68" t="e">
        <f>IF(NE!#REF!="",#N/A,NE!#REF!)</f>
        <v>#REF!</v>
      </c>
      <c r="Y742" s="69" t="e">
        <f>IF(NE!#REF!="",#N/A,NE!#REF!)</f>
        <v>#REF!</v>
      </c>
      <c r="Z742" s="68" t="e">
        <f>IF(RCI!#REF!="",#N/A,RCI!#REF!)</f>
        <v>#REF!</v>
      </c>
      <c r="AA742" s="69" t="e">
        <f>IF(RCI!#REF!="",#N/A,RCI!#REF!)</f>
        <v>#REF!</v>
      </c>
      <c r="AB742" s="68" t="e">
        <f>IF(RP!#REF!="",#N/A,RP!#REF!)</f>
        <v>#REF!</v>
      </c>
      <c r="AC742" s="69" t="e">
        <f>IF(RP!#REF!="",#N/A,RP!#REF!)</f>
        <v>#REF!</v>
      </c>
      <c r="AD742" s="68" t="e">
        <f>IF(RA!#REF!="",#N/A,RA!#REF!)</f>
        <v>#REF!</v>
      </c>
      <c r="AE742" s="69" t="e">
        <f>IF(RA!#REF!="",#N/A,RA!#REF!)</f>
        <v>#REF!</v>
      </c>
    </row>
    <row r="743" spans="22:31" x14ac:dyDescent="0.2">
      <c r="V743" s="68" t="e">
        <f>IF(IL!#REF!="",#N/A,IL!#REF!)</f>
        <v>#REF!</v>
      </c>
      <c r="W743" s="69" t="e">
        <f>IF(IL!#REF!="",#N/A,IL!#REF!)</f>
        <v>#REF!</v>
      </c>
      <c r="X743" s="68" t="e">
        <f>IF(NE!#REF!="",#N/A,NE!#REF!)</f>
        <v>#REF!</v>
      </c>
      <c r="Y743" s="69" t="e">
        <f>IF(NE!#REF!="",#N/A,NE!#REF!)</f>
        <v>#REF!</v>
      </c>
      <c r="Z743" s="68" t="e">
        <f>IF(RCI!#REF!="",#N/A,RCI!#REF!)</f>
        <v>#REF!</v>
      </c>
      <c r="AA743" s="69" t="e">
        <f>IF(RCI!#REF!="",#N/A,RCI!#REF!)</f>
        <v>#REF!</v>
      </c>
      <c r="AB743" s="68" t="e">
        <f>IF(RP!#REF!="",#N/A,RP!#REF!)</f>
        <v>#REF!</v>
      </c>
      <c r="AC743" s="69" t="e">
        <f>IF(RP!#REF!="",#N/A,RP!#REF!)</f>
        <v>#REF!</v>
      </c>
      <c r="AD743" s="68" t="e">
        <f>IF(RA!#REF!="",#N/A,RA!#REF!)</f>
        <v>#REF!</v>
      </c>
      <c r="AE743" s="69" t="e">
        <f>IF(RA!#REF!="",#N/A,RA!#REF!)</f>
        <v>#REF!</v>
      </c>
    </row>
    <row r="744" spans="22:31" x14ac:dyDescent="0.2">
      <c r="V744" s="68" t="e">
        <f>IF(IL!#REF!="",#N/A,IL!#REF!)</f>
        <v>#REF!</v>
      </c>
      <c r="W744" s="69" t="e">
        <f>IF(IL!#REF!="",#N/A,IL!#REF!)</f>
        <v>#REF!</v>
      </c>
      <c r="X744" s="68" t="e">
        <f>IF(NE!#REF!="",#N/A,NE!#REF!)</f>
        <v>#REF!</v>
      </c>
      <c r="Y744" s="69" t="e">
        <f>IF(NE!#REF!="",#N/A,NE!#REF!)</f>
        <v>#REF!</v>
      </c>
      <c r="Z744" s="68" t="e">
        <f>IF(RCI!#REF!="",#N/A,RCI!#REF!)</f>
        <v>#REF!</v>
      </c>
      <c r="AA744" s="69" t="e">
        <f>IF(RCI!#REF!="",#N/A,RCI!#REF!)</f>
        <v>#REF!</v>
      </c>
      <c r="AB744" s="68" t="e">
        <f>IF(RP!#REF!="",#N/A,RP!#REF!)</f>
        <v>#REF!</v>
      </c>
      <c r="AC744" s="69" t="e">
        <f>IF(RP!#REF!="",#N/A,RP!#REF!)</f>
        <v>#REF!</v>
      </c>
      <c r="AD744" s="68" t="e">
        <f>IF(RA!#REF!="",#N/A,RA!#REF!)</f>
        <v>#REF!</v>
      </c>
      <c r="AE744" s="69" t="e">
        <f>IF(RA!#REF!="",#N/A,RA!#REF!)</f>
        <v>#REF!</v>
      </c>
    </row>
    <row r="745" spans="22:31" x14ac:dyDescent="0.2">
      <c r="V745" s="68" t="e">
        <f>IF(IL!#REF!="",#N/A,IL!#REF!)</f>
        <v>#REF!</v>
      </c>
      <c r="W745" s="69" t="e">
        <f>IF(IL!#REF!="",#N/A,IL!#REF!)</f>
        <v>#REF!</v>
      </c>
      <c r="X745" s="68" t="e">
        <f>IF(NE!#REF!="",#N/A,NE!#REF!)</f>
        <v>#REF!</v>
      </c>
      <c r="Y745" s="69" t="e">
        <f>IF(NE!#REF!="",#N/A,NE!#REF!)</f>
        <v>#REF!</v>
      </c>
      <c r="Z745" s="68" t="e">
        <f>IF(RCI!#REF!="",#N/A,RCI!#REF!)</f>
        <v>#REF!</v>
      </c>
      <c r="AA745" s="69" t="e">
        <f>IF(RCI!#REF!="",#N/A,RCI!#REF!)</f>
        <v>#REF!</v>
      </c>
      <c r="AB745" s="68" t="e">
        <f>IF(RP!#REF!="",#N/A,RP!#REF!)</f>
        <v>#REF!</v>
      </c>
      <c r="AC745" s="69" t="e">
        <f>IF(RP!#REF!="",#N/A,RP!#REF!)</f>
        <v>#REF!</v>
      </c>
      <c r="AD745" s="68" t="e">
        <f>IF(RA!#REF!="",#N/A,RA!#REF!)</f>
        <v>#REF!</v>
      </c>
      <c r="AE745" s="69" t="e">
        <f>IF(RA!#REF!="",#N/A,RA!#REF!)</f>
        <v>#REF!</v>
      </c>
    </row>
    <row r="746" spans="22:31" x14ac:dyDescent="0.2">
      <c r="V746" s="68" t="e">
        <f>IF(IL!#REF!="",#N/A,IL!#REF!)</f>
        <v>#REF!</v>
      </c>
      <c r="W746" s="69" t="e">
        <f>IF(IL!#REF!="",#N/A,IL!#REF!)</f>
        <v>#REF!</v>
      </c>
      <c r="X746" s="68" t="e">
        <f>IF(NE!#REF!="",#N/A,NE!#REF!)</f>
        <v>#REF!</v>
      </c>
      <c r="Y746" s="69" t="e">
        <f>IF(NE!#REF!="",#N/A,NE!#REF!)</f>
        <v>#REF!</v>
      </c>
      <c r="Z746" s="68" t="e">
        <f>IF(RCI!#REF!="",#N/A,RCI!#REF!)</f>
        <v>#REF!</v>
      </c>
      <c r="AA746" s="69" t="e">
        <f>IF(RCI!#REF!="",#N/A,RCI!#REF!)</f>
        <v>#REF!</v>
      </c>
      <c r="AB746" s="68" t="e">
        <f>IF(RP!#REF!="",#N/A,RP!#REF!)</f>
        <v>#REF!</v>
      </c>
      <c r="AC746" s="69" t="e">
        <f>IF(RP!#REF!="",#N/A,RP!#REF!)</f>
        <v>#REF!</v>
      </c>
      <c r="AD746" s="68" t="e">
        <f>IF(RA!#REF!="",#N/A,RA!#REF!)</f>
        <v>#REF!</v>
      </c>
      <c r="AE746" s="69" t="e">
        <f>IF(RA!#REF!="",#N/A,RA!#REF!)</f>
        <v>#REF!</v>
      </c>
    </row>
    <row r="747" spans="22:31" x14ac:dyDescent="0.2">
      <c r="V747" s="68" t="e">
        <f>IF(IL!#REF!="",#N/A,IL!#REF!)</f>
        <v>#REF!</v>
      </c>
      <c r="W747" s="69" t="e">
        <f>IF(IL!#REF!="",#N/A,IL!#REF!)</f>
        <v>#REF!</v>
      </c>
      <c r="X747" s="68" t="e">
        <f>IF(NE!#REF!="",#N/A,NE!#REF!)</f>
        <v>#REF!</v>
      </c>
      <c r="Y747" s="69" t="e">
        <f>IF(NE!#REF!="",#N/A,NE!#REF!)</f>
        <v>#REF!</v>
      </c>
      <c r="Z747" s="68" t="e">
        <f>IF(RCI!#REF!="",#N/A,RCI!#REF!)</f>
        <v>#REF!</v>
      </c>
      <c r="AA747" s="69" t="e">
        <f>IF(RCI!#REF!="",#N/A,RCI!#REF!)</f>
        <v>#REF!</v>
      </c>
      <c r="AB747" s="68" t="e">
        <f>IF(RP!#REF!="",#N/A,RP!#REF!)</f>
        <v>#REF!</v>
      </c>
      <c r="AC747" s="69" t="e">
        <f>IF(RP!#REF!="",#N/A,RP!#REF!)</f>
        <v>#REF!</v>
      </c>
      <c r="AD747" s="68" t="e">
        <f>IF(RA!#REF!="",#N/A,RA!#REF!)</f>
        <v>#REF!</v>
      </c>
      <c r="AE747" s="69" t="e">
        <f>IF(RA!#REF!="",#N/A,RA!#REF!)</f>
        <v>#REF!</v>
      </c>
    </row>
    <row r="748" spans="22:31" x14ac:dyDescent="0.2">
      <c r="V748" s="68" t="e">
        <f>IF(IL!#REF!="",#N/A,IL!#REF!)</f>
        <v>#REF!</v>
      </c>
      <c r="W748" s="69" t="e">
        <f>IF(IL!#REF!="",#N/A,IL!#REF!)</f>
        <v>#REF!</v>
      </c>
      <c r="X748" s="68" t="e">
        <f>IF(NE!#REF!="",#N/A,NE!#REF!)</f>
        <v>#REF!</v>
      </c>
      <c r="Y748" s="69" t="e">
        <f>IF(NE!#REF!="",#N/A,NE!#REF!)</f>
        <v>#REF!</v>
      </c>
      <c r="Z748" s="68" t="e">
        <f>IF(RCI!#REF!="",#N/A,RCI!#REF!)</f>
        <v>#REF!</v>
      </c>
      <c r="AA748" s="69" t="e">
        <f>IF(RCI!#REF!="",#N/A,RCI!#REF!)</f>
        <v>#REF!</v>
      </c>
      <c r="AB748" s="68" t="e">
        <f>IF(RP!#REF!="",#N/A,RP!#REF!)</f>
        <v>#REF!</v>
      </c>
      <c r="AC748" s="69" t="e">
        <f>IF(RP!#REF!="",#N/A,RP!#REF!)</f>
        <v>#REF!</v>
      </c>
      <c r="AD748" s="68" t="e">
        <f>IF(RA!#REF!="",#N/A,RA!#REF!)</f>
        <v>#REF!</v>
      </c>
      <c r="AE748" s="69" t="e">
        <f>IF(RA!#REF!="",#N/A,RA!#REF!)</f>
        <v>#REF!</v>
      </c>
    </row>
    <row r="749" spans="22:31" x14ac:dyDescent="0.2">
      <c r="V749" s="68" t="e">
        <f>IF(IL!#REF!="",#N/A,IL!#REF!)</f>
        <v>#REF!</v>
      </c>
      <c r="W749" s="69" t="e">
        <f>IF(IL!#REF!="",#N/A,IL!#REF!)</f>
        <v>#REF!</v>
      </c>
      <c r="X749" s="68" t="e">
        <f>IF(NE!#REF!="",#N/A,NE!#REF!)</f>
        <v>#REF!</v>
      </c>
      <c r="Y749" s="69" t="e">
        <f>IF(NE!#REF!="",#N/A,NE!#REF!)</f>
        <v>#REF!</v>
      </c>
      <c r="Z749" s="68" t="e">
        <f>IF(RCI!#REF!="",#N/A,RCI!#REF!)</f>
        <v>#REF!</v>
      </c>
      <c r="AA749" s="69" t="e">
        <f>IF(RCI!#REF!="",#N/A,RCI!#REF!)</f>
        <v>#REF!</v>
      </c>
      <c r="AB749" s="68" t="e">
        <f>IF(RP!#REF!="",#N/A,RP!#REF!)</f>
        <v>#REF!</v>
      </c>
      <c r="AC749" s="69" t="e">
        <f>IF(RP!#REF!="",#N/A,RP!#REF!)</f>
        <v>#REF!</v>
      </c>
      <c r="AD749" s="68" t="e">
        <f>IF(RA!#REF!="",#N/A,RA!#REF!)</f>
        <v>#REF!</v>
      </c>
      <c r="AE749" s="69" t="e">
        <f>IF(RA!#REF!="",#N/A,RA!#REF!)</f>
        <v>#REF!</v>
      </c>
    </row>
    <row r="750" spans="22:31" x14ac:dyDescent="0.2">
      <c r="V750" s="68" t="e">
        <f>IF(IL!#REF!="",#N/A,IL!#REF!)</f>
        <v>#REF!</v>
      </c>
      <c r="W750" s="69" t="e">
        <f>IF(IL!#REF!="",#N/A,IL!#REF!)</f>
        <v>#REF!</v>
      </c>
      <c r="X750" s="68" t="e">
        <f>IF(NE!#REF!="",#N/A,NE!#REF!)</f>
        <v>#REF!</v>
      </c>
      <c r="Y750" s="69" t="e">
        <f>IF(NE!#REF!="",#N/A,NE!#REF!)</f>
        <v>#REF!</v>
      </c>
      <c r="Z750" s="68" t="e">
        <f>IF(RCI!#REF!="",#N/A,RCI!#REF!)</f>
        <v>#REF!</v>
      </c>
      <c r="AA750" s="69" t="e">
        <f>IF(RCI!#REF!="",#N/A,RCI!#REF!)</f>
        <v>#REF!</v>
      </c>
      <c r="AB750" s="68" t="e">
        <f>IF(RP!#REF!="",#N/A,RP!#REF!)</f>
        <v>#REF!</v>
      </c>
      <c r="AC750" s="69" t="e">
        <f>IF(RP!#REF!="",#N/A,RP!#REF!)</f>
        <v>#REF!</v>
      </c>
      <c r="AD750" s="68" t="e">
        <f>IF(RA!#REF!="",#N/A,RA!#REF!)</f>
        <v>#REF!</v>
      </c>
      <c r="AE750" s="69" t="e">
        <f>IF(RA!#REF!="",#N/A,RA!#REF!)</f>
        <v>#REF!</v>
      </c>
    </row>
    <row r="751" spans="22:31" x14ac:dyDescent="0.2">
      <c r="V751" s="68" t="e">
        <f>IF(IL!#REF!="",#N/A,IL!#REF!)</f>
        <v>#REF!</v>
      </c>
      <c r="W751" s="69" t="e">
        <f>IF(IL!#REF!="",#N/A,IL!#REF!)</f>
        <v>#REF!</v>
      </c>
      <c r="X751" s="68" t="e">
        <f>IF(NE!#REF!="",#N/A,NE!#REF!)</f>
        <v>#REF!</v>
      </c>
      <c r="Y751" s="69" t="e">
        <f>IF(NE!#REF!="",#N/A,NE!#REF!)</f>
        <v>#REF!</v>
      </c>
      <c r="Z751" s="68" t="e">
        <f>IF(RCI!#REF!="",#N/A,RCI!#REF!)</f>
        <v>#REF!</v>
      </c>
      <c r="AA751" s="69" t="e">
        <f>IF(RCI!#REF!="",#N/A,RCI!#REF!)</f>
        <v>#REF!</v>
      </c>
      <c r="AB751" s="68" t="e">
        <f>IF(RP!#REF!="",#N/A,RP!#REF!)</f>
        <v>#REF!</v>
      </c>
      <c r="AC751" s="69" t="e">
        <f>IF(RP!#REF!="",#N/A,RP!#REF!)</f>
        <v>#REF!</v>
      </c>
      <c r="AD751" s="68" t="e">
        <f>IF(RA!#REF!="",#N/A,RA!#REF!)</f>
        <v>#REF!</v>
      </c>
      <c r="AE751" s="69" t="e">
        <f>IF(RA!#REF!="",#N/A,RA!#REF!)</f>
        <v>#REF!</v>
      </c>
    </row>
    <row r="752" spans="22:31" x14ac:dyDescent="0.2">
      <c r="V752" s="68" t="e">
        <f>IF(IL!#REF!="",#N/A,IL!#REF!)</f>
        <v>#REF!</v>
      </c>
      <c r="W752" s="69" t="e">
        <f>IF(IL!#REF!="",#N/A,IL!#REF!)</f>
        <v>#REF!</v>
      </c>
      <c r="X752" s="68" t="e">
        <f>IF(NE!#REF!="",#N/A,NE!#REF!)</f>
        <v>#REF!</v>
      </c>
      <c r="Y752" s="69" t="e">
        <f>IF(NE!#REF!="",#N/A,NE!#REF!)</f>
        <v>#REF!</v>
      </c>
      <c r="Z752" s="68" t="e">
        <f>IF(RCI!#REF!="",#N/A,RCI!#REF!)</f>
        <v>#REF!</v>
      </c>
      <c r="AA752" s="69" t="e">
        <f>IF(RCI!#REF!="",#N/A,RCI!#REF!)</f>
        <v>#REF!</v>
      </c>
      <c r="AB752" s="68" t="e">
        <f>IF(RP!#REF!="",#N/A,RP!#REF!)</f>
        <v>#REF!</v>
      </c>
      <c r="AC752" s="69" t="e">
        <f>IF(RP!#REF!="",#N/A,RP!#REF!)</f>
        <v>#REF!</v>
      </c>
      <c r="AD752" s="68" t="e">
        <f>IF(RA!#REF!="",#N/A,RA!#REF!)</f>
        <v>#REF!</v>
      </c>
      <c r="AE752" s="69" t="e">
        <f>IF(RA!#REF!="",#N/A,RA!#REF!)</f>
        <v>#REF!</v>
      </c>
    </row>
    <row r="753" spans="22:31" x14ac:dyDescent="0.2">
      <c r="V753" s="68" t="e">
        <f>IF(IL!#REF!="",#N/A,IL!#REF!)</f>
        <v>#REF!</v>
      </c>
      <c r="W753" s="69" t="e">
        <f>IF(IL!#REF!="",#N/A,IL!#REF!)</f>
        <v>#REF!</v>
      </c>
      <c r="X753" s="68" t="e">
        <f>IF(NE!#REF!="",#N/A,NE!#REF!)</f>
        <v>#REF!</v>
      </c>
      <c r="Y753" s="69" t="e">
        <f>IF(NE!#REF!="",#N/A,NE!#REF!)</f>
        <v>#REF!</v>
      </c>
      <c r="Z753" s="68" t="e">
        <f>IF(RCI!#REF!="",#N/A,RCI!#REF!)</f>
        <v>#REF!</v>
      </c>
      <c r="AA753" s="69" t="e">
        <f>IF(RCI!#REF!="",#N/A,RCI!#REF!)</f>
        <v>#REF!</v>
      </c>
      <c r="AB753" s="68" t="e">
        <f>IF(RP!#REF!="",#N/A,RP!#REF!)</f>
        <v>#REF!</v>
      </c>
      <c r="AC753" s="69" t="e">
        <f>IF(RP!#REF!="",#N/A,RP!#REF!)</f>
        <v>#REF!</v>
      </c>
      <c r="AD753" s="68" t="e">
        <f>IF(RA!#REF!="",#N/A,RA!#REF!)</f>
        <v>#REF!</v>
      </c>
      <c r="AE753" s="69" t="e">
        <f>IF(RA!#REF!="",#N/A,RA!#REF!)</f>
        <v>#REF!</v>
      </c>
    </row>
    <row r="754" spans="22:31" x14ac:dyDescent="0.2">
      <c r="V754" s="68" t="e">
        <f>IF(IL!#REF!="",#N/A,IL!#REF!)</f>
        <v>#REF!</v>
      </c>
      <c r="W754" s="69" t="e">
        <f>IF(IL!#REF!="",#N/A,IL!#REF!)</f>
        <v>#REF!</v>
      </c>
      <c r="X754" s="68" t="e">
        <f>IF(NE!#REF!="",#N/A,NE!#REF!)</f>
        <v>#REF!</v>
      </c>
      <c r="Y754" s="69" t="e">
        <f>IF(NE!#REF!="",#N/A,NE!#REF!)</f>
        <v>#REF!</v>
      </c>
      <c r="Z754" s="68" t="e">
        <f>IF(RCI!#REF!="",#N/A,RCI!#REF!)</f>
        <v>#REF!</v>
      </c>
      <c r="AA754" s="69" t="e">
        <f>IF(RCI!#REF!="",#N/A,RCI!#REF!)</f>
        <v>#REF!</v>
      </c>
      <c r="AB754" s="68" t="e">
        <f>IF(RP!#REF!="",#N/A,RP!#REF!)</f>
        <v>#REF!</v>
      </c>
      <c r="AC754" s="69" t="e">
        <f>IF(RP!#REF!="",#N/A,RP!#REF!)</f>
        <v>#REF!</v>
      </c>
      <c r="AD754" s="68" t="e">
        <f>IF(RA!#REF!="",#N/A,RA!#REF!)</f>
        <v>#REF!</v>
      </c>
      <c r="AE754" s="69" t="e">
        <f>IF(RA!#REF!="",#N/A,RA!#REF!)</f>
        <v>#REF!</v>
      </c>
    </row>
    <row r="755" spans="22:31" x14ac:dyDescent="0.2">
      <c r="V755" s="68" t="e">
        <f>IF(IL!#REF!="",#N/A,IL!#REF!)</f>
        <v>#REF!</v>
      </c>
      <c r="W755" s="69" t="e">
        <f>IF(IL!#REF!="",#N/A,IL!#REF!)</f>
        <v>#REF!</v>
      </c>
      <c r="X755" s="68" t="e">
        <f>IF(NE!#REF!="",#N/A,NE!#REF!)</f>
        <v>#REF!</v>
      </c>
      <c r="Y755" s="69" t="e">
        <f>IF(NE!#REF!="",#N/A,NE!#REF!)</f>
        <v>#REF!</v>
      </c>
      <c r="Z755" s="68" t="e">
        <f>IF(RCI!#REF!="",#N/A,RCI!#REF!)</f>
        <v>#REF!</v>
      </c>
      <c r="AA755" s="69" t="e">
        <f>IF(RCI!#REF!="",#N/A,RCI!#REF!)</f>
        <v>#REF!</v>
      </c>
      <c r="AB755" s="68" t="e">
        <f>IF(RP!#REF!="",#N/A,RP!#REF!)</f>
        <v>#REF!</v>
      </c>
      <c r="AC755" s="69" t="e">
        <f>IF(RP!#REF!="",#N/A,RP!#REF!)</f>
        <v>#REF!</v>
      </c>
      <c r="AD755" s="68" t="e">
        <f>IF(RA!#REF!="",#N/A,RA!#REF!)</f>
        <v>#REF!</v>
      </c>
      <c r="AE755" s="69" t="e">
        <f>IF(RA!#REF!="",#N/A,RA!#REF!)</f>
        <v>#REF!</v>
      </c>
    </row>
    <row r="756" spans="22:31" x14ac:dyDescent="0.2">
      <c r="V756" s="68" t="e">
        <f>IF(IL!#REF!="",#N/A,IL!#REF!)</f>
        <v>#REF!</v>
      </c>
      <c r="W756" s="69" t="e">
        <f>IF(IL!#REF!="",#N/A,IL!#REF!)</f>
        <v>#REF!</v>
      </c>
      <c r="X756" s="68" t="e">
        <f>IF(NE!#REF!="",#N/A,NE!#REF!)</f>
        <v>#REF!</v>
      </c>
      <c r="Y756" s="69" t="e">
        <f>IF(NE!#REF!="",#N/A,NE!#REF!)</f>
        <v>#REF!</v>
      </c>
      <c r="Z756" s="68" t="e">
        <f>IF(RCI!#REF!="",#N/A,RCI!#REF!)</f>
        <v>#REF!</v>
      </c>
      <c r="AA756" s="69" t="e">
        <f>IF(RCI!#REF!="",#N/A,RCI!#REF!)</f>
        <v>#REF!</v>
      </c>
      <c r="AB756" s="68" t="e">
        <f>IF(RP!#REF!="",#N/A,RP!#REF!)</f>
        <v>#REF!</v>
      </c>
      <c r="AC756" s="69" t="e">
        <f>IF(RP!#REF!="",#N/A,RP!#REF!)</f>
        <v>#REF!</v>
      </c>
      <c r="AD756" s="68" t="e">
        <f>IF(RA!#REF!="",#N/A,RA!#REF!)</f>
        <v>#REF!</v>
      </c>
      <c r="AE756" s="69" t="e">
        <f>IF(RA!#REF!="",#N/A,RA!#REF!)</f>
        <v>#REF!</v>
      </c>
    </row>
    <row r="757" spans="22:31" x14ac:dyDescent="0.2">
      <c r="V757" s="68" t="e">
        <f>IF(IL!#REF!="",#N/A,IL!#REF!)</f>
        <v>#REF!</v>
      </c>
      <c r="W757" s="69" t="e">
        <f>IF(IL!#REF!="",#N/A,IL!#REF!)</f>
        <v>#REF!</v>
      </c>
      <c r="X757" s="68" t="e">
        <f>IF(NE!#REF!="",#N/A,NE!#REF!)</f>
        <v>#REF!</v>
      </c>
      <c r="Y757" s="69" t="e">
        <f>IF(NE!#REF!="",#N/A,NE!#REF!)</f>
        <v>#REF!</v>
      </c>
      <c r="Z757" s="68" t="e">
        <f>IF(RCI!#REF!="",#N/A,RCI!#REF!)</f>
        <v>#REF!</v>
      </c>
      <c r="AA757" s="69" t="e">
        <f>IF(RCI!#REF!="",#N/A,RCI!#REF!)</f>
        <v>#REF!</v>
      </c>
      <c r="AB757" s="68" t="e">
        <f>IF(RP!#REF!="",#N/A,RP!#REF!)</f>
        <v>#REF!</v>
      </c>
      <c r="AC757" s="69" t="e">
        <f>IF(RP!#REF!="",#N/A,RP!#REF!)</f>
        <v>#REF!</v>
      </c>
      <c r="AD757" s="68" t="e">
        <f>IF(RA!#REF!="",#N/A,RA!#REF!)</f>
        <v>#REF!</v>
      </c>
      <c r="AE757" s="69" t="e">
        <f>IF(RA!#REF!="",#N/A,RA!#REF!)</f>
        <v>#REF!</v>
      </c>
    </row>
    <row r="758" spans="22:31" x14ac:dyDescent="0.2">
      <c r="V758" s="68" t="e">
        <f>IF(IL!#REF!="",#N/A,IL!#REF!)</f>
        <v>#REF!</v>
      </c>
      <c r="W758" s="69" t="e">
        <f>IF(IL!#REF!="",#N/A,IL!#REF!)</f>
        <v>#REF!</v>
      </c>
      <c r="X758" s="68" t="e">
        <f>IF(NE!#REF!="",#N/A,NE!#REF!)</f>
        <v>#REF!</v>
      </c>
      <c r="Y758" s="69" t="e">
        <f>IF(NE!#REF!="",#N/A,NE!#REF!)</f>
        <v>#REF!</v>
      </c>
      <c r="Z758" s="68" t="e">
        <f>IF(RCI!#REF!="",#N/A,RCI!#REF!)</f>
        <v>#REF!</v>
      </c>
      <c r="AA758" s="69" t="e">
        <f>IF(RCI!#REF!="",#N/A,RCI!#REF!)</f>
        <v>#REF!</v>
      </c>
      <c r="AB758" s="68" t="e">
        <f>IF(RP!#REF!="",#N/A,RP!#REF!)</f>
        <v>#REF!</v>
      </c>
      <c r="AC758" s="69" t="e">
        <f>IF(RP!#REF!="",#N/A,RP!#REF!)</f>
        <v>#REF!</v>
      </c>
      <c r="AD758" s="68" t="e">
        <f>IF(RA!#REF!="",#N/A,RA!#REF!)</f>
        <v>#REF!</v>
      </c>
      <c r="AE758" s="69" t="e">
        <f>IF(RA!#REF!="",#N/A,RA!#REF!)</f>
        <v>#REF!</v>
      </c>
    </row>
    <row r="759" spans="22:31" x14ac:dyDescent="0.2">
      <c r="V759" s="68" t="e">
        <f>IF(IL!#REF!="",#N/A,IL!#REF!)</f>
        <v>#REF!</v>
      </c>
      <c r="W759" s="69" t="e">
        <f>IF(IL!#REF!="",#N/A,IL!#REF!)</f>
        <v>#REF!</v>
      </c>
      <c r="X759" s="68" t="e">
        <f>IF(NE!#REF!="",#N/A,NE!#REF!)</f>
        <v>#REF!</v>
      </c>
      <c r="Y759" s="69" t="e">
        <f>IF(NE!#REF!="",#N/A,NE!#REF!)</f>
        <v>#REF!</v>
      </c>
      <c r="Z759" s="68" t="e">
        <f>IF(RCI!#REF!="",#N/A,RCI!#REF!)</f>
        <v>#REF!</v>
      </c>
      <c r="AA759" s="69" t="e">
        <f>IF(RCI!#REF!="",#N/A,RCI!#REF!)</f>
        <v>#REF!</v>
      </c>
      <c r="AB759" s="68" t="e">
        <f>IF(RP!#REF!="",#N/A,RP!#REF!)</f>
        <v>#REF!</v>
      </c>
      <c r="AC759" s="69" t="e">
        <f>IF(RP!#REF!="",#N/A,RP!#REF!)</f>
        <v>#REF!</v>
      </c>
      <c r="AD759" s="68" t="e">
        <f>IF(RA!#REF!="",#N/A,RA!#REF!)</f>
        <v>#REF!</v>
      </c>
      <c r="AE759" s="69" t="e">
        <f>IF(RA!#REF!="",#N/A,RA!#REF!)</f>
        <v>#REF!</v>
      </c>
    </row>
    <row r="760" spans="22:31" x14ac:dyDescent="0.2">
      <c r="V760" s="68" t="e">
        <f>IF(IL!#REF!="",#N/A,IL!#REF!)</f>
        <v>#REF!</v>
      </c>
      <c r="W760" s="69" t="e">
        <f>IF(IL!#REF!="",#N/A,IL!#REF!)</f>
        <v>#REF!</v>
      </c>
      <c r="X760" s="68" t="e">
        <f>IF(NE!#REF!="",#N/A,NE!#REF!)</f>
        <v>#REF!</v>
      </c>
      <c r="Y760" s="69" t="e">
        <f>IF(NE!#REF!="",#N/A,NE!#REF!)</f>
        <v>#REF!</v>
      </c>
      <c r="Z760" s="68" t="e">
        <f>IF(RCI!#REF!="",#N/A,RCI!#REF!)</f>
        <v>#REF!</v>
      </c>
      <c r="AA760" s="69" t="e">
        <f>IF(RCI!#REF!="",#N/A,RCI!#REF!)</f>
        <v>#REF!</v>
      </c>
      <c r="AB760" s="68" t="e">
        <f>IF(RP!#REF!="",#N/A,RP!#REF!)</f>
        <v>#REF!</v>
      </c>
      <c r="AC760" s="69" t="e">
        <f>IF(RP!#REF!="",#N/A,RP!#REF!)</f>
        <v>#REF!</v>
      </c>
      <c r="AD760" s="68" t="e">
        <f>IF(RA!#REF!="",#N/A,RA!#REF!)</f>
        <v>#REF!</v>
      </c>
      <c r="AE760" s="69" t="e">
        <f>IF(RA!#REF!="",#N/A,RA!#REF!)</f>
        <v>#REF!</v>
      </c>
    </row>
    <row r="761" spans="22:31" x14ac:dyDescent="0.2">
      <c r="V761" s="68" t="e">
        <f>IF(IL!#REF!="",#N/A,IL!#REF!)</f>
        <v>#REF!</v>
      </c>
      <c r="W761" s="69" t="e">
        <f>IF(IL!#REF!="",#N/A,IL!#REF!)</f>
        <v>#REF!</v>
      </c>
      <c r="X761" s="68" t="e">
        <f>IF(NE!#REF!="",#N/A,NE!#REF!)</f>
        <v>#REF!</v>
      </c>
      <c r="Y761" s="69" t="e">
        <f>IF(NE!#REF!="",#N/A,NE!#REF!)</f>
        <v>#REF!</v>
      </c>
      <c r="Z761" s="68" t="e">
        <f>IF(RCI!#REF!="",#N/A,RCI!#REF!)</f>
        <v>#REF!</v>
      </c>
      <c r="AA761" s="69" t="e">
        <f>IF(RCI!#REF!="",#N/A,RCI!#REF!)</f>
        <v>#REF!</v>
      </c>
      <c r="AB761" s="68" t="e">
        <f>IF(RP!#REF!="",#N/A,RP!#REF!)</f>
        <v>#REF!</v>
      </c>
      <c r="AC761" s="69" t="e">
        <f>IF(RP!#REF!="",#N/A,RP!#REF!)</f>
        <v>#REF!</v>
      </c>
      <c r="AD761" s="68" t="e">
        <f>IF(RA!#REF!="",#N/A,RA!#REF!)</f>
        <v>#REF!</v>
      </c>
      <c r="AE761" s="69" t="e">
        <f>IF(RA!#REF!="",#N/A,RA!#REF!)</f>
        <v>#REF!</v>
      </c>
    </row>
    <row r="762" spans="22:31" x14ac:dyDescent="0.2">
      <c r="V762" s="68" t="e">
        <f>IF(IL!#REF!="",#N/A,IL!#REF!)</f>
        <v>#REF!</v>
      </c>
      <c r="W762" s="69" t="e">
        <f>IF(IL!#REF!="",#N/A,IL!#REF!)</f>
        <v>#REF!</v>
      </c>
      <c r="X762" s="68" t="e">
        <f>IF(NE!#REF!="",#N/A,NE!#REF!)</f>
        <v>#REF!</v>
      </c>
      <c r="Y762" s="69" t="e">
        <f>IF(NE!#REF!="",#N/A,NE!#REF!)</f>
        <v>#REF!</v>
      </c>
      <c r="Z762" s="68" t="e">
        <f>IF(RCI!#REF!="",#N/A,RCI!#REF!)</f>
        <v>#REF!</v>
      </c>
      <c r="AA762" s="69" t="e">
        <f>IF(RCI!#REF!="",#N/A,RCI!#REF!)</f>
        <v>#REF!</v>
      </c>
      <c r="AB762" s="68" t="e">
        <f>IF(RP!#REF!="",#N/A,RP!#REF!)</f>
        <v>#REF!</v>
      </c>
      <c r="AC762" s="69" t="e">
        <f>IF(RP!#REF!="",#N/A,RP!#REF!)</f>
        <v>#REF!</v>
      </c>
      <c r="AD762" s="68" t="e">
        <f>IF(RA!#REF!="",#N/A,RA!#REF!)</f>
        <v>#REF!</v>
      </c>
      <c r="AE762" s="69" t="e">
        <f>IF(RA!#REF!="",#N/A,RA!#REF!)</f>
        <v>#REF!</v>
      </c>
    </row>
    <row r="763" spans="22:31" x14ac:dyDescent="0.2">
      <c r="V763" s="68" t="e">
        <f>IF(IL!#REF!="",#N/A,IL!#REF!)</f>
        <v>#REF!</v>
      </c>
      <c r="W763" s="69" t="e">
        <f>IF(IL!#REF!="",#N/A,IL!#REF!)</f>
        <v>#REF!</v>
      </c>
      <c r="X763" s="68" t="e">
        <f>IF(NE!#REF!="",#N/A,NE!#REF!)</f>
        <v>#REF!</v>
      </c>
      <c r="Y763" s="69" t="e">
        <f>IF(NE!#REF!="",#N/A,NE!#REF!)</f>
        <v>#REF!</v>
      </c>
      <c r="Z763" s="68" t="e">
        <f>IF(RCI!#REF!="",#N/A,RCI!#REF!)</f>
        <v>#REF!</v>
      </c>
      <c r="AA763" s="69" t="e">
        <f>IF(RCI!#REF!="",#N/A,RCI!#REF!)</f>
        <v>#REF!</v>
      </c>
      <c r="AB763" s="68" t="e">
        <f>IF(RP!#REF!="",#N/A,RP!#REF!)</f>
        <v>#REF!</v>
      </c>
      <c r="AC763" s="69" t="e">
        <f>IF(RP!#REF!="",#N/A,RP!#REF!)</f>
        <v>#REF!</v>
      </c>
      <c r="AD763" s="68" t="e">
        <f>IF(RA!#REF!="",#N/A,RA!#REF!)</f>
        <v>#REF!</v>
      </c>
      <c r="AE763" s="69" t="e">
        <f>IF(RA!#REF!="",#N/A,RA!#REF!)</f>
        <v>#REF!</v>
      </c>
    </row>
    <row r="764" spans="22:31" x14ac:dyDescent="0.2">
      <c r="V764" s="68" t="e">
        <f>IF(IL!#REF!="",#N/A,IL!#REF!)</f>
        <v>#REF!</v>
      </c>
      <c r="W764" s="69" t="e">
        <f>IF(IL!#REF!="",#N/A,IL!#REF!)</f>
        <v>#REF!</v>
      </c>
      <c r="X764" s="68" t="e">
        <f>IF(NE!#REF!="",#N/A,NE!#REF!)</f>
        <v>#REF!</v>
      </c>
      <c r="Y764" s="69" t="e">
        <f>IF(NE!#REF!="",#N/A,NE!#REF!)</f>
        <v>#REF!</v>
      </c>
      <c r="Z764" s="68" t="e">
        <f>IF(RCI!#REF!="",#N/A,RCI!#REF!)</f>
        <v>#REF!</v>
      </c>
      <c r="AA764" s="69" t="e">
        <f>IF(RCI!#REF!="",#N/A,RCI!#REF!)</f>
        <v>#REF!</v>
      </c>
      <c r="AB764" s="68" t="e">
        <f>IF(RP!#REF!="",#N/A,RP!#REF!)</f>
        <v>#REF!</v>
      </c>
      <c r="AC764" s="69" t="e">
        <f>IF(RP!#REF!="",#N/A,RP!#REF!)</f>
        <v>#REF!</v>
      </c>
      <c r="AD764" s="68" t="e">
        <f>IF(RA!#REF!="",#N/A,RA!#REF!)</f>
        <v>#REF!</v>
      </c>
      <c r="AE764" s="69" t="e">
        <f>IF(RA!#REF!="",#N/A,RA!#REF!)</f>
        <v>#REF!</v>
      </c>
    </row>
    <row r="765" spans="22:31" x14ac:dyDescent="0.2">
      <c r="V765" s="68" t="e">
        <f>IF(IL!#REF!="",#N/A,IL!#REF!)</f>
        <v>#REF!</v>
      </c>
      <c r="W765" s="69" t="e">
        <f>IF(IL!#REF!="",#N/A,IL!#REF!)</f>
        <v>#REF!</v>
      </c>
      <c r="X765" s="68" t="e">
        <f>IF(NE!#REF!="",#N/A,NE!#REF!)</f>
        <v>#REF!</v>
      </c>
      <c r="Y765" s="69" t="e">
        <f>IF(NE!#REF!="",#N/A,NE!#REF!)</f>
        <v>#REF!</v>
      </c>
      <c r="Z765" s="68" t="e">
        <f>IF(RCI!#REF!="",#N/A,RCI!#REF!)</f>
        <v>#REF!</v>
      </c>
      <c r="AA765" s="69" t="e">
        <f>IF(RCI!#REF!="",#N/A,RCI!#REF!)</f>
        <v>#REF!</v>
      </c>
      <c r="AB765" s="68" t="e">
        <f>IF(RP!#REF!="",#N/A,RP!#REF!)</f>
        <v>#REF!</v>
      </c>
      <c r="AC765" s="69" t="e">
        <f>IF(RP!#REF!="",#N/A,RP!#REF!)</f>
        <v>#REF!</v>
      </c>
      <c r="AD765" s="68" t="e">
        <f>IF(RA!#REF!="",#N/A,RA!#REF!)</f>
        <v>#REF!</v>
      </c>
      <c r="AE765" s="69" t="e">
        <f>IF(RA!#REF!="",#N/A,RA!#REF!)</f>
        <v>#REF!</v>
      </c>
    </row>
    <row r="766" spans="22:31" x14ac:dyDescent="0.2">
      <c r="V766" s="68" t="e">
        <f>IF(IL!#REF!="",#N/A,IL!#REF!)</f>
        <v>#REF!</v>
      </c>
      <c r="W766" s="69" t="e">
        <f>IF(IL!#REF!="",#N/A,IL!#REF!)</f>
        <v>#REF!</v>
      </c>
      <c r="X766" s="68" t="e">
        <f>IF(NE!#REF!="",#N/A,NE!#REF!)</f>
        <v>#REF!</v>
      </c>
      <c r="Y766" s="69" t="e">
        <f>IF(NE!#REF!="",#N/A,NE!#REF!)</f>
        <v>#REF!</v>
      </c>
      <c r="Z766" s="68" t="e">
        <f>IF(RCI!#REF!="",#N/A,RCI!#REF!)</f>
        <v>#REF!</v>
      </c>
      <c r="AA766" s="69" t="e">
        <f>IF(RCI!#REF!="",#N/A,RCI!#REF!)</f>
        <v>#REF!</v>
      </c>
      <c r="AB766" s="68" t="e">
        <f>IF(RP!#REF!="",#N/A,RP!#REF!)</f>
        <v>#REF!</v>
      </c>
      <c r="AC766" s="69" t="e">
        <f>IF(RP!#REF!="",#N/A,RP!#REF!)</f>
        <v>#REF!</v>
      </c>
      <c r="AD766" s="68" t="e">
        <f>IF(RA!#REF!="",#N/A,RA!#REF!)</f>
        <v>#REF!</v>
      </c>
      <c r="AE766" s="69" t="e">
        <f>IF(RA!#REF!="",#N/A,RA!#REF!)</f>
        <v>#REF!</v>
      </c>
    </row>
    <row r="767" spans="22:31" x14ac:dyDescent="0.2">
      <c r="V767" s="68" t="e">
        <f>IF(IL!#REF!="",#N/A,IL!#REF!)</f>
        <v>#REF!</v>
      </c>
      <c r="W767" s="69" t="e">
        <f>IF(IL!#REF!="",#N/A,IL!#REF!)</f>
        <v>#REF!</v>
      </c>
      <c r="X767" s="68" t="e">
        <f>IF(NE!#REF!="",#N/A,NE!#REF!)</f>
        <v>#REF!</v>
      </c>
      <c r="Y767" s="69" t="e">
        <f>IF(NE!#REF!="",#N/A,NE!#REF!)</f>
        <v>#REF!</v>
      </c>
      <c r="Z767" s="68" t="e">
        <f>IF(RCI!#REF!="",#N/A,RCI!#REF!)</f>
        <v>#REF!</v>
      </c>
      <c r="AA767" s="69" t="e">
        <f>IF(RCI!#REF!="",#N/A,RCI!#REF!)</f>
        <v>#REF!</v>
      </c>
      <c r="AB767" s="68" t="e">
        <f>IF(RP!#REF!="",#N/A,RP!#REF!)</f>
        <v>#REF!</v>
      </c>
      <c r="AC767" s="69" t="e">
        <f>IF(RP!#REF!="",#N/A,RP!#REF!)</f>
        <v>#REF!</v>
      </c>
      <c r="AD767" s="68" t="e">
        <f>IF(RA!#REF!="",#N/A,RA!#REF!)</f>
        <v>#REF!</v>
      </c>
      <c r="AE767" s="69" t="e">
        <f>IF(RA!#REF!="",#N/A,RA!#REF!)</f>
        <v>#REF!</v>
      </c>
    </row>
    <row r="768" spans="22:31" x14ac:dyDescent="0.2">
      <c r="V768" s="68" t="e">
        <f>IF(IL!#REF!="",#N/A,IL!#REF!)</f>
        <v>#REF!</v>
      </c>
      <c r="W768" s="69" t="e">
        <f>IF(IL!#REF!="",#N/A,IL!#REF!)</f>
        <v>#REF!</v>
      </c>
      <c r="X768" s="68" t="e">
        <f>IF(NE!#REF!="",#N/A,NE!#REF!)</f>
        <v>#REF!</v>
      </c>
      <c r="Y768" s="69" t="e">
        <f>IF(NE!#REF!="",#N/A,NE!#REF!)</f>
        <v>#REF!</v>
      </c>
      <c r="Z768" s="68" t="e">
        <f>IF(RCI!#REF!="",#N/A,RCI!#REF!)</f>
        <v>#REF!</v>
      </c>
      <c r="AA768" s="69" t="e">
        <f>IF(RCI!#REF!="",#N/A,RCI!#REF!)</f>
        <v>#REF!</v>
      </c>
      <c r="AB768" s="68" t="e">
        <f>IF(RP!#REF!="",#N/A,RP!#REF!)</f>
        <v>#REF!</v>
      </c>
      <c r="AC768" s="69" t="e">
        <f>IF(RP!#REF!="",#N/A,RP!#REF!)</f>
        <v>#REF!</v>
      </c>
      <c r="AD768" s="68" t="e">
        <f>IF(RA!#REF!="",#N/A,RA!#REF!)</f>
        <v>#REF!</v>
      </c>
      <c r="AE768" s="69" t="e">
        <f>IF(RA!#REF!="",#N/A,RA!#REF!)</f>
        <v>#REF!</v>
      </c>
    </row>
    <row r="769" spans="22:31" x14ac:dyDescent="0.2">
      <c r="V769" s="68" t="e">
        <f>IF(IL!#REF!="",#N/A,IL!#REF!)</f>
        <v>#REF!</v>
      </c>
      <c r="W769" s="69" t="e">
        <f>IF(IL!#REF!="",#N/A,IL!#REF!)</f>
        <v>#REF!</v>
      </c>
      <c r="X769" s="68" t="e">
        <f>IF(NE!#REF!="",#N/A,NE!#REF!)</f>
        <v>#REF!</v>
      </c>
      <c r="Y769" s="69" t="e">
        <f>IF(NE!#REF!="",#N/A,NE!#REF!)</f>
        <v>#REF!</v>
      </c>
      <c r="Z769" s="68" t="e">
        <f>IF(RCI!#REF!="",#N/A,RCI!#REF!)</f>
        <v>#REF!</v>
      </c>
      <c r="AA769" s="69" t="e">
        <f>IF(RCI!#REF!="",#N/A,RCI!#REF!)</f>
        <v>#REF!</v>
      </c>
      <c r="AB769" s="68" t="e">
        <f>IF(RP!#REF!="",#N/A,RP!#REF!)</f>
        <v>#REF!</v>
      </c>
      <c r="AC769" s="69" t="e">
        <f>IF(RP!#REF!="",#N/A,RP!#REF!)</f>
        <v>#REF!</v>
      </c>
      <c r="AD769" s="68" t="e">
        <f>IF(RA!#REF!="",#N/A,RA!#REF!)</f>
        <v>#REF!</v>
      </c>
      <c r="AE769" s="69" t="e">
        <f>IF(RA!#REF!="",#N/A,RA!#REF!)</f>
        <v>#REF!</v>
      </c>
    </row>
    <row r="770" spans="22:31" x14ac:dyDescent="0.2">
      <c r="V770" s="68" t="e">
        <f>IF(IL!#REF!="",#N/A,IL!#REF!)</f>
        <v>#REF!</v>
      </c>
      <c r="W770" s="69" t="e">
        <f>IF(IL!#REF!="",#N/A,IL!#REF!)</f>
        <v>#REF!</v>
      </c>
      <c r="X770" s="68" t="e">
        <f>IF(NE!#REF!="",#N/A,NE!#REF!)</f>
        <v>#REF!</v>
      </c>
      <c r="Y770" s="69" t="e">
        <f>IF(NE!#REF!="",#N/A,NE!#REF!)</f>
        <v>#REF!</v>
      </c>
      <c r="Z770" s="68" t="e">
        <f>IF(RCI!#REF!="",#N/A,RCI!#REF!)</f>
        <v>#REF!</v>
      </c>
      <c r="AA770" s="69" t="e">
        <f>IF(RCI!#REF!="",#N/A,RCI!#REF!)</f>
        <v>#REF!</v>
      </c>
      <c r="AB770" s="68" t="e">
        <f>IF(RP!#REF!="",#N/A,RP!#REF!)</f>
        <v>#REF!</v>
      </c>
      <c r="AC770" s="69" t="e">
        <f>IF(RP!#REF!="",#N/A,RP!#REF!)</f>
        <v>#REF!</v>
      </c>
      <c r="AD770" s="68" t="e">
        <f>IF(RA!#REF!="",#N/A,RA!#REF!)</f>
        <v>#REF!</v>
      </c>
      <c r="AE770" s="69" t="e">
        <f>IF(RA!#REF!="",#N/A,RA!#REF!)</f>
        <v>#REF!</v>
      </c>
    </row>
    <row r="771" spans="22:31" x14ac:dyDescent="0.2">
      <c r="V771" s="68" t="e">
        <f>IF(IL!#REF!="",#N/A,IL!#REF!)</f>
        <v>#REF!</v>
      </c>
      <c r="W771" s="69" t="e">
        <f>IF(IL!#REF!="",#N/A,IL!#REF!)</f>
        <v>#REF!</v>
      </c>
      <c r="X771" s="68" t="e">
        <f>IF(NE!#REF!="",#N/A,NE!#REF!)</f>
        <v>#REF!</v>
      </c>
      <c r="Y771" s="69" t="e">
        <f>IF(NE!#REF!="",#N/A,NE!#REF!)</f>
        <v>#REF!</v>
      </c>
      <c r="Z771" s="68" t="e">
        <f>IF(RCI!#REF!="",#N/A,RCI!#REF!)</f>
        <v>#REF!</v>
      </c>
      <c r="AA771" s="69" t="e">
        <f>IF(RCI!#REF!="",#N/A,RCI!#REF!)</f>
        <v>#REF!</v>
      </c>
      <c r="AB771" s="68" t="e">
        <f>IF(RP!#REF!="",#N/A,RP!#REF!)</f>
        <v>#REF!</v>
      </c>
      <c r="AC771" s="69" t="e">
        <f>IF(RP!#REF!="",#N/A,RP!#REF!)</f>
        <v>#REF!</v>
      </c>
      <c r="AD771" s="68" t="e">
        <f>IF(RA!#REF!="",#N/A,RA!#REF!)</f>
        <v>#REF!</v>
      </c>
      <c r="AE771" s="69" t="e">
        <f>IF(RA!#REF!="",#N/A,RA!#REF!)</f>
        <v>#REF!</v>
      </c>
    </row>
    <row r="772" spans="22:31" x14ac:dyDescent="0.2">
      <c r="V772" s="68" t="e">
        <f>IF(IL!#REF!="",#N/A,IL!#REF!)</f>
        <v>#REF!</v>
      </c>
      <c r="W772" s="69" t="e">
        <f>IF(IL!#REF!="",#N/A,IL!#REF!)</f>
        <v>#REF!</v>
      </c>
      <c r="X772" s="68" t="e">
        <f>IF(NE!#REF!="",#N/A,NE!#REF!)</f>
        <v>#REF!</v>
      </c>
      <c r="Y772" s="69" t="e">
        <f>IF(NE!#REF!="",#N/A,NE!#REF!)</f>
        <v>#REF!</v>
      </c>
      <c r="Z772" s="68" t="e">
        <f>IF(RCI!#REF!="",#N/A,RCI!#REF!)</f>
        <v>#REF!</v>
      </c>
      <c r="AA772" s="69" t="e">
        <f>IF(RCI!#REF!="",#N/A,RCI!#REF!)</f>
        <v>#REF!</v>
      </c>
      <c r="AB772" s="68" t="e">
        <f>IF(RP!#REF!="",#N/A,RP!#REF!)</f>
        <v>#REF!</v>
      </c>
      <c r="AC772" s="69" t="e">
        <f>IF(RP!#REF!="",#N/A,RP!#REF!)</f>
        <v>#REF!</v>
      </c>
      <c r="AD772" s="68" t="e">
        <f>IF(RA!#REF!="",#N/A,RA!#REF!)</f>
        <v>#REF!</v>
      </c>
      <c r="AE772" s="69" t="e">
        <f>IF(RA!#REF!="",#N/A,RA!#REF!)</f>
        <v>#REF!</v>
      </c>
    </row>
    <row r="773" spans="22:31" x14ac:dyDescent="0.2">
      <c r="V773" s="68" t="e">
        <f>IF(IL!#REF!="",#N/A,IL!#REF!)</f>
        <v>#REF!</v>
      </c>
      <c r="W773" s="69" t="e">
        <f>IF(IL!#REF!="",#N/A,IL!#REF!)</f>
        <v>#REF!</v>
      </c>
      <c r="X773" s="68" t="e">
        <f>IF(NE!#REF!="",#N/A,NE!#REF!)</f>
        <v>#REF!</v>
      </c>
      <c r="Y773" s="69" t="e">
        <f>IF(NE!#REF!="",#N/A,NE!#REF!)</f>
        <v>#REF!</v>
      </c>
      <c r="Z773" s="68" t="e">
        <f>IF(RCI!#REF!="",#N/A,RCI!#REF!)</f>
        <v>#REF!</v>
      </c>
      <c r="AA773" s="69" t="e">
        <f>IF(RCI!#REF!="",#N/A,RCI!#REF!)</f>
        <v>#REF!</v>
      </c>
      <c r="AB773" s="68" t="e">
        <f>IF(RP!#REF!="",#N/A,RP!#REF!)</f>
        <v>#REF!</v>
      </c>
      <c r="AC773" s="69" t="e">
        <f>IF(RP!#REF!="",#N/A,RP!#REF!)</f>
        <v>#REF!</v>
      </c>
      <c r="AD773" s="68" t="e">
        <f>IF(RA!#REF!="",#N/A,RA!#REF!)</f>
        <v>#REF!</v>
      </c>
      <c r="AE773" s="69" t="e">
        <f>IF(RA!#REF!="",#N/A,RA!#REF!)</f>
        <v>#REF!</v>
      </c>
    </row>
    <row r="774" spans="22:31" x14ac:dyDescent="0.2">
      <c r="V774" s="68" t="e">
        <f>IF(IL!#REF!="",#N/A,IL!#REF!)</f>
        <v>#REF!</v>
      </c>
      <c r="W774" s="69" t="e">
        <f>IF(IL!#REF!="",#N/A,IL!#REF!)</f>
        <v>#REF!</v>
      </c>
      <c r="X774" s="68" t="e">
        <f>IF(NE!#REF!="",#N/A,NE!#REF!)</f>
        <v>#REF!</v>
      </c>
      <c r="Y774" s="69" t="e">
        <f>IF(NE!#REF!="",#N/A,NE!#REF!)</f>
        <v>#REF!</v>
      </c>
      <c r="Z774" s="68" t="e">
        <f>IF(RCI!#REF!="",#N/A,RCI!#REF!)</f>
        <v>#REF!</v>
      </c>
      <c r="AA774" s="69" t="e">
        <f>IF(RCI!#REF!="",#N/A,RCI!#REF!)</f>
        <v>#REF!</v>
      </c>
      <c r="AB774" s="68" t="e">
        <f>IF(RP!#REF!="",#N/A,RP!#REF!)</f>
        <v>#REF!</v>
      </c>
      <c r="AC774" s="69" t="e">
        <f>IF(RP!#REF!="",#N/A,RP!#REF!)</f>
        <v>#REF!</v>
      </c>
      <c r="AD774" s="68" t="e">
        <f>IF(RA!#REF!="",#N/A,RA!#REF!)</f>
        <v>#REF!</v>
      </c>
      <c r="AE774" s="69" t="e">
        <f>IF(RA!#REF!="",#N/A,RA!#REF!)</f>
        <v>#REF!</v>
      </c>
    </row>
    <row r="775" spans="22:31" x14ac:dyDescent="0.2">
      <c r="V775" s="68" t="e">
        <f>IF(IL!#REF!="",#N/A,IL!#REF!)</f>
        <v>#REF!</v>
      </c>
      <c r="W775" s="69" t="e">
        <f>IF(IL!#REF!="",#N/A,IL!#REF!)</f>
        <v>#REF!</v>
      </c>
      <c r="X775" s="68" t="e">
        <f>IF(NE!#REF!="",#N/A,NE!#REF!)</f>
        <v>#REF!</v>
      </c>
      <c r="Y775" s="69" t="e">
        <f>IF(NE!#REF!="",#N/A,NE!#REF!)</f>
        <v>#REF!</v>
      </c>
      <c r="Z775" s="68" t="e">
        <f>IF(RCI!#REF!="",#N/A,RCI!#REF!)</f>
        <v>#REF!</v>
      </c>
      <c r="AA775" s="69" t="e">
        <f>IF(RCI!#REF!="",#N/A,RCI!#REF!)</f>
        <v>#REF!</v>
      </c>
      <c r="AB775" s="68" t="e">
        <f>IF(RP!#REF!="",#N/A,RP!#REF!)</f>
        <v>#REF!</v>
      </c>
      <c r="AC775" s="69" t="e">
        <f>IF(RP!#REF!="",#N/A,RP!#REF!)</f>
        <v>#REF!</v>
      </c>
      <c r="AD775" s="68" t="e">
        <f>IF(RA!#REF!="",#N/A,RA!#REF!)</f>
        <v>#REF!</v>
      </c>
      <c r="AE775" s="69" t="e">
        <f>IF(RA!#REF!="",#N/A,RA!#REF!)</f>
        <v>#REF!</v>
      </c>
    </row>
    <row r="776" spans="22:31" x14ac:dyDescent="0.2">
      <c r="V776" s="68" t="e">
        <f>IF(IL!#REF!="",#N/A,IL!#REF!)</f>
        <v>#REF!</v>
      </c>
      <c r="W776" s="69" t="e">
        <f>IF(IL!#REF!="",#N/A,IL!#REF!)</f>
        <v>#REF!</v>
      </c>
      <c r="X776" s="68" t="e">
        <f>IF(NE!#REF!="",#N/A,NE!#REF!)</f>
        <v>#REF!</v>
      </c>
      <c r="Y776" s="69" t="e">
        <f>IF(NE!#REF!="",#N/A,NE!#REF!)</f>
        <v>#REF!</v>
      </c>
      <c r="Z776" s="68" t="e">
        <f>IF(RCI!#REF!="",#N/A,RCI!#REF!)</f>
        <v>#REF!</v>
      </c>
      <c r="AA776" s="69" t="e">
        <f>IF(RCI!#REF!="",#N/A,RCI!#REF!)</f>
        <v>#REF!</v>
      </c>
      <c r="AB776" s="68" t="e">
        <f>IF(RP!#REF!="",#N/A,RP!#REF!)</f>
        <v>#REF!</v>
      </c>
      <c r="AC776" s="69" t="e">
        <f>IF(RP!#REF!="",#N/A,RP!#REF!)</f>
        <v>#REF!</v>
      </c>
      <c r="AD776" s="68" t="e">
        <f>IF(RA!#REF!="",#N/A,RA!#REF!)</f>
        <v>#REF!</v>
      </c>
      <c r="AE776" s="69" t="e">
        <f>IF(RA!#REF!="",#N/A,RA!#REF!)</f>
        <v>#REF!</v>
      </c>
    </row>
    <row r="777" spans="22:31" x14ac:dyDescent="0.2">
      <c r="V777" s="68" t="e">
        <f>IF(IL!#REF!="",#N/A,IL!#REF!)</f>
        <v>#REF!</v>
      </c>
      <c r="W777" s="69" t="e">
        <f>IF(IL!#REF!="",#N/A,IL!#REF!)</f>
        <v>#REF!</v>
      </c>
      <c r="X777" s="68" t="e">
        <f>IF(NE!#REF!="",#N/A,NE!#REF!)</f>
        <v>#REF!</v>
      </c>
      <c r="Y777" s="69" t="e">
        <f>IF(NE!#REF!="",#N/A,NE!#REF!)</f>
        <v>#REF!</v>
      </c>
      <c r="Z777" s="68" t="e">
        <f>IF(RCI!#REF!="",#N/A,RCI!#REF!)</f>
        <v>#REF!</v>
      </c>
      <c r="AA777" s="69" t="e">
        <f>IF(RCI!#REF!="",#N/A,RCI!#REF!)</f>
        <v>#REF!</v>
      </c>
      <c r="AB777" s="68" t="e">
        <f>IF(RP!#REF!="",#N/A,RP!#REF!)</f>
        <v>#REF!</v>
      </c>
      <c r="AC777" s="69" t="e">
        <f>IF(RP!#REF!="",#N/A,RP!#REF!)</f>
        <v>#REF!</v>
      </c>
      <c r="AD777" s="68" t="e">
        <f>IF(RA!#REF!="",#N/A,RA!#REF!)</f>
        <v>#REF!</v>
      </c>
      <c r="AE777" s="69" t="e">
        <f>IF(RA!#REF!="",#N/A,RA!#REF!)</f>
        <v>#REF!</v>
      </c>
    </row>
    <row r="778" spans="22:31" x14ac:dyDescent="0.2">
      <c r="V778" s="68" t="e">
        <f>IF(IL!#REF!="",#N/A,IL!#REF!)</f>
        <v>#REF!</v>
      </c>
      <c r="W778" s="69" t="e">
        <f>IF(IL!#REF!="",#N/A,IL!#REF!)</f>
        <v>#REF!</v>
      </c>
      <c r="X778" s="68" t="e">
        <f>IF(NE!#REF!="",#N/A,NE!#REF!)</f>
        <v>#REF!</v>
      </c>
      <c r="Y778" s="69" t="e">
        <f>IF(NE!#REF!="",#N/A,NE!#REF!)</f>
        <v>#REF!</v>
      </c>
      <c r="Z778" s="68" t="e">
        <f>IF(RCI!#REF!="",#N/A,RCI!#REF!)</f>
        <v>#REF!</v>
      </c>
      <c r="AA778" s="69" t="e">
        <f>IF(RCI!#REF!="",#N/A,RCI!#REF!)</f>
        <v>#REF!</v>
      </c>
      <c r="AB778" s="68" t="e">
        <f>IF(RP!#REF!="",#N/A,RP!#REF!)</f>
        <v>#REF!</v>
      </c>
      <c r="AC778" s="69" t="e">
        <f>IF(RP!#REF!="",#N/A,RP!#REF!)</f>
        <v>#REF!</v>
      </c>
      <c r="AD778" s="68" t="e">
        <f>IF(RA!#REF!="",#N/A,RA!#REF!)</f>
        <v>#REF!</v>
      </c>
      <c r="AE778" s="69" t="e">
        <f>IF(RA!#REF!="",#N/A,RA!#REF!)</f>
        <v>#REF!</v>
      </c>
    </row>
    <row r="779" spans="22:31" x14ac:dyDescent="0.2">
      <c r="V779" s="68" t="e">
        <f>IF(IL!#REF!="",#N/A,IL!#REF!)</f>
        <v>#REF!</v>
      </c>
      <c r="W779" s="69" t="e">
        <f>IF(IL!#REF!="",#N/A,IL!#REF!)</f>
        <v>#REF!</v>
      </c>
      <c r="X779" s="68" t="e">
        <f>IF(NE!#REF!="",#N/A,NE!#REF!)</f>
        <v>#REF!</v>
      </c>
      <c r="Y779" s="69" t="e">
        <f>IF(NE!#REF!="",#N/A,NE!#REF!)</f>
        <v>#REF!</v>
      </c>
      <c r="Z779" s="68" t="e">
        <f>IF(RCI!#REF!="",#N/A,RCI!#REF!)</f>
        <v>#REF!</v>
      </c>
      <c r="AA779" s="69" t="e">
        <f>IF(RCI!#REF!="",#N/A,RCI!#REF!)</f>
        <v>#REF!</v>
      </c>
      <c r="AB779" s="68" t="e">
        <f>IF(RP!#REF!="",#N/A,RP!#REF!)</f>
        <v>#REF!</v>
      </c>
      <c r="AC779" s="69" t="e">
        <f>IF(RP!#REF!="",#N/A,RP!#REF!)</f>
        <v>#REF!</v>
      </c>
      <c r="AD779" s="68" t="e">
        <f>IF(RA!#REF!="",#N/A,RA!#REF!)</f>
        <v>#REF!</v>
      </c>
      <c r="AE779" s="69" t="e">
        <f>IF(RA!#REF!="",#N/A,RA!#REF!)</f>
        <v>#REF!</v>
      </c>
    </row>
    <row r="780" spans="22:31" x14ac:dyDescent="0.2">
      <c r="V780" s="68" t="e">
        <f>IF(IL!#REF!="",#N/A,IL!#REF!)</f>
        <v>#REF!</v>
      </c>
      <c r="W780" s="69" t="e">
        <f>IF(IL!#REF!="",#N/A,IL!#REF!)</f>
        <v>#REF!</v>
      </c>
      <c r="X780" s="68" t="e">
        <f>IF(NE!#REF!="",#N/A,NE!#REF!)</f>
        <v>#REF!</v>
      </c>
      <c r="Y780" s="69" t="e">
        <f>IF(NE!#REF!="",#N/A,NE!#REF!)</f>
        <v>#REF!</v>
      </c>
      <c r="Z780" s="68" t="e">
        <f>IF(RCI!#REF!="",#N/A,RCI!#REF!)</f>
        <v>#REF!</v>
      </c>
      <c r="AA780" s="69" t="e">
        <f>IF(RCI!#REF!="",#N/A,RCI!#REF!)</f>
        <v>#REF!</v>
      </c>
      <c r="AB780" s="68" t="e">
        <f>IF(RP!#REF!="",#N/A,RP!#REF!)</f>
        <v>#REF!</v>
      </c>
      <c r="AC780" s="69" t="e">
        <f>IF(RP!#REF!="",#N/A,RP!#REF!)</f>
        <v>#REF!</v>
      </c>
      <c r="AD780" s="68" t="e">
        <f>IF(RA!#REF!="",#N/A,RA!#REF!)</f>
        <v>#REF!</v>
      </c>
      <c r="AE780" s="69" t="e">
        <f>IF(RA!#REF!="",#N/A,RA!#REF!)</f>
        <v>#REF!</v>
      </c>
    </row>
    <row r="781" spans="22:31" x14ac:dyDescent="0.2">
      <c r="V781" s="68" t="e">
        <f>IF(IL!#REF!="",#N/A,IL!#REF!)</f>
        <v>#REF!</v>
      </c>
      <c r="W781" s="69" t="e">
        <f>IF(IL!#REF!="",#N/A,IL!#REF!)</f>
        <v>#REF!</v>
      </c>
      <c r="X781" s="68" t="e">
        <f>IF(NE!#REF!="",#N/A,NE!#REF!)</f>
        <v>#REF!</v>
      </c>
      <c r="Y781" s="69" t="e">
        <f>IF(NE!#REF!="",#N/A,NE!#REF!)</f>
        <v>#REF!</v>
      </c>
      <c r="Z781" s="68" t="e">
        <f>IF(RCI!#REF!="",#N/A,RCI!#REF!)</f>
        <v>#REF!</v>
      </c>
      <c r="AA781" s="69" t="e">
        <f>IF(RCI!#REF!="",#N/A,RCI!#REF!)</f>
        <v>#REF!</v>
      </c>
      <c r="AB781" s="68" t="e">
        <f>IF(RP!#REF!="",#N/A,RP!#REF!)</f>
        <v>#REF!</v>
      </c>
      <c r="AC781" s="69" t="e">
        <f>IF(RP!#REF!="",#N/A,RP!#REF!)</f>
        <v>#REF!</v>
      </c>
      <c r="AD781" s="68" t="e">
        <f>IF(RA!#REF!="",#N/A,RA!#REF!)</f>
        <v>#REF!</v>
      </c>
      <c r="AE781" s="69" t="e">
        <f>IF(RA!#REF!="",#N/A,RA!#REF!)</f>
        <v>#REF!</v>
      </c>
    </row>
    <row r="782" spans="22:31" x14ac:dyDescent="0.2">
      <c r="V782" s="68" t="e">
        <f>IF(IL!#REF!="",#N/A,IL!#REF!)</f>
        <v>#REF!</v>
      </c>
      <c r="W782" s="69" t="e">
        <f>IF(IL!#REF!="",#N/A,IL!#REF!)</f>
        <v>#REF!</v>
      </c>
      <c r="X782" s="68" t="e">
        <f>IF(NE!#REF!="",#N/A,NE!#REF!)</f>
        <v>#REF!</v>
      </c>
      <c r="Y782" s="69" t="e">
        <f>IF(NE!#REF!="",#N/A,NE!#REF!)</f>
        <v>#REF!</v>
      </c>
      <c r="Z782" s="68" t="e">
        <f>IF(RCI!#REF!="",#N/A,RCI!#REF!)</f>
        <v>#REF!</v>
      </c>
      <c r="AA782" s="69" t="e">
        <f>IF(RCI!#REF!="",#N/A,RCI!#REF!)</f>
        <v>#REF!</v>
      </c>
      <c r="AB782" s="68" t="e">
        <f>IF(RP!#REF!="",#N/A,RP!#REF!)</f>
        <v>#REF!</v>
      </c>
      <c r="AC782" s="69" t="e">
        <f>IF(RP!#REF!="",#N/A,RP!#REF!)</f>
        <v>#REF!</v>
      </c>
      <c r="AD782" s="68" t="e">
        <f>IF(RA!#REF!="",#N/A,RA!#REF!)</f>
        <v>#REF!</v>
      </c>
      <c r="AE782" s="69" t="e">
        <f>IF(RA!#REF!="",#N/A,RA!#REF!)</f>
        <v>#REF!</v>
      </c>
    </row>
    <row r="783" spans="22:31" x14ac:dyDescent="0.2">
      <c r="V783" s="68" t="e">
        <f>IF(IL!#REF!="",#N/A,IL!#REF!)</f>
        <v>#REF!</v>
      </c>
      <c r="W783" s="69" t="e">
        <f>IF(IL!#REF!="",#N/A,IL!#REF!)</f>
        <v>#REF!</v>
      </c>
      <c r="X783" s="68" t="e">
        <f>IF(NE!#REF!="",#N/A,NE!#REF!)</f>
        <v>#REF!</v>
      </c>
      <c r="Y783" s="69" t="e">
        <f>IF(NE!#REF!="",#N/A,NE!#REF!)</f>
        <v>#REF!</v>
      </c>
      <c r="Z783" s="68" t="e">
        <f>IF(RCI!#REF!="",#N/A,RCI!#REF!)</f>
        <v>#REF!</v>
      </c>
      <c r="AA783" s="69" t="e">
        <f>IF(RCI!#REF!="",#N/A,RCI!#REF!)</f>
        <v>#REF!</v>
      </c>
      <c r="AB783" s="68" t="e">
        <f>IF(RP!#REF!="",#N/A,RP!#REF!)</f>
        <v>#REF!</v>
      </c>
      <c r="AC783" s="69" t="e">
        <f>IF(RP!#REF!="",#N/A,RP!#REF!)</f>
        <v>#REF!</v>
      </c>
      <c r="AD783" s="68" t="e">
        <f>IF(RA!#REF!="",#N/A,RA!#REF!)</f>
        <v>#REF!</v>
      </c>
      <c r="AE783" s="69" t="e">
        <f>IF(RA!#REF!="",#N/A,RA!#REF!)</f>
        <v>#REF!</v>
      </c>
    </row>
    <row r="784" spans="22:31" x14ac:dyDescent="0.2">
      <c r="V784" s="68" t="e">
        <f>IF(IL!#REF!="",#N/A,IL!#REF!)</f>
        <v>#REF!</v>
      </c>
      <c r="W784" s="69" t="e">
        <f>IF(IL!#REF!="",#N/A,IL!#REF!)</f>
        <v>#REF!</v>
      </c>
      <c r="X784" s="68" t="e">
        <f>IF(NE!#REF!="",#N/A,NE!#REF!)</f>
        <v>#REF!</v>
      </c>
      <c r="Y784" s="69" t="e">
        <f>IF(NE!#REF!="",#N/A,NE!#REF!)</f>
        <v>#REF!</v>
      </c>
      <c r="Z784" s="68" t="e">
        <f>IF(RCI!#REF!="",#N/A,RCI!#REF!)</f>
        <v>#REF!</v>
      </c>
      <c r="AA784" s="69" t="e">
        <f>IF(RCI!#REF!="",#N/A,RCI!#REF!)</f>
        <v>#REF!</v>
      </c>
      <c r="AB784" s="68" t="e">
        <f>IF(RP!#REF!="",#N/A,RP!#REF!)</f>
        <v>#REF!</v>
      </c>
      <c r="AC784" s="69" t="e">
        <f>IF(RP!#REF!="",#N/A,RP!#REF!)</f>
        <v>#REF!</v>
      </c>
      <c r="AD784" s="68" t="e">
        <f>IF(RA!#REF!="",#N/A,RA!#REF!)</f>
        <v>#REF!</v>
      </c>
      <c r="AE784" s="69" t="e">
        <f>IF(RA!#REF!="",#N/A,RA!#REF!)</f>
        <v>#REF!</v>
      </c>
    </row>
    <row r="785" spans="22:31" x14ac:dyDescent="0.2">
      <c r="V785" s="68" t="e">
        <f>IF(IL!#REF!="",#N/A,IL!#REF!)</f>
        <v>#REF!</v>
      </c>
      <c r="W785" s="69" t="e">
        <f>IF(IL!#REF!="",#N/A,IL!#REF!)</f>
        <v>#REF!</v>
      </c>
      <c r="X785" s="68" t="e">
        <f>IF(NE!#REF!="",#N/A,NE!#REF!)</f>
        <v>#REF!</v>
      </c>
      <c r="Y785" s="69" t="e">
        <f>IF(NE!#REF!="",#N/A,NE!#REF!)</f>
        <v>#REF!</v>
      </c>
      <c r="Z785" s="68" t="e">
        <f>IF(RCI!#REF!="",#N/A,RCI!#REF!)</f>
        <v>#REF!</v>
      </c>
      <c r="AA785" s="69" t="e">
        <f>IF(RCI!#REF!="",#N/A,RCI!#REF!)</f>
        <v>#REF!</v>
      </c>
      <c r="AB785" s="68" t="e">
        <f>IF(RP!#REF!="",#N/A,RP!#REF!)</f>
        <v>#REF!</v>
      </c>
      <c r="AC785" s="69" t="e">
        <f>IF(RP!#REF!="",#N/A,RP!#REF!)</f>
        <v>#REF!</v>
      </c>
      <c r="AD785" s="68" t="e">
        <f>IF(RA!#REF!="",#N/A,RA!#REF!)</f>
        <v>#REF!</v>
      </c>
      <c r="AE785" s="69" t="e">
        <f>IF(RA!#REF!="",#N/A,RA!#REF!)</f>
        <v>#REF!</v>
      </c>
    </row>
    <row r="786" spans="22:31" x14ac:dyDescent="0.2">
      <c r="V786" s="68" t="e">
        <f>IF(IL!#REF!="",#N/A,IL!#REF!)</f>
        <v>#REF!</v>
      </c>
      <c r="W786" s="69" t="e">
        <f>IF(IL!#REF!="",#N/A,IL!#REF!)</f>
        <v>#REF!</v>
      </c>
      <c r="X786" s="68" t="e">
        <f>IF(NE!#REF!="",#N/A,NE!#REF!)</f>
        <v>#REF!</v>
      </c>
      <c r="Y786" s="69" t="e">
        <f>IF(NE!#REF!="",#N/A,NE!#REF!)</f>
        <v>#REF!</v>
      </c>
      <c r="Z786" s="68" t="e">
        <f>IF(RCI!#REF!="",#N/A,RCI!#REF!)</f>
        <v>#REF!</v>
      </c>
      <c r="AA786" s="69" t="e">
        <f>IF(RCI!#REF!="",#N/A,RCI!#REF!)</f>
        <v>#REF!</v>
      </c>
      <c r="AB786" s="68" t="e">
        <f>IF(RP!#REF!="",#N/A,RP!#REF!)</f>
        <v>#REF!</v>
      </c>
      <c r="AC786" s="69" t="e">
        <f>IF(RP!#REF!="",#N/A,RP!#REF!)</f>
        <v>#REF!</v>
      </c>
      <c r="AD786" s="68" t="e">
        <f>IF(RA!#REF!="",#N/A,RA!#REF!)</f>
        <v>#REF!</v>
      </c>
      <c r="AE786" s="69" t="e">
        <f>IF(RA!#REF!="",#N/A,RA!#REF!)</f>
        <v>#REF!</v>
      </c>
    </row>
    <row r="787" spans="22:31" x14ac:dyDescent="0.2">
      <c r="V787" s="68" t="e">
        <f>IF(IL!#REF!="",#N/A,IL!#REF!)</f>
        <v>#REF!</v>
      </c>
      <c r="W787" s="69" t="e">
        <f>IF(IL!#REF!="",#N/A,IL!#REF!)</f>
        <v>#REF!</v>
      </c>
      <c r="X787" s="68" t="e">
        <f>IF(NE!#REF!="",#N/A,NE!#REF!)</f>
        <v>#REF!</v>
      </c>
      <c r="Y787" s="69" t="e">
        <f>IF(NE!#REF!="",#N/A,NE!#REF!)</f>
        <v>#REF!</v>
      </c>
      <c r="Z787" s="68" t="e">
        <f>IF(RCI!#REF!="",#N/A,RCI!#REF!)</f>
        <v>#REF!</v>
      </c>
      <c r="AA787" s="69" t="e">
        <f>IF(RCI!#REF!="",#N/A,RCI!#REF!)</f>
        <v>#REF!</v>
      </c>
      <c r="AB787" s="68" t="e">
        <f>IF(RP!#REF!="",#N/A,RP!#REF!)</f>
        <v>#REF!</v>
      </c>
      <c r="AC787" s="69" t="e">
        <f>IF(RP!#REF!="",#N/A,RP!#REF!)</f>
        <v>#REF!</v>
      </c>
      <c r="AD787" s="68" t="e">
        <f>IF(RA!#REF!="",#N/A,RA!#REF!)</f>
        <v>#REF!</v>
      </c>
      <c r="AE787" s="69" t="e">
        <f>IF(RA!#REF!="",#N/A,RA!#REF!)</f>
        <v>#REF!</v>
      </c>
    </row>
    <row r="788" spans="22:31" x14ac:dyDescent="0.2">
      <c r="V788" s="68" t="e">
        <f>IF(IL!#REF!="",#N/A,IL!#REF!)</f>
        <v>#REF!</v>
      </c>
      <c r="W788" s="69" t="e">
        <f>IF(IL!#REF!="",#N/A,IL!#REF!)</f>
        <v>#REF!</v>
      </c>
      <c r="X788" s="68" t="e">
        <f>IF(NE!#REF!="",#N/A,NE!#REF!)</f>
        <v>#REF!</v>
      </c>
      <c r="Y788" s="69" t="e">
        <f>IF(NE!#REF!="",#N/A,NE!#REF!)</f>
        <v>#REF!</v>
      </c>
      <c r="Z788" s="68" t="e">
        <f>IF(RCI!#REF!="",#N/A,RCI!#REF!)</f>
        <v>#REF!</v>
      </c>
      <c r="AA788" s="69" t="e">
        <f>IF(RCI!#REF!="",#N/A,RCI!#REF!)</f>
        <v>#REF!</v>
      </c>
      <c r="AB788" s="68" t="e">
        <f>IF(RP!#REF!="",#N/A,RP!#REF!)</f>
        <v>#REF!</v>
      </c>
      <c r="AC788" s="69" t="e">
        <f>IF(RP!#REF!="",#N/A,RP!#REF!)</f>
        <v>#REF!</v>
      </c>
      <c r="AD788" s="68" t="e">
        <f>IF(RA!#REF!="",#N/A,RA!#REF!)</f>
        <v>#REF!</v>
      </c>
      <c r="AE788" s="69" t="e">
        <f>IF(RA!#REF!="",#N/A,RA!#REF!)</f>
        <v>#REF!</v>
      </c>
    </row>
    <row r="789" spans="22:31" x14ac:dyDescent="0.2">
      <c r="V789" s="68" t="e">
        <f>IF(IL!#REF!="",#N/A,IL!#REF!)</f>
        <v>#REF!</v>
      </c>
      <c r="W789" s="69" t="e">
        <f>IF(IL!#REF!="",#N/A,IL!#REF!)</f>
        <v>#REF!</v>
      </c>
      <c r="X789" s="68" t="e">
        <f>IF(NE!#REF!="",#N/A,NE!#REF!)</f>
        <v>#REF!</v>
      </c>
      <c r="Y789" s="69" t="e">
        <f>IF(NE!#REF!="",#N/A,NE!#REF!)</f>
        <v>#REF!</v>
      </c>
      <c r="Z789" s="68" t="e">
        <f>IF(RCI!#REF!="",#N/A,RCI!#REF!)</f>
        <v>#REF!</v>
      </c>
      <c r="AA789" s="69" t="e">
        <f>IF(RCI!#REF!="",#N/A,RCI!#REF!)</f>
        <v>#REF!</v>
      </c>
      <c r="AB789" s="68" t="e">
        <f>IF(RP!#REF!="",#N/A,RP!#REF!)</f>
        <v>#REF!</v>
      </c>
      <c r="AC789" s="69" t="e">
        <f>IF(RP!#REF!="",#N/A,RP!#REF!)</f>
        <v>#REF!</v>
      </c>
      <c r="AD789" s="68" t="e">
        <f>IF(RA!#REF!="",#N/A,RA!#REF!)</f>
        <v>#REF!</v>
      </c>
      <c r="AE789" s="69" t="e">
        <f>IF(RA!#REF!="",#N/A,RA!#REF!)</f>
        <v>#REF!</v>
      </c>
    </row>
    <row r="790" spans="22:31" x14ac:dyDescent="0.2">
      <c r="V790" s="68" t="e">
        <f>IF(IL!#REF!="",#N/A,IL!#REF!)</f>
        <v>#REF!</v>
      </c>
      <c r="W790" s="69" t="e">
        <f>IF(IL!#REF!="",#N/A,IL!#REF!)</f>
        <v>#REF!</v>
      </c>
      <c r="X790" s="68" t="e">
        <f>IF(NE!#REF!="",#N/A,NE!#REF!)</f>
        <v>#REF!</v>
      </c>
      <c r="Y790" s="69" t="e">
        <f>IF(NE!#REF!="",#N/A,NE!#REF!)</f>
        <v>#REF!</v>
      </c>
      <c r="Z790" s="68" t="e">
        <f>IF(RCI!#REF!="",#N/A,RCI!#REF!)</f>
        <v>#REF!</v>
      </c>
      <c r="AA790" s="69" t="e">
        <f>IF(RCI!#REF!="",#N/A,RCI!#REF!)</f>
        <v>#REF!</v>
      </c>
      <c r="AB790" s="68" t="e">
        <f>IF(RP!#REF!="",#N/A,RP!#REF!)</f>
        <v>#REF!</v>
      </c>
      <c r="AC790" s="69" t="e">
        <f>IF(RP!#REF!="",#N/A,RP!#REF!)</f>
        <v>#REF!</v>
      </c>
      <c r="AD790" s="68" t="e">
        <f>IF(RA!#REF!="",#N/A,RA!#REF!)</f>
        <v>#REF!</v>
      </c>
      <c r="AE790" s="69" t="e">
        <f>IF(RA!#REF!="",#N/A,RA!#REF!)</f>
        <v>#REF!</v>
      </c>
    </row>
    <row r="791" spans="22:31" x14ac:dyDescent="0.2">
      <c r="V791" s="68" t="e">
        <f>IF(IL!#REF!="",#N/A,IL!#REF!)</f>
        <v>#REF!</v>
      </c>
      <c r="W791" s="69" t="e">
        <f>IF(IL!#REF!="",#N/A,IL!#REF!)</f>
        <v>#REF!</v>
      </c>
      <c r="X791" s="68" t="e">
        <f>IF(NE!#REF!="",#N/A,NE!#REF!)</f>
        <v>#REF!</v>
      </c>
      <c r="Y791" s="69" t="e">
        <f>IF(NE!#REF!="",#N/A,NE!#REF!)</f>
        <v>#REF!</v>
      </c>
      <c r="Z791" s="68" t="e">
        <f>IF(RCI!#REF!="",#N/A,RCI!#REF!)</f>
        <v>#REF!</v>
      </c>
      <c r="AA791" s="69" t="e">
        <f>IF(RCI!#REF!="",#N/A,RCI!#REF!)</f>
        <v>#REF!</v>
      </c>
      <c r="AB791" s="68" t="e">
        <f>IF(RP!#REF!="",#N/A,RP!#REF!)</f>
        <v>#REF!</v>
      </c>
      <c r="AC791" s="69" t="e">
        <f>IF(RP!#REF!="",#N/A,RP!#REF!)</f>
        <v>#REF!</v>
      </c>
      <c r="AD791" s="68" t="e">
        <f>IF(RA!#REF!="",#N/A,RA!#REF!)</f>
        <v>#REF!</v>
      </c>
      <c r="AE791" s="69" t="e">
        <f>IF(RA!#REF!="",#N/A,RA!#REF!)</f>
        <v>#REF!</v>
      </c>
    </row>
    <row r="792" spans="22:31" x14ac:dyDescent="0.2">
      <c r="V792" s="68" t="e">
        <f>IF(IL!#REF!="",#N/A,IL!#REF!)</f>
        <v>#REF!</v>
      </c>
      <c r="W792" s="69" t="e">
        <f>IF(IL!#REF!="",#N/A,IL!#REF!)</f>
        <v>#REF!</v>
      </c>
      <c r="X792" s="68" t="e">
        <f>IF(NE!#REF!="",#N/A,NE!#REF!)</f>
        <v>#REF!</v>
      </c>
      <c r="Y792" s="69" t="e">
        <f>IF(NE!#REF!="",#N/A,NE!#REF!)</f>
        <v>#REF!</v>
      </c>
      <c r="Z792" s="68" t="e">
        <f>IF(RCI!#REF!="",#N/A,RCI!#REF!)</f>
        <v>#REF!</v>
      </c>
      <c r="AA792" s="69" t="e">
        <f>IF(RCI!#REF!="",#N/A,RCI!#REF!)</f>
        <v>#REF!</v>
      </c>
      <c r="AB792" s="68" t="e">
        <f>IF(RP!#REF!="",#N/A,RP!#REF!)</f>
        <v>#REF!</v>
      </c>
      <c r="AC792" s="69" t="e">
        <f>IF(RP!#REF!="",#N/A,RP!#REF!)</f>
        <v>#REF!</v>
      </c>
      <c r="AD792" s="68" t="e">
        <f>IF(RA!#REF!="",#N/A,RA!#REF!)</f>
        <v>#REF!</v>
      </c>
      <c r="AE792" s="69" t="e">
        <f>IF(RA!#REF!="",#N/A,RA!#REF!)</f>
        <v>#REF!</v>
      </c>
    </row>
    <row r="793" spans="22:31" x14ac:dyDescent="0.2">
      <c r="V793" s="68" t="e">
        <f>IF(IL!#REF!="",#N/A,IL!#REF!)</f>
        <v>#REF!</v>
      </c>
      <c r="W793" s="69" t="e">
        <f>IF(IL!#REF!="",#N/A,IL!#REF!)</f>
        <v>#REF!</v>
      </c>
      <c r="X793" s="68" t="e">
        <f>IF(NE!#REF!="",#N/A,NE!#REF!)</f>
        <v>#REF!</v>
      </c>
      <c r="Y793" s="69" t="e">
        <f>IF(NE!#REF!="",#N/A,NE!#REF!)</f>
        <v>#REF!</v>
      </c>
      <c r="Z793" s="68" t="e">
        <f>IF(RCI!#REF!="",#N/A,RCI!#REF!)</f>
        <v>#REF!</v>
      </c>
      <c r="AA793" s="69" t="e">
        <f>IF(RCI!#REF!="",#N/A,RCI!#REF!)</f>
        <v>#REF!</v>
      </c>
      <c r="AB793" s="68" t="e">
        <f>IF(RP!#REF!="",#N/A,RP!#REF!)</f>
        <v>#REF!</v>
      </c>
      <c r="AC793" s="69" t="e">
        <f>IF(RP!#REF!="",#N/A,RP!#REF!)</f>
        <v>#REF!</v>
      </c>
      <c r="AD793" s="68" t="e">
        <f>IF(RA!#REF!="",#N/A,RA!#REF!)</f>
        <v>#REF!</v>
      </c>
      <c r="AE793" s="69" t="e">
        <f>IF(RA!#REF!="",#N/A,RA!#REF!)</f>
        <v>#REF!</v>
      </c>
    </row>
    <row r="794" spans="22:31" x14ac:dyDescent="0.2">
      <c r="V794" s="68" t="e">
        <f>IF(IL!#REF!="",#N/A,IL!#REF!)</f>
        <v>#REF!</v>
      </c>
      <c r="W794" s="69" t="e">
        <f>IF(IL!#REF!="",#N/A,IL!#REF!)</f>
        <v>#REF!</v>
      </c>
      <c r="X794" s="68" t="e">
        <f>IF(NE!#REF!="",#N/A,NE!#REF!)</f>
        <v>#REF!</v>
      </c>
      <c r="Y794" s="69" t="e">
        <f>IF(NE!#REF!="",#N/A,NE!#REF!)</f>
        <v>#REF!</v>
      </c>
      <c r="Z794" s="68" t="e">
        <f>IF(RCI!#REF!="",#N/A,RCI!#REF!)</f>
        <v>#REF!</v>
      </c>
      <c r="AA794" s="69" t="e">
        <f>IF(RCI!#REF!="",#N/A,RCI!#REF!)</f>
        <v>#REF!</v>
      </c>
      <c r="AB794" s="68" t="e">
        <f>IF(RP!#REF!="",#N/A,RP!#REF!)</f>
        <v>#REF!</v>
      </c>
      <c r="AC794" s="69" t="e">
        <f>IF(RP!#REF!="",#N/A,RP!#REF!)</f>
        <v>#REF!</v>
      </c>
      <c r="AD794" s="68" t="e">
        <f>IF(RA!#REF!="",#N/A,RA!#REF!)</f>
        <v>#REF!</v>
      </c>
      <c r="AE794" s="69" t="e">
        <f>IF(RA!#REF!="",#N/A,RA!#REF!)</f>
        <v>#REF!</v>
      </c>
    </row>
    <row r="795" spans="22:31" x14ac:dyDescent="0.2">
      <c r="V795" s="68" t="e">
        <f>IF(IL!#REF!="",#N/A,IL!#REF!)</f>
        <v>#REF!</v>
      </c>
      <c r="W795" s="69" t="e">
        <f>IF(IL!#REF!="",#N/A,IL!#REF!)</f>
        <v>#REF!</v>
      </c>
      <c r="X795" s="68" t="e">
        <f>IF(NE!#REF!="",#N/A,NE!#REF!)</f>
        <v>#REF!</v>
      </c>
      <c r="Y795" s="69" t="e">
        <f>IF(NE!#REF!="",#N/A,NE!#REF!)</f>
        <v>#REF!</v>
      </c>
      <c r="Z795" s="68" t="e">
        <f>IF(RCI!#REF!="",#N/A,RCI!#REF!)</f>
        <v>#REF!</v>
      </c>
      <c r="AA795" s="69" t="e">
        <f>IF(RCI!#REF!="",#N/A,RCI!#REF!)</f>
        <v>#REF!</v>
      </c>
      <c r="AB795" s="68" t="e">
        <f>IF(RP!#REF!="",#N/A,RP!#REF!)</f>
        <v>#REF!</v>
      </c>
      <c r="AC795" s="69" t="e">
        <f>IF(RP!#REF!="",#N/A,RP!#REF!)</f>
        <v>#REF!</v>
      </c>
      <c r="AD795" s="68" t="e">
        <f>IF(RA!#REF!="",#N/A,RA!#REF!)</f>
        <v>#REF!</v>
      </c>
      <c r="AE795" s="69" t="e">
        <f>IF(RA!#REF!="",#N/A,RA!#REF!)</f>
        <v>#REF!</v>
      </c>
    </row>
    <row r="796" spans="22:31" x14ac:dyDescent="0.2">
      <c r="V796" s="68" t="e">
        <f>IF(IL!#REF!="",#N/A,IL!#REF!)</f>
        <v>#REF!</v>
      </c>
      <c r="W796" s="69" t="e">
        <f>IF(IL!#REF!="",#N/A,IL!#REF!)</f>
        <v>#REF!</v>
      </c>
      <c r="X796" s="68" t="e">
        <f>IF(NE!#REF!="",#N/A,NE!#REF!)</f>
        <v>#REF!</v>
      </c>
      <c r="Y796" s="69" t="e">
        <f>IF(NE!#REF!="",#N/A,NE!#REF!)</f>
        <v>#REF!</v>
      </c>
      <c r="Z796" s="68" t="e">
        <f>IF(RCI!#REF!="",#N/A,RCI!#REF!)</f>
        <v>#REF!</v>
      </c>
      <c r="AA796" s="69" t="e">
        <f>IF(RCI!#REF!="",#N/A,RCI!#REF!)</f>
        <v>#REF!</v>
      </c>
      <c r="AB796" s="68" t="e">
        <f>IF(RP!#REF!="",#N/A,RP!#REF!)</f>
        <v>#REF!</v>
      </c>
      <c r="AC796" s="69" t="e">
        <f>IF(RP!#REF!="",#N/A,RP!#REF!)</f>
        <v>#REF!</v>
      </c>
      <c r="AD796" s="68" t="e">
        <f>IF(RA!#REF!="",#N/A,RA!#REF!)</f>
        <v>#REF!</v>
      </c>
      <c r="AE796" s="69" t="e">
        <f>IF(RA!#REF!="",#N/A,RA!#REF!)</f>
        <v>#REF!</v>
      </c>
    </row>
    <row r="797" spans="22:31" x14ac:dyDescent="0.2">
      <c r="V797" s="68" t="e">
        <f>IF(IL!#REF!="",#N/A,IL!#REF!)</f>
        <v>#REF!</v>
      </c>
      <c r="W797" s="69" t="e">
        <f>IF(IL!#REF!="",#N/A,IL!#REF!)</f>
        <v>#REF!</v>
      </c>
      <c r="X797" s="68" t="e">
        <f>IF(NE!#REF!="",#N/A,NE!#REF!)</f>
        <v>#REF!</v>
      </c>
      <c r="Y797" s="69" t="e">
        <f>IF(NE!#REF!="",#N/A,NE!#REF!)</f>
        <v>#REF!</v>
      </c>
      <c r="Z797" s="68" t="e">
        <f>IF(RCI!#REF!="",#N/A,RCI!#REF!)</f>
        <v>#REF!</v>
      </c>
      <c r="AA797" s="69" t="e">
        <f>IF(RCI!#REF!="",#N/A,RCI!#REF!)</f>
        <v>#REF!</v>
      </c>
      <c r="AB797" s="68" t="e">
        <f>IF(RP!#REF!="",#N/A,RP!#REF!)</f>
        <v>#REF!</v>
      </c>
      <c r="AC797" s="69" t="e">
        <f>IF(RP!#REF!="",#N/A,RP!#REF!)</f>
        <v>#REF!</v>
      </c>
      <c r="AD797" s="68" t="e">
        <f>IF(RA!#REF!="",#N/A,RA!#REF!)</f>
        <v>#REF!</v>
      </c>
      <c r="AE797" s="69" t="e">
        <f>IF(RA!#REF!="",#N/A,RA!#REF!)</f>
        <v>#REF!</v>
      </c>
    </row>
    <row r="798" spans="22:31" x14ac:dyDescent="0.2">
      <c r="V798" s="68" t="e">
        <f>IF(IL!#REF!="",#N/A,IL!#REF!)</f>
        <v>#REF!</v>
      </c>
      <c r="W798" s="69" t="e">
        <f>IF(IL!#REF!="",#N/A,IL!#REF!)</f>
        <v>#REF!</v>
      </c>
      <c r="X798" s="68" t="e">
        <f>IF(NE!#REF!="",#N/A,NE!#REF!)</f>
        <v>#REF!</v>
      </c>
      <c r="Y798" s="69" t="e">
        <f>IF(NE!#REF!="",#N/A,NE!#REF!)</f>
        <v>#REF!</v>
      </c>
      <c r="Z798" s="68" t="e">
        <f>IF(RCI!#REF!="",#N/A,RCI!#REF!)</f>
        <v>#REF!</v>
      </c>
      <c r="AA798" s="69" t="e">
        <f>IF(RCI!#REF!="",#N/A,RCI!#REF!)</f>
        <v>#REF!</v>
      </c>
      <c r="AB798" s="68" t="e">
        <f>IF(RP!#REF!="",#N/A,RP!#REF!)</f>
        <v>#REF!</v>
      </c>
      <c r="AC798" s="69" t="e">
        <f>IF(RP!#REF!="",#N/A,RP!#REF!)</f>
        <v>#REF!</v>
      </c>
      <c r="AD798" s="68" t="e">
        <f>IF(RA!#REF!="",#N/A,RA!#REF!)</f>
        <v>#REF!</v>
      </c>
      <c r="AE798" s="69" t="e">
        <f>IF(RA!#REF!="",#N/A,RA!#REF!)</f>
        <v>#REF!</v>
      </c>
    </row>
    <row r="799" spans="22:31" x14ac:dyDescent="0.2">
      <c r="V799" s="68" t="e">
        <f>IF(IL!#REF!="",#N/A,IL!#REF!)</f>
        <v>#REF!</v>
      </c>
      <c r="W799" s="69" t="e">
        <f>IF(IL!#REF!="",#N/A,IL!#REF!)</f>
        <v>#REF!</v>
      </c>
      <c r="X799" s="68" t="e">
        <f>IF(NE!#REF!="",#N/A,NE!#REF!)</f>
        <v>#REF!</v>
      </c>
      <c r="Y799" s="69" t="e">
        <f>IF(NE!#REF!="",#N/A,NE!#REF!)</f>
        <v>#REF!</v>
      </c>
      <c r="Z799" s="68" t="e">
        <f>IF(RCI!#REF!="",#N/A,RCI!#REF!)</f>
        <v>#REF!</v>
      </c>
      <c r="AA799" s="69" t="e">
        <f>IF(RCI!#REF!="",#N/A,RCI!#REF!)</f>
        <v>#REF!</v>
      </c>
      <c r="AB799" s="68" t="e">
        <f>IF(RP!#REF!="",#N/A,RP!#REF!)</f>
        <v>#REF!</v>
      </c>
      <c r="AC799" s="69" t="e">
        <f>IF(RP!#REF!="",#N/A,RP!#REF!)</f>
        <v>#REF!</v>
      </c>
      <c r="AD799" s="68" t="e">
        <f>IF(RA!#REF!="",#N/A,RA!#REF!)</f>
        <v>#REF!</v>
      </c>
      <c r="AE799" s="69" t="e">
        <f>IF(RA!#REF!="",#N/A,RA!#REF!)</f>
        <v>#REF!</v>
      </c>
    </row>
    <row r="800" spans="22:31" x14ac:dyDescent="0.2">
      <c r="V800" s="68" t="e">
        <f>IF(IL!#REF!="",#N/A,IL!#REF!)</f>
        <v>#REF!</v>
      </c>
      <c r="W800" s="69" t="e">
        <f>IF(IL!#REF!="",#N/A,IL!#REF!)</f>
        <v>#REF!</v>
      </c>
      <c r="X800" s="68" t="e">
        <f>IF(NE!#REF!="",#N/A,NE!#REF!)</f>
        <v>#REF!</v>
      </c>
      <c r="Y800" s="69" t="e">
        <f>IF(NE!#REF!="",#N/A,NE!#REF!)</f>
        <v>#REF!</v>
      </c>
      <c r="Z800" s="68" t="e">
        <f>IF(RCI!#REF!="",#N/A,RCI!#REF!)</f>
        <v>#REF!</v>
      </c>
      <c r="AA800" s="69" t="e">
        <f>IF(RCI!#REF!="",#N/A,RCI!#REF!)</f>
        <v>#REF!</v>
      </c>
      <c r="AB800" s="68" t="e">
        <f>IF(RP!#REF!="",#N/A,RP!#REF!)</f>
        <v>#REF!</v>
      </c>
      <c r="AC800" s="69" t="e">
        <f>IF(RP!#REF!="",#N/A,RP!#REF!)</f>
        <v>#REF!</v>
      </c>
      <c r="AD800" s="68" t="e">
        <f>IF(RA!#REF!="",#N/A,RA!#REF!)</f>
        <v>#REF!</v>
      </c>
      <c r="AE800" s="69" t="e">
        <f>IF(RA!#REF!="",#N/A,RA!#REF!)</f>
        <v>#REF!</v>
      </c>
    </row>
    <row r="801" spans="22:31" x14ac:dyDescent="0.2">
      <c r="V801" s="68" t="e">
        <f>IF(IL!#REF!="",#N/A,IL!#REF!)</f>
        <v>#REF!</v>
      </c>
      <c r="W801" s="69" t="e">
        <f>IF(IL!#REF!="",#N/A,IL!#REF!)</f>
        <v>#REF!</v>
      </c>
      <c r="X801" s="68" t="e">
        <f>IF(NE!#REF!="",#N/A,NE!#REF!)</f>
        <v>#REF!</v>
      </c>
      <c r="Y801" s="69" t="e">
        <f>IF(NE!#REF!="",#N/A,NE!#REF!)</f>
        <v>#REF!</v>
      </c>
      <c r="Z801" s="68" t="e">
        <f>IF(RCI!#REF!="",#N/A,RCI!#REF!)</f>
        <v>#REF!</v>
      </c>
      <c r="AA801" s="69" t="e">
        <f>IF(RCI!#REF!="",#N/A,RCI!#REF!)</f>
        <v>#REF!</v>
      </c>
      <c r="AB801" s="68" t="e">
        <f>IF(RP!#REF!="",#N/A,RP!#REF!)</f>
        <v>#REF!</v>
      </c>
      <c r="AC801" s="69" t="e">
        <f>IF(RP!#REF!="",#N/A,RP!#REF!)</f>
        <v>#REF!</v>
      </c>
      <c r="AD801" s="68" t="e">
        <f>IF(RA!#REF!="",#N/A,RA!#REF!)</f>
        <v>#REF!</v>
      </c>
      <c r="AE801" s="69" t="e">
        <f>IF(RA!#REF!="",#N/A,RA!#REF!)</f>
        <v>#REF!</v>
      </c>
    </row>
    <row r="802" spans="22:31" x14ac:dyDescent="0.2">
      <c r="V802" s="68" t="e">
        <f>IF(IL!#REF!="",#N/A,IL!#REF!)</f>
        <v>#REF!</v>
      </c>
      <c r="W802" s="69" t="e">
        <f>IF(IL!#REF!="",#N/A,IL!#REF!)</f>
        <v>#REF!</v>
      </c>
      <c r="X802" s="68" t="e">
        <f>IF(NE!#REF!="",#N/A,NE!#REF!)</f>
        <v>#REF!</v>
      </c>
      <c r="Y802" s="69" t="e">
        <f>IF(NE!#REF!="",#N/A,NE!#REF!)</f>
        <v>#REF!</v>
      </c>
      <c r="Z802" s="68" t="e">
        <f>IF(RCI!#REF!="",#N/A,RCI!#REF!)</f>
        <v>#REF!</v>
      </c>
      <c r="AA802" s="69" t="e">
        <f>IF(RCI!#REF!="",#N/A,RCI!#REF!)</f>
        <v>#REF!</v>
      </c>
      <c r="AB802" s="68" t="e">
        <f>IF(RP!#REF!="",#N/A,RP!#REF!)</f>
        <v>#REF!</v>
      </c>
      <c r="AC802" s="69" t="e">
        <f>IF(RP!#REF!="",#N/A,RP!#REF!)</f>
        <v>#REF!</v>
      </c>
      <c r="AD802" s="68" t="e">
        <f>IF(RA!#REF!="",#N/A,RA!#REF!)</f>
        <v>#REF!</v>
      </c>
      <c r="AE802" s="69" t="e">
        <f>IF(RA!#REF!="",#N/A,RA!#REF!)</f>
        <v>#REF!</v>
      </c>
    </row>
    <row r="803" spans="22:31" x14ac:dyDescent="0.2">
      <c r="V803" s="68" t="e">
        <f>IF(IL!#REF!="",#N/A,IL!#REF!)</f>
        <v>#REF!</v>
      </c>
      <c r="W803" s="69" t="e">
        <f>IF(IL!#REF!="",#N/A,IL!#REF!)</f>
        <v>#REF!</v>
      </c>
      <c r="X803" s="68" t="e">
        <f>IF(NE!#REF!="",#N/A,NE!#REF!)</f>
        <v>#REF!</v>
      </c>
      <c r="Y803" s="69" t="e">
        <f>IF(NE!#REF!="",#N/A,NE!#REF!)</f>
        <v>#REF!</v>
      </c>
      <c r="Z803" s="68" t="e">
        <f>IF(RCI!#REF!="",#N/A,RCI!#REF!)</f>
        <v>#REF!</v>
      </c>
      <c r="AA803" s="69" t="e">
        <f>IF(RCI!#REF!="",#N/A,RCI!#REF!)</f>
        <v>#REF!</v>
      </c>
      <c r="AB803" s="68" t="e">
        <f>IF(RP!#REF!="",#N/A,RP!#REF!)</f>
        <v>#REF!</v>
      </c>
      <c r="AC803" s="69" t="e">
        <f>IF(RP!#REF!="",#N/A,RP!#REF!)</f>
        <v>#REF!</v>
      </c>
      <c r="AD803" s="68" t="e">
        <f>IF(RA!#REF!="",#N/A,RA!#REF!)</f>
        <v>#REF!</v>
      </c>
      <c r="AE803" s="69" t="e">
        <f>IF(RA!#REF!="",#N/A,RA!#REF!)</f>
        <v>#REF!</v>
      </c>
    </row>
    <row r="804" spans="22:31" x14ac:dyDescent="0.2">
      <c r="V804" s="68" t="e">
        <f>IF(IL!#REF!="",#N/A,IL!#REF!)</f>
        <v>#REF!</v>
      </c>
      <c r="W804" s="69" t="e">
        <f>IF(IL!#REF!="",#N/A,IL!#REF!)</f>
        <v>#REF!</v>
      </c>
      <c r="X804" s="68" t="e">
        <f>IF(NE!#REF!="",#N/A,NE!#REF!)</f>
        <v>#REF!</v>
      </c>
      <c r="Y804" s="69" t="e">
        <f>IF(NE!#REF!="",#N/A,NE!#REF!)</f>
        <v>#REF!</v>
      </c>
      <c r="Z804" s="68" t="e">
        <f>IF(RCI!#REF!="",#N/A,RCI!#REF!)</f>
        <v>#REF!</v>
      </c>
      <c r="AA804" s="69" t="e">
        <f>IF(RCI!#REF!="",#N/A,RCI!#REF!)</f>
        <v>#REF!</v>
      </c>
      <c r="AB804" s="68" t="e">
        <f>IF(RP!#REF!="",#N/A,RP!#REF!)</f>
        <v>#REF!</v>
      </c>
      <c r="AC804" s="69" t="e">
        <f>IF(RP!#REF!="",#N/A,RP!#REF!)</f>
        <v>#REF!</v>
      </c>
      <c r="AD804" s="68" t="e">
        <f>IF(RA!#REF!="",#N/A,RA!#REF!)</f>
        <v>#REF!</v>
      </c>
      <c r="AE804" s="69" t="e">
        <f>IF(RA!#REF!="",#N/A,RA!#REF!)</f>
        <v>#REF!</v>
      </c>
    </row>
    <row r="805" spans="22:31" x14ac:dyDescent="0.2">
      <c r="V805" s="68" t="e">
        <f>IF(IL!#REF!="",#N/A,IL!#REF!)</f>
        <v>#REF!</v>
      </c>
      <c r="W805" s="69" t="e">
        <f>IF(IL!#REF!="",#N/A,IL!#REF!)</f>
        <v>#REF!</v>
      </c>
      <c r="X805" s="68" t="e">
        <f>IF(NE!#REF!="",#N/A,NE!#REF!)</f>
        <v>#REF!</v>
      </c>
      <c r="Y805" s="69" t="e">
        <f>IF(NE!#REF!="",#N/A,NE!#REF!)</f>
        <v>#REF!</v>
      </c>
      <c r="Z805" s="68" t="e">
        <f>IF(RCI!#REF!="",#N/A,RCI!#REF!)</f>
        <v>#REF!</v>
      </c>
      <c r="AA805" s="69" t="e">
        <f>IF(RCI!#REF!="",#N/A,RCI!#REF!)</f>
        <v>#REF!</v>
      </c>
      <c r="AB805" s="68" t="e">
        <f>IF(RP!#REF!="",#N/A,RP!#REF!)</f>
        <v>#REF!</v>
      </c>
      <c r="AC805" s="69" t="e">
        <f>IF(RP!#REF!="",#N/A,RP!#REF!)</f>
        <v>#REF!</v>
      </c>
      <c r="AD805" s="68" t="e">
        <f>IF(RA!#REF!="",#N/A,RA!#REF!)</f>
        <v>#REF!</v>
      </c>
      <c r="AE805" s="69" t="e">
        <f>IF(RA!#REF!="",#N/A,RA!#REF!)</f>
        <v>#REF!</v>
      </c>
    </row>
    <row r="806" spans="22:31" x14ac:dyDescent="0.2">
      <c r="V806" s="68" t="e">
        <f>IF(IL!#REF!="",#N/A,IL!#REF!)</f>
        <v>#REF!</v>
      </c>
      <c r="W806" s="69" t="e">
        <f>IF(IL!#REF!="",#N/A,IL!#REF!)</f>
        <v>#REF!</v>
      </c>
      <c r="X806" s="68" t="e">
        <f>IF(NE!#REF!="",#N/A,NE!#REF!)</f>
        <v>#REF!</v>
      </c>
      <c r="Y806" s="69" t="e">
        <f>IF(NE!#REF!="",#N/A,NE!#REF!)</f>
        <v>#REF!</v>
      </c>
      <c r="Z806" s="68" t="e">
        <f>IF(RCI!#REF!="",#N/A,RCI!#REF!)</f>
        <v>#REF!</v>
      </c>
      <c r="AA806" s="69" t="e">
        <f>IF(RCI!#REF!="",#N/A,RCI!#REF!)</f>
        <v>#REF!</v>
      </c>
      <c r="AB806" s="68" t="e">
        <f>IF(RP!#REF!="",#N/A,RP!#REF!)</f>
        <v>#REF!</v>
      </c>
      <c r="AC806" s="69" t="e">
        <f>IF(RP!#REF!="",#N/A,RP!#REF!)</f>
        <v>#REF!</v>
      </c>
      <c r="AD806" s="68" t="e">
        <f>IF(RA!#REF!="",#N/A,RA!#REF!)</f>
        <v>#REF!</v>
      </c>
      <c r="AE806" s="69" t="e">
        <f>IF(RA!#REF!="",#N/A,RA!#REF!)</f>
        <v>#REF!</v>
      </c>
    </row>
    <row r="807" spans="22:31" x14ac:dyDescent="0.2">
      <c r="V807" s="68" t="e">
        <f>IF(IL!#REF!="",#N/A,IL!#REF!)</f>
        <v>#REF!</v>
      </c>
      <c r="W807" s="69" t="e">
        <f>IF(IL!#REF!="",#N/A,IL!#REF!)</f>
        <v>#REF!</v>
      </c>
      <c r="X807" s="68" t="e">
        <f>IF(NE!#REF!="",#N/A,NE!#REF!)</f>
        <v>#REF!</v>
      </c>
      <c r="Y807" s="69" t="e">
        <f>IF(NE!#REF!="",#N/A,NE!#REF!)</f>
        <v>#REF!</v>
      </c>
      <c r="Z807" s="68" t="e">
        <f>IF(RCI!#REF!="",#N/A,RCI!#REF!)</f>
        <v>#REF!</v>
      </c>
      <c r="AA807" s="69" t="e">
        <f>IF(RCI!#REF!="",#N/A,RCI!#REF!)</f>
        <v>#REF!</v>
      </c>
      <c r="AB807" s="68" t="e">
        <f>IF(RP!#REF!="",#N/A,RP!#REF!)</f>
        <v>#REF!</v>
      </c>
      <c r="AC807" s="69" t="e">
        <f>IF(RP!#REF!="",#N/A,RP!#REF!)</f>
        <v>#REF!</v>
      </c>
      <c r="AD807" s="68" t="e">
        <f>IF(RA!#REF!="",#N/A,RA!#REF!)</f>
        <v>#REF!</v>
      </c>
      <c r="AE807" s="69" t="e">
        <f>IF(RA!#REF!="",#N/A,RA!#REF!)</f>
        <v>#REF!</v>
      </c>
    </row>
    <row r="808" spans="22:31" x14ac:dyDescent="0.2">
      <c r="V808" s="68" t="e">
        <f>IF(IL!#REF!="",#N/A,IL!#REF!)</f>
        <v>#REF!</v>
      </c>
      <c r="W808" s="69" t="e">
        <f>IF(IL!#REF!="",#N/A,IL!#REF!)</f>
        <v>#REF!</v>
      </c>
      <c r="X808" s="68" t="e">
        <f>IF(NE!#REF!="",#N/A,NE!#REF!)</f>
        <v>#REF!</v>
      </c>
      <c r="Y808" s="69" t="e">
        <f>IF(NE!#REF!="",#N/A,NE!#REF!)</f>
        <v>#REF!</v>
      </c>
      <c r="Z808" s="68" t="e">
        <f>IF(RCI!#REF!="",#N/A,RCI!#REF!)</f>
        <v>#REF!</v>
      </c>
      <c r="AA808" s="69" t="e">
        <f>IF(RCI!#REF!="",#N/A,RCI!#REF!)</f>
        <v>#REF!</v>
      </c>
      <c r="AB808" s="68" t="e">
        <f>IF(RP!#REF!="",#N/A,RP!#REF!)</f>
        <v>#REF!</v>
      </c>
      <c r="AC808" s="69" t="e">
        <f>IF(RP!#REF!="",#N/A,RP!#REF!)</f>
        <v>#REF!</v>
      </c>
      <c r="AD808" s="68" t="e">
        <f>IF(RA!#REF!="",#N/A,RA!#REF!)</f>
        <v>#REF!</v>
      </c>
      <c r="AE808" s="69" t="e">
        <f>IF(RA!#REF!="",#N/A,RA!#REF!)</f>
        <v>#REF!</v>
      </c>
    </row>
    <row r="809" spans="22:31" x14ac:dyDescent="0.2">
      <c r="V809" s="68" t="e">
        <f>IF(IL!#REF!="",#N/A,IL!#REF!)</f>
        <v>#REF!</v>
      </c>
      <c r="W809" s="69" t="e">
        <f>IF(IL!#REF!="",#N/A,IL!#REF!)</f>
        <v>#REF!</v>
      </c>
      <c r="X809" s="68" t="e">
        <f>IF(NE!#REF!="",#N/A,NE!#REF!)</f>
        <v>#REF!</v>
      </c>
      <c r="Y809" s="69" t="e">
        <f>IF(NE!#REF!="",#N/A,NE!#REF!)</f>
        <v>#REF!</v>
      </c>
      <c r="Z809" s="68" t="e">
        <f>IF(RCI!#REF!="",#N/A,RCI!#REF!)</f>
        <v>#REF!</v>
      </c>
      <c r="AA809" s="69" t="e">
        <f>IF(RCI!#REF!="",#N/A,RCI!#REF!)</f>
        <v>#REF!</v>
      </c>
      <c r="AB809" s="68" t="e">
        <f>IF(RP!#REF!="",#N/A,RP!#REF!)</f>
        <v>#REF!</v>
      </c>
      <c r="AC809" s="69" t="e">
        <f>IF(RP!#REF!="",#N/A,RP!#REF!)</f>
        <v>#REF!</v>
      </c>
      <c r="AD809" s="68" t="e">
        <f>IF(RA!#REF!="",#N/A,RA!#REF!)</f>
        <v>#REF!</v>
      </c>
      <c r="AE809" s="69" t="e">
        <f>IF(RA!#REF!="",#N/A,RA!#REF!)</f>
        <v>#REF!</v>
      </c>
    </row>
    <row r="810" spans="22:31" x14ac:dyDescent="0.2">
      <c r="V810" s="68" t="e">
        <f>IF(IL!#REF!="",#N/A,IL!#REF!)</f>
        <v>#REF!</v>
      </c>
      <c r="W810" s="69" t="e">
        <f>IF(IL!#REF!="",#N/A,IL!#REF!)</f>
        <v>#REF!</v>
      </c>
      <c r="X810" s="68" t="e">
        <f>IF(NE!#REF!="",#N/A,NE!#REF!)</f>
        <v>#REF!</v>
      </c>
      <c r="Y810" s="69" t="e">
        <f>IF(NE!#REF!="",#N/A,NE!#REF!)</f>
        <v>#REF!</v>
      </c>
      <c r="Z810" s="68" t="e">
        <f>IF(RCI!#REF!="",#N/A,RCI!#REF!)</f>
        <v>#REF!</v>
      </c>
      <c r="AA810" s="69" t="e">
        <f>IF(RCI!#REF!="",#N/A,RCI!#REF!)</f>
        <v>#REF!</v>
      </c>
      <c r="AB810" s="68" t="e">
        <f>IF(RP!#REF!="",#N/A,RP!#REF!)</f>
        <v>#REF!</v>
      </c>
      <c r="AC810" s="69" t="e">
        <f>IF(RP!#REF!="",#N/A,RP!#REF!)</f>
        <v>#REF!</v>
      </c>
      <c r="AD810" s="68" t="e">
        <f>IF(RA!#REF!="",#N/A,RA!#REF!)</f>
        <v>#REF!</v>
      </c>
      <c r="AE810" s="69" t="e">
        <f>IF(RA!#REF!="",#N/A,RA!#REF!)</f>
        <v>#REF!</v>
      </c>
    </row>
    <row r="811" spans="22:31" x14ac:dyDescent="0.2">
      <c r="V811" s="68" t="e">
        <f>IF(IL!#REF!="",#N/A,IL!#REF!)</f>
        <v>#REF!</v>
      </c>
      <c r="W811" s="69" t="e">
        <f>IF(IL!#REF!="",#N/A,IL!#REF!)</f>
        <v>#REF!</v>
      </c>
      <c r="X811" s="68" t="e">
        <f>IF(NE!#REF!="",#N/A,NE!#REF!)</f>
        <v>#REF!</v>
      </c>
      <c r="Y811" s="69" t="e">
        <f>IF(NE!#REF!="",#N/A,NE!#REF!)</f>
        <v>#REF!</v>
      </c>
      <c r="Z811" s="68" t="e">
        <f>IF(RCI!#REF!="",#N/A,RCI!#REF!)</f>
        <v>#REF!</v>
      </c>
      <c r="AA811" s="69" t="e">
        <f>IF(RCI!#REF!="",#N/A,RCI!#REF!)</f>
        <v>#REF!</v>
      </c>
      <c r="AB811" s="68" t="e">
        <f>IF(RP!#REF!="",#N/A,RP!#REF!)</f>
        <v>#REF!</v>
      </c>
      <c r="AC811" s="69" t="e">
        <f>IF(RP!#REF!="",#N/A,RP!#REF!)</f>
        <v>#REF!</v>
      </c>
      <c r="AD811" s="68" t="e">
        <f>IF(RA!#REF!="",#N/A,RA!#REF!)</f>
        <v>#REF!</v>
      </c>
      <c r="AE811" s="69" t="e">
        <f>IF(RA!#REF!="",#N/A,RA!#REF!)</f>
        <v>#REF!</v>
      </c>
    </row>
    <row r="812" spans="22:31" x14ac:dyDescent="0.2">
      <c r="V812" s="68" t="e">
        <f>IF(IL!#REF!="",#N/A,IL!#REF!)</f>
        <v>#REF!</v>
      </c>
      <c r="W812" s="69" t="e">
        <f>IF(IL!#REF!="",#N/A,IL!#REF!)</f>
        <v>#REF!</v>
      </c>
      <c r="X812" s="68" t="e">
        <f>IF(NE!#REF!="",#N/A,NE!#REF!)</f>
        <v>#REF!</v>
      </c>
      <c r="Y812" s="69" t="e">
        <f>IF(NE!#REF!="",#N/A,NE!#REF!)</f>
        <v>#REF!</v>
      </c>
      <c r="Z812" s="68" t="e">
        <f>IF(RCI!#REF!="",#N/A,RCI!#REF!)</f>
        <v>#REF!</v>
      </c>
      <c r="AA812" s="69" t="e">
        <f>IF(RCI!#REF!="",#N/A,RCI!#REF!)</f>
        <v>#REF!</v>
      </c>
      <c r="AB812" s="68" t="e">
        <f>IF(RP!#REF!="",#N/A,RP!#REF!)</f>
        <v>#REF!</v>
      </c>
      <c r="AC812" s="69" t="e">
        <f>IF(RP!#REF!="",#N/A,RP!#REF!)</f>
        <v>#REF!</v>
      </c>
      <c r="AD812" s="68" t="e">
        <f>IF(RA!#REF!="",#N/A,RA!#REF!)</f>
        <v>#REF!</v>
      </c>
      <c r="AE812" s="69" t="e">
        <f>IF(RA!#REF!="",#N/A,RA!#REF!)</f>
        <v>#REF!</v>
      </c>
    </row>
    <row r="813" spans="22:31" x14ac:dyDescent="0.2">
      <c r="V813" s="68" t="e">
        <f>IF(IL!#REF!="",#N/A,IL!#REF!)</f>
        <v>#REF!</v>
      </c>
      <c r="W813" s="69" t="e">
        <f>IF(IL!#REF!="",#N/A,IL!#REF!)</f>
        <v>#REF!</v>
      </c>
      <c r="X813" s="68" t="e">
        <f>IF(NE!#REF!="",#N/A,NE!#REF!)</f>
        <v>#REF!</v>
      </c>
      <c r="Y813" s="69" t="e">
        <f>IF(NE!#REF!="",#N/A,NE!#REF!)</f>
        <v>#REF!</v>
      </c>
      <c r="Z813" s="68" t="e">
        <f>IF(RCI!#REF!="",#N/A,RCI!#REF!)</f>
        <v>#REF!</v>
      </c>
      <c r="AA813" s="69" t="e">
        <f>IF(RCI!#REF!="",#N/A,RCI!#REF!)</f>
        <v>#REF!</v>
      </c>
      <c r="AB813" s="68" t="e">
        <f>IF(RP!#REF!="",#N/A,RP!#REF!)</f>
        <v>#REF!</v>
      </c>
      <c r="AC813" s="69" t="e">
        <f>IF(RP!#REF!="",#N/A,RP!#REF!)</f>
        <v>#REF!</v>
      </c>
      <c r="AD813" s="68" t="e">
        <f>IF(RA!#REF!="",#N/A,RA!#REF!)</f>
        <v>#REF!</v>
      </c>
      <c r="AE813" s="69" t="e">
        <f>IF(RA!#REF!="",#N/A,RA!#REF!)</f>
        <v>#REF!</v>
      </c>
    </row>
    <row r="814" spans="22:31" x14ac:dyDescent="0.2">
      <c r="V814" s="68" t="e">
        <f>IF(IL!#REF!="",#N/A,IL!#REF!)</f>
        <v>#REF!</v>
      </c>
      <c r="W814" s="69" t="e">
        <f>IF(IL!#REF!="",#N/A,IL!#REF!)</f>
        <v>#REF!</v>
      </c>
      <c r="X814" s="68" t="e">
        <f>IF(NE!#REF!="",#N/A,NE!#REF!)</f>
        <v>#REF!</v>
      </c>
      <c r="Y814" s="69" t="e">
        <f>IF(NE!#REF!="",#N/A,NE!#REF!)</f>
        <v>#REF!</v>
      </c>
      <c r="Z814" s="68" t="e">
        <f>IF(RCI!#REF!="",#N/A,RCI!#REF!)</f>
        <v>#REF!</v>
      </c>
      <c r="AA814" s="69" t="e">
        <f>IF(RCI!#REF!="",#N/A,RCI!#REF!)</f>
        <v>#REF!</v>
      </c>
      <c r="AB814" s="68" t="e">
        <f>IF(RP!#REF!="",#N/A,RP!#REF!)</f>
        <v>#REF!</v>
      </c>
      <c r="AC814" s="69" t="e">
        <f>IF(RP!#REF!="",#N/A,RP!#REF!)</f>
        <v>#REF!</v>
      </c>
      <c r="AD814" s="68" t="e">
        <f>IF(RA!#REF!="",#N/A,RA!#REF!)</f>
        <v>#REF!</v>
      </c>
      <c r="AE814" s="69" t="e">
        <f>IF(RA!#REF!="",#N/A,RA!#REF!)</f>
        <v>#REF!</v>
      </c>
    </row>
    <row r="815" spans="22:31" x14ac:dyDescent="0.2">
      <c r="V815" s="68" t="e">
        <f>IF(IL!#REF!="",#N/A,IL!#REF!)</f>
        <v>#REF!</v>
      </c>
      <c r="W815" s="69" t="e">
        <f>IF(IL!#REF!="",#N/A,IL!#REF!)</f>
        <v>#REF!</v>
      </c>
      <c r="X815" s="68" t="e">
        <f>IF(NE!#REF!="",#N/A,NE!#REF!)</f>
        <v>#REF!</v>
      </c>
      <c r="Y815" s="69" t="e">
        <f>IF(NE!#REF!="",#N/A,NE!#REF!)</f>
        <v>#REF!</v>
      </c>
      <c r="Z815" s="68" t="e">
        <f>IF(RCI!#REF!="",#N/A,RCI!#REF!)</f>
        <v>#REF!</v>
      </c>
      <c r="AA815" s="69" t="e">
        <f>IF(RCI!#REF!="",#N/A,RCI!#REF!)</f>
        <v>#REF!</v>
      </c>
      <c r="AB815" s="68" t="e">
        <f>IF(RP!#REF!="",#N/A,RP!#REF!)</f>
        <v>#REF!</v>
      </c>
      <c r="AC815" s="69" t="e">
        <f>IF(RP!#REF!="",#N/A,RP!#REF!)</f>
        <v>#REF!</v>
      </c>
      <c r="AD815" s="68" t="e">
        <f>IF(RA!#REF!="",#N/A,RA!#REF!)</f>
        <v>#REF!</v>
      </c>
      <c r="AE815" s="69" t="e">
        <f>IF(RA!#REF!="",#N/A,RA!#REF!)</f>
        <v>#REF!</v>
      </c>
    </row>
    <row r="816" spans="22:31" x14ac:dyDescent="0.2">
      <c r="V816" s="68" t="e">
        <f>IF(IL!#REF!="",#N/A,IL!#REF!)</f>
        <v>#REF!</v>
      </c>
      <c r="W816" s="69" t="e">
        <f>IF(IL!#REF!="",#N/A,IL!#REF!)</f>
        <v>#REF!</v>
      </c>
      <c r="X816" s="68" t="e">
        <f>IF(NE!#REF!="",#N/A,NE!#REF!)</f>
        <v>#REF!</v>
      </c>
      <c r="Y816" s="69" t="e">
        <f>IF(NE!#REF!="",#N/A,NE!#REF!)</f>
        <v>#REF!</v>
      </c>
      <c r="Z816" s="68" t="e">
        <f>IF(RCI!#REF!="",#N/A,RCI!#REF!)</f>
        <v>#REF!</v>
      </c>
      <c r="AA816" s="69" t="e">
        <f>IF(RCI!#REF!="",#N/A,RCI!#REF!)</f>
        <v>#REF!</v>
      </c>
      <c r="AB816" s="68" t="e">
        <f>IF(RP!#REF!="",#N/A,RP!#REF!)</f>
        <v>#REF!</v>
      </c>
      <c r="AC816" s="69" t="e">
        <f>IF(RP!#REF!="",#N/A,RP!#REF!)</f>
        <v>#REF!</v>
      </c>
      <c r="AD816" s="68" t="e">
        <f>IF(RA!#REF!="",#N/A,RA!#REF!)</f>
        <v>#REF!</v>
      </c>
      <c r="AE816" s="69" t="e">
        <f>IF(RA!#REF!="",#N/A,RA!#REF!)</f>
        <v>#REF!</v>
      </c>
    </row>
    <row r="817" spans="22:31" x14ac:dyDescent="0.2">
      <c r="V817" s="68" t="e">
        <f>IF(IL!#REF!="",#N/A,IL!#REF!)</f>
        <v>#REF!</v>
      </c>
      <c r="W817" s="69" t="e">
        <f>IF(IL!#REF!="",#N/A,IL!#REF!)</f>
        <v>#REF!</v>
      </c>
      <c r="X817" s="68" t="e">
        <f>IF(NE!#REF!="",#N/A,NE!#REF!)</f>
        <v>#REF!</v>
      </c>
      <c r="Y817" s="69" t="e">
        <f>IF(NE!#REF!="",#N/A,NE!#REF!)</f>
        <v>#REF!</v>
      </c>
      <c r="Z817" s="68" t="e">
        <f>IF(RCI!#REF!="",#N/A,RCI!#REF!)</f>
        <v>#REF!</v>
      </c>
      <c r="AA817" s="69" t="e">
        <f>IF(RCI!#REF!="",#N/A,RCI!#REF!)</f>
        <v>#REF!</v>
      </c>
      <c r="AB817" s="68" t="e">
        <f>IF(RP!#REF!="",#N/A,RP!#REF!)</f>
        <v>#REF!</v>
      </c>
      <c r="AC817" s="69" t="e">
        <f>IF(RP!#REF!="",#N/A,RP!#REF!)</f>
        <v>#REF!</v>
      </c>
      <c r="AD817" s="68" t="e">
        <f>IF(RA!#REF!="",#N/A,RA!#REF!)</f>
        <v>#REF!</v>
      </c>
      <c r="AE817" s="69" t="e">
        <f>IF(RA!#REF!="",#N/A,RA!#REF!)</f>
        <v>#REF!</v>
      </c>
    </row>
    <row r="818" spans="22:31" x14ac:dyDescent="0.2">
      <c r="V818" s="68" t="e">
        <f>IF(IL!#REF!="",#N/A,IL!#REF!)</f>
        <v>#REF!</v>
      </c>
      <c r="W818" s="69" t="e">
        <f>IF(IL!#REF!="",#N/A,IL!#REF!)</f>
        <v>#REF!</v>
      </c>
      <c r="X818" s="68" t="e">
        <f>IF(NE!#REF!="",#N/A,NE!#REF!)</f>
        <v>#REF!</v>
      </c>
      <c r="Y818" s="69" t="e">
        <f>IF(NE!#REF!="",#N/A,NE!#REF!)</f>
        <v>#REF!</v>
      </c>
      <c r="Z818" s="68" t="e">
        <f>IF(RCI!#REF!="",#N/A,RCI!#REF!)</f>
        <v>#REF!</v>
      </c>
      <c r="AA818" s="69" t="e">
        <f>IF(RCI!#REF!="",#N/A,RCI!#REF!)</f>
        <v>#REF!</v>
      </c>
      <c r="AB818" s="68" t="e">
        <f>IF(RP!#REF!="",#N/A,RP!#REF!)</f>
        <v>#REF!</v>
      </c>
      <c r="AC818" s="69" t="e">
        <f>IF(RP!#REF!="",#N/A,RP!#REF!)</f>
        <v>#REF!</v>
      </c>
      <c r="AD818" s="68" t="e">
        <f>IF(RA!#REF!="",#N/A,RA!#REF!)</f>
        <v>#REF!</v>
      </c>
      <c r="AE818" s="69" t="e">
        <f>IF(RA!#REF!="",#N/A,RA!#REF!)</f>
        <v>#REF!</v>
      </c>
    </row>
    <row r="819" spans="22:31" x14ac:dyDescent="0.2">
      <c r="V819" s="68" t="e">
        <f>IF(IL!#REF!="",#N/A,IL!#REF!)</f>
        <v>#REF!</v>
      </c>
      <c r="W819" s="69" t="e">
        <f>IF(IL!#REF!="",#N/A,IL!#REF!)</f>
        <v>#REF!</v>
      </c>
      <c r="X819" s="68" t="e">
        <f>IF(NE!#REF!="",#N/A,NE!#REF!)</f>
        <v>#REF!</v>
      </c>
      <c r="Y819" s="69" t="e">
        <f>IF(NE!#REF!="",#N/A,NE!#REF!)</f>
        <v>#REF!</v>
      </c>
      <c r="Z819" s="68" t="e">
        <f>IF(RCI!#REF!="",#N/A,RCI!#REF!)</f>
        <v>#REF!</v>
      </c>
      <c r="AA819" s="69" t="e">
        <f>IF(RCI!#REF!="",#N/A,RCI!#REF!)</f>
        <v>#REF!</v>
      </c>
      <c r="AB819" s="68" t="e">
        <f>IF(RP!#REF!="",#N/A,RP!#REF!)</f>
        <v>#REF!</v>
      </c>
      <c r="AC819" s="69" t="e">
        <f>IF(RP!#REF!="",#N/A,RP!#REF!)</f>
        <v>#REF!</v>
      </c>
      <c r="AD819" s="68" t="e">
        <f>IF(RA!#REF!="",#N/A,RA!#REF!)</f>
        <v>#REF!</v>
      </c>
      <c r="AE819" s="69" t="e">
        <f>IF(RA!#REF!="",#N/A,RA!#REF!)</f>
        <v>#REF!</v>
      </c>
    </row>
    <row r="820" spans="22:31" x14ac:dyDescent="0.2">
      <c r="V820" s="68" t="e">
        <f>IF(IL!#REF!="",#N/A,IL!#REF!)</f>
        <v>#REF!</v>
      </c>
      <c r="W820" s="69" t="e">
        <f>IF(IL!#REF!="",#N/A,IL!#REF!)</f>
        <v>#REF!</v>
      </c>
      <c r="X820" s="68" t="e">
        <f>IF(NE!#REF!="",#N/A,NE!#REF!)</f>
        <v>#REF!</v>
      </c>
      <c r="Y820" s="69" t="e">
        <f>IF(NE!#REF!="",#N/A,NE!#REF!)</f>
        <v>#REF!</v>
      </c>
      <c r="Z820" s="68" t="e">
        <f>IF(RCI!#REF!="",#N/A,RCI!#REF!)</f>
        <v>#REF!</v>
      </c>
      <c r="AA820" s="69" t="e">
        <f>IF(RCI!#REF!="",#N/A,RCI!#REF!)</f>
        <v>#REF!</v>
      </c>
      <c r="AB820" s="68" t="e">
        <f>IF(RP!#REF!="",#N/A,RP!#REF!)</f>
        <v>#REF!</v>
      </c>
      <c r="AC820" s="69" t="e">
        <f>IF(RP!#REF!="",#N/A,RP!#REF!)</f>
        <v>#REF!</v>
      </c>
      <c r="AD820" s="68" t="e">
        <f>IF(RA!#REF!="",#N/A,RA!#REF!)</f>
        <v>#REF!</v>
      </c>
      <c r="AE820" s="69" t="e">
        <f>IF(RA!#REF!="",#N/A,RA!#REF!)</f>
        <v>#REF!</v>
      </c>
    </row>
    <row r="821" spans="22:31" x14ac:dyDescent="0.2">
      <c r="V821" s="68" t="e">
        <f>IF(IL!#REF!="",#N/A,IL!#REF!)</f>
        <v>#REF!</v>
      </c>
      <c r="W821" s="69" t="e">
        <f>IF(IL!#REF!="",#N/A,IL!#REF!)</f>
        <v>#REF!</v>
      </c>
      <c r="X821" s="68" t="e">
        <f>IF(NE!#REF!="",#N/A,NE!#REF!)</f>
        <v>#REF!</v>
      </c>
      <c r="Y821" s="69" t="e">
        <f>IF(NE!#REF!="",#N/A,NE!#REF!)</f>
        <v>#REF!</v>
      </c>
      <c r="Z821" s="68" t="e">
        <f>IF(RCI!#REF!="",#N/A,RCI!#REF!)</f>
        <v>#REF!</v>
      </c>
      <c r="AA821" s="69" t="e">
        <f>IF(RCI!#REF!="",#N/A,RCI!#REF!)</f>
        <v>#REF!</v>
      </c>
      <c r="AB821" s="68" t="e">
        <f>IF(RP!#REF!="",#N/A,RP!#REF!)</f>
        <v>#REF!</v>
      </c>
      <c r="AC821" s="69" t="e">
        <f>IF(RP!#REF!="",#N/A,RP!#REF!)</f>
        <v>#REF!</v>
      </c>
      <c r="AD821" s="68" t="e">
        <f>IF(RA!#REF!="",#N/A,RA!#REF!)</f>
        <v>#REF!</v>
      </c>
      <c r="AE821" s="69" t="e">
        <f>IF(RA!#REF!="",#N/A,RA!#REF!)</f>
        <v>#REF!</v>
      </c>
    </row>
    <row r="822" spans="22:31" x14ac:dyDescent="0.2">
      <c r="V822" s="68" t="e">
        <f>IF(IL!#REF!="",#N/A,IL!#REF!)</f>
        <v>#REF!</v>
      </c>
      <c r="W822" s="69" t="e">
        <f>IF(IL!#REF!="",#N/A,IL!#REF!)</f>
        <v>#REF!</v>
      </c>
      <c r="X822" s="68" t="e">
        <f>IF(NE!#REF!="",#N/A,NE!#REF!)</f>
        <v>#REF!</v>
      </c>
      <c r="Y822" s="69" t="e">
        <f>IF(NE!#REF!="",#N/A,NE!#REF!)</f>
        <v>#REF!</v>
      </c>
      <c r="Z822" s="68" t="e">
        <f>IF(RCI!#REF!="",#N/A,RCI!#REF!)</f>
        <v>#REF!</v>
      </c>
      <c r="AA822" s="69" t="e">
        <f>IF(RCI!#REF!="",#N/A,RCI!#REF!)</f>
        <v>#REF!</v>
      </c>
      <c r="AB822" s="68" t="e">
        <f>IF(RP!#REF!="",#N/A,RP!#REF!)</f>
        <v>#REF!</v>
      </c>
      <c r="AC822" s="69" t="e">
        <f>IF(RP!#REF!="",#N/A,RP!#REF!)</f>
        <v>#REF!</v>
      </c>
      <c r="AD822" s="68" t="e">
        <f>IF(RA!#REF!="",#N/A,RA!#REF!)</f>
        <v>#REF!</v>
      </c>
      <c r="AE822" s="69" t="e">
        <f>IF(RA!#REF!="",#N/A,RA!#REF!)</f>
        <v>#REF!</v>
      </c>
    </row>
    <row r="823" spans="22:31" x14ac:dyDescent="0.2">
      <c r="V823" s="68" t="e">
        <f>IF(IL!#REF!="",#N/A,IL!#REF!)</f>
        <v>#REF!</v>
      </c>
      <c r="W823" s="69" t="e">
        <f>IF(IL!#REF!="",#N/A,IL!#REF!)</f>
        <v>#REF!</v>
      </c>
      <c r="X823" s="68" t="e">
        <f>IF(NE!#REF!="",#N/A,NE!#REF!)</f>
        <v>#REF!</v>
      </c>
      <c r="Y823" s="69" t="e">
        <f>IF(NE!#REF!="",#N/A,NE!#REF!)</f>
        <v>#REF!</v>
      </c>
      <c r="Z823" s="68" t="e">
        <f>IF(RCI!#REF!="",#N/A,RCI!#REF!)</f>
        <v>#REF!</v>
      </c>
      <c r="AA823" s="69" t="e">
        <f>IF(RCI!#REF!="",#N/A,RCI!#REF!)</f>
        <v>#REF!</v>
      </c>
      <c r="AB823" s="68" t="e">
        <f>IF(RP!#REF!="",#N/A,RP!#REF!)</f>
        <v>#REF!</v>
      </c>
      <c r="AC823" s="69" t="e">
        <f>IF(RP!#REF!="",#N/A,RP!#REF!)</f>
        <v>#REF!</v>
      </c>
      <c r="AD823" s="68" t="e">
        <f>IF(RA!#REF!="",#N/A,RA!#REF!)</f>
        <v>#REF!</v>
      </c>
      <c r="AE823" s="69" t="e">
        <f>IF(RA!#REF!="",#N/A,RA!#REF!)</f>
        <v>#REF!</v>
      </c>
    </row>
    <row r="824" spans="22:31" x14ac:dyDescent="0.2">
      <c r="V824" s="68" t="e">
        <f>IF(IL!#REF!="",#N/A,IL!#REF!)</f>
        <v>#REF!</v>
      </c>
      <c r="W824" s="69" t="e">
        <f>IF(IL!#REF!="",#N/A,IL!#REF!)</f>
        <v>#REF!</v>
      </c>
      <c r="X824" s="68" t="e">
        <f>IF(NE!#REF!="",#N/A,NE!#REF!)</f>
        <v>#REF!</v>
      </c>
      <c r="Y824" s="69" t="e">
        <f>IF(NE!#REF!="",#N/A,NE!#REF!)</f>
        <v>#REF!</v>
      </c>
      <c r="Z824" s="68" t="e">
        <f>IF(RCI!#REF!="",#N/A,RCI!#REF!)</f>
        <v>#REF!</v>
      </c>
      <c r="AA824" s="69" t="e">
        <f>IF(RCI!#REF!="",#N/A,RCI!#REF!)</f>
        <v>#REF!</v>
      </c>
      <c r="AB824" s="68" t="e">
        <f>IF(RP!#REF!="",#N/A,RP!#REF!)</f>
        <v>#REF!</v>
      </c>
      <c r="AC824" s="69" t="e">
        <f>IF(RP!#REF!="",#N/A,RP!#REF!)</f>
        <v>#REF!</v>
      </c>
      <c r="AD824" s="68" t="e">
        <f>IF(RA!#REF!="",#N/A,RA!#REF!)</f>
        <v>#REF!</v>
      </c>
      <c r="AE824" s="69" t="e">
        <f>IF(RA!#REF!="",#N/A,RA!#REF!)</f>
        <v>#REF!</v>
      </c>
    </row>
    <row r="825" spans="22:31" x14ac:dyDescent="0.2">
      <c r="V825" s="68" t="e">
        <f>IF(IL!#REF!="",#N/A,IL!#REF!)</f>
        <v>#REF!</v>
      </c>
      <c r="W825" s="69" t="e">
        <f>IF(IL!#REF!="",#N/A,IL!#REF!)</f>
        <v>#REF!</v>
      </c>
      <c r="X825" s="68" t="e">
        <f>IF(NE!#REF!="",#N/A,NE!#REF!)</f>
        <v>#REF!</v>
      </c>
      <c r="Y825" s="69" t="e">
        <f>IF(NE!#REF!="",#N/A,NE!#REF!)</f>
        <v>#REF!</v>
      </c>
      <c r="Z825" s="68" t="e">
        <f>IF(RCI!#REF!="",#N/A,RCI!#REF!)</f>
        <v>#REF!</v>
      </c>
      <c r="AA825" s="69" t="e">
        <f>IF(RCI!#REF!="",#N/A,RCI!#REF!)</f>
        <v>#REF!</v>
      </c>
      <c r="AB825" s="68" t="e">
        <f>IF(RP!#REF!="",#N/A,RP!#REF!)</f>
        <v>#REF!</v>
      </c>
      <c r="AC825" s="69" t="e">
        <f>IF(RP!#REF!="",#N/A,RP!#REF!)</f>
        <v>#REF!</v>
      </c>
      <c r="AD825" s="68" t="e">
        <f>IF(RA!#REF!="",#N/A,RA!#REF!)</f>
        <v>#REF!</v>
      </c>
      <c r="AE825" s="69" t="e">
        <f>IF(RA!#REF!="",#N/A,RA!#REF!)</f>
        <v>#REF!</v>
      </c>
    </row>
    <row r="826" spans="22:31" x14ac:dyDescent="0.2">
      <c r="V826" s="68" t="e">
        <f>IF(IL!#REF!="",#N/A,IL!#REF!)</f>
        <v>#REF!</v>
      </c>
      <c r="W826" s="69" t="e">
        <f>IF(IL!#REF!="",#N/A,IL!#REF!)</f>
        <v>#REF!</v>
      </c>
      <c r="X826" s="68" t="e">
        <f>IF(NE!#REF!="",#N/A,NE!#REF!)</f>
        <v>#REF!</v>
      </c>
      <c r="Y826" s="69" t="e">
        <f>IF(NE!#REF!="",#N/A,NE!#REF!)</f>
        <v>#REF!</v>
      </c>
      <c r="Z826" s="68" t="e">
        <f>IF(RCI!#REF!="",#N/A,RCI!#REF!)</f>
        <v>#REF!</v>
      </c>
      <c r="AA826" s="69" t="e">
        <f>IF(RCI!#REF!="",#N/A,RCI!#REF!)</f>
        <v>#REF!</v>
      </c>
      <c r="AB826" s="68" t="e">
        <f>IF(RP!#REF!="",#N/A,RP!#REF!)</f>
        <v>#REF!</v>
      </c>
      <c r="AC826" s="69" t="e">
        <f>IF(RP!#REF!="",#N/A,RP!#REF!)</f>
        <v>#REF!</v>
      </c>
      <c r="AD826" s="68" t="e">
        <f>IF(RA!#REF!="",#N/A,RA!#REF!)</f>
        <v>#REF!</v>
      </c>
      <c r="AE826" s="69" t="e">
        <f>IF(RA!#REF!="",#N/A,RA!#REF!)</f>
        <v>#REF!</v>
      </c>
    </row>
    <row r="827" spans="22:31" x14ac:dyDescent="0.2">
      <c r="V827" s="68" t="e">
        <f>IF(IL!#REF!="",#N/A,IL!#REF!)</f>
        <v>#REF!</v>
      </c>
      <c r="W827" s="69" t="e">
        <f>IF(IL!#REF!="",#N/A,IL!#REF!)</f>
        <v>#REF!</v>
      </c>
      <c r="X827" s="68" t="e">
        <f>IF(NE!#REF!="",#N/A,NE!#REF!)</f>
        <v>#REF!</v>
      </c>
      <c r="Y827" s="69" t="e">
        <f>IF(NE!#REF!="",#N/A,NE!#REF!)</f>
        <v>#REF!</v>
      </c>
      <c r="Z827" s="68" t="e">
        <f>IF(RCI!#REF!="",#N/A,RCI!#REF!)</f>
        <v>#REF!</v>
      </c>
      <c r="AA827" s="69" t="e">
        <f>IF(RCI!#REF!="",#N/A,RCI!#REF!)</f>
        <v>#REF!</v>
      </c>
      <c r="AB827" s="68" t="e">
        <f>IF(RP!#REF!="",#N/A,RP!#REF!)</f>
        <v>#REF!</v>
      </c>
      <c r="AC827" s="69" t="e">
        <f>IF(RP!#REF!="",#N/A,RP!#REF!)</f>
        <v>#REF!</v>
      </c>
      <c r="AD827" s="68" t="e">
        <f>IF(RA!#REF!="",#N/A,RA!#REF!)</f>
        <v>#REF!</v>
      </c>
      <c r="AE827" s="69" t="e">
        <f>IF(RA!#REF!="",#N/A,RA!#REF!)</f>
        <v>#REF!</v>
      </c>
    </row>
    <row r="828" spans="22:31" x14ac:dyDescent="0.2">
      <c r="V828" s="68" t="e">
        <f>IF(IL!#REF!="",#N/A,IL!#REF!)</f>
        <v>#REF!</v>
      </c>
      <c r="W828" s="69" t="e">
        <f>IF(IL!#REF!="",#N/A,IL!#REF!)</f>
        <v>#REF!</v>
      </c>
      <c r="X828" s="68" t="e">
        <f>IF(NE!#REF!="",#N/A,NE!#REF!)</f>
        <v>#REF!</v>
      </c>
      <c r="Y828" s="69" t="e">
        <f>IF(NE!#REF!="",#N/A,NE!#REF!)</f>
        <v>#REF!</v>
      </c>
      <c r="Z828" s="68" t="e">
        <f>IF(RCI!#REF!="",#N/A,RCI!#REF!)</f>
        <v>#REF!</v>
      </c>
      <c r="AA828" s="69" t="e">
        <f>IF(RCI!#REF!="",#N/A,RCI!#REF!)</f>
        <v>#REF!</v>
      </c>
      <c r="AB828" s="68" t="e">
        <f>IF(RP!#REF!="",#N/A,RP!#REF!)</f>
        <v>#REF!</v>
      </c>
      <c r="AC828" s="69" t="e">
        <f>IF(RP!#REF!="",#N/A,RP!#REF!)</f>
        <v>#REF!</v>
      </c>
      <c r="AD828" s="68" t="e">
        <f>IF(RA!#REF!="",#N/A,RA!#REF!)</f>
        <v>#REF!</v>
      </c>
      <c r="AE828" s="69" t="e">
        <f>IF(RA!#REF!="",#N/A,RA!#REF!)</f>
        <v>#REF!</v>
      </c>
    </row>
    <row r="829" spans="22:31" x14ac:dyDescent="0.2">
      <c r="V829" s="68" t="e">
        <f>IF(IL!#REF!="",#N/A,IL!#REF!)</f>
        <v>#REF!</v>
      </c>
      <c r="W829" s="69" t="e">
        <f>IF(IL!#REF!="",#N/A,IL!#REF!)</f>
        <v>#REF!</v>
      </c>
      <c r="X829" s="68" t="e">
        <f>IF(NE!#REF!="",#N/A,NE!#REF!)</f>
        <v>#REF!</v>
      </c>
      <c r="Y829" s="69" t="e">
        <f>IF(NE!#REF!="",#N/A,NE!#REF!)</f>
        <v>#REF!</v>
      </c>
      <c r="Z829" s="68" t="e">
        <f>IF(RCI!#REF!="",#N/A,RCI!#REF!)</f>
        <v>#REF!</v>
      </c>
      <c r="AA829" s="69" t="e">
        <f>IF(RCI!#REF!="",#N/A,RCI!#REF!)</f>
        <v>#REF!</v>
      </c>
      <c r="AB829" s="68" t="e">
        <f>IF(RP!#REF!="",#N/A,RP!#REF!)</f>
        <v>#REF!</v>
      </c>
      <c r="AC829" s="69" t="e">
        <f>IF(RP!#REF!="",#N/A,RP!#REF!)</f>
        <v>#REF!</v>
      </c>
      <c r="AD829" s="68" t="e">
        <f>IF(RA!#REF!="",#N/A,RA!#REF!)</f>
        <v>#REF!</v>
      </c>
      <c r="AE829" s="69" t="e">
        <f>IF(RA!#REF!="",#N/A,RA!#REF!)</f>
        <v>#REF!</v>
      </c>
    </row>
    <row r="830" spans="22:31" x14ac:dyDescent="0.2">
      <c r="V830" s="68" t="e">
        <f>IF(IL!#REF!="",#N/A,IL!#REF!)</f>
        <v>#REF!</v>
      </c>
      <c r="W830" s="69" t="e">
        <f>IF(IL!#REF!="",#N/A,IL!#REF!)</f>
        <v>#REF!</v>
      </c>
      <c r="X830" s="68" t="e">
        <f>IF(NE!#REF!="",#N/A,NE!#REF!)</f>
        <v>#REF!</v>
      </c>
      <c r="Y830" s="69" t="e">
        <f>IF(NE!#REF!="",#N/A,NE!#REF!)</f>
        <v>#REF!</v>
      </c>
      <c r="Z830" s="68" t="e">
        <f>IF(RCI!#REF!="",#N/A,RCI!#REF!)</f>
        <v>#REF!</v>
      </c>
      <c r="AA830" s="69" t="e">
        <f>IF(RCI!#REF!="",#N/A,RCI!#REF!)</f>
        <v>#REF!</v>
      </c>
      <c r="AB830" s="68" t="e">
        <f>IF(RP!#REF!="",#N/A,RP!#REF!)</f>
        <v>#REF!</v>
      </c>
      <c r="AC830" s="69" t="e">
        <f>IF(RP!#REF!="",#N/A,RP!#REF!)</f>
        <v>#REF!</v>
      </c>
      <c r="AD830" s="68" t="e">
        <f>IF(RA!#REF!="",#N/A,RA!#REF!)</f>
        <v>#REF!</v>
      </c>
      <c r="AE830" s="69" t="e">
        <f>IF(RA!#REF!="",#N/A,RA!#REF!)</f>
        <v>#REF!</v>
      </c>
    </row>
    <row r="831" spans="22:31" x14ac:dyDescent="0.2">
      <c r="V831" s="68" t="e">
        <f>IF(IL!#REF!="",#N/A,IL!#REF!)</f>
        <v>#REF!</v>
      </c>
      <c r="W831" s="69" t="e">
        <f>IF(IL!#REF!="",#N/A,IL!#REF!)</f>
        <v>#REF!</v>
      </c>
      <c r="X831" s="68" t="e">
        <f>IF(NE!#REF!="",#N/A,NE!#REF!)</f>
        <v>#REF!</v>
      </c>
      <c r="Y831" s="69" t="e">
        <f>IF(NE!#REF!="",#N/A,NE!#REF!)</f>
        <v>#REF!</v>
      </c>
      <c r="Z831" s="68" t="e">
        <f>IF(RCI!#REF!="",#N/A,RCI!#REF!)</f>
        <v>#REF!</v>
      </c>
      <c r="AA831" s="69" t="e">
        <f>IF(RCI!#REF!="",#N/A,RCI!#REF!)</f>
        <v>#REF!</v>
      </c>
      <c r="AB831" s="68" t="e">
        <f>IF(RP!#REF!="",#N/A,RP!#REF!)</f>
        <v>#REF!</v>
      </c>
      <c r="AC831" s="69" t="e">
        <f>IF(RP!#REF!="",#N/A,RP!#REF!)</f>
        <v>#REF!</v>
      </c>
      <c r="AD831" s="68" t="e">
        <f>IF(RA!#REF!="",#N/A,RA!#REF!)</f>
        <v>#REF!</v>
      </c>
      <c r="AE831" s="69" t="e">
        <f>IF(RA!#REF!="",#N/A,RA!#REF!)</f>
        <v>#REF!</v>
      </c>
    </row>
    <row r="832" spans="22:31" x14ac:dyDescent="0.2">
      <c r="V832" s="68" t="e">
        <f>IF(IL!#REF!="",#N/A,IL!#REF!)</f>
        <v>#REF!</v>
      </c>
      <c r="W832" s="69" t="e">
        <f>IF(IL!#REF!="",#N/A,IL!#REF!)</f>
        <v>#REF!</v>
      </c>
      <c r="X832" s="68" t="e">
        <f>IF(NE!#REF!="",#N/A,NE!#REF!)</f>
        <v>#REF!</v>
      </c>
      <c r="Y832" s="69" t="e">
        <f>IF(NE!#REF!="",#N/A,NE!#REF!)</f>
        <v>#REF!</v>
      </c>
      <c r="Z832" s="68" t="e">
        <f>IF(RCI!#REF!="",#N/A,RCI!#REF!)</f>
        <v>#REF!</v>
      </c>
      <c r="AA832" s="69" t="e">
        <f>IF(RCI!#REF!="",#N/A,RCI!#REF!)</f>
        <v>#REF!</v>
      </c>
      <c r="AB832" s="68" t="e">
        <f>IF(RP!#REF!="",#N/A,RP!#REF!)</f>
        <v>#REF!</v>
      </c>
      <c r="AC832" s="69" t="e">
        <f>IF(RP!#REF!="",#N/A,RP!#REF!)</f>
        <v>#REF!</v>
      </c>
      <c r="AD832" s="68" t="e">
        <f>IF(RA!#REF!="",#N/A,RA!#REF!)</f>
        <v>#REF!</v>
      </c>
      <c r="AE832" s="69" t="e">
        <f>IF(RA!#REF!="",#N/A,RA!#REF!)</f>
        <v>#REF!</v>
      </c>
    </row>
    <row r="833" spans="22:31" x14ac:dyDescent="0.2">
      <c r="V833" s="68" t="e">
        <f>IF(IL!#REF!="",#N/A,IL!#REF!)</f>
        <v>#REF!</v>
      </c>
      <c r="W833" s="69" t="e">
        <f>IF(IL!#REF!="",#N/A,IL!#REF!)</f>
        <v>#REF!</v>
      </c>
      <c r="X833" s="68" t="e">
        <f>IF(NE!#REF!="",#N/A,NE!#REF!)</f>
        <v>#REF!</v>
      </c>
      <c r="Y833" s="69" t="e">
        <f>IF(NE!#REF!="",#N/A,NE!#REF!)</f>
        <v>#REF!</v>
      </c>
      <c r="Z833" s="68" t="e">
        <f>IF(RCI!#REF!="",#N/A,RCI!#REF!)</f>
        <v>#REF!</v>
      </c>
      <c r="AA833" s="69" t="e">
        <f>IF(RCI!#REF!="",#N/A,RCI!#REF!)</f>
        <v>#REF!</v>
      </c>
      <c r="AB833" s="68" t="e">
        <f>IF(RP!#REF!="",#N/A,RP!#REF!)</f>
        <v>#REF!</v>
      </c>
      <c r="AC833" s="69" t="e">
        <f>IF(RP!#REF!="",#N/A,RP!#REF!)</f>
        <v>#REF!</v>
      </c>
      <c r="AD833" s="68" t="e">
        <f>IF(RA!#REF!="",#N/A,RA!#REF!)</f>
        <v>#REF!</v>
      </c>
      <c r="AE833" s="69" t="e">
        <f>IF(RA!#REF!="",#N/A,RA!#REF!)</f>
        <v>#REF!</v>
      </c>
    </row>
    <row r="834" spans="22:31" x14ac:dyDescent="0.2">
      <c r="V834" s="68" t="e">
        <f>IF(IL!#REF!="",#N/A,IL!#REF!)</f>
        <v>#REF!</v>
      </c>
      <c r="W834" s="69" t="e">
        <f>IF(IL!#REF!="",#N/A,IL!#REF!)</f>
        <v>#REF!</v>
      </c>
      <c r="X834" s="68" t="e">
        <f>IF(NE!#REF!="",#N/A,NE!#REF!)</f>
        <v>#REF!</v>
      </c>
      <c r="Y834" s="69" t="e">
        <f>IF(NE!#REF!="",#N/A,NE!#REF!)</f>
        <v>#REF!</v>
      </c>
      <c r="Z834" s="68" t="e">
        <f>IF(RCI!#REF!="",#N/A,RCI!#REF!)</f>
        <v>#REF!</v>
      </c>
      <c r="AA834" s="69" t="e">
        <f>IF(RCI!#REF!="",#N/A,RCI!#REF!)</f>
        <v>#REF!</v>
      </c>
      <c r="AB834" s="68" t="e">
        <f>IF(RP!#REF!="",#N/A,RP!#REF!)</f>
        <v>#REF!</v>
      </c>
      <c r="AC834" s="69" t="e">
        <f>IF(RP!#REF!="",#N/A,RP!#REF!)</f>
        <v>#REF!</v>
      </c>
      <c r="AD834" s="68" t="e">
        <f>IF(RA!#REF!="",#N/A,RA!#REF!)</f>
        <v>#REF!</v>
      </c>
      <c r="AE834" s="69" t="e">
        <f>IF(RA!#REF!="",#N/A,RA!#REF!)</f>
        <v>#REF!</v>
      </c>
    </row>
    <row r="835" spans="22:31" x14ac:dyDescent="0.2">
      <c r="V835" s="68" t="e">
        <f>IF(IL!#REF!="",#N/A,IL!#REF!)</f>
        <v>#REF!</v>
      </c>
      <c r="W835" s="69" t="e">
        <f>IF(IL!#REF!="",#N/A,IL!#REF!)</f>
        <v>#REF!</v>
      </c>
      <c r="X835" s="68" t="e">
        <f>IF(NE!#REF!="",#N/A,NE!#REF!)</f>
        <v>#REF!</v>
      </c>
      <c r="Y835" s="69" t="e">
        <f>IF(NE!#REF!="",#N/A,NE!#REF!)</f>
        <v>#REF!</v>
      </c>
      <c r="Z835" s="68" t="e">
        <f>IF(RCI!#REF!="",#N/A,RCI!#REF!)</f>
        <v>#REF!</v>
      </c>
      <c r="AA835" s="69" t="e">
        <f>IF(RCI!#REF!="",#N/A,RCI!#REF!)</f>
        <v>#REF!</v>
      </c>
      <c r="AB835" s="68" t="e">
        <f>IF(RP!#REF!="",#N/A,RP!#REF!)</f>
        <v>#REF!</v>
      </c>
      <c r="AC835" s="69" t="e">
        <f>IF(RP!#REF!="",#N/A,RP!#REF!)</f>
        <v>#REF!</v>
      </c>
      <c r="AD835" s="68" t="e">
        <f>IF(RA!#REF!="",#N/A,RA!#REF!)</f>
        <v>#REF!</v>
      </c>
      <c r="AE835" s="69" t="e">
        <f>IF(RA!#REF!="",#N/A,RA!#REF!)</f>
        <v>#REF!</v>
      </c>
    </row>
    <row r="836" spans="22:31" x14ac:dyDescent="0.2">
      <c r="V836" s="68" t="e">
        <f>IF(IL!#REF!="",#N/A,IL!#REF!)</f>
        <v>#REF!</v>
      </c>
      <c r="W836" s="69" t="e">
        <f>IF(IL!#REF!="",#N/A,IL!#REF!)</f>
        <v>#REF!</v>
      </c>
      <c r="X836" s="68" t="e">
        <f>IF(NE!#REF!="",#N/A,NE!#REF!)</f>
        <v>#REF!</v>
      </c>
      <c r="Y836" s="69" t="e">
        <f>IF(NE!#REF!="",#N/A,NE!#REF!)</f>
        <v>#REF!</v>
      </c>
      <c r="Z836" s="68" t="e">
        <f>IF(RCI!#REF!="",#N/A,RCI!#REF!)</f>
        <v>#REF!</v>
      </c>
      <c r="AA836" s="69" t="e">
        <f>IF(RCI!#REF!="",#N/A,RCI!#REF!)</f>
        <v>#REF!</v>
      </c>
      <c r="AB836" s="68" t="e">
        <f>IF(RP!#REF!="",#N/A,RP!#REF!)</f>
        <v>#REF!</v>
      </c>
      <c r="AC836" s="69" t="e">
        <f>IF(RP!#REF!="",#N/A,RP!#REF!)</f>
        <v>#REF!</v>
      </c>
      <c r="AD836" s="68" t="e">
        <f>IF(RA!#REF!="",#N/A,RA!#REF!)</f>
        <v>#REF!</v>
      </c>
      <c r="AE836" s="69" t="e">
        <f>IF(RA!#REF!="",#N/A,RA!#REF!)</f>
        <v>#REF!</v>
      </c>
    </row>
    <row r="837" spans="22:31" x14ac:dyDescent="0.2">
      <c r="V837" s="68" t="e">
        <f>IF(IL!#REF!="",#N/A,IL!#REF!)</f>
        <v>#REF!</v>
      </c>
      <c r="W837" s="69" t="e">
        <f>IF(IL!#REF!="",#N/A,IL!#REF!)</f>
        <v>#REF!</v>
      </c>
      <c r="X837" s="68" t="e">
        <f>IF(NE!#REF!="",#N/A,NE!#REF!)</f>
        <v>#REF!</v>
      </c>
      <c r="Y837" s="69" t="e">
        <f>IF(NE!#REF!="",#N/A,NE!#REF!)</f>
        <v>#REF!</v>
      </c>
      <c r="Z837" s="68" t="e">
        <f>IF(RCI!#REF!="",#N/A,RCI!#REF!)</f>
        <v>#REF!</v>
      </c>
      <c r="AA837" s="69" t="e">
        <f>IF(RCI!#REF!="",#N/A,RCI!#REF!)</f>
        <v>#REF!</v>
      </c>
      <c r="AB837" s="68" t="e">
        <f>IF(RP!#REF!="",#N/A,RP!#REF!)</f>
        <v>#REF!</v>
      </c>
      <c r="AC837" s="69" t="e">
        <f>IF(RP!#REF!="",#N/A,RP!#REF!)</f>
        <v>#REF!</v>
      </c>
      <c r="AD837" s="68" t="e">
        <f>IF(RA!#REF!="",#N/A,RA!#REF!)</f>
        <v>#REF!</v>
      </c>
      <c r="AE837" s="69" t="e">
        <f>IF(RA!#REF!="",#N/A,RA!#REF!)</f>
        <v>#REF!</v>
      </c>
    </row>
    <row r="838" spans="22:31" x14ac:dyDescent="0.2">
      <c r="V838" s="68" t="e">
        <f>IF(IL!#REF!="",#N/A,IL!#REF!)</f>
        <v>#REF!</v>
      </c>
      <c r="W838" s="69" t="e">
        <f>IF(IL!#REF!="",#N/A,IL!#REF!)</f>
        <v>#REF!</v>
      </c>
      <c r="X838" s="68" t="e">
        <f>IF(NE!#REF!="",#N/A,NE!#REF!)</f>
        <v>#REF!</v>
      </c>
      <c r="Y838" s="69" t="e">
        <f>IF(NE!#REF!="",#N/A,NE!#REF!)</f>
        <v>#REF!</v>
      </c>
      <c r="Z838" s="68" t="e">
        <f>IF(RCI!#REF!="",#N/A,RCI!#REF!)</f>
        <v>#REF!</v>
      </c>
      <c r="AA838" s="69" t="e">
        <f>IF(RCI!#REF!="",#N/A,RCI!#REF!)</f>
        <v>#REF!</v>
      </c>
      <c r="AB838" s="68" t="e">
        <f>IF(RP!#REF!="",#N/A,RP!#REF!)</f>
        <v>#REF!</v>
      </c>
      <c r="AC838" s="69" t="e">
        <f>IF(RP!#REF!="",#N/A,RP!#REF!)</f>
        <v>#REF!</v>
      </c>
      <c r="AD838" s="68" t="e">
        <f>IF(RA!#REF!="",#N/A,RA!#REF!)</f>
        <v>#REF!</v>
      </c>
      <c r="AE838" s="69" t="e">
        <f>IF(RA!#REF!="",#N/A,RA!#REF!)</f>
        <v>#REF!</v>
      </c>
    </row>
    <row r="839" spans="22:31" x14ac:dyDescent="0.2">
      <c r="V839" s="68" t="e">
        <f>IF(IL!#REF!="",#N/A,IL!#REF!)</f>
        <v>#REF!</v>
      </c>
      <c r="W839" s="69" t="e">
        <f>IF(IL!#REF!="",#N/A,IL!#REF!)</f>
        <v>#REF!</v>
      </c>
      <c r="X839" s="68" t="e">
        <f>IF(NE!#REF!="",#N/A,NE!#REF!)</f>
        <v>#REF!</v>
      </c>
      <c r="Y839" s="69" t="e">
        <f>IF(NE!#REF!="",#N/A,NE!#REF!)</f>
        <v>#REF!</v>
      </c>
      <c r="Z839" s="68" t="e">
        <f>IF(RCI!#REF!="",#N/A,RCI!#REF!)</f>
        <v>#REF!</v>
      </c>
      <c r="AA839" s="69" t="e">
        <f>IF(RCI!#REF!="",#N/A,RCI!#REF!)</f>
        <v>#REF!</v>
      </c>
      <c r="AB839" s="68" t="e">
        <f>IF(RP!#REF!="",#N/A,RP!#REF!)</f>
        <v>#REF!</v>
      </c>
      <c r="AC839" s="69" t="e">
        <f>IF(RP!#REF!="",#N/A,RP!#REF!)</f>
        <v>#REF!</v>
      </c>
      <c r="AD839" s="68" t="e">
        <f>IF(RA!#REF!="",#N/A,RA!#REF!)</f>
        <v>#REF!</v>
      </c>
      <c r="AE839" s="69" t="e">
        <f>IF(RA!#REF!="",#N/A,RA!#REF!)</f>
        <v>#REF!</v>
      </c>
    </row>
    <row r="840" spans="22:31" x14ac:dyDescent="0.2">
      <c r="V840" s="68" t="e">
        <f>IF(IL!#REF!="",#N/A,IL!#REF!)</f>
        <v>#REF!</v>
      </c>
      <c r="W840" s="69" t="e">
        <f>IF(IL!#REF!="",#N/A,IL!#REF!)</f>
        <v>#REF!</v>
      </c>
      <c r="X840" s="68" t="e">
        <f>IF(NE!#REF!="",#N/A,NE!#REF!)</f>
        <v>#REF!</v>
      </c>
      <c r="Y840" s="69" t="e">
        <f>IF(NE!#REF!="",#N/A,NE!#REF!)</f>
        <v>#REF!</v>
      </c>
      <c r="Z840" s="68" t="e">
        <f>IF(RCI!#REF!="",#N/A,RCI!#REF!)</f>
        <v>#REF!</v>
      </c>
      <c r="AA840" s="69" t="e">
        <f>IF(RCI!#REF!="",#N/A,RCI!#REF!)</f>
        <v>#REF!</v>
      </c>
      <c r="AB840" s="68" t="e">
        <f>IF(RP!#REF!="",#N/A,RP!#REF!)</f>
        <v>#REF!</v>
      </c>
      <c r="AC840" s="69" t="e">
        <f>IF(RP!#REF!="",#N/A,RP!#REF!)</f>
        <v>#REF!</v>
      </c>
      <c r="AD840" s="68" t="e">
        <f>IF(RA!#REF!="",#N/A,RA!#REF!)</f>
        <v>#REF!</v>
      </c>
      <c r="AE840" s="69" t="e">
        <f>IF(RA!#REF!="",#N/A,RA!#REF!)</f>
        <v>#REF!</v>
      </c>
    </row>
    <row r="841" spans="22:31" x14ac:dyDescent="0.2">
      <c r="V841" s="68" t="e">
        <f>IF(IL!#REF!="",#N/A,IL!#REF!)</f>
        <v>#REF!</v>
      </c>
      <c r="W841" s="69" t="e">
        <f>IF(IL!#REF!="",#N/A,IL!#REF!)</f>
        <v>#REF!</v>
      </c>
      <c r="X841" s="68" t="e">
        <f>IF(NE!#REF!="",#N/A,NE!#REF!)</f>
        <v>#REF!</v>
      </c>
      <c r="Y841" s="69" t="e">
        <f>IF(NE!#REF!="",#N/A,NE!#REF!)</f>
        <v>#REF!</v>
      </c>
      <c r="Z841" s="68" t="e">
        <f>IF(RCI!#REF!="",#N/A,RCI!#REF!)</f>
        <v>#REF!</v>
      </c>
      <c r="AA841" s="69" t="e">
        <f>IF(RCI!#REF!="",#N/A,RCI!#REF!)</f>
        <v>#REF!</v>
      </c>
      <c r="AB841" s="68" t="e">
        <f>IF(RP!#REF!="",#N/A,RP!#REF!)</f>
        <v>#REF!</v>
      </c>
      <c r="AC841" s="69" t="e">
        <f>IF(RP!#REF!="",#N/A,RP!#REF!)</f>
        <v>#REF!</v>
      </c>
      <c r="AD841" s="68" t="e">
        <f>IF(RA!#REF!="",#N/A,RA!#REF!)</f>
        <v>#REF!</v>
      </c>
      <c r="AE841" s="69" t="e">
        <f>IF(RA!#REF!="",#N/A,RA!#REF!)</f>
        <v>#REF!</v>
      </c>
    </row>
    <row r="842" spans="22:31" x14ac:dyDescent="0.2">
      <c r="V842" s="68" t="e">
        <f>IF(IL!#REF!="",#N/A,IL!#REF!)</f>
        <v>#REF!</v>
      </c>
      <c r="W842" s="69" t="e">
        <f>IF(IL!#REF!="",#N/A,IL!#REF!)</f>
        <v>#REF!</v>
      </c>
      <c r="X842" s="68" t="e">
        <f>IF(NE!#REF!="",#N/A,NE!#REF!)</f>
        <v>#REF!</v>
      </c>
      <c r="Y842" s="69" t="e">
        <f>IF(NE!#REF!="",#N/A,NE!#REF!)</f>
        <v>#REF!</v>
      </c>
      <c r="Z842" s="68" t="e">
        <f>IF(RCI!#REF!="",#N/A,RCI!#REF!)</f>
        <v>#REF!</v>
      </c>
      <c r="AA842" s="69" t="e">
        <f>IF(RCI!#REF!="",#N/A,RCI!#REF!)</f>
        <v>#REF!</v>
      </c>
      <c r="AB842" s="68" t="e">
        <f>IF(RP!#REF!="",#N/A,RP!#REF!)</f>
        <v>#REF!</v>
      </c>
      <c r="AC842" s="69" t="e">
        <f>IF(RP!#REF!="",#N/A,RP!#REF!)</f>
        <v>#REF!</v>
      </c>
      <c r="AD842" s="68" t="e">
        <f>IF(RA!#REF!="",#N/A,RA!#REF!)</f>
        <v>#REF!</v>
      </c>
      <c r="AE842" s="69" t="e">
        <f>IF(RA!#REF!="",#N/A,RA!#REF!)</f>
        <v>#REF!</v>
      </c>
    </row>
    <row r="843" spans="22:31" x14ac:dyDescent="0.2">
      <c r="V843" s="68" t="e">
        <f>IF(IL!#REF!="",#N/A,IL!#REF!)</f>
        <v>#REF!</v>
      </c>
      <c r="W843" s="69" t="e">
        <f>IF(IL!#REF!="",#N/A,IL!#REF!)</f>
        <v>#REF!</v>
      </c>
      <c r="X843" s="68" t="e">
        <f>IF(NE!#REF!="",#N/A,NE!#REF!)</f>
        <v>#REF!</v>
      </c>
      <c r="Y843" s="69" t="e">
        <f>IF(NE!#REF!="",#N/A,NE!#REF!)</f>
        <v>#REF!</v>
      </c>
      <c r="Z843" s="68" t="e">
        <f>IF(RCI!#REF!="",#N/A,RCI!#REF!)</f>
        <v>#REF!</v>
      </c>
      <c r="AA843" s="69" t="e">
        <f>IF(RCI!#REF!="",#N/A,RCI!#REF!)</f>
        <v>#REF!</v>
      </c>
      <c r="AB843" s="68" t="e">
        <f>IF(RP!#REF!="",#N/A,RP!#REF!)</f>
        <v>#REF!</v>
      </c>
      <c r="AC843" s="69" t="e">
        <f>IF(RP!#REF!="",#N/A,RP!#REF!)</f>
        <v>#REF!</v>
      </c>
      <c r="AD843" s="68" t="e">
        <f>IF(RA!#REF!="",#N/A,RA!#REF!)</f>
        <v>#REF!</v>
      </c>
      <c r="AE843" s="69" t="e">
        <f>IF(RA!#REF!="",#N/A,RA!#REF!)</f>
        <v>#REF!</v>
      </c>
    </row>
    <row r="844" spans="22:31" x14ac:dyDescent="0.2">
      <c r="V844" s="68" t="e">
        <f>IF(IL!#REF!="",#N/A,IL!#REF!)</f>
        <v>#REF!</v>
      </c>
      <c r="W844" s="69" t="e">
        <f>IF(IL!#REF!="",#N/A,IL!#REF!)</f>
        <v>#REF!</v>
      </c>
      <c r="X844" s="68" t="e">
        <f>IF(NE!#REF!="",#N/A,NE!#REF!)</f>
        <v>#REF!</v>
      </c>
      <c r="Y844" s="69" t="e">
        <f>IF(NE!#REF!="",#N/A,NE!#REF!)</f>
        <v>#REF!</v>
      </c>
      <c r="Z844" s="68" t="e">
        <f>IF(RCI!#REF!="",#N/A,RCI!#REF!)</f>
        <v>#REF!</v>
      </c>
      <c r="AA844" s="69" t="e">
        <f>IF(RCI!#REF!="",#N/A,RCI!#REF!)</f>
        <v>#REF!</v>
      </c>
      <c r="AB844" s="68" t="e">
        <f>IF(RP!#REF!="",#N/A,RP!#REF!)</f>
        <v>#REF!</v>
      </c>
      <c r="AC844" s="69" t="e">
        <f>IF(RP!#REF!="",#N/A,RP!#REF!)</f>
        <v>#REF!</v>
      </c>
      <c r="AD844" s="68" t="e">
        <f>IF(RA!#REF!="",#N/A,RA!#REF!)</f>
        <v>#REF!</v>
      </c>
      <c r="AE844" s="69" t="e">
        <f>IF(RA!#REF!="",#N/A,RA!#REF!)</f>
        <v>#REF!</v>
      </c>
    </row>
    <row r="845" spans="22:31" x14ac:dyDescent="0.2">
      <c r="V845" s="68" t="e">
        <f>IF(IL!#REF!="",#N/A,IL!#REF!)</f>
        <v>#REF!</v>
      </c>
      <c r="W845" s="69" t="e">
        <f>IF(IL!#REF!="",#N/A,IL!#REF!)</f>
        <v>#REF!</v>
      </c>
      <c r="X845" s="68" t="e">
        <f>IF(NE!#REF!="",#N/A,NE!#REF!)</f>
        <v>#REF!</v>
      </c>
      <c r="Y845" s="69" t="e">
        <f>IF(NE!#REF!="",#N/A,NE!#REF!)</f>
        <v>#REF!</v>
      </c>
      <c r="Z845" s="68" t="e">
        <f>IF(RCI!#REF!="",#N/A,RCI!#REF!)</f>
        <v>#REF!</v>
      </c>
      <c r="AA845" s="69" t="e">
        <f>IF(RCI!#REF!="",#N/A,RCI!#REF!)</f>
        <v>#REF!</v>
      </c>
      <c r="AB845" s="68" t="e">
        <f>IF(RP!#REF!="",#N/A,RP!#REF!)</f>
        <v>#REF!</v>
      </c>
      <c r="AC845" s="69" t="e">
        <f>IF(RP!#REF!="",#N/A,RP!#REF!)</f>
        <v>#REF!</v>
      </c>
      <c r="AD845" s="68" t="e">
        <f>IF(RA!#REF!="",#N/A,RA!#REF!)</f>
        <v>#REF!</v>
      </c>
      <c r="AE845" s="69" t="e">
        <f>IF(RA!#REF!="",#N/A,RA!#REF!)</f>
        <v>#REF!</v>
      </c>
    </row>
    <row r="846" spans="22:31" x14ac:dyDescent="0.2">
      <c r="V846" s="68" t="e">
        <f>IF(IL!#REF!="",#N/A,IL!#REF!)</f>
        <v>#REF!</v>
      </c>
      <c r="W846" s="69" t="e">
        <f>IF(IL!#REF!="",#N/A,IL!#REF!)</f>
        <v>#REF!</v>
      </c>
      <c r="X846" s="68" t="e">
        <f>IF(NE!#REF!="",#N/A,NE!#REF!)</f>
        <v>#REF!</v>
      </c>
      <c r="Y846" s="69" t="e">
        <f>IF(NE!#REF!="",#N/A,NE!#REF!)</f>
        <v>#REF!</v>
      </c>
      <c r="Z846" s="68" t="e">
        <f>IF(RCI!#REF!="",#N/A,RCI!#REF!)</f>
        <v>#REF!</v>
      </c>
      <c r="AA846" s="69" t="e">
        <f>IF(RCI!#REF!="",#N/A,RCI!#REF!)</f>
        <v>#REF!</v>
      </c>
      <c r="AB846" s="68" t="e">
        <f>IF(RP!#REF!="",#N/A,RP!#REF!)</f>
        <v>#REF!</v>
      </c>
      <c r="AC846" s="69" t="e">
        <f>IF(RP!#REF!="",#N/A,RP!#REF!)</f>
        <v>#REF!</v>
      </c>
      <c r="AD846" s="68" t="e">
        <f>IF(RA!#REF!="",#N/A,RA!#REF!)</f>
        <v>#REF!</v>
      </c>
      <c r="AE846" s="69" t="e">
        <f>IF(RA!#REF!="",#N/A,RA!#REF!)</f>
        <v>#REF!</v>
      </c>
    </row>
    <row r="847" spans="22:31" x14ac:dyDescent="0.2">
      <c r="V847" s="68" t="e">
        <f>IF(IL!#REF!="",#N/A,IL!#REF!)</f>
        <v>#REF!</v>
      </c>
      <c r="W847" s="69" t="e">
        <f>IF(IL!#REF!="",#N/A,IL!#REF!)</f>
        <v>#REF!</v>
      </c>
      <c r="X847" s="68" t="e">
        <f>IF(NE!#REF!="",#N/A,NE!#REF!)</f>
        <v>#REF!</v>
      </c>
      <c r="Y847" s="69" t="e">
        <f>IF(NE!#REF!="",#N/A,NE!#REF!)</f>
        <v>#REF!</v>
      </c>
      <c r="Z847" s="68" t="e">
        <f>IF(RCI!#REF!="",#N/A,RCI!#REF!)</f>
        <v>#REF!</v>
      </c>
      <c r="AA847" s="69" t="e">
        <f>IF(RCI!#REF!="",#N/A,RCI!#REF!)</f>
        <v>#REF!</v>
      </c>
      <c r="AB847" s="68" t="e">
        <f>IF(RP!#REF!="",#N/A,RP!#REF!)</f>
        <v>#REF!</v>
      </c>
      <c r="AC847" s="69" t="e">
        <f>IF(RP!#REF!="",#N/A,RP!#REF!)</f>
        <v>#REF!</v>
      </c>
      <c r="AD847" s="68" t="e">
        <f>IF(RA!#REF!="",#N/A,RA!#REF!)</f>
        <v>#REF!</v>
      </c>
      <c r="AE847" s="69" t="e">
        <f>IF(RA!#REF!="",#N/A,RA!#REF!)</f>
        <v>#REF!</v>
      </c>
    </row>
    <row r="848" spans="22:31" x14ac:dyDescent="0.2">
      <c r="V848" s="68" t="e">
        <f>IF(IL!#REF!="",#N/A,IL!#REF!)</f>
        <v>#REF!</v>
      </c>
      <c r="W848" s="69" t="e">
        <f>IF(IL!#REF!="",#N/A,IL!#REF!)</f>
        <v>#REF!</v>
      </c>
      <c r="X848" s="68" t="e">
        <f>IF(NE!#REF!="",#N/A,NE!#REF!)</f>
        <v>#REF!</v>
      </c>
      <c r="Y848" s="69" t="e">
        <f>IF(NE!#REF!="",#N/A,NE!#REF!)</f>
        <v>#REF!</v>
      </c>
      <c r="Z848" s="68" t="e">
        <f>IF(RCI!#REF!="",#N/A,RCI!#REF!)</f>
        <v>#REF!</v>
      </c>
      <c r="AA848" s="69" t="e">
        <f>IF(RCI!#REF!="",#N/A,RCI!#REF!)</f>
        <v>#REF!</v>
      </c>
      <c r="AB848" s="68" t="e">
        <f>IF(RP!#REF!="",#N/A,RP!#REF!)</f>
        <v>#REF!</v>
      </c>
      <c r="AC848" s="69" t="e">
        <f>IF(RP!#REF!="",#N/A,RP!#REF!)</f>
        <v>#REF!</v>
      </c>
      <c r="AD848" s="68" t="e">
        <f>IF(RA!#REF!="",#N/A,RA!#REF!)</f>
        <v>#REF!</v>
      </c>
      <c r="AE848" s="69" t="e">
        <f>IF(RA!#REF!="",#N/A,RA!#REF!)</f>
        <v>#REF!</v>
      </c>
    </row>
    <row r="849" spans="22:31" x14ac:dyDescent="0.2">
      <c r="V849" s="68" t="e">
        <f>IF(IL!#REF!="",#N/A,IL!#REF!)</f>
        <v>#REF!</v>
      </c>
      <c r="W849" s="69" t="e">
        <f>IF(IL!#REF!="",#N/A,IL!#REF!)</f>
        <v>#REF!</v>
      </c>
      <c r="X849" s="68" t="e">
        <f>IF(NE!#REF!="",#N/A,NE!#REF!)</f>
        <v>#REF!</v>
      </c>
      <c r="Y849" s="69" t="e">
        <f>IF(NE!#REF!="",#N/A,NE!#REF!)</f>
        <v>#REF!</v>
      </c>
      <c r="Z849" s="68" t="e">
        <f>IF(RCI!#REF!="",#N/A,RCI!#REF!)</f>
        <v>#REF!</v>
      </c>
      <c r="AA849" s="69" t="e">
        <f>IF(RCI!#REF!="",#N/A,RCI!#REF!)</f>
        <v>#REF!</v>
      </c>
      <c r="AB849" s="68" t="e">
        <f>IF(RP!#REF!="",#N/A,RP!#REF!)</f>
        <v>#REF!</v>
      </c>
      <c r="AC849" s="69" t="e">
        <f>IF(RP!#REF!="",#N/A,RP!#REF!)</f>
        <v>#REF!</v>
      </c>
      <c r="AD849" s="68" t="e">
        <f>IF(RA!#REF!="",#N/A,RA!#REF!)</f>
        <v>#REF!</v>
      </c>
      <c r="AE849" s="69" t="e">
        <f>IF(RA!#REF!="",#N/A,RA!#REF!)</f>
        <v>#REF!</v>
      </c>
    </row>
    <row r="850" spans="22:31" x14ac:dyDescent="0.2">
      <c r="V850" s="68" t="e">
        <f>IF(IL!#REF!="",#N/A,IL!#REF!)</f>
        <v>#REF!</v>
      </c>
      <c r="W850" s="69" t="e">
        <f>IF(IL!#REF!="",#N/A,IL!#REF!)</f>
        <v>#REF!</v>
      </c>
      <c r="X850" s="68" t="e">
        <f>IF(NE!#REF!="",#N/A,NE!#REF!)</f>
        <v>#REF!</v>
      </c>
      <c r="Y850" s="69" t="e">
        <f>IF(NE!#REF!="",#N/A,NE!#REF!)</f>
        <v>#REF!</v>
      </c>
      <c r="Z850" s="68" t="e">
        <f>IF(RCI!#REF!="",#N/A,RCI!#REF!)</f>
        <v>#REF!</v>
      </c>
      <c r="AA850" s="69" t="e">
        <f>IF(RCI!#REF!="",#N/A,RCI!#REF!)</f>
        <v>#REF!</v>
      </c>
      <c r="AB850" s="68" t="e">
        <f>IF(RP!#REF!="",#N/A,RP!#REF!)</f>
        <v>#REF!</v>
      </c>
      <c r="AC850" s="69" t="e">
        <f>IF(RP!#REF!="",#N/A,RP!#REF!)</f>
        <v>#REF!</v>
      </c>
      <c r="AD850" s="68" t="e">
        <f>IF(RA!#REF!="",#N/A,RA!#REF!)</f>
        <v>#REF!</v>
      </c>
      <c r="AE850" s="69" t="e">
        <f>IF(RA!#REF!="",#N/A,RA!#REF!)</f>
        <v>#REF!</v>
      </c>
    </row>
    <row r="851" spans="22:31" x14ac:dyDescent="0.2">
      <c r="V851" s="68" t="e">
        <f>IF(IL!#REF!="",#N/A,IL!#REF!)</f>
        <v>#REF!</v>
      </c>
      <c r="W851" s="69" t="e">
        <f>IF(IL!#REF!="",#N/A,IL!#REF!)</f>
        <v>#REF!</v>
      </c>
      <c r="X851" s="68" t="e">
        <f>IF(NE!#REF!="",#N/A,NE!#REF!)</f>
        <v>#REF!</v>
      </c>
      <c r="Y851" s="69" t="e">
        <f>IF(NE!#REF!="",#N/A,NE!#REF!)</f>
        <v>#REF!</v>
      </c>
      <c r="Z851" s="68" t="e">
        <f>IF(RCI!#REF!="",#N/A,RCI!#REF!)</f>
        <v>#REF!</v>
      </c>
      <c r="AA851" s="69" t="e">
        <f>IF(RCI!#REF!="",#N/A,RCI!#REF!)</f>
        <v>#REF!</v>
      </c>
      <c r="AB851" s="68" t="e">
        <f>IF(RP!#REF!="",#N/A,RP!#REF!)</f>
        <v>#REF!</v>
      </c>
      <c r="AC851" s="69" t="e">
        <f>IF(RP!#REF!="",#N/A,RP!#REF!)</f>
        <v>#REF!</v>
      </c>
      <c r="AD851" s="68" t="e">
        <f>IF(RA!#REF!="",#N/A,RA!#REF!)</f>
        <v>#REF!</v>
      </c>
      <c r="AE851" s="69" t="e">
        <f>IF(RA!#REF!="",#N/A,RA!#REF!)</f>
        <v>#REF!</v>
      </c>
    </row>
    <row r="852" spans="22:31" x14ac:dyDescent="0.2">
      <c r="V852" s="68" t="e">
        <f>IF(IL!#REF!="",#N/A,IL!#REF!)</f>
        <v>#REF!</v>
      </c>
      <c r="W852" s="69" t="e">
        <f>IF(IL!#REF!="",#N/A,IL!#REF!)</f>
        <v>#REF!</v>
      </c>
      <c r="X852" s="68" t="e">
        <f>IF(NE!#REF!="",#N/A,NE!#REF!)</f>
        <v>#REF!</v>
      </c>
      <c r="Y852" s="69" t="e">
        <f>IF(NE!#REF!="",#N/A,NE!#REF!)</f>
        <v>#REF!</v>
      </c>
      <c r="Z852" s="68" t="e">
        <f>IF(RCI!#REF!="",#N/A,RCI!#REF!)</f>
        <v>#REF!</v>
      </c>
      <c r="AA852" s="69" t="e">
        <f>IF(RCI!#REF!="",#N/A,RCI!#REF!)</f>
        <v>#REF!</v>
      </c>
      <c r="AB852" s="68" t="e">
        <f>IF(RP!#REF!="",#N/A,RP!#REF!)</f>
        <v>#REF!</v>
      </c>
      <c r="AC852" s="69" t="e">
        <f>IF(RP!#REF!="",#N/A,RP!#REF!)</f>
        <v>#REF!</v>
      </c>
      <c r="AD852" s="68" t="e">
        <f>IF(RA!#REF!="",#N/A,RA!#REF!)</f>
        <v>#REF!</v>
      </c>
      <c r="AE852" s="69" t="e">
        <f>IF(RA!#REF!="",#N/A,RA!#REF!)</f>
        <v>#REF!</v>
      </c>
    </row>
    <row r="853" spans="22:31" x14ac:dyDescent="0.2">
      <c r="V853" s="68" t="e">
        <f>IF(IL!#REF!="",#N/A,IL!#REF!)</f>
        <v>#REF!</v>
      </c>
      <c r="W853" s="69" t="e">
        <f>IF(IL!#REF!="",#N/A,IL!#REF!)</f>
        <v>#REF!</v>
      </c>
      <c r="X853" s="68" t="e">
        <f>IF(NE!#REF!="",#N/A,NE!#REF!)</f>
        <v>#REF!</v>
      </c>
      <c r="Y853" s="69" t="e">
        <f>IF(NE!#REF!="",#N/A,NE!#REF!)</f>
        <v>#REF!</v>
      </c>
      <c r="Z853" s="68" t="e">
        <f>IF(RCI!#REF!="",#N/A,RCI!#REF!)</f>
        <v>#REF!</v>
      </c>
      <c r="AA853" s="69" t="e">
        <f>IF(RCI!#REF!="",#N/A,RCI!#REF!)</f>
        <v>#REF!</v>
      </c>
      <c r="AB853" s="68" t="e">
        <f>IF(RP!#REF!="",#N/A,RP!#REF!)</f>
        <v>#REF!</v>
      </c>
      <c r="AC853" s="69" t="e">
        <f>IF(RP!#REF!="",#N/A,RP!#REF!)</f>
        <v>#REF!</v>
      </c>
      <c r="AD853" s="68" t="e">
        <f>IF(RA!#REF!="",#N/A,RA!#REF!)</f>
        <v>#REF!</v>
      </c>
      <c r="AE853" s="69" t="e">
        <f>IF(RA!#REF!="",#N/A,RA!#REF!)</f>
        <v>#REF!</v>
      </c>
    </row>
    <row r="854" spans="22:31" x14ac:dyDescent="0.2">
      <c r="V854" s="68" t="e">
        <f>IF(IL!#REF!="",#N/A,IL!#REF!)</f>
        <v>#REF!</v>
      </c>
      <c r="W854" s="69" t="e">
        <f>IF(IL!#REF!="",#N/A,IL!#REF!)</f>
        <v>#REF!</v>
      </c>
      <c r="X854" s="68" t="e">
        <f>IF(NE!#REF!="",#N/A,NE!#REF!)</f>
        <v>#REF!</v>
      </c>
      <c r="Y854" s="69" t="e">
        <f>IF(NE!#REF!="",#N/A,NE!#REF!)</f>
        <v>#REF!</v>
      </c>
      <c r="Z854" s="68" t="e">
        <f>IF(RCI!#REF!="",#N/A,RCI!#REF!)</f>
        <v>#REF!</v>
      </c>
      <c r="AA854" s="69" t="e">
        <f>IF(RCI!#REF!="",#N/A,RCI!#REF!)</f>
        <v>#REF!</v>
      </c>
      <c r="AB854" s="68" t="e">
        <f>IF(RP!#REF!="",#N/A,RP!#REF!)</f>
        <v>#REF!</v>
      </c>
      <c r="AC854" s="69" t="e">
        <f>IF(RP!#REF!="",#N/A,RP!#REF!)</f>
        <v>#REF!</v>
      </c>
      <c r="AD854" s="68" t="e">
        <f>IF(RA!#REF!="",#N/A,RA!#REF!)</f>
        <v>#REF!</v>
      </c>
      <c r="AE854" s="69" t="e">
        <f>IF(RA!#REF!="",#N/A,RA!#REF!)</f>
        <v>#REF!</v>
      </c>
    </row>
    <row r="855" spans="22:31" x14ac:dyDescent="0.2">
      <c r="V855" s="68" t="e">
        <f>IF(IL!#REF!="",#N/A,IL!#REF!)</f>
        <v>#REF!</v>
      </c>
      <c r="W855" s="69" t="e">
        <f>IF(IL!#REF!="",#N/A,IL!#REF!)</f>
        <v>#REF!</v>
      </c>
      <c r="X855" s="68" t="e">
        <f>IF(NE!#REF!="",#N/A,NE!#REF!)</f>
        <v>#REF!</v>
      </c>
      <c r="Y855" s="69" t="e">
        <f>IF(NE!#REF!="",#N/A,NE!#REF!)</f>
        <v>#REF!</v>
      </c>
      <c r="Z855" s="68" t="e">
        <f>IF(RCI!#REF!="",#N/A,RCI!#REF!)</f>
        <v>#REF!</v>
      </c>
      <c r="AA855" s="69" t="e">
        <f>IF(RCI!#REF!="",#N/A,RCI!#REF!)</f>
        <v>#REF!</v>
      </c>
      <c r="AB855" s="68" t="e">
        <f>IF(RP!#REF!="",#N/A,RP!#REF!)</f>
        <v>#REF!</v>
      </c>
      <c r="AC855" s="69" t="e">
        <f>IF(RP!#REF!="",#N/A,RP!#REF!)</f>
        <v>#REF!</v>
      </c>
      <c r="AD855" s="68" t="e">
        <f>IF(RA!#REF!="",#N/A,RA!#REF!)</f>
        <v>#REF!</v>
      </c>
      <c r="AE855" s="69" t="e">
        <f>IF(RA!#REF!="",#N/A,RA!#REF!)</f>
        <v>#REF!</v>
      </c>
    </row>
    <row r="856" spans="22:31" x14ac:dyDescent="0.2">
      <c r="V856" s="68" t="e">
        <f>IF(IL!#REF!="",#N/A,IL!#REF!)</f>
        <v>#REF!</v>
      </c>
      <c r="W856" s="69" t="e">
        <f>IF(IL!#REF!="",#N/A,IL!#REF!)</f>
        <v>#REF!</v>
      </c>
      <c r="X856" s="68" t="e">
        <f>IF(NE!#REF!="",#N/A,NE!#REF!)</f>
        <v>#REF!</v>
      </c>
      <c r="Y856" s="69" t="e">
        <f>IF(NE!#REF!="",#N/A,NE!#REF!)</f>
        <v>#REF!</v>
      </c>
      <c r="Z856" s="68" t="e">
        <f>IF(RCI!#REF!="",#N/A,RCI!#REF!)</f>
        <v>#REF!</v>
      </c>
      <c r="AA856" s="69" t="e">
        <f>IF(RCI!#REF!="",#N/A,RCI!#REF!)</f>
        <v>#REF!</v>
      </c>
      <c r="AB856" s="68" t="e">
        <f>IF(RP!#REF!="",#N/A,RP!#REF!)</f>
        <v>#REF!</v>
      </c>
      <c r="AC856" s="69" t="e">
        <f>IF(RP!#REF!="",#N/A,RP!#REF!)</f>
        <v>#REF!</v>
      </c>
      <c r="AD856" s="68" t="e">
        <f>IF(RA!#REF!="",#N/A,RA!#REF!)</f>
        <v>#REF!</v>
      </c>
      <c r="AE856" s="69" t="e">
        <f>IF(RA!#REF!="",#N/A,RA!#REF!)</f>
        <v>#REF!</v>
      </c>
    </row>
    <row r="857" spans="22:31" x14ac:dyDescent="0.2">
      <c r="V857" s="68" t="e">
        <f>IF(IL!#REF!="",#N/A,IL!#REF!)</f>
        <v>#REF!</v>
      </c>
      <c r="W857" s="69" t="e">
        <f>IF(IL!#REF!="",#N/A,IL!#REF!)</f>
        <v>#REF!</v>
      </c>
      <c r="X857" s="68" t="e">
        <f>IF(NE!#REF!="",#N/A,NE!#REF!)</f>
        <v>#REF!</v>
      </c>
      <c r="Y857" s="69" t="e">
        <f>IF(NE!#REF!="",#N/A,NE!#REF!)</f>
        <v>#REF!</v>
      </c>
      <c r="Z857" s="68" t="e">
        <f>IF(RCI!#REF!="",#N/A,RCI!#REF!)</f>
        <v>#REF!</v>
      </c>
      <c r="AA857" s="69" t="e">
        <f>IF(RCI!#REF!="",#N/A,RCI!#REF!)</f>
        <v>#REF!</v>
      </c>
      <c r="AB857" s="68" t="e">
        <f>IF(RP!#REF!="",#N/A,RP!#REF!)</f>
        <v>#REF!</v>
      </c>
      <c r="AC857" s="69" t="e">
        <f>IF(RP!#REF!="",#N/A,RP!#REF!)</f>
        <v>#REF!</v>
      </c>
      <c r="AD857" s="68" t="e">
        <f>IF(RA!#REF!="",#N/A,RA!#REF!)</f>
        <v>#REF!</v>
      </c>
      <c r="AE857" s="69" t="e">
        <f>IF(RA!#REF!="",#N/A,RA!#REF!)</f>
        <v>#REF!</v>
      </c>
    </row>
    <row r="858" spans="22:31" x14ac:dyDescent="0.2">
      <c r="V858" s="68" t="e">
        <f>IF(IL!#REF!="",#N/A,IL!#REF!)</f>
        <v>#REF!</v>
      </c>
      <c r="W858" s="69" t="e">
        <f>IF(IL!#REF!="",#N/A,IL!#REF!)</f>
        <v>#REF!</v>
      </c>
      <c r="X858" s="68" t="e">
        <f>IF(NE!#REF!="",#N/A,NE!#REF!)</f>
        <v>#REF!</v>
      </c>
      <c r="Y858" s="69" t="e">
        <f>IF(NE!#REF!="",#N/A,NE!#REF!)</f>
        <v>#REF!</v>
      </c>
      <c r="Z858" s="68" t="e">
        <f>IF(RCI!#REF!="",#N/A,RCI!#REF!)</f>
        <v>#REF!</v>
      </c>
      <c r="AA858" s="69" t="e">
        <f>IF(RCI!#REF!="",#N/A,RCI!#REF!)</f>
        <v>#REF!</v>
      </c>
      <c r="AB858" s="68" t="e">
        <f>IF(RP!#REF!="",#N/A,RP!#REF!)</f>
        <v>#REF!</v>
      </c>
      <c r="AC858" s="69" t="e">
        <f>IF(RP!#REF!="",#N/A,RP!#REF!)</f>
        <v>#REF!</v>
      </c>
      <c r="AD858" s="68" t="e">
        <f>IF(RA!#REF!="",#N/A,RA!#REF!)</f>
        <v>#REF!</v>
      </c>
      <c r="AE858" s="69" t="e">
        <f>IF(RA!#REF!="",#N/A,RA!#REF!)</f>
        <v>#REF!</v>
      </c>
    </row>
    <row r="859" spans="22:31" x14ac:dyDescent="0.2">
      <c r="V859" s="68" t="e">
        <f>IF(IL!#REF!="",#N/A,IL!#REF!)</f>
        <v>#REF!</v>
      </c>
      <c r="W859" s="69" t="e">
        <f>IF(IL!#REF!="",#N/A,IL!#REF!)</f>
        <v>#REF!</v>
      </c>
      <c r="X859" s="68" t="e">
        <f>IF(NE!#REF!="",#N/A,NE!#REF!)</f>
        <v>#REF!</v>
      </c>
      <c r="Y859" s="69" t="e">
        <f>IF(NE!#REF!="",#N/A,NE!#REF!)</f>
        <v>#REF!</v>
      </c>
      <c r="Z859" s="68" t="e">
        <f>IF(RCI!#REF!="",#N/A,RCI!#REF!)</f>
        <v>#REF!</v>
      </c>
      <c r="AA859" s="69" t="e">
        <f>IF(RCI!#REF!="",#N/A,RCI!#REF!)</f>
        <v>#REF!</v>
      </c>
      <c r="AB859" s="68" t="e">
        <f>IF(RP!#REF!="",#N/A,RP!#REF!)</f>
        <v>#REF!</v>
      </c>
      <c r="AC859" s="69" t="e">
        <f>IF(RP!#REF!="",#N/A,RP!#REF!)</f>
        <v>#REF!</v>
      </c>
      <c r="AD859" s="68" t="e">
        <f>IF(RA!#REF!="",#N/A,RA!#REF!)</f>
        <v>#REF!</v>
      </c>
      <c r="AE859" s="69" t="e">
        <f>IF(RA!#REF!="",#N/A,RA!#REF!)</f>
        <v>#REF!</v>
      </c>
    </row>
    <row r="860" spans="22:31" x14ac:dyDescent="0.2">
      <c r="V860" s="68" t="e">
        <f>IF(IL!#REF!="",#N/A,IL!#REF!)</f>
        <v>#REF!</v>
      </c>
      <c r="W860" s="69" t="e">
        <f>IF(IL!#REF!="",#N/A,IL!#REF!)</f>
        <v>#REF!</v>
      </c>
      <c r="X860" s="68" t="e">
        <f>IF(NE!#REF!="",#N/A,NE!#REF!)</f>
        <v>#REF!</v>
      </c>
      <c r="Y860" s="69" t="e">
        <f>IF(NE!#REF!="",#N/A,NE!#REF!)</f>
        <v>#REF!</v>
      </c>
      <c r="Z860" s="68" t="e">
        <f>IF(RCI!#REF!="",#N/A,RCI!#REF!)</f>
        <v>#REF!</v>
      </c>
      <c r="AA860" s="69" t="e">
        <f>IF(RCI!#REF!="",#N/A,RCI!#REF!)</f>
        <v>#REF!</v>
      </c>
      <c r="AB860" s="68" t="e">
        <f>IF(RP!#REF!="",#N/A,RP!#REF!)</f>
        <v>#REF!</v>
      </c>
      <c r="AC860" s="69" t="e">
        <f>IF(RP!#REF!="",#N/A,RP!#REF!)</f>
        <v>#REF!</v>
      </c>
      <c r="AD860" s="68" t="e">
        <f>IF(RA!#REF!="",#N/A,RA!#REF!)</f>
        <v>#REF!</v>
      </c>
      <c r="AE860" s="69" t="e">
        <f>IF(RA!#REF!="",#N/A,RA!#REF!)</f>
        <v>#REF!</v>
      </c>
    </row>
    <row r="861" spans="22:31" x14ac:dyDescent="0.2">
      <c r="V861" s="68" t="e">
        <f>IF(IL!#REF!="",#N/A,IL!#REF!)</f>
        <v>#REF!</v>
      </c>
      <c r="W861" s="69" t="e">
        <f>IF(IL!#REF!="",#N/A,IL!#REF!)</f>
        <v>#REF!</v>
      </c>
      <c r="X861" s="68" t="e">
        <f>IF(NE!#REF!="",#N/A,NE!#REF!)</f>
        <v>#REF!</v>
      </c>
      <c r="Y861" s="69" t="e">
        <f>IF(NE!#REF!="",#N/A,NE!#REF!)</f>
        <v>#REF!</v>
      </c>
      <c r="Z861" s="68" t="e">
        <f>IF(RCI!#REF!="",#N/A,RCI!#REF!)</f>
        <v>#REF!</v>
      </c>
      <c r="AA861" s="69" t="e">
        <f>IF(RCI!#REF!="",#N/A,RCI!#REF!)</f>
        <v>#REF!</v>
      </c>
      <c r="AB861" s="68" t="e">
        <f>IF(RP!#REF!="",#N/A,RP!#REF!)</f>
        <v>#REF!</v>
      </c>
      <c r="AC861" s="69" t="e">
        <f>IF(RP!#REF!="",#N/A,RP!#REF!)</f>
        <v>#REF!</v>
      </c>
      <c r="AD861" s="68" t="e">
        <f>IF(RA!#REF!="",#N/A,RA!#REF!)</f>
        <v>#REF!</v>
      </c>
      <c r="AE861" s="69" t="e">
        <f>IF(RA!#REF!="",#N/A,RA!#REF!)</f>
        <v>#REF!</v>
      </c>
    </row>
    <row r="862" spans="22:31" x14ac:dyDescent="0.2">
      <c r="V862" s="68" t="e">
        <f>IF(IL!#REF!="",#N/A,IL!#REF!)</f>
        <v>#REF!</v>
      </c>
      <c r="W862" s="69" t="e">
        <f>IF(IL!#REF!="",#N/A,IL!#REF!)</f>
        <v>#REF!</v>
      </c>
      <c r="X862" s="68" t="e">
        <f>IF(NE!#REF!="",#N/A,NE!#REF!)</f>
        <v>#REF!</v>
      </c>
      <c r="Y862" s="69" t="e">
        <f>IF(NE!#REF!="",#N/A,NE!#REF!)</f>
        <v>#REF!</v>
      </c>
      <c r="Z862" s="68" t="e">
        <f>IF(RCI!#REF!="",#N/A,RCI!#REF!)</f>
        <v>#REF!</v>
      </c>
      <c r="AA862" s="69" t="e">
        <f>IF(RCI!#REF!="",#N/A,RCI!#REF!)</f>
        <v>#REF!</v>
      </c>
      <c r="AB862" s="68" t="e">
        <f>IF(RP!#REF!="",#N/A,RP!#REF!)</f>
        <v>#REF!</v>
      </c>
      <c r="AC862" s="69" t="e">
        <f>IF(RP!#REF!="",#N/A,RP!#REF!)</f>
        <v>#REF!</v>
      </c>
      <c r="AD862" s="68" t="e">
        <f>IF(RA!#REF!="",#N/A,RA!#REF!)</f>
        <v>#REF!</v>
      </c>
      <c r="AE862" s="69" t="e">
        <f>IF(RA!#REF!="",#N/A,RA!#REF!)</f>
        <v>#REF!</v>
      </c>
    </row>
    <row r="863" spans="22:31" x14ac:dyDescent="0.2">
      <c r="V863" s="68" t="e">
        <f>IF(IL!#REF!="",#N/A,IL!#REF!)</f>
        <v>#REF!</v>
      </c>
      <c r="W863" s="69" t="e">
        <f>IF(IL!#REF!="",#N/A,IL!#REF!)</f>
        <v>#REF!</v>
      </c>
      <c r="X863" s="68" t="e">
        <f>IF(NE!#REF!="",#N/A,NE!#REF!)</f>
        <v>#REF!</v>
      </c>
      <c r="Y863" s="69" t="e">
        <f>IF(NE!#REF!="",#N/A,NE!#REF!)</f>
        <v>#REF!</v>
      </c>
      <c r="Z863" s="68" t="e">
        <f>IF(RCI!#REF!="",#N/A,RCI!#REF!)</f>
        <v>#REF!</v>
      </c>
      <c r="AA863" s="69" t="e">
        <f>IF(RCI!#REF!="",#N/A,RCI!#REF!)</f>
        <v>#REF!</v>
      </c>
      <c r="AB863" s="68" t="e">
        <f>IF(RP!#REF!="",#N/A,RP!#REF!)</f>
        <v>#REF!</v>
      </c>
      <c r="AC863" s="69" t="e">
        <f>IF(RP!#REF!="",#N/A,RP!#REF!)</f>
        <v>#REF!</v>
      </c>
      <c r="AD863" s="68" t="e">
        <f>IF(RA!#REF!="",#N/A,RA!#REF!)</f>
        <v>#REF!</v>
      </c>
      <c r="AE863" s="69" t="e">
        <f>IF(RA!#REF!="",#N/A,RA!#REF!)</f>
        <v>#REF!</v>
      </c>
    </row>
    <row r="864" spans="22:31" x14ac:dyDescent="0.2">
      <c r="V864" s="68" t="e">
        <f>IF(IL!#REF!="",#N/A,IL!#REF!)</f>
        <v>#REF!</v>
      </c>
      <c r="W864" s="69" t="e">
        <f>IF(IL!#REF!="",#N/A,IL!#REF!)</f>
        <v>#REF!</v>
      </c>
      <c r="X864" s="68" t="e">
        <f>IF(NE!#REF!="",#N/A,NE!#REF!)</f>
        <v>#REF!</v>
      </c>
      <c r="Y864" s="69" t="e">
        <f>IF(NE!#REF!="",#N/A,NE!#REF!)</f>
        <v>#REF!</v>
      </c>
      <c r="Z864" s="68" t="e">
        <f>IF(RCI!#REF!="",#N/A,RCI!#REF!)</f>
        <v>#REF!</v>
      </c>
      <c r="AA864" s="69" t="e">
        <f>IF(RCI!#REF!="",#N/A,RCI!#REF!)</f>
        <v>#REF!</v>
      </c>
      <c r="AB864" s="68" t="e">
        <f>IF(RP!#REF!="",#N/A,RP!#REF!)</f>
        <v>#REF!</v>
      </c>
      <c r="AC864" s="69" t="e">
        <f>IF(RP!#REF!="",#N/A,RP!#REF!)</f>
        <v>#REF!</v>
      </c>
      <c r="AD864" s="68" t="e">
        <f>IF(RA!#REF!="",#N/A,RA!#REF!)</f>
        <v>#REF!</v>
      </c>
      <c r="AE864" s="69" t="e">
        <f>IF(RA!#REF!="",#N/A,RA!#REF!)</f>
        <v>#REF!</v>
      </c>
    </row>
    <row r="865" spans="22:31" x14ac:dyDescent="0.2">
      <c r="V865" s="68" t="e">
        <f>IF(IL!#REF!="",#N/A,IL!#REF!)</f>
        <v>#REF!</v>
      </c>
      <c r="W865" s="69" t="e">
        <f>IF(IL!#REF!="",#N/A,IL!#REF!)</f>
        <v>#REF!</v>
      </c>
      <c r="X865" s="68" t="e">
        <f>IF(NE!#REF!="",#N/A,NE!#REF!)</f>
        <v>#REF!</v>
      </c>
      <c r="Y865" s="69" t="e">
        <f>IF(NE!#REF!="",#N/A,NE!#REF!)</f>
        <v>#REF!</v>
      </c>
      <c r="Z865" s="68" t="e">
        <f>IF(RCI!#REF!="",#N/A,RCI!#REF!)</f>
        <v>#REF!</v>
      </c>
      <c r="AA865" s="69" t="e">
        <f>IF(RCI!#REF!="",#N/A,RCI!#REF!)</f>
        <v>#REF!</v>
      </c>
      <c r="AB865" s="68" t="e">
        <f>IF(RP!#REF!="",#N/A,RP!#REF!)</f>
        <v>#REF!</v>
      </c>
      <c r="AC865" s="69" t="e">
        <f>IF(RP!#REF!="",#N/A,RP!#REF!)</f>
        <v>#REF!</v>
      </c>
      <c r="AD865" s="68" t="e">
        <f>IF(RA!#REF!="",#N/A,RA!#REF!)</f>
        <v>#REF!</v>
      </c>
      <c r="AE865" s="69" t="e">
        <f>IF(RA!#REF!="",#N/A,RA!#REF!)</f>
        <v>#REF!</v>
      </c>
    </row>
    <row r="866" spans="22:31" x14ac:dyDescent="0.2">
      <c r="V866" s="68" t="e">
        <f>IF(IL!#REF!="",#N/A,IL!#REF!)</f>
        <v>#REF!</v>
      </c>
      <c r="W866" s="69" t="e">
        <f>IF(IL!#REF!="",#N/A,IL!#REF!)</f>
        <v>#REF!</v>
      </c>
      <c r="X866" s="68" t="e">
        <f>IF(NE!#REF!="",#N/A,NE!#REF!)</f>
        <v>#REF!</v>
      </c>
      <c r="Y866" s="69" t="e">
        <f>IF(NE!#REF!="",#N/A,NE!#REF!)</f>
        <v>#REF!</v>
      </c>
      <c r="Z866" s="68" t="e">
        <f>IF(RCI!#REF!="",#N/A,RCI!#REF!)</f>
        <v>#REF!</v>
      </c>
      <c r="AA866" s="69" t="e">
        <f>IF(RCI!#REF!="",#N/A,RCI!#REF!)</f>
        <v>#REF!</v>
      </c>
      <c r="AB866" s="68" t="e">
        <f>IF(RP!#REF!="",#N/A,RP!#REF!)</f>
        <v>#REF!</v>
      </c>
      <c r="AC866" s="69" t="e">
        <f>IF(RP!#REF!="",#N/A,RP!#REF!)</f>
        <v>#REF!</v>
      </c>
      <c r="AD866" s="68" t="e">
        <f>IF(RA!#REF!="",#N/A,RA!#REF!)</f>
        <v>#REF!</v>
      </c>
      <c r="AE866" s="69" t="e">
        <f>IF(RA!#REF!="",#N/A,RA!#REF!)</f>
        <v>#REF!</v>
      </c>
    </row>
    <row r="867" spans="22:31" x14ac:dyDescent="0.2">
      <c r="V867" s="68" t="e">
        <f>IF(IL!#REF!="",#N/A,IL!#REF!)</f>
        <v>#REF!</v>
      </c>
      <c r="W867" s="69" t="e">
        <f>IF(IL!#REF!="",#N/A,IL!#REF!)</f>
        <v>#REF!</v>
      </c>
      <c r="X867" s="68" t="e">
        <f>IF(NE!#REF!="",#N/A,NE!#REF!)</f>
        <v>#REF!</v>
      </c>
      <c r="Y867" s="69" t="e">
        <f>IF(NE!#REF!="",#N/A,NE!#REF!)</f>
        <v>#REF!</v>
      </c>
      <c r="Z867" s="68" t="e">
        <f>IF(RCI!#REF!="",#N/A,RCI!#REF!)</f>
        <v>#REF!</v>
      </c>
      <c r="AA867" s="69" t="e">
        <f>IF(RCI!#REF!="",#N/A,RCI!#REF!)</f>
        <v>#REF!</v>
      </c>
      <c r="AB867" s="68" t="e">
        <f>IF(RP!#REF!="",#N/A,RP!#REF!)</f>
        <v>#REF!</v>
      </c>
      <c r="AC867" s="69" t="e">
        <f>IF(RP!#REF!="",#N/A,RP!#REF!)</f>
        <v>#REF!</v>
      </c>
      <c r="AD867" s="68" t="e">
        <f>IF(RA!#REF!="",#N/A,RA!#REF!)</f>
        <v>#REF!</v>
      </c>
      <c r="AE867" s="69" t="e">
        <f>IF(RA!#REF!="",#N/A,RA!#REF!)</f>
        <v>#REF!</v>
      </c>
    </row>
    <row r="868" spans="22:31" x14ac:dyDescent="0.2">
      <c r="V868" s="68" t="e">
        <f>IF(IL!#REF!="",#N/A,IL!#REF!)</f>
        <v>#REF!</v>
      </c>
      <c r="W868" s="69" t="e">
        <f>IF(IL!#REF!="",#N/A,IL!#REF!)</f>
        <v>#REF!</v>
      </c>
      <c r="X868" s="68" t="e">
        <f>IF(NE!#REF!="",#N/A,NE!#REF!)</f>
        <v>#REF!</v>
      </c>
      <c r="Y868" s="69" t="e">
        <f>IF(NE!#REF!="",#N/A,NE!#REF!)</f>
        <v>#REF!</v>
      </c>
      <c r="Z868" s="68" t="e">
        <f>IF(RCI!#REF!="",#N/A,RCI!#REF!)</f>
        <v>#REF!</v>
      </c>
      <c r="AA868" s="69" t="e">
        <f>IF(RCI!#REF!="",#N/A,RCI!#REF!)</f>
        <v>#REF!</v>
      </c>
      <c r="AB868" s="68" t="e">
        <f>IF(RP!#REF!="",#N/A,RP!#REF!)</f>
        <v>#REF!</v>
      </c>
      <c r="AC868" s="69" t="e">
        <f>IF(RP!#REF!="",#N/A,RP!#REF!)</f>
        <v>#REF!</v>
      </c>
      <c r="AD868" s="68" t="e">
        <f>IF(RA!#REF!="",#N/A,RA!#REF!)</f>
        <v>#REF!</v>
      </c>
      <c r="AE868" s="69" t="e">
        <f>IF(RA!#REF!="",#N/A,RA!#REF!)</f>
        <v>#REF!</v>
      </c>
    </row>
    <row r="869" spans="22:31" x14ac:dyDescent="0.2">
      <c r="V869" s="68" t="e">
        <f>IF(IL!#REF!="",#N/A,IL!#REF!)</f>
        <v>#REF!</v>
      </c>
      <c r="W869" s="69" t="e">
        <f>IF(IL!#REF!="",#N/A,IL!#REF!)</f>
        <v>#REF!</v>
      </c>
      <c r="X869" s="68" t="e">
        <f>IF(NE!#REF!="",#N/A,NE!#REF!)</f>
        <v>#REF!</v>
      </c>
      <c r="Y869" s="69" t="e">
        <f>IF(NE!#REF!="",#N/A,NE!#REF!)</f>
        <v>#REF!</v>
      </c>
      <c r="Z869" s="68" t="e">
        <f>IF(RCI!#REF!="",#N/A,RCI!#REF!)</f>
        <v>#REF!</v>
      </c>
      <c r="AA869" s="69" t="e">
        <f>IF(RCI!#REF!="",#N/A,RCI!#REF!)</f>
        <v>#REF!</v>
      </c>
      <c r="AB869" s="68" t="e">
        <f>IF(RP!#REF!="",#N/A,RP!#REF!)</f>
        <v>#REF!</v>
      </c>
      <c r="AC869" s="69" t="e">
        <f>IF(RP!#REF!="",#N/A,RP!#REF!)</f>
        <v>#REF!</v>
      </c>
      <c r="AD869" s="68" t="e">
        <f>IF(RA!#REF!="",#N/A,RA!#REF!)</f>
        <v>#REF!</v>
      </c>
      <c r="AE869" s="69" t="e">
        <f>IF(RA!#REF!="",#N/A,RA!#REF!)</f>
        <v>#REF!</v>
      </c>
    </row>
    <row r="870" spans="22:31" x14ac:dyDescent="0.2">
      <c r="V870" s="68" t="e">
        <f>IF(IL!#REF!="",#N/A,IL!#REF!)</f>
        <v>#REF!</v>
      </c>
      <c r="W870" s="69" t="e">
        <f>IF(IL!#REF!="",#N/A,IL!#REF!)</f>
        <v>#REF!</v>
      </c>
      <c r="X870" s="68" t="e">
        <f>IF(NE!#REF!="",#N/A,NE!#REF!)</f>
        <v>#REF!</v>
      </c>
      <c r="Y870" s="69" t="e">
        <f>IF(NE!#REF!="",#N/A,NE!#REF!)</f>
        <v>#REF!</v>
      </c>
      <c r="Z870" s="68" t="e">
        <f>IF(RCI!#REF!="",#N/A,RCI!#REF!)</f>
        <v>#REF!</v>
      </c>
      <c r="AA870" s="69" t="e">
        <f>IF(RCI!#REF!="",#N/A,RCI!#REF!)</f>
        <v>#REF!</v>
      </c>
      <c r="AB870" s="68" t="e">
        <f>IF(RP!#REF!="",#N/A,RP!#REF!)</f>
        <v>#REF!</v>
      </c>
      <c r="AC870" s="69" t="e">
        <f>IF(RP!#REF!="",#N/A,RP!#REF!)</f>
        <v>#REF!</v>
      </c>
      <c r="AD870" s="68" t="e">
        <f>IF(RA!#REF!="",#N/A,RA!#REF!)</f>
        <v>#REF!</v>
      </c>
      <c r="AE870" s="69" t="e">
        <f>IF(RA!#REF!="",#N/A,RA!#REF!)</f>
        <v>#REF!</v>
      </c>
    </row>
    <row r="871" spans="22:31" x14ac:dyDescent="0.2">
      <c r="V871" s="68" t="e">
        <f>IF(IL!#REF!="",#N/A,IL!#REF!)</f>
        <v>#REF!</v>
      </c>
      <c r="W871" s="69" t="e">
        <f>IF(IL!#REF!="",#N/A,IL!#REF!)</f>
        <v>#REF!</v>
      </c>
      <c r="X871" s="68" t="e">
        <f>IF(NE!#REF!="",#N/A,NE!#REF!)</f>
        <v>#REF!</v>
      </c>
      <c r="Y871" s="69" t="e">
        <f>IF(NE!#REF!="",#N/A,NE!#REF!)</f>
        <v>#REF!</v>
      </c>
      <c r="Z871" s="68" t="e">
        <f>IF(RCI!#REF!="",#N/A,RCI!#REF!)</f>
        <v>#REF!</v>
      </c>
      <c r="AA871" s="69" t="e">
        <f>IF(RCI!#REF!="",#N/A,RCI!#REF!)</f>
        <v>#REF!</v>
      </c>
      <c r="AB871" s="68" t="e">
        <f>IF(RP!#REF!="",#N/A,RP!#REF!)</f>
        <v>#REF!</v>
      </c>
      <c r="AC871" s="69" t="e">
        <f>IF(RP!#REF!="",#N/A,RP!#REF!)</f>
        <v>#REF!</v>
      </c>
      <c r="AD871" s="68" t="e">
        <f>IF(RA!#REF!="",#N/A,RA!#REF!)</f>
        <v>#REF!</v>
      </c>
      <c r="AE871" s="69" t="e">
        <f>IF(RA!#REF!="",#N/A,RA!#REF!)</f>
        <v>#REF!</v>
      </c>
    </row>
    <row r="872" spans="22:31" x14ac:dyDescent="0.2">
      <c r="V872" s="68" t="e">
        <f>IF(IL!#REF!="",#N/A,IL!#REF!)</f>
        <v>#REF!</v>
      </c>
      <c r="W872" s="69" t="e">
        <f>IF(IL!#REF!="",#N/A,IL!#REF!)</f>
        <v>#REF!</v>
      </c>
      <c r="X872" s="68" t="e">
        <f>IF(NE!#REF!="",#N/A,NE!#REF!)</f>
        <v>#REF!</v>
      </c>
      <c r="Y872" s="69" t="e">
        <f>IF(NE!#REF!="",#N/A,NE!#REF!)</f>
        <v>#REF!</v>
      </c>
      <c r="Z872" s="68" t="e">
        <f>IF(RCI!#REF!="",#N/A,RCI!#REF!)</f>
        <v>#REF!</v>
      </c>
      <c r="AA872" s="69" t="e">
        <f>IF(RCI!#REF!="",#N/A,RCI!#REF!)</f>
        <v>#REF!</v>
      </c>
      <c r="AB872" s="68" t="e">
        <f>IF(RP!#REF!="",#N/A,RP!#REF!)</f>
        <v>#REF!</v>
      </c>
      <c r="AC872" s="69" t="e">
        <f>IF(RP!#REF!="",#N/A,RP!#REF!)</f>
        <v>#REF!</v>
      </c>
      <c r="AD872" s="68" t="e">
        <f>IF(RA!#REF!="",#N/A,RA!#REF!)</f>
        <v>#REF!</v>
      </c>
      <c r="AE872" s="69" t="e">
        <f>IF(RA!#REF!="",#N/A,RA!#REF!)</f>
        <v>#REF!</v>
      </c>
    </row>
    <row r="873" spans="22:31" x14ac:dyDescent="0.2">
      <c r="V873" s="68" t="e">
        <f>IF(IL!#REF!="",#N/A,IL!#REF!)</f>
        <v>#REF!</v>
      </c>
      <c r="W873" s="69" t="e">
        <f>IF(IL!#REF!="",#N/A,IL!#REF!)</f>
        <v>#REF!</v>
      </c>
      <c r="X873" s="68" t="e">
        <f>IF(NE!#REF!="",#N/A,NE!#REF!)</f>
        <v>#REF!</v>
      </c>
      <c r="Y873" s="69" t="e">
        <f>IF(NE!#REF!="",#N/A,NE!#REF!)</f>
        <v>#REF!</v>
      </c>
      <c r="Z873" s="68" t="e">
        <f>IF(RCI!#REF!="",#N/A,RCI!#REF!)</f>
        <v>#REF!</v>
      </c>
      <c r="AA873" s="69" t="e">
        <f>IF(RCI!#REF!="",#N/A,RCI!#REF!)</f>
        <v>#REF!</v>
      </c>
      <c r="AB873" s="68" t="e">
        <f>IF(RP!#REF!="",#N/A,RP!#REF!)</f>
        <v>#REF!</v>
      </c>
      <c r="AC873" s="69" t="e">
        <f>IF(RP!#REF!="",#N/A,RP!#REF!)</f>
        <v>#REF!</v>
      </c>
      <c r="AD873" s="68" t="e">
        <f>IF(RA!#REF!="",#N/A,RA!#REF!)</f>
        <v>#REF!</v>
      </c>
      <c r="AE873" s="69" t="e">
        <f>IF(RA!#REF!="",#N/A,RA!#REF!)</f>
        <v>#REF!</v>
      </c>
    </row>
    <row r="874" spans="22:31" x14ac:dyDescent="0.2">
      <c r="V874" s="68" t="e">
        <f>IF(IL!#REF!="",#N/A,IL!#REF!)</f>
        <v>#REF!</v>
      </c>
      <c r="W874" s="69" t="e">
        <f>IF(IL!#REF!="",#N/A,IL!#REF!)</f>
        <v>#REF!</v>
      </c>
      <c r="X874" s="68" t="e">
        <f>IF(NE!#REF!="",#N/A,NE!#REF!)</f>
        <v>#REF!</v>
      </c>
      <c r="Y874" s="69" t="e">
        <f>IF(NE!#REF!="",#N/A,NE!#REF!)</f>
        <v>#REF!</v>
      </c>
      <c r="Z874" s="68" t="e">
        <f>IF(RCI!#REF!="",#N/A,RCI!#REF!)</f>
        <v>#REF!</v>
      </c>
      <c r="AA874" s="69" t="e">
        <f>IF(RCI!#REF!="",#N/A,RCI!#REF!)</f>
        <v>#REF!</v>
      </c>
      <c r="AB874" s="68" t="e">
        <f>IF(RP!#REF!="",#N/A,RP!#REF!)</f>
        <v>#REF!</v>
      </c>
      <c r="AC874" s="69" t="e">
        <f>IF(RP!#REF!="",#N/A,RP!#REF!)</f>
        <v>#REF!</v>
      </c>
      <c r="AD874" s="68" t="e">
        <f>IF(RA!#REF!="",#N/A,RA!#REF!)</f>
        <v>#REF!</v>
      </c>
      <c r="AE874" s="69" t="e">
        <f>IF(RA!#REF!="",#N/A,RA!#REF!)</f>
        <v>#REF!</v>
      </c>
    </row>
    <row r="875" spans="22:31" x14ac:dyDescent="0.2">
      <c r="V875" s="68" t="e">
        <f>IF(IL!#REF!="",#N/A,IL!#REF!)</f>
        <v>#REF!</v>
      </c>
      <c r="W875" s="69" t="e">
        <f>IF(IL!#REF!="",#N/A,IL!#REF!)</f>
        <v>#REF!</v>
      </c>
      <c r="X875" s="68" t="e">
        <f>IF(NE!#REF!="",#N/A,NE!#REF!)</f>
        <v>#REF!</v>
      </c>
      <c r="Y875" s="69" t="e">
        <f>IF(NE!#REF!="",#N/A,NE!#REF!)</f>
        <v>#REF!</v>
      </c>
      <c r="Z875" s="68" t="e">
        <f>IF(RCI!#REF!="",#N/A,RCI!#REF!)</f>
        <v>#REF!</v>
      </c>
      <c r="AA875" s="69" t="e">
        <f>IF(RCI!#REF!="",#N/A,RCI!#REF!)</f>
        <v>#REF!</v>
      </c>
      <c r="AB875" s="68" t="e">
        <f>IF(RP!#REF!="",#N/A,RP!#REF!)</f>
        <v>#REF!</v>
      </c>
      <c r="AC875" s="69" t="e">
        <f>IF(RP!#REF!="",#N/A,RP!#REF!)</f>
        <v>#REF!</v>
      </c>
      <c r="AD875" s="68" t="e">
        <f>IF(RA!#REF!="",#N/A,RA!#REF!)</f>
        <v>#REF!</v>
      </c>
      <c r="AE875" s="69" t="e">
        <f>IF(RA!#REF!="",#N/A,RA!#REF!)</f>
        <v>#REF!</v>
      </c>
    </row>
    <row r="876" spans="22:31" x14ac:dyDescent="0.2">
      <c r="V876" s="68" t="e">
        <f>IF(IL!#REF!="",#N/A,IL!#REF!)</f>
        <v>#REF!</v>
      </c>
      <c r="W876" s="69" t="e">
        <f>IF(IL!#REF!="",#N/A,IL!#REF!)</f>
        <v>#REF!</v>
      </c>
      <c r="X876" s="68" t="e">
        <f>IF(NE!#REF!="",#N/A,NE!#REF!)</f>
        <v>#REF!</v>
      </c>
      <c r="Y876" s="69" t="e">
        <f>IF(NE!#REF!="",#N/A,NE!#REF!)</f>
        <v>#REF!</v>
      </c>
      <c r="Z876" s="68" t="e">
        <f>IF(RCI!#REF!="",#N/A,RCI!#REF!)</f>
        <v>#REF!</v>
      </c>
      <c r="AA876" s="69" t="e">
        <f>IF(RCI!#REF!="",#N/A,RCI!#REF!)</f>
        <v>#REF!</v>
      </c>
      <c r="AB876" s="68" t="e">
        <f>IF(RP!#REF!="",#N/A,RP!#REF!)</f>
        <v>#REF!</v>
      </c>
      <c r="AC876" s="69" t="e">
        <f>IF(RP!#REF!="",#N/A,RP!#REF!)</f>
        <v>#REF!</v>
      </c>
      <c r="AD876" s="68" t="e">
        <f>IF(RA!#REF!="",#N/A,RA!#REF!)</f>
        <v>#REF!</v>
      </c>
      <c r="AE876" s="69" t="e">
        <f>IF(RA!#REF!="",#N/A,RA!#REF!)</f>
        <v>#REF!</v>
      </c>
    </row>
    <row r="877" spans="22:31" x14ac:dyDescent="0.2">
      <c r="V877" s="68" t="e">
        <f>IF(IL!#REF!="",#N/A,IL!#REF!)</f>
        <v>#REF!</v>
      </c>
      <c r="W877" s="69" t="e">
        <f>IF(IL!#REF!="",#N/A,IL!#REF!)</f>
        <v>#REF!</v>
      </c>
      <c r="X877" s="68" t="e">
        <f>IF(NE!#REF!="",#N/A,NE!#REF!)</f>
        <v>#REF!</v>
      </c>
      <c r="Y877" s="69" t="e">
        <f>IF(NE!#REF!="",#N/A,NE!#REF!)</f>
        <v>#REF!</v>
      </c>
      <c r="Z877" s="68" t="e">
        <f>IF(RCI!#REF!="",#N/A,RCI!#REF!)</f>
        <v>#REF!</v>
      </c>
      <c r="AA877" s="69" t="e">
        <f>IF(RCI!#REF!="",#N/A,RCI!#REF!)</f>
        <v>#REF!</v>
      </c>
      <c r="AB877" s="68" t="e">
        <f>IF(RP!#REF!="",#N/A,RP!#REF!)</f>
        <v>#REF!</v>
      </c>
      <c r="AC877" s="69" t="e">
        <f>IF(RP!#REF!="",#N/A,RP!#REF!)</f>
        <v>#REF!</v>
      </c>
      <c r="AD877" s="68" t="e">
        <f>IF(RA!#REF!="",#N/A,RA!#REF!)</f>
        <v>#REF!</v>
      </c>
      <c r="AE877" s="69" t="e">
        <f>IF(RA!#REF!="",#N/A,RA!#REF!)</f>
        <v>#REF!</v>
      </c>
    </row>
    <row r="878" spans="22:31" x14ac:dyDescent="0.2">
      <c r="V878" s="68" t="e">
        <f>IF(IL!#REF!="",#N/A,IL!#REF!)</f>
        <v>#REF!</v>
      </c>
      <c r="W878" s="69" t="e">
        <f>IF(IL!#REF!="",#N/A,IL!#REF!)</f>
        <v>#REF!</v>
      </c>
      <c r="X878" s="68" t="e">
        <f>IF(NE!#REF!="",#N/A,NE!#REF!)</f>
        <v>#REF!</v>
      </c>
      <c r="Y878" s="69" t="e">
        <f>IF(NE!#REF!="",#N/A,NE!#REF!)</f>
        <v>#REF!</v>
      </c>
      <c r="Z878" s="68" t="e">
        <f>IF(RCI!#REF!="",#N/A,RCI!#REF!)</f>
        <v>#REF!</v>
      </c>
      <c r="AA878" s="69" t="e">
        <f>IF(RCI!#REF!="",#N/A,RCI!#REF!)</f>
        <v>#REF!</v>
      </c>
      <c r="AB878" s="68" t="e">
        <f>IF(RP!#REF!="",#N/A,RP!#REF!)</f>
        <v>#REF!</v>
      </c>
      <c r="AC878" s="69" t="e">
        <f>IF(RP!#REF!="",#N/A,RP!#REF!)</f>
        <v>#REF!</v>
      </c>
      <c r="AD878" s="68" t="e">
        <f>IF(RA!#REF!="",#N/A,RA!#REF!)</f>
        <v>#REF!</v>
      </c>
      <c r="AE878" s="69" t="e">
        <f>IF(RA!#REF!="",#N/A,RA!#REF!)</f>
        <v>#REF!</v>
      </c>
    </row>
    <row r="879" spans="22:31" x14ac:dyDescent="0.2">
      <c r="V879" s="68" t="e">
        <f>IF(IL!#REF!="",#N/A,IL!#REF!)</f>
        <v>#REF!</v>
      </c>
      <c r="W879" s="69" t="e">
        <f>IF(IL!#REF!="",#N/A,IL!#REF!)</f>
        <v>#REF!</v>
      </c>
      <c r="X879" s="68" t="e">
        <f>IF(NE!#REF!="",#N/A,NE!#REF!)</f>
        <v>#REF!</v>
      </c>
      <c r="Y879" s="69" t="e">
        <f>IF(NE!#REF!="",#N/A,NE!#REF!)</f>
        <v>#REF!</v>
      </c>
      <c r="Z879" s="68" t="e">
        <f>IF(RCI!#REF!="",#N/A,RCI!#REF!)</f>
        <v>#REF!</v>
      </c>
      <c r="AA879" s="69" t="e">
        <f>IF(RCI!#REF!="",#N/A,RCI!#REF!)</f>
        <v>#REF!</v>
      </c>
      <c r="AB879" s="68" t="e">
        <f>IF(RP!#REF!="",#N/A,RP!#REF!)</f>
        <v>#REF!</v>
      </c>
      <c r="AC879" s="69" t="e">
        <f>IF(RP!#REF!="",#N/A,RP!#REF!)</f>
        <v>#REF!</v>
      </c>
      <c r="AD879" s="68" t="e">
        <f>IF(RA!#REF!="",#N/A,RA!#REF!)</f>
        <v>#REF!</v>
      </c>
      <c r="AE879" s="69" t="e">
        <f>IF(RA!#REF!="",#N/A,RA!#REF!)</f>
        <v>#REF!</v>
      </c>
    </row>
    <row r="880" spans="22:31" x14ac:dyDescent="0.2">
      <c r="V880" s="68" t="e">
        <f>IF(IL!#REF!="",#N/A,IL!#REF!)</f>
        <v>#REF!</v>
      </c>
      <c r="W880" s="69" t="e">
        <f>IF(IL!#REF!="",#N/A,IL!#REF!)</f>
        <v>#REF!</v>
      </c>
      <c r="X880" s="68" t="e">
        <f>IF(NE!#REF!="",#N/A,NE!#REF!)</f>
        <v>#REF!</v>
      </c>
      <c r="Y880" s="69" t="e">
        <f>IF(NE!#REF!="",#N/A,NE!#REF!)</f>
        <v>#REF!</v>
      </c>
      <c r="Z880" s="68" t="e">
        <f>IF(RCI!#REF!="",#N/A,RCI!#REF!)</f>
        <v>#REF!</v>
      </c>
      <c r="AA880" s="69" t="e">
        <f>IF(RCI!#REF!="",#N/A,RCI!#REF!)</f>
        <v>#REF!</v>
      </c>
      <c r="AB880" s="68" t="e">
        <f>IF(RP!#REF!="",#N/A,RP!#REF!)</f>
        <v>#REF!</v>
      </c>
      <c r="AC880" s="69" t="e">
        <f>IF(RP!#REF!="",#N/A,RP!#REF!)</f>
        <v>#REF!</v>
      </c>
      <c r="AD880" s="68" t="e">
        <f>IF(RA!#REF!="",#N/A,RA!#REF!)</f>
        <v>#REF!</v>
      </c>
      <c r="AE880" s="69" t="e">
        <f>IF(RA!#REF!="",#N/A,RA!#REF!)</f>
        <v>#REF!</v>
      </c>
    </row>
    <row r="881" spans="22:31" x14ac:dyDescent="0.2">
      <c r="V881" s="68" t="e">
        <f>IF(IL!#REF!="",#N/A,IL!#REF!)</f>
        <v>#REF!</v>
      </c>
      <c r="W881" s="69" t="e">
        <f>IF(IL!#REF!="",#N/A,IL!#REF!)</f>
        <v>#REF!</v>
      </c>
      <c r="X881" s="68" t="e">
        <f>IF(NE!#REF!="",#N/A,NE!#REF!)</f>
        <v>#REF!</v>
      </c>
      <c r="Y881" s="69" t="e">
        <f>IF(NE!#REF!="",#N/A,NE!#REF!)</f>
        <v>#REF!</v>
      </c>
      <c r="Z881" s="68" t="e">
        <f>IF(RCI!#REF!="",#N/A,RCI!#REF!)</f>
        <v>#REF!</v>
      </c>
      <c r="AA881" s="69" t="e">
        <f>IF(RCI!#REF!="",#N/A,RCI!#REF!)</f>
        <v>#REF!</v>
      </c>
      <c r="AB881" s="68" t="e">
        <f>IF(RP!#REF!="",#N/A,RP!#REF!)</f>
        <v>#REF!</v>
      </c>
      <c r="AC881" s="69" t="e">
        <f>IF(RP!#REF!="",#N/A,RP!#REF!)</f>
        <v>#REF!</v>
      </c>
      <c r="AD881" s="68" t="e">
        <f>IF(RA!#REF!="",#N/A,RA!#REF!)</f>
        <v>#REF!</v>
      </c>
      <c r="AE881" s="69" t="e">
        <f>IF(RA!#REF!="",#N/A,RA!#REF!)</f>
        <v>#REF!</v>
      </c>
    </row>
    <row r="882" spans="22:31" x14ac:dyDescent="0.2">
      <c r="V882" s="68" t="e">
        <f>IF(IL!#REF!="",#N/A,IL!#REF!)</f>
        <v>#REF!</v>
      </c>
      <c r="W882" s="69" t="e">
        <f>IF(IL!#REF!="",#N/A,IL!#REF!)</f>
        <v>#REF!</v>
      </c>
      <c r="X882" s="68" t="e">
        <f>IF(NE!#REF!="",#N/A,NE!#REF!)</f>
        <v>#REF!</v>
      </c>
      <c r="Y882" s="69" t="e">
        <f>IF(NE!#REF!="",#N/A,NE!#REF!)</f>
        <v>#REF!</v>
      </c>
      <c r="Z882" s="68" t="e">
        <f>IF(RCI!#REF!="",#N/A,RCI!#REF!)</f>
        <v>#REF!</v>
      </c>
      <c r="AA882" s="69" t="e">
        <f>IF(RCI!#REF!="",#N/A,RCI!#REF!)</f>
        <v>#REF!</v>
      </c>
      <c r="AB882" s="68" t="e">
        <f>IF(RP!#REF!="",#N/A,RP!#REF!)</f>
        <v>#REF!</v>
      </c>
      <c r="AC882" s="69" t="e">
        <f>IF(RP!#REF!="",#N/A,RP!#REF!)</f>
        <v>#REF!</v>
      </c>
      <c r="AD882" s="68" t="e">
        <f>IF(RA!#REF!="",#N/A,RA!#REF!)</f>
        <v>#REF!</v>
      </c>
      <c r="AE882" s="69" t="e">
        <f>IF(RA!#REF!="",#N/A,RA!#REF!)</f>
        <v>#REF!</v>
      </c>
    </row>
    <row r="883" spans="22:31" x14ac:dyDescent="0.2">
      <c r="V883" s="68" t="e">
        <f>IF(IL!#REF!="",#N/A,IL!#REF!)</f>
        <v>#REF!</v>
      </c>
      <c r="W883" s="69" t="e">
        <f>IF(IL!#REF!="",#N/A,IL!#REF!)</f>
        <v>#REF!</v>
      </c>
      <c r="X883" s="68" t="e">
        <f>IF(NE!#REF!="",#N/A,NE!#REF!)</f>
        <v>#REF!</v>
      </c>
      <c r="Y883" s="69" t="e">
        <f>IF(NE!#REF!="",#N/A,NE!#REF!)</f>
        <v>#REF!</v>
      </c>
      <c r="Z883" s="68" t="e">
        <f>IF(RCI!#REF!="",#N/A,RCI!#REF!)</f>
        <v>#REF!</v>
      </c>
      <c r="AA883" s="69" t="e">
        <f>IF(RCI!#REF!="",#N/A,RCI!#REF!)</f>
        <v>#REF!</v>
      </c>
      <c r="AB883" s="68" t="e">
        <f>IF(RP!#REF!="",#N/A,RP!#REF!)</f>
        <v>#REF!</v>
      </c>
      <c r="AC883" s="69" t="e">
        <f>IF(RP!#REF!="",#N/A,RP!#REF!)</f>
        <v>#REF!</v>
      </c>
      <c r="AD883" s="68" t="e">
        <f>IF(RA!#REF!="",#N/A,RA!#REF!)</f>
        <v>#REF!</v>
      </c>
      <c r="AE883" s="69" t="e">
        <f>IF(RA!#REF!="",#N/A,RA!#REF!)</f>
        <v>#REF!</v>
      </c>
    </row>
    <row r="884" spans="22:31" x14ac:dyDescent="0.2">
      <c r="V884" s="68" t="e">
        <f>IF(IL!#REF!="",#N/A,IL!#REF!)</f>
        <v>#REF!</v>
      </c>
      <c r="W884" s="69" t="e">
        <f>IF(IL!#REF!="",#N/A,IL!#REF!)</f>
        <v>#REF!</v>
      </c>
      <c r="X884" s="68" t="e">
        <f>IF(NE!#REF!="",#N/A,NE!#REF!)</f>
        <v>#REF!</v>
      </c>
      <c r="Y884" s="69" t="e">
        <f>IF(NE!#REF!="",#N/A,NE!#REF!)</f>
        <v>#REF!</v>
      </c>
      <c r="Z884" s="68" t="e">
        <f>IF(RCI!#REF!="",#N/A,RCI!#REF!)</f>
        <v>#REF!</v>
      </c>
      <c r="AA884" s="69" t="e">
        <f>IF(RCI!#REF!="",#N/A,RCI!#REF!)</f>
        <v>#REF!</v>
      </c>
      <c r="AB884" s="68" t="e">
        <f>IF(RP!#REF!="",#N/A,RP!#REF!)</f>
        <v>#REF!</v>
      </c>
      <c r="AC884" s="69" t="e">
        <f>IF(RP!#REF!="",#N/A,RP!#REF!)</f>
        <v>#REF!</v>
      </c>
      <c r="AD884" s="68" t="e">
        <f>IF(RA!#REF!="",#N/A,RA!#REF!)</f>
        <v>#REF!</v>
      </c>
      <c r="AE884" s="69" t="e">
        <f>IF(RA!#REF!="",#N/A,RA!#REF!)</f>
        <v>#REF!</v>
      </c>
    </row>
    <row r="885" spans="22:31" x14ac:dyDescent="0.2">
      <c r="V885" s="68" t="e">
        <f>IF(IL!#REF!="",#N/A,IL!#REF!)</f>
        <v>#REF!</v>
      </c>
      <c r="W885" s="69" t="e">
        <f>IF(IL!#REF!="",#N/A,IL!#REF!)</f>
        <v>#REF!</v>
      </c>
      <c r="X885" s="68" t="e">
        <f>IF(NE!#REF!="",#N/A,NE!#REF!)</f>
        <v>#REF!</v>
      </c>
      <c r="Y885" s="69" t="e">
        <f>IF(NE!#REF!="",#N/A,NE!#REF!)</f>
        <v>#REF!</v>
      </c>
      <c r="Z885" s="68" t="e">
        <f>IF(RCI!#REF!="",#N/A,RCI!#REF!)</f>
        <v>#REF!</v>
      </c>
      <c r="AA885" s="69" t="e">
        <f>IF(RCI!#REF!="",#N/A,RCI!#REF!)</f>
        <v>#REF!</v>
      </c>
      <c r="AB885" s="68" t="e">
        <f>IF(RP!#REF!="",#N/A,RP!#REF!)</f>
        <v>#REF!</v>
      </c>
      <c r="AC885" s="69" t="e">
        <f>IF(RP!#REF!="",#N/A,RP!#REF!)</f>
        <v>#REF!</v>
      </c>
      <c r="AD885" s="68" t="e">
        <f>IF(RA!#REF!="",#N/A,RA!#REF!)</f>
        <v>#REF!</v>
      </c>
      <c r="AE885" s="69" t="e">
        <f>IF(RA!#REF!="",#N/A,RA!#REF!)</f>
        <v>#REF!</v>
      </c>
    </row>
    <row r="886" spans="22:31" x14ac:dyDescent="0.2">
      <c r="V886" s="68" t="e">
        <f>IF(IL!#REF!="",#N/A,IL!#REF!)</f>
        <v>#REF!</v>
      </c>
      <c r="W886" s="69" t="e">
        <f>IF(IL!#REF!="",#N/A,IL!#REF!)</f>
        <v>#REF!</v>
      </c>
      <c r="X886" s="68" t="e">
        <f>IF(NE!#REF!="",#N/A,NE!#REF!)</f>
        <v>#REF!</v>
      </c>
      <c r="Y886" s="69" t="e">
        <f>IF(NE!#REF!="",#N/A,NE!#REF!)</f>
        <v>#REF!</v>
      </c>
      <c r="Z886" s="68" t="e">
        <f>IF(RCI!#REF!="",#N/A,RCI!#REF!)</f>
        <v>#REF!</v>
      </c>
      <c r="AA886" s="69" t="e">
        <f>IF(RCI!#REF!="",#N/A,RCI!#REF!)</f>
        <v>#REF!</v>
      </c>
      <c r="AB886" s="68" t="e">
        <f>IF(RP!#REF!="",#N/A,RP!#REF!)</f>
        <v>#REF!</v>
      </c>
      <c r="AC886" s="69" t="e">
        <f>IF(RP!#REF!="",#N/A,RP!#REF!)</f>
        <v>#REF!</v>
      </c>
      <c r="AD886" s="68" t="e">
        <f>IF(RA!#REF!="",#N/A,RA!#REF!)</f>
        <v>#REF!</v>
      </c>
      <c r="AE886" s="69" t="e">
        <f>IF(RA!#REF!="",#N/A,RA!#REF!)</f>
        <v>#REF!</v>
      </c>
    </row>
    <row r="887" spans="22:31" x14ac:dyDescent="0.2">
      <c r="V887" s="68" t="e">
        <f>IF(IL!#REF!="",#N/A,IL!#REF!)</f>
        <v>#REF!</v>
      </c>
      <c r="W887" s="69" t="e">
        <f>IF(IL!#REF!="",#N/A,IL!#REF!)</f>
        <v>#REF!</v>
      </c>
      <c r="X887" s="68" t="e">
        <f>IF(NE!#REF!="",#N/A,NE!#REF!)</f>
        <v>#REF!</v>
      </c>
      <c r="Y887" s="69" t="e">
        <f>IF(NE!#REF!="",#N/A,NE!#REF!)</f>
        <v>#REF!</v>
      </c>
      <c r="Z887" s="68" t="e">
        <f>IF(RCI!#REF!="",#N/A,RCI!#REF!)</f>
        <v>#REF!</v>
      </c>
      <c r="AA887" s="69" t="e">
        <f>IF(RCI!#REF!="",#N/A,RCI!#REF!)</f>
        <v>#REF!</v>
      </c>
      <c r="AB887" s="68" t="e">
        <f>IF(RP!#REF!="",#N/A,RP!#REF!)</f>
        <v>#REF!</v>
      </c>
      <c r="AC887" s="69" t="e">
        <f>IF(RP!#REF!="",#N/A,RP!#REF!)</f>
        <v>#REF!</v>
      </c>
      <c r="AD887" s="68" t="e">
        <f>IF(RA!#REF!="",#N/A,RA!#REF!)</f>
        <v>#REF!</v>
      </c>
      <c r="AE887" s="69" t="e">
        <f>IF(RA!#REF!="",#N/A,RA!#REF!)</f>
        <v>#REF!</v>
      </c>
    </row>
    <row r="888" spans="22:31" x14ac:dyDescent="0.2">
      <c r="V888" s="68" t="e">
        <f>IF(IL!#REF!="",#N/A,IL!#REF!)</f>
        <v>#REF!</v>
      </c>
      <c r="W888" s="69" t="e">
        <f>IF(IL!#REF!="",#N/A,IL!#REF!)</f>
        <v>#REF!</v>
      </c>
      <c r="X888" s="68" t="e">
        <f>IF(NE!#REF!="",#N/A,NE!#REF!)</f>
        <v>#REF!</v>
      </c>
      <c r="Y888" s="69" t="e">
        <f>IF(NE!#REF!="",#N/A,NE!#REF!)</f>
        <v>#REF!</v>
      </c>
      <c r="Z888" s="68" t="e">
        <f>IF(RCI!#REF!="",#N/A,RCI!#REF!)</f>
        <v>#REF!</v>
      </c>
      <c r="AA888" s="69" t="e">
        <f>IF(RCI!#REF!="",#N/A,RCI!#REF!)</f>
        <v>#REF!</v>
      </c>
      <c r="AB888" s="68" t="e">
        <f>IF(RP!#REF!="",#N/A,RP!#REF!)</f>
        <v>#REF!</v>
      </c>
      <c r="AC888" s="69" t="e">
        <f>IF(RP!#REF!="",#N/A,RP!#REF!)</f>
        <v>#REF!</v>
      </c>
      <c r="AD888" s="68" t="e">
        <f>IF(RA!#REF!="",#N/A,RA!#REF!)</f>
        <v>#REF!</v>
      </c>
      <c r="AE888" s="69" t="e">
        <f>IF(RA!#REF!="",#N/A,RA!#REF!)</f>
        <v>#REF!</v>
      </c>
    </row>
    <row r="889" spans="22:31" x14ac:dyDescent="0.2">
      <c r="V889" s="68" t="e">
        <f>IF(IL!#REF!="",#N/A,IL!#REF!)</f>
        <v>#REF!</v>
      </c>
      <c r="W889" s="69" t="e">
        <f>IF(IL!#REF!="",#N/A,IL!#REF!)</f>
        <v>#REF!</v>
      </c>
      <c r="X889" s="68" t="e">
        <f>IF(NE!#REF!="",#N/A,NE!#REF!)</f>
        <v>#REF!</v>
      </c>
      <c r="Y889" s="69" t="e">
        <f>IF(NE!#REF!="",#N/A,NE!#REF!)</f>
        <v>#REF!</v>
      </c>
      <c r="Z889" s="68" t="e">
        <f>IF(RCI!#REF!="",#N/A,RCI!#REF!)</f>
        <v>#REF!</v>
      </c>
      <c r="AA889" s="69" t="e">
        <f>IF(RCI!#REF!="",#N/A,RCI!#REF!)</f>
        <v>#REF!</v>
      </c>
      <c r="AB889" s="68" t="e">
        <f>IF(RP!#REF!="",#N/A,RP!#REF!)</f>
        <v>#REF!</v>
      </c>
      <c r="AC889" s="69" t="e">
        <f>IF(RP!#REF!="",#N/A,RP!#REF!)</f>
        <v>#REF!</v>
      </c>
      <c r="AD889" s="68" t="e">
        <f>IF(RA!#REF!="",#N/A,RA!#REF!)</f>
        <v>#REF!</v>
      </c>
      <c r="AE889" s="69" t="e">
        <f>IF(RA!#REF!="",#N/A,RA!#REF!)</f>
        <v>#REF!</v>
      </c>
    </row>
    <row r="890" spans="22:31" x14ac:dyDescent="0.2">
      <c r="V890" s="68" t="e">
        <f>IF(IL!#REF!="",#N/A,IL!#REF!)</f>
        <v>#REF!</v>
      </c>
      <c r="W890" s="69" t="e">
        <f>IF(IL!#REF!="",#N/A,IL!#REF!)</f>
        <v>#REF!</v>
      </c>
      <c r="X890" s="68" t="e">
        <f>IF(NE!#REF!="",#N/A,NE!#REF!)</f>
        <v>#REF!</v>
      </c>
      <c r="Y890" s="69" t="e">
        <f>IF(NE!#REF!="",#N/A,NE!#REF!)</f>
        <v>#REF!</v>
      </c>
      <c r="Z890" s="68" t="e">
        <f>IF(RCI!#REF!="",#N/A,RCI!#REF!)</f>
        <v>#REF!</v>
      </c>
      <c r="AA890" s="69" t="e">
        <f>IF(RCI!#REF!="",#N/A,RCI!#REF!)</f>
        <v>#REF!</v>
      </c>
      <c r="AB890" s="68" t="e">
        <f>IF(RP!#REF!="",#N/A,RP!#REF!)</f>
        <v>#REF!</v>
      </c>
      <c r="AC890" s="69" t="e">
        <f>IF(RP!#REF!="",#N/A,RP!#REF!)</f>
        <v>#REF!</v>
      </c>
      <c r="AD890" s="68" t="e">
        <f>IF(RA!#REF!="",#N/A,RA!#REF!)</f>
        <v>#REF!</v>
      </c>
      <c r="AE890" s="69" t="e">
        <f>IF(RA!#REF!="",#N/A,RA!#REF!)</f>
        <v>#REF!</v>
      </c>
    </row>
    <row r="891" spans="22:31" x14ac:dyDescent="0.2">
      <c r="V891" s="68" t="e">
        <f>IF(IL!#REF!="",#N/A,IL!#REF!)</f>
        <v>#REF!</v>
      </c>
      <c r="W891" s="69" t="e">
        <f>IF(IL!#REF!="",#N/A,IL!#REF!)</f>
        <v>#REF!</v>
      </c>
      <c r="X891" s="68" t="e">
        <f>IF(NE!#REF!="",#N/A,NE!#REF!)</f>
        <v>#REF!</v>
      </c>
      <c r="Y891" s="69" t="e">
        <f>IF(NE!#REF!="",#N/A,NE!#REF!)</f>
        <v>#REF!</v>
      </c>
      <c r="Z891" s="68" t="e">
        <f>IF(RCI!#REF!="",#N/A,RCI!#REF!)</f>
        <v>#REF!</v>
      </c>
      <c r="AA891" s="69" t="e">
        <f>IF(RCI!#REF!="",#N/A,RCI!#REF!)</f>
        <v>#REF!</v>
      </c>
      <c r="AB891" s="68" t="e">
        <f>IF(RP!#REF!="",#N/A,RP!#REF!)</f>
        <v>#REF!</v>
      </c>
      <c r="AC891" s="69" t="e">
        <f>IF(RP!#REF!="",#N/A,RP!#REF!)</f>
        <v>#REF!</v>
      </c>
      <c r="AD891" s="68" t="e">
        <f>IF(RA!#REF!="",#N/A,RA!#REF!)</f>
        <v>#REF!</v>
      </c>
      <c r="AE891" s="69" t="e">
        <f>IF(RA!#REF!="",#N/A,RA!#REF!)</f>
        <v>#REF!</v>
      </c>
    </row>
    <row r="892" spans="22:31" x14ac:dyDescent="0.2">
      <c r="V892" s="68" t="e">
        <f>IF(IL!#REF!="",#N/A,IL!#REF!)</f>
        <v>#REF!</v>
      </c>
      <c r="W892" s="69" t="e">
        <f>IF(IL!#REF!="",#N/A,IL!#REF!)</f>
        <v>#REF!</v>
      </c>
      <c r="X892" s="68" t="e">
        <f>IF(NE!#REF!="",#N/A,NE!#REF!)</f>
        <v>#REF!</v>
      </c>
      <c r="Y892" s="69" t="e">
        <f>IF(NE!#REF!="",#N/A,NE!#REF!)</f>
        <v>#REF!</v>
      </c>
      <c r="Z892" s="68" t="e">
        <f>IF(RCI!#REF!="",#N/A,RCI!#REF!)</f>
        <v>#REF!</v>
      </c>
      <c r="AA892" s="69" t="e">
        <f>IF(RCI!#REF!="",#N/A,RCI!#REF!)</f>
        <v>#REF!</v>
      </c>
      <c r="AB892" s="68" t="e">
        <f>IF(RP!#REF!="",#N/A,RP!#REF!)</f>
        <v>#REF!</v>
      </c>
      <c r="AC892" s="69" t="e">
        <f>IF(RP!#REF!="",#N/A,RP!#REF!)</f>
        <v>#REF!</v>
      </c>
      <c r="AD892" s="68" t="e">
        <f>IF(RA!#REF!="",#N/A,RA!#REF!)</f>
        <v>#REF!</v>
      </c>
      <c r="AE892" s="69" t="e">
        <f>IF(RA!#REF!="",#N/A,RA!#REF!)</f>
        <v>#REF!</v>
      </c>
    </row>
    <row r="893" spans="22:31" x14ac:dyDescent="0.2">
      <c r="V893" s="68" t="e">
        <f>IF(IL!#REF!="",#N/A,IL!#REF!)</f>
        <v>#REF!</v>
      </c>
      <c r="W893" s="69" t="e">
        <f>IF(IL!#REF!="",#N/A,IL!#REF!)</f>
        <v>#REF!</v>
      </c>
      <c r="X893" s="68" t="e">
        <f>IF(NE!#REF!="",#N/A,NE!#REF!)</f>
        <v>#REF!</v>
      </c>
      <c r="Y893" s="69" t="e">
        <f>IF(NE!#REF!="",#N/A,NE!#REF!)</f>
        <v>#REF!</v>
      </c>
      <c r="Z893" s="68" t="e">
        <f>IF(RCI!#REF!="",#N/A,RCI!#REF!)</f>
        <v>#REF!</v>
      </c>
      <c r="AA893" s="69" t="e">
        <f>IF(RCI!#REF!="",#N/A,RCI!#REF!)</f>
        <v>#REF!</v>
      </c>
      <c r="AB893" s="68" t="e">
        <f>IF(RP!#REF!="",#N/A,RP!#REF!)</f>
        <v>#REF!</v>
      </c>
      <c r="AC893" s="69" t="e">
        <f>IF(RP!#REF!="",#N/A,RP!#REF!)</f>
        <v>#REF!</v>
      </c>
      <c r="AD893" s="68" t="e">
        <f>IF(RA!#REF!="",#N/A,RA!#REF!)</f>
        <v>#REF!</v>
      </c>
      <c r="AE893" s="69" t="e">
        <f>IF(RA!#REF!="",#N/A,RA!#REF!)</f>
        <v>#REF!</v>
      </c>
    </row>
    <row r="894" spans="22:31" x14ac:dyDescent="0.2">
      <c r="V894" s="68" t="e">
        <f>IF(IL!#REF!="",#N/A,IL!#REF!)</f>
        <v>#REF!</v>
      </c>
      <c r="W894" s="69" t="e">
        <f>IF(IL!#REF!="",#N/A,IL!#REF!)</f>
        <v>#REF!</v>
      </c>
      <c r="X894" s="68" t="e">
        <f>IF(NE!#REF!="",#N/A,NE!#REF!)</f>
        <v>#REF!</v>
      </c>
      <c r="Y894" s="69" t="e">
        <f>IF(NE!#REF!="",#N/A,NE!#REF!)</f>
        <v>#REF!</v>
      </c>
      <c r="Z894" s="68" t="e">
        <f>IF(RCI!#REF!="",#N/A,RCI!#REF!)</f>
        <v>#REF!</v>
      </c>
      <c r="AA894" s="69" t="e">
        <f>IF(RCI!#REF!="",#N/A,RCI!#REF!)</f>
        <v>#REF!</v>
      </c>
      <c r="AB894" s="68" t="e">
        <f>IF(RP!#REF!="",#N/A,RP!#REF!)</f>
        <v>#REF!</v>
      </c>
      <c r="AC894" s="69" t="e">
        <f>IF(RP!#REF!="",#N/A,RP!#REF!)</f>
        <v>#REF!</v>
      </c>
      <c r="AD894" s="68" t="e">
        <f>IF(RA!#REF!="",#N/A,RA!#REF!)</f>
        <v>#REF!</v>
      </c>
      <c r="AE894" s="69" t="e">
        <f>IF(RA!#REF!="",#N/A,RA!#REF!)</f>
        <v>#REF!</v>
      </c>
    </row>
    <row r="895" spans="22:31" x14ac:dyDescent="0.2">
      <c r="V895" s="68" t="e">
        <f>IF(IL!#REF!="",#N/A,IL!#REF!)</f>
        <v>#REF!</v>
      </c>
      <c r="W895" s="69" t="e">
        <f>IF(IL!#REF!="",#N/A,IL!#REF!)</f>
        <v>#REF!</v>
      </c>
      <c r="X895" s="68" t="e">
        <f>IF(NE!#REF!="",#N/A,NE!#REF!)</f>
        <v>#REF!</v>
      </c>
      <c r="Y895" s="69" t="e">
        <f>IF(NE!#REF!="",#N/A,NE!#REF!)</f>
        <v>#REF!</v>
      </c>
      <c r="Z895" s="68" t="e">
        <f>IF(RCI!#REF!="",#N/A,RCI!#REF!)</f>
        <v>#REF!</v>
      </c>
      <c r="AA895" s="69" t="e">
        <f>IF(RCI!#REF!="",#N/A,RCI!#REF!)</f>
        <v>#REF!</v>
      </c>
      <c r="AB895" s="68" t="e">
        <f>IF(RP!#REF!="",#N/A,RP!#REF!)</f>
        <v>#REF!</v>
      </c>
      <c r="AC895" s="69" t="e">
        <f>IF(RP!#REF!="",#N/A,RP!#REF!)</f>
        <v>#REF!</v>
      </c>
      <c r="AD895" s="68" t="e">
        <f>IF(RA!#REF!="",#N/A,RA!#REF!)</f>
        <v>#REF!</v>
      </c>
      <c r="AE895" s="69" t="e">
        <f>IF(RA!#REF!="",#N/A,RA!#REF!)</f>
        <v>#REF!</v>
      </c>
    </row>
    <row r="896" spans="22:31" x14ac:dyDescent="0.2">
      <c r="V896" s="68" t="e">
        <f>IF(IL!#REF!="",#N/A,IL!#REF!)</f>
        <v>#REF!</v>
      </c>
      <c r="W896" s="69" t="e">
        <f>IF(IL!#REF!="",#N/A,IL!#REF!)</f>
        <v>#REF!</v>
      </c>
      <c r="X896" s="68" t="e">
        <f>IF(NE!#REF!="",#N/A,NE!#REF!)</f>
        <v>#REF!</v>
      </c>
      <c r="Y896" s="69" t="e">
        <f>IF(NE!#REF!="",#N/A,NE!#REF!)</f>
        <v>#REF!</v>
      </c>
      <c r="Z896" s="68" t="e">
        <f>IF(RCI!#REF!="",#N/A,RCI!#REF!)</f>
        <v>#REF!</v>
      </c>
      <c r="AA896" s="69" t="e">
        <f>IF(RCI!#REF!="",#N/A,RCI!#REF!)</f>
        <v>#REF!</v>
      </c>
      <c r="AB896" s="68" t="e">
        <f>IF(RP!#REF!="",#N/A,RP!#REF!)</f>
        <v>#REF!</v>
      </c>
      <c r="AC896" s="69" t="e">
        <f>IF(RP!#REF!="",#N/A,RP!#REF!)</f>
        <v>#REF!</v>
      </c>
      <c r="AD896" s="68" t="e">
        <f>IF(RA!#REF!="",#N/A,RA!#REF!)</f>
        <v>#REF!</v>
      </c>
      <c r="AE896" s="69" t="e">
        <f>IF(RA!#REF!="",#N/A,RA!#REF!)</f>
        <v>#REF!</v>
      </c>
    </row>
    <row r="897" spans="22:31" x14ac:dyDescent="0.2">
      <c r="V897" s="68" t="e">
        <f>IF(IL!#REF!="",#N/A,IL!#REF!)</f>
        <v>#REF!</v>
      </c>
      <c r="W897" s="69" t="e">
        <f>IF(IL!#REF!="",#N/A,IL!#REF!)</f>
        <v>#REF!</v>
      </c>
      <c r="X897" s="68" t="e">
        <f>IF(NE!#REF!="",#N/A,NE!#REF!)</f>
        <v>#REF!</v>
      </c>
      <c r="Y897" s="69" t="e">
        <f>IF(NE!#REF!="",#N/A,NE!#REF!)</f>
        <v>#REF!</v>
      </c>
      <c r="Z897" s="68" t="e">
        <f>IF(RCI!#REF!="",#N/A,RCI!#REF!)</f>
        <v>#REF!</v>
      </c>
      <c r="AA897" s="69" t="e">
        <f>IF(RCI!#REF!="",#N/A,RCI!#REF!)</f>
        <v>#REF!</v>
      </c>
      <c r="AB897" s="68" t="e">
        <f>IF(RP!#REF!="",#N/A,RP!#REF!)</f>
        <v>#REF!</v>
      </c>
      <c r="AC897" s="69" t="e">
        <f>IF(RP!#REF!="",#N/A,RP!#REF!)</f>
        <v>#REF!</v>
      </c>
      <c r="AD897" s="68" t="e">
        <f>IF(RA!#REF!="",#N/A,RA!#REF!)</f>
        <v>#REF!</v>
      </c>
      <c r="AE897" s="69" t="e">
        <f>IF(RA!#REF!="",#N/A,RA!#REF!)</f>
        <v>#REF!</v>
      </c>
    </row>
    <row r="898" spans="22:31" x14ac:dyDescent="0.2">
      <c r="V898" s="68" t="e">
        <f>IF(IL!#REF!="",#N/A,IL!#REF!)</f>
        <v>#REF!</v>
      </c>
      <c r="W898" s="69" t="e">
        <f>IF(IL!#REF!="",#N/A,IL!#REF!)</f>
        <v>#REF!</v>
      </c>
      <c r="X898" s="68" t="e">
        <f>IF(NE!#REF!="",#N/A,NE!#REF!)</f>
        <v>#REF!</v>
      </c>
      <c r="Y898" s="69" t="e">
        <f>IF(NE!#REF!="",#N/A,NE!#REF!)</f>
        <v>#REF!</v>
      </c>
      <c r="Z898" s="68" t="e">
        <f>IF(RCI!#REF!="",#N/A,RCI!#REF!)</f>
        <v>#REF!</v>
      </c>
      <c r="AA898" s="69" t="e">
        <f>IF(RCI!#REF!="",#N/A,RCI!#REF!)</f>
        <v>#REF!</v>
      </c>
      <c r="AB898" s="68" t="e">
        <f>IF(RP!#REF!="",#N/A,RP!#REF!)</f>
        <v>#REF!</v>
      </c>
      <c r="AC898" s="69" t="e">
        <f>IF(RP!#REF!="",#N/A,RP!#REF!)</f>
        <v>#REF!</v>
      </c>
      <c r="AD898" s="68" t="e">
        <f>IF(RA!#REF!="",#N/A,RA!#REF!)</f>
        <v>#REF!</v>
      </c>
      <c r="AE898" s="69" t="e">
        <f>IF(RA!#REF!="",#N/A,RA!#REF!)</f>
        <v>#REF!</v>
      </c>
    </row>
    <row r="899" spans="22:31" x14ac:dyDescent="0.2">
      <c r="V899" s="68" t="e">
        <f>IF(IL!#REF!="",#N/A,IL!#REF!)</f>
        <v>#REF!</v>
      </c>
      <c r="W899" s="69" t="e">
        <f>IF(IL!#REF!="",#N/A,IL!#REF!)</f>
        <v>#REF!</v>
      </c>
      <c r="X899" s="68" t="e">
        <f>IF(NE!#REF!="",#N/A,NE!#REF!)</f>
        <v>#REF!</v>
      </c>
      <c r="Y899" s="69" t="e">
        <f>IF(NE!#REF!="",#N/A,NE!#REF!)</f>
        <v>#REF!</v>
      </c>
      <c r="Z899" s="68" t="e">
        <f>IF(RCI!#REF!="",#N/A,RCI!#REF!)</f>
        <v>#REF!</v>
      </c>
      <c r="AA899" s="69" t="e">
        <f>IF(RCI!#REF!="",#N/A,RCI!#REF!)</f>
        <v>#REF!</v>
      </c>
      <c r="AB899" s="68" t="e">
        <f>IF(RP!#REF!="",#N/A,RP!#REF!)</f>
        <v>#REF!</v>
      </c>
      <c r="AC899" s="69" t="e">
        <f>IF(RP!#REF!="",#N/A,RP!#REF!)</f>
        <v>#REF!</v>
      </c>
      <c r="AD899" s="68" t="e">
        <f>IF(RA!#REF!="",#N/A,RA!#REF!)</f>
        <v>#REF!</v>
      </c>
      <c r="AE899" s="69" t="e">
        <f>IF(RA!#REF!="",#N/A,RA!#REF!)</f>
        <v>#REF!</v>
      </c>
    </row>
    <row r="900" spans="22:31" x14ac:dyDescent="0.2">
      <c r="V900" s="68" t="e">
        <f>IF(IL!#REF!="",#N/A,IL!#REF!)</f>
        <v>#REF!</v>
      </c>
      <c r="W900" s="69" t="e">
        <f>IF(IL!#REF!="",#N/A,IL!#REF!)</f>
        <v>#REF!</v>
      </c>
      <c r="X900" s="68" t="e">
        <f>IF(NE!#REF!="",#N/A,NE!#REF!)</f>
        <v>#REF!</v>
      </c>
      <c r="Y900" s="69" t="e">
        <f>IF(NE!#REF!="",#N/A,NE!#REF!)</f>
        <v>#REF!</v>
      </c>
      <c r="Z900" s="68" t="e">
        <f>IF(RCI!#REF!="",#N/A,RCI!#REF!)</f>
        <v>#REF!</v>
      </c>
      <c r="AA900" s="69" t="e">
        <f>IF(RCI!#REF!="",#N/A,RCI!#REF!)</f>
        <v>#REF!</v>
      </c>
      <c r="AB900" s="68" t="e">
        <f>IF(RP!#REF!="",#N/A,RP!#REF!)</f>
        <v>#REF!</v>
      </c>
      <c r="AC900" s="69" t="e">
        <f>IF(RP!#REF!="",#N/A,RP!#REF!)</f>
        <v>#REF!</v>
      </c>
      <c r="AD900" s="68" t="e">
        <f>IF(RA!#REF!="",#N/A,RA!#REF!)</f>
        <v>#REF!</v>
      </c>
      <c r="AE900" s="69" t="e">
        <f>IF(RA!#REF!="",#N/A,RA!#REF!)</f>
        <v>#REF!</v>
      </c>
    </row>
    <row r="901" spans="22:31" x14ac:dyDescent="0.2">
      <c r="V901" s="68" t="e">
        <f>IF(IL!#REF!="",#N/A,IL!#REF!)</f>
        <v>#REF!</v>
      </c>
      <c r="W901" s="69" t="e">
        <f>IF(IL!#REF!="",#N/A,IL!#REF!)</f>
        <v>#REF!</v>
      </c>
      <c r="X901" s="68" t="e">
        <f>IF(NE!#REF!="",#N/A,NE!#REF!)</f>
        <v>#REF!</v>
      </c>
      <c r="Y901" s="69" t="e">
        <f>IF(NE!#REF!="",#N/A,NE!#REF!)</f>
        <v>#REF!</v>
      </c>
      <c r="Z901" s="68" t="e">
        <f>IF(RCI!#REF!="",#N/A,RCI!#REF!)</f>
        <v>#REF!</v>
      </c>
      <c r="AA901" s="69" t="e">
        <f>IF(RCI!#REF!="",#N/A,RCI!#REF!)</f>
        <v>#REF!</v>
      </c>
      <c r="AB901" s="68" t="e">
        <f>IF(RP!#REF!="",#N/A,RP!#REF!)</f>
        <v>#REF!</v>
      </c>
      <c r="AC901" s="69" t="e">
        <f>IF(RP!#REF!="",#N/A,RP!#REF!)</f>
        <v>#REF!</v>
      </c>
      <c r="AD901" s="68" t="e">
        <f>IF(RA!#REF!="",#N/A,RA!#REF!)</f>
        <v>#REF!</v>
      </c>
      <c r="AE901" s="69" t="e">
        <f>IF(RA!#REF!="",#N/A,RA!#REF!)</f>
        <v>#REF!</v>
      </c>
    </row>
    <row r="902" spans="22:31" x14ac:dyDescent="0.2">
      <c r="V902" s="68" t="e">
        <f>IF(IL!#REF!="",#N/A,IL!#REF!)</f>
        <v>#REF!</v>
      </c>
      <c r="W902" s="69" t="e">
        <f>IF(IL!#REF!="",#N/A,IL!#REF!)</f>
        <v>#REF!</v>
      </c>
      <c r="X902" s="68" t="e">
        <f>IF(NE!#REF!="",#N/A,NE!#REF!)</f>
        <v>#REF!</v>
      </c>
      <c r="Y902" s="69" t="e">
        <f>IF(NE!#REF!="",#N/A,NE!#REF!)</f>
        <v>#REF!</v>
      </c>
      <c r="Z902" s="68" t="e">
        <f>IF(RCI!#REF!="",#N/A,RCI!#REF!)</f>
        <v>#REF!</v>
      </c>
      <c r="AA902" s="69" t="e">
        <f>IF(RCI!#REF!="",#N/A,RCI!#REF!)</f>
        <v>#REF!</v>
      </c>
      <c r="AB902" s="68" t="e">
        <f>IF(RP!#REF!="",#N/A,RP!#REF!)</f>
        <v>#REF!</v>
      </c>
      <c r="AC902" s="69" t="e">
        <f>IF(RP!#REF!="",#N/A,RP!#REF!)</f>
        <v>#REF!</v>
      </c>
      <c r="AD902" s="68" t="e">
        <f>IF(RA!#REF!="",#N/A,RA!#REF!)</f>
        <v>#REF!</v>
      </c>
      <c r="AE902" s="69" t="e">
        <f>IF(RA!#REF!="",#N/A,RA!#REF!)</f>
        <v>#REF!</v>
      </c>
    </row>
    <row r="903" spans="22:31" x14ac:dyDescent="0.2">
      <c r="V903" s="68" t="e">
        <f>IF(IL!#REF!="",#N/A,IL!#REF!)</f>
        <v>#REF!</v>
      </c>
      <c r="W903" s="69" t="e">
        <f>IF(IL!#REF!="",#N/A,IL!#REF!)</f>
        <v>#REF!</v>
      </c>
      <c r="X903" s="68" t="e">
        <f>IF(NE!#REF!="",#N/A,NE!#REF!)</f>
        <v>#REF!</v>
      </c>
      <c r="Y903" s="69" t="e">
        <f>IF(NE!#REF!="",#N/A,NE!#REF!)</f>
        <v>#REF!</v>
      </c>
      <c r="Z903" s="68" t="e">
        <f>IF(RCI!#REF!="",#N/A,RCI!#REF!)</f>
        <v>#REF!</v>
      </c>
      <c r="AA903" s="69" t="e">
        <f>IF(RCI!#REF!="",#N/A,RCI!#REF!)</f>
        <v>#REF!</v>
      </c>
      <c r="AB903" s="68" t="e">
        <f>IF(RP!#REF!="",#N/A,RP!#REF!)</f>
        <v>#REF!</v>
      </c>
      <c r="AC903" s="69" t="e">
        <f>IF(RP!#REF!="",#N/A,RP!#REF!)</f>
        <v>#REF!</v>
      </c>
      <c r="AD903" s="68" t="e">
        <f>IF(RA!#REF!="",#N/A,RA!#REF!)</f>
        <v>#REF!</v>
      </c>
      <c r="AE903" s="69" t="e">
        <f>IF(RA!#REF!="",#N/A,RA!#REF!)</f>
        <v>#REF!</v>
      </c>
    </row>
    <row r="904" spans="22:31" x14ac:dyDescent="0.2">
      <c r="V904" s="68" t="e">
        <f>IF(IL!#REF!="",#N/A,IL!#REF!)</f>
        <v>#REF!</v>
      </c>
      <c r="W904" s="69" t="e">
        <f>IF(IL!#REF!="",#N/A,IL!#REF!)</f>
        <v>#REF!</v>
      </c>
      <c r="X904" s="68" t="e">
        <f>IF(NE!#REF!="",#N/A,NE!#REF!)</f>
        <v>#REF!</v>
      </c>
      <c r="Y904" s="69" t="e">
        <f>IF(NE!#REF!="",#N/A,NE!#REF!)</f>
        <v>#REF!</v>
      </c>
      <c r="Z904" s="68" t="e">
        <f>IF(RCI!#REF!="",#N/A,RCI!#REF!)</f>
        <v>#REF!</v>
      </c>
      <c r="AA904" s="69" t="e">
        <f>IF(RCI!#REF!="",#N/A,RCI!#REF!)</f>
        <v>#REF!</v>
      </c>
      <c r="AB904" s="68" t="e">
        <f>IF(RP!#REF!="",#N/A,RP!#REF!)</f>
        <v>#REF!</v>
      </c>
      <c r="AC904" s="69" t="e">
        <f>IF(RP!#REF!="",#N/A,RP!#REF!)</f>
        <v>#REF!</v>
      </c>
      <c r="AD904" s="68" t="e">
        <f>IF(RA!#REF!="",#N/A,RA!#REF!)</f>
        <v>#REF!</v>
      </c>
      <c r="AE904" s="69" t="e">
        <f>IF(RA!#REF!="",#N/A,RA!#REF!)</f>
        <v>#REF!</v>
      </c>
    </row>
    <row r="905" spans="22:31" x14ac:dyDescent="0.2">
      <c r="V905" s="68" t="e">
        <f>IF(IL!#REF!="",#N/A,IL!#REF!)</f>
        <v>#REF!</v>
      </c>
      <c r="W905" s="69" t="e">
        <f>IF(IL!#REF!="",#N/A,IL!#REF!)</f>
        <v>#REF!</v>
      </c>
      <c r="X905" s="68" t="e">
        <f>IF(NE!#REF!="",#N/A,NE!#REF!)</f>
        <v>#REF!</v>
      </c>
      <c r="Y905" s="69" t="e">
        <f>IF(NE!#REF!="",#N/A,NE!#REF!)</f>
        <v>#REF!</v>
      </c>
      <c r="Z905" s="68" t="e">
        <f>IF(RCI!#REF!="",#N/A,RCI!#REF!)</f>
        <v>#REF!</v>
      </c>
      <c r="AA905" s="69" t="e">
        <f>IF(RCI!#REF!="",#N/A,RCI!#REF!)</f>
        <v>#REF!</v>
      </c>
      <c r="AB905" s="68" t="e">
        <f>IF(RP!#REF!="",#N/A,RP!#REF!)</f>
        <v>#REF!</v>
      </c>
      <c r="AC905" s="69" t="e">
        <f>IF(RP!#REF!="",#N/A,RP!#REF!)</f>
        <v>#REF!</v>
      </c>
      <c r="AD905" s="68" t="e">
        <f>IF(RA!#REF!="",#N/A,RA!#REF!)</f>
        <v>#REF!</v>
      </c>
      <c r="AE905" s="69" t="e">
        <f>IF(RA!#REF!="",#N/A,RA!#REF!)</f>
        <v>#REF!</v>
      </c>
    </row>
    <row r="906" spans="22:31" x14ac:dyDescent="0.2">
      <c r="V906" s="68" t="e">
        <f>IF(IL!#REF!="",#N/A,IL!#REF!)</f>
        <v>#REF!</v>
      </c>
      <c r="W906" s="69" t="e">
        <f>IF(IL!#REF!="",#N/A,IL!#REF!)</f>
        <v>#REF!</v>
      </c>
      <c r="X906" s="68" t="e">
        <f>IF(NE!#REF!="",#N/A,NE!#REF!)</f>
        <v>#REF!</v>
      </c>
      <c r="Y906" s="69" t="e">
        <f>IF(NE!#REF!="",#N/A,NE!#REF!)</f>
        <v>#REF!</v>
      </c>
      <c r="Z906" s="68" t="e">
        <f>IF(RCI!#REF!="",#N/A,RCI!#REF!)</f>
        <v>#REF!</v>
      </c>
      <c r="AA906" s="69" t="e">
        <f>IF(RCI!#REF!="",#N/A,RCI!#REF!)</f>
        <v>#REF!</v>
      </c>
      <c r="AB906" s="68" t="e">
        <f>IF(RP!#REF!="",#N/A,RP!#REF!)</f>
        <v>#REF!</v>
      </c>
      <c r="AC906" s="69" t="e">
        <f>IF(RP!#REF!="",#N/A,RP!#REF!)</f>
        <v>#REF!</v>
      </c>
      <c r="AD906" s="68" t="e">
        <f>IF(RA!#REF!="",#N/A,RA!#REF!)</f>
        <v>#REF!</v>
      </c>
      <c r="AE906" s="69" t="e">
        <f>IF(RA!#REF!="",#N/A,RA!#REF!)</f>
        <v>#REF!</v>
      </c>
    </row>
    <row r="907" spans="22:31" x14ac:dyDescent="0.2">
      <c r="V907" s="68" t="e">
        <f>IF(IL!#REF!="",#N/A,IL!#REF!)</f>
        <v>#REF!</v>
      </c>
      <c r="W907" s="69" t="e">
        <f>IF(IL!#REF!="",#N/A,IL!#REF!)</f>
        <v>#REF!</v>
      </c>
      <c r="X907" s="68" t="e">
        <f>IF(NE!#REF!="",#N/A,NE!#REF!)</f>
        <v>#REF!</v>
      </c>
      <c r="Y907" s="69" t="e">
        <f>IF(NE!#REF!="",#N/A,NE!#REF!)</f>
        <v>#REF!</v>
      </c>
      <c r="Z907" s="68" t="e">
        <f>IF(RCI!#REF!="",#N/A,RCI!#REF!)</f>
        <v>#REF!</v>
      </c>
      <c r="AA907" s="69" t="e">
        <f>IF(RCI!#REF!="",#N/A,RCI!#REF!)</f>
        <v>#REF!</v>
      </c>
      <c r="AB907" s="68" t="e">
        <f>IF(RP!#REF!="",#N/A,RP!#REF!)</f>
        <v>#REF!</v>
      </c>
      <c r="AC907" s="69" t="e">
        <f>IF(RP!#REF!="",#N/A,RP!#REF!)</f>
        <v>#REF!</v>
      </c>
      <c r="AD907" s="68" t="e">
        <f>IF(RA!#REF!="",#N/A,RA!#REF!)</f>
        <v>#REF!</v>
      </c>
      <c r="AE907" s="69" t="e">
        <f>IF(RA!#REF!="",#N/A,RA!#REF!)</f>
        <v>#REF!</v>
      </c>
    </row>
    <row r="908" spans="22:31" x14ac:dyDescent="0.2">
      <c r="V908" s="68" t="e">
        <f>IF(IL!#REF!="",#N/A,IL!#REF!)</f>
        <v>#REF!</v>
      </c>
      <c r="W908" s="69" t="e">
        <f>IF(IL!#REF!="",#N/A,IL!#REF!)</f>
        <v>#REF!</v>
      </c>
      <c r="X908" s="68" t="e">
        <f>IF(NE!#REF!="",#N/A,NE!#REF!)</f>
        <v>#REF!</v>
      </c>
      <c r="Y908" s="69" t="e">
        <f>IF(NE!#REF!="",#N/A,NE!#REF!)</f>
        <v>#REF!</v>
      </c>
      <c r="Z908" s="68" t="e">
        <f>IF(RCI!#REF!="",#N/A,RCI!#REF!)</f>
        <v>#REF!</v>
      </c>
      <c r="AA908" s="69" t="e">
        <f>IF(RCI!#REF!="",#N/A,RCI!#REF!)</f>
        <v>#REF!</v>
      </c>
      <c r="AB908" s="68" t="e">
        <f>IF(RP!#REF!="",#N/A,RP!#REF!)</f>
        <v>#REF!</v>
      </c>
      <c r="AC908" s="69" t="e">
        <f>IF(RP!#REF!="",#N/A,RP!#REF!)</f>
        <v>#REF!</v>
      </c>
      <c r="AD908" s="68" t="e">
        <f>IF(RA!#REF!="",#N/A,RA!#REF!)</f>
        <v>#REF!</v>
      </c>
      <c r="AE908" s="69" t="e">
        <f>IF(RA!#REF!="",#N/A,RA!#REF!)</f>
        <v>#REF!</v>
      </c>
    </row>
    <row r="909" spans="22:31" x14ac:dyDescent="0.2">
      <c r="V909" s="68" t="e">
        <f>IF(IL!#REF!="",#N/A,IL!#REF!)</f>
        <v>#REF!</v>
      </c>
      <c r="W909" s="69" t="e">
        <f>IF(IL!#REF!="",#N/A,IL!#REF!)</f>
        <v>#REF!</v>
      </c>
      <c r="X909" s="68" t="e">
        <f>IF(NE!#REF!="",#N/A,NE!#REF!)</f>
        <v>#REF!</v>
      </c>
      <c r="Y909" s="69" t="e">
        <f>IF(NE!#REF!="",#N/A,NE!#REF!)</f>
        <v>#REF!</v>
      </c>
      <c r="Z909" s="68" t="e">
        <f>IF(RCI!#REF!="",#N/A,RCI!#REF!)</f>
        <v>#REF!</v>
      </c>
      <c r="AA909" s="69" t="e">
        <f>IF(RCI!#REF!="",#N/A,RCI!#REF!)</f>
        <v>#REF!</v>
      </c>
      <c r="AB909" s="68" t="e">
        <f>IF(RP!#REF!="",#N/A,RP!#REF!)</f>
        <v>#REF!</v>
      </c>
      <c r="AC909" s="69" t="e">
        <f>IF(RP!#REF!="",#N/A,RP!#REF!)</f>
        <v>#REF!</v>
      </c>
      <c r="AD909" s="68" t="e">
        <f>IF(RA!#REF!="",#N/A,RA!#REF!)</f>
        <v>#REF!</v>
      </c>
      <c r="AE909" s="69" t="e">
        <f>IF(RA!#REF!="",#N/A,RA!#REF!)</f>
        <v>#REF!</v>
      </c>
    </row>
    <row r="910" spans="22:31" x14ac:dyDescent="0.2">
      <c r="V910" s="68" t="e">
        <f>IF(IL!#REF!="",#N/A,IL!#REF!)</f>
        <v>#REF!</v>
      </c>
      <c r="W910" s="69" t="e">
        <f>IF(IL!#REF!="",#N/A,IL!#REF!)</f>
        <v>#REF!</v>
      </c>
      <c r="X910" s="68" t="e">
        <f>IF(NE!#REF!="",#N/A,NE!#REF!)</f>
        <v>#REF!</v>
      </c>
      <c r="Y910" s="69" t="e">
        <f>IF(NE!#REF!="",#N/A,NE!#REF!)</f>
        <v>#REF!</v>
      </c>
      <c r="Z910" s="68" t="e">
        <f>IF(RCI!#REF!="",#N/A,RCI!#REF!)</f>
        <v>#REF!</v>
      </c>
      <c r="AA910" s="69" t="e">
        <f>IF(RCI!#REF!="",#N/A,RCI!#REF!)</f>
        <v>#REF!</v>
      </c>
      <c r="AB910" s="68" t="e">
        <f>IF(RP!#REF!="",#N/A,RP!#REF!)</f>
        <v>#REF!</v>
      </c>
      <c r="AC910" s="69" t="e">
        <f>IF(RP!#REF!="",#N/A,RP!#REF!)</f>
        <v>#REF!</v>
      </c>
      <c r="AD910" s="68" t="e">
        <f>IF(RA!#REF!="",#N/A,RA!#REF!)</f>
        <v>#REF!</v>
      </c>
      <c r="AE910" s="69" t="e">
        <f>IF(RA!#REF!="",#N/A,RA!#REF!)</f>
        <v>#REF!</v>
      </c>
    </row>
    <row r="911" spans="22:31" x14ac:dyDescent="0.2">
      <c r="V911" s="68" t="e">
        <f>IF(IL!#REF!="",#N/A,IL!#REF!)</f>
        <v>#REF!</v>
      </c>
      <c r="W911" s="69" t="e">
        <f>IF(IL!#REF!="",#N/A,IL!#REF!)</f>
        <v>#REF!</v>
      </c>
      <c r="X911" s="68" t="e">
        <f>IF(NE!#REF!="",#N/A,NE!#REF!)</f>
        <v>#REF!</v>
      </c>
      <c r="Y911" s="69" t="e">
        <f>IF(NE!#REF!="",#N/A,NE!#REF!)</f>
        <v>#REF!</v>
      </c>
      <c r="Z911" s="68" t="e">
        <f>IF(RCI!#REF!="",#N/A,RCI!#REF!)</f>
        <v>#REF!</v>
      </c>
      <c r="AA911" s="69" t="e">
        <f>IF(RCI!#REF!="",#N/A,RCI!#REF!)</f>
        <v>#REF!</v>
      </c>
      <c r="AB911" s="68" t="e">
        <f>IF(RP!#REF!="",#N/A,RP!#REF!)</f>
        <v>#REF!</v>
      </c>
      <c r="AC911" s="69" t="e">
        <f>IF(RP!#REF!="",#N/A,RP!#REF!)</f>
        <v>#REF!</v>
      </c>
      <c r="AD911" s="68" t="e">
        <f>IF(RA!#REF!="",#N/A,RA!#REF!)</f>
        <v>#REF!</v>
      </c>
      <c r="AE911" s="69" t="e">
        <f>IF(RA!#REF!="",#N/A,RA!#REF!)</f>
        <v>#REF!</v>
      </c>
    </row>
    <row r="912" spans="22:31" x14ac:dyDescent="0.2">
      <c r="V912" s="68" t="e">
        <f>IF(IL!#REF!="",#N/A,IL!#REF!)</f>
        <v>#REF!</v>
      </c>
      <c r="W912" s="69" t="e">
        <f>IF(IL!#REF!="",#N/A,IL!#REF!)</f>
        <v>#REF!</v>
      </c>
      <c r="X912" s="68" t="e">
        <f>IF(NE!#REF!="",#N/A,NE!#REF!)</f>
        <v>#REF!</v>
      </c>
      <c r="Y912" s="69" t="e">
        <f>IF(NE!#REF!="",#N/A,NE!#REF!)</f>
        <v>#REF!</v>
      </c>
      <c r="Z912" s="68" t="e">
        <f>IF(RCI!#REF!="",#N/A,RCI!#REF!)</f>
        <v>#REF!</v>
      </c>
      <c r="AA912" s="69" t="e">
        <f>IF(RCI!#REF!="",#N/A,RCI!#REF!)</f>
        <v>#REF!</v>
      </c>
      <c r="AB912" s="68" t="e">
        <f>IF(RP!#REF!="",#N/A,RP!#REF!)</f>
        <v>#REF!</v>
      </c>
      <c r="AC912" s="69" t="e">
        <f>IF(RP!#REF!="",#N/A,RP!#REF!)</f>
        <v>#REF!</v>
      </c>
      <c r="AD912" s="68" t="e">
        <f>IF(RA!#REF!="",#N/A,RA!#REF!)</f>
        <v>#REF!</v>
      </c>
      <c r="AE912" s="69" t="e">
        <f>IF(RA!#REF!="",#N/A,RA!#REF!)</f>
        <v>#REF!</v>
      </c>
    </row>
    <row r="913" spans="22:31" x14ac:dyDescent="0.2">
      <c r="V913" s="68" t="e">
        <f>IF(IL!#REF!="",#N/A,IL!#REF!)</f>
        <v>#REF!</v>
      </c>
      <c r="W913" s="69" t="e">
        <f>IF(IL!#REF!="",#N/A,IL!#REF!)</f>
        <v>#REF!</v>
      </c>
      <c r="X913" s="68" t="e">
        <f>IF(NE!#REF!="",#N/A,NE!#REF!)</f>
        <v>#REF!</v>
      </c>
      <c r="Y913" s="69" t="e">
        <f>IF(NE!#REF!="",#N/A,NE!#REF!)</f>
        <v>#REF!</v>
      </c>
      <c r="Z913" s="68" t="e">
        <f>IF(RCI!#REF!="",#N/A,RCI!#REF!)</f>
        <v>#REF!</v>
      </c>
      <c r="AA913" s="69" t="e">
        <f>IF(RCI!#REF!="",#N/A,RCI!#REF!)</f>
        <v>#REF!</v>
      </c>
      <c r="AB913" s="68" t="e">
        <f>IF(RP!#REF!="",#N/A,RP!#REF!)</f>
        <v>#REF!</v>
      </c>
      <c r="AC913" s="69" t="e">
        <f>IF(RP!#REF!="",#N/A,RP!#REF!)</f>
        <v>#REF!</v>
      </c>
      <c r="AD913" s="68" t="e">
        <f>IF(RA!#REF!="",#N/A,RA!#REF!)</f>
        <v>#REF!</v>
      </c>
      <c r="AE913" s="69" t="e">
        <f>IF(RA!#REF!="",#N/A,RA!#REF!)</f>
        <v>#REF!</v>
      </c>
    </row>
    <row r="914" spans="22:31" x14ac:dyDescent="0.2">
      <c r="V914" s="68" t="e">
        <f>IF(IL!#REF!="",#N/A,IL!#REF!)</f>
        <v>#REF!</v>
      </c>
      <c r="W914" s="69" t="e">
        <f>IF(IL!#REF!="",#N/A,IL!#REF!)</f>
        <v>#REF!</v>
      </c>
      <c r="X914" s="68" t="e">
        <f>IF(NE!#REF!="",#N/A,NE!#REF!)</f>
        <v>#REF!</v>
      </c>
      <c r="Y914" s="69" t="e">
        <f>IF(NE!#REF!="",#N/A,NE!#REF!)</f>
        <v>#REF!</v>
      </c>
      <c r="Z914" s="68" t="e">
        <f>IF(RCI!#REF!="",#N/A,RCI!#REF!)</f>
        <v>#REF!</v>
      </c>
      <c r="AA914" s="69" t="e">
        <f>IF(RCI!#REF!="",#N/A,RCI!#REF!)</f>
        <v>#REF!</v>
      </c>
      <c r="AB914" s="68" t="e">
        <f>IF(RP!#REF!="",#N/A,RP!#REF!)</f>
        <v>#REF!</v>
      </c>
      <c r="AC914" s="69" t="e">
        <f>IF(RP!#REF!="",#N/A,RP!#REF!)</f>
        <v>#REF!</v>
      </c>
      <c r="AD914" s="68" t="e">
        <f>IF(RA!#REF!="",#N/A,RA!#REF!)</f>
        <v>#REF!</v>
      </c>
      <c r="AE914" s="69" t="e">
        <f>IF(RA!#REF!="",#N/A,RA!#REF!)</f>
        <v>#REF!</v>
      </c>
    </row>
    <row r="915" spans="22:31" x14ac:dyDescent="0.2">
      <c r="V915" s="68" t="e">
        <f>IF(IL!#REF!="",#N/A,IL!#REF!)</f>
        <v>#REF!</v>
      </c>
      <c r="W915" s="69" t="e">
        <f>IF(IL!#REF!="",#N/A,IL!#REF!)</f>
        <v>#REF!</v>
      </c>
      <c r="X915" s="68" t="e">
        <f>IF(NE!#REF!="",#N/A,NE!#REF!)</f>
        <v>#REF!</v>
      </c>
      <c r="Y915" s="69" t="e">
        <f>IF(NE!#REF!="",#N/A,NE!#REF!)</f>
        <v>#REF!</v>
      </c>
      <c r="Z915" s="68" t="e">
        <f>IF(RCI!#REF!="",#N/A,RCI!#REF!)</f>
        <v>#REF!</v>
      </c>
      <c r="AA915" s="69" t="e">
        <f>IF(RCI!#REF!="",#N/A,RCI!#REF!)</f>
        <v>#REF!</v>
      </c>
      <c r="AB915" s="68" t="e">
        <f>IF(RP!#REF!="",#N/A,RP!#REF!)</f>
        <v>#REF!</v>
      </c>
      <c r="AC915" s="69" t="e">
        <f>IF(RP!#REF!="",#N/A,RP!#REF!)</f>
        <v>#REF!</v>
      </c>
      <c r="AD915" s="68" t="e">
        <f>IF(RA!#REF!="",#N/A,RA!#REF!)</f>
        <v>#REF!</v>
      </c>
      <c r="AE915" s="69" t="e">
        <f>IF(RA!#REF!="",#N/A,RA!#REF!)</f>
        <v>#REF!</v>
      </c>
    </row>
    <row r="916" spans="22:31" x14ac:dyDescent="0.2">
      <c r="V916" s="68" t="e">
        <f>IF(IL!#REF!="",#N/A,IL!#REF!)</f>
        <v>#REF!</v>
      </c>
      <c r="W916" s="69" t="e">
        <f>IF(IL!#REF!="",#N/A,IL!#REF!)</f>
        <v>#REF!</v>
      </c>
      <c r="X916" s="68" t="e">
        <f>IF(NE!#REF!="",#N/A,NE!#REF!)</f>
        <v>#REF!</v>
      </c>
      <c r="Y916" s="69" t="e">
        <f>IF(NE!#REF!="",#N/A,NE!#REF!)</f>
        <v>#REF!</v>
      </c>
      <c r="Z916" s="68" t="e">
        <f>IF(RCI!#REF!="",#N/A,RCI!#REF!)</f>
        <v>#REF!</v>
      </c>
      <c r="AA916" s="69" t="e">
        <f>IF(RCI!#REF!="",#N/A,RCI!#REF!)</f>
        <v>#REF!</v>
      </c>
      <c r="AB916" s="68" t="e">
        <f>IF(RP!#REF!="",#N/A,RP!#REF!)</f>
        <v>#REF!</v>
      </c>
      <c r="AC916" s="69" t="e">
        <f>IF(RP!#REF!="",#N/A,RP!#REF!)</f>
        <v>#REF!</v>
      </c>
      <c r="AD916" s="68" t="e">
        <f>IF(RA!#REF!="",#N/A,RA!#REF!)</f>
        <v>#REF!</v>
      </c>
      <c r="AE916" s="69" t="e">
        <f>IF(RA!#REF!="",#N/A,RA!#REF!)</f>
        <v>#REF!</v>
      </c>
    </row>
    <row r="917" spans="22:31" x14ac:dyDescent="0.2">
      <c r="V917" s="68" t="e">
        <f>IF(IL!#REF!="",#N/A,IL!#REF!)</f>
        <v>#REF!</v>
      </c>
      <c r="W917" s="69" t="e">
        <f>IF(IL!#REF!="",#N/A,IL!#REF!)</f>
        <v>#REF!</v>
      </c>
      <c r="X917" s="68" t="e">
        <f>IF(NE!#REF!="",#N/A,NE!#REF!)</f>
        <v>#REF!</v>
      </c>
      <c r="Y917" s="69" t="e">
        <f>IF(NE!#REF!="",#N/A,NE!#REF!)</f>
        <v>#REF!</v>
      </c>
      <c r="Z917" s="68" t="e">
        <f>IF(RCI!#REF!="",#N/A,RCI!#REF!)</f>
        <v>#REF!</v>
      </c>
      <c r="AA917" s="69" t="e">
        <f>IF(RCI!#REF!="",#N/A,RCI!#REF!)</f>
        <v>#REF!</v>
      </c>
      <c r="AB917" s="68" t="e">
        <f>IF(RP!#REF!="",#N/A,RP!#REF!)</f>
        <v>#REF!</v>
      </c>
      <c r="AC917" s="69" t="e">
        <f>IF(RP!#REF!="",#N/A,RP!#REF!)</f>
        <v>#REF!</v>
      </c>
      <c r="AD917" s="68" t="e">
        <f>IF(RA!#REF!="",#N/A,RA!#REF!)</f>
        <v>#REF!</v>
      </c>
      <c r="AE917" s="69" t="e">
        <f>IF(RA!#REF!="",#N/A,RA!#REF!)</f>
        <v>#REF!</v>
      </c>
    </row>
    <row r="918" spans="22:31" x14ac:dyDescent="0.2">
      <c r="V918" s="68" t="e">
        <f>IF(IL!#REF!="",#N/A,IL!#REF!)</f>
        <v>#REF!</v>
      </c>
      <c r="W918" s="69" t="e">
        <f>IF(IL!#REF!="",#N/A,IL!#REF!)</f>
        <v>#REF!</v>
      </c>
      <c r="X918" s="68" t="e">
        <f>IF(NE!#REF!="",#N/A,NE!#REF!)</f>
        <v>#REF!</v>
      </c>
      <c r="Y918" s="69" t="e">
        <f>IF(NE!#REF!="",#N/A,NE!#REF!)</f>
        <v>#REF!</v>
      </c>
      <c r="Z918" s="68" t="e">
        <f>IF(RCI!#REF!="",#N/A,RCI!#REF!)</f>
        <v>#REF!</v>
      </c>
      <c r="AA918" s="69" t="e">
        <f>IF(RCI!#REF!="",#N/A,RCI!#REF!)</f>
        <v>#REF!</v>
      </c>
      <c r="AB918" s="68" t="e">
        <f>IF(RP!#REF!="",#N/A,RP!#REF!)</f>
        <v>#REF!</v>
      </c>
      <c r="AC918" s="69" t="e">
        <f>IF(RP!#REF!="",#N/A,RP!#REF!)</f>
        <v>#REF!</v>
      </c>
      <c r="AD918" s="68" t="e">
        <f>IF(RA!#REF!="",#N/A,RA!#REF!)</f>
        <v>#REF!</v>
      </c>
      <c r="AE918" s="69" t="e">
        <f>IF(RA!#REF!="",#N/A,RA!#REF!)</f>
        <v>#REF!</v>
      </c>
    </row>
    <row r="919" spans="22:31" x14ac:dyDescent="0.2">
      <c r="V919" s="68" t="e">
        <f>IF(IL!#REF!="",#N/A,IL!#REF!)</f>
        <v>#REF!</v>
      </c>
      <c r="W919" s="69" t="e">
        <f>IF(IL!#REF!="",#N/A,IL!#REF!)</f>
        <v>#REF!</v>
      </c>
      <c r="X919" s="68" t="e">
        <f>IF(NE!#REF!="",#N/A,NE!#REF!)</f>
        <v>#REF!</v>
      </c>
      <c r="Y919" s="69" t="e">
        <f>IF(NE!#REF!="",#N/A,NE!#REF!)</f>
        <v>#REF!</v>
      </c>
      <c r="Z919" s="68" t="e">
        <f>IF(RCI!#REF!="",#N/A,RCI!#REF!)</f>
        <v>#REF!</v>
      </c>
      <c r="AA919" s="69" t="e">
        <f>IF(RCI!#REF!="",#N/A,RCI!#REF!)</f>
        <v>#REF!</v>
      </c>
      <c r="AB919" s="68" t="e">
        <f>IF(RP!#REF!="",#N/A,RP!#REF!)</f>
        <v>#REF!</v>
      </c>
      <c r="AC919" s="69" t="e">
        <f>IF(RP!#REF!="",#N/A,RP!#REF!)</f>
        <v>#REF!</v>
      </c>
      <c r="AD919" s="68" t="e">
        <f>IF(RA!#REF!="",#N/A,RA!#REF!)</f>
        <v>#REF!</v>
      </c>
      <c r="AE919" s="69" t="e">
        <f>IF(RA!#REF!="",#N/A,RA!#REF!)</f>
        <v>#REF!</v>
      </c>
    </row>
    <row r="920" spans="22:31" x14ac:dyDescent="0.2">
      <c r="V920" s="68" t="e">
        <f>IF(IL!#REF!="",#N/A,IL!#REF!)</f>
        <v>#REF!</v>
      </c>
      <c r="W920" s="69" t="e">
        <f>IF(IL!#REF!="",#N/A,IL!#REF!)</f>
        <v>#REF!</v>
      </c>
      <c r="X920" s="68" t="e">
        <f>IF(NE!#REF!="",#N/A,NE!#REF!)</f>
        <v>#REF!</v>
      </c>
      <c r="Y920" s="69" t="e">
        <f>IF(NE!#REF!="",#N/A,NE!#REF!)</f>
        <v>#REF!</v>
      </c>
      <c r="Z920" s="68" t="e">
        <f>IF(RCI!#REF!="",#N/A,RCI!#REF!)</f>
        <v>#REF!</v>
      </c>
      <c r="AA920" s="69" t="e">
        <f>IF(RCI!#REF!="",#N/A,RCI!#REF!)</f>
        <v>#REF!</v>
      </c>
      <c r="AB920" s="68" t="e">
        <f>IF(RP!#REF!="",#N/A,RP!#REF!)</f>
        <v>#REF!</v>
      </c>
      <c r="AC920" s="69" t="e">
        <f>IF(RP!#REF!="",#N/A,RP!#REF!)</f>
        <v>#REF!</v>
      </c>
      <c r="AD920" s="68" t="e">
        <f>IF(RA!#REF!="",#N/A,RA!#REF!)</f>
        <v>#REF!</v>
      </c>
      <c r="AE920" s="69" t="e">
        <f>IF(RA!#REF!="",#N/A,RA!#REF!)</f>
        <v>#REF!</v>
      </c>
    </row>
    <row r="921" spans="22:31" x14ac:dyDescent="0.2">
      <c r="V921" s="68" t="e">
        <f>IF(IL!#REF!="",#N/A,IL!#REF!)</f>
        <v>#REF!</v>
      </c>
      <c r="W921" s="69" t="e">
        <f>IF(IL!#REF!="",#N/A,IL!#REF!)</f>
        <v>#REF!</v>
      </c>
      <c r="X921" s="68" t="e">
        <f>IF(NE!#REF!="",#N/A,NE!#REF!)</f>
        <v>#REF!</v>
      </c>
      <c r="Y921" s="69" t="e">
        <f>IF(NE!#REF!="",#N/A,NE!#REF!)</f>
        <v>#REF!</v>
      </c>
      <c r="Z921" s="68" t="e">
        <f>IF(RCI!#REF!="",#N/A,RCI!#REF!)</f>
        <v>#REF!</v>
      </c>
      <c r="AA921" s="69" t="e">
        <f>IF(RCI!#REF!="",#N/A,RCI!#REF!)</f>
        <v>#REF!</v>
      </c>
      <c r="AB921" s="68" t="e">
        <f>IF(RP!#REF!="",#N/A,RP!#REF!)</f>
        <v>#REF!</v>
      </c>
      <c r="AC921" s="69" t="e">
        <f>IF(RP!#REF!="",#N/A,RP!#REF!)</f>
        <v>#REF!</v>
      </c>
      <c r="AD921" s="68" t="e">
        <f>IF(RA!#REF!="",#N/A,RA!#REF!)</f>
        <v>#REF!</v>
      </c>
      <c r="AE921" s="69" t="e">
        <f>IF(RA!#REF!="",#N/A,RA!#REF!)</f>
        <v>#REF!</v>
      </c>
    </row>
    <row r="922" spans="22:31" x14ac:dyDescent="0.2">
      <c r="V922" s="68" t="e">
        <f>IF(IL!#REF!="",#N/A,IL!#REF!)</f>
        <v>#REF!</v>
      </c>
      <c r="W922" s="69" t="e">
        <f>IF(IL!#REF!="",#N/A,IL!#REF!)</f>
        <v>#REF!</v>
      </c>
      <c r="X922" s="68" t="e">
        <f>IF(NE!#REF!="",#N/A,NE!#REF!)</f>
        <v>#REF!</v>
      </c>
      <c r="Y922" s="69" t="e">
        <f>IF(NE!#REF!="",#N/A,NE!#REF!)</f>
        <v>#REF!</v>
      </c>
      <c r="Z922" s="68" t="e">
        <f>IF(RCI!#REF!="",#N/A,RCI!#REF!)</f>
        <v>#REF!</v>
      </c>
      <c r="AA922" s="69" t="e">
        <f>IF(RCI!#REF!="",#N/A,RCI!#REF!)</f>
        <v>#REF!</v>
      </c>
      <c r="AB922" s="68" t="e">
        <f>IF(RP!#REF!="",#N/A,RP!#REF!)</f>
        <v>#REF!</v>
      </c>
      <c r="AC922" s="69" t="e">
        <f>IF(RP!#REF!="",#N/A,RP!#REF!)</f>
        <v>#REF!</v>
      </c>
      <c r="AD922" s="68" t="e">
        <f>IF(RA!#REF!="",#N/A,RA!#REF!)</f>
        <v>#REF!</v>
      </c>
      <c r="AE922" s="69" t="e">
        <f>IF(RA!#REF!="",#N/A,RA!#REF!)</f>
        <v>#REF!</v>
      </c>
    </row>
    <row r="923" spans="22:31" x14ac:dyDescent="0.2">
      <c r="V923" s="68" t="e">
        <f>IF(IL!#REF!="",#N/A,IL!#REF!)</f>
        <v>#REF!</v>
      </c>
      <c r="W923" s="69" t="e">
        <f>IF(IL!#REF!="",#N/A,IL!#REF!)</f>
        <v>#REF!</v>
      </c>
      <c r="X923" s="68" t="e">
        <f>IF(NE!#REF!="",#N/A,NE!#REF!)</f>
        <v>#REF!</v>
      </c>
      <c r="Y923" s="69" t="e">
        <f>IF(NE!#REF!="",#N/A,NE!#REF!)</f>
        <v>#REF!</v>
      </c>
      <c r="Z923" s="68" t="e">
        <f>IF(RCI!#REF!="",#N/A,RCI!#REF!)</f>
        <v>#REF!</v>
      </c>
      <c r="AA923" s="69" t="e">
        <f>IF(RCI!#REF!="",#N/A,RCI!#REF!)</f>
        <v>#REF!</v>
      </c>
      <c r="AB923" s="68" t="e">
        <f>IF(RP!#REF!="",#N/A,RP!#REF!)</f>
        <v>#REF!</v>
      </c>
      <c r="AC923" s="69" t="e">
        <f>IF(RP!#REF!="",#N/A,RP!#REF!)</f>
        <v>#REF!</v>
      </c>
      <c r="AD923" s="68" t="e">
        <f>IF(RA!#REF!="",#N/A,RA!#REF!)</f>
        <v>#REF!</v>
      </c>
      <c r="AE923" s="69" t="e">
        <f>IF(RA!#REF!="",#N/A,RA!#REF!)</f>
        <v>#REF!</v>
      </c>
    </row>
    <row r="924" spans="22:31" x14ac:dyDescent="0.2">
      <c r="V924" s="68" t="e">
        <f>IF(IL!#REF!="",#N/A,IL!#REF!)</f>
        <v>#REF!</v>
      </c>
      <c r="W924" s="69" t="e">
        <f>IF(IL!#REF!="",#N/A,IL!#REF!)</f>
        <v>#REF!</v>
      </c>
      <c r="X924" s="68" t="e">
        <f>IF(NE!#REF!="",#N/A,NE!#REF!)</f>
        <v>#REF!</v>
      </c>
      <c r="Y924" s="69" t="e">
        <f>IF(NE!#REF!="",#N/A,NE!#REF!)</f>
        <v>#REF!</v>
      </c>
      <c r="Z924" s="68" t="e">
        <f>IF(RCI!#REF!="",#N/A,RCI!#REF!)</f>
        <v>#REF!</v>
      </c>
      <c r="AA924" s="69" t="e">
        <f>IF(RCI!#REF!="",#N/A,RCI!#REF!)</f>
        <v>#REF!</v>
      </c>
      <c r="AB924" s="68" t="e">
        <f>IF(RP!#REF!="",#N/A,RP!#REF!)</f>
        <v>#REF!</v>
      </c>
      <c r="AC924" s="69" t="e">
        <f>IF(RP!#REF!="",#N/A,RP!#REF!)</f>
        <v>#REF!</v>
      </c>
      <c r="AD924" s="68" t="e">
        <f>IF(RA!#REF!="",#N/A,RA!#REF!)</f>
        <v>#REF!</v>
      </c>
      <c r="AE924" s="69" t="e">
        <f>IF(RA!#REF!="",#N/A,RA!#REF!)</f>
        <v>#REF!</v>
      </c>
    </row>
    <row r="925" spans="22:31" x14ac:dyDescent="0.2">
      <c r="V925" s="68" t="e">
        <f>IF(IL!#REF!="",#N/A,IL!#REF!)</f>
        <v>#REF!</v>
      </c>
      <c r="W925" s="69" t="e">
        <f>IF(IL!#REF!="",#N/A,IL!#REF!)</f>
        <v>#REF!</v>
      </c>
      <c r="X925" s="68" t="e">
        <f>IF(NE!#REF!="",#N/A,NE!#REF!)</f>
        <v>#REF!</v>
      </c>
      <c r="Y925" s="69" t="e">
        <f>IF(NE!#REF!="",#N/A,NE!#REF!)</f>
        <v>#REF!</v>
      </c>
      <c r="Z925" s="68" t="e">
        <f>IF(RCI!#REF!="",#N/A,RCI!#REF!)</f>
        <v>#REF!</v>
      </c>
      <c r="AA925" s="69" t="e">
        <f>IF(RCI!#REF!="",#N/A,RCI!#REF!)</f>
        <v>#REF!</v>
      </c>
      <c r="AB925" s="68" t="e">
        <f>IF(RP!#REF!="",#N/A,RP!#REF!)</f>
        <v>#REF!</v>
      </c>
      <c r="AC925" s="69" t="e">
        <f>IF(RP!#REF!="",#N/A,RP!#REF!)</f>
        <v>#REF!</v>
      </c>
      <c r="AD925" s="68" t="e">
        <f>IF(RA!#REF!="",#N/A,RA!#REF!)</f>
        <v>#REF!</v>
      </c>
      <c r="AE925" s="69" t="e">
        <f>IF(RA!#REF!="",#N/A,RA!#REF!)</f>
        <v>#REF!</v>
      </c>
    </row>
    <row r="926" spans="22:31" x14ac:dyDescent="0.2">
      <c r="V926" s="68" t="e">
        <f>IF(IL!#REF!="",#N/A,IL!#REF!)</f>
        <v>#REF!</v>
      </c>
      <c r="W926" s="69" t="e">
        <f>IF(IL!#REF!="",#N/A,IL!#REF!)</f>
        <v>#REF!</v>
      </c>
      <c r="X926" s="68" t="e">
        <f>IF(NE!#REF!="",#N/A,NE!#REF!)</f>
        <v>#REF!</v>
      </c>
      <c r="Y926" s="69" t="e">
        <f>IF(NE!#REF!="",#N/A,NE!#REF!)</f>
        <v>#REF!</v>
      </c>
      <c r="Z926" s="68" t="e">
        <f>IF(RCI!#REF!="",#N/A,RCI!#REF!)</f>
        <v>#REF!</v>
      </c>
      <c r="AA926" s="69" t="e">
        <f>IF(RCI!#REF!="",#N/A,RCI!#REF!)</f>
        <v>#REF!</v>
      </c>
      <c r="AB926" s="68" t="e">
        <f>IF(RP!#REF!="",#N/A,RP!#REF!)</f>
        <v>#REF!</v>
      </c>
      <c r="AC926" s="69" t="e">
        <f>IF(RP!#REF!="",#N/A,RP!#REF!)</f>
        <v>#REF!</v>
      </c>
      <c r="AD926" s="68" t="e">
        <f>IF(RA!#REF!="",#N/A,RA!#REF!)</f>
        <v>#REF!</v>
      </c>
      <c r="AE926" s="69" t="e">
        <f>IF(RA!#REF!="",#N/A,RA!#REF!)</f>
        <v>#REF!</v>
      </c>
    </row>
    <row r="927" spans="22:31" x14ac:dyDescent="0.2">
      <c r="V927" s="68" t="e">
        <f>IF(IL!#REF!="",#N/A,IL!#REF!)</f>
        <v>#REF!</v>
      </c>
      <c r="W927" s="69" t="e">
        <f>IF(IL!#REF!="",#N/A,IL!#REF!)</f>
        <v>#REF!</v>
      </c>
      <c r="X927" s="68" t="e">
        <f>IF(NE!#REF!="",#N/A,NE!#REF!)</f>
        <v>#REF!</v>
      </c>
      <c r="Y927" s="69" t="e">
        <f>IF(NE!#REF!="",#N/A,NE!#REF!)</f>
        <v>#REF!</v>
      </c>
      <c r="Z927" s="68" t="e">
        <f>IF(RCI!#REF!="",#N/A,RCI!#REF!)</f>
        <v>#REF!</v>
      </c>
      <c r="AA927" s="69" t="e">
        <f>IF(RCI!#REF!="",#N/A,RCI!#REF!)</f>
        <v>#REF!</v>
      </c>
      <c r="AB927" s="68" t="e">
        <f>IF(RP!#REF!="",#N/A,RP!#REF!)</f>
        <v>#REF!</v>
      </c>
      <c r="AC927" s="69" t="e">
        <f>IF(RP!#REF!="",#N/A,RP!#REF!)</f>
        <v>#REF!</v>
      </c>
      <c r="AD927" s="68" t="e">
        <f>IF(RA!#REF!="",#N/A,RA!#REF!)</f>
        <v>#REF!</v>
      </c>
      <c r="AE927" s="69" t="e">
        <f>IF(RA!#REF!="",#N/A,RA!#REF!)</f>
        <v>#REF!</v>
      </c>
    </row>
    <row r="928" spans="22:31" x14ac:dyDescent="0.2">
      <c r="V928" s="68" t="e">
        <f>IF(IL!#REF!="",#N/A,IL!#REF!)</f>
        <v>#REF!</v>
      </c>
      <c r="W928" s="69" t="e">
        <f>IF(IL!#REF!="",#N/A,IL!#REF!)</f>
        <v>#REF!</v>
      </c>
      <c r="X928" s="68" t="e">
        <f>IF(NE!#REF!="",#N/A,NE!#REF!)</f>
        <v>#REF!</v>
      </c>
      <c r="Y928" s="69" t="e">
        <f>IF(NE!#REF!="",#N/A,NE!#REF!)</f>
        <v>#REF!</v>
      </c>
      <c r="Z928" s="68" t="e">
        <f>IF(RCI!#REF!="",#N/A,RCI!#REF!)</f>
        <v>#REF!</v>
      </c>
      <c r="AA928" s="69" t="e">
        <f>IF(RCI!#REF!="",#N/A,RCI!#REF!)</f>
        <v>#REF!</v>
      </c>
      <c r="AB928" s="68" t="e">
        <f>IF(RP!#REF!="",#N/A,RP!#REF!)</f>
        <v>#REF!</v>
      </c>
      <c r="AC928" s="69" t="e">
        <f>IF(RP!#REF!="",#N/A,RP!#REF!)</f>
        <v>#REF!</v>
      </c>
      <c r="AD928" s="68" t="e">
        <f>IF(RA!#REF!="",#N/A,RA!#REF!)</f>
        <v>#REF!</v>
      </c>
      <c r="AE928" s="69" t="e">
        <f>IF(RA!#REF!="",#N/A,RA!#REF!)</f>
        <v>#REF!</v>
      </c>
    </row>
    <row r="929" spans="22:31" x14ac:dyDescent="0.2">
      <c r="V929" s="68" t="e">
        <f>IF(IL!#REF!="",#N/A,IL!#REF!)</f>
        <v>#REF!</v>
      </c>
      <c r="W929" s="69" t="e">
        <f>IF(IL!#REF!="",#N/A,IL!#REF!)</f>
        <v>#REF!</v>
      </c>
      <c r="X929" s="68" t="e">
        <f>IF(NE!#REF!="",#N/A,NE!#REF!)</f>
        <v>#REF!</v>
      </c>
      <c r="Y929" s="69" t="e">
        <f>IF(NE!#REF!="",#N/A,NE!#REF!)</f>
        <v>#REF!</v>
      </c>
      <c r="Z929" s="68" t="e">
        <f>IF(RCI!#REF!="",#N/A,RCI!#REF!)</f>
        <v>#REF!</v>
      </c>
      <c r="AA929" s="69" t="e">
        <f>IF(RCI!#REF!="",#N/A,RCI!#REF!)</f>
        <v>#REF!</v>
      </c>
      <c r="AB929" s="68" t="e">
        <f>IF(RP!#REF!="",#N/A,RP!#REF!)</f>
        <v>#REF!</v>
      </c>
      <c r="AC929" s="69" t="e">
        <f>IF(RP!#REF!="",#N/A,RP!#REF!)</f>
        <v>#REF!</v>
      </c>
      <c r="AD929" s="68" t="e">
        <f>IF(RA!#REF!="",#N/A,RA!#REF!)</f>
        <v>#REF!</v>
      </c>
      <c r="AE929" s="69" t="e">
        <f>IF(RA!#REF!="",#N/A,RA!#REF!)</f>
        <v>#REF!</v>
      </c>
    </row>
    <row r="930" spans="22:31" x14ac:dyDescent="0.2">
      <c r="V930" s="68" t="e">
        <f>IF(IL!#REF!="",#N/A,IL!#REF!)</f>
        <v>#REF!</v>
      </c>
      <c r="W930" s="69" t="e">
        <f>IF(IL!#REF!="",#N/A,IL!#REF!)</f>
        <v>#REF!</v>
      </c>
      <c r="X930" s="68" t="e">
        <f>IF(NE!#REF!="",#N/A,NE!#REF!)</f>
        <v>#REF!</v>
      </c>
      <c r="Y930" s="69" t="e">
        <f>IF(NE!#REF!="",#N/A,NE!#REF!)</f>
        <v>#REF!</v>
      </c>
      <c r="Z930" s="68" t="e">
        <f>IF(RCI!#REF!="",#N/A,RCI!#REF!)</f>
        <v>#REF!</v>
      </c>
      <c r="AA930" s="69" t="e">
        <f>IF(RCI!#REF!="",#N/A,RCI!#REF!)</f>
        <v>#REF!</v>
      </c>
      <c r="AB930" s="68" t="e">
        <f>IF(RP!#REF!="",#N/A,RP!#REF!)</f>
        <v>#REF!</v>
      </c>
      <c r="AC930" s="69" t="e">
        <f>IF(RP!#REF!="",#N/A,RP!#REF!)</f>
        <v>#REF!</v>
      </c>
      <c r="AD930" s="68" t="e">
        <f>IF(RA!#REF!="",#N/A,RA!#REF!)</f>
        <v>#REF!</v>
      </c>
      <c r="AE930" s="69" t="e">
        <f>IF(RA!#REF!="",#N/A,RA!#REF!)</f>
        <v>#REF!</v>
      </c>
    </row>
    <row r="931" spans="22:31" x14ac:dyDescent="0.2">
      <c r="V931" s="68" t="e">
        <f>IF(IL!#REF!="",#N/A,IL!#REF!)</f>
        <v>#REF!</v>
      </c>
      <c r="W931" s="69" t="e">
        <f>IF(IL!#REF!="",#N/A,IL!#REF!)</f>
        <v>#REF!</v>
      </c>
      <c r="X931" s="68" t="e">
        <f>IF(NE!#REF!="",#N/A,NE!#REF!)</f>
        <v>#REF!</v>
      </c>
      <c r="Y931" s="69" t="e">
        <f>IF(NE!#REF!="",#N/A,NE!#REF!)</f>
        <v>#REF!</v>
      </c>
      <c r="Z931" s="68" t="e">
        <f>IF(RCI!#REF!="",#N/A,RCI!#REF!)</f>
        <v>#REF!</v>
      </c>
      <c r="AA931" s="69" t="e">
        <f>IF(RCI!#REF!="",#N/A,RCI!#REF!)</f>
        <v>#REF!</v>
      </c>
      <c r="AB931" s="68" t="e">
        <f>IF(RP!#REF!="",#N/A,RP!#REF!)</f>
        <v>#REF!</v>
      </c>
      <c r="AC931" s="69" t="e">
        <f>IF(RP!#REF!="",#N/A,RP!#REF!)</f>
        <v>#REF!</v>
      </c>
      <c r="AD931" s="68" t="e">
        <f>IF(RA!#REF!="",#N/A,RA!#REF!)</f>
        <v>#REF!</v>
      </c>
      <c r="AE931" s="69" t="e">
        <f>IF(RA!#REF!="",#N/A,RA!#REF!)</f>
        <v>#REF!</v>
      </c>
    </row>
    <row r="932" spans="22:31" x14ac:dyDescent="0.2">
      <c r="V932" s="68" t="e">
        <f>IF(IL!#REF!="",#N/A,IL!#REF!)</f>
        <v>#REF!</v>
      </c>
      <c r="W932" s="69" t="e">
        <f>IF(IL!#REF!="",#N/A,IL!#REF!)</f>
        <v>#REF!</v>
      </c>
      <c r="X932" s="68" t="e">
        <f>IF(NE!#REF!="",#N/A,NE!#REF!)</f>
        <v>#REF!</v>
      </c>
      <c r="Y932" s="69" t="e">
        <f>IF(NE!#REF!="",#N/A,NE!#REF!)</f>
        <v>#REF!</v>
      </c>
      <c r="Z932" s="68" t="e">
        <f>IF(RCI!#REF!="",#N/A,RCI!#REF!)</f>
        <v>#REF!</v>
      </c>
      <c r="AA932" s="69" t="e">
        <f>IF(RCI!#REF!="",#N/A,RCI!#REF!)</f>
        <v>#REF!</v>
      </c>
      <c r="AB932" s="68" t="e">
        <f>IF(RP!#REF!="",#N/A,RP!#REF!)</f>
        <v>#REF!</v>
      </c>
      <c r="AC932" s="69" t="e">
        <f>IF(RP!#REF!="",#N/A,RP!#REF!)</f>
        <v>#REF!</v>
      </c>
      <c r="AD932" s="68" t="e">
        <f>IF(RA!#REF!="",#N/A,RA!#REF!)</f>
        <v>#REF!</v>
      </c>
      <c r="AE932" s="69" t="e">
        <f>IF(RA!#REF!="",#N/A,RA!#REF!)</f>
        <v>#REF!</v>
      </c>
    </row>
    <row r="933" spans="22:31" x14ac:dyDescent="0.2">
      <c r="V933" s="68" t="e">
        <f>IF(IL!#REF!="",#N/A,IL!#REF!)</f>
        <v>#REF!</v>
      </c>
      <c r="W933" s="69" t="e">
        <f>IF(IL!#REF!="",#N/A,IL!#REF!)</f>
        <v>#REF!</v>
      </c>
      <c r="X933" s="68" t="e">
        <f>IF(NE!#REF!="",#N/A,NE!#REF!)</f>
        <v>#REF!</v>
      </c>
      <c r="Y933" s="69" t="e">
        <f>IF(NE!#REF!="",#N/A,NE!#REF!)</f>
        <v>#REF!</v>
      </c>
      <c r="Z933" s="68" t="e">
        <f>IF(RCI!#REF!="",#N/A,RCI!#REF!)</f>
        <v>#REF!</v>
      </c>
      <c r="AA933" s="69" t="e">
        <f>IF(RCI!#REF!="",#N/A,RCI!#REF!)</f>
        <v>#REF!</v>
      </c>
      <c r="AB933" s="68" t="e">
        <f>IF(RP!#REF!="",#N/A,RP!#REF!)</f>
        <v>#REF!</v>
      </c>
      <c r="AC933" s="69" t="e">
        <f>IF(RP!#REF!="",#N/A,RP!#REF!)</f>
        <v>#REF!</v>
      </c>
      <c r="AD933" s="68" t="e">
        <f>IF(RA!#REF!="",#N/A,RA!#REF!)</f>
        <v>#REF!</v>
      </c>
      <c r="AE933" s="69" t="e">
        <f>IF(RA!#REF!="",#N/A,RA!#REF!)</f>
        <v>#REF!</v>
      </c>
    </row>
    <row r="934" spans="22:31" x14ac:dyDescent="0.2">
      <c r="V934" s="68" t="e">
        <f>IF(IL!#REF!="",#N/A,IL!#REF!)</f>
        <v>#REF!</v>
      </c>
      <c r="W934" s="69" t="e">
        <f>IF(IL!#REF!="",#N/A,IL!#REF!)</f>
        <v>#REF!</v>
      </c>
      <c r="X934" s="68" t="e">
        <f>IF(NE!#REF!="",#N/A,NE!#REF!)</f>
        <v>#REF!</v>
      </c>
      <c r="Y934" s="69" t="e">
        <f>IF(NE!#REF!="",#N/A,NE!#REF!)</f>
        <v>#REF!</v>
      </c>
      <c r="Z934" s="68" t="e">
        <f>IF(RCI!#REF!="",#N/A,RCI!#REF!)</f>
        <v>#REF!</v>
      </c>
      <c r="AA934" s="69" t="e">
        <f>IF(RCI!#REF!="",#N/A,RCI!#REF!)</f>
        <v>#REF!</v>
      </c>
      <c r="AB934" s="68" t="e">
        <f>IF(RP!#REF!="",#N/A,RP!#REF!)</f>
        <v>#REF!</v>
      </c>
      <c r="AC934" s="69" t="e">
        <f>IF(RP!#REF!="",#N/A,RP!#REF!)</f>
        <v>#REF!</v>
      </c>
      <c r="AD934" s="68" t="e">
        <f>IF(RA!#REF!="",#N/A,RA!#REF!)</f>
        <v>#REF!</v>
      </c>
      <c r="AE934" s="69" t="e">
        <f>IF(RA!#REF!="",#N/A,RA!#REF!)</f>
        <v>#REF!</v>
      </c>
    </row>
    <row r="935" spans="22:31" x14ac:dyDescent="0.2">
      <c r="V935" s="68" t="e">
        <f>IF(IL!#REF!="",#N/A,IL!#REF!)</f>
        <v>#REF!</v>
      </c>
      <c r="W935" s="69" t="e">
        <f>IF(IL!#REF!="",#N/A,IL!#REF!)</f>
        <v>#REF!</v>
      </c>
      <c r="X935" s="68" t="e">
        <f>IF(NE!#REF!="",#N/A,NE!#REF!)</f>
        <v>#REF!</v>
      </c>
      <c r="Y935" s="69" t="e">
        <f>IF(NE!#REF!="",#N/A,NE!#REF!)</f>
        <v>#REF!</v>
      </c>
      <c r="Z935" s="68" t="e">
        <f>IF(RCI!#REF!="",#N/A,RCI!#REF!)</f>
        <v>#REF!</v>
      </c>
      <c r="AA935" s="69" t="e">
        <f>IF(RCI!#REF!="",#N/A,RCI!#REF!)</f>
        <v>#REF!</v>
      </c>
      <c r="AB935" s="68" t="e">
        <f>IF(RP!#REF!="",#N/A,RP!#REF!)</f>
        <v>#REF!</v>
      </c>
      <c r="AC935" s="69" t="e">
        <f>IF(RP!#REF!="",#N/A,RP!#REF!)</f>
        <v>#REF!</v>
      </c>
      <c r="AD935" s="68" t="e">
        <f>IF(RA!#REF!="",#N/A,RA!#REF!)</f>
        <v>#REF!</v>
      </c>
      <c r="AE935" s="69" t="e">
        <f>IF(RA!#REF!="",#N/A,RA!#REF!)</f>
        <v>#REF!</v>
      </c>
    </row>
    <row r="936" spans="22:31" x14ac:dyDescent="0.2">
      <c r="V936" s="68" t="e">
        <f>IF(IL!#REF!="",#N/A,IL!#REF!)</f>
        <v>#REF!</v>
      </c>
      <c r="W936" s="69" t="e">
        <f>IF(IL!#REF!="",#N/A,IL!#REF!)</f>
        <v>#REF!</v>
      </c>
      <c r="X936" s="68" t="e">
        <f>IF(NE!#REF!="",#N/A,NE!#REF!)</f>
        <v>#REF!</v>
      </c>
      <c r="Y936" s="69" t="e">
        <f>IF(NE!#REF!="",#N/A,NE!#REF!)</f>
        <v>#REF!</v>
      </c>
      <c r="Z936" s="68" t="e">
        <f>IF(RCI!#REF!="",#N/A,RCI!#REF!)</f>
        <v>#REF!</v>
      </c>
      <c r="AA936" s="69" t="e">
        <f>IF(RCI!#REF!="",#N/A,RCI!#REF!)</f>
        <v>#REF!</v>
      </c>
      <c r="AB936" s="68" t="e">
        <f>IF(RP!#REF!="",#N/A,RP!#REF!)</f>
        <v>#REF!</v>
      </c>
      <c r="AC936" s="69" t="e">
        <f>IF(RP!#REF!="",#N/A,RP!#REF!)</f>
        <v>#REF!</v>
      </c>
      <c r="AD936" s="68" t="e">
        <f>IF(RA!#REF!="",#N/A,RA!#REF!)</f>
        <v>#REF!</v>
      </c>
      <c r="AE936" s="69" t="e">
        <f>IF(RA!#REF!="",#N/A,RA!#REF!)</f>
        <v>#REF!</v>
      </c>
    </row>
    <row r="937" spans="22:31" x14ac:dyDescent="0.2">
      <c r="V937" s="68" t="e">
        <f>IF(IL!#REF!="",#N/A,IL!#REF!)</f>
        <v>#REF!</v>
      </c>
      <c r="W937" s="69" t="e">
        <f>IF(IL!#REF!="",#N/A,IL!#REF!)</f>
        <v>#REF!</v>
      </c>
      <c r="X937" s="68" t="e">
        <f>IF(NE!#REF!="",#N/A,NE!#REF!)</f>
        <v>#REF!</v>
      </c>
      <c r="Y937" s="69" t="e">
        <f>IF(NE!#REF!="",#N/A,NE!#REF!)</f>
        <v>#REF!</v>
      </c>
      <c r="Z937" s="68" t="e">
        <f>IF(RCI!#REF!="",#N/A,RCI!#REF!)</f>
        <v>#REF!</v>
      </c>
      <c r="AA937" s="69" t="e">
        <f>IF(RCI!#REF!="",#N/A,RCI!#REF!)</f>
        <v>#REF!</v>
      </c>
      <c r="AB937" s="68" t="e">
        <f>IF(RP!#REF!="",#N/A,RP!#REF!)</f>
        <v>#REF!</v>
      </c>
      <c r="AC937" s="69" t="e">
        <f>IF(RP!#REF!="",#N/A,RP!#REF!)</f>
        <v>#REF!</v>
      </c>
      <c r="AD937" s="68" t="e">
        <f>IF(RA!#REF!="",#N/A,RA!#REF!)</f>
        <v>#REF!</v>
      </c>
      <c r="AE937" s="69" t="e">
        <f>IF(RA!#REF!="",#N/A,RA!#REF!)</f>
        <v>#REF!</v>
      </c>
    </row>
    <row r="938" spans="22:31" x14ac:dyDescent="0.2">
      <c r="V938" s="68" t="e">
        <f>IF(IL!#REF!="",#N/A,IL!#REF!)</f>
        <v>#REF!</v>
      </c>
      <c r="W938" s="69" t="e">
        <f>IF(IL!#REF!="",#N/A,IL!#REF!)</f>
        <v>#REF!</v>
      </c>
      <c r="X938" s="68" t="e">
        <f>IF(NE!#REF!="",#N/A,NE!#REF!)</f>
        <v>#REF!</v>
      </c>
      <c r="Y938" s="69" t="e">
        <f>IF(NE!#REF!="",#N/A,NE!#REF!)</f>
        <v>#REF!</v>
      </c>
      <c r="Z938" s="68" t="e">
        <f>IF(RCI!#REF!="",#N/A,RCI!#REF!)</f>
        <v>#REF!</v>
      </c>
      <c r="AA938" s="69" t="e">
        <f>IF(RCI!#REF!="",#N/A,RCI!#REF!)</f>
        <v>#REF!</v>
      </c>
      <c r="AB938" s="68" t="e">
        <f>IF(RP!#REF!="",#N/A,RP!#REF!)</f>
        <v>#REF!</v>
      </c>
      <c r="AC938" s="69" t="e">
        <f>IF(RP!#REF!="",#N/A,RP!#REF!)</f>
        <v>#REF!</v>
      </c>
      <c r="AD938" s="68" t="e">
        <f>IF(RA!#REF!="",#N/A,RA!#REF!)</f>
        <v>#REF!</v>
      </c>
      <c r="AE938" s="69" t="e">
        <f>IF(RA!#REF!="",#N/A,RA!#REF!)</f>
        <v>#REF!</v>
      </c>
    </row>
    <row r="939" spans="22:31" x14ac:dyDescent="0.2">
      <c r="V939" s="68" t="e">
        <f>IF(IL!#REF!="",#N/A,IL!#REF!)</f>
        <v>#REF!</v>
      </c>
      <c r="W939" s="69" t="e">
        <f>IF(IL!#REF!="",#N/A,IL!#REF!)</f>
        <v>#REF!</v>
      </c>
      <c r="X939" s="68" t="e">
        <f>IF(NE!#REF!="",#N/A,NE!#REF!)</f>
        <v>#REF!</v>
      </c>
      <c r="Y939" s="69" t="e">
        <f>IF(NE!#REF!="",#N/A,NE!#REF!)</f>
        <v>#REF!</v>
      </c>
      <c r="Z939" s="68" t="e">
        <f>IF(RCI!#REF!="",#N/A,RCI!#REF!)</f>
        <v>#REF!</v>
      </c>
      <c r="AA939" s="69" t="e">
        <f>IF(RCI!#REF!="",#N/A,RCI!#REF!)</f>
        <v>#REF!</v>
      </c>
      <c r="AB939" s="68" t="e">
        <f>IF(RP!#REF!="",#N/A,RP!#REF!)</f>
        <v>#REF!</v>
      </c>
      <c r="AC939" s="69" t="e">
        <f>IF(RP!#REF!="",#N/A,RP!#REF!)</f>
        <v>#REF!</v>
      </c>
      <c r="AD939" s="68" t="e">
        <f>IF(RA!#REF!="",#N/A,RA!#REF!)</f>
        <v>#REF!</v>
      </c>
      <c r="AE939" s="69" t="e">
        <f>IF(RA!#REF!="",#N/A,RA!#REF!)</f>
        <v>#REF!</v>
      </c>
    </row>
    <row r="940" spans="22:31" x14ac:dyDescent="0.2">
      <c r="V940" s="68" t="e">
        <f>IF(IL!#REF!="",#N/A,IL!#REF!)</f>
        <v>#REF!</v>
      </c>
      <c r="W940" s="69" t="e">
        <f>IF(IL!#REF!="",#N/A,IL!#REF!)</f>
        <v>#REF!</v>
      </c>
      <c r="X940" s="68" t="e">
        <f>IF(NE!#REF!="",#N/A,NE!#REF!)</f>
        <v>#REF!</v>
      </c>
      <c r="Y940" s="69" t="e">
        <f>IF(NE!#REF!="",#N/A,NE!#REF!)</f>
        <v>#REF!</v>
      </c>
      <c r="Z940" s="68" t="e">
        <f>IF(RCI!#REF!="",#N/A,RCI!#REF!)</f>
        <v>#REF!</v>
      </c>
      <c r="AA940" s="69" t="e">
        <f>IF(RCI!#REF!="",#N/A,RCI!#REF!)</f>
        <v>#REF!</v>
      </c>
      <c r="AB940" s="68" t="e">
        <f>IF(RP!#REF!="",#N/A,RP!#REF!)</f>
        <v>#REF!</v>
      </c>
      <c r="AC940" s="69" t="e">
        <f>IF(RP!#REF!="",#N/A,RP!#REF!)</f>
        <v>#REF!</v>
      </c>
      <c r="AD940" s="68" t="e">
        <f>IF(RA!#REF!="",#N/A,RA!#REF!)</f>
        <v>#REF!</v>
      </c>
      <c r="AE940" s="69" t="e">
        <f>IF(RA!#REF!="",#N/A,RA!#REF!)</f>
        <v>#REF!</v>
      </c>
    </row>
    <row r="941" spans="22:31" x14ac:dyDescent="0.2">
      <c r="V941" s="68" t="e">
        <f>IF(IL!#REF!="",#N/A,IL!#REF!)</f>
        <v>#REF!</v>
      </c>
      <c r="W941" s="69" t="e">
        <f>IF(IL!#REF!="",#N/A,IL!#REF!)</f>
        <v>#REF!</v>
      </c>
      <c r="X941" s="68" t="e">
        <f>IF(NE!#REF!="",#N/A,NE!#REF!)</f>
        <v>#REF!</v>
      </c>
      <c r="Y941" s="69" t="e">
        <f>IF(NE!#REF!="",#N/A,NE!#REF!)</f>
        <v>#REF!</v>
      </c>
      <c r="Z941" s="68" t="e">
        <f>IF(RCI!#REF!="",#N/A,RCI!#REF!)</f>
        <v>#REF!</v>
      </c>
      <c r="AA941" s="69" t="e">
        <f>IF(RCI!#REF!="",#N/A,RCI!#REF!)</f>
        <v>#REF!</v>
      </c>
      <c r="AB941" s="68" t="e">
        <f>IF(RP!#REF!="",#N/A,RP!#REF!)</f>
        <v>#REF!</v>
      </c>
      <c r="AC941" s="69" t="e">
        <f>IF(RP!#REF!="",#N/A,RP!#REF!)</f>
        <v>#REF!</v>
      </c>
      <c r="AD941" s="68" t="e">
        <f>IF(RA!#REF!="",#N/A,RA!#REF!)</f>
        <v>#REF!</v>
      </c>
      <c r="AE941" s="69" t="e">
        <f>IF(RA!#REF!="",#N/A,RA!#REF!)</f>
        <v>#REF!</v>
      </c>
    </row>
    <row r="942" spans="22:31" x14ac:dyDescent="0.2">
      <c r="V942" s="68" t="e">
        <f>IF(IL!#REF!="",#N/A,IL!#REF!)</f>
        <v>#REF!</v>
      </c>
      <c r="W942" s="69" t="e">
        <f>IF(IL!#REF!="",#N/A,IL!#REF!)</f>
        <v>#REF!</v>
      </c>
      <c r="X942" s="68" t="e">
        <f>IF(NE!#REF!="",#N/A,NE!#REF!)</f>
        <v>#REF!</v>
      </c>
      <c r="Y942" s="69" t="e">
        <f>IF(NE!#REF!="",#N/A,NE!#REF!)</f>
        <v>#REF!</v>
      </c>
      <c r="Z942" s="68" t="e">
        <f>IF(RCI!#REF!="",#N/A,RCI!#REF!)</f>
        <v>#REF!</v>
      </c>
      <c r="AA942" s="69" t="e">
        <f>IF(RCI!#REF!="",#N/A,RCI!#REF!)</f>
        <v>#REF!</v>
      </c>
      <c r="AB942" s="68" t="e">
        <f>IF(RP!#REF!="",#N/A,RP!#REF!)</f>
        <v>#REF!</v>
      </c>
      <c r="AC942" s="69" t="e">
        <f>IF(RP!#REF!="",#N/A,RP!#REF!)</f>
        <v>#REF!</v>
      </c>
      <c r="AD942" s="68" t="e">
        <f>IF(RA!#REF!="",#N/A,RA!#REF!)</f>
        <v>#REF!</v>
      </c>
      <c r="AE942" s="69" t="e">
        <f>IF(RA!#REF!="",#N/A,RA!#REF!)</f>
        <v>#REF!</v>
      </c>
    </row>
    <row r="943" spans="22:31" x14ac:dyDescent="0.2">
      <c r="V943" s="68" t="e">
        <f>IF(IL!#REF!="",#N/A,IL!#REF!)</f>
        <v>#REF!</v>
      </c>
      <c r="W943" s="69" t="e">
        <f>IF(IL!#REF!="",#N/A,IL!#REF!)</f>
        <v>#REF!</v>
      </c>
      <c r="X943" s="68" t="e">
        <f>IF(NE!#REF!="",#N/A,NE!#REF!)</f>
        <v>#REF!</v>
      </c>
      <c r="Y943" s="69" t="e">
        <f>IF(NE!#REF!="",#N/A,NE!#REF!)</f>
        <v>#REF!</v>
      </c>
      <c r="Z943" s="68" t="e">
        <f>IF(RCI!#REF!="",#N/A,RCI!#REF!)</f>
        <v>#REF!</v>
      </c>
      <c r="AA943" s="69" t="e">
        <f>IF(RCI!#REF!="",#N/A,RCI!#REF!)</f>
        <v>#REF!</v>
      </c>
      <c r="AB943" s="68" t="e">
        <f>IF(RP!#REF!="",#N/A,RP!#REF!)</f>
        <v>#REF!</v>
      </c>
      <c r="AC943" s="69" t="e">
        <f>IF(RP!#REF!="",#N/A,RP!#REF!)</f>
        <v>#REF!</v>
      </c>
      <c r="AD943" s="68" t="e">
        <f>IF(RA!#REF!="",#N/A,RA!#REF!)</f>
        <v>#REF!</v>
      </c>
      <c r="AE943" s="69" t="e">
        <f>IF(RA!#REF!="",#N/A,RA!#REF!)</f>
        <v>#REF!</v>
      </c>
    </row>
    <row r="944" spans="22:31" x14ac:dyDescent="0.2">
      <c r="V944" s="68" t="e">
        <f>IF(IL!#REF!="",#N/A,IL!#REF!)</f>
        <v>#REF!</v>
      </c>
      <c r="W944" s="69" t="e">
        <f>IF(IL!#REF!="",#N/A,IL!#REF!)</f>
        <v>#REF!</v>
      </c>
      <c r="X944" s="68" t="e">
        <f>IF(NE!#REF!="",#N/A,NE!#REF!)</f>
        <v>#REF!</v>
      </c>
      <c r="Y944" s="69" t="e">
        <f>IF(NE!#REF!="",#N/A,NE!#REF!)</f>
        <v>#REF!</v>
      </c>
      <c r="Z944" s="68" t="e">
        <f>IF(RCI!#REF!="",#N/A,RCI!#REF!)</f>
        <v>#REF!</v>
      </c>
      <c r="AA944" s="69" t="e">
        <f>IF(RCI!#REF!="",#N/A,RCI!#REF!)</f>
        <v>#REF!</v>
      </c>
      <c r="AB944" s="68" t="e">
        <f>IF(RP!#REF!="",#N/A,RP!#REF!)</f>
        <v>#REF!</v>
      </c>
      <c r="AC944" s="69" t="e">
        <f>IF(RP!#REF!="",#N/A,RP!#REF!)</f>
        <v>#REF!</v>
      </c>
      <c r="AD944" s="68" t="e">
        <f>IF(RA!#REF!="",#N/A,RA!#REF!)</f>
        <v>#REF!</v>
      </c>
      <c r="AE944" s="69" t="e">
        <f>IF(RA!#REF!="",#N/A,RA!#REF!)</f>
        <v>#REF!</v>
      </c>
    </row>
    <row r="945" spans="22:31" x14ac:dyDescent="0.2">
      <c r="V945" s="68" t="e">
        <f>IF(IL!#REF!="",#N/A,IL!#REF!)</f>
        <v>#REF!</v>
      </c>
      <c r="W945" s="69" t="e">
        <f>IF(IL!#REF!="",#N/A,IL!#REF!)</f>
        <v>#REF!</v>
      </c>
      <c r="X945" s="68" t="e">
        <f>IF(NE!#REF!="",#N/A,NE!#REF!)</f>
        <v>#REF!</v>
      </c>
      <c r="Y945" s="69" t="e">
        <f>IF(NE!#REF!="",#N/A,NE!#REF!)</f>
        <v>#REF!</v>
      </c>
      <c r="Z945" s="68" t="e">
        <f>IF(RCI!#REF!="",#N/A,RCI!#REF!)</f>
        <v>#REF!</v>
      </c>
      <c r="AA945" s="69" t="e">
        <f>IF(RCI!#REF!="",#N/A,RCI!#REF!)</f>
        <v>#REF!</v>
      </c>
      <c r="AB945" s="68" t="e">
        <f>IF(RP!#REF!="",#N/A,RP!#REF!)</f>
        <v>#REF!</v>
      </c>
      <c r="AC945" s="69" t="e">
        <f>IF(RP!#REF!="",#N/A,RP!#REF!)</f>
        <v>#REF!</v>
      </c>
      <c r="AD945" s="68" t="e">
        <f>IF(RA!#REF!="",#N/A,RA!#REF!)</f>
        <v>#REF!</v>
      </c>
      <c r="AE945" s="69" t="e">
        <f>IF(RA!#REF!="",#N/A,RA!#REF!)</f>
        <v>#REF!</v>
      </c>
    </row>
    <row r="946" spans="22:31" x14ac:dyDescent="0.2">
      <c r="V946" s="68" t="e">
        <f>IF(IL!#REF!="",#N/A,IL!#REF!)</f>
        <v>#REF!</v>
      </c>
      <c r="W946" s="69" t="e">
        <f>IF(IL!#REF!="",#N/A,IL!#REF!)</f>
        <v>#REF!</v>
      </c>
      <c r="X946" s="68" t="e">
        <f>IF(NE!#REF!="",#N/A,NE!#REF!)</f>
        <v>#REF!</v>
      </c>
      <c r="Y946" s="69" t="e">
        <f>IF(NE!#REF!="",#N/A,NE!#REF!)</f>
        <v>#REF!</v>
      </c>
      <c r="Z946" s="68" t="e">
        <f>IF(RCI!#REF!="",#N/A,RCI!#REF!)</f>
        <v>#REF!</v>
      </c>
      <c r="AA946" s="69" t="e">
        <f>IF(RCI!#REF!="",#N/A,RCI!#REF!)</f>
        <v>#REF!</v>
      </c>
      <c r="AB946" s="68" t="e">
        <f>IF(RP!#REF!="",#N/A,RP!#REF!)</f>
        <v>#REF!</v>
      </c>
      <c r="AC946" s="69" t="e">
        <f>IF(RP!#REF!="",#N/A,RP!#REF!)</f>
        <v>#REF!</v>
      </c>
      <c r="AD946" s="68" t="e">
        <f>IF(RA!#REF!="",#N/A,RA!#REF!)</f>
        <v>#REF!</v>
      </c>
      <c r="AE946" s="69" t="e">
        <f>IF(RA!#REF!="",#N/A,RA!#REF!)</f>
        <v>#REF!</v>
      </c>
    </row>
    <row r="947" spans="22:31" x14ac:dyDescent="0.2">
      <c r="V947" s="68" t="e">
        <f>IF(IL!#REF!="",#N/A,IL!#REF!)</f>
        <v>#REF!</v>
      </c>
      <c r="W947" s="69" t="e">
        <f>IF(IL!#REF!="",#N/A,IL!#REF!)</f>
        <v>#REF!</v>
      </c>
      <c r="X947" s="68" t="e">
        <f>IF(NE!#REF!="",#N/A,NE!#REF!)</f>
        <v>#REF!</v>
      </c>
      <c r="Y947" s="69" t="e">
        <f>IF(NE!#REF!="",#N/A,NE!#REF!)</f>
        <v>#REF!</v>
      </c>
      <c r="Z947" s="68" t="e">
        <f>IF(RCI!#REF!="",#N/A,RCI!#REF!)</f>
        <v>#REF!</v>
      </c>
      <c r="AA947" s="69" t="e">
        <f>IF(RCI!#REF!="",#N/A,RCI!#REF!)</f>
        <v>#REF!</v>
      </c>
      <c r="AB947" s="68" t="e">
        <f>IF(RP!#REF!="",#N/A,RP!#REF!)</f>
        <v>#REF!</v>
      </c>
      <c r="AC947" s="69" t="e">
        <f>IF(RP!#REF!="",#N/A,RP!#REF!)</f>
        <v>#REF!</v>
      </c>
      <c r="AD947" s="68" t="e">
        <f>IF(RA!#REF!="",#N/A,RA!#REF!)</f>
        <v>#REF!</v>
      </c>
      <c r="AE947" s="69" t="e">
        <f>IF(RA!#REF!="",#N/A,RA!#REF!)</f>
        <v>#REF!</v>
      </c>
    </row>
    <row r="948" spans="22:31" x14ac:dyDescent="0.2">
      <c r="V948" s="68" t="e">
        <f>IF(IL!#REF!="",#N/A,IL!#REF!)</f>
        <v>#REF!</v>
      </c>
      <c r="W948" s="69" t="e">
        <f>IF(IL!#REF!="",#N/A,IL!#REF!)</f>
        <v>#REF!</v>
      </c>
      <c r="X948" s="68" t="e">
        <f>IF(NE!#REF!="",#N/A,NE!#REF!)</f>
        <v>#REF!</v>
      </c>
      <c r="Y948" s="69" t="e">
        <f>IF(NE!#REF!="",#N/A,NE!#REF!)</f>
        <v>#REF!</v>
      </c>
      <c r="Z948" s="68" t="e">
        <f>IF(RCI!#REF!="",#N/A,RCI!#REF!)</f>
        <v>#REF!</v>
      </c>
      <c r="AA948" s="69" t="e">
        <f>IF(RCI!#REF!="",#N/A,RCI!#REF!)</f>
        <v>#REF!</v>
      </c>
      <c r="AB948" s="68" t="e">
        <f>IF(RP!#REF!="",#N/A,RP!#REF!)</f>
        <v>#REF!</v>
      </c>
      <c r="AC948" s="69" t="e">
        <f>IF(RP!#REF!="",#N/A,RP!#REF!)</f>
        <v>#REF!</v>
      </c>
      <c r="AD948" s="68" t="e">
        <f>IF(RA!#REF!="",#N/A,RA!#REF!)</f>
        <v>#REF!</v>
      </c>
      <c r="AE948" s="69" t="e">
        <f>IF(RA!#REF!="",#N/A,RA!#REF!)</f>
        <v>#REF!</v>
      </c>
    </row>
    <row r="949" spans="22:31" x14ac:dyDescent="0.2">
      <c r="V949" s="68" t="e">
        <f>IF(IL!#REF!="",#N/A,IL!#REF!)</f>
        <v>#REF!</v>
      </c>
      <c r="W949" s="69" t="e">
        <f>IF(IL!#REF!="",#N/A,IL!#REF!)</f>
        <v>#REF!</v>
      </c>
      <c r="X949" s="68" t="e">
        <f>IF(NE!#REF!="",#N/A,NE!#REF!)</f>
        <v>#REF!</v>
      </c>
      <c r="Y949" s="69" t="e">
        <f>IF(NE!#REF!="",#N/A,NE!#REF!)</f>
        <v>#REF!</v>
      </c>
      <c r="Z949" s="68" t="e">
        <f>IF(RCI!#REF!="",#N/A,RCI!#REF!)</f>
        <v>#REF!</v>
      </c>
      <c r="AA949" s="69" t="e">
        <f>IF(RCI!#REF!="",#N/A,RCI!#REF!)</f>
        <v>#REF!</v>
      </c>
      <c r="AB949" s="68" t="e">
        <f>IF(RP!#REF!="",#N/A,RP!#REF!)</f>
        <v>#REF!</v>
      </c>
      <c r="AC949" s="69" t="e">
        <f>IF(RP!#REF!="",#N/A,RP!#REF!)</f>
        <v>#REF!</v>
      </c>
      <c r="AD949" s="68" t="e">
        <f>IF(RA!#REF!="",#N/A,RA!#REF!)</f>
        <v>#REF!</v>
      </c>
      <c r="AE949" s="69" t="e">
        <f>IF(RA!#REF!="",#N/A,RA!#REF!)</f>
        <v>#REF!</v>
      </c>
    </row>
    <row r="950" spans="22:31" x14ac:dyDescent="0.2">
      <c r="V950" s="68" t="e">
        <f>IF(IL!#REF!="",#N/A,IL!#REF!)</f>
        <v>#REF!</v>
      </c>
      <c r="W950" s="69" t="e">
        <f>IF(IL!#REF!="",#N/A,IL!#REF!)</f>
        <v>#REF!</v>
      </c>
      <c r="X950" s="68" t="e">
        <f>IF(NE!#REF!="",#N/A,NE!#REF!)</f>
        <v>#REF!</v>
      </c>
      <c r="Y950" s="69" t="e">
        <f>IF(NE!#REF!="",#N/A,NE!#REF!)</f>
        <v>#REF!</v>
      </c>
      <c r="Z950" s="68" t="e">
        <f>IF(RCI!#REF!="",#N/A,RCI!#REF!)</f>
        <v>#REF!</v>
      </c>
      <c r="AA950" s="69" t="e">
        <f>IF(RCI!#REF!="",#N/A,RCI!#REF!)</f>
        <v>#REF!</v>
      </c>
      <c r="AB950" s="68" t="e">
        <f>IF(RP!#REF!="",#N/A,RP!#REF!)</f>
        <v>#REF!</v>
      </c>
      <c r="AC950" s="69" t="e">
        <f>IF(RP!#REF!="",#N/A,RP!#REF!)</f>
        <v>#REF!</v>
      </c>
      <c r="AD950" s="68" t="e">
        <f>IF(RA!#REF!="",#N/A,RA!#REF!)</f>
        <v>#REF!</v>
      </c>
      <c r="AE950" s="69" t="e">
        <f>IF(RA!#REF!="",#N/A,RA!#REF!)</f>
        <v>#REF!</v>
      </c>
    </row>
    <row r="951" spans="22:31" x14ac:dyDescent="0.2">
      <c r="V951" s="68" t="e">
        <f>IF(IL!#REF!="",#N/A,IL!#REF!)</f>
        <v>#REF!</v>
      </c>
      <c r="W951" s="69" t="e">
        <f>IF(IL!#REF!="",#N/A,IL!#REF!)</f>
        <v>#REF!</v>
      </c>
      <c r="X951" s="68" t="e">
        <f>IF(NE!#REF!="",#N/A,NE!#REF!)</f>
        <v>#REF!</v>
      </c>
      <c r="Y951" s="69" t="e">
        <f>IF(NE!#REF!="",#N/A,NE!#REF!)</f>
        <v>#REF!</v>
      </c>
      <c r="Z951" s="68" t="e">
        <f>IF(RCI!#REF!="",#N/A,RCI!#REF!)</f>
        <v>#REF!</v>
      </c>
      <c r="AA951" s="69" t="e">
        <f>IF(RCI!#REF!="",#N/A,RCI!#REF!)</f>
        <v>#REF!</v>
      </c>
      <c r="AB951" s="68" t="e">
        <f>IF(RP!#REF!="",#N/A,RP!#REF!)</f>
        <v>#REF!</v>
      </c>
      <c r="AC951" s="69" t="e">
        <f>IF(RP!#REF!="",#N/A,RP!#REF!)</f>
        <v>#REF!</v>
      </c>
      <c r="AD951" s="68" t="e">
        <f>IF(RA!#REF!="",#N/A,RA!#REF!)</f>
        <v>#REF!</v>
      </c>
      <c r="AE951" s="69" t="e">
        <f>IF(RA!#REF!="",#N/A,RA!#REF!)</f>
        <v>#REF!</v>
      </c>
    </row>
    <row r="952" spans="22:31" x14ac:dyDescent="0.2">
      <c r="V952" s="68" t="e">
        <f>IF(IL!#REF!="",#N/A,IL!#REF!)</f>
        <v>#REF!</v>
      </c>
      <c r="W952" s="69" t="e">
        <f>IF(IL!#REF!="",#N/A,IL!#REF!)</f>
        <v>#REF!</v>
      </c>
      <c r="X952" s="68" t="e">
        <f>IF(NE!#REF!="",#N/A,NE!#REF!)</f>
        <v>#REF!</v>
      </c>
      <c r="Y952" s="69" t="e">
        <f>IF(NE!#REF!="",#N/A,NE!#REF!)</f>
        <v>#REF!</v>
      </c>
      <c r="Z952" s="68" t="e">
        <f>IF(RCI!#REF!="",#N/A,RCI!#REF!)</f>
        <v>#REF!</v>
      </c>
      <c r="AA952" s="69" t="e">
        <f>IF(RCI!#REF!="",#N/A,RCI!#REF!)</f>
        <v>#REF!</v>
      </c>
      <c r="AB952" s="68" t="e">
        <f>IF(RP!#REF!="",#N/A,RP!#REF!)</f>
        <v>#REF!</v>
      </c>
      <c r="AC952" s="69" t="e">
        <f>IF(RP!#REF!="",#N/A,RP!#REF!)</f>
        <v>#REF!</v>
      </c>
      <c r="AD952" s="68" t="e">
        <f>IF(RA!#REF!="",#N/A,RA!#REF!)</f>
        <v>#REF!</v>
      </c>
      <c r="AE952" s="69" t="e">
        <f>IF(RA!#REF!="",#N/A,RA!#REF!)</f>
        <v>#REF!</v>
      </c>
    </row>
    <row r="953" spans="22:31" x14ac:dyDescent="0.2">
      <c r="V953" s="68" t="e">
        <f>IF(IL!#REF!="",#N/A,IL!#REF!)</f>
        <v>#REF!</v>
      </c>
      <c r="W953" s="69" t="e">
        <f>IF(IL!#REF!="",#N/A,IL!#REF!)</f>
        <v>#REF!</v>
      </c>
      <c r="X953" s="68" t="e">
        <f>IF(NE!#REF!="",#N/A,NE!#REF!)</f>
        <v>#REF!</v>
      </c>
      <c r="Y953" s="69" t="e">
        <f>IF(NE!#REF!="",#N/A,NE!#REF!)</f>
        <v>#REF!</v>
      </c>
      <c r="Z953" s="68" t="e">
        <f>IF(RCI!#REF!="",#N/A,RCI!#REF!)</f>
        <v>#REF!</v>
      </c>
      <c r="AA953" s="69" t="e">
        <f>IF(RCI!#REF!="",#N/A,RCI!#REF!)</f>
        <v>#REF!</v>
      </c>
      <c r="AB953" s="68" t="e">
        <f>IF(RP!#REF!="",#N/A,RP!#REF!)</f>
        <v>#REF!</v>
      </c>
      <c r="AC953" s="69" t="e">
        <f>IF(RP!#REF!="",#N/A,RP!#REF!)</f>
        <v>#REF!</v>
      </c>
      <c r="AD953" s="68" t="e">
        <f>IF(RA!#REF!="",#N/A,RA!#REF!)</f>
        <v>#REF!</v>
      </c>
      <c r="AE953" s="69" t="e">
        <f>IF(RA!#REF!="",#N/A,RA!#REF!)</f>
        <v>#REF!</v>
      </c>
    </row>
    <row r="954" spans="22:31" x14ac:dyDescent="0.2">
      <c r="V954" s="68" t="e">
        <f>IF(IL!#REF!="",#N/A,IL!#REF!)</f>
        <v>#REF!</v>
      </c>
      <c r="W954" s="69" t="e">
        <f>IF(IL!#REF!="",#N/A,IL!#REF!)</f>
        <v>#REF!</v>
      </c>
      <c r="X954" s="68" t="e">
        <f>IF(NE!#REF!="",#N/A,NE!#REF!)</f>
        <v>#REF!</v>
      </c>
      <c r="Y954" s="69" t="e">
        <f>IF(NE!#REF!="",#N/A,NE!#REF!)</f>
        <v>#REF!</v>
      </c>
      <c r="Z954" s="68" t="e">
        <f>IF(RCI!#REF!="",#N/A,RCI!#REF!)</f>
        <v>#REF!</v>
      </c>
      <c r="AA954" s="69" t="e">
        <f>IF(RCI!#REF!="",#N/A,RCI!#REF!)</f>
        <v>#REF!</v>
      </c>
      <c r="AB954" s="68" t="e">
        <f>IF(RP!#REF!="",#N/A,RP!#REF!)</f>
        <v>#REF!</v>
      </c>
      <c r="AC954" s="69" t="e">
        <f>IF(RP!#REF!="",#N/A,RP!#REF!)</f>
        <v>#REF!</v>
      </c>
      <c r="AD954" s="68" t="e">
        <f>IF(RA!#REF!="",#N/A,RA!#REF!)</f>
        <v>#REF!</v>
      </c>
      <c r="AE954" s="69" t="e">
        <f>IF(RA!#REF!="",#N/A,RA!#REF!)</f>
        <v>#REF!</v>
      </c>
    </row>
    <row r="955" spans="22:31" x14ac:dyDescent="0.2">
      <c r="V955" s="68" t="e">
        <f>IF(IL!#REF!="",#N/A,IL!#REF!)</f>
        <v>#REF!</v>
      </c>
      <c r="W955" s="69" t="e">
        <f>IF(IL!#REF!="",#N/A,IL!#REF!)</f>
        <v>#REF!</v>
      </c>
      <c r="X955" s="68" t="e">
        <f>IF(NE!#REF!="",#N/A,NE!#REF!)</f>
        <v>#REF!</v>
      </c>
      <c r="Y955" s="69" t="e">
        <f>IF(NE!#REF!="",#N/A,NE!#REF!)</f>
        <v>#REF!</v>
      </c>
      <c r="Z955" s="68" t="e">
        <f>IF(RCI!#REF!="",#N/A,RCI!#REF!)</f>
        <v>#REF!</v>
      </c>
      <c r="AA955" s="69" t="e">
        <f>IF(RCI!#REF!="",#N/A,RCI!#REF!)</f>
        <v>#REF!</v>
      </c>
      <c r="AB955" s="68" t="e">
        <f>IF(RP!#REF!="",#N/A,RP!#REF!)</f>
        <v>#REF!</v>
      </c>
      <c r="AC955" s="69" t="e">
        <f>IF(RP!#REF!="",#N/A,RP!#REF!)</f>
        <v>#REF!</v>
      </c>
      <c r="AD955" s="68" t="e">
        <f>IF(RA!#REF!="",#N/A,RA!#REF!)</f>
        <v>#REF!</v>
      </c>
      <c r="AE955" s="69" t="e">
        <f>IF(RA!#REF!="",#N/A,RA!#REF!)</f>
        <v>#REF!</v>
      </c>
    </row>
    <row r="956" spans="22:31" x14ac:dyDescent="0.2">
      <c r="V956" s="68" t="e">
        <f>IF(IL!#REF!="",#N/A,IL!#REF!)</f>
        <v>#REF!</v>
      </c>
      <c r="W956" s="69" t="e">
        <f>IF(IL!#REF!="",#N/A,IL!#REF!)</f>
        <v>#REF!</v>
      </c>
      <c r="X956" s="68" t="e">
        <f>IF(NE!#REF!="",#N/A,NE!#REF!)</f>
        <v>#REF!</v>
      </c>
      <c r="Y956" s="69" t="e">
        <f>IF(NE!#REF!="",#N/A,NE!#REF!)</f>
        <v>#REF!</v>
      </c>
      <c r="Z956" s="68" t="e">
        <f>IF(RCI!#REF!="",#N/A,RCI!#REF!)</f>
        <v>#REF!</v>
      </c>
      <c r="AA956" s="69" t="e">
        <f>IF(RCI!#REF!="",#N/A,RCI!#REF!)</f>
        <v>#REF!</v>
      </c>
      <c r="AB956" s="68" t="e">
        <f>IF(RP!#REF!="",#N/A,RP!#REF!)</f>
        <v>#REF!</v>
      </c>
      <c r="AC956" s="69" t="e">
        <f>IF(RP!#REF!="",#N/A,RP!#REF!)</f>
        <v>#REF!</v>
      </c>
      <c r="AD956" s="68" t="e">
        <f>IF(RA!#REF!="",#N/A,RA!#REF!)</f>
        <v>#REF!</v>
      </c>
      <c r="AE956" s="69" t="e">
        <f>IF(RA!#REF!="",#N/A,RA!#REF!)</f>
        <v>#REF!</v>
      </c>
    </row>
    <row r="957" spans="22:31" x14ac:dyDescent="0.2">
      <c r="V957" s="68" t="e">
        <f>IF(IL!#REF!="",#N/A,IL!#REF!)</f>
        <v>#REF!</v>
      </c>
      <c r="W957" s="69" t="e">
        <f>IF(IL!#REF!="",#N/A,IL!#REF!)</f>
        <v>#REF!</v>
      </c>
      <c r="X957" s="68" t="e">
        <f>IF(NE!#REF!="",#N/A,NE!#REF!)</f>
        <v>#REF!</v>
      </c>
      <c r="Y957" s="69" t="e">
        <f>IF(NE!#REF!="",#N/A,NE!#REF!)</f>
        <v>#REF!</v>
      </c>
      <c r="Z957" s="68" t="e">
        <f>IF(RCI!#REF!="",#N/A,RCI!#REF!)</f>
        <v>#REF!</v>
      </c>
      <c r="AA957" s="69" t="e">
        <f>IF(RCI!#REF!="",#N/A,RCI!#REF!)</f>
        <v>#REF!</v>
      </c>
      <c r="AB957" s="68" t="e">
        <f>IF(RP!#REF!="",#N/A,RP!#REF!)</f>
        <v>#REF!</v>
      </c>
      <c r="AC957" s="69" t="e">
        <f>IF(RP!#REF!="",#N/A,RP!#REF!)</f>
        <v>#REF!</v>
      </c>
      <c r="AD957" s="68" t="e">
        <f>IF(RA!#REF!="",#N/A,RA!#REF!)</f>
        <v>#REF!</v>
      </c>
      <c r="AE957" s="69" t="e">
        <f>IF(RA!#REF!="",#N/A,RA!#REF!)</f>
        <v>#REF!</v>
      </c>
    </row>
    <row r="958" spans="22:31" x14ac:dyDescent="0.2">
      <c r="V958" s="68" t="e">
        <f>IF(IL!#REF!="",#N/A,IL!#REF!)</f>
        <v>#REF!</v>
      </c>
      <c r="W958" s="69" t="e">
        <f>IF(IL!#REF!="",#N/A,IL!#REF!)</f>
        <v>#REF!</v>
      </c>
      <c r="X958" s="68" t="e">
        <f>IF(NE!#REF!="",#N/A,NE!#REF!)</f>
        <v>#REF!</v>
      </c>
      <c r="Y958" s="69" t="e">
        <f>IF(NE!#REF!="",#N/A,NE!#REF!)</f>
        <v>#REF!</v>
      </c>
      <c r="Z958" s="68" t="e">
        <f>IF(RCI!#REF!="",#N/A,RCI!#REF!)</f>
        <v>#REF!</v>
      </c>
      <c r="AA958" s="69" t="e">
        <f>IF(RCI!#REF!="",#N/A,RCI!#REF!)</f>
        <v>#REF!</v>
      </c>
      <c r="AB958" s="68" t="e">
        <f>IF(RP!#REF!="",#N/A,RP!#REF!)</f>
        <v>#REF!</v>
      </c>
      <c r="AC958" s="69" t="e">
        <f>IF(RP!#REF!="",#N/A,RP!#REF!)</f>
        <v>#REF!</v>
      </c>
      <c r="AD958" s="68" t="e">
        <f>IF(RA!#REF!="",#N/A,RA!#REF!)</f>
        <v>#REF!</v>
      </c>
      <c r="AE958" s="69" t="e">
        <f>IF(RA!#REF!="",#N/A,RA!#REF!)</f>
        <v>#REF!</v>
      </c>
    </row>
    <row r="959" spans="22:31" x14ac:dyDescent="0.2">
      <c r="V959" s="68" t="e">
        <f>IF(IL!#REF!="",#N/A,IL!#REF!)</f>
        <v>#REF!</v>
      </c>
      <c r="W959" s="69" t="e">
        <f>IF(IL!#REF!="",#N/A,IL!#REF!)</f>
        <v>#REF!</v>
      </c>
      <c r="X959" s="68" t="e">
        <f>IF(NE!#REF!="",#N/A,NE!#REF!)</f>
        <v>#REF!</v>
      </c>
      <c r="Y959" s="69" t="e">
        <f>IF(NE!#REF!="",#N/A,NE!#REF!)</f>
        <v>#REF!</v>
      </c>
      <c r="Z959" s="68" t="e">
        <f>IF(RCI!#REF!="",#N/A,RCI!#REF!)</f>
        <v>#REF!</v>
      </c>
      <c r="AA959" s="69" t="e">
        <f>IF(RCI!#REF!="",#N/A,RCI!#REF!)</f>
        <v>#REF!</v>
      </c>
      <c r="AB959" s="68" t="e">
        <f>IF(RP!#REF!="",#N/A,RP!#REF!)</f>
        <v>#REF!</v>
      </c>
      <c r="AC959" s="69" t="e">
        <f>IF(RP!#REF!="",#N/A,RP!#REF!)</f>
        <v>#REF!</v>
      </c>
      <c r="AD959" s="68" t="e">
        <f>IF(RA!#REF!="",#N/A,RA!#REF!)</f>
        <v>#REF!</v>
      </c>
      <c r="AE959" s="69" t="e">
        <f>IF(RA!#REF!="",#N/A,RA!#REF!)</f>
        <v>#REF!</v>
      </c>
    </row>
    <row r="960" spans="22:31" x14ac:dyDescent="0.2">
      <c r="V960" s="68" t="e">
        <f>IF(IL!#REF!="",#N/A,IL!#REF!)</f>
        <v>#REF!</v>
      </c>
      <c r="W960" s="69" t="e">
        <f>IF(IL!#REF!="",#N/A,IL!#REF!)</f>
        <v>#REF!</v>
      </c>
      <c r="X960" s="68" t="e">
        <f>IF(NE!#REF!="",#N/A,NE!#REF!)</f>
        <v>#REF!</v>
      </c>
      <c r="Y960" s="69" t="e">
        <f>IF(NE!#REF!="",#N/A,NE!#REF!)</f>
        <v>#REF!</v>
      </c>
      <c r="Z960" s="68" t="e">
        <f>IF(RCI!#REF!="",#N/A,RCI!#REF!)</f>
        <v>#REF!</v>
      </c>
      <c r="AA960" s="69" t="e">
        <f>IF(RCI!#REF!="",#N/A,RCI!#REF!)</f>
        <v>#REF!</v>
      </c>
      <c r="AB960" s="68" t="e">
        <f>IF(RP!#REF!="",#N/A,RP!#REF!)</f>
        <v>#REF!</v>
      </c>
      <c r="AC960" s="69" t="e">
        <f>IF(RP!#REF!="",#N/A,RP!#REF!)</f>
        <v>#REF!</v>
      </c>
      <c r="AD960" s="68" t="e">
        <f>IF(RA!#REF!="",#N/A,RA!#REF!)</f>
        <v>#REF!</v>
      </c>
      <c r="AE960" s="69" t="e">
        <f>IF(RA!#REF!="",#N/A,RA!#REF!)</f>
        <v>#REF!</v>
      </c>
    </row>
    <row r="961" spans="22:31" x14ac:dyDescent="0.2">
      <c r="V961" s="68" t="e">
        <f>IF(IL!#REF!="",#N/A,IL!#REF!)</f>
        <v>#REF!</v>
      </c>
      <c r="W961" s="69" t="e">
        <f>IF(IL!#REF!="",#N/A,IL!#REF!)</f>
        <v>#REF!</v>
      </c>
      <c r="X961" s="68" t="e">
        <f>IF(NE!#REF!="",#N/A,NE!#REF!)</f>
        <v>#REF!</v>
      </c>
      <c r="Y961" s="69" t="e">
        <f>IF(NE!#REF!="",#N/A,NE!#REF!)</f>
        <v>#REF!</v>
      </c>
      <c r="Z961" s="68" t="e">
        <f>IF(RCI!#REF!="",#N/A,RCI!#REF!)</f>
        <v>#REF!</v>
      </c>
      <c r="AA961" s="69" t="e">
        <f>IF(RCI!#REF!="",#N/A,RCI!#REF!)</f>
        <v>#REF!</v>
      </c>
      <c r="AB961" s="68" t="e">
        <f>IF(RP!#REF!="",#N/A,RP!#REF!)</f>
        <v>#REF!</v>
      </c>
      <c r="AC961" s="69" t="e">
        <f>IF(RP!#REF!="",#N/A,RP!#REF!)</f>
        <v>#REF!</v>
      </c>
      <c r="AD961" s="68" t="e">
        <f>IF(RA!#REF!="",#N/A,RA!#REF!)</f>
        <v>#REF!</v>
      </c>
      <c r="AE961" s="69" t="e">
        <f>IF(RA!#REF!="",#N/A,RA!#REF!)</f>
        <v>#REF!</v>
      </c>
    </row>
    <row r="962" spans="22:31" x14ac:dyDescent="0.2">
      <c r="V962" s="68" t="e">
        <f>IF(IL!#REF!="",#N/A,IL!#REF!)</f>
        <v>#REF!</v>
      </c>
      <c r="W962" s="69" t="e">
        <f>IF(IL!#REF!="",#N/A,IL!#REF!)</f>
        <v>#REF!</v>
      </c>
      <c r="X962" s="68" t="e">
        <f>IF(NE!#REF!="",#N/A,NE!#REF!)</f>
        <v>#REF!</v>
      </c>
      <c r="Y962" s="69" t="e">
        <f>IF(NE!#REF!="",#N/A,NE!#REF!)</f>
        <v>#REF!</v>
      </c>
      <c r="Z962" s="68" t="e">
        <f>IF(RCI!#REF!="",#N/A,RCI!#REF!)</f>
        <v>#REF!</v>
      </c>
      <c r="AA962" s="69" t="e">
        <f>IF(RCI!#REF!="",#N/A,RCI!#REF!)</f>
        <v>#REF!</v>
      </c>
      <c r="AB962" s="68" t="e">
        <f>IF(RP!#REF!="",#N/A,RP!#REF!)</f>
        <v>#REF!</v>
      </c>
      <c r="AC962" s="69" t="e">
        <f>IF(RP!#REF!="",#N/A,RP!#REF!)</f>
        <v>#REF!</v>
      </c>
      <c r="AD962" s="68" t="e">
        <f>IF(RA!#REF!="",#N/A,RA!#REF!)</f>
        <v>#REF!</v>
      </c>
      <c r="AE962" s="69" t="e">
        <f>IF(RA!#REF!="",#N/A,RA!#REF!)</f>
        <v>#REF!</v>
      </c>
    </row>
    <row r="963" spans="22:31" x14ac:dyDescent="0.2">
      <c r="V963" s="68" t="e">
        <f>IF(IL!#REF!="",#N/A,IL!#REF!)</f>
        <v>#REF!</v>
      </c>
      <c r="W963" s="69" t="e">
        <f>IF(IL!#REF!="",#N/A,IL!#REF!)</f>
        <v>#REF!</v>
      </c>
      <c r="X963" s="68" t="e">
        <f>IF(NE!#REF!="",#N/A,NE!#REF!)</f>
        <v>#REF!</v>
      </c>
      <c r="Y963" s="69" t="e">
        <f>IF(NE!#REF!="",#N/A,NE!#REF!)</f>
        <v>#REF!</v>
      </c>
      <c r="Z963" s="68" t="e">
        <f>IF(RCI!#REF!="",#N/A,RCI!#REF!)</f>
        <v>#REF!</v>
      </c>
      <c r="AA963" s="69" t="e">
        <f>IF(RCI!#REF!="",#N/A,RCI!#REF!)</f>
        <v>#REF!</v>
      </c>
      <c r="AB963" s="68" t="e">
        <f>IF(RP!#REF!="",#N/A,RP!#REF!)</f>
        <v>#REF!</v>
      </c>
      <c r="AC963" s="69" t="e">
        <f>IF(RP!#REF!="",#N/A,RP!#REF!)</f>
        <v>#REF!</v>
      </c>
      <c r="AD963" s="68" t="e">
        <f>IF(RA!#REF!="",#N/A,RA!#REF!)</f>
        <v>#REF!</v>
      </c>
      <c r="AE963" s="69" t="e">
        <f>IF(RA!#REF!="",#N/A,RA!#REF!)</f>
        <v>#REF!</v>
      </c>
    </row>
    <row r="964" spans="22:31" x14ac:dyDescent="0.2">
      <c r="V964" s="68" t="e">
        <f>IF(IL!#REF!="",#N/A,IL!#REF!)</f>
        <v>#REF!</v>
      </c>
      <c r="W964" s="69" t="e">
        <f>IF(IL!#REF!="",#N/A,IL!#REF!)</f>
        <v>#REF!</v>
      </c>
      <c r="X964" s="68" t="e">
        <f>IF(NE!#REF!="",#N/A,NE!#REF!)</f>
        <v>#REF!</v>
      </c>
      <c r="Y964" s="69" t="e">
        <f>IF(NE!#REF!="",#N/A,NE!#REF!)</f>
        <v>#REF!</v>
      </c>
      <c r="Z964" s="68" t="e">
        <f>IF(RCI!#REF!="",#N/A,RCI!#REF!)</f>
        <v>#REF!</v>
      </c>
      <c r="AA964" s="69" t="e">
        <f>IF(RCI!#REF!="",#N/A,RCI!#REF!)</f>
        <v>#REF!</v>
      </c>
      <c r="AB964" s="68" t="e">
        <f>IF(RP!#REF!="",#N/A,RP!#REF!)</f>
        <v>#REF!</v>
      </c>
      <c r="AC964" s="69" t="e">
        <f>IF(RP!#REF!="",#N/A,RP!#REF!)</f>
        <v>#REF!</v>
      </c>
      <c r="AD964" s="68" t="e">
        <f>IF(RA!#REF!="",#N/A,RA!#REF!)</f>
        <v>#REF!</v>
      </c>
      <c r="AE964" s="69" t="e">
        <f>IF(RA!#REF!="",#N/A,RA!#REF!)</f>
        <v>#REF!</v>
      </c>
    </row>
    <row r="965" spans="22:31" x14ac:dyDescent="0.2">
      <c r="V965" s="68" t="e">
        <f>IF(IL!#REF!="",#N/A,IL!#REF!)</f>
        <v>#REF!</v>
      </c>
      <c r="W965" s="69" t="e">
        <f>IF(IL!#REF!="",#N/A,IL!#REF!)</f>
        <v>#REF!</v>
      </c>
      <c r="X965" s="68" t="e">
        <f>IF(NE!#REF!="",#N/A,NE!#REF!)</f>
        <v>#REF!</v>
      </c>
      <c r="Y965" s="69" t="e">
        <f>IF(NE!#REF!="",#N/A,NE!#REF!)</f>
        <v>#REF!</v>
      </c>
      <c r="Z965" s="68" t="e">
        <f>IF(RCI!#REF!="",#N/A,RCI!#REF!)</f>
        <v>#REF!</v>
      </c>
      <c r="AA965" s="69" t="e">
        <f>IF(RCI!#REF!="",#N/A,RCI!#REF!)</f>
        <v>#REF!</v>
      </c>
      <c r="AB965" s="68" t="e">
        <f>IF(RP!#REF!="",#N/A,RP!#REF!)</f>
        <v>#REF!</v>
      </c>
      <c r="AC965" s="69" t="e">
        <f>IF(RP!#REF!="",#N/A,RP!#REF!)</f>
        <v>#REF!</v>
      </c>
      <c r="AD965" s="68" t="e">
        <f>IF(RA!#REF!="",#N/A,RA!#REF!)</f>
        <v>#REF!</v>
      </c>
      <c r="AE965" s="69" t="e">
        <f>IF(RA!#REF!="",#N/A,RA!#REF!)</f>
        <v>#REF!</v>
      </c>
    </row>
    <row r="966" spans="22:31" x14ac:dyDescent="0.2">
      <c r="V966" s="68" t="e">
        <f>IF(IL!#REF!="",#N/A,IL!#REF!)</f>
        <v>#REF!</v>
      </c>
      <c r="W966" s="69" t="e">
        <f>IF(IL!#REF!="",#N/A,IL!#REF!)</f>
        <v>#REF!</v>
      </c>
      <c r="X966" s="68" t="e">
        <f>IF(NE!#REF!="",#N/A,NE!#REF!)</f>
        <v>#REF!</v>
      </c>
      <c r="Y966" s="69" t="e">
        <f>IF(NE!#REF!="",#N/A,NE!#REF!)</f>
        <v>#REF!</v>
      </c>
      <c r="Z966" s="68" t="e">
        <f>IF(RCI!#REF!="",#N/A,RCI!#REF!)</f>
        <v>#REF!</v>
      </c>
      <c r="AA966" s="69" t="e">
        <f>IF(RCI!#REF!="",#N/A,RCI!#REF!)</f>
        <v>#REF!</v>
      </c>
      <c r="AB966" s="68" t="e">
        <f>IF(RP!#REF!="",#N/A,RP!#REF!)</f>
        <v>#REF!</v>
      </c>
      <c r="AC966" s="69" t="e">
        <f>IF(RP!#REF!="",#N/A,RP!#REF!)</f>
        <v>#REF!</v>
      </c>
      <c r="AD966" s="68" t="e">
        <f>IF(RA!#REF!="",#N/A,RA!#REF!)</f>
        <v>#REF!</v>
      </c>
      <c r="AE966" s="69" t="e">
        <f>IF(RA!#REF!="",#N/A,RA!#REF!)</f>
        <v>#REF!</v>
      </c>
    </row>
    <row r="967" spans="22:31" x14ac:dyDescent="0.2">
      <c r="V967" s="68" t="e">
        <f>IF(IL!#REF!="",#N/A,IL!#REF!)</f>
        <v>#REF!</v>
      </c>
      <c r="W967" s="69" t="e">
        <f>IF(IL!#REF!="",#N/A,IL!#REF!)</f>
        <v>#REF!</v>
      </c>
      <c r="X967" s="68" t="e">
        <f>IF(NE!#REF!="",#N/A,NE!#REF!)</f>
        <v>#REF!</v>
      </c>
      <c r="Y967" s="69" t="e">
        <f>IF(NE!#REF!="",#N/A,NE!#REF!)</f>
        <v>#REF!</v>
      </c>
      <c r="Z967" s="68" t="e">
        <f>IF(RCI!#REF!="",#N/A,RCI!#REF!)</f>
        <v>#REF!</v>
      </c>
      <c r="AA967" s="69" t="e">
        <f>IF(RCI!#REF!="",#N/A,RCI!#REF!)</f>
        <v>#REF!</v>
      </c>
      <c r="AB967" s="68" t="e">
        <f>IF(RP!#REF!="",#N/A,RP!#REF!)</f>
        <v>#REF!</v>
      </c>
      <c r="AC967" s="69" t="e">
        <f>IF(RP!#REF!="",#N/A,RP!#REF!)</f>
        <v>#REF!</v>
      </c>
      <c r="AD967" s="68" t="e">
        <f>IF(RA!#REF!="",#N/A,RA!#REF!)</f>
        <v>#REF!</v>
      </c>
      <c r="AE967" s="69" t="e">
        <f>IF(RA!#REF!="",#N/A,RA!#REF!)</f>
        <v>#REF!</v>
      </c>
    </row>
    <row r="968" spans="22:31" x14ac:dyDescent="0.2">
      <c r="V968" s="68" t="e">
        <f>IF(IL!#REF!="",#N/A,IL!#REF!)</f>
        <v>#REF!</v>
      </c>
      <c r="W968" s="69" t="e">
        <f>IF(IL!#REF!="",#N/A,IL!#REF!)</f>
        <v>#REF!</v>
      </c>
      <c r="X968" s="68" t="e">
        <f>IF(NE!#REF!="",#N/A,NE!#REF!)</f>
        <v>#REF!</v>
      </c>
      <c r="Y968" s="69" t="e">
        <f>IF(NE!#REF!="",#N/A,NE!#REF!)</f>
        <v>#REF!</v>
      </c>
      <c r="Z968" s="68" t="e">
        <f>IF(RCI!#REF!="",#N/A,RCI!#REF!)</f>
        <v>#REF!</v>
      </c>
      <c r="AA968" s="69" t="e">
        <f>IF(RCI!#REF!="",#N/A,RCI!#REF!)</f>
        <v>#REF!</v>
      </c>
      <c r="AB968" s="68" t="e">
        <f>IF(RP!#REF!="",#N/A,RP!#REF!)</f>
        <v>#REF!</v>
      </c>
      <c r="AC968" s="69" t="e">
        <f>IF(RP!#REF!="",#N/A,RP!#REF!)</f>
        <v>#REF!</v>
      </c>
      <c r="AD968" s="68" t="e">
        <f>IF(RA!#REF!="",#N/A,RA!#REF!)</f>
        <v>#REF!</v>
      </c>
      <c r="AE968" s="69" t="e">
        <f>IF(RA!#REF!="",#N/A,RA!#REF!)</f>
        <v>#REF!</v>
      </c>
    </row>
    <row r="969" spans="22:31" x14ac:dyDescent="0.2">
      <c r="V969" s="68" t="e">
        <f>IF(IL!#REF!="",#N/A,IL!#REF!)</f>
        <v>#REF!</v>
      </c>
      <c r="W969" s="69" t="e">
        <f>IF(IL!#REF!="",#N/A,IL!#REF!)</f>
        <v>#REF!</v>
      </c>
      <c r="X969" s="68" t="e">
        <f>IF(NE!#REF!="",#N/A,NE!#REF!)</f>
        <v>#REF!</v>
      </c>
      <c r="Y969" s="69" t="e">
        <f>IF(NE!#REF!="",#N/A,NE!#REF!)</f>
        <v>#REF!</v>
      </c>
      <c r="Z969" s="68" t="e">
        <f>IF(RCI!#REF!="",#N/A,RCI!#REF!)</f>
        <v>#REF!</v>
      </c>
      <c r="AA969" s="69" t="e">
        <f>IF(RCI!#REF!="",#N/A,RCI!#REF!)</f>
        <v>#REF!</v>
      </c>
      <c r="AB969" s="68" t="e">
        <f>IF(RP!#REF!="",#N/A,RP!#REF!)</f>
        <v>#REF!</v>
      </c>
      <c r="AC969" s="69" t="e">
        <f>IF(RP!#REF!="",#N/A,RP!#REF!)</f>
        <v>#REF!</v>
      </c>
      <c r="AD969" s="68" t="e">
        <f>IF(RA!#REF!="",#N/A,RA!#REF!)</f>
        <v>#REF!</v>
      </c>
      <c r="AE969" s="69" t="e">
        <f>IF(RA!#REF!="",#N/A,RA!#REF!)</f>
        <v>#REF!</v>
      </c>
    </row>
    <row r="970" spans="22:31" x14ac:dyDescent="0.2">
      <c r="V970" s="68" t="e">
        <f>IF(IL!#REF!="",#N/A,IL!#REF!)</f>
        <v>#REF!</v>
      </c>
      <c r="W970" s="69" t="e">
        <f>IF(IL!#REF!="",#N/A,IL!#REF!)</f>
        <v>#REF!</v>
      </c>
      <c r="X970" s="68" t="e">
        <f>IF(NE!#REF!="",#N/A,NE!#REF!)</f>
        <v>#REF!</v>
      </c>
      <c r="Y970" s="69" t="e">
        <f>IF(NE!#REF!="",#N/A,NE!#REF!)</f>
        <v>#REF!</v>
      </c>
      <c r="Z970" s="68" t="e">
        <f>IF(RCI!#REF!="",#N/A,RCI!#REF!)</f>
        <v>#REF!</v>
      </c>
      <c r="AA970" s="69" t="e">
        <f>IF(RCI!#REF!="",#N/A,RCI!#REF!)</f>
        <v>#REF!</v>
      </c>
      <c r="AB970" s="68" t="e">
        <f>IF(RP!#REF!="",#N/A,RP!#REF!)</f>
        <v>#REF!</v>
      </c>
      <c r="AC970" s="69" t="e">
        <f>IF(RP!#REF!="",#N/A,RP!#REF!)</f>
        <v>#REF!</v>
      </c>
      <c r="AD970" s="68" t="e">
        <f>IF(RA!#REF!="",#N/A,RA!#REF!)</f>
        <v>#REF!</v>
      </c>
      <c r="AE970" s="69" t="e">
        <f>IF(RA!#REF!="",#N/A,RA!#REF!)</f>
        <v>#REF!</v>
      </c>
    </row>
    <row r="971" spans="22:31" x14ac:dyDescent="0.2">
      <c r="V971" s="68" t="e">
        <f>IF(IL!#REF!="",#N/A,IL!#REF!)</f>
        <v>#REF!</v>
      </c>
      <c r="W971" s="69" t="e">
        <f>IF(IL!#REF!="",#N/A,IL!#REF!)</f>
        <v>#REF!</v>
      </c>
      <c r="X971" s="68" t="e">
        <f>IF(NE!#REF!="",#N/A,NE!#REF!)</f>
        <v>#REF!</v>
      </c>
      <c r="Y971" s="69" t="e">
        <f>IF(NE!#REF!="",#N/A,NE!#REF!)</f>
        <v>#REF!</v>
      </c>
      <c r="Z971" s="68" t="e">
        <f>IF(RCI!#REF!="",#N/A,RCI!#REF!)</f>
        <v>#REF!</v>
      </c>
      <c r="AA971" s="69" t="e">
        <f>IF(RCI!#REF!="",#N/A,RCI!#REF!)</f>
        <v>#REF!</v>
      </c>
      <c r="AB971" s="68" t="e">
        <f>IF(RP!#REF!="",#N/A,RP!#REF!)</f>
        <v>#REF!</v>
      </c>
      <c r="AC971" s="69" t="e">
        <f>IF(RP!#REF!="",#N/A,RP!#REF!)</f>
        <v>#REF!</v>
      </c>
      <c r="AD971" s="68" t="e">
        <f>IF(RA!#REF!="",#N/A,RA!#REF!)</f>
        <v>#REF!</v>
      </c>
      <c r="AE971" s="69" t="e">
        <f>IF(RA!#REF!="",#N/A,RA!#REF!)</f>
        <v>#REF!</v>
      </c>
    </row>
    <row r="972" spans="22:31" x14ac:dyDescent="0.2">
      <c r="V972" s="68" t="e">
        <f>IF(IL!#REF!="",#N/A,IL!#REF!)</f>
        <v>#REF!</v>
      </c>
      <c r="W972" s="69" t="e">
        <f>IF(IL!#REF!="",#N/A,IL!#REF!)</f>
        <v>#REF!</v>
      </c>
      <c r="X972" s="68" t="e">
        <f>IF(NE!#REF!="",#N/A,NE!#REF!)</f>
        <v>#REF!</v>
      </c>
      <c r="Y972" s="69" t="e">
        <f>IF(NE!#REF!="",#N/A,NE!#REF!)</f>
        <v>#REF!</v>
      </c>
      <c r="Z972" s="68" t="e">
        <f>IF(RCI!#REF!="",#N/A,RCI!#REF!)</f>
        <v>#REF!</v>
      </c>
      <c r="AA972" s="69" t="e">
        <f>IF(RCI!#REF!="",#N/A,RCI!#REF!)</f>
        <v>#REF!</v>
      </c>
      <c r="AB972" s="68" t="e">
        <f>IF(RP!#REF!="",#N/A,RP!#REF!)</f>
        <v>#REF!</v>
      </c>
      <c r="AC972" s="69" t="e">
        <f>IF(RP!#REF!="",#N/A,RP!#REF!)</f>
        <v>#REF!</v>
      </c>
      <c r="AD972" s="68" t="e">
        <f>IF(RA!#REF!="",#N/A,RA!#REF!)</f>
        <v>#REF!</v>
      </c>
      <c r="AE972" s="69" t="e">
        <f>IF(RA!#REF!="",#N/A,RA!#REF!)</f>
        <v>#REF!</v>
      </c>
    </row>
    <row r="973" spans="22:31" x14ac:dyDescent="0.2">
      <c r="V973" s="68" t="e">
        <f>IF(IL!#REF!="",#N/A,IL!#REF!)</f>
        <v>#REF!</v>
      </c>
      <c r="W973" s="69" t="e">
        <f>IF(IL!#REF!="",#N/A,IL!#REF!)</f>
        <v>#REF!</v>
      </c>
      <c r="X973" s="68" t="e">
        <f>IF(NE!#REF!="",#N/A,NE!#REF!)</f>
        <v>#REF!</v>
      </c>
      <c r="Y973" s="69" t="e">
        <f>IF(NE!#REF!="",#N/A,NE!#REF!)</f>
        <v>#REF!</v>
      </c>
      <c r="Z973" s="68" t="e">
        <f>IF(RCI!#REF!="",#N/A,RCI!#REF!)</f>
        <v>#REF!</v>
      </c>
      <c r="AA973" s="69" t="e">
        <f>IF(RCI!#REF!="",#N/A,RCI!#REF!)</f>
        <v>#REF!</v>
      </c>
      <c r="AB973" s="68" t="e">
        <f>IF(RP!#REF!="",#N/A,RP!#REF!)</f>
        <v>#REF!</v>
      </c>
      <c r="AC973" s="69" t="e">
        <f>IF(RP!#REF!="",#N/A,RP!#REF!)</f>
        <v>#REF!</v>
      </c>
      <c r="AD973" s="68" t="e">
        <f>IF(RA!#REF!="",#N/A,RA!#REF!)</f>
        <v>#REF!</v>
      </c>
      <c r="AE973" s="69" t="e">
        <f>IF(RA!#REF!="",#N/A,RA!#REF!)</f>
        <v>#REF!</v>
      </c>
    </row>
    <row r="974" spans="22:31" x14ac:dyDescent="0.2">
      <c r="V974" s="68" t="e">
        <f>IF(IL!#REF!="",#N/A,IL!#REF!)</f>
        <v>#REF!</v>
      </c>
      <c r="W974" s="69" t="e">
        <f>IF(IL!#REF!="",#N/A,IL!#REF!)</f>
        <v>#REF!</v>
      </c>
      <c r="X974" s="68" t="e">
        <f>IF(NE!#REF!="",#N/A,NE!#REF!)</f>
        <v>#REF!</v>
      </c>
      <c r="Y974" s="69" t="e">
        <f>IF(NE!#REF!="",#N/A,NE!#REF!)</f>
        <v>#REF!</v>
      </c>
      <c r="Z974" s="68" t="e">
        <f>IF(RCI!#REF!="",#N/A,RCI!#REF!)</f>
        <v>#REF!</v>
      </c>
      <c r="AA974" s="69" t="e">
        <f>IF(RCI!#REF!="",#N/A,RCI!#REF!)</f>
        <v>#REF!</v>
      </c>
      <c r="AB974" s="68" t="e">
        <f>IF(RP!#REF!="",#N/A,RP!#REF!)</f>
        <v>#REF!</v>
      </c>
      <c r="AC974" s="69" t="e">
        <f>IF(RP!#REF!="",#N/A,RP!#REF!)</f>
        <v>#REF!</v>
      </c>
      <c r="AD974" s="68" t="e">
        <f>IF(RA!#REF!="",#N/A,RA!#REF!)</f>
        <v>#REF!</v>
      </c>
      <c r="AE974" s="69" t="e">
        <f>IF(RA!#REF!="",#N/A,RA!#REF!)</f>
        <v>#REF!</v>
      </c>
    </row>
    <row r="975" spans="22:31" x14ac:dyDescent="0.2">
      <c r="V975" s="68" t="e">
        <f>IF(IL!#REF!="",#N/A,IL!#REF!)</f>
        <v>#REF!</v>
      </c>
      <c r="W975" s="69" t="e">
        <f>IF(IL!#REF!="",#N/A,IL!#REF!)</f>
        <v>#REF!</v>
      </c>
      <c r="X975" s="68" t="e">
        <f>IF(NE!#REF!="",#N/A,NE!#REF!)</f>
        <v>#REF!</v>
      </c>
      <c r="Y975" s="69" t="e">
        <f>IF(NE!#REF!="",#N/A,NE!#REF!)</f>
        <v>#REF!</v>
      </c>
      <c r="Z975" s="68" t="e">
        <f>IF(RCI!#REF!="",#N/A,RCI!#REF!)</f>
        <v>#REF!</v>
      </c>
      <c r="AA975" s="69" t="e">
        <f>IF(RCI!#REF!="",#N/A,RCI!#REF!)</f>
        <v>#REF!</v>
      </c>
      <c r="AB975" s="68" t="e">
        <f>IF(RP!#REF!="",#N/A,RP!#REF!)</f>
        <v>#REF!</v>
      </c>
      <c r="AC975" s="69" t="e">
        <f>IF(RP!#REF!="",#N/A,RP!#REF!)</f>
        <v>#REF!</v>
      </c>
      <c r="AD975" s="68" t="e">
        <f>IF(RA!#REF!="",#N/A,RA!#REF!)</f>
        <v>#REF!</v>
      </c>
      <c r="AE975" s="69" t="e">
        <f>IF(RA!#REF!="",#N/A,RA!#REF!)</f>
        <v>#REF!</v>
      </c>
    </row>
    <row r="976" spans="22:31" x14ac:dyDescent="0.2">
      <c r="V976" s="68" t="e">
        <f>IF(IL!#REF!="",#N/A,IL!#REF!)</f>
        <v>#REF!</v>
      </c>
      <c r="W976" s="69" t="e">
        <f>IF(IL!#REF!="",#N/A,IL!#REF!)</f>
        <v>#REF!</v>
      </c>
      <c r="X976" s="68" t="e">
        <f>IF(NE!#REF!="",#N/A,NE!#REF!)</f>
        <v>#REF!</v>
      </c>
      <c r="Y976" s="69" t="e">
        <f>IF(NE!#REF!="",#N/A,NE!#REF!)</f>
        <v>#REF!</v>
      </c>
      <c r="Z976" s="68" t="e">
        <f>IF(RCI!#REF!="",#N/A,RCI!#REF!)</f>
        <v>#REF!</v>
      </c>
      <c r="AA976" s="69" t="e">
        <f>IF(RCI!#REF!="",#N/A,RCI!#REF!)</f>
        <v>#REF!</v>
      </c>
      <c r="AB976" s="68" t="e">
        <f>IF(RP!#REF!="",#N/A,RP!#REF!)</f>
        <v>#REF!</v>
      </c>
      <c r="AC976" s="69" t="e">
        <f>IF(RP!#REF!="",#N/A,RP!#REF!)</f>
        <v>#REF!</v>
      </c>
      <c r="AD976" s="68" t="e">
        <f>IF(RA!#REF!="",#N/A,RA!#REF!)</f>
        <v>#REF!</v>
      </c>
      <c r="AE976" s="69" t="e">
        <f>IF(RA!#REF!="",#N/A,RA!#REF!)</f>
        <v>#REF!</v>
      </c>
    </row>
    <row r="977" spans="22:31" x14ac:dyDescent="0.2">
      <c r="V977" s="68" t="e">
        <f>IF(IL!#REF!="",#N/A,IL!#REF!)</f>
        <v>#REF!</v>
      </c>
      <c r="W977" s="69" t="e">
        <f>IF(IL!#REF!="",#N/A,IL!#REF!)</f>
        <v>#REF!</v>
      </c>
      <c r="X977" s="68" t="e">
        <f>IF(NE!#REF!="",#N/A,NE!#REF!)</f>
        <v>#REF!</v>
      </c>
      <c r="Y977" s="69" t="e">
        <f>IF(NE!#REF!="",#N/A,NE!#REF!)</f>
        <v>#REF!</v>
      </c>
      <c r="Z977" s="68" t="e">
        <f>IF(RCI!#REF!="",#N/A,RCI!#REF!)</f>
        <v>#REF!</v>
      </c>
      <c r="AA977" s="69" t="e">
        <f>IF(RCI!#REF!="",#N/A,RCI!#REF!)</f>
        <v>#REF!</v>
      </c>
      <c r="AB977" s="68" t="e">
        <f>IF(RP!#REF!="",#N/A,RP!#REF!)</f>
        <v>#REF!</v>
      </c>
      <c r="AC977" s="69" t="e">
        <f>IF(RP!#REF!="",#N/A,RP!#REF!)</f>
        <v>#REF!</v>
      </c>
      <c r="AD977" s="68" t="e">
        <f>IF(RA!#REF!="",#N/A,RA!#REF!)</f>
        <v>#REF!</v>
      </c>
      <c r="AE977" s="69" t="e">
        <f>IF(RA!#REF!="",#N/A,RA!#REF!)</f>
        <v>#REF!</v>
      </c>
    </row>
    <row r="978" spans="22:31" x14ac:dyDescent="0.2">
      <c r="V978" s="68" t="e">
        <f>IF(IL!#REF!="",#N/A,IL!#REF!)</f>
        <v>#REF!</v>
      </c>
      <c r="W978" s="69" t="e">
        <f>IF(IL!#REF!="",#N/A,IL!#REF!)</f>
        <v>#REF!</v>
      </c>
      <c r="X978" s="68" t="e">
        <f>IF(NE!#REF!="",#N/A,NE!#REF!)</f>
        <v>#REF!</v>
      </c>
      <c r="Y978" s="69" t="e">
        <f>IF(NE!#REF!="",#N/A,NE!#REF!)</f>
        <v>#REF!</v>
      </c>
      <c r="Z978" s="68" t="e">
        <f>IF(RCI!#REF!="",#N/A,RCI!#REF!)</f>
        <v>#REF!</v>
      </c>
      <c r="AA978" s="69" t="e">
        <f>IF(RCI!#REF!="",#N/A,RCI!#REF!)</f>
        <v>#REF!</v>
      </c>
      <c r="AB978" s="68" t="e">
        <f>IF(RP!#REF!="",#N/A,RP!#REF!)</f>
        <v>#REF!</v>
      </c>
      <c r="AC978" s="69" t="e">
        <f>IF(RP!#REF!="",#N/A,RP!#REF!)</f>
        <v>#REF!</v>
      </c>
      <c r="AD978" s="68" t="e">
        <f>IF(RA!#REF!="",#N/A,RA!#REF!)</f>
        <v>#REF!</v>
      </c>
      <c r="AE978" s="69" t="e">
        <f>IF(RA!#REF!="",#N/A,RA!#REF!)</f>
        <v>#REF!</v>
      </c>
    </row>
    <row r="979" spans="22:31" x14ac:dyDescent="0.2">
      <c r="V979" s="68" t="e">
        <f>IF(IL!#REF!="",#N/A,IL!#REF!)</f>
        <v>#REF!</v>
      </c>
      <c r="W979" s="69" t="e">
        <f>IF(IL!#REF!="",#N/A,IL!#REF!)</f>
        <v>#REF!</v>
      </c>
      <c r="X979" s="68" t="e">
        <f>IF(NE!#REF!="",#N/A,NE!#REF!)</f>
        <v>#REF!</v>
      </c>
      <c r="Y979" s="69" t="e">
        <f>IF(NE!#REF!="",#N/A,NE!#REF!)</f>
        <v>#REF!</v>
      </c>
      <c r="Z979" s="68" t="e">
        <f>IF(RCI!#REF!="",#N/A,RCI!#REF!)</f>
        <v>#REF!</v>
      </c>
      <c r="AA979" s="69" t="e">
        <f>IF(RCI!#REF!="",#N/A,RCI!#REF!)</f>
        <v>#REF!</v>
      </c>
      <c r="AB979" s="68" t="e">
        <f>IF(RP!#REF!="",#N/A,RP!#REF!)</f>
        <v>#REF!</v>
      </c>
      <c r="AC979" s="69" t="e">
        <f>IF(RP!#REF!="",#N/A,RP!#REF!)</f>
        <v>#REF!</v>
      </c>
      <c r="AD979" s="68" t="e">
        <f>IF(RA!#REF!="",#N/A,RA!#REF!)</f>
        <v>#REF!</v>
      </c>
      <c r="AE979" s="69" t="e">
        <f>IF(RA!#REF!="",#N/A,RA!#REF!)</f>
        <v>#REF!</v>
      </c>
    </row>
    <row r="980" spans="22:31" x14ac:dyDescent="0.2">
      <c r="V980" s="68" t="e">
        <f>IF(IL!#REF!="",#N/A,IL!#REF!)</f>
        <v>#REF!</v>
      </c>
      <c r="W980" s="69" t="e">
        <f>IF(IL!#REF!="",#N/A,IL!#REF!)</f>
        <v>#REF!</v>
      </c>
      <c r="X980" s="68" t="e">
        <f>IF(NE!#REF!="",#N/A,NE!#REF!)</f>
        <v>#REF!</v>
      </c>
      <c r="Y980" s="69" t="e">
        <f>IF(NE!#REF!="",#N/A,NE!#REF!)</f>
        <v>#REF!</v>
      </c>
      <c r="Z980" s="68" t="e">
        <f>IF(RCI!#REF!="",#N/A,RCI!#REF!)</f>
        <v>#REF!</v>
      </c>
      <c r="AA980" s="69" t="e">
        <f>IF(RCI!#REF!="",#N/A,RCI!#REF!)</f>
        <v>#REF!</v>
      </c>
      <c r="AB980" s="68" t="e">
        <f>IF(RP!#REF!="",#N/A,RP!#REF!)</f>
        <v>#REF!</v>
      </c>
      <c r="AC980" s="69" t="e">
        <f>IF(RP!#REF!="",#N/A,RP!#REF!)</f>
        <v>#REF!</v>
      </c>
      <c r="AD980" s="68" t="e">
        <f>IF(RA!#REF!="",#N/A,RA!#REF!)</f>
        <v>#REF!</v>
      </c>
      <c r="AE980" s="69" t="e">
        <f>IF(RA!#REF!="",#N/A,RA!#REF!)</f>
        <v>#REF!</v>
      </c>
    </row>
    <row r="981" spans="22:31" x14ac:dyDescent="0.2">
      <c r="V981" s="68" t="e">
        <f>IF(IL!#REF!="",#N/A,IL!#REF!)</f>
        <v>#REF!</v>
      </c>
      <c r="W981" s="69" t="e">
        <f>IF(IL!#REF!="",#N/A,IL!#REF!)</f>
        <v>#REF!</v>
      </c>
      <c r="X981" s="68" t="e">
        <f>IF(NE!#REF!="",#N/A,NE!#REF!)</f>
        <v>#REF!</v>
      </c>
      <c r="Y981" s="69" t="e">
        <f>IF(NE!#REF!="",#N/A,NE!#REF!)</f>
        <v>#REF!</v>
      </c>
      <c r="Z981" s="68" t="e">
        <f>IF(RCI!#REF!="",#N/A,RCI!#REF!)</f>
        <v>#REF!</v>
      </c>
      <c r="AA981" s="69" t="e">
        <f>IF(RCI!#REF!="",#N/A,RCI!#REF!)</f>
        <v>#REF!</v>
      </c>
      <c r="AB981" s="68" t="e">
        <f>IF(RP!#REF!="",#N/A,RP!#REF!)</f>
        <v>#REF!</v>
      </c>
      <c r="AC981" s="69" t="e">
        <f>IF(RP!#REF!="",#N/A,RP!#REF!)</f>
        <v>#REF!</v>
      </c>
      <c r="AD981" s="68" t="e">
        <f>IF(RA!#REF!="",#N/A,RA!#REF!)</f>
        <v>#REF!</v>
      </c>
      <c r="AE981" s="69" t="e">
        <f>IF(RA!#REF!="",#N/A,RA!#REF!)</f>
        <v>#REF!</v>
      </c>
    </row>
    <row r="982" spans="22:31" x14ac:dyDescent="0.2">
      <c r="V982" s="68" t="e">
        <f>IF(IL!#REF!="",#N/A,IL!#REF!)</f>
        <v>#REF!</v>
      </c>
      <c r="W982" s="69" t="e">
        <f>IF(IL!#REF!="",#N/A,IL!#REF!)</f>
        <v>#REF!</v>
      </c>
      <c r="X982" s="68" t="e">
        <f>IF(NE!#REF!="",#N/A,NE!#REF!)</f>
        <v>#REF!</v>
      </c>
      <c r="Y982" s="69" t="e">
        <f>IF(NE!#REF!="",#N/A,NE!#REF!)</f>
        <v>#REF!</v>
      </c>
      <c r="Z982" s="68" t="e">
        <f>IF(RCI!#REF!="",#N/A,RCI!#REF!)</f>
        <v>#REF!</v>
      </c>
      <c r="AA982" s="69" t="e">
        <f>IF(RCI!#REF!="",#N/A,RCI!#REF!)</f>
        <v>#REF!</v>
      </c>
      <c r="AB982" s="68" t="e">
        <f>IF(RP!#REF!="",#N/A,RP!#REF!)</f>
        <v>#REF!</v>
      </c>
      <c r="AC982" s="69" t="e">
        <f>IF(RP!#REF!="",#N/A,RP!#REF!)</f>
        <v>#REF!</v>
      </c>
      <c r="AD982" s="68" t="e">
        <f>IF(RA!#REF!="",#N/A,RA!#REF!)</f>
        <v>#REF!</v>
      </c>
      <c r="AE982" s="69" t="e">
        <f>IF(RA!#REF!="",#N/A,RA!#REF!)</f>
        <v>#REF!</v>
      </c>
    </row>
    <row r="983" spans="22:31" x14ac:dyDescent="0.2">
      <c r="V983" s="68" t="e">
        <f>IF(IL!#REF!="",#N/A,IL!#REF!)</f>
        <v>#REF!</v>
      </c>
      <c r="W983" s="69" t="e">
        <f>IF(IL!#REF!="",#N/A,IL!#REF!)</f>
        <v>#REF!</v>
      </c>
      <c r="X983" s="68" t="e">
        <f>IF(NE!#REF!="",#N/A,NE!#REF!)</f>
        <v>#REF!</v>
      </c>
      <c r="Y983" s="69" t="e">
        <f>IF(NE!#REF!="",#N/A,NE!#REF!)</f>
        <v>#REF!</v>
      </c>
      <c r="Z983" s="68" t="e">
        <f>IF(RCI!#REF!="",#N/A,RCI!#REF!)</f>
        <v>#REF!</v>
      </c>
      <c r="AA983" s="69" t="e">
        <f>IF(RCI!#REF!="",#N/A,RCI!#REF!)</f>
        <v>#REF!</v>
      </c>
      <c r="AB983" s="68" t="e">
        <f>IF(RP!#REF!="",#N/A,RP!#REF!)</f>
        <v>#REF!</v>
      </c>
      <c r="AC983" s="69" t="e">
        <f>IF(RP!#REF!="",#N/A,RP!#REF!)</f>
        <v>#REF!</v>
      </c>
      <c r="AD983" s="68" t="e">
        <f>IF(RA!#REF!="",#N/A,RA!#REF!)</f>
        <v>#REF!</v>
      </c>
      <c r="AE983" s="69" t="e">
        <f>IF(RA!#REF!="",#N/A,RA!#REF!)</f>
        <v>#REF!</v>
      </c>
    </row>
    <row r="984" spans="22:31" x14ac:dyDescent="0.2">
      <c r="V984" s="68" t="e">
        <f>IF(IL!#REF!="",#N/A,IL!#REF!)</f>
        <v>#REF!</v>
      </c>
      <c r="W984" s="69" t="e">
        <f>IF(IL!#REF!="",#N/A,IL!#REF!)</f>
        <v>#REF!</v>
      </c>
      <c r="X984" s="68" t="e">
        <f>IF(NE!#REF!="",#N/A,NE!#REF!)</f>
        <v>#REF!</v>
      </c>
      <c r="Y984" s="69" t="e">
        <f>IF(NE!#REF!="",#N/A,NE!#REF!)</f>
        <v>#REF!</v>
      </c>
      <c r="Z984" s="68" t="e">
        <f>IF(RCI!#REF!="",#N/A,RCI!#REF!)</f>
        <v>#REF!</v>
      </c>
      <c r="AA984" s="69" t="e">
        <f>IF(RCI!#REF!="",#N/A,RCI!#REF!)</f>
        <v>#REF!</v>
      </c>
      <c r="AB984" s="68" t="e">
        <f>IF(RP!#REF!="",#N/A,RP!#REF!)</f>
        <v>#REF!</v>
      </c>
      <c r="AC984" s="69" t="e">
        <f>IF(RP!#REF!="",#N/A,RP!#REF!)</f>
        <v>#REF!</v>
      </c>
      <c r="AD984" s="68" t="e">
        <f>IF(RA!#REF!="",#N/A,RA!#REF!)</f>
        <v>#REF!</v>
      </c>
      <c r="AE984" s="69" t="e">
        <f>IF(RA!#REF!="",#N/A,RA!#REF!)</f>
        <v>#REF!</v>
      </c>
    </row>
    <row r="985" spans="22:31" x14ac:dyDescent="0.2">
      <c r="V985" s="68" t="e">
        <f>IF(IL!#REF!="",#N/A,IL!#REF!)</f>
        <v>#REF!</v>
      </c>
      <c r="W985" s="69" t="e">
        <f>IF(IL!#REF!="",#N/A,IL!#REF!)</f>
        <v>#REF!</v>
      </c>
      <c r="X985" s="68" t="e">
        <f>IF(NE!#REF!="",#N/A,NE!#REF!)</f>
        <v>#REF!</v>
      </c>
      <c r="Y985" s="69" t="e">
        <f>IF(NE!#REF!="",#N/A,NE!#REF!)</f>
        <v>#REF!</v>
      </c>
      <c r="Z985" s="68" t="e">
        <f>IF(RCI!#REF!="",#N/A,RCI!#REF!)</f>
        <v>#REF!</v>
      </c>
      <c r="AA985" s="69" t="e">
        <f>IF(RCI!#REF!="",#N/A,RCI!#REF!)</f>
        <v>#REF!</v>
      </c>
      <c r="AB985" s="68" t="e">
        <f>IF(RP!#REF!="",#N/A,RP!#REF!)</f>
        <v>#REF!</v>
      </c>
      <c r="AC985" s="69" t="e">
        <f>IF(RP!#REF!="",#N/A,RP!#REF!)</f>
        <v>#REF!</v>
      </c>
      <c r="AD985" s="68" t="e">
        <f>IF(RA!#REF!="",#N/A,RA!#REF!)</f>
        <v>#REF!</v>
      </c>
      <c r="AE985" s="69" t="e">
        <f>IF(RA!#REF!="",#N/A,RA!#REF!)</f>
        <v>#REF!</v>
      </c>
    </row>
    <row r="986" spans="22:31" x14ac:dyDescent="0.2">
      <c r="V986" s="68" t="e">
        <f>IF(IL!#REF!="",#N/A,IL!#REF!)</f>
        <v>#REF!</v>
      </c>
      <c r="W986" s="69" t="e">
        <f>IF(IL!#REF!="",#N/A,IL!#REF!)</f>
        <v>#REF!</v>
      </c>
      <c r="X986" s="68" t="e">
        <f>IF(NE!#REF!="",#N/A,NE!#REF!)</f>
        <v>#REF!</v>
      </c>
      <c r="Y986" s="69" t="e">
        <f>IF(NE!#REF!="",#N/A,NE!#REF!)</f>
        <v>#REF!</v>
      </c>
      <c r="Z986" s="68" t="e">
        <f>IF(RCI!#REF!="",#N/A,RCI!#REF!)</f>
        <v>#REF!</v>
      </c>
      <c r="AA986" s="69" t="e">
        <f>IF(RCI!#REF!="",#N/A,RCI!#REF!)</f>
        <v>#REF!</v>
      </c>
      <c r="AB986" s="68" t="e">
        <f>IF(RP!#REF!="",#N/A,RP!#REF!)</f>
        <v>#REF!</v>
      </c>
      <c r="AC986" s="69" t="e">
        <f>IF(RP!#REF!="",#N/A,RP!#REF!)</f>
        <v>#REF!</v>
      </c>
      <c r="AD986" s="68" t="e">
        <f>IF(RA!#REF!="",#N/A,RA!#REF!)</f>
        <v>#REF!</v>
      </c>
      <c r="AE986" s="69" t="e">
        <f>IF(RA!#REF!="",#N/A,RA!#REF!)</f>
        <v>#REF!</v>
      </c>
    </row>
    <row r="987" spans="22:31" x14ac:dyDescent="0.2">
      <c r="V987" s="68" t="e">
        <f>IF(IL!#REF!="",#N/A,IL!#REF!)</f>
        <v>#REF!</v>
      </c>
      <c r="W987" s="69" t="e">
        <f>IF(IL!#REF!="",#N/A,IL!#REF!)</f>
        <v>#REF!</v>
      </c>
      <c r="X987" s="68" t="e">
        <f>IF(NE!#REF!="",#N/A,NE!#REF!)</f>
        <v>#REF!</v>
      </c>
      <c r="Y987" s="69" t="e">
        <f>IF(NE!#REF!="",#N/A,NE!#REF!)</f>
        <v>#REF!</v>
      </c>
      <c r="Z987" s="68" t="e">
        <f>IF(RCI!#REF!="",#N/A,RCI!#REF!)</f>
        <v>#REF!</v>
      </c>
      <c r="AA987" s="69" t="e">
        <f>IF(RCI!#REF!="",#N/A,RCI!#REF!)</f>
        <v>#REF!</v>
      </c>
      <c r="AB987" s="68" t="e">
        <f>IF(RP!#REF!="",#N/A,RP!#REF!)</f>
        <v>#REF!</v>
      </c>
      <c r="AC987" s="69" t="e">
        <f>IF(RP!#REF!="",#N/A,RP!#REF!)</f>
        <v>#REF!</v>
      </c>
      <c r="AD987" s="68" t="e">
        <f>IF(RA!#REF!="",#N/A,RA!#REF!)</f>
        <v>#REF!</v>
      </c>
      <c r="AE987" s="69" t="e">
        <f>IF(RA!#REF!="",#N/A,RA!#REF!)</f>
        <v>#REF!</v>
      </c>
    </row>
    <row r="988" spans="22:31" x14ac:dyDescent="0.2">
      <c r="V988" s="68" t="e">
        <f>IF(IL!#REF!="",#N/A,IL!#REF!)</f>
        <v>#REF!</v>
      </c>
      <c r="W988" s="69" t="e">
        <f>IF(IL!#REF!="",#N/A,IL!#REF!)</f>
        <v>#REF!</v>
      </c>
      <c r="X988" s="68" t="e">
        <f>IF(NE!#REF!="",#N/A,NE!#REF!)</f>
        <v>#REF!</v>
      </c>
      <c r="Y988" s="69" t="e">
        <f>IF(NE!#REF!="",#N/A,NE!#REF!)</f>
        <v>#REF!</v>
      </c>
      <c r="Z988" s="68" t="e">
        <f>IF(RCI!#REF!="",#N/A,RCI!#REF!)</f>
        <v>#REF!</v>
      </c>
      <c r="AA988" s="69" t="e">
        <f>IF(RCI!#REF!="",#N/A,RCI!#REF!)</f>
        <v>#REF!</v>
      </c>
      <c r="AB988" s="68" t="e">
        <f>IF(RP!#REF!="",#N/A,RP!#REF!)</f>
        <v>#REF!</v>
      </c>
      <c r="AC988" s="69" t="e">
        <f>IF(RP!#REF!="",#N/A,RP!#REF!)</f>
        <v>#REF!</v>
      </c>
      <c r="AD988" s="68" t="e">
        <f>IF(RA!#REF!="",#N/A,RA!#REF!)</f>
        <v>#REF!</v>
      </c>
      <c r="AE988" s="69" t="e">
        <f>IF(RA!#REF!="",#N/A,RA!#REF!)</f>
        <v>#REF!</v>
      </c>
    </row>
    <row r="989" spans="22:31" x14ac:dyDescent="0.2">
      <c r="V989" s="68" t="e">
        <f>IF(IL!#REF!="",#N/A,IL!#REF!)</f>
        <v>#REF!</v>
      </c>
      <c r="W989" s="69" t="e">
        <f>IF(IL!#REF!="",#N/A,IL!#REF!)</f>
        <v>#REF!</v>
      </c>
      <c r="X989" s="68" t="e">
        <f>IF(NE!#REF!="",#N/A,NE!#REF!)</f>
        <v>#REF!</v>
      </c>
      <c r="Y989" s="69" t="e">
        <f>IF(NE!#REF!="",#N/A,NE!#REF!)</f>
        <v>#REF!</v>
      </c>
      <c r="Z989" s="68" t="e">
        <f>IF(RCI!#REF!="",#N/A,RCI!#REF!)</f>
        <v>#REF!</v>
      </c>
      <c r="AA989" s="69" t="e">
        <f>IF(RCI!#REF!="",#N/A,RCI!#REF!)</f>
        <v>#REF!</v>
      </c>
      <c r="AB989" s="68" t="e">
        <f>IF(RP!#REF!="",#N/A,RP!#REF!)</f>
        <v>#REF!</v>
      </c>
      <c r="AC989" s="69" t="e">
        <f>IF(RP!#REF!="",#N/A,RP!#REF!)</f>
        <v>#REF!</v>
      </c>
      <c r="AD989" s="68" t="e">
        <f>IF(RA!#REF!="",#N/A,RA!#REF!)</f>
        <v>#REF!</v>
      </c>
      <c r="AE989" s="69" t="e">
        <f>IF(RA!#REF!="",#N/A,RA!#REF!)</f>
        <v>#REF!</v>
      </c>
    </row>
    <row r="990" spans="22:31" x14ac:dyDescent="0.2">
      <c r="V990" s="68" t="e">
        <f>IF(IL!#REF!="",#N/A,IL!#REF!)</f>
        <v>#REF!</v>
      </c>
      <c r="W990" s="69" t="e">
        <f>IF(IL!#REF!="",#N/A,IL!#REF!)</f>
        <v>#REF!</v>
      </c>
      <c r="X990" s="68" t="e">
        <f>IF(NE!#REF!="",#N/A,NE!#REF!)</f>
        <v>#REF!</v>
      </c>
      <c r="Y990" s="69" t="e">
        <f>IF(NE!#REF!="",#N/A,NE!#REF!)</f>
        <v>#REF!</v>
      </c>
      <c r="Z990" s="68" t="e">
        <f>IF(RCI!#REF!="",#N/A,RCI!#REF!)</f>
        <v>#REF!</v>
      </c>
      <c r="AA990" s="69" t="e">
        <f>IF(RCI!#REF!="",#N/A,RCI!#REF!)</f>
        <v>#REF!</v>
      </c>
      <c r="AB990" s="68" t="e">
        <f>IF(RP!#REF!="",#N/A,RP!#REF!)</f>
        <v>#REF!</v>
      </c>
      <c r="AC990" s="69" t="e">
        <f>IF(RP!#REF!="",#N/A,RP!#REF!)</f>
        <v>#REF!</v>
      </c>
      <c r="AD990" s="68" t="e">
        <f>IF(RA!#REF!="",#N/A,RA!#REF!)</f>
        <v>#REF!</v>
      </c>
      <c r="AE990" s="69" t="e">
        <f>IF(RA!#REF!="",#N/A,RA!#REF!)</f>
        <v>#REF!</v>
      </c>
    </row>
    <row r="991" spans="22:31" x14ac:dyDescent="0.2">
      <c r="V991" s="68" t="e">
        <f>IF(IL!#REF!="",#N/A,IL!#REF!)</f>
        <v>#REF!</v>
      </c>
      <c r="W991" s="69" t="e">
        <f>IF(IL!#REF!="",#N/A,IL!#REF!)</f>
        <v>#REF!</v>
      </c>
      <c r="X991" s="68" t="e">
        <f>IF(NE!#REF!="",#N/A,NE!#REF!)</f>
        <v>#REF!</v>
      </c>
      <c r="Y991" s="69" t="e">
        <f>IF(NE!#REF!="",#N/A,NE!#REF!)</f>
        <v>#REF!</v>
      </c>
      <c r="Z991" s="68" t="e">
        <f>IF(RCI!#REF!="",#N/A,RCI!#REF!)</f>
        <v>#REF!</v>
      </c>
      <c r="AA991" s="69" t="e">
        <f>IF(RCI!#REF!="",#N/A,RCI!#REF!)</f>
        <v>#REF!</v>
      </c>
      <c r="AB991" s="68" t="e">
        <f>IF(RP!#REF!="",#N/A,RP!#REF!)</f>
        <v>#REF!</v>
      </c>
      <c r="AC991" s="69" t="e">
        <f>IF(RP!#REF!="",#N/A,RP!#REF!)</f>
        <v>#REF!</v>
      </c>
      <c r="AD991" s="68" t="e">
        <f>IF(RA!#REF!="",#N/A,RA!#REF!)</f>
        <v>#REF!</v>
      </c>
      <c r="AE991" s="69" t="e">
        <f>IF(RA!#REF!="",#N/A,RA!#REF!)</f>
        <v>#REF!</v>
      </c>
    </row>
    <row r="992" spans="22:31" x14ac:dyDescent="0.2">
      <c r="V992" s="68" t="e">
        <f>IF(IL!#REF!="",#N/A,IL!#REF!)</f>
        <v>#REF!</v>
      </c>
      <c r="W992" s="69" t="e">
        <f>IF(IL!#REF!="",#N/A,IL!#REF!)</f>
        <v>#REF!</v>
      </c>
      <c r="X992" s="68" t="e">
        <f>IF(NE!#REF!="",#N/A,NE!#REF!)</f>
        <v>#REF!</v>
      </c>
      <c r="Y992" s="69" t="e">
        <f>IF(NE!#REF!="",#N/A,NE!#REF!)</f>
        <v>#REF!</v>
      </c>
      <c r="Z992" s="68" t="e">
        <f>IF(RCI!#REF!="",#N/A,RCI!#REF!)</f>
        <v>#REF!</v>
      </c>
      <c r="AA992" s="69" t="e">
        <f>IF(RCI!#REF!="",#N/A,RCI!#REF!)</f>
        <v>#REF!</v>
      </c>
      <c r="AB992" s="68" t="e">
        <f>IF(RP!#REF!="",#N/A,RP!#REF!)</f>
        <v>#REF!</v>
      </c>
      <c r="AC992" s="69" t="e">
        <f>IF(RP!#REF!="",#N/A,RP!#REF!)</f>
        <v>#REF!</v>
      </c>
      <c r="AD992" s="68" t="e">
        <f>IF(RA!#REF!="",#N/A,RA!#REF!)</f>
        <v>#REF!</v>
      </c>
      <c r="AE992" s="69" t="e">
        <f>IF(RA!#REF!="",#N/A,RA!#REF!)</f>
        <v>#REF!</v>
      </c>
    </row>
    <row r="993" spans="22:31" x14ac:dyDescent="0.2">
      <c r="V993" s="68" t="e">
        <f>IF(IL!#REF!="",#N/A,IL!#REF!)</f>
        <v>#REF!</v>
      </c>
      <c r="W993" s="69" t="e">
        <f>IF(IL!#REF!="",#N/A,IL!#REF!)</f>
        <v>#REF!</v>
      </c>
      <c r="X993" s="68" t="e">
        <f>IF(NE!#REF!="",#N/A,NE!#REF!)</f>
        <v>#REF!</v>
      </c>
      <c r="Y993" s="69" t="e">
        <f>IF(NE!#REF!="",#N/A,NE!#REF!)</f>
        <v>#REF!</v>
      </c>
      <c r="Z993" s="68" t="e">
        <f>IF(RCI!#REF!="",#N/A,RCI!#REF!)</f>
        <v>#REF!</v>
      </c>
      <c r="AA993" s="69" t="e">
        <f>IF(RCI!#REF!="",#N/A,RCI!#REF!)</f>
        <v>#REF!</v>
      </c>
      <c r="AB993" s="68" t="e">
        <f>IF(RP!#REF!="",#N/A,RP!#REF!)</f>
        <v>#REF!</v>
      </c>
      <c r="AC993" s="69" t="e">
        <f>IF(RP!#REF!="",#N/A,RP!#REF!)</f>
        <v>#REF!</v>
      </c>
      <c r="AD993" s="68" t="e">
        <f>IF(RA!#REF!="",#N/A,RA!#REF!)</f>
        <v>#REF!</v>
      </c>
      <c r="AE993" s="69" t="e">
        <f>IF(RA!#REF!="",#N/A,RA!#REF!)</f>
        <v>#REF!</v>
      </c>
    </row>
    <row r="994" spans="22:31" x14ac:dyDescent="0.2">
      <c r="V994" s="68" t="e">
        <f>IF(IL!#REF!="",#N/A,IL!#REF!)</f>
        <v>#REF!</v>
      </c>
      <c r="W994" s="69" t="e">
        <f>IF(IL!#REF!="",#N/A,IL!#REF!)</f>
        <v>#REF!</v>
      </c>
      <c r="X994" s="68" t="e">
        <f>IF(NE!#REF!="",#N/A,NE!#REF!)</f>
        <v>#REF!</v>
      </c>
      <c r="Y994" s="69" t="e">
        <f>IF(NE!#REF!="",#N/A,NE!#REF!)</f>
        <v>#REF!</v>
      </c>
      <c r="Z994" s="68" t="e">
        <f>IF(RCI!#REF!="",#N/A,RCI!#REF!)</f>
        <v>#REF!</v>
      </c>
      <c r="AA994" s="69" t="e">
        <f>IF(RCI!#REF!="",#N/A,RCI!#REF!)</f>
        <v>#REF!</v>
      </c>
      <c r="AB994" s="68" t="e">
        <f>IF(RP!#REF!="",#N/A,RP!#REF!)</f>
        <v>#REF!</v>
      </c>
      <c r="AC994" s="69" t="e">
        <f>IF(RP!#REF!="",#N/A,RP!#REF!)</f>
        <v>#REF!</v>
      </c>
      <c r="AD994" s="68" t="e">
        <f>IF(RA!#REF!="",#N/A,RA!#REF!)</f>
        <v>#REF!</v>
      </c>
      <c r="AE994" s="69" t="e">
        <f>IF(RA!#REF!="",#N/A,RA!#REF!)</f>
        <v>#REF!</v>
      </c>
    </row>
    <row r="995" spans="22:31" x14ac:dyDescent="0.2">
      <c r="V995" s="68" t="e">
        <f>IF(IL!#REF!="",#N/A,IL!#REF!)</f>
        <v>#REF!</v>
      </c>
      <c r="W995" s="69" t="e">
        <f>IF(IL!#REF!="",#N/A,IL!#REF!)</f>
        <v>#REF!</v>
      </c>
      <c r="X995" s="68" t="e">
        <f>IF(NE!#REF!="",#N/A,NE!#REF!)</f>
        <v>#REF!</v>
      </c>
      <c r="Y995" s="69" t="e">
        <f>IF(NE!#REF!="",#N/A,NE!#REF!)</f>
        <v>#REF!</v>
      </c>
      <c r="Z995" s="68" t="e">
        <f>IF(RCI!#REF!="",#N/A,RCI!#REF!)</f>
        <v>#REF!</v>
      </c>
      <c r="AA995" s="69" t="e">
        <f>IF(RCI!#REF!="",#N/A,RCI!#REF!)</f>
        <v>#REF!</v>
      </c>
      <c r="AB995" s="68" t="e">
        <f>IF(RP!#REF!="",#N/A,RP!#REF!)</f>
        <v>#REF!</v>
      </c>
      <c r="AC995" s="69" t="e">
        <f>IF(RP!#REF!="",#N/A,RP!#REF!)</f>
        <v>#REF!</v>
      </c>
      <c r="AD995" s="68" t="e">
        <f>IF(RA!#REF!="",#N/A,RA!#REF!)</f>
        <v>#REF!</v>
      </c>
      <c r="AE995" s="69" t="e">
        <f>IF(RA!#REF!="",#N/A,RA!#REF!)</f>
        <v>#REF!</v>
      </c>
    </row>
    <row r="996" spans="22:31" x14ac:dyDescent="0.2">
      <c r="V996" s="68" t="e">
        <f>IF(IL!#REF!="",#N/A,IL!#REF!)</f>
        <v>#REF!</v>
      </c>
      <c r="W996" s="69" t="e">
        <f>IF(IL!#REF!="",#N/A,IL!#REF!)</f>
        <v>#REF!</v>
      </c>
      <c r="X996" s="68" t="e">
        <f>IF(NE!#REF!="",#N/A,NE!#REF!)</f>
        <v>#REF!</v>
      </c>
      <c r="Y996" s="69" t="e">
        <f>IF(NE!#REF!="",#N/A,NE!#REF!)</f>
        <v>#REF!</v>
      </c>
      <c r="Z996" s="68" t="e">
        <f>IF(RCI!#REF!="",#N/A,RCI!#REF!)</f>
        <v>#REF!</v>
      </c>
      <c r="AA996" s="69" t="e">
        <f>IF(RCI!#REF!="",#N/A,RCI!#REF!)</f>
        <v>#REF!</v>
      </c>
      <c r="AB996" s="68" t="e">
        <f>IF(RP!#REF!="",#N/A,RP!#REF!)</f>
        <v>#REF!</v>
      </c>
      <c r="AC996" s="69" t="e">
        <f>IF(RP!#REF!="",#N/A,RP!#REF!)</f>
        <v>#REF!</v>
      </c>
      <c r="AD996" s="68" t="e">
        <f>IF(RA!#REF!="",#N/A,RA!#REF!)</f>
        <v>#REF!</v>
      </c>
      <c r="AE996" s="69" t="e">
        <f>IF(RA!#REF!="",#N/A,RA!#REF!)</f>
        <v>#REF!</v>
      </c>
    </row>
    <row r="997" spans="22:31" x14ac:dyDescent="0.2">
      <c r="V997" s="68" t="e">
        <f>IF(IL!#REF!="",#N/A,IL!#REF!)</f>
        <v>#REF!</v>
      </c>
      <c r="W997" s="69" t="e">
        <f>IF(IL!#REF!="",#N/A,IL!#REF!)</f>
        <v>#REF!</v>
      </c>
      <c r="X997" s="68" t="e">
        <f>IF(NE!#REF!="",#N/A,NE!#REF!)</f>
        <v>#REF!</v>
      </c>
      <c r="Y997" s="69" t="e">
        <f>IF(NE!#REF!="",#N/A,NE!#REF!)</f>
        <v>#REF!</v>
      </c>
      <c r="Z997" s="68" t="e">
        <f>IF(RCI!#REF!="",#N/A,RCI!#REF!)</f>
        <v>#REF!</v>
      </c>
      <c r="AA997" s="69" t="e">
        <f>IF(RCI!#REF!="",#N/A,RCI!#REF!)</f>
        <v>#REF!</v>
      </c>
      <c r="AB997" s="68" t="e">
        <f>IF(RP!#REF!="",#N/A,RP!#REF!)</f>
        <v>#REF!</v>
      </c>
      <c r="AC997" s="69" t="e">
        <f>IF(RP!#REF!="",#N/A,RP!#REF!)</f>
        <v>#REF!</v>
      </c>
      <c r="AD997" s="68" t="e">
        <f>IF(RA!#REF!="",#N/A,RA!#REF!)</f>
        <v>#REF!</v>
      </c>
      <c r="AE997" s="69" t="e">
        <f>IF(RA!#REF!="",#N/A,RA!#REF!)</f>
        <v>#REF!</v>
      </c>
    </row>
    <row r="998" spans="22:31" x14ac:dyDescent="0.2">
      <c r="V998" s="68" t="e">
        <f>IF(IL!#REF!="",#N/A,IL!#REF!)</f>
        <v>#REF!</v>
      </c>
      <c r="W998" s="69" t="e">
        <f>IF(IL!#REF!="",#N/A,IL!#REF!)</f>
        <v>#REF!</v>
      </c>
      <c r="X998" s="68" t="e">
        <f>IF(NE!#REF!="",#N/A,NE!#REF!)</f>
        <v>#REF!</v>
      </c>
      <c r="Y998" s="69" t="e">
        <f>IF(NE!#REF!="",#N/A,NE!#REF!)</f>
        <v>#REF!</v>
      </c>
      <c r="Z998" s="68" t="e">
        <f>IF(RCI!#REF!="",#N/A,RCI!#REF!)</f>
        <v>#REF!</v>
      </c>
      <c r="AA998" s="69" t="e">
        <f>IF(RCI!#REF!="",#N/A,RCI!#REF!)</f>
        <v>#REF!</v>
      </c>
      <c r="AB998" s="68" t="e">
        <f>IF(RP!#REF!="",#N/A,RP!#REF!)</f>
        <v>#REF!</v>
      </c>
      <c r="AC998" s="69" t="e">
        <f>IF(RP!#REF!="",#N/A,RP!#REF!)</f>
        <v>#REF!</v>
      </c>
      <c r="AD998" s="68" t="e">
        <f>IF(RA!#REF!="",#N/A,RA!#REF!)</f>
        <v>#REF!</v>
      </c>
      <c r="AE998" s="69" t="e">
        <f>IF(RA!#REF!="",#N/A,RA!#REF!)</f>
        <v>#REF!</v>
      </c>
    </row>
    <row r="999" spans="22:31" x14ac:dyDescent="0.2">
      <c r="V999" s="68" t="e">
        <f>IF(IL!#REF!="",#N/A,IL!#REF!)</f>
        <v>#REF!</v>
      </c>
      <c r="W999" s="69" t="e">
        <f>IF(IL!#REF!="",#N/A,IL!#REF!)</f>
        <v>#REF!</v>
      </c>
      <c r="X999" s="68" t="e">
        <f>IF(NE!#REF!="",#N/A,NE!#REF!)</f>
        <v>#REF!</v>
      </c>
      <c r="Y999" s="69" t="e">
        <f>IF(NE!#REF!="",#N/A,NE!#REF!)</f>
        <v>#REF!</v>
      </c>
      <c r="Z999" s="68" t="e">
        <f>IF(RCI!#REF!="",#N/A,RCI!#REF!)</f>
        <v>#REF!</v>
      </c>
      <c r="AA999" s="69" t="e">
        <f>IF(RCI!#REF!="",#N/A,RCI!#REF!)</f>
        <v>#REF!</v>
      </c>
      <c r="AB999" s="68" t="e">
        <f>IF(RP!#REF!="",#N/A,RP!#REF!)</f>
        <v>#REF!</v>
      </c>
      <c r="AC999" s="69" t="e">
        <f>IF(RP!#REF!="",#N/A,RP!#REF!)</f>
        <v>#REF!</v>
      </c>
      <c r="AD999" s="68" t="e">
        <f>IF(RA!#REF!="",#N/A,RA!#REF!)</f>
        <v>#REF!</v>
      </c>
      <c r="AE999" s="69" t="e">
        <f>IF(RA!#REF!="",#N/A,RA!#REF!)</f>
        <v>#REF!</v>
      </c>
    </row>
    <row r="1000" spans="22:31" x14ac:dyDescent="0.2">
      <c r="V1000" s="68" t="e">
        <f>IF(IL!#REF!="",#N/A,IL!#REF!)</f>
        <v>#REF!</v>
      </c>
      <c r="W1000" s="69" t="e">
        <f>IF(IL!#REF!="",#N/A,IL!#REF!)</f>
        <v>#REF!</v>
      </c>
      <c r="X1000" s="68" t="e">
        <f>IF(NE!#REF!="",#N/A,NE!#REF!)</f>
        <v>#REF!</v>
      </c>
      <c r="Y1000" s="69" t="e">
        <f>IF(NE!#REF!="",#N/A,NE!#REF!)</f>
        <v>#REF!</v>
      </c>
      <c r="Z1000" s="68" t="e">
        <f>IF(RCI!#REF!="",#N/A,RCI!#REF!)</f>
        <v>#REF!</v>
      </c>
      <c r="AA1000" s="69" t="e">
        <f>IF(RCI!#REF!="",#N/A,RCI!#REF!)</f>
        <v>#REF!</v>
      </c>
      <c r="AB1000" s="68" t="e">
        <f>IF(RP!#REF!="",#N/A,RP!#REF!)</f>
        <v>#REF!</v>
      </c>
      <c r="AC1000" s="69" t="e">
        <f>IF(RP!#REF!="",#N/A,RP!#REF!)</f>
        <v>#REF!</v>
      </c>
      <c r="AD1000" s="68" t="e">
        <f>IF(RA!#REF!="",#N/A,RA!#REF!)</f>
        <v>#REF!</v>
      </c>
      <c r="AE1000" s="69" t="e">
        <f>IF(RA!#REF!="",#N/A,RA!#REF!)</f>
        <v>#REF!</v>
      </c>
    </row>
    <row r="1001" spans="22:31" x14ac:dyDescent="0.2">
      <c r="V1001" s="68" t="e">
        <f>IF(IL!#REF!="",#N/A,IL!#REF!)</f>
        <v>#REF!</v>
      </c>
      <c r="W1001" s="69" t="e">
        <f>IF(IL!#REF!="",#N/A,IL!#REF!)</f>
        <v>#REF!</v>
      </c>
      <c r="X1001" s="68" t="e">
        <f>IF(NE!#REF!="",#N/A,NE!#REF!)</f>
        <v>#REF!</v>
      </c>
      <c r="Y1001" s="69" t="e">
        <f>IF(NE!#REF!="",#N/A,NE!#REF!)</f>
        <v>#REF!</v>
      </c>
      <c r="Z1001" s="68" t="e">
        <f>IF(RCI!#REF!="",#N/A,RCI!#REF!)</f>
        <v>#REF!</v>
      </c>
      <c r="AA1001" s="69" t="e">
        <f>IF(RCI!#REF!="",#N/A,RCI!#REF!)</f>
        <v>#REF!</v>
      </c>
      <c r="AB1001" s="68" t="e">
        <f>IF(RP!#REF!="",#N/A,RP!#REF!)</f>
        <v>#REF!</v>
      </c>
      <c r="AC1001" s="69" t="e">
        <f>IF(RP!#REF!="",#N/A,RP!#REF!)</f>
        <v>#REF!</v>
      </c>
      <c r="AD1001" s="68" t="e">
        <f>IF(RA!#REF!="",#N/A,RA!#REF!)</f>
        <v>#REF!</v>
      </c>
      <c r="AE1001" s="69" t="e">
        <f>IF(RA!#REF!="",#N/A,RA!#REF!)</f>
        <v>#REF!</v>
      </c>
    </row>
    <row r="1002" spans="22:31" x14ac:dyDescent="0.2">
      <c r="V1002" s="68" t="e">
        <f>IF(IL!#REF!="",#N/A,IL!#REF!)</f>
        <v>#REF!</v>
      </c>
      <c r="W1002" s="69" t="e">
        <f>IF(IL!#REF!="",#N/A,IL!#REF!)</f>
        <v>#REF!</v>
      </c>
      <c r="X1002" s="68" t="e">
        <f>IF(NE!#REF!="",#N/A,NE!#REF!)</f>
        <v>#REF!</v>
      </c>
      <c r="Y1002" s="69" t="e">
        <f>IF(NE!#REF!="",#N/A,NE!#REF!)</f>
        <v>#REF!</v>
      </c>
      <c r="Z1002" s="68" t="e">
        <f>IF(RCI!#REF!="",#N/A,RCI!#REF!)</f>
        <v>#REF!</v>
      </c>
      <c r="AA1002" s="69" t="e">
        <f>IF(RCI!#REF!="",#N/A,RCI!#REF!)</f>
        <v>#REF!</v>
      </c>
      <c r="AB1002" s="68" t="e">
        <f>IF(RP!#REF!="",#N/A,RP!#REF!)</f>
        <v>#REF!</v>
      </c>
      <c r="AC1002" s="69" t="e">
        <f>IF(RP!#REF!="",#N/A,RP!#REF!)</f>
        <v>#REF!</v>
      </c>
      <c r="AD1002" s="68" t="e">
        <f>IF(RA!#REF!="",#N/A,RA!#REF!)</f>
        <v>#REF!</v>
      </c>
      <c r="AE1002" s="69" t="e">
        <f>IF(RA!#REF!="",#N/A,RA!#REF!)</f>
        <v>#REF!</v>
      </c>
    </row>
    <row r="1003" spans="22:31" x14ac:dyDescent="0.2">
      <c r="V1003" s="68" t="e">
        <f>IF(IL!#REF!="",#N/A,IL!#REF!)</f>
        <v>#REF!</v>
      </c>
      <c r="W1003" s="69" t="e">
        <f>IF(IL!#REF!="",#N/A,IL!#REF!)</f>
        <v>#REF!</v>
      </c>
      <c r="X1003" s="68" t="e">
        <f>IF(NE!#REF!="",#N/A,NE!#REF!)</f>
        <v>#REF!</v>
      </c>
      <c r="Y1003" s="69" t="e">
        <f>IF(NE!#REF!="",#N/A,NE!#REF!)</f>
        <v>#REF!</v>
      </c>
      <c r="Z1003" s="68" t="e">
        <f>IF(RCI!#REF!="",#N/A,RCI!#REF!)</f>
        <v>#REF!</v>
      </c>
      <c r="AA1003" s="69" t="e">
        <f>IF(RCI!#REF!="",#N/A,RCI!#REF!)</f>
        <v>#REF!</v>
      </c>
      <c r="AB1003" s="68" t="e">
        <f>IF(RP!#REF!="",#N/A,RP!#REF!)</f>
        <v>#REF!</v>
      </c>
      <c r="AC1003" s="69" t="e">
        <f>IF(RP!#REF!="",#N/A,RP!#REF!)</f>
        <v>#REF!</v>
      </c>
      <c r="AD1003" s="68" t="e">
        <f>IF(RA!#REF!="",#N/A,RA!#REF!)</f>
        <v>#REF!</v>
      </c>
      <c r="AE1003" s="69" t="e">
        <f>IF(RA!#REF!="",#N/A,RA!#REF!)</f>
        <v>#REF!</v>
      </c>
    </row>
    <row r="1004" spans="22:31" x14ac:dyDescent="0.2">
      <c r="V1004" s="68" t="e">
        <f>IF(IL!#REF!="",#N/A,IL!#REF!)</f>
        <v>#REF!</v>
      </c>
      <c r="W1004" s="69" t="e">
        <f>IF(IL!#REF!="",#N/A,IL!#REF!)</f>
        <v>#REF!</v>
      </c>
      <c r="X1004" s="68" t="e">
        <f>IF(NE!#REF!="",#N/A,NE!#REF!)</f>
        <v>#REF!</v>
      </c>
      <c r="Y1004" s="69" t="e">
        <f>IF(NE!#REF!="",#N/A,NE!#REF!)</f>
        <v>#REF!</v>
      </c>
      <c r="Z1004" s="68" t="e">
        <f>IF(RCI!#REF!="",#N/A,RCI!#REF!)</f>
        <v>#REF!</v>
      </c>
      <c r="AA1004" s="69" t="e">
        <f>IF(RCI!#REF!="",#N/A,RCI!#REF!)</f>
        <v>#REF!</v>
      </c>
      <c r="AB1004" s="68" t="e">
        <f>IF(RP!#REF!="",#N/A,RP!#REF!)</f>
        <v>#REF!</v>
      </c>
      <c r="AC1004" s="69" t="e">
        <f>IF(RP!#REF!="",#N/A,RP!#REF!)</f>
        <v>#REF!</v>
      </c>
      <c r="AD1004" s="68" t="e">
        <f>IF(RA!#REF!="",#N/A,RA!#REF!)</f>
        <v>#REF!</v>
      </c>
      <c r="AE1004" s="69" t="e">
        <f>IF(RA!#REF!="",#N/A,RA!#REF!)</f>
        <v>#REF!</v>
      </c>
    </row>
    <row r="1005" spans="22:31" x14ac:dyDescent="0.2">
      <c r="V1005" s="68" t="e">
        <f>IF(IL!#REF!="",#N/A,IL!#REF!)</f>
        <v>#REF!</v>
      </c>
      <c r="W1005" s="69" t="e">
        <f>IF(IL!#REF!="",#N/A,IL!#REF!)</f>
        <v>#REF!</v>
      </c>
      <c r="X1005" s="68" t="e">
        <f>IF(NE!#REF!="",#N/A,NE!#REF!)</f>
        <v>#REF!</v>
      </c>
      <c r="Y1005" s="69" t="e">
        <f>IF(NE!#REF!="",#N/A,NE!#REF!)</f>
        <v>#REF!</v>
      </c>
      <c r="Z1005" s="68" t="e">
        <f>IF(RCI!#REF!="",#N/A,RCI!#REF!)</f>
        <v>#REF!</v>
      </c>
      <c r="AA1005" s="69" t="e">
        <f>IF(RCI!#REF!="",#N/A,RCI!#REF!)</f>
        <v>#REF!</v>
      </c>
      <c r="AB1005" s="68" t="e">
        <f>IF(RP!#REF!="",#N/A,RP!#REF!)</f>
        <v>#REF!</v>
      </c>
      <c r="AC1005" s="69" t="e">
        <f>IF(RP!#REF!="",#N/A,RP!#REF!)</f>
        <v>#REF!</v>
      </c>
      <c r="AD1005" s="68" t="e">
        <f>IF(RA!#REF!="",#N/A,RA!#REF!)</f>
        <v>#REF!</v>
      </c>
      <c r="AE1005" s="69" t="e">
        <f>IF(RA!#REF!="",#N/A,RA!#REF!)</f>
        <v>#REF!</v>
      </c>
    </row>
    <row r="1006" spans="22:31" x14ac:dyDescent="0.2">
      <c r="V1006" s="68" t="e">
        <f>IF(IL!#REF!="",#N/A,IL!#REF!)</f>
        <v>#REF!</v>
      </c>
      <c r="W1006" s="69" t="e">
        <f>IF(IL!#REF!="",#N/A,IL!#REF!)</f>
        <v>#REF!</v>
      </c>
      <c r="X1006" s="68" t="e">
        <f>IF(NE!#REF!="",#N/A,NE!#REF!)</f>
        <v>#REF!</v>
      </c>
      <c r="Y1006" s="69" t="e">
        <f>IF(NE!#REF!="",#N/A,NE!#REF!)</f>
        <v>#REF!</v>
      </c>
      <c r="Z1006" s="68" t="e">
        <f>IF(RCI!#REF!="",#N/A,RCI!#REF!)</f>
        <v>#REF!</v>
      </c>
      <c r="AA1006" s="69" t="e">
        <f>IF(RCI!#REF!="",#N/A,RCI!#REF!)</f>
        <v>#REF!</v>
      </c>
      <c r="AB1006" s="68" t="e">
        <f>IF(RP!#REF!="",#N/A,RP!#REF!)</f>
        <v>#REF!</v>
      </c>
      <c r="AC1006" s="69" t="e">
        <f>IF(RP!#REF!="",#N/A,RP!#REF!)</f>
        <v>#REF!</v>
      </c>
      <c r="AD1006" s="68" t="e">
        <f>IF(RA!#REF!="",#N/A,RA!#REF!)</f>
        <v>#REF!</v>
      </c>
      <c r="AE1006" s="69" t="e">
        <f>IF(RA!#REF!="",#N/A,RA!#REF!)</f>
        <v>#REF!</v>
      </c>
    </row>
    <row r="1007" spans="22:31" x14ac:dyDescent="0.2">
      <c r="V1007" s="68" t="e">
        <f>IF(IL!#REF!="",#N/A,IL!#REF!)</f>
        <v>#REF!</v>
      </c>
      <c r="W1007" s="69" t="e">
        <f>IF(IL!#REF!="",#N/A,IL!#REF!)</f>
        <v>#REF!</v>
      </c>
      <c r="X1007" s="68" t="e">
        <f>IF(NE!#REF!="",#N/A,NE!#REF!)</f>
        <v>#REF!</v>
      </c>
      <c r="Y1007" s="69" t="e">
        <f>IF(NE!#REF!="",#N/A,NE!#REF!)</f>
        <v>#REF!</v>
      </c>
      <c r="Z1007" s="68" t="e">
        <f>IF(RCI!#REF!="",#N/A,RCI!#REF!)</f>
        <v>#REF!</v>
      </c>
      <c r="AA1007" s="69" t="e">
        <f>IF(RCI!#REF!="",#N/A,RCI!#REF!)</f>
        <v>#REF!</v>
      </c>
      <c r="AB1007" s="68" t="e">
        <f>IF(RP!#REF!="",#N/A,RP!#REF!)</f>
        <v>#REF!</v>
      </c>
      <c r="AC1007" s="69" t="e">
        <f>IF(RP!#REF!="",#N/A,RP!#REF!)</f>
        <v>#REF!</v>
      </c>
      <c r="AD1007" s="68" t="e">
        <f>IF(RA!#REF!="",#N/A,RA!#REF!)</f>
        <v>#REF!</v>
      </c>
      <c r="AE1007" s="69" t="e">
        <f>IF(RA!#REF!="",#N/A,RA!#REF!)</f>
        <v>#REF!</v>
      </c>
    </row>
    <row r="1008" spans="22:31" x14ac:dyDescent="0.2">
      <c r="V1008" s="68" t="e">
        <f>IF(IL!#REF!="",#N/A,IL!#REF!)</f>
        <v>#REF!</v>
      </c>
      <c r="W1008" s="69" t="e">
        <f>IF(IL!#REF!="",#N/A,IL!#REF!)</f>
        <v>#REF!</v>
      </c>
      <c r="X1008" s="68" t="e">
        <f>IF(NE!#REF!="",#N/A,NE!#REF!)</f>
        <v>#REF!</v>
      </c>
      <c r="Y1008" s="69" t="e">
        <f>IF(NE!#REF!="",#N/A,NE!#REF!)</f>
        <v>#REF!</v>
      </c>
      <c r="Z1008" s="68" t="e">
        <f>IF(RCI!#REF!="",#N/A,RCI!#REF!)</f>
        <v>#REF!</v>
      </c>
      <c r="AA1008" s="69" t="e">
        <f>IF(RCI!#REF!="",#N/A,RCI!#REF!)</f>
        <v>#REF!</v>
      </c>
      <c r="AB1008" s="68" t="e">
        <f>IF(RP!#REF!="",#N/A,RP!#REF!)</f>
        <v>#REF!</v>
      </c>
      <c r="AC1008" s="69" t="e">
        <f>IF(RP!#REF!="",#N/A,RP!#REF!)</f>
        <v>#REF!</v>
      </c>
      <c r="AD1008" s="68" t="e">
        <f>IF(RA!#REF!="",#N/A,RA!#REF!)</f>
        <v>#REF!</v>
      </c>
      <c r="AE1008" s="69" t="e">
        <f>IF(RA!#REF!="",#N/A,RA!#REF!)</f>
        <v>#REF!</v>
      </c>
    </row>
    <row r="1009" spans="22:31" x14ac:dyDescent="0.2">
      <c r="V1009" s="68" t="e">
        <f>IF(IL!#REF!="",#N/A,IL!#REF!)</f>
        <v>#REF!</v>
      </c>
      <c r="W1009" s="69" t="e">
        <f>IF(IL!#REF!="",#N/A,IL!#REF!)</f>
        <v>#REF!</v>
      </c>
      <c r="X1009" s="68" t="e">
        <f>IF(NE!#REF!="",#N/A,NE!#REF!)</f>
        <v>#REF!</v>
      </c>
      <c r="Y1009" s="69" t="e">
        <f>IF(NE!#REF!="",#N/A,NE!#REF!)</f>
        <v>#REF!</v>
      </c>
      <c r="Z1009" s="68" t="e">
        <f>IF(RCI!#REF!="",#N/A,RCI!#REF!)</f>
        <v>#REF!</v>
      </c>
      <c r="AA1009" s="69" t="e">
        <f>IF(RCI!#REF!="",#N/A,RCI!#REF!)</f>
        <v>#REF!</v>
      </c>
      <c r="AB1009" s="68" t="e">
        <f>IF(RP!#REF!="",#N/A,RP!#REF!)</f>
        <v>#REF!</v>
      </c>
      <c r="AC1009" s="69" t="e">
        <f>IF(RP!#REF!="",#N/A,RP!#REF!)</f>
        <v>#REF!</v>
      </c>
      <c r="AD1009" s="68" t="e">
        <f>IF(RA!#REF!="",#N/A,RA!#REF!)</f>
        <v>#REF!</v>
      </c>
      <c r="AE1009" s="69" t="e">
        <f>IF(RA!#REF!="",#N/A,RA!#REF!)</f>
        <v>#REF!</v>
      </c>
    </row>
    <row r="1010" spans="22:31" x14ac:dyDescent="0.2">
      <c r="V1010" s="68" t="e">
        <f>IF(IL!#REF!="",#N/A,IL!#REF!)</f>
        <v>#REF!</v>
      </c>
      <c r="W1010" s="69" t="e">
        <f>IF(IL!#REF!="",#N/A,IL!#REF!)</f>
        <v>#REF!</v>
      </c>
      <c r="X1010" s="68" t="e">
        <f>IF(NE!#REF!="",#N/A,NE!#REF!)</f>
        <v>#REF!</v>
      </c>
      <c r="Y1010" s="69" t="e">
        <f>IF(NE!#REF!="",#N/A,NE!#REF!)</f>
        <v>#REF!</v>
      </c>
      <c r="Z1010" s="68" t="e">
        <f>IF(RCI!#REF!="",#N/A,RCI!#REF!)</f>
        <v>#REF!</v>
      </c>
      <c r="AA1010" s="69" t="e">
        <f>IF(RCI!#REF!="",#N/A,RCI!#REF!)</f>
        <v>#REF!</v>
      </c>
      <c r="AB1010" s="68" t="e">
        <f>IF(RP!#REF!="",#N/A,RP!#REF!)</f>
        <v>#REF!</v>
      </c>
      <c r="AC1010" s="69" t="e">
        <f>IF(RP!#REF!="",#N/A,RP!#REF!)</f>
        <v>#REF!</v>
      </c>
      <c r="AD1010" s="68" t="e">
        <f>IF(RA!#REF!="",#N/A,RA!#REF!)</f>
        <v>#REF!</v>
      </c>
      <c r="AE1010" s="69" t="e">
        <f>IF(RA!#REF!="",#N/A,RA!#REF!)</f>
        <v>#REF!</v>
      </c>
    </row>
    <row r="1011" spans="22:31" x14ac:dyDescent="0.2">
      <c r="V1011" s="68" t="e">
        <f>IF(IL!#REF!="",#N/A,IL!#REF!)</f>
        <v>#REF!</v>
      </c>
      <c r="W1011" s="69" t="e">
        <f>IF(IL!#REF!="",#N/A,IL!#REF!)</f>
        <v>#REF!</v>
      </c>
      <c r="X1011" s="68" t="e">
        <f>IF(NE!#REF!="",#N/A,NE!#REF!)</f>
        <v>#REF!</v>
      </c>
      <c r="Y1011" s="69" t="e">
        <f>IF(NE!#REF!="",#N/A,NE!#REF!)</f>
        <v>#REF!</v>
      </c>
      <c r="Z1011" s="68" t="e">
        <f>IF(RCI!#REF!="",#N/A,RCI!#REF!)</f>
        <v>#REF!</v>
      </c>
      <c r="AA1011" s="69" t="e">
        <f>IF(RCI!#REF!="",#N/A,RCI!#REF!)</f>
        <v>#REF!</v>
      </c>
      <c r="AB1011" s="68" t="e">
        <f>IF(RP!#REF!="",#N/A,RP!#REF!)</f>
        <v>#REF!</v>
      </c>
      <c r="AC1011" s="69" t="e">
        <f>IF(RP!#REF!="",#N/A,RP!#REF!)</f>
        <v>#REF!</v>
      </c>
      <c r="AD1011" s="68" t="e">
        <f>IF(RA!#REF!="",#N/A,RA!#REF!)</f>
        <v>#REF!</v>
      </c>
      <c r="AE1011" s="69" t="e">
        <f>IF(RA!#REF!="",#N/A,RA!#REF!)</f>
        <v>#REF!</v>
      </c>
    </row>
    <row r="1012" spans="22:31" x14ac:dyDescent="0.2">
      <c r="V1012" s="68" t="e">
        <f>IF(IL!#REF!="",#N/A,IL!#REF!)</f>
        <v>#REF!</v>
      </c>
      <c r="W1012" s="69" t="e">
        <f>IF(IL!#REF!="",#N/A,IL!#REF!)</f>
        <v>#REF!</v>
      </c>
      <c r="X1012" s="68" t="e">
        <f>IF(NE!#REF!="",#N/A,NE!#REF!)</f>
        <v>#REF!</v>
      </c>
      <c r="Y1012" s="69" t="e">
        <f>IF(NE!#REF!="",#N/A,NE!#REF!)</f>
        <v>#REF!</v>
      </c>
      <c r="Z1012" s="68" t="e">
        <f>IF(RCI!#REF!="",#N/A,RCI!#REF!)</f>
        <v>#REF!</v>
      </c>
      <c r="AA1012" s="69" t="e">
        <f>IF(RCI!#REF!="",#N/A,RCI!#REF!)</f>
        <v>#REF!</v>
      </c>
      <c r="AB1012" s="68" t="e">
        <f>IF(RP!#REF!="",#N/A,RP!#REF!)</f>
        <v>#REF!</v>
      </c>
      <c r="AC1012" s="69" t="e">
        <f>IF(RP!#REF!="",#N/A,RP!#REF!)</f>
        <v>#REF!</v>
      </c>
      <c r="AD1012" s="68" t="e">
        <f>IF(RA!#REF!="",#N/A,RA!#REF!)</f>
        <v>#REF!</v>
      </c>
      <c r="AE1012" s="69" t="e">
        <f>IF(RA!#REF!="",#N/A,RA!#REF!)</f>
        <v>#REF!</v>
      </c>
    </row>
    <row r="1013" spans="22:31" x14ac:dyDescent="0.2">
      <c r="V1013" s="68" t="e">
        <f>IF(IL!#REF!="",#N/A,IL!#REF!)</f>
        <v>#REF!</v>
      </c>
      <c r="W1013" s="69" t="e">
        <f>IF(IL!#REF!="",#N/A,IL!#REF!)</f>
        <v>#REF!</v>
      </c>
      <c r="X1013" s="68" t="e">
        <f>IF(NE!#REF!="",#N/A,NE!#REF!)</f>
        <v>#REF!</v>
      </c>
      <c r="Y1013" s="69" t="e">
        <f>IF(NE!#REF!="",#N/A,NE!#REF!)</f>
        <v>#REF!</v>
      </c>
      <c r="Z1013" s="68" t="e">
        <f>IF(RCI!#REF!="",#N/A,RCI!#REF!)</f>
        <v>#REF!</v>
      </c>
      <c r="AA1013" s="69" t="e">
        <f>IF(RCI!#REF!="",#N/A,RCI!#REF!)</f>
        <v>#REF!</v>
      </c>
      <c r="AB1013" s="68" t="e">
        <f>IF(RP!#REF!="",#N/A,RP!#REF!)</f>
        <v>#REF!</v>
      </c>
      <c r="AC1013" s="69" t="e">
        <f>IF(RP!#REF!="",#N/A,RP!#REF!)</f>
        <v>#REF!</v>
      </c>
      <c r="AD1013" s="68" t="e">
        <f>IF(RA!#REF!="",#N/A,RA!#REF!)</f>
        <v>#REF!</v>
      </c>
      <c r="AE1013" s="69" t="e">
        <f>IF(RA!#REF!="",#N/A,RA!#REF!)</f>
        <v>#REF!</v>
      </c>
    </row>
    <row r="1014" spans="22:31" x14ac:dyDescent="0.2">
      <c r="V1014" s="68" t="e">
        <f>IF(IL!#REF!="",#N/A,IL!#REF!)</f>
        <v>#REF!</v>
      </c>
      <c r="W1014" s="69" t="e">
        <f>IF(IL!#REF!="",#N/A,IL!#REF!)</f>
        <v>#REF!</v>
      </c>
      <c r="X1014" s="68" t="e">
        <f>IF(NE!#REF!="",#N/A,NE!#REF!)</f>
        <v>#REF!</v>
      </c>
      <c r="Y1014" s="69" t="e">
        <f>IF(NE!#REF!="",#N/A,NE!#REF!)</f>
        <v>#REF!</v>
      </c>
      <c r="Z1014" s="68" t="e">
        <f>IF(RCI!#REF!="",#N/A,RCI!#REF!)</f>
        <v>#REF!</v>
      </c>
      <c r="AA1014" s="69" t="e">
        <f>IF(RCI!#REF!="",#N/A,RCI!#REF!)</f>
        <v>#REF!</v>
      </c>
      <c r="AB1014" s="68" t="e">
        <f>IF(RP!#REF!="",#N/A,RP!#REF!)</f>
        <v>#REF!</v>
      </c>
      <c r="AC1014" s="69" t="e">
        <f>IF(RP!#REF!="",#N/A,RP!#REF!)</f>
        <v>#REF!</v>
      </c>
      <c r="AD1014" s="68" t="e">
        <f>IF(RA!#REF!="",#N/A,RA!#REF!)</f>
        <v>#REF!</v>
      </c>
      <c r="AE1014" s="69" t="e">
        <f>IF(RA!#REF!="",#N/A,RA!#REF!)</f>
        <v>#REF!</v>
      </c>
    </row>
    <row r="1015" spans="22:31" x14ac:dyDescent="0.2">
      <c r="V1015" s="68" t="e">
        <f>IF(IL!#REF!="",#N/A,IL!#REF!)</f>
        <v>#REF!</v>
      </c>
      <c r="W1015" s="69" t="e">
        <f>IF(IL!#REF!="",#N/A,IL!#REF!)</f>
        <v>#REF!</v>
      </c>
      <c r="X1015" s="68" t="e">
        <f>IF(NE!#REF!="",#N/A,NE!#REF!)</f>
        <v>#REF!</v>
      </c>
      <c r="Y1015" s="69" t="e">
        <f>IF(NE!#REF!="",#N/A,NE!#REF!)</f>
        <v>#REF!</v>
      </c>
      <c r="Z1015" s="68" t="e">
        <f>IF(RCI!#REF!="",#N/A,RCI!#REF!)</f>
        <v>#REF!</v>
      </c>
      <c r="AA1015" s="69" t="e">
        <f>IF(RCI!#REF!="",#N/A,RCI!#REF!)</f>
        <v>#REF!</v>
      </c>
      <c r="AB1015" s="68" t="e">
        <f>IF(RP!#REF!="",#N/A,RP!#REF!)</f>
        <v>#REF!</v>
      </c>
      <c r="AC1015" s="69" t="e">
        <f>IF(RP!#REF!="",#N/A,RP!#REF!)</f>
        <v>#REF!</v>
      </c>
      <c r="AD1015" s="68" t="e">
        <f>IF(RA!#REF!="",#N/A,RA!#REF!)</f>
        <v>#REF!</v>
      </c>
      <c r="AE1015" s="69" t="e">
        <f>IF(RA!#REF!="",#N/A,RA!#REF!)</f>
        <v>#REF!</v>
      </c>
    </row>
    <row r="1016" spans="22:31" x14ac:dyDescent="0.2">
      <c r="V1016" s="68" t="e">
        <f>IF(IL!#REF!="",#N/A,IL!#REF!)</f>
        <v>#REF!</v>
      </c>
      <c r="W1016" s="69" t="e">
        <f>IF(IL!#REF!="",#N/A,IL!#REF!)</f>
        <v>#REF!</v>
      </c>
      <c r="X1016" s="68" t="e">
        <f>IF(NE!#REF!="",#N/A,NE!#REF!)</f>
        <v>#REF!</v>
      </c>
      <c r="Y1016" s="69" t="e">
        <f>IF(NE!#REF!="",#N/A,NE!#REF!)</f>
        <v>#REF!</v>
      </c>
      <c r="Z1016" s="68" t="e">
        <f>IF(RCI!#REF!="",#N/A,RCI!#REF!)</f>
        <v>#REF!</v>
      </c>
      <c r="AA1016" s="69" t="e">
        <f>IF(RCI!#REF!="",#N/A,RCI!#REF!)</f>
        <v>#REF!</v>
      </c>
      <c r="AB1016" s="68" t="e">
        <f>IF(RP!#REF!="",#N/A,RP!#REF!)</f>
        <v>#REF!</v>
      </c>
      <c r="AC1016" s="69" t="e">
        <f>IF(RP!#REF!="",#N/A,RP!#REF!)</f>
        <v>#REF!</v>
      </c>
      <c r="AD1016" s="68" t="e">
        <f>IF(RA!#REF!="",#N/A,RA!#REF!)</f>
        <v>#REF!</v>
      </c>
      <c r="AE1016" s="69" t="e">
        <f>IF(RA!#REF!="",#N/A,RA!#REF!)</f>
        <v>#REF!</v>
      </c>
    </row>
    <row r="1017" spans="22:31" x14ac:dyDescent="0.2">
      <c r="V1017" s="68" t="e">
        <f>IF(IL!#REF!="",#N/A,IL!#REF!)</f>
        <v>#REF!</v>
      </c>
      <c r="W1017" s="69" t="e">
        <f>IF(IL!#REF!="",#N/A,IL!#REF!)</f>
        <v>#REF!</v>
      </c>
      <c r="X1017" s="68" t="e">
        <f>IF(NE!#REF!="",#N/A,NE!#REF!)</f>
        <v>#REF!</v>
      </c>
      <c r="Y1017" s="69" t="e">
        <f>IF(NE!#REF!="",#N/A,NE!#REF!)</f>
        <v>#REF!</v>
      </c>
      <c r="Z1017" s="68" t="e">
        <f>IF(RCI!#REF!="",#N/A,RCI!#REF!)</f>
        <v>#REF!</v>
      </c>
      <c r="AA1017" s="69" t="e">
        <f>IF(RCI!#REF!="",#N/A,RCI!#REF!)</f>
        <v>#REF!</v>
      </c>
      <c r="AB1017" s="68" t="e">
        <f>IF(RP!#REF!="",#N/A,RP!#REF!)</f>
        <v>#REF!</v>
      </c>
      <c r="AC1017" s="69" t="e">
        <f>IF(RP!#REF!="",#N/A,RP!#REF!)</f>
        <v>#REF!</v>
      </c>
      <c r="AD1017" s="68" t="e">
        <f>IF(RA!#REF!="",#N/A,RA!#REF!)</f>
        <v>#REF!</v>
      </c>
      <c r="AE1017" s="69" t="e">
        <f>IF(RA!#REF!="",#N/A,RA!#REF!)</f>
        <v>#REF!</v>
      </c>
    </row>
    <row r="1018" spans="22:31" x14ac:dyDescent="0.2">
      <c r="V1018" s="68" t="e">
        <f>IF(IL!#REF!="",#N/A,IL!#REF!)</f>
        <v>#REF!</v>
      </c>
      <c r="W1018" s="69" t="e">
        <f>IF(IL!#REF!="",#N/A,IL!#REF!)</f>
        <v>#REF!</v>
      </c>
      <c r="X1018" s="68" t="e">
        <f>IF(NE!#REF!="",#N/A,NE!#REF!)</f>
        <v>#REF!</v>
      </c>
      <c r="Y1018" s="69" t="e">
        <f>IF(NE!#REF!="",#N/A,NE!#REF!)</f>
        <v>#REF!</v>
      </c>
      <c r="Z1018" s="68" t="e">
        <f>IF(RCI!#REF!="",#N/A,RCI!#REF!)</f>
        <v>#REF!</v>
      </c>
      <c r="AA1018" s="69" t="e">
        <f>IF(RCI!#REF!="",#N/A,RCI!#REF!)</f>
        <v>#REF!</v>
      </c>
      <c r="AB1018" s="68" t="e">
        <f>IF(RP!#REF!="",#N/A,RP!#REF!)</f>
        <v>#REF!</v>
      </c>
      <c r="AC1018" s="69" t="e">
        <f>IF(RP!#REF!="",#N/A,RP!#REF!)</f>
        <v>#REF!</v>
      </c>
      <c r="AD1018" s="68" t="e">
        <f>IF(RA!#REF!="",#N/A,RA!#REF!)</f>
        <v>#REF!</v>
      </c>
      <c r="AE1018" s="69" t="e">
        <f>IF(RA!#REF!="",#N/A,RA!#REF!)</f>
        <v>#REF!</v>
      </c>
    </row>
    <row r="1019" spans="22:31" x14ac:dyDescent="0.2">
      <c r="V1019" s="68" t="e">
        <f>IF(IL!#REF!="",#N/A,IL!#REF!)</f>
        <v>#REF!</v>
      </c>
      <c r="W1019" s="69" t="e">
        <f>IF(IL!#REF!="",#N/A,IL!#REF!)</f>
        <v>#REF!</v>
      </c>
      <c r="X1019" s="68" t="e">
        <f>IF(NE!#REF!="",#N/A,NE!#REF!)</f>
        <v>#REF!</v>
      </c>
      <c r="Y1019" s="69" t="e">
        <f>IF(NE!#REF!="",#N/A,NE!#REF!)</f>
        <v>#REF!</v>
      </c>
      <c r="Z1019" s="68" t="e">
        <f>IF(RCI!#REF!="",#N/A,RCI!#REF!)</f>
        <v>#REF!</v>
      </c>
      <c r="AA1019" s="69" t="e">
        <f>IF(RCI!#REF!="",#N/A,RCI!#REF!)</f>
        <v>#REF!</v>
      </c>
      <c r="AB1019" s="68" t="e">
        <f>IF(RP!#REF!="",#N/A,RP!#REF!)</f>
        <v>#REF!</v>
      </c>
      <c r="AC1019" s="69" t="e">
        <f>IF(RP!#REF!="",#N/A,RP!#REF!)</f>
        <v>#REF!</v>
      </c>
      <c r="AD1019" s="68" t="e">
        <f>IF(RA!#REF!="",#N/A,RA!#REF!)</f>
        <v>#REF!</v>
      </c>
      <c r="AE1019" s="69" t="e">
        <f>IF(RA!#REF!="",#N/A,RA!#REF!)</f>
        <v>#REF!</v>
      </c>
    </row>
    <row r="1020" spans="22:31" x14ac:dyDescent="0.2">
      <c r="V1020" s="68" t="e">
        <f>IF(IL!#REF!="",#N/A,IL!#REF!)</f>
        <v>#REF!</v>
      </c>
      <c r="W1020" s="69" t="e">
        <f>IF(IL!#REF!="",#N/A,IL!#REF!)</f>
        <v>#REF!</v>
      </c>
      <c r="X1020" s="68" t="e">
        <f>IF(NE!#REF!="",#N/A,NE!#REF!)</f>
        <v>#REF!</v>
      </c>
      <c r="Y1020" s="69" t="e">
        <f>IF(NE!#REF!="",#N/A,NE!#REF!)</f>
        <v>#REF!</v>
      </c>
      <c r="Z1020" s="68" t="e">
        <f>IF(RCI!#REF!="",#N/A,RCI!#REF!)</f>
        <v>#REF!</v>
      </c>
      <c r="AA1020" s="69" t="e">
        <f>IF(RCI!#REF!="",#N/A,RCI!#REF!)</f>
        <v>#REF!</v>
      </c>
      <c r="AB1020" s="68" t="e">
        <f>IF(RP!#REF!="",#N/A,RP!#REF!)</f>
        <v>#REF!</v>
      </c>
      <c r="AC1020" s="69" t="e">
        <f>IF(RP!#REF!="",#N/A,RP!#REF!)</f>
        <v>#REF!</v>
      </c>
      <c r="AD1020" s="68" t="e">
        <f>IF(RA!#REF!="",#N/A,RA!#REF!)</f>
        <v>#REF!</v>
      </c>
      <c r="AE1020" s="69" t="e">
        <f>IF(RA!#REF!="",#N/A,RA!#REF!)</f>
        <v>#REF!</v>
      </c>
    </row>
    <row r="1021" spans="22:31" x14ac:dyDescent="0.2">
      <c r="V1021" s="68" t="e">
        <f>IF(IL!#REF!="",#N/A,IL!#REF!)</f>
        <v>#REF!</v>
      </c>
      <c r="W1021" s="69" t="e">
        <f>IF(IL!#REF!="",#N/A,IL!#REF!)</f>
        <v>#REF!</v>
      </c>
      <c r="X1021" s="68" t="e">
        <f>IF(NE!#REF!="",#N/A,NE!#REF!)</f>
        <v>#REF!</v>
      </c>
      <c r="Y1021" s="69" t="e">
        <f>IF(NE!#REF!="",#N/A,NE!#REF!)</f>
        <v>#REF!</v>
      </c>
      <c r="Z1021" s="68" t="e">
        <f>IF(RCI!#REF!="",#N/A,RCI!#REF!)</f>
        <v>#REF!</v>
      </c>
      <c r="AA1021" s="69" t="e">
        <f>IF(RCI!#REF!="",#N/A,RCI!#REF!)</f>
        <v>#REF!</v>
      </c>
      <c r="AB1021" s="68" t="e">
        <f>IF(RP!#REF!="",#N/A,RP!#REF!)</f>
        <v>#REF!</v>
      </c>
      <c r="AC1021" s="69" t="e">
        <f>IF(RP!#REF!="",#N/A,RP!#REF!)</f>
        <v>#REF!</v>
      </c>
      <c r="AD1021" s="68" t="e">
        <f>IF(RA!#REF!="",#N/A,RA!#REF!)</f>
        <v>#REF!</v>
      </c>
      <c r="AE1021" s="69" t="e">
        <f>IF(RA!#REF!="",#N/A,RA!#REF!)</f>
        <v>#REF!</v>
      </c>
    </row>
    <row r="1022" spans="22:31" x14ac:dyDescent="0.2">
      <c r="V1022" s="68" t="e">
        <f>IF(IL!#REF!="",#N/A,IL!#REF!)</f>
        <v>#REF!</v>
      </c>
      <c r="W1022" s="69" t="e">
        <f>IF(IL!#REF!="",#N/A,IL!#REF!)</f>
        <v>#REF!</v>
      </c>
      <c r="X1022" s="68" t="e">
        <f>IF(NE!#REF!="",#N/A,NE!#REF!)</f>
        <v>#REF!</v>
      </c>
      <c r="Y1022" s="69" t="e">
        <f>IF(NE!#REF!="",#N/A,NE!#REF!)</f>
        <v>#REF!</v>
      </c>
      <c r="Z1022" s="68" t="e">
        <f>IF(RCI!#REF!="",#N/A,RCI!#REF!)</f>
        <v>#REF!</v>
      </c>
      <c r="AA1022" s="69" t="e">
        <f>IF(RCI!#REF!="",#N/A,RCI!#REF!)</f>
        <v>#REF!</v>
      </c>
      <c r="AB1022" s="68" t="e">
        <f>IF(RP!#REF!="",#N/A,RP!#REF!)</f>
        <v>#REF!</v>
      </c>
      <c r="AC1022" s="69" t="e">
        <f>IF(RP!#REF!="",#N/A,RP!#REF!)</f>
        <v>#REF!</v>
      </c>
      <c r="AD1022" s="68" t="e">
        <f>IF(RA!#REF!="",#N/A,RA!#REF!)</f>
        <v>#REF!</v>
      </c>
      <c r="AE1022" s="69" t="e">
        <f>IF(RA!#REF!="",#N/A,RA!#REF!)</f>
        <v>#REF!</v>
      </c>
    </row>
    <row r="1023" spans="22:31" x14ac:dyDescent="0.2">
      <c r="V1023" s="68" t="e">
        <f>IF(IL!#REF!="",#N/A,IL!#REF!)</f>
        <v>#REF!</v>
      </c>
      <c r="W1023" s="69" t="e">
        <f>IF(IL!#REF!="",#N/A,IL!#REF!)</f>
        <v>#REF!</v>
      </c>
      <c r="X1023" s="68" t="e">
        <f>IF(NE!#REF!="",#N/A,NE!#REF!)</f>
        <v>#REF!</v>
      </c>
      <c r="Y1023" s="69" t="e">
        <f>IF(NE!#REF!="",#N/A,NE!#REF!)</f>
        <v>#REF!</v>
      </c>
      <c r="Z1023" s="68" t="e">
        <f>IF(RCI!#REF!="",#N/A,RCI!#REF!)</f>
        <v>#REF!</v>
      </c>
      <c r="AA1023" s="69" t="e">
        <f>IF(RCI!#REF!="",#N/A,RCI!#REF!)</f>
        <v>#REF!</v>
      </c>
      <c r="AB1023" s="68" t="e">
        <f>IF(RP!#REF!="",#N/A,RP!#REF!)</f>
        <v>#REF!</v>
      </c>
      <c r="AC1023" s="69" t="e">
        <f>IF(RP!#REF!="",#N/A,RP!#REF!)</f>
        <v>#REF!</v>
      </c>
      <c r="AD1023" s="68" t="e">
        <f>IF(RA!#REF!="",#N/A,RA!#REF!)</f>
        <v>#REF!</v>
      </c>
      <c r="AE1023" s="69" t="e">
        <f>IF(RA!#REF!="",#N/A,RA!#REF!)</f>
        <v>#REF!</v>
      </c>
    </row>
    <row r="1024" spans="22:31" x14ac:dyDescent="0.2">
      <c r="V1024" s="68" t="e">
        <f>IF(IL!#REF!="",#N/A,IL!#REF!)</f>
        <v>#REF!</v>
      </c>
      <c r="W1024" s="69" t="e">
        <f>IF(IL!#REF!="",#N/A,IL!#REF!)</f>
        <v>#REF!</v>
      </c>
      <c r="X1024" s="68" t="e">
        <f>IF(NE!#REF!="",#N/A,NE!#REF!)</f>
        <v>#REF!</v>
      </c>
      <c r="Y1024" s="69" t="e">
        <f>IF(NE!#REF!="",#N/A,NE!#REF!)</f>
        <v>#REF!</v>
      </c>
      <c r="Z1024" s="68" t="e">
        <f>IF(RCI!#REF!="",#N/A,RCI!#REF!)</f>
        <v>#REF!</v>
      </c>
      <c r="AA1024" s="69" t="e">
        <f>IF(RCI!#REF!="",#N/A,RCI!#REF!)</f>
        <v>#REF!</v>
      </c>
      <c r="AB1024" s="68" t="e">
        <f>IF(RP!#REF!="",#N/A,RP!#REF!)</f>
        <v>#REF!</v>
      </c>
      <c r="AC1024" s="69" t="e">
        <f>IF(RP!#REF!="",#N/A,RP!#REF!)</f>
        <v>#REF!</v>
      </c>
      <c r="AD1024" s="68" t="e">
        <f>IF(RA!#REF!="",#N/A,RA!#REF!)</f>
        <v>#REF!</v>
      </c>
      <c r="AE1024" s="69" t="e">
        <f>IF(RA!#REF!="",#N/A,RA!#REF!)</f>
        <v>#REF!</v>
      </c>
    </row>
    <row r="1025" spans="22:31" x14ac:dyDescent="0.2">
      <c r="V1025" s="68" t="e">
        <f>IF(IL!#REF!="",#N/A,IL!#REF!)</f>
        <v>#REF!</v>
      </c>
      <c r="W1025" s="69" t="e">
        <f>IF(IL!#REF!="",#N/A,IL!#REF!)</f>
        <v>#REF!</v>
      </c>
      <c r="X1025" s="68" t="e">
        <f>IF(NE!#REF!="",#N/A,NE!#REF!)</f>
        <v>#REF!</v>
      </c>
      <c r="Y1025" s="69" t="e">
        <f>IF(NE!#REF!="",#N/A,NE!#REF!)</f>
        <v>#REF!</v>
      </c>
      <c r="Z1025" s="68" t="e">
        <f>IF(RCI!#REF!="",#N/A,RCI!#REF!)</f>
        <v>#REF!</v>
      </c>
      <c r="AA1025" s="69" t="e">
        <f>IF(RCI!#REF!="",#N/A,RCI!#REF!)</f>
        <v>#REF!</v>
      </c>
      <c r="AB1025" s="68" t="e">
        <f>IF(RP!#REF!="",#N/A,RP!#REF!)</f>
        <v>#REF!</v>
      </c>
      <c r="AC1025" s="69" t="e">
        <f>IF(RP!#REF!="",#N/A,RP!#REF!)</f>
        <v>#REF!</v>
      </c>
      <c r="AD1025" s="68" t="e">
        <f>IF(RA!#REF!="",#N/A,RA!#REF!)</f>
        <v>#REF!</v>
      </c>
      <c r="AE1025" s="69" t="e">
        <f>IF(RA!#REF!="",#N/A,RA!#REF!)</f>
        <v>#REF!</v>
      </c>
    </row>
    <row r="1026" spans="22:31" x14ac:dyDescent="0.2">
      <c r="V1026" s="68" t="e">
        <f>IF(IL!#REF!="",#N/A,IL!#REF!)</f>
        <v>#REF!</v>
      </c>
      <c r="W1026" s="69" t="e">
        <f>IF(IL!#REF!="",#N/A,IL!#REF!)</f>
        <v>#REF!</v>
      </c>
      <c r="X1026" s="68" t="e">
        <f>IF(NE!#REF!="",#N/A,NE!#REF!)</f>
        <v>#REF!</v>
      </c>
      <c r="Y1026" s="69" t="e">
        <f>IF(NE!#REF!="",#N/A,NE!#REF!)</f>
        <v>#REF!</v>
      </c>
      <c r="Z1026" s="68" t="e">
        <f>IF(RCI!#REF!="",#N/A,RCI!#REF!)</f>
        <v>#REF!</v>
      </c>
      <c r="AA1026" s="69" t="e">
        <f>IF(RCI!#REF!="",#N/A,RCI!#REF!)</f>
        <v>#REF!</v>
      </c>
      <c r="AB1026" s="68" t="e">
        <f>IF(RP!#REF!="",#N/A,RP!#REF!)</f>
        <v>#REF!</v>
      </c>
      <c r="AC1026" s="69" t="e">
        <f>IF(RP!#REF!="",#N/A,RP!#REF!)</f>
        <v>#REF!</v>
      </c>
      <c r="AD1026" s="68" t="e">
        <f>IF(RA!#REF!="",#N/A,RA!#REF!)</f>
        <v>#REF!</v>
      </c>
      <c r="AE1026" s="69" t="e">
        <f>IF(RA!#REF!="",#N/A,RA!#REF!)</f>
        <v>#REF!</v>
      </c>
    </row>
    <row r="1027" spans="22:31" x14ac:dyDescent="0.2">
      <c r="V1027" s="68" t="e">
        <f>IF(IL!#REF!="",#N/A,IL!#REF!)</f>
        <v>#REF!</v>
      </c>
      <c r="W1027" s="69" t="e">
        <f>IF(IL!#REF!="",#N/A,IL!#REF!)</f>
        <v>#REF!</v>
      </c>
      <c r="X1027" s="68" t="e">
        <f>IF(NE!#REF!="",#N/A,NE!#REF!)</f>
        <v>#REF!</v>
      </c>
      <c r="Y1027" s="69" t="e">
        <f>IF(NE!#REF!="",#N/A,NE!#REF!)</f>
        <v>#REF!</v>
      </c>
      <c r="Z1027" s="68" t="e">
        <f>IF(RCI!#REF!="",#N/A,RCI!#REF!)</f>
        <v>#REF!</v>
      </c>
      <c r="AA1027" s="69" t="e">
        <f>IF(RCI!#REF!="",#N/A,RCI!#REF!)</f>
        <v>#REF!</v>
      </c>
      <c r="AB1027" s="68" t="e">
        <f>IF(RP!#REF!="",#N/A,RP!#REF!)</f>
        <v>#REF!</v>
      </c>
      <c r="AC1027" s="69" t="e">
        <f>IF(RP!#REF!="",#N/A,RP!#REF!)</f>
        <v>#REF!</v>
      </c>
      <c r="AD1027" s="68" t="e">
        <f>IF(RA!#REF!="",#N/A,RA!#REF!)</f>
        <v>#REF!</v>
      </c>
      <c r="AE1027" s="69" t="e">
        <f>IF(RA!#REF!="",#N/A,RA!#REF!)</f>
        <v>#REF!</v>
      </c>
    </row>
    <row r="1028" spans="22:31" x14ac:dyDescent="0.2">
      <c r="V1028" s="68" t="e">
        <f>IF(IL!#REF!="",#N/A,IL!#REF!)</f>
        <v>#REF!</v>
      </c>
      <c r="W1028" s="69" t="e">
        <f>IF(IL!#REF!="",#N/A,IL!#REF!)</f>
        <v>#REF!</v>
      </c>
      <c r="X1028" s="68" t="e">
        <f>IF(NE!#REF!="",#N/A,NE!#REF!)</f>
        <v>#REF!</v>
      </c>
      <c r="Y1028" s="69" t="e">
        <f>IF(NE!#REF!="",#N/A,NE!#REF!)</f>
        <v>#REF!</v>
      </c>
      <c r="Z1028" s="68" t="e">
        <f>IF(RCI!#REF!="",#N/A,RCI!#REF!)</f>
        <v>#REF!</v>
      </c>
      <c r="AA1028" s="69" t="e">
        <f>IF(RCI!#REF!="",#N/A,RCI!#REF!)</f>
        <v>#REF!</v>
      </c>
      <c r="AB1028" s="68" t="e">
        <f>IF(RP!#REF!="",#N/A,RP!#REF!)</f>
        <v>#REF!</v>
      </c>
      <c r="AC1028" s="69" t="e">
        <f>IF(RP!#REF!="",#N/A,RP!#REF!)</f>
        <v>#REF!</v>
      </c>
      <c r="AD1028" s="68" t="e">
        <f>IF(RA!#REF!="",#N/A,RA!#REF!)</f>
        <v>#REF!</v>
      </c>
      <c r="AE1028" s="69" t="e">
        <f>IF(RA!#REF!="",#N/A,RA!#REF!)</f>
        <v>#REF!</v>
      </c>
    </row>
    <row r="1029" spans="22:31" x14ac:dyDescent="0.2">
      <c r="V1029" s="68" t="e">
        <f>IF(IL!#REF!="",#N/A,IL!#REF!)</f>
        <v>#REF!</v>
      </c>
      <c r="W1029" s="69" t="e">
        <f>IF(IL!#REF!="",#N/A,IL!#REF!)</f>
        <v>#REF!</v>
      </c>
      <c r="X1029" s="68" t="e">
        <f>IF(NE!#REF!="",#N/A,NE!#REF!)</f>
        <v>#REF!</v>
      </c>
      <c r="Y1029" s="69" t="e">
        <f>IF(NE!#REF!="",#N/A,NE!#REF!)</f>
        <v>#REF!</v>
      </c>
      <c r="Z1029" s="68" t="e">
        <f>IF(RCI!#REF!="",#N/A,RCI!#REF!)</f>
        <v>#REF!</v>
      </c>
      <c r="AA1029" s="69" t="e">
        <f>IF(RCI!#REF!="",#N/A,RCI!#REF!)</f>
        <v>#REF!</v>
      </c>
      <c r="AB1029" s="68" t="e">
        <f>IF(RP!#REF!="",#N/A,RP!#REF!)</f>
        <v>#REF!</v>
      </c>
      <c r="AC1029" s="69" t="e">
        <f>IF(RP!#REF!="",#N/A,RP!#REF!)</f>
        <v>#REF!</v>
      </c>
      <c r="AD1029" s="68" t="e">
        <f>IF(RA!#REF!="",#N/A,RA!#REF!)</f>
        <v>#REF!</v>
      </c>
      <c r="AE1029" s="69" t="e">
        <f>IF(RA!#REF!="",#N/A,RA!#REF!)</f>
        <v>#REF!</v>
      </c>
    </row>
    <row r="1030" spans="22:31" x14ac:dyDescent="0.2">
      <c r="V1030" s="68" t="e">
        <f>IF(IL!#REF!="",#N/A,IL!#REF!)</f>
        <v>#REF!</v>
      </c>
      <c r="W1030" s="69" t="e">
        <f>IF(IL!#REF!="",#N/A,IL!#REF!)</f>
        <v>#REF!</v>
      </c>
      <c r="X1030" s="68" t="e">
        <f>IF(NE!#REF!="",#N/A,NE!#REF!)</f>
        <v>#REF!</v>
      </c>
      <c r="Y1030" s="69" t="e">
        <f>IF(NE!#REF!="",#N/A,NE!#REF!)</f>
        <v>#REF!</v>
      </c>
      <c r="Z1030" s="68" t="e">
        <f>IF(RCI!#REF!="",#N/A,RCI!#REF!)</f>
        <v>#REF!</v>
      </c>
      <c r="AA1030" s="69" t="e">
        <f>IF(RCI!#REF!="",#N/A,RCI!#REF!)</f>
        <v>#REF!</v>
      </c>
      <c r="AB1030" s="68" t="e">
        <f>IF(RP!#REF!="",#N/A,RP!#REF!)</f>
        <v>#REF!</v>
      </c>
      <c r="AC1030" s="69" t="e">
        <f>IF(RP!#REF!="",#N/A,RP!#REF!)</f>
        <v>#REF!</v>
      </c>
      <c r="AD1030" s="68" t="e">
        <f>IF(RA!#REF!="",#N/A,RA!#REF!)</f>
        <v>#REF!</v>
      </c>
      <c r="AE1030" s="69" t="e">
        <f>IF(RA!#REF!="",#N/A,RA!#REF!)</f>
        <v>#REF!</v>
      </c>
    </row>
    <row r="1031" spans="22:31" x14ac:dyDescent="0.2">
      <c r="V1031" s="68" t="e">
        <f>IF(IL!#REF!="",#N/A,IL!#REF!)</f>
        <v>#REF!</v>
      </c>
      <c r="W1031" s="69" t="e">
        <f>IF(IL!#REF!="",#N/A,IL!#REF!)</f>
        <v>#REF!</v>
      </c>
      <c r="X1031" s="68" t="e">
        <f>IF(NE!#REF!="",#N/A,NE!#REF!)</f>
        <v>#REF!</v>
      </c>
      <c r="Y1031" s="69" t="e">
        <f>IF(NE!#REF!="",#N/A,NE!#REF!)</f>
        <v>#REF!</v>
      </c>
      <c r="Z1031" s="68" t="e">
        <f>IF(RCI!#REF!="",#N/A,RCI!#REF!)</f>
        <v>#REF!</v>
      </c>
      <c r="AA1031" s="69" t="e">
        <f>IF(RCI!#REF!="",#N/A,RCI!#REF!)</f>
        <v>#REF!</v>
      </c>
      <c r="AB1031" s="68" t="e">
        <f>IF(RP!#REF!="",#N/A,RP!#REF!)</f>
        <v>#REF!</v>
      </c>
      <c r="AC1031" s="69" t="e">
        <f>IF(RP!#REF!="",#N/A,RP!#REF!)</f>
        <v>#REF!</v>
      </c>
      <c r="AD1031" s="68" t="e">
        <f>IF(RA!#REF!="",#N/A,RA!#REF!)</f>
        <v>#REF!</v>
      </c>
      <c r="AE1031" s="69" t="e">
        <f>IF(RA!#REF!="",#N/A,RA!#REF!)</f>
        <v>#REF!</v>
      </c>
    </row>
    <row r="1032" spans="22:31" x14ac:dyDescent="0.2">
      <c r="V1032" s="68" t="e">
        <f>IF(IL!#REF!="",#N/A,IL!#REF!)</f>
        <v>#REF!</v>
      </c>
      <c r="W1032" s="69" t="e">
        <f>IF(IL!#REF!="",#N/A,IL!#REF!)</f>
        <v>#REF!</v>
      </c>
      <c r="X1032" s="68" t="e">
        <f>IF(NE!#REF!="",#N/A,NE!#REF!)</f>
        <v>#REF!</v>
      </c>
      <c r="Y1032" s="69" t="e">
        <f>IF(NE!#REF!="",#N/A,NE!#REF!)</f>
        <v>#REF!</v>
      </c>
      <c r="Z1032" s="68" t="e">
        <f>IF(RCI!#REF!="",#N/A,RCI!#REF!)</f>
        <v>#REF!</v>
      </c>
      <c r="AA1032" s="69" t="e">
        <f>IF(RCI!#REF!="",#N/A,RCI!#REF!)</f>
        <v>#REF!</v>
      </c>
      <c r="AB1032" s="68" t="e">
        <f>IF(RP!#REF!="",#N/A,RP!#REF!)</f>
        <v>#REF!</v>
      </c>
      <c r="AC1032" s="69" t="e">
        <f>IF(RP!#REF!="",#N/A,RP!#REF!)</f>
        <v>#REF!</v>
      </c>
      <c r="AD1032" s="68" t="e">
        <f>IF(RA!#REF!="",#N/A,RA!#REF!)</f>
        <v>#REF!</v>
      </c>
      <c r="AE1032" s="69" t="e">
        <f>IF(RA!#REF!="",#N/A,RA!#REF!)</f>
        <v>#REF!</v>
      </c>
    </row>
    <row r="1033" spans="22:31" x14ac:dyDescent="0.2">
      <c r="V1033" s="68" t="e">
        <f>IF(IL!#REF!="",#N/A,IL!#REF!)</f>
        <v>#REF!</v>
      </c>
      <c r="W1033" s="69" t="e">
        <f>IF(IL!#REF!="",#N/A,IL!#REF!)</f>
        <v>#REF!</v>
      </c>
      <c r="X1033" s="68" t="e">
        <f>IF(NE!#REF!="",#N/A,NE!#REF!)</f>
        <v>#REF!</v>
      </c>
      <c r="Y1033" s="69" t="e">
        <f>IF(NE!#REF!="",#N/A,NE!#REF!)</f>
        <v>#REF!</v>
      </c>
      <c r="Z1033" s="68" t="e">
        <f>IF(RCI!#REF!="",#N/A,RCI!#REF!)</f>
        <v>#REF!</v>
      </c>
      <c r="AA1033" s="69" t="e">
        <f>IF(RCI!#REF!="",#N/A,RCI!#REF!)</f>
        <v>#REF!</v>
      </c>
      <c r="AB1033" s="68" t="e">
        <f>IF(RP!#REF!="",#N/A,RP!#REF!)</f>
        <v>#REF!</v>
      </c>
      <c r="AC1033" s="69" t="e">
        <f>IF(RP!#REF!="",#N/A,RP!#REF!)</f>
        <v>#REF!</v>
      </c>
      <c r="AD1033" s="68" t="e">
        <f>IF(RA!#REF!="",#N/A,RA!#REF!)</f>
        <v>#REF!</v>
      </c>
      <c r="AE1033" s="69" t="e">
        <f>IF(RA!#REF!="",#N/A,RA!#REF!)</f>
        <v>#REF!</v>
      </c>
    </row>
    <row r="1034" spans="22:31" x14ac:dyDescent="0.2">
      <c r="V1034" s="68" t="e">
        <f>IF(IL!#REF!="",#N/A,IL!#REF!)</f>
        <v>#REF!</v>
      </c>
      <c r="W1034" s="69" t="e">
        <f>IF(IL!#REF!="",#N/A,IL!#REF!)</f>
        <v>#REF!</v>
      </c>
      <c r="X1034" s="68" t="e">
        <f>IF(NE!#REF!="",#N/A,NE!#REF!)</f>
        <v>#REF!</v>
      </c>
      <c r="Y1034" s="69" t="e">
        <f>IF(NE!#REF!="",#N/A,NE!#REF!)</f>
        <v>#REF!</v>
      </c>
      <c r="Z1034" s="68" t="e">
        <f>IF(RCI!#REF!="",#N/A,RCI!#REF!)</f>
        <v>#REF!</v>
      </c>
      <c r="AA1034" s="69" t="e">
        <f>IF(RCI!#REF!="",#N/A,RCI!#REF!)</f>
        <v>#REF!</v>
      </c>
      <c r="AB1034" s="68" t="e">
        <f>IF(RP!#REF!="",#N/A,RP!#REF!)</f>
        <v>#REF!</v>
      </c>
      <c r="AC1034" s="69" t="e">
        <f>IF(RP!#REF!="",#N/A,RP!#REF!)</f>
        <v>#REF!</v>
      </c>
      <c r="AD1034" s="68" t="e">
        <f>IF(RA!#REF!="",#N/A,RA!#REF!)</f>
        <v>#REF!</v>
      </c>
      <c r="AE1034" s="69" t="e">
        <f>IF(RA!#REF!="",#N/A,RA!#REF!)</f>
        <v>#REF!</v>
      </c>
    </row>
    <row r="1035" spans="22:31" x14ac:dyDescent="0.2">
      <c r="V1035" s="68" t="e">
        <f>IF(IL!#REF!="",#N/A,IL!#REF!)</f>
        <v>#REF!</v>
      </c>
      <c r="W1035" s="69" t="e">
        <f>IF(IL!#REF!="",#N/A,IL!#REF!)</f>
        <v>#REF!</v>
      </c>
      <c r="X1035" s="68" t="e">
        <f>IF(NE!#REF!="",#N/A,NE!#REF!)</f>
        <v>#REF!</v>
      </c>
      <c r="Y1035" s="69" t="e">
        <f>IF(NE!#REF!="",#N/A,NE!#REF!)</f>
        <v>#REF!</v>
      </c>
      <c r="Z1035" s="68" t="e">
        <f>IF(RCI!#REF!="",#N/A,RCI!#REF!)</f>
        <v>#REF!</v>
      </c>
      <c r="AA1035" s="69" t="e">
        <f>IF(RCI!#REF!="",#N/A,RCI!#REF!)</f>
        <v>#REF!</v>
      </c>
      <c r="AB1035" s="68" t="e">
        <f>IF(RP!#REF!="",#N/A,RP!#REF!)</f>
        <v>#REF!</v>
      </c>
      <c r="AC1035" s="69" t="e">
        <f>IF(RP!#REF!="",#N/A,RP!#REF!)</f>
        <v>#REF!</v>
      </c>
      <c r="AD1035" s="68" t="e">
        <f>IF(RA!#REF!="",#N/A,RA!#REF!)</f>
        <v>#REF!</v>
      </c>
      <c r="AE1035" s="69" t="e">
        <f>IF(RA!#REF!="",#N/A,RA!#REF!)</f>
        <v>#REF!</v>
      </c>
    </row>
    <row r="1036" spans="22:31" x14ac:dyDescent="0.2">
      <c r="V1036" s="68" t="e">
        <f>IF(IL!#REF!="",#N/A,IL!#REF!)</f>
        <v>#REF!</v>
      </c>
      <c r="W1036" s="69" t="e">
        <f>IF(IL!#REF!="",#N/A,IL!#REF!)</f>
        <v>#REF!</v>
      </c>
      <c r="X1036" s="68" t="e">
        <f>IF(NE!#REF!="",#N/A,NE!#REF!)</f>
        <v>#REF!</v>
      </c>
      <c r="Y1036" s="69" t="e">
        <f>IF(NE!#REF!="",#N/A,NE!#REF!)</f>
        <v>#REF!</v>
      </c>
      <c r="Z1036" s="68" t="e">
        <f>IF(RCI!#REF!="",#N/A,RCI!#REF!)</f>
        <v>#REF!</v>
      </c>
      <c r="AA1036" s="69" t="e">
        <f>IF(RCI!#REF!="",#N/A,RCI!#REF!)</f>
        <v>#REF!</v>
      </c>
      <c r="AB1036" s="68" t="e">
        <f>IF(RP!#REF!="",#N/A,RP!#REF!)</f>
        <v>#REF!</v>
      </c>
      <c r="AC1036" s="69" t="e">
        <f>IF(RP!#REF!="",#N/A,RP!#REF!)</f>
        <v>#REF!</v>
      </c>
      <c r="AD1036" s="68" t="e">
        <f>IF(RA!#REF!="",#N/A,RA!#REF!)</f>
        <v>#REF!</v>
      </c>
      <c r="AE1036" s="69" t="e">
        <f>IF(RA!#REF!="",#N/A,RA!#REF!)</f>
        <v>#REF!</v>
      </c>
    </row>
    <row r="1037" spans="22:31" x14ac:dyDescent="0.2">
      <c r="V1037" s="68" t="e">
        <f>IF(IL!#REF!="",#N/A,IL!#REF!)</f>
        <v>#REF!</v>
      </c>
      <c r="W1037" s="69" t="e">
        <f>IF(IL!#REF!="",#N/A,IL!#REF!)</f>
        <v>#REF!</v>
      </c>
      <c r="X1037" s="68" t="e">
        <f>IF(NE!#REF!="",#N/A,NE!#REF!)</f>
        <v>#REF!</v>
      </c>
      <c r="Y1037" s="69" t="e">
        <f>IF(NE!#REF!="",#N/A,NE!#REF!)</f>
        <v>#REF!</v>
      </c>
      <c r="Z1037" s="68" t="e">
        <f>IF(RCI!#REF!="",#N/A,RCI!#REF!)</f>
        <v>#REF!</v>
      </c>
      <c r="AA1037" s="69" t="e">
        <f>IF(RCI!#REF!="",#N/A,RCI!#REF!)</f>
        <v>#REF!</v>
      </c>
      <c r="AB1037" s="68" t="e">
        <f>IF(RP!#REF!="",#N/A,RP!#REF!)</f>
        <v>#REF!</v>
      </c>
      <c r="AC1037" s="69" t="e">
        <f>IF(RP!#REF!="",#N/A,RP!#REF!)</f>
        <v>#REF!</v>
      </c>
      <c r="AD1037" s="68" t="e">
        <f>IF(RA!#REF!="",#N/A,RA!#REF!)</f>
        <v>#REF!</v>
      </c>
      <c r="AE1037" s="69" t="e">
        <f>IF(RA!#REF!="",#N/A,RA!#REF!)</f>
        <v>#REF!</v>
      </c>
    </row>
    <row r="1038" spans="22:31" x14ac:dyDescent="0.2">
      <c r="V1038" s="68" t="e">
        <f>IF(IL!#REF!="",#N/A,IL!#REF!)</f>
        <v>#REF!</v>
      </c>
      <c r="W1038" s="69" t="e">
        <f>IF(IL!#REF!="",#N/A,IL!#REF!)</f>
        <v>#REF!</v>
      </c>
      <c r="X1038" s="68" t="e">
        <f>IF(NE!#REF!="",#N/A,NE!#REF!)</f>
        <v>#REF!</v>
      </c>
      <c r="Y1038" s="69" t="e">
        <f>IF(NE!#REF!="",#N/A,NE!#REF!)</f>
        <v>#REF!</v>
      </c>
      <c r="Z1038" s="68" t="e">
        <f>IF(RCI!#REF!="",#N/A,RCI!#REF!)</f>
        <v>#REF!</v>
      </c>
      <c r="AA1038" s="69" t="e">
        <f>IF(RCI!#REF!="",#N/A,RCI!#REF!)</f>
        <v>#REF!</v>
      </c>
      <c r="AB1038" s="68" t="e">
        <f>IF(RP!#REF!="",#N/A,RP!#REF!)</f>
        <v>#REF!</v>
      </c>
      <c r="AC1038" s="69" t="e">
        <f>IF(RP!#REF!="",#N/A,RP!#REF!)</f>
        <v>#REF!</v>
      </c>
      <c r="AD1038" s="68" t="e">
        <f>IF(RA!#REF!="",#N/A,RA!#REF!)</f>
        <v>#REF!</v>
      </c>
      <c r="AE1038" s="69" t="e">
        <f>IF(RA!#REF!="",#N/A,RA!#REF!)</f>
        <v>#REF!</v>
      </c>
    </row>
    <row r="1039" spans="22:31" x14ac:dyDescent="0.2">
      <c r="V1039" s="68" t="e">
        <f>IF(IL!#REF!="",#N/A,IL!#REF!)</f>
        <v>#REF!</v>
      </c>
      <c r="W1039" s="69" t="e">
        <f>IF(IL!#REF!="",#N/A,IL!#REF!)</f>
        <v>#REF!</v>
      </c>
      <c r="X1039" s="68" t="e">
        <f>IF(NE!#REF!="",#N/A,NE!#REF!)</f>
        <v>#REF!</v>
      </c>
      <c r="Y1039" s="69" t="e">
        <f>IF(NE!#REF!="",#N/A,NE!#REF!)</f>
        <v>#REF!</v>
      </c>
      <c r="Z1039" s="68" t="e">
        <f>IF(RCI!#REF!="",#N/A,RCI!#REF!)</f>
        <v>#REF!</v>
      </c>
      <c r="AA1039" s="69" t="e">
        <f>IF(RCI!#REF!="",#N/A,RCI!#REF!)</f>
        <v>#REF!</v>
      </c>
      <c r="AB1039" s="68" t="e">
        <f>IF(RP!#REF!="",#N/A,RP!#REF!)</f>
        <v>#REF!</v>
      </c>
      <c r="AC1039" s="69" t="e">
        <f>IF(RP!#REF!="",#N/A,RP!#REF!)</f>
        <v>#REF!</v>
      </c>
      <c r="AD1039" s="68" t="e">
        <f>IF(RA!#REF!="",#N/A,RA!#REF!)</f>
        <v>#REF!</v>
      </c>
      <c r="AE1039" s="69" t="e">
        <f>IF(RA!#REF!="",#N/A,RA!#REF!)</f>
        <v>#REF!</v>
      </c>
    </row>
    <row r="1040" spans="22:31" x14ac:dyDescent="0.2">
      <c r="V1040" s="68" t="e">
        <f>IF(IL!#REF!="",#N/A,IL!#REF!)</f>
        <v>#REF!</v>
      </c>
      <c r="W1040" s="69" t="e">
        <f>IF(IL!#REF!="",#N/A,IL!#REF!)</f>
        <v>#REF!</v>
      </c>
      <c r="X1040" s="68" t="e">
        <f>IF(NE!#REF!="",#N/A,NE!#REF!)</f>
        <v>#REF!</v>
      </c>
      <c r="Y1040" s="69" t="e">
        <f>IF(NE!#REF!="",#N/A,NE!#REF!)</f>
        <v>#REF!</v>
      </c>
      <c r="Z1040" s="68" t="e">
        <f>IF(RCI!#REF!="",#N/A,RCI!#REF!)</f>
        <v>#REF!</v>
      </c>
      <c r="AA1040" s="69" t="e">
        <f>IF(RCI!#REF!="",#N/A,RCI!#REF!)</f>
        <v>#REF!</v>
      </c>
      <c r="AB1040" s="68" t="e">
        <f>IF(RP!#REF!="",#N/A,RP!#REF!)</f>
        <v>#REF!</v>
      </c>
      <c r="AC1040" s="69" t="e">
        <f>IF(RP!#REF!="",#N/A,RP!#REF!)</f>
        <v>#REF!</v>
      </c>
      <c r="AD1040" s="68" t="e">
        <f>IF(RA!#REF!="",#N/A,RA!#REF!)</f>
        <v>#REF!</v>
      </c>
      <c r="AE1040" s="69" t="e">
        <f>IF(RA!#REF!="",#N/A,RA!#REF!)</f>
        <v>#REF!</v>
      </c>
    </row>
    <row r="1041" spans="22:31" x14ac:dyDescent="0.2">
      <c r="V1041" s="68" t="e">
        <f>IF(IL!#REF!="",#N/A,IL!#REF!)</f>
        <v>#REF!</v>
      </c>
      <c r="W1041" s="69" t="e">
        <f>IF(IL!#REF!="",#N/A,IL!#REF!)</f>
        <v>#REF!</v>
      </c>
      <c r="X1041" s="68" t="e">
        <f>IF(NE!#REF!="",#N/A,NE!#REF!)</f>
        <v>#REF!</v>
      </c>
      <c r="Y1041" s="69" t="e">
        <f>IF(NE!#REF!="",#N/A,NE!#REF!)</f>
        <v>#REF!</v>
      </c>
      <c r="Z1041" s="68" t="e">
        <f>IF(RCI!#REF!="",#N/A,RCI!#REF!)</f>
        <v>#REF!</v>
      </c>
      <c r="AA1041" s="69" t="e">
        <f>IF(RCI!#REF!="",#N/A,RCI!#REF!)</f>
        <v>#REF!</v>
      </c>
      <c r="AB1041" s="68" t="e">
        <f>IF(RP!#REF!="",#N/A,RP!#REF!)</f>
        <v>#REF!</v>
      </c>
      <c r="AC1041" s="69" t="e">
        <f>IF(RP!#REF!="",#N/A,RP!#REF!)</f>
        <v>#REF!</v>
      </c>
      <c r="AD1041" s="68" t="e">
        <f>IF(RA!#REF!="",#N/A,RA!#REF!)</f>
        <v>#REF!</v>
      </c>
      <c r="AE1041" s="69" t="e">
        <f>IF(RA!#REF!="",#N/A,RA!#REF!)</f>
        <v>#REF!</v>
      </c>
    </row>
    <row r="1042" spans="22:31" x14ac:dyDescent="0.2">
      <c r="V1042" s="68" t="e">
        <f>IF(IL!#REF!="",#N/A,IL!#REF!)</f>
        <v>#REF!</v>
      </c>
      <c r="W1042" s="69" t="e">
        <f>IF(IL!#REF!="",#N/A,IL!#REF!)</f>
        <v>#REF!</v>
      </c>
      <c r="X1042" s="68" t="e">
        <f>IF(NE!#REF!="",#N/A,NE!#REF!)</f>
        <v>#REF!</v>
      </c>
      <c r="Y1042" s="69" t="e">
        <f>IF(NE!#REF!="",#N/A,NE!#REF!)</f>
        <v>#REF!</v>
      </c>
      <c r="Z1042" s="68" t="e">
        <f>IF(RCI!#REF!="",#N/A,RCI!#REF!)</f>
        <v>#REF!</v>
      </c>
      <c r="AA1042" s="69" t="e">
        <f>IF(RCI!#REF!="",#N/A,RCI!#REF!)</f>
        <v>#REF!</v>
      </c>
      <c r="AB1042" s="68" t="e">
        <f>IF(RP!#REF!="",#N/A,RP!#REF!)</f>
        <v>#REF!</v>
      </c>
      <c r="AC1042" s="69" t="e">
        <f>IF(RP!#REF!="",#N/A,RP!#REF!)</f>
        <v>#REF!</v>
      </c>
      <c r="AD1042" s="68" t="e">
        <f>IF(RA!#REF!="",#N/A,RA!#REF!)</f>
        <v>#REF!</v>
      </c>
      <c r="AE1042" s="69" t="e">
        <f>IF(RA!#REF!="",#N/A,RA!#REF!)</f>
        <v>#REF!</v>
      </c>
    </row>
    <row r="1043" spans="22:31" x14ac:dyDescent="0.2">
      <c r="V1043" s="68" t="e">
        <f>IF(IL!#REF!="",#N/A,IL!#REF!)</f>
        <v>#REF!</v>
      </c>
      <c r="W1043" s="69" t="e">
        <f>IF(IL!#REF!="",#N/A,IL!#REF!)</f>
        <v>#REF!</v>
      </c>
      <c r="X1043" s="68" t="e">
        <f>IF(NE!#REF!="",#N/A,NE!#REF!)</f>
        <v>#REF!</v>
      </c>
      <c r="Y1043" s="69" t="e">
        <f>IF(NE!#REF!="",#N/A,NE!#REF!)</f>
        <v>#REF!</v>
      </c>
      <c r="Z1043" s="68" t="e">
        <f>IF(RCI!#REF!="",#N/A,RCI!#REF!)</f>
        <v>#REF!</v>
      </c>
      <c r="AA1043" s="69" t="e">
        <f>IF(RCI!#REF!="",#N/A,RCI!#REF!)</f>
        <v>#REF!</v>
      </c>
      <c r="AB1043" s="68" t="e">
        <f>IF(RP!#REF!="",#N/A,RP!#REF!)</f>
        <v>#REF!</v>
      </c>
      <c r="AC1043" s="69" t="e">
        <f>IF(RP!#REF!="",#N/A,RP!#REF!)</f>
        <v>#REF!</v>
      </c>
      <c r="AD1043" s="68" t="e">
        <f>IF(RA!#REF!="",#N/A,RA!#REF!)</f>
        <v>#REF!</v>
      </c>
      <c r="AE1043" s="69" t="e">
        <f>IF(RA!#REF!="",#N/A,RA!#REF!)</f>
        <v>#REF!</v>
      </c>
    </row>
    <row r="1044" spans="22:31" x14ac:dyDescent="0.2">
      <c r="V1044" s="68" t="e">
        <f>IF(IL!#REF!="",#N/A,IL!#REF!)</f>
        <v>#REF!</v>
      </c>
      <c r="W1044" s="69" t="e">
        <f>IF(IL!#REF!="",#N/A,IL!#REF!)</f>
        <v>#REF!</v>
      </c>
      <c r="X1044" s="68" t="e">
        <f>IF(NE!#REF!="",#N/A,NE!#REF!)</f>
        <v>#REF!</v>
      </c>
      <c r="Y1044" s="69" t="e">
        <f>IF(NE!#REF!="",#N/A,NE!#REF!)</f>
        <v>#REF!</v>
      </c>
      <c r="Z1044" s="68" t="e">
        <f>IF(RCI!#REF!="",#N/A,RCI!#REF!)</f>
        <v>#REF!</v>
      </c>
      <c r="AA1044" s="69" t="e">
        <f>IF(RCI!#REF!="",#N/A,RCI!#REF!)</f>
        <v>#REF!</v>
      </c>
      <c r="AB1044" s="68" t="e">
        <f>IF(RP!#REF!="",#N/A,RP!#REF!)</f>
        <v>#REF!</v>
      </c>
      <c r="AC1044" s="69" t="e">
        <f>IF(RP!#REF!="",#N/A,RP!#REF!)</f>
        <v>#REF!</v>
      </c>
      <c r="AD1044" s="68" t="e">
        <f>IF(RA!#REF!="",#N/A,RA!#REF!)</f>
        <v>#REF!</v>
      </c>
      <c r="AE1044" s="69" t="e">
        <f>IF(RA!#REF!="",#N/A,RA!#REF!)</f>
        <v>#REF!</v>
      </c>
    </row>
    <row r="1045" spans="22:31" x14ac:dyDescent="0.2">
      <c r="V1045" s="68" t="e">
        <f>IF(IL!#REF!="",#N/A,IL!#REF!)</f>
        <v>#REF!</v>
      </c>
      <c r="W1045" s="69" t="e">
        <f>IF(IL!#REF!="",#N/A,IL!#REF!)</f>
        <v>#REF!</v>
      </c>
      <c r="X1045" s="68" t="e">
        <f>IF(NE!#REF!="",#N/A,NE!#REF!)</f>
        <v>#REF!</v>
      </c>
      <c r="Y1045" s="69" t="e">
        <f>IF(NE!#REF!="",#N/A,NE!#REF!)</f>
        <v>#REF!</v>
      </c>
      <c r="Z1045" s="68" t="e">
        <f>IF(RCI!#REF!="",#N/A,RCI!#REF!)</f>
        <v>#REF!</v>
      </c>
      <c r="AA1045" s="69" t="e">
        <f>IF(RCI!#REF!="",#N/A,RCI!#REF!)</f>
        <v>#REF!</v>
      </c>
      <c r="AB1045" s="68" t="e">
        <f>IF(RP!#REF!="",#N/A,RP!#REF!)</f>
        <v>#REF!</v>
      </c>
      <c r="AC1045" s="69" t="e">
        <f>IF(RP!#REF!="",#N/A,RP!#REF!)</f>
        <v>#REF!</v>
      </c>
      <c r="AD1045" s="68" t="e">
        <f>IF(RA!#REF!="",#N/A,RA!#REF!)</f>
        <v>#REF!</v>
      </c>
      <c r="AE1045" s="69" t="e">
        <f>IF(RA!#REF!="",#N/A,RA!#REF!)</f>
        <v>#REF!</v>
      </c>
    </row>
    <row r="1046" spans="22:31" x14ac:dyDescent="0.2">
      <c r="V1046" s="68" t="e">
        <f>IF(IL!#REF!="",#N/A,IL!#REF!)</f>
        <v>#REF!</v>
      </c>
      <c r="W1046" s="69" t="e">
        <f>IF(IL!#REF!="",#N/A,IL!#REF!)</f>
        <v>#REF!</v>
      </c>
      <c r="X1046" s="68" t="e">
        <f>IF(NE!#REF!="",#N/A,NE!#REF!)</f>
        <v>#REF!</v>
      </c>
      <c r="Y1046" s="69" t="e">
        <f>IF(NE!#REF!="",#N/A,NE!#REF!)</f>
        <v>#REF!</v>
      </c>
      <c r="Z1046" s="68" t="e">
        <f>IF(RCI!#REF!="",#N/A,RCI!#REF!)</f>
        <v>#REF!</v>
      </c>
      <c r="AA1046" s="69" t="e">
        <f>IF(RCI!#REF!="",#N/A,RCI!#REF!)</f>
        <v>#REF!</v>
      </c>
      <c r="AB1046" s="68" t="e">
        <f>IF(RP!#REF!="",#N/A,RP!#REF!)</f>
        <v>#REF!</v>
      </c>
      <c r="AC1046" s="69" t="e">
        <f>IF(RP!#REF!="",#N/A,RP!#REF!)</f>
        <v>#REF!</v>
      </c>
      <c r="AD1046" s="68" t="e">
        <f>IF(RA!#REF!="",#N/A,RA!#REF!)</f>
        <v>#REF!</v>
      </c>
      <c r="AE1046" s="69" t="e">
        <f>IF(RA!#REF!="",#N/A,RA!#REF!)</f>
        <v>#REF!</v>
      </c>
    </row>
    <row r="1047" spans="22:31" x14ac:dyDescent="0.2">
      <c r="V1047" s="68" t="e">
        <f>IF(IL!#REF!="",#N/A,IL!#REF!)</f>
        <v>#REF!</v>
      </c>
      <c r="W1047" s="69" t="e">
        <f>IF(IL!#REF!="",#N/A,IL!#REF!)</f>
        <v>#REF!</v>
      </c>
      <c r="X1047" s="68" t="e">
        <f>IF(NE!#REF!="",#N/A,NE!#REF!)</f>
        <v>#REF!</v>
      </c>
      <c r="Y1047" s="69" t="e">
        <f>IF(NE!#REF!="",#N/A,NE!#REF!)</f>
        <v>#REF!</v>
      </c>
      <c r="Z1047" s="68" t="e">
        <f>IF(RCI!#REF!="",#N/A,RCI!#REF!)</f>
        <v>#REF!</v>
      </c>
      <c r="AA1047" s="69" t="e">
        <f>IF(RCI!#REF!="",#N/A,RCI!#REF!)</f>
        <v>#REF!</v>
      </c>
      <c r="AB1047" s="68" t="e">
        <f>IF(RP!#REF!="",#N/A,RP!#REF!)</f>
        <v>#REF!</v>
      </c>
      <c r="AC1047" s="69" t="e">
        <f>IF(RP!#REF!="",#N/A,RP!#REF!)</f>
        <v>#REF!</v>
      </c>
      <c r="AD1047" s="68" t="e">
        <f>IF(RA!#REF!="",#N/A,RA!#REF!)</f>
        <v>#REF!</v>
      </c>
      <c r="AE1047" s="69" t="e">
        <f>IF(RA!#REF!="",#N/A,RA!#REF!)</f>
        <v>#REF!</v>
      </c>
    </row>
    <row r="1048" spans="22:31" x14ac:dyDescent="0.2">
      <c r="V1048" s="68" t="e">
        <f>IF(IL!#REF!="",#N/A,IL!#REF!)</f>
        <v>#REF!</v>
      </c>
      <c r="W1048" s="69" t="e">
        <f>IF(IL!#REF!="",#N/A,IL!#REF!)</f>
        <v>#REF!</v>
      </c>
      <c r="X1048" s="68" t="e">
        <f>IF(NE!#REF!="",#N/A,NE!#REF!)</f>
        <v>#REF!</v>
      </c>
      <c r="Y1048" s="69" t="e">
        <f>IF(NE!#REF!="",#N/A,NE!#REF!)</f>
        <v>#REF!</v>
      </c>
      <c r="Z1048" s="68" t="e">
        <f>IF(RCI!#REF!="",#N/A,RCI!#REF!)</f>
        <v>#REF!</v>
      </c>
      <c r="AA1048" s="69" t="e">
        <f>IF(RCI!#REF!="",#N/A,RCI!#REF!)</f>
        <v>#REF!</v>
      </c>
      <c r="AB1048" s="68" t="e">
        <f>IF(RP!#REF!="",#N/A,RP!#REF!)</f>
        <v>#REF!</v>
      </c>
      <c r="AC1048" s="69" t="e">
        <f>IF(RP!#REF!="",#N/A,RP!#REF!)</f>
        <v>#REF!</v>
      </c>
      <c r="AD1048" s="68" t="e">
        <f>IF(RA!#REF!="",#N/A,RA!#REF!)</f>
        <v>#REF!</v>
      </c>
      <c r="AE1048" s="69" t="e">
        <f>IF(RA!#REF!="",#N/A,RA!#REF!)</f>
        <v>#REF!</v>
      </c>
    </row>
    <row r="1049" spans="22:31" x14ac:dyDescent="0.2">
      <c r="V1049" s="68" t="e">
        <f>IF(IL!#REF!="",#N/A,IL!#REF!)</f>
        <v>#REF!</v>
      </c>
      <c r="W1049" s="69" t="e">
        <f>IF(IL!#REF!="",#N/A,IL!#REF!)</f>
        <v>#REF!</v>
      </c>
      <c r="X1049" s="68" t="e">
        <f>IF(NE!#REF!="",#N/A,NE!#REF!)</f>
        <v>#REF!</v>
      </c>
      <c r="Y1049" s="69" t="e">
        <f>IF(NE!#REF!="",#N/A,NE!#REF!)</f>
        <v>#REF!</v>
      </c>
      <c r="Z1049" s="68" t="e">
        <f>IF(RCI!#REF!="",#N/A,RCI!#REF!)</f>
        <v>#REF!</v>
      </c>
      <c r="AA1049" s="69" t="e">
        <f>IF(RCI!#REF!="",#N/A,RCI!#REF!)</f>
        <v>#REF!</v>
      </c>
      <c r="AB1049" s="68" t="e">
        <f>IF(RP!#REF!="",#N/A,RP!#REF!)</f>
        <v>#REF!</v>
      </c>
      <c r="AC1049" s="69" t="e">
        <f>IF(RP!#REF!="",#N/A,RP!#REF!)</f>
        <v>#REF!</v>
      </c>
      <c r="AD1049" s="68" t="e">
        <f>IF(RA!#REF!="",#N/A,RA!#REF!)</f>
        <v>#REF!</v>
      </c>
      <c r="AE1049" s="69" t="e">
        <f>IF(RA!#REF!="",#N/A,RA!#REF!)</f>
        <v>#REF!</v>
      </c>
    </row>
    <row r="1050" spans="22:31" x14ac:dyDescent="0.2">
      <c r="V1050" s="68" t="e">
        <f>IF(IL!#REF!="",#N/A,IL!#REF!)</f>
        <v>#REF!</v>
      </c>
      <c r="W1050" s="69" t="e">
        <f>IF(IL!#REF!="",#N/A,IL!#REF!)</f>
        <v>#REF!</v>
      </c>
      <c r="X1050" s="68" t="e">
        <f>IF(NE!#REF!="",#N/A,NE!#REF!)</f>
        <v>#REF!</v>
      </c>
      <c r="Y1050" s="69" t="e">
        <f>IF(NE!#REF!="",#N/A,NE!#REF!)</f>
        <v>#REF!</v>
      </c>
      <c r="Z1050" s="68" t="e">
        <f>IF(RCI!#REF!="",#N/A,RCI!#REF!)</f>
        <v>#REF!</v>
      </c>
      <c r="AA1050" s="69" t="e">
        <f>IF(RCI!#REF!="",#N/A,RCI!#REF!)</f>
        <v>#REF!</v>
      </c>
      <c r="AB1050" s="68" t="e">
        <f>IF(RP!#REF!="",#N/A,RP!#REF!)</f>
        <v>#REF!</v>
      </c>
      <c r="AC1050" s="69" t="e">
        <f>IF(RP!#REF!="",#N/A,RP!#REF!)</f>
        <v>#REF!</v>
      </c>
      <c r="AD1050" s="68" t="e">
        <f>IF(RA!#REF!="",#N/A,RA!#REF!)</f>
        <v>#REF!</v>
      </c>
      <c r="AE1050" s="69" t="e">
        <f>IF(RA!#REF!="",#N/A,RA!#REF!)</f>
        <v>#REF!</v>
      </c>
    </row>
    <row r="1051" spans="22:31" x14ac:dyDescent="0.2">
      <c r="V1051" s="68" t="e">
        <f>IF(IL!#REF!="",#N/A,IL!#REF!)</f>
        <v>#REF!</v>
      </c>
      <c r="W1051" s="69" t="e">
        <f>IF(IL!#REF!="",#N/A,IL!#REF!)</f>
        <v>#REF!</v>
      </c>
      <c r="X1051" s="68" t="e">
        <f>IF(NE!#REF!="",#N/A,NE!#REF!)</f>
        <v>#REF!</v>
      </c>
      <c r="Y1051" s="69" t="e">
        <f>IF(NE!#REF!="",#N/A,NE!#REF!)</f>
        <v>#REF!</v>
      </c>
      <c r="Z1051" s="68" t="e">
        <f>IF(RCI!#REF!="",#N/A,RCI!#REF!)</f>
        <v>#REF!</v>
      </c>
      <c r="AA1051" s="69" t="e">
        <f>IF(RCI!#REF!="",#N/A,RCI!#REF!)</f>
        <v>#REF!</v>
      </c>
      <c r="AB1051" s="68" t="e">
        <f>IF(RP!#REF!="",#N/A,RP!#REF!)</f>
        <v>#REF!</v>
      </c>
      <c r="AC1051" s="69" t="e">
        <f>IF(RP!#REF!="",#N/A,RP!#REF!)</f>
        <v>#REF!</v>
      </c>
      <c r="AD1051" s="68" t="e">
        <f>IF(RA!#REF!="",#N/A,RA!#REF!)</f>
        <v>#REF!</v>
      </c>
      <c r="AE1051" s="69" t="e">
        <f>IF(RA!#REF!="",#N/A,RA!#REF!)</f>
        <v>#REF!</v>
      </c>
    </row>
    <row r="1052" spans="22:31" x14ac:dyDescent="0.2">
      <c r="V1052" s="68" t="e">
        <f>IF(IL!#REF!="",#N/A,IL!#REF!)</f>
        <v>#REF!</v>
      </c>
      <c r="W1052" s="69" t="e">
        <f>IF(IL!#REF!="",#N/A,IL!#REF!)</f>
        <v>#REF!</v>
      </c>
      <c r="X1052" s="68" t="e">
        <f>IF(NE!#REF!="",#N/A,NE!#REF!)</f>
        <v>#REF!</v>
      </c>
      <c r="Y1052" s="69" t="e">
        <f>IF(NE!#REF!="",#N/A,NE!#REF!)</f>
        <v>#REF!</v>
      </c>
      <c r="Z1052" s="68" t="e">
        <f>IF(RCI!#REF!="",#N/A,RCI!#REF!)</f>
        <v>#REF!</v>
      </c>
      <c r="AA1052" s="69" t="e">
        <f>IF(RCI!#REF!="",#N/A,RCI!#REF!)</f>
        <v>#REF!</v>
      </c>
      <c r="AB1052" s="68" t="e">
        <f>IF(RP!#REF!="",#N/A,RP!#REF!)</f>
        <v>#REF!</v>
      </c>
      <c r="AC1052" s="69" t="e">
        <f>IF(RP!#REF!="",#N/A,RP!#REF!)</f>
        <v>#REF!</v>
      </c>
      <c r="AD1052" s="68" t="e">
        <f>IF(RA!#REF!="",#N/A,RA!#REF!)</f>
        <v>#REF!</v>
      </c>
      <c r="AE1052" s="69" t="e">
        <f>IF(RA!#REF!="",#N/A,RA!#REF!)</f>
        <v>#REF!</v>
      </c>
    </row>
    <row r="1053" spans="22:31" x14ac:dyDescent="0.2">
      <c r="V1053" s="68" t="e">
        <f>IF(IL!#REF!="",#N/A,IL!#REF!)</f>
        <v>#REF!</v>
      </c>
      <c r="W1053" s="69" t="e">
        <f>IF(IL!#REF!="",#N/A,IL!#REF!)</f>
        <v>#REF!</v>
      </c>
      <c r="X1053" s="68" t="e">
        <f>IF(NE!#REF!="",#N/A,NE!#REF!)</f>
        <v>#REF!</v>
      </c>
      <c r="Y1053" s="69" t="e">
        <f>IF(NE!#REF!="",#N/A,NE!#REF!)</f>
        <v>#REF!</v>
      </c>
      <c r="Z1053" s="68" t="e">
        <f>IF(RCI!#REF!="",#N/A,RCI!#REF!)</f>
        <v>#REF!</v>
      </c>
      <c r="AA1053" s="69" t="e">
        <f>IF(RCI!#REF!="",#N/A,RCI!#REF!)</f>
        <v>#REF!</v>
      </c>
      <c r="AB1053" s="68" t="e">
        <f>IF(RP!#REF!="",#N/A,RP!#REF!)</f>
        <v>#REF!</v>
      </c>
      <c r="AC1053" s="69" t="e">
        <f>IF(RP!#REF!="",#N/A,RP!#REF!)</f>
        <v>#REF!</v>
      </c>
      <c r="AD1053" s="68" t="e">
        <f>IF(RA!#REF!="",#N/A,RA!#REF!)</f>
        <v>#REF!</v>
      </c>
      <c r="AE1053" s="69" t="e">
        <f>IF(RA!#REF!="",#N/A,RA!#REF!)</f>
        <v>#REF!</v>
      </c>
    </row>
    <row r="1054" spans="22:31" x14ac:dyDescent="0.2">
      <c r="V1054" s="68" t="e">
        <f>IF(IL!#REF!="",#N/A,IL!#REF!)</f>
        <v>#REF!</v>
      </c>
      <c r="W1054" s="69" t="e">
        <f>IF(IL!#REF!="",#N/A,IL!#REF!)</f>
        <v>#REF!</v>
      </c>
      <c r="X1054" s="68" t="e">
        <f>IF(NE!#REF!="",#N/A,NE!#REF!)</f>
        <v>#REF!</v>
      </c>
      <c r="Y1054" s="69" t="e">
        <f>IF(NE!#REF!="",#N/A,NE!#REF!)</f>
        <v>#REF!</v>
      </c>
      <c r="Z1054" s="68" t="e">
        <f>IF(RCI!#REF!="",#N/A,RCI!#REF!)</f>
        <v>#REF!</v>
      </c>
      <c r="AA1054" s="69" t="e">
        <f>IF(RCI!#REF!="",#N/A,RCI!#REF!)</f>
        <v>#REF!</v>
      </c>
      <c r="AB1054" s="68" t="e">
        <f>IF(RP!#REF!="",#N/A,RP!#REF!)</f>
        <v>#REF!</v>
      </c>
      <c r="AC1054" s="69" t="e">
        <f>IF(RP!#REF!="",#N/A,RP!#REF!)</f>
        <v>#REF!</v>
      </c>
      <c r="AD1054" s="68" t="e">
        <f>IF(RA!#REF!="",#N/A,RA!#REF!)</f>
        <v>#REF!</v>
      </c>
      <c r="AE1054" s="69" t="e">
        <f>IF(RA!#REF!="",#N/A,RA!#REF!)</f>
        <v>#REF!</v>
      </c>
    </row>
    <row r="1055" spans="22:31" x14ac:dyDescent="0.2">
      <c r="V1055" s="68" t="e">
        <f>IF(IL!#REF!="",#N/A,IL!#REF!)</f>
        <v>#REF!</v>
      </c>
      <c r="W1055" s="69" t="e">
        <f>IF(IL!#REF!="",#N/A,IL!#REF!)</f>
        <v>#REF!</v>
      </c>
      <c r="X1055" s="68" t="e">
        <f>IF(NE!#REF!="",#N/A,NE!#REF!)</f>
        <v>#REF!</v>
      </c>
      <c r="Y1055" s="69" t="e">
        <f>IF(NE!#REF!="",#N/A,NE!#REF!)</f>
        <v>#REF!</v>
      </c>
      <c r="Z1055" s="68" t="e">
        <f>IF(RCI!#REF!="",#N/A,RCI!#REF!)</f>
        <v>#REF!</v>
      </c>
      <c r="AA1055" s="69" t="e">
        <f>IF(RCI!#REF!="",#N/A,RCI!#REF!)</f>
        <v>#REF!</v>
      </c>
      <c r="AB1055" s="68" t="e">
        <f>IF(RP!#REF!="",#N/A,RP!#REF!)</f>
        <v>#REF!</v>
      </c>
      <c r="AC1055" s="69" t="e">
        <f>IF(RP!#REF!="",#N/A,RP!#REF!)</f>
        <v>#REF!</v>
      </c>
      <c r="AD1055" s="68" t="e">
        <f>IF(RA!#REF!="",#N/A,RA!#REF!)</f>
        <v>#REF!</v>
      </c>
      <c r="AE1055" s="69" t="e">
        <f>IF(RA!#REF!="",#N/A,RA!#REF!)</f>
        <v>#REF!</v>
      </c>
    </row>
    <row r="1056" spans="22:31" x14ac:dyDescent="0.2">
      <c r="V1056" s="68" t="e">
        <f>IF(IL!#REF!="",#N/A,IL!#REF!)</f>
        <v>#REF!</v>
      </c>
      <c r="W1056" s="69" t="e">
        <f>IF(IL!#REF!="",#N/A,IL!#REF!)</f>
        <v>#REF!</v>
      </c>
      <c r="X1056" s="68" t="e">
        <f>IF(NE!#REF!="",#N/A,NE!#REF!)</f>
        <v>#REF!</v>
      </c>
      <c r="Y1056" s="69" t="e">
        <f>IF(NE!#REF!="",#N/A,NE!#REF!)</f>
        <v>#REF!</v>
      </c>
      <c r="Z1056" s="68" t="e">
        <f>IF(RCI!#REF!="",#N/A,RCI!#REF!)</f>
        <v>#REF!</v>
      </c>
      <c r="AA1056" s="69" t="e">
        <f>IF(RCI!#REF!="",#N/A,RCI!#REF!)</f>
        <v>#REF!</v>
      </c>
      <c r="AB1056" s="68" t="e">
        <f>IF(RP!#REF!="",#N/A,RP!#REF!)</f>
        <v>#REF!</v>
      </c>
      <c r="AC1056" s="69" t="e">
        <f>IF(RP!#REF!="",#N/A,RP!#REF!)</f>
        <v>#REF!</v>
      </c>
      <c r="AD1056" s="68" t="e">
        <f>IF(RA!#REF!="",#N/A,RA!#REF!)</f>
        <v>#REF!</v>
      </c>
      <c r="AE1056" s="69" t="e">
        <f>IF(RA!#REF!="",#N/A,RA!#REF!)</f>
        <v>#REF!</v>
      </c>
    </row>
    <row r="1057" spans="22:31" x14ac:dyDescent="0.2">
      <c r="V1057" s="68" t="e">
        <f>IF(IL!#REF!="",#N/A,IL!#REF!)</f>
        <v>#REF!</v>
      </c>
      <c r="W1057" s="69" t="e">
        <f>IF(IL!#REF!="",#N/A,IL!#REF!)</f>
        <v>#REF!</v>
      </c>
      <c r="X1057" s="68" t="e">
        <f>IF(NE!#REF!="",#N/A,NE!#REF!)</f>
        <v>#REF!</v>
      </c>
      <c r="Y1057" s="69" t="e">
        <f>IF(NE!#REF!="",#N/A,NE!#REF!)</f>
        <v>#REF!</v>
      </c>
      <c r="Z1057" s="68" t="e">
        <f>IF(RCI!#REF!="",#N/A,RCI!#REF!)</f>
        <v>#REF!</v>
      </c>
      <c r="AA1057" s="69" t="e">
        <f>IF(RCI!#REF!="",#N/A,RCI!#REF!)</f>
        <v>#REF!</v>
      </c>
      <c r="AB1057" s="68" t="e">
        <f>IF(RP!#REF!="",#N/A,RP!#REF!)</f>
        <v>#REF!</v>
      </c>
      <c r="AC1057" s="69" t="e">
        <f>IF(RP!#REF!="",#N/A,RP!#REF!)</f>
        <v>#REF!</v>
      </c>
      <c r="AD1057" s="68" t="e">
        <f>IF(RA!#REF!="",#N/A,RA!#REF!)</f>
        <v>#REF!</v>
      </c>
      <c r="AE1057" s="69" t="e">
        <f>IF(RA!#REF!="",#N/A,RA!#REF!)</f>
        <v>#REF!</v>
      </c>
    </row>
    <row r="1058" spans="22:31" x14ac:dyDescent="0.2">
      <c r="V1058" s="68" t="e">
        <f>IF(IL!#REF!="",#N/A,IL!#REF!)</f>
        <v>#REF!</v>
      </c>
      <c r="W1058" s="69" t="e">
        <f>IF(IL!#REF!="",#N/A,IL!#REF!)</f>
        <v>#REF!</v>
      </c>
      <c r="X1058" s="68" t="e">
        <f>IF(NE!#REF!="",#N/A,NE!#REF!)</f>
        <v>#REF!</v>
      </c>
      <c r="Y1058" s="69" t="e">
        <f>IF(NE!#REF!="",#N/A,NE!#REF!)</f>
        <v>#REF!</v>
      </c>
      <c r="Z1058" s="68" t="e">
        <f>IF(RCI!#REF!="",#N/A,RCI!#REF!)</f>
        <v>#REF!</v>
      </c>
      <c r="AA1058" s="69" t="e">
        <f>IF(RCI!#REF!="",#N/A,RCI!#REF!)</f>
        <v>#REF!</v>
      </c>
      <c r="AB1058" s="68" t="e">
        <f>IF(RP!#REF!="",#N/A,RP!#REF!)</f>
        <v>#REF!</v>
      </c>
      <c r="AC1058" s="69" t="e">
        <f>IF(RP!#REF!="",#N/A,RP!#REF!)</f>
        <v>#REF!</v>
      </c>
      <c r="AD1058" s="68" t="e">
        <f>IF(RA!#REF!="",#N/A,RA!#REF!)</f>
        <v>#REF!</v>
      </c>
      <c r="AE1058" s="69" t="e">
        <f>IF(RA!#REF!="",#N/A,RA!#REF!)</f>
        <v>#REF!</v>
      </c>
    </row>
    <row r="1059" spans="22:31" x14ac:dyDescent="0.2">
      <c r="V1059" s="68" t="e">
        <f>IF(IL!#REF!="",#N/A,IL!#REF!)</f>
        <v>#REF!</v>
      </c>
      <c r="W1059" s="69" t="e">
        <f>IF(IL!#REF!="",#N/A,IL!#REF!)</f>
        <v>#REF!</v>
      </c>
      <c r="X1059" s="68" t="e">
        <f>IF(NE!#REF!="",#N/A,NE!#REF!)</f>
        <v>#REF!</v>
      </c>
      <c r="Y1059" s="69" t="e">
        <f>IF(NE!#REF!="",#N/A,NE!#REF!)</f>
        <v>#REF!</v>
      </c>
      <c r="Z1059" s="68" t="e">
        <f>IF(RCI!#REF!="",#N/A,RCI!#REF!)</f>
        <v>#REF!</v>
      </c>
      <c r="AA1059" s="69" t="e">
        <f>IF(RCI!#REF!="",#N/A,RCI!#REF!)</f>
        <v>#REF!</v>
      </c>
      <c r="AB1059" s="68" t="e">
        <f>IF(RP!#REF!="",#N/A,RP!#REF!)</f>
        <v>#REF!</v>
      </c>
      <c r="AC1059" s="69" t="e">
        <f>IF(RP!#REF!="",#N/A,RP!#REF!)</f>
        <v>#REF!</v>
      </c>
      <c r="AD1059" s="68" t="e">
        <f>IF(RA!#REF!="",#N/A,RA!#REF!)</f>
        <v>#REF!</v>
      </c>
      <c r="AE1059" s="69" t="e">
        <f>IF(RA!#REF!="",#N/A,RA!#REF!)</f>
        <v>#REF!</v>
      </c>
    </row>
    <row r="1060" spans="22:31" x14ac:dyDescent="0.2">
      <c r="V1060" s="68" t="e">
        <f>IF(IL!#REF!="",#N/A,IL!#REF!)</f>
        <v>#REF!</v>
      </c>
      <c r="W1060" s="69" t="e">
        <f>IF(IL!#REF!="",#N/A,IL!#REF!)</f>
        <v>#REF!</v>
      </c>
      <c r="X1060" s="68" t="e">
        <f>IF(NE!#REF!="",#N/A,NE!#REF!)</f>
        <v>#REF!</v>
      </c>
      <c r="Y1060" s="69" t="e">
        <f>IF(NE!#REF!="",#N/A,NE!#REF!)</f>
        <v>#REF!</v>
      </c>
      <c r="Z1060" s="68" t="e">
        <f>IF(RCI!#REF!="",#N/A,RCI!#REF!)</f>
        <v>#REF!</v>
      </c>
      <c r="AA1060" s="69" t="e">
        <f>IF(RCI!#REF!="",#N/A,RCI!#REF!)</f>
        <v>#REF!</v>
      </c>
      <c r="AB1060" s="68" t="e">
        <f>IF(RP!#REF!="",#N/A,RP!#REF!)</f>
        <v>#REF!</v>
      </c>
      <c r="AC1060" s="69" t="e">
        <f>IF(RP!#REF!="",#N/A,RP!#REF!)</f>
        <v>#REF!</v>
      </c>
      <c r="AD1060" s="68" t="e">
        <f>IF(RA!#REF!="",#N/A,RA!#REF!)</f>
        <v>#REF!</v>
      </c>
      <c r="AE1060" s="69" t="e">
        <f>IF(RA!#REF!="",#N/A,RA!#REF!)</f>
        <v>#REF!</v>
      </c>
    </row>
    <row r="1061" spans="22:31" x14ac:dyDescent="0.2">
      <c r="V1061" s="68" t="e">
        <f>IF(IL!#REF!="",#N/A,IL!#REF!)</f>
        <v>#REF!</v>
      </c>
      <c r="W1061" s="69" t="e">
        <f>IF(IL!#REF!="",#N/A,IL!#REF!)</f>
        <v>#REF!</v>
      </c>
      <c r="X1061" s="68" t="e">
        <f>IF(NE!#REF!="",#N/A,NE!#REF!)</f>
        <v>#REF!</v>
      </c>
      <c r="Y1061" s="69" t="e">
        <f>IF(NE!#REF!="",#N/A,NE!#REF!)</f>
        <v>#REF!</v>
      </c>
      <c r="Z1061" s="68" t="e">
        <f>IF(RCI!#REF!="",#N/A,RCI!#REF!)</f>
        <v>#REF!</v>
      </c>
      <c r="AA1061" s="69" t="e">
        <f>IF(RCI!#REF!="",#N/A,RCI!#REF!)</f>
        <v>#REF!</v>
      </c>
      <c r="AB1061" s="68" t="e">
        <f>IF(RP!#REF!="",#N/A,RP!#REF!)</f>
        <v>#REF!</v>
      </c>
      <c r="AC1061" s="69" t="e">
        <f>IF(RP!#REF!="",#N/A,RP!#REF!)</f>
        <v>#REF!</v>
      </c>
      <c r="AD1061" s="68" t="e">
        <f>IF(RA!#REF!="",#N/A,RA!#REF!)</f>
        <v>#REF!</v>
      </c>
      <c r="AE1061" s="69" t="e">
        <f>IF(RA!#REF!="",#N/A,RA!#REF!)</f>
        <v>#REF!</v>
      </c>
    </row>
    <row r="1062" spans="22:31" x14ac:dyDescent="0.2">
      <c r="V1062" s="68" t="e">
        <f>IF(IL!#REF!="",#N/A,IL!#REF!)</f>
        <v>#REF!</v>
      </c>
      <c r="W1062" s="69" t="e">
        <f>IF(IL!#REF!="",#N/A,IL!#REF!)</f>
        <v>#REF!</v>
      </c>
      <c r="X1062" s="68" t="e">
        <f>IF(NE!#REF!="",#N/A,NE!#REF!)</f>
        <v>#REF!</v>
      </c>
      <c r="Y1062" s="69" t="e">
        <f>IF(NE!#REF!="",#N/A,NE!#REF!)</f>
        <v>#REF!</v>
      </c>
      <c r="Z1062" s="68" t="e">
        <f>IF(RCI!#REF!="",#N/A,RCI!#REF!)</f>
        <v>#REF!</v>
      </c>
      <c r="AA1062" s="69" t="e">
        <f>IF(RCI!#REF!="",#N/A,RCI!#REF!)</f>
        <v>#REF!</v>
      </c>
      <c r="AB1062" s="68" t="e">
        <f>IF(RP!#REF!="",#N/A,RP!#REF!)</f>
        <v>#REF!</v>
      </c>
      <c r="AC1062" s="69" t="e">
        <f>IF(RP!#REF!="",#N/A,RP!#REF!)</f>
        <v>#REF!</v>
      </c>
      <c r="AD1062" s="68" t="e">
        <f>IF(RA!#REF!="",#N/A,RA!#REF!)</f>
        <v>#REF!</v>
      </c>
      <c r="AE1062" s="69" t="e">
        <f>IF(RA!#REF!="",#N/A,RA!#REF!)</f>
        <v>#REF!</v>
      </c>
    </row>
    <row r="1063" spans="22:31" x14ac:dyDescent="0.2">
      <c r="V1063" s="68" t="e">
        <f>IF(IL!#REF!="",#N/A,IL!#REF!)</f>
        <v>#REF!</v>
      </c>
      <c r="W1063" s="69" t="e">
        <f>IF(IL!#REF!="",#N/A,IL!#REF!)</f>
        <v>#REF!</v>
      </c>
      <c r="X1063" s="68" t="e">
        <f>IF(NE!#REF!="",#N/A,NE!#REF!)</f>
        <v>#REF!</v>
      </c>
      <c r="Y1063" s="69" t="e">
        <f>IF(NE!#REF!="",#N/A,NE!#REF!)</f>
        <v>#REF!</v>
      </c>
      <c r="Z1063" s="68" t="e">
        <f>IF(RCI!#REF!="",#N/A,RCI!#REF!)</f>
        <v>#REF!</v>
      </c>
      <c r="AA1063" s="69" t="e">
        <f>IF(RCI!#REF!="",#N/A,RCI!#REF!)</f>
        <v>#REF!</v>
      </c>
      <c r="AB1063" s="68" t="e">
        <f>IF(RP!#REF!="",#N/A,RP!#REF!)</f>
        <v>#REF!</v>
      </c>
      <c r="AC1063" s="69" t="e">
        <f>IF(RP!#REF!="",#N/A,RP!#REF!)</f>
        <v>#REF!</v>
      </c>
      <c r="AD1063" s="68" t="e">
        <f>IF(RA!#REF!="",#N/A,RA!#REF!)</f>
        <v>#REF!</v>
      </c>
      <c r="AE1063" s="69" t="e">
        <f>IF(RA!#REF!="",#N/A,RA!#REF!)</f>
        <v>#REF!</v>
      </c>
    </row>
    <row r="1064" spans="22:31" x14ac:dyDescent="0.2">
      <c r="V1064" s="68" t="e">
        <f>IF(IL!#REF!="",#N/A,IL!#REF!)</f>
        <v>#REF!</v>
      </c>
      <c r="W1064" s="69" t="e">
        <f>IF(IL!#REF!="",#N/A,IL!#REF!)</f>
        <v>#REF!</v>
      </c>
      <c r="X1064" s="68" t="e">
        <f>IF(NE!#REF!="",#N/A,NE!#REF!)</f>
        <v>#REF!</v>
      </c>
      <c r="Y1064" s="69" t="e">
        <f>IF(NE!#REF!="",#N/A,NE!#REF!)</f>
        <v>#REF!</v>
      </c>
      <c r="Z1064" s="68" t="e">
        <f>IF(RCI!#REF!="",#N/A,RCI!#REF!)</f>
        <v>#REF!</v>
      </c>
      <c r="AA1064" s="69" t="e">
        <f>IF(RCI!#REF!="",#N/A,RCI!#REF!)</f>
        <v>#REF!</v>
      </c>
      <c r="AB1064" s="68" t="e">
        <f>IF(RP!#REF!="",#N/A,RP!#REF!)</f>
        <v>#REF!</v>
      </c>
      <c r="AC1064" s="69" t="e">
        <f>IF(RP!#REF!="",#N/A,RP!#REF!)</f>
        <v>#REF!</v>
      </c>
      <c r="AD1064" s="68" t="e">
        <f>IF(RA!#REF!="",#N/A,RA!#REF!)</f>
        <v>#REF!</v>
      </c>
      <c r="AE1064" s="69" t="e">
        <f>IF(RA!#REF!="",#N/A,RA!#REF!)</f>
        <v>#REF!</v>
      </c>
    </row>
    <row r="1065" spans="22:31" x14ac:dyDescent="0.2">
      <c r="V1065" s="68" t="e">
        <f>IF(IL!#REF!="",#N/A,IL!#REF!)</f>
        <v>#REF!</v>
      </c>
      <c r="W1065" s="69" t="e">
        <f>IF(IL!#REF!="",#N/A,IL!#REF!)</f>
        <v>#REF!</v>
      </c>
      <c r="X1065" s="68" t="e">
        <f>IF(NE!#REF!="",#N/A,NE!#REF!)</f>
        <v>#REF!</v>
      </c>
      <c r="Y1065" s="69" t="e">
        <f>IF(NE!#REF!="",#N/A,NE!#REF!)</f>
        <v>#REF!</v>
      </c>
      <c r="Z1065" s="68" t="e">
        <f>IF(RCI!#REF!="",#N/A,RCI!#REF!)</f>
        <v>#REF!</v>
      </c>
      <c r="AA1065" s="69" t="e">
        <f>IF(RCI!#REF!="",#N/A,RCI!#REF!)</f>
        <v>#REF!</v>
      </c>
      <c r="AB1065" s="68" t="e">
        <f>IF(RP!#REF!="",#N/A,RP!#REF!)</f>
        <v>#REF!</v>
      </c>
      <c r="AC1065" s="69" t="e">
        <f>IF(RP!#REF!="",#N/A,RP!#REF!)</f>
        <v>#REF!</v>
      </c>
      <c r="AD1065" s="68" t="e">
        <f>IF(RA!#REF!="",#N/A,RA!#REF!)</f>
        <v>#REF!</v>
      </c>
      <c r="AE1065" s="69" t="e">
        <f>IF(RA!#REF!="",#N/A,RA!#REF!)</f>
        <v>#REF!</v>
      </c>
    </row>
    <row r="1066" spans="22:31" x14ac:dyDescent="0.2">
      <c r="V1066" s="68" t="e">
        <f>IF(IL!#REF!="",#N/A,IL!#REF!)</f>
        <v>#REF!</v>
      </c>
      <c r="W1066" s="69" t="e">
        <f>IF(IL!#REF!="",#N/A,IL!#REF!)</f>
        <v>#REF!</v>
      </c>
      <c r="X1066" s="68" t="e">
        <f>IF(NE!#REF!="",#N/A,NE!#REF!)</f>
        <v>#REF!</v>
      </c>
      <c r="Y1066" s="69" t="e">
        <f>IF(NE!#REF!="",#N/A,NE!#REF!)</f>
        <v>#REF!</v>
      </c>
      <c r="Z1066" s="68" t="e">
        <f>IF(RCI!#REF!="",#N/A,RCI!#REF!)</f>
        <v>#REF!</v>
      </c>
      <c r="AA1066" s="69" t="e">
        <f>IF(RCI!#REF!="",#N/A,RCI!#REF!)</f>
        <v>#REF!</v>
      </c>
      <c r="AB1066" s="68" t="e">
        <f>IF(RP!#REF!="",#N/A,RP!#REF!)</f>
        <v>#REF!</v>
      </c>
      <c r="AC1066" s="69" t="e">
        <f>IF(RP!#REF!="",#N/A,RP!#REF!)</f>
        <v>#REF!</v>
      </c>
      <c r="AD1066" s="68" t="e">
        <f>IF(RA!#REF!="",#N/A,RA!#REF!)</f>
        <v>#REF!</v>
      </c>
      <c r="AE1066" s="69" t="e">
        <f>IF(RA!#REF!="",#N/A,RA!#REF!)</f>
        <v>#REF!</v>
      </c>
    </row>
    <row r="1067" spans="22:31" x14ac:dyDescent="0.2">
      <c r="V1067" s="68" t="e">
        <f>IF(IL!#REF!="",#N/A,IL!#REF!)</f>
        <v>#REF!</v>
      </c>
      <c r="W1067" s="69" t="e">
        <f>IF(IL!#REF!="",#N/A,IL!#REF!)</f>
        <v>#REF!</v>
      </c>
      <c r="X1067" s="68" t="e">
        <f>IF(NE!#REF!="",#N/A,NE!#REF!)</f>
        <v>#REF!</v>
      </c>
      <c r="Y1067" s="69" t="e">
        <f>IF(NE!#REF!="",#N/A,NE!#REF!)</f>
        <v>#REF!</v>
      </c>
      <c r="Z1067" s="68" t="e">
        <f>IF(RCI!#REF!="",#N/A,RCI!#REF!)</f>
        <v>#REF!</v>
      </c>
      <c r="AA1067" s="69" t="e">
        <f>IF(RCI!#REF!="",#N/A,RCI!#REF!)</f>
        <v>#REF!</v>
      </c>
      <c r="AB1067" s="68" t="e">
        <f>IF(RP!#REF!="",#N/A,RP!#REF!)</f>
        <v>#REF!</v>
      </c>
      <c r="AC1067" s="69" t="e">
        <f>IF(RP!#REF!="",#N/A,RP!#REF!)</f>
        <v>#REF!</v>
      </c>
      <c r="AD1067" s="68" t="e">
        <f>IF(RA!#REF!="",#N/A,RA!#REF!)</f>
        <v>#REF!</v>
      </c>
      <c r="AE1067" s="69" t="e">
        <f>IF(RA!#REF!="",#N/A,RA!#REF!)</f>
        <v>#REF!</v>
      </c>
    </row>
    <row r="1068" spans="22:31" x14ac:dyDescent="0.2">
      <c r="V1068" s="68" t="e">
        <f>IF(IL!#REF!="",#N/A,IL!#REF!)</f>
        <v>#REF!</v>
      </c>
      <c r="W1068" s="69" t="e">
        <f>IF(IL!#REF!="",#N/A,IL!#REF!)</f>
        <v>#REF!</v>
      </c>
      <c r="X1068" s="68" t="e">
        <f>IF(NE!#REF!="",#N/A,NE!#REF!)</f>
        <v>#REF!</v>
      </c>
      <c r="Y1068" s="69" t="e">
        <f>IF(NE!#REF!="",#N/A,NE!#REF!)</f>
        <v>#REF!</v>
      </c>
      <c r="Z1068" s="68" t="e">
        <f>IF(RCI!#REF!="",#N/A,RCI!#REF!)</f>
        <v>#REF!</v>
      </c>
      <c r="AA1068" s="69" t="e">
        <f>IF(RCI!#REF!="",#N/A,RCI!#REF!)</f>
        <v>#REF!</v>
      </c>
      <c r="AB1068" s="68" t="e">
        <f>IF(RP!#REF!="",#N/A,RP!#REF!)</f>
        <v>#REF!</v>
      </c>
      <c r="AC1068" s="69" t="e">
        <f>IF(RP!#REF!="",#N/A,RP!#REF!)</f>
        <v>#REF!</v>
      </c>
      <c r="AD1068" s="68" t="e">
        <f>IF(RA!#REF!="",#N/A,RA!#REF!)</f>
        <v>#REF!</v>
      </c>
      <c r="AE1068" s="69" t="e">
        <f>IF(RA!#REF!="",#N/A,RA!#REF!)</f>
        <v>#REF!</v>
      </c>
    </row>
    <row r="1069" spans="22:31" x14ac:dyDescent="0.2">
      <c r="V1069" s="68" t="e">
        <f>IF(IL!#REF!="",#N/A,IL!#REF!)</f>
        <v>#REF!</v>
      </c>
      <c r="W1069" s="69" t="e">
        <f>IF(IL!#REF!="",#N/A,IL!#REF!)</f>
        <v>#REF!</v>
      </c>
      <c r="X1069" s="68" t="e">
        <f>IF(NE!#REF!="",#N/A,NE!#REF!)</f>
        <v>#REF!</v>
      </c>
      <c r="Y1069" s="69" t="e">
        <f>IF(NE!#REF!="",#N/A,NE!#REF!)</f>
        <v>#REF!</v>
      </c>
      <c r="Z1069" s="68" t="e">
        <f>IF(RCI!#REF!="",#N/A,RCI!#REF!)</f>
        <v>#REF!</v>
      </c>
      <c r="AA1069" s="69" t="e">
        <f>IF(RCI!#REF!="",#N/A,RCI!#REF!)</f>
        <v>#REF!</v>
      </c>
      <c r="AB1069" s="68" t="e">
        <f>IF(RP!#REF!="",#N/A,RP!#REF!)</f>
        <v>#REF!</v>
      </c>
      <c r="AC1069" s="69" t="e">
        <f>IF(RP!#REF!="",#N/A,RP!#REF!)</f>
        <v>#REF!</v>
      </c>
      <c r="AD1069" s="68" t="e">
        <f>IF(RA!#REF!="",#N/A,RA!#REF!)</f>
        <v>#REF!</v>
      </c>
      <c r="AE1069" s="69" t="e">
        <f>IF(RA!#REF!="",#N/A,RA!#REF!)</f>
        <v>#REF!</v>
      </c>
    </row>
    <row r="1070" spans="22:31" x14ac:dyDescent="0.2">
      <c r="V1070" s="68" t="e">
        <f>IF(IL!#REF!="",#N/A,IL!#REF!)</f>
        <v>#REF!</v>
      </c>
      <c r="W1070" s="69" t="e">
        <f>IF(IL!#REF!="",#N/A,IL!#REF!)</f>
        <v>#REF!</v>
      </c>
      <c r="X1070" s="68" t="e">
        <f>IF(NE!#REF!="",#N/A,NE!#REF!)</f>
        <v>#REF!</v>
      </c>
      <c r="Y1070" s="69" t="e">
        <f>IF(NE!#REF!="",#N/A,NE!#REF!)</f>
        <v>#REF!</v>
      </c>
      <c r="Z1070" s="68" t="e">
        <f>IF(RCI!#REF!="",#N/A,RCI!#REF!)</f>
        <v>#REF!</v>
      </c>
      <c r="AA1070" s="69" t="e">
        <f>IF(RCI!#REF!="",#N/A,RCI!#REF!)</f>
        <v>#REF!</v>
      </c>
      <c r="AB1070" s="68" t="e">
        <f>IF(RP!#REF!="",#N/A,RP!#REF!)</f>
        <v>#REF!</v>
      </c>
      <c r="AC1070" s="69" t="e">
        <f>IF(RP!#REF!="",#N/A,RP!#REF!)</f>
        <v>#REF!</v>
      </c>
      <c r="AD1070" s="68" t="e">
        <f>IF(RA!#REF!="",#N/A,RA!#REF!)</f>
        <v>#REF!</v>
      </c>
      <c r="AE1070" s="69" t="e">
        <f>IF(RA!#REF!="",#N/A,RA!#REF!)</f>
        <v>#REF!</v>
      </c>
    </row>
    <row r="1071" spans="22:31" x14ac:dyDescent="0.2">
      <c r="V1071" s="68" t="e">
        <f>IF(IL!#REF!="",#N/A,IL!#REF!)</f>
        <v>#REF!</v>
      </c>
      <c r="W1071" s="69" t="e">
        <f>IF(IL!#REF!="",#N/A,IL!#REF!)</f>
        <v>#REF!</v>
      </c>
      <c r="X1071" s="68" t="e">
        <f>IF(NE!#REF!="",#N/A,NE!#REF!)</f>
        <v>#REF!</v>
      </c>
      <c r="Y1071" s="69" t="e">
        <f>IF(NE!#REF!="",#N/A,NE!#REF!)</f>
        <v>#REF!</v>
      </c>
      <c r="Z1071" s="68" t="e">
        <f>IF(RCI!#REF!="",#N/A,RCI!#REF!)</f>
        <v>#REF!</v>
      </c>
      <c r="AA1071" s="69" t="e">
        <f>IF(RCI!#REF!="",#N/A,RCI!#REF!)</f>
        <v>#REF!</v>
      </c>
      <c r="AB1071" s="68" t="e">
        <f>IF(RP!#REF!="",#N/A,RP!#REF!)</f>
        <v>#REF!</v>
      </c>
      <c r="AC1071" s="69" t="e">
        <f>IF(RP!#REF!="",#N/A,RP!#REF!)</f>
        <v>#REF!</v>
      </c>
      <c r="AD1071" s="68" t="e">
        <f>IF(RA!#REF!="",#N/A,RA!#REF!)</f>
        <v>#REF!</v>
      </c>
      <c r="AE1071" s="69" t="e">
        <f>IF(RA!#REF!="",#N/A,RA!#REF!)</f>
        <v>#REF!</v>
      </c>
    </row>
    <row r="1072" spans="22:31" x14ac:dyDescent="0.2">
      <c r="V1072" s="68" t="e">
        <f>IF(IL!#REF!="",#N/A,IL!#REF!)</f>
        <v>#REF!</v>
      </c>
      <c r="W1072" s="69" t="e">
        <f>IF(IL!#REF!="",#N/A,IL!#REF!)</f>
        <v>#REF!</v>
      </c>
      <c r="X1072" s="68" t="e">
        <f>IF(NE!#REF!="",#N/A,NE!#REF!)</f>
        <v>#REF!</v>
      </c>
      <c r="Y1072" s="69" t="e">
        <f>IF(NE!#REF!="",#N/A,NE!#REF!)</f>
        <v>#REF!</v>
      </c>
      <c r="Z1072" s="68" t="e">
        <f>IF(RCI!#REF!="",#N/A,RCI!#REF!)</f>
        <v>#REF!</v>
      </c>
      <c r="AA1072" s="69" t="e">
        <f>IF(RCI!#REF!="",#N/A,RCI!#REF!)</f>
        <v>#REF!</v>
      </c>
      <c r="AB1072" s="68" t="e">
        <f>IF(RP!#REF!="",#N/A,RP!#REF!)</f>
        <v>#REF!</v>
      </c>
      <c r="AC1072" s="69" t="e">
        <f>IF(RP!#REF!="",#N/A,RP!#REF!)</f>
        <v>#REF!</v>
      </c>
      <c r="AD1072" s="68" t="e">
        <f>IF(RA!#REF!="",#N/A,RA!#REF!)</f>
        <v>#REF!</v>
      </c>
      <c r="AE1072" s="69" t="e">
        <f>IF(RA!#REF!="",#N/A,RA!#REF!)</f>
        <v>#REF!</v>
      </c>
    </row>
    <row r="1073" spans="22:31" x14ac:dyDescent="0.2">
      <c r="V1073" s="68" t="e">
        <f>IF(IL!#REF!="",#N/A,IL!#REF!)</f>
        <v>#REF!</v>
      </c>
      <c r="W1073" s="69" t="e">
        <f>IF(IL!#REF!="",#N/A,IL!#REF!)</f>
        <v>#REF!</v>
      </c>
      <c r="X1073" s="68" t="e">
        <f>IF(NE!#REF!="",#N/A,NE!#REF!)</f>
        <v>#REF!</v>
      </c>
      <c r="Y1073" s="69" t="e">
        <f>IF(NE!#REF!="",#N/A,NE!#REF!)</f>
        <v>#REF!</v>
      </c>
      <c r="Z1073" s="68" t="e">
        <f>IF(RCI!#REF!="",#N/A,RCI!#REF!)</f>
        <v>#REF!</v>
      </c>
      <c r="AA1073" s="69" t="e">
        <f>IF(RCI!#REF!="",#N/A,RCI!#REF!)</f>
        <v>#REF!</v>
      </c>
      <c r="AB1073" s="68" t="e">
        <f>IF(RP!#REF!="",#N/A,RP!#REF!)</f>
        <v>#REF!</v>
      </c>
      <c r="AC1073" s="69" t="e">
        <f>IF(RP!#REF!="",#N/A,RP!#REF!)</f>
        <v>#REF!</v>
      </c>
      <c r="AD1073" s="68" t="e">
        <f>IF(RA!#REF!="",#N/A,RA!#REF!)</f>
        <v>#REF!</v>
      </c>
      <c r="AE1073" s="69" t="e">
        <f>IF(RA!#REF!="",#N/A,RA!#REF!)</f>
        <v>#REF!</v>
      </c>
    </row>
    <row r="1074" spans="22:31" x14ac:dyDescent="0.2">
      <c r="V1074" s="68" t="e">
        <f>IF(IL!#REF!="",#N/A,IL!#REF!)</f>
        <v>#REF!</v>
      </c>
      <c r="W1074" s="69" t="e">
        <f>IF(IL!#REF!="",#N/A,IL!#REF!)</f>
        <v>#REF!</v>
      </c>
      <c r="X1074" s="68" t="e">
        <f>IF(NE!#REF!="",#N/A,NE!#REF!)</f>
        <v>#REF!</v>
      </c>
      <c r="Y1074" s="69" t="e">
        <f>IF(NE!#REF!="",#N/A,NE!#REF!)</f>
        <v>#REF!</v>
      </c>
      <c r="Z1074" s="68" t="e">
        <f>IF(RCI!#REF!="",#N/A,RCI!#REF!)</f>
        <v>#REF!</v>
      </c>
      <c r="AA1074" s="69" t="e">
        <f>IF(RCI!#REF!="",#N/A,RCI!#REF!)</f>
        <v>#REF!</v>
      </c>
      <c r="AB1074" s="68" t="e">
        <f>IF(RP!#REF!="",#N/A,RP!#REF!)</f>
        <v>#REF!</v>
      </c>
      <c r="AC1074" s="69" t="e">
        <f>IF(RP!#REF!="",#N/A,RP!#REF!)</f>
        <v>#REF!</v>
      </c>
      <c r="AD1074" s="68" t="e">
        <f>IF(RA!#REF!="",#N/A,RA!#REF!)</f>
        <v>#REF!</v>
      </c>
      <c r="AE1074" s="69" t="e">
        <f>IF(RA!#REF!="",#N/A,RA!#REF!)</f>
        <v>#REF!</v>
      </c>
    </row>
    <row r="1075" spans="22:31" x14ac:dyDescent="0.2">
      <c r="V1075" s="68" t="e">
        <f>IF(IL!#REF!="",#N/A,IL!#REF!)</f>
        <v>#REF!</v>
      </c>
      <c r="W1075" s="69" t="e">
        <f>IF(IL!#REF!="",#N/A,IL!#REF!)</f>
        <v>#REF!</v>
      </c>
      <c r="X1075" s="68" t="e">
        <f>IF(NE!#REF!="",#N/A,NE!#REF!)</f>
        <v>#REF!</v>
      </c>
      <c r="Y1075" s="69" t="e">
        <f>IF(NE!#REF!="",#N/A,NE!#REF!)</f>
        <v>#REF!</v>
      </c>
      <c r="Z1075" s="68" t="e">
        <f>IF(RCI!#REF!="",#N/A,RCI!#REF!)</f>
        <v>#REF!</v>
      </c>
      <c r="AA1075" s="69" t="e">
        <f>IF(RCI!#REF!="",#N/A,RCI!#REF!)</f>
        <v>#REF!</v>
      </c>
      <c r="AB1075" s="68" t="e">
        <f>IF(RP!#REF!="",#N/A,RP!#REF!)</f>
        <v>#REF!</v>
      </c>
      <c r="AC1075" s="69" t="e">
        <f>IF(RP!#REF!="",#N/A,RP!#REF!)</f>
        <v>#REF!</v>
      </c>
      <c r="AD1075" s="68" t="e">
        <f>IF(RA!#REF!="",#N/A,RA!#REF!)</f>
        <v>#REF!</v>
      </c>
      <c r="AE1075" s="69" t="e">
        <f>IF(RA!#REF!="",#N/A,RA!#REF!)</f>
        <v>#REF!</v>
      </c>
    </row>
    <row r="1076" spans="22:31" x14ac:dyDescent="0.2">
      <c r="V1076" s="68" t="e">
        <f>IF(IL!#REF!="",#N/A,IL!#REF!)</f>
        <v>#REF!</v>
      </c>
      <c r="W1076" s="69" t="e">
        <f>IF(IL!#REF!="",#N/A,IL!#REF!)</f>
        <v>#REF!</v>
      </c>
      <c r="X1076" s="68" t="e">
        <f>IF(NE!#REF!="",#N/A,NE!#REF!)</f>
        <v>#REF!</v>
      </c>
      <c r="Y1076" s="69" t="e">
        <f>IF(NE!#REF!="",#N/A,NE!#REF!)</f>
        <v>#REF!</v>
      </c>
      <c r="Z1076" s="68" t="e">
        <f>IF(RCI!#REF!="",#N/A,RCI!#REF!)</f>
        <v>#REF!</v>
      </c>
      <c r="AA1076" s="69" t="e">
        <f>IF(RCI!#REF!="",#N/A,RCI!#REF!)</f>
        <v>#REF!</v>
      </c>
      <c r="AB1076" s="68" t="e">
        <f>IF(RP!#REF!="",#N/A,RP!#REF!)</f>
        <v>#REF!</v>
      </c>
      <c r="AC1076" s="69" t="e">
        <f>IF(RP!#REF!="",#N/A,RP!#REF!)</f>
        <v>#REF!</v>
      </c>
      <c r="AD1076" s="68" t="e">
        <f>IF(RA!#REF!="",#N/A,RA!#REF!)</f>
        <v>#REF!</v>
      </c>
      <c r="AE1076" s="69" t="e">
        <f>IF(RA!#REF!="",#N/A,RA!#REF!)</f>
        <v>#REF!</v>
      </c>
    </row>
    <row r="1077" spans="22:31" x14ac:dyDescent="0.2">
      <c r="V1077" s="68" t="e">
        <f>IF(IL!#REF!="",#N/A,IL!#REF!)</f>
        <v>#REF!</v>
      </c>
      <c r="W1077" s="69" t="e">
        <f>IF(IL!#REF!="",#N/A,IL!#REF!)</f>
        <v>#REF!</v>
      </c>
      <c r="X1077" s="68" t="e">
        <f>IF(NE!#REF!="",#N/A,NE!#REF!)</f>
        <v>#REF!</v>
      </c>
      <c r="Y1077" s="69" t="e">
        <f>IF(NE!#REF!="",#N/A,NE!#REF!)</f>
        <v>#REF!</v>
      </c>
      <c r="Z1077" s="68" t="e">
        <f>IF(RCI!#REF!="",#N/A,RCI!#REF!)</f>
        <v>#REF!</v>
      </c>
      <c r="AA1077" s="69" t="e">
        <f>IF(RCI!#REF!="",#N/A,RCI!#REF!)</f>
        <v>#REF!</v>
      </c>
      <c r="AB1077" s="68" t="e">
        <f>IF(RP!#REF!="",#N/A,RP!#REF!)</f>
        <v>#REF!</v>
      </c>
      <c r="AC1077" s="69" t="e">
        <f>IF(RP!#REF!="",#N/A,RP!#REF!)</f>
        <v>#REF!</v>
      </c>
      <c r="AD1077" s="68" t="e">
        <f>IF(RA!#REF!="",#N/A,RA!#REF!)</f>
        <v>#REF!</v>
      </c>
      <c r="AE1077" s="69" t="e">
        <f>IF(RA!#REF!="",#N/A,RA!#REF!)</f>
        <v>#REF!</v>
      </c>
    </row>
    <row r="1078" spans="22:31" x14ac:dyDescent="0.2">
      <c r="V1078" s="68" t="e">
        <f>IF(IL!#REF!="",#N/A,IL!#REF!)</f>
        <v>#REF!</v>
      </c>
      <c r="W1078" s="68" t="e">
        <f>IF(IL!#REF!="",#N/A,IL!#REF!)</f>
        <v>#REF!</v>
      </c>
      <c r="X1078" s="68" t="e">
        <f>IF(NE!#REF!="",#N/A,NE!#REF!)</f>
        <v>#REF!</v>
      </c>
      <c r="Y1078" s="69" t="e">
        <f>IF(NE!#REF!="",#N/A,NE!#REF!)</f>
        <v>#REF!</v>
      </c>
      <c r="Z1078" s="68" t="e">
        <f>IF(RCI!#REF!="",#N/A,RCI!#REF!)</f>
        <v>#REF!</v>
      </c>
      <c r="AA1078" s="69" t="e">
        <f>IF(RCI!#REF!="",#N/A,RCI!#REF!)</f>
        <v>#REF!</v>
      </c>
      <c r="AB1078" s="68" t="e">
        <f>IF(RP!#REF!="",#N/A,RP!#REF!)</f>
        <v>#REF!</v>
      </c>
      <c r="AC1078" s="69" t="e">
        <f>IF(RP!#REF!="",#N/A,RP!#REF!)</f>
        <v>#REF!</v>
      </c>
      <c r="AD1078" s="68" t="e">
        <f>IF(RA!#REF!="",#N/A,RA!#REF!)</f>
        <v>#REF!</v>
      </c>
      <c r="AE1078" s="69" t="e">
        <f>IF(RA!#REF!="",#N/A,RA!#REF!)</f>
        <v>#REF!</v>
      </c>
    </row>
  </sheetData>
  <sheetProtection selectLockedCells="1" selectUnlockedCells="1"/>
  <mergeCells count="10">
    <mergeCell ref="AB1:AC1"/>
    <mergeCell ref="AD1:AE1"/>
    <mergeCell ref="A30:F30"/>
    <mergeCell ref="A43:F43"/>
    <mergeCell ref="C29:D29"/>
    <mergeCell ref="A1:F1"/>
    <mergeCell ref="A14:F14"/>
    <mergeCell ref="V1:W1"/>
    <mergeCell ref="X1:Y1"/>
    <mergeCell ref="Z1:AA1"/>
  </mergeCells>
  <pageMargins left="0.7" right="0.7" top="0.75" bottom="0.75" header="0.51180555555555551" footer="0.51180555555555551"/>
  <pageSetup firstPageNumber="0" orientation="portrait" horizontalDpi="300" verticalDpi="300"/>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dimension ref="A1:K1506"/>
  <sheetViews>
    <sheetView showGridLines="0" topLeftCell="A22" zoomScale="110" zoomScaleNormal="110" workbookViewId="0">
      <selection activeCell="B4" sqref="B4:H21"/>
    </sheetView>
  </sheetViews>
  <sheetFormatPr baseColWidth="10" defaultColWidth="0" defaultRowHeight="15" zeroHeight="1" x14ac:dyDescent="0.2"/>
  <cols>
    <col min="1" max="1" width="3.5" customWidth="1"/>
    <col min="2" max="2" width="14.6640625" style="18" customWidth="1"/>
    <col min="3" max="3" width="45.5" style="15" bestFit="1" customWidth="1"/>
    <col min="4" max="4" width="16.33203125" style="10" customWidth="1"/>
    <col min="5" max="5" width="7" style="11" customWidth="1"/>
    <col min="6" max="6" width="6.6640625" customWidth="1"/>
    <col min="7" max="7" width="14.6640625" style="17" customWidth="1"/>
    <col min="8" max="8" width="45.5" style="1" bestFit="1" customWidth="1"/>
    <col min="9" max="9" width="16.33203125" style="10" customWidth="1"/>
    <col min="10" max="10" width="7" style="11" customWidth="1"/>
    <col min="11" max="11" width="4.5" customWidth="1"/>
    <col min="12" max="16384" width="11.5" hidden="1"/>
  </cols>
  <sheetData>
    <row r="1" spans="2:9" x14ac:dyDescent="0.2">
      <c r="B1" s="108" t="s">
        <v>28</v>
      </c>
      <c r="C1" s="108"/>
      <c r="D1" s="108"/>
      <c r="G1" s="108" t="s">
        <v>29</v>
      </c>
      <c r="H1" s="108"/>
      <c r="I1" s="108"/>
    </row>
    <row r="2" spans="2:9" x14ac:dyDescent="0.2"/>
    <row r="3" spans="2:9" ht="15.75" customHeight="1" x14ac:dyDescent="0.2">
      <c r="B3" s="109" t="s">
        <v>10</v>
      </c>
      <c r="C3" s="109"/>
      <c r="D3" s="5">
        <f ca="1">+'Estadísticas '!B9</f>
        <v>0.80413700986784109</v>
      </c>
      <c r="G3" s="109" t="s">
        <v>10</v>
      </c>
      <c r="H3" s="109"/>
      <c r="I3" s="5">
        <f ca="1">+'Estadísticas '!B24</f>
        <v>2.8580545071393288</v>
      </c>
    </row>
    <row r="4" spans="2:9" ht="15.75" customHeight="1" x14ac:dyDescent="0.2">
      <c r="B4" s="109" t="s">
        <v>5</v>
      </c>
      <c r="C4" s="109"/>
      <c r="D4" s="5">
        <f ca="1">+'Estadísticas '!C10</f>
        <v>0.72630420065764922</v>
      </c>
      <c r="G4" s="109" t="s">
        <v>5</v>
      </c>
      <c r="H4" s="109"/>
      <c r="I4" s="5">
        <f ca="1">+'Estadísticas '!C25</f>
        <v>0.45035674643748347</v>
      </c>
    </row>
    <row r="5" spans="2:9" ht="15.75" customHeight="1" x14ac:dyDescent="0.2">
      <c r="B5" s="109" t="s">
        <v>16</v>
      </c>
      <c r="C5" s="109"/>
      <c r="D5" s="5">
        <f ca="1">+'Estadísticas '!D9</f>
        <v>-2.8140838567767537</v>
      </c>
      <c r="G5" s="109" t="s">
        <v>16</v>
      </c>
      <c r="H5" s="109"/>
      <c r="I5" s="5">
        <f ca="1">+'Estadísticas '!D24</f>
        <v>2.7938030572546699</v>
      </c>
    </row>
    <row r="6" spans="2:9" ht="15.75" customHeight="1" x14ac:dyDescent="0.2">
      <c r="B6" s="109" t="s">
        <v>17</v>
      </c>
      <c r="C6" s="109"/>
      <c r="D6" s="5">
        <f ca="1">+'Estadísticas '!E9</f>
        <v>-3.5434342053983908E-2</v>
      </c>
      <c r="G6" s="109" t="s">
        <v>17</v>
      </c>
      <c r="H6" s="109"/>
      <c r="I6" s="5">
        <f ca="1">+'Estadísticas '!E24</f>
        <v>6.9285231145519183E-2</v>
      </c>
    </row>
    <row r="7" spans="2:9" ht="15.75" customHeight="1" x14ac:dyDescent="0.2">
      <c r="B7" s="109" t="s">
        <v>18</v>
      </c>
      <c r="C7" s="109"/>
      <c r="D7" s="5">
        <f ca="1">+'Estadísticas '!F9</f>
        <v>-3.1271460362809422E-2</v>
      </c>
      <c r="G7" s="109" t="s">
        <v>18</v>
      </c>
      <c r="H7" s="109"/>
      <c r="I7" s="5">
        <f ca="1">+'Estadísticas '!F24</f>
        <v>2.9283650460526941E-2</v>
      </c>
    </row>
    <row r="8" spans="2:9" x14ac:dyDescent="0.2"/>
    <row r="9" spans="2:9" ht="15.75" customHeight="1" x14ac:dyDescent="0.2">
      <c r="B9" s="109" t="s">
        <v>30</v>
      </c>
      <c r="C9" s="109"/>
      <c r="D9" s="5">
        <f>+COUNT(B14:B2000)</f>
        <v>201</v>
      </c>
      <c r="G9" s="109" t="s">
        <v>30</v>
      </c>
      <c r="H9" s="109"/>
      <c r="I9" s="5">
        <f>+COUNT(G14:G2000)</f>
        <v>201</v>
      </c>
    </row>
    <row r="10" spans="2:9" ht="15.75" customHeight="1" x14ac:dyDescent="0.2">
      <c r="B10" s="109" t="s">
        <v>31</v>
      </c>
      <c r="C10" s="109"/>
      <c r="D10" s="5">
        <f ca="1">+COUNTIF(D14:D2000,"SI")</f>
        <v>129</v>
      </c>
      <c r="G10" s="109" t="s">
        <v>31</v>
      </c>
      <c r="H10" s="109"/>
      <c r="I10" s="5">
        <f ca="1">+COUNTIF(I14:I2000,"SI")</f>
        <v>23</v>
      </c>
    </row>
    <row r="11" spans="2:9" ht="15.75" customHeight="1" x14ac:dyDescent="0.2">
      <c r="B11" s="109" t="s">
        <v>32</v>
      </c>
      <c r="C11" s="109"/>
      <c r="D11" s="12">
        <f ca="1">++IFERROR(D10/D9,"")</f>
        <v>0.64179104477611937</v>
      </c>
      <c r="G11" s="109" t="s">
        <v>32</v>
      </c>
      <c r="H11" s="109"/>
      <c r="I11" s="12">
        <f ca="1">++IFERROR(I10/I9,"")</f>
        <v>0.11442786069651742</v>
      </c>
    </row>
    <row r="12" spans="2:9" x14ac:dyDescent="0.2"/>
    <row r="13" spans="2:9" ht="16" x14ac:dyDescent="0.2">
      <c r="B13" s="2" t="s">
        <v>0</v>
      </c>
      <c r="C13" s="2" t="s">
        <v>9</v>
      </c>
      <c r="D13" s="2" t="s">
        <v>33</v>
      </c>
      <c r="G13" s="16" t="s">
        <v>0</v>
      </c>
      <c r="H13" s="2" t="s">
        <v>9</v>
      </c>
      <c r="I13" s="2" t="s">
        <v>33</v>
      </c>
    </row>
    <row r="14" spans="2:9" x14ac:dyDescent="0.2">
      <c r="B14" s="18">
        <f>+IF('Datos seleccionados'!$A6="","",'Datos seleccionados'!$A6)</f>
        <v>900269883</v>
      </c>
      <c r="C14" s="14" t="str">
        <f>+IF('Datos seleccionados'!$B6="","",'Datos seleccionados'!$B6)</f>
        <v>Zona Franca Metropolitana S.A.S. Usuario Operador</v>
      </c>
      <c r="D14" s="10" t="str">
        <f ca="1">IF(C14="","",IF(AND('Datos seleccionados'!$Q6&gt;=$D$3,'Datos seleccionados'!$R6&lt;=$D$4,'Datos seleccionados'!$S6&gt;=$D$5,'Datos seleccionados'!$T6&gt;=$D$6,'Datos seleccionados'!$U6&gt;=$D$7),"SI","NO"))</f>
        <v>SI</v>
      </c>
      <c r="G14" s="17">
        <f>+IF('Datos seleccionados'!$A6="","",'Datos seleccionados'!$A6)</f>
        <v>900269883</v>
      </c>
      <c r="H14" s="14" t="str">
        <f>+IF('Datos seleccionados'!$B6="","",'Datos seleccionados'!$B6)</f>
        <v>Zona Franca Metropolitana S.A.S. Usuario Operador</v>
      </c>
      <c r="I14" s="10" t="str">
        <f ca="1">IF(H14="","",IF(AND('Datos seleccionados'!$Q6&gt;=$I$3,'Datos seleccionados'!$R6&lt;=$I$4,'Datos seleccionados'!$S6&gt;=$I$5,'Datos seleccionados'!$T6&gt;=$I$6,'Datos seleccionados'!$U6&gt;=$I$7),"SI","NO"))</f>
        <v>NO</v>
      </c>
    </row>
    <row r="15" spans="2:9" x14ac:dyDescent="0.2">
      <c r="B15" s="18">
        <f>+IF('Datos seleccionados'!$A7="","",'Datos seleccionados'!$A7)</f>
        <v>800162612</v>
      </c>
      <c r="C15" s="14" t="str">
        <f>+IF('Datos seleccionados'!$B7="","",'Datos seleccionados'!$B7)</f>
        <v>ACCIONES Y SERVICIOS SAS</v>
      </c>
      <c r="D15" s="10" t="str">
        <f ca="1">IF(C15="","",IF(AND('Datos seleccionados'!$Q7&gt;=$D$3,'Datos seleccionados'!$R7&lt;=$D$4,'Datos seleccionados'!$S7&gt;=$D$5,'Datos seleccionados'!$T7&gt;=$D$6,'Datos seleccionados'!$U7&gt;=$D$7),"SI","NO"))</f>
        <v>NO</v>
      </c>
      <c r="G15" s="17">
        <f>+IF('Datos seleccionados'!$A7="","",'Datos seleccionados'!$A7)</f>
        <v>800162612</v>
      </c>
      <c r="H15" s="14" t="str">
        <f>+IF('Datos seleccionados'!$B7="","",'Datos seleccionados'!$B7)</f>
        <v>ACCIONES Y SERVICIOS SAS</v>
      </c>
      <c r="I15" s="10" t="str">
        <f ca="1">IF(H15="","",IF(AND('Datos seleccionados'!$Q7&gt;=$I$3,'Datos seleccionados'!$R7&lt;=$I$4,'Datos seleccionados'!$S7&gt;=$I$5,'Datos seleccionados'!$T7&gt;=$I$6,'Datos seleccionados'!$U7&gt;=$I$7),"SI","NO"))</f>
        <v>NO</v>
      </c>
    </row>
    <row r="16" spans="2:9" x14ac:dyDescent="0.2">
      <c r="B16" s="18">
        <f>+IF('Datos seleccionados'!$A8="","",'Datos seleccionados'!$A8)</f>
        <v>811005246</v>
      </c>
      <c r="C16" s="14" t="str">
        <f>+IF('Datos seleccionados'!$B8="","",'Datos seleccionados'!$B8)</f>
        <v>CONSULTORIA EN GESTION DE RIESGOS SURAMERICANA S.A.S.</v>
      </c>
      <c r="D16" s="10" t="str">
        <f ca="1">IF(C16="","",IF(AND('Datos seleccionados'!$Q8&gt;=$D$3,'Datos seleccionados'!$R8&lt;=$D$4,'Datos seleccionados'!$S8&gt;=$D$5,'Datos seleccionados'!$T8&gt;=$D$6,'Datos seleccionados'!$U8&gt;=$D$7),"SI","NO"))</f>
        <v>SI</v>
      </c>
      <c r="G16" s="17">
        <f>+IF('Datos seleccionados'!$A8="","",'Datos seleccionados'!$A8)</f>
        <v>811005246</v>
      </c>
      <c r="H16" s="14" t="str">
        <f>+IF('Datos seleccionados'!$B8="","",'Datos seleccionados'!$B8)</f>
        <v>CONSULTORIA EN GESTION DE RIESGOS SURAMERICANA S.A.S.</v>
      </c>
      <c r="I16" s="10" t="str">
        <f ca="1">IF(H16="","",IF(AND('Datos seleccionados'!$Q8&gt;=$I$3,'Datos seleccionados'!$R8&lt;=$I$4,'Datos seleccionados'!$S8&gt;=$I$5,'Datos seleccionados'!$T8&gt;=$I$6,'Datos seleccionados'!$U8&gt;=$I$7),"SI","NO"))</f>
        <v>NO</v>
      </c>
    </row>
    <row r="17" spans="2:9" x14ac:dyDescent="0.2">
      <c r="B17" s="18">
        <f>+IF('Datos seleccionados'!$A9="","",'Datos seleccionados'!$A9)</f>
        <v>860008207</v>
      </c>
      <c r="C17" s="14" t="str">
        <f>+IF('Datos seleccionados'!$B9="","",'Datos seleccionados'!$B9)</f>
        <v>MERCER COLOMBIA LTDA</v>
      </c>
      <c r="D17" s="10" t="str">
        <f ca="1">IF(C17="","",IF(AND('Datos seleccionados'!$Q9&gt;=$D$3,'Datos seleccionados'!$R9&lt;=$D$4,'Datos seleccionados'!$S9&gt;=$D$5,'Datos seleccionados'!$T9&gt;=$D$6,'Datos seleccionados'!$U9&gt;=$D$7),"SI","NO"))</f>
        <v>SI</v>
      </c>
      <c r="G17" s="17">
        <f>+IF('Datos seleccionados'!$A9="","",'Datos seleccionados'!$A9)</f>
        <v>860008207</v>
      </c>
      <c r="H17" s="14" t="str">
        <f>+IF('Datos seleccionados'!$B9="","",'Datos seleccionados'!$B9)</f>
        <v>MERCER COLOMBIA LTDA</v>
      </c>
      <c r="I17" s="10" t="str">
        <f ca="1">IF(H17="","",IF(AND('Datos seleccionados'!$Q9&gt;=$I$3,'Datos seleccionados'!$R9&lt;=$I$4,'Datos seleccionados'!$S9&gt;=$I$5,'Datos seleccionados'!$T9&gt;=$I$6,'Datos seleccionados'!$U9&gt;=$I$7),"SI","NO"))</f>
        <v>NO</v>
      </c>
    </row>
    <row r="18" spans="2:9" x14ac:dyDescent="0.2">
      <c r="B18" s="18">
        <f>+IF('Datos seleccionados'!$A10="","",'Datos seleccionados'!$A10)</f>
        <v>900107673</v>
      </c>
      <c r="C18" s="14" t="str">
        <f>+IF('Datos seleccionados'!$B10="","",'Datos seleccionados'!$B10)</f>
        <v>ZONA FRANCA DEL CARIBE SAS UOZF</v>
      </c>
      <c r="D18" s="10" t="str">
        <f ca="1">IF(C18="","",IF(AND('Datos seleccionados'!$Q10&gt;=$D$3,'Datos seleccionados'!$R10&lt;=$D$4,'Datos seleccionados'!$S10&gt;=$D$5,'Datos seleccionados'!$T10&gt;=$D$6,'Datos seleccionados'!$U10&gt;=$D$7),"SI","NO"))</f>
        <v>SI</v>
      </c>
      <c r="G18" s="17">
        <f>+IF('Datos seleccionados'!$A10="","",'Datos seleccionados'!$A10)</f>
        <v>900107673</v>
      </c>
      <c r="H18" s="14" t="str">
        <f>+IF('Datos seleccionados'!$B10="","",'Datos seleccionados'!$B10)</f>
        <v>ZONA FRANCA DEL CARIBE SAS UOZF</v>
      </c>
      <c r="I18" s="10" t="str">
        <f ca="1">IF(H18="","",IF(AND('Datos seleccionados'!$Q10&gt;=$I$3,'Datos seleccionados'!$R10&lt;=$I$4,'Datos seleccionados'!$S10&gt;=$I$5,'Datos seleccionados'!$T10&gt;=$I$6,'Datos seleccionados'!$U10&gt;=$I$7),"SI","NO"))</f>
        <v>SI</v>
      </c>
    </row>
    <row r="19" spans="2:9" x14ac:dyDescent="0.2">
      <c r="B19" s="18">
        <f>+IF('Datos seleccionados'!$A11="","",'Datos seleccionados'!$A11)</f>
        <v>900157541</v>
      </c>
      <c r="C19" s="14" t="str">
        <f>+IF('Datos seleccionados'!$B11="","",'Datos seleccionados'!$B11)</f>
        <v>KROLL ASSOCIATES (COLOMBIA) SAS</v>
      </c>
      <c r="D19" s="10" t="str">
        <f ca="1">IF(C19="","",IF(AND('Datos seleccionados'!$Q11&gt;=$D$3,'Datos seleccionados'!$R11&lt;=$D$4,'Datos seleccionados'!$S11&gt;=$D$5,'Datos seleccionados'!$T11&gt;=$D$6,'Datos seleccionados'!$U11&gt;=$D$7),"SI","NO"))</f>
        <v>SI</v>
      </c>
      <c r="G19" s="17">
        <f>+IF('Datos seleccionados'!$A11="","",'Datos seleccionados'!$A11)</f>
        <v>900157541</v>
      </c>
      <c r="H19" s="14" t="str">
        <f>+IF('Datos seleccionados'!$B11="","",'Datos seleccionados'!$B11)</f>
        <v>KROLL ASSOCIATES (COLOMBIA) SAS</v>
      </c>
      <c r="I19" s="10" t="str">
        <f ca="1">IF(H19="","",IF(AND('Datos seleccionados'!$Q11&gt;=$I$3,'Datos seleccionados'!$R11&lt;=$I$4,'Datos seleccionados'!$S11&gt;=$I$5,'Datos seleccionados'!$T11&gt;=$I$6,'Datos seleccionados'!$U11&gt;=$I$7),"SI","NO"))</f>
        <v>NO</v>
      </c>
    </row>
    <row r="20" spans="2:9" x14ac:dyDescent="0.2">
      <c r="B20" s="18">
        <f>+IF('Datos seleccionados'!$A12="","",'Datos seleccionados'!$A12)</f>
        <v>900213423</v>
      </c>
      <c r="C20" s="14" t="str">
        <f>+IF('Datos seleccionados'!$B12="","",'Datos seleccionados'!$B12)</f>
        <v>LOGISTIC FREIGHT SOLUTIONS SAS</v>
      </c>
      <c r="D20" s="10" t="str">
        <f ca="1">IF(C20="","",IF(AND('Datos seleccionados'!$Q12&gt;=$D$3,'Datos seleccionados'!$R12&lt;=$D$4,'Datos seleccionados'!$S12&gt;=$D$5,'Datos seleccionados'!$T12&gt;=$D$6,'Datos seleccionados'!$U12&gt;=$D$7),"SI","NO"))</f>
        <v>NO</v>
      </c>
      <c r="G20" s="17">
        <f>+IF('Datos seleccionados'!$A12="","",'Datos seleccionados'!$A12)</f>
        <v>900213423</v>
      </c>
      <c r="H20" s="14" t="str">
        <f>+IF('Datos seleccionados'!$B12="","",'Datos seleccionados'!$B12)</f>
        <v>LOGISTIC FREIGHT SOLUTIONS SAS</v>
      </c>
      <c r="I20" s="10" t="str">
        <f ca="1">IF(H20="","",IF(AND('Datos seleccionados'!$Q12&gt;=$I$3,'Datos seleccionados'!$R12&lt;=$I$4,'Datos seleccionados'!$S12&gt;=$I$5,'Datos seleccionados'!$T12&gt;=$I$6,'Datos seleccionados'!$U12&gt;=$I$7),"SI","NO"))</f>
        <v>NO</v>
      </c>
    </row>
    <row r="21" spans="2:9" x14ac:dyDescent="0.2">
      <c r="B21" s="18">
        <f>+IF('Datos seleccionados'!$A13="","",'Datos seleccionados'!$A13)</f>
        <v>900275441</v>
      </c>
      <c r="C21" s="14" t="str">
        <f>+IF('Datos seleccionados'!$B13="","",'Datos seleccionados'!$B13)</f>
        <v>MANUELITA CORPORATIVA SAS</v>
      </c>
      <c r="D21" s="10" t="str">
        <f ca="1">IF(C21="","",IF(AND('Datos seleccionados'!$Q13&gt;=$D$3,'Datos seleccionados'!$R13&lt;=$D$4,'Datos seleccionados'!$S13&gt;=$D$5,'Datos seleccionados'!$T13&gt;=$D$6,'Datos seleccionados'!$U13&gt;=$D$7),"SI","NO"))</f>
        <v>SI</v>
      </c>
      <c r="G21" s="17">
        <f>+IF('Datos seleccionados'!$A13="","",'Datos seleccionados'!$A13)</f>
        <v>900275441</v>
      </c>
      <c r="H21" s="14" t="str">
        <f>+IF('Datos seleccionados'!$B13="","",'Datos seleccionados'!$B13)</f>
        <v>MANUELITA CORPORATIVA SAS</v>
      </c>
      <c r="I21" s="10" t="str">
        <f ca="1">IF(H21="","",IF(AND('Datos seleccionados'!$Q13&gt;=$I$3,'Datos seleccionados'!$R13&lt;=$I$4,'Datos seleccionados'!$S13&gt;=$I$5,'Datos seleccionados'!$T13&gt;=$I$6,'Datos seleccionados'!$U13&gt;=$I$7),"SI","NO"))</f>
        <v>NO</v>
      </c>
    </row>
    <row r="22" spans="2:9" x14ac:dyDescent="0.2">
      <c r="B22" s="18">
        <f>+IF('Datos seleccionados'!$A14="","",'Datos seleccionados'!$A14)</f>
        <v>900283591</v>
      </c>
      <c r="C22" s="14" t="str">
        <f>+IF('Datos seleccionados'!$B14="","",'Datos seleccionados'!$B14)</f>
        <v>ZONA FRANCA INTERNACIONAL DEL VALLE DE ABURRA S.A.S. USUARIO OPERADOR DE ZONA FRANCA</v>
      </c>
      <c r="D22" s="10" t="str">
        <f ca="1">IF(C22="","",IF(AND('Datos seleccionados'!$Q14&gt;=$D$3,'Datos seleccionados'!$R14&lt;=$D$4,'Datos seleccionados'!$S14&gt;=$D$5,'Datos seleccionados'!$T14&gt;=$D$6,'Datos seleccionados'!$U14&gt;=$D$7),"SI","NO"))</f>
        <v>NO</v>
      </c>
      <c r="G22" s="17">
        <f>+IF('Datos seleccionados'!$A14="","",'Datos seleccionados'!$A14)</f>
        <v>900283591</v>
      </c>
      <c r="H22" s="14" t="str">
        <f>+IF('Datos seleccionados'!$B14="","",'Datos seleccionados'!$B14)</f>
        <v>ZONA FRANCA INTERNACIONAL DEL VALLE DE ABURRA S.A.S. USUARIO OPERADOR DE ZONA FRANCA</v>
      </c>
      <c r="I22" s="10" t="str">
        <f ca="1">IF(H22="","",IF(AND('Datos seleccionados'!$Q14&gt;=$I$3,'Datos seleccionados'!$R14&lt;=$I$4,'Datos seleccionados'!$S14&gt;=$I$5,'Datos seleccionados'!$T14&gt;=$I$6,'Datos seleccionados'!$U14&gt;=$I$7),"SI","NO"))</f>
        <v>NO</v>
      </c>
    </row>
    <row r="23" spans="2:9" x14ac:dyDescent="0.2">
      <c r="B23" s="18">
        <f>+IF('Datos seleccionados'!$A15="","",'Datos seleccionados'!$A15)</f>
        <v>900317030</v>
      </c>
      <c r="C23" s="14" t="str">
        <f>+IF('Datos seleccionados'!$B15="","",'Datos seleccionados'!$B15)</f>
        <v>PROCESOS TECNICOS DE SEGURIDAD Y VALORES S. A. S.</v>
      </c>
      <c r="D23" s="10" t="str">
        <f ca="1">IF(C23="","",IF(AND('Datos seleccionados'!$Q15&gt;=$D$3,'Datos seleccionados'!$R15&lt;=$D$4,'Datos seleccionados'!$S15&gt;=$D$5,'Datos seleccionados'!$T15&gt;=$D$6,'Datos seleccionados'!$U15&gt;=$D$7),"SI","NO"))</f>
        <v>SI</v>
      </c>
      <c r="G23" s="17">
        <f>+IF('Datos seleccionados'!$A15="","",'Datos seleccionados'!$A15)</f>
        <v>900317030</v>
      </c>
      <c r="H23" s="14" t="str">
        <f>+IF('Datos seleccionados'!$B15="","",'Datos seleccionados'!$B15)</f>
        <v>PROCESOS TECNICOS DE SEGURIDAD Y VALORES S. A. S.</v>
      </c>
      <c r="I23" s="10" t="str">
        <f ca="1">IF(H23="","",IF(AND('Datos seleccionados'!$Q15&gt;=$I$3,'Datos seleccionados'!$R15&lt;=$I$4,'Datos seleccionados'!$S15&gt;=$I$5,'Datos seleccionados'!$T15&gt;=$I$6,'Datos seleccionados'!$U15&gt;=$I$7),"SI","NO"))</f>
        <v>NO</v>
      </c>
    </row>
    <row r="24" spans="2:9" x14ac:dyDescent="0.2">
      <c r="B24" s="18">
        <f>+IF('Datos seleccionados'!$A16="","",'Datos seleccionados'!$A16)</f>
        <v>900362408</v>
      </c>
      <c r="C24" s="14" t="str">
        <f>+IF('Datos seleccionados'!$B16="","",'Datos seleccionados'!$B16)</f>
        <v>TRIBECA ASSET MANAGEMENT SAS</v>
      </c>
      <c r="D24" s="10" t="str">
        <f ca="1">IF(C24="","",IF(AND('Datos seleccionados'!$Q16&gt;=$D$3,'Datos seleccionados'!$R16&lt;=$D$4,'Datos seleccionados'!$S16&gt;=$D$5,'Datos seleccionados'!$T16&gt;=$D$6,'Datos seleccionados'!$U16&gt;=$D$7),"SI","NO"))</f>
        <v>SI</v>
      </c>
      <c r="G24" s="17">
        <f>+IF('Datos seleccionados'!$A16="","",'Datos seleccionados'!$A16)</f>
        <v>900362408</v>
      </c>
      <c r="H24" s="14" t="str">
        <f>+IF('Datos seleccionados'!$B16="","",'Datos seleccionados'!$B16)</f>
        <v>TRIBECA ASSET MANAGEMENT SAS</v>
      </c>
      <c r="I24" s="10" t="str">
        <f ca="1">IF(H24="","",IF(AND('Datos seleccionados'!$Q16&gt;=$I$3,'Datos seleccionados'!$R16&lt;=$I$4,'Datos seleccionados'!$S16&gt;=$I$5,'Datos seleccionados'!$T16&gt;=$I$6,'Datos seleccionados'!$U16&gt;=$I$7),"SI","NO"))</f>
        <v>NO</v>
      </c>
    </row>
    <row r="25" spans="2:9" x14ac:dyDescent="0.2">
      <c r="B25" s="18">
        <f>+IF('Datos seleccionados'!$A17="","",'Datos seleccionados'!$A17)</f>
        <v>900366754</v>
      </c>
      <c r="C25" s="14" t="str">
        <f>+IF('Datos seleccionados'!$B17="","",'Datos seleccionados'!$B17)</f>
        <v>N.I. S.A.S.</v>
      </c>
      <c r="D25" s="10" t="str">
        <f ca="1">IF(C25="","",IF(AND('Datos seleccionados'!$Q17&gt;=$D$3,'Datos seleccionados'!$R17&lt;=$D$4,'Datos seleccionados'!$S17&gt;=$D$5,'Datos seleccionados'!$T17&gt;=$D$6,'Datos seleccionados'!$U17&gt;=$D$7),"SI","NO"))</f>
        <v>SI</v>
      </c>
      <c r="G25" s="17">
        <f>+IF('Datos seleccionados'!$A17="","",'Datos seleccionados'!$A17)</f>
        <v>900366754</v>
      </c>
      <c r="H25" s="14" t="str">
        <f>+IF('Datos seleccionados'!$B17="","",'Datos seleccionados'!$B17)</f>
        <v>N.I. S.A.S.</v>
      </c>
      <c r="I25" s="10" t="str">
        <f ca="1">IF(H25="","",IF(AND('Datos seleccionados'!$Q17&gt;=$I$3,'Datos seleccionados'!$R17&lt;=$I$4,'Datos seleccionados'!$S17&gt;=$I$5,'Datos seleccionados'!$T17&gt;=$I$6,'Datos seleccionados'!$U17&gt;=$I$7),"SI","NO"))</f>
        <v>NO</v>
      </c>
    </row>
    <row r="26" spans="2:9" x14ac:dyDescent="0.2">
      <c r="B26" s="18">
        <f>+IF('Datos seleccionados'!$A18="","",'Datos seleccionados'!$A18)</f>
        <v>900450412</v>
      </c>
      <c r="C26" s="14" t="str">
        <f>+IF('Datos seleccionados'!$B18="","",'Datos seleccionados'!$B18)</f>
        <v>INVERSIONES PUCON S.A.S.</v>
      </c>
      <c r="D26" s="10" t="str">
        <f ca="1">IF(C26="","",IF(AND('Datos seleccionados'!$Q18&gt;=$D$3,'Datos seleccionados'!$R18&lt;=$D$4,'Datos seleccionados'!$S18&gt;=$D$5,'Datos seleccionados'!$T18&gt;=$D$6,'Datos seleccionados'!$U18&gt;=$D$7),"SI","NO"))</f>
        <v>NO</v>
      </c>
      <c r="G26" s="17">
        <f>+IF('Datos seleccionados'!$A18="","",'Datos seleccionados'!$A18)</f>
        <v>900450412</v>
      </c>
      <c r="H26" s="14" t="str">
        <f>+IF('Datos seleccionados'!$B18="","",'Datos seleccionados'!$B18)</f>
        <v>INVERSIONES PUCON S.A.S.</v>
      </c>
      <c r="I26" s="10" t="str">
        <f ca="1">IF(H26="","",IF(AND('Datos seleccionados'!$Q18&gt;=$I$3,'Datos seleccionados'!$R18&lt;=$I$4,'Datos seleccionados'!$S18&gt;=$I$5,'Datos seleccionados'!$T18&gt;=$I$6,'Datos seleccionados'!$U18&gt;=$I$7),"SI","NO"))</f>
        <v>NO</v>
      </c>
    </row>
    <row r="27" spans="2:9" x14ac:dyDescent="0.2">
      <c r="B27" s="18">
        <f>+IF('Datos seleccionados'!$A19="","",'Datos seleccionados'!$A19)</f>
        <v>900452881</v>
      </c>
      <c r="C27" s="14" t="str">
        <f>+IF('Datos seleccionados'!$B19="","",'Datos seleccionados'!$B19)</f>
        <v>INTERNATIONAL FTZ OPERATOR USER S A S USUARIO  OPERADOR DE ZONA FRANCA IFOU SAS</v>
      </c>
      <c r="D27" s="10" t="str">
        <f ca="1">IF(C27="","",IF(AND('Datos seleccionados'!$Q19&gt;=$D$3,'Datos seleccionados'!$R19&lt;=$D$4,'Datos seleccionados'!$S19&gt;=$D$5,'Datos seleccionados'!$T19&gt;=$D$6,'Datos seleccionados'!$U19&gt;=$D$7),"SI","NO"))</f>
        <v>SI</v>
      </c>
      <c r="G27" s="17">
        <f>+IF('Datos seleccionados'!$A19="","",'Datos seleccionados'!$A19)</f>
        <v>900452881</v>
      </c>
      <c r="H27" s="14" t="str">
        <f>+IF('Datos seleccionados'!$B19="","",'Datos seleccionados'!$B19)</f>
        <v>INTERNATIONAL FTZ OPERATOR USER S A S USUARIO  OPERADOR DE ZONA FRANCA IFOU SAS</v>
      </c>
      <c r="I27" s="10" t="str">
        <f ca="1">IF(H27="","",IF(AND('Datos seleccionados'!$Q19&gt;=$I$3,'Datos seleccionados'!$R19&lt;=$I$4,'Datos seleccionados'!$S19&gt;=$I$5,'Datos seleccionados'!$T19&gt;=$I$6,'Datos seleccionados'!$U19&gt;=$I$7),"SI","NO"))</f>
        <v>NO</v>
      </c>
    </row>
    <row r="28" spans="2:9" x14ac:dyDescent="0.2">
      <c r="B28" s="18">
        <f>+IF('Datos seleccionados'!$A20="","",'Datos seleccionados'!$A20)</f>
        <v>900462228</v>
      </c>
      <c r="C28" s="14" t="str">
        <f>+IF('Datos seleccionados'!$B20="","",'Datos seleccionados'!$B20)</f>
        <v>CIMENTO INMUEBLES COMERCIALES SAS</v>
      </c>
      <c r="D28" s="10" t="str">
        <f ca="1">IF(C28="","",IF(AND('Datos seleccionados'!$Q20&gt;=$D$3,'Datos seleccionados'!$R20&lt;=$D$4,'Datos seleccionados'!$S20&gt;=$D$5,'Datos seleccionados'!$T20&gt;=$D$6,'Datos seleccionados'!$U20&gt;=$D$7),"SI","NO"))</f>
        <v>SI</v>
      </c>
      <c r="G28" s="17">
        <f>+IF('Datos seleccionados'!$A20="","",'Datos seleccionados'!$A20)</f>
        <v>900462228</v>
      </c>
      <c r="H28" s="14" t="str">
        <f>+IF('Datos seleccionados'!$B20="","",'Datos seleccionados'!$B20)</f>
        <v>CIMENTO INMUEBLES COMERCIALES SAS</v>
      </c>
      <c r="I28" s="10" t="str">
        <f ca="1">IF(H28="","",IF(AND('Datos seleccionados'!$Q20&gt;=$I$3,'Datos seleccionados'!$R20&lt;=$I$4,'Datos seleccionados'!$S20&gt;=$I$5,'Datos seleccionados'!$T20&gt;=$I$6,'Datos seleccionados'!$U20&gt;=$I$7),"SI","NO"))</f>
        <v>NO</v>
      </c>
    </row>
    <row r="29" spans="2:9" x14ac:dyDescent="0.2">
      <c r="B29" s="18">
        <f>+IF('Datos seleccionados'!$A21="","",'Datos seleccionados'!$A21)</f>
        <v>900468560</v>
      </c>
      <c r="C29" s="14" t="str">
        <f>+IF('Datos seleccionados'!$B21="","",'Datos seleccionados'!$B21)</f>
        <v>SPORTS SERVICES SOUTH AMERICA SAS</v>
      </c>
      <c r="D29" s="10" t="str">
        <f ca="1">IF(C29="","",IF(AND('Datos seleccionados'!$Q21&gt;=$D$3,'Datos seleccionados'!$R21&lt;=$D$4,'Datos seleccionados'!$S21&gt;=$D$5,'Datos seleccionados'!$T21&gt;=$D$6,'Datos seleccionados'!$U21&gt;=$D$7),"SI","NO"))</f>
        <v>NO</v>
      </c>
      <c r="G29" s="17">
        <f>+IF('Datos seleccionados'!$A21="","",'Datos seleccionados'!$A21)</f>
        <v>900468560</v>
      </c>
      <c r="H29" s="14" t="str">
        <f>+IF('Datos seleccionados'!$B21="","",'Datos seleccionados'!$B21)</f>
        <v>SPORTS SERVICES SOUTH AMERICA SAS</v>
      </c>
      <c r="I29" s="10" t="str">
        <f ca="1">IF(H29="","",IF(AND('Datos seleccionados'!$Q21&gt;=$I$3,'Datos seleccionados'!$R21&lt;=$I$4,'Datos seleccionados'!$S21&gt;=$I$5,'Datos seleccionados'!$T21&gt;=$I$6,'Datos seleccionados'!$U21&gt;=$I$7),"SI","NO"))</f>
        <v>NO</v>
      </c>
    </row>
    <row r="30" spans="2:9" x14ac:dyDescent="0.2">
      <c r="B30" s="18">
        <f>+IF('Datos seleccionados'!$A22="","",'Datos seleccionados'!$A22)</f>
        <v>900484037</v>
      </c>
      <c r="C30" s="14" t="str">
        <f>+IF('Datos seleccionados'!$B22="","",'Datos seleccionados'!$B22)</f>
        <v>TRANSPORTES TULUM SAS</v>
      </c>
      <c r="D30" s="10" t="str">
        <f ca="1">IF(C30="","",IF(AND('Datos seleccionados'!$Q22&gt;=$D$3,'Datos seleccionados'!$R22&lt;=$D$4,'Datos seleccionados'!$S22&gt;=$D$5,'Datos seleccionados'!$T22&gt;=$D$6,'Datos seleccionados'!$U22&gt;=$D$7),"SI","NO"))</f>
        <v>NO</v>
      </c>
      <c r="G30" s="17">
        <f>+IF('Datos seleccionados'!$A22="","",'Datos seleccionados'!$A22)</f>
        <v>900484037</v>
      </c>
      <c r="H30" s="14" t="str">
        <f>+IF('Datos seleccionados'!$B22="","",'Datos seleccionados'!$B22)</f>
        <v>TRANSPORTES TULUM SAS</v>
      </c>
      <c r="I30" s="10" t="str">
        <f ca="1">IF(H30="","",IF(AND('Datos seleccionados'!$Q22&gt;=$I$3,'Datos seleccionados'!$R22&lt;=$I$4,'Datos seleccionados'!$S22&gt;=$I$5,'Datos seleccionados'!$T22&gt;=$I$6,'Datos seleccionados'!$U22&gt;=$I$7),"SI","NO"))</f>
        <v>NO</v>
      </c>
    </row>
    <row r="31" spans="2:9" x14ac:dyDescent="0.2">
      <c r="B31" s="18">
        <f>+IF('Datos seleccionados'!$A23="","",'Datos seleccionados'!$A23)</f>
        <v>900491651</v>
      </c>
      <c r="C31" s="14" t="str">
        <f>+IF('Datos seleccionados'!$B23="","",'Datos seleccionados'!$B23)</f>
        <v>Santander Financing S.A.S</v>
      </c>
      <c r="D31" s="10" t="str">
        <f ca="1">IF(C31="","",IF(AND('Datos seleccionados'!$Q23&gt;=$D$3,'Datos seleccionados'!$R23&lt;=$D$4,'Datos seleccionados'!$S23&gt;=$D$5,'Datos seleccionados'!$T23&gt;=$D$6,'Datos seleccionados'!$U23&gt;=$D$7),"SI","NO"))</f>
        <v>NO</v>
      </c>
      <c r="G31" s="17">
        <f>+IF('Datos seleccionados'!$A23="","",'Datos seleccionados'!$A23)</f>
        <v>900491651</v>
      </c>
      <c r="H31" s="14" t="str">
        <f>+IF('Datos seleccionados'!$B23="","",'Datos seleccionados'!$B23)</f>
        <v>Santander Financing S.A.S</v>
      </c>
      <c r="I31" s="10" t="str">
        <f ca="1">IF(H31="","",IF(AND('Datos seleccionados'!$Q23&gt;=$I$3,'Datos seleccionados'!$R23&lt;=$I$4,'Datos seleccionados'!$S23&gt;=$I$5,'Datos seleccionados'!$T23&gt;=$I$6,'Datos seleccionados'!$U23&gt;=$I$7),"SI","NO"))</f>
        <v>NO</v>
      </c>
    </row>
    <row r="32" spans="2:9" x14ac:dyDescent="0.2">
      <c r="B32" s="18">
        <f>+IF('Datos seleccionados'!$A24="","",'Datos seleccionados'!$A24)</f>
        <v>900541101</v>
      </c>
      <c r="C32" s="14" t="str">
        <f>+IF('Datos seleccionados'!$B24="","",'Datos seleccionados'!$B24)</f>
        <v>GMS MANAGEMENT SOLUTIONS COLOMBIA S.A.S.</v>
      </c>
      <c r="D32" s="10" t="str">
        <f ca="1">IF(C32="","",IF(AND('Datos seleccionados'!$Q24&gt;=$D$3,'Datos seleccionados'!$R24&lt;=$D$4,'Datos seleccionados'!$S24&gt;=$D$5,'Datos seleccionados'!$T24&gt;=$D$6,'Datos seleccionados'!$U24&gt;=$D$7),"SI","NO"))</f>
        <v>SI</v>
      </c>
      <c r="G32" s="17">
        <f>+IF('Datos seleccionados'!$A24="","",'Datos seleccionados'!$A24)</f>
        <v>900541101</v>
      </c>
      <c r="H32" s="14" t="str">
        <f>+IF('Datos seleccionados'!$B24="","",'Datos seleccionados'!$B24)</f>
        <v>GMS MANAGEMENT SOLUTIONS COLOMBIA S.A.S.</v>
      </c>
      <c r="I32" s="10" t="str">
        <f ca="1">IF(H32="","",IF(AND('Datos seleccionados'!$Q24&gt;=$I$3,'Datos seleccionados'!$R24&lt;=$I$4,'Datos seleccionados'!$S24&gt;=$I$5,'Datos seleccionados'!$T24&gt;=$I$6,'Datos seleccionados'!$U24&gt;=$I$7),"SI","NO"))</f>
        <v>NO</v>
      </c>
    </row>
    <row r="33" spans="2:9" x14ac:dyDescent="0.2">
      <c r="B33" s="18">
        <f>+IF('Datos seleccionados'!$A25="","",'Datos seleccionados'!$A25)</f>
        <v>900569143</v>
      </c>
      <c r="C33" s="14" t="str">
        <f>+IF('Datos seleccionados'!$B25="","",'Datos seleccionados'!$B25)</f>
        <v>THE BOSTON CONSULTING GROUP SAS</v>
      </c>
      <c r="D33" s="10" t="str">
        <f ca="1">IF(C33="","",IF(AND('Datos seleccionados'!$Q25&gt;=$D$3,'Datos seleccionados'!$R25&lt;=$D$4,'Datos seleccionados'!$S25&gt;=$D$5,'Datos seleccionados'!$T25&gt;=$D$6,'Datos seleccionados'!$U25&gt;=$D$7),"SI","NO"))</f>
        <v>SI</v>
      </c>
      <c r="G33" s="17">
        <f>+IF('Datos seleccionados'!$A25="","",'Datos seleccionados'!$A25)</f>
        <v>900569143</v>
      </c>
      <c r="H33" s="14" t="str">
        <f>+IF('Datos seleccionados'!$B25="","",'Datos seleccionados'!$B25)</f>
        <v>THE BOSTON CONSULTING GROUP SAS</v>
      </c>
      <c r="I33" s="10" t="str">
        <f ca="1">IF(H33="","",IF(AND('Datos seleccionados'!$Q25&gt;=$I$3,'Datos seleccionados'!$R25&lt;=$I$4,'Datos seleccionados'!$S25&gt;=$I$5,'Datos seleccionados'!$T25&gt;=$I$6,'Datos seleccionados'!$U25&gt;=$I$7),"SI","NO"))</f>
        <v>NO</v>
      </c>
    </row>
    <row r="34" spans="2:9" x14ac:dyDescent="0.2">
      <c r="B34" s="18">
        <f>+IF('Datos seleccionados'!$A26="","",'Datos seleccionados'!$A26)</f>
        <v>900582115</v>
      </c>
      <c r="C34" s="14" t="str">
        <f>+IF('Datos seleccionados'!$B26="","",'Datos seleccionados'!$B26)</f>
        <v>SANTANDER BANCA DE INVERSION COLOMBIA S A S</v>
      </c>
      <c r="D34" s="10" t="str">
        <f ca="1">IF(C34="","",IF(AND('Datos seleccionados'!$Q26&gt;=$D$3,'Datos seleccionados'!$R26&lt;=$D$4,'Datos seleccionados'!$S26&gt;=$D$5,'Datos seleccionados'!$T26&gt;=$D$6,'Datos seleccionados'!$U26&gt;=$D$7),"SI","NO"))</f>
        <v>SI</v>
      </c>
      <c r="G34" s="17">
        <f>+IF('Datos seleccionados'!$A26="","",'Datos seleccionados'!$A26)</f>
        <v>900582115</v>
      </c>
      <c r="H34" s="14" t="str">
        <f>+IF('Datos seleccionados'!$B26="","",'Datos seleccionados'!$B26)</f>
        <v>SANTANDER BANCA DE INVERSION COLOMBIA S A S</v>
      </c>
      <c r="I34" s="10" t="str">
        <f ca="1">IF(H34="","",IF(AND('Datos seleccionados'!$Q26&gt;=$I$3,'Datos seleccionados'!$R26&lt;=$I$4,'Datos seleccionados'!$S26&gt;=$I$5,'Datos seleccionados'!$T26&gt;=$I$6,'Datos seleccionados'!$U26&gt;=$I$7),"SI","NO"))</f>
        <v>NO</v>
      </c>
    </row>
    <row r="35" spans="2:9" x14ac:dyDescent="0.2">
      <c r="B35" s="18">
        <f>+IF('Datos seleccionados'!$A27="","",'Datos seleccionados'!$A27)</f>
        <v>900612118</v>
      </c>
      <c r="C35" s="14" t="str">
        <f>+IF('Datos seleccionados'!$B27="","",'Datos seleccionados'!$B27)</f>
        <v>SERVICIOS ESTRATEGICOS COMPARTIDOS SAS</v>
      </c>
      <c r="D35" s="10" t="str">
        <f ca="1">IF(C35="","",IF(AND('Datos seleccionados'!$Q27&gt;=$D$3,'Datos seleccionados'!$R27&lt;=$D$4,'Datos seleccionados'!$S27&gt;=$D$5,'Datos seleccionados'!$T27&gt;=$D$6,'Datos seleccionados'!$U27&gt;=$D$7),"SI","NO"))</f>
        <v>NO</v>
      </c>
      <c r="G35" s="17">
        <f>+IF('Datos seleccionados'!$A27="","",'Datos seleccionados'!$A27)</f>
        <v>900612118</v>
      </c>
      <c r="H35" s="14" t="str">
        <f>+IF('Datos seleccionados'!$B27="","",'Datos seleccionados'!$B27)</f>
        <v>SERVICIOS ESTRATEGICOS COMPARTIDOS SAS</v>
      </c>
      <c r="I35" s="10" t="str">
        <f ca="1">IF(H35="","",IF(AND('Datos seleccionados'!$Q27&gt;=$I$3,'Datos seleccionados'!$R27&lt;=$I$4,'Datos seleccionados'!$S27&gt;=$I$5,'Datos seleccionados'!$T27&gt;=$I$6,'Datos seleccionados'!$U27&gt;=$I$7),"SI","NO"))</f>
        <v>NO</v>
      </c>
    </row>
    <row r="36" spans="2:9" x14ac:dyDescent="0.2">
      <c r="B36" s="18">
        <f>+IF('Datos seleccionados'!$A28="","",'Datos seleccionados'!$A28)</f>
        <v>900670754</v>
      </c>
      <c r="C36" s="14" t="str">
        <f>+IF('Datos seleccionados'!$B28="","",'Datos seleccionados'!$B28)</f>
        <v>Shared Services Colombia SAS</v>
      </c>
      <c r="D36" s="10" t="str">
        <f ca="1">IF(C36="","",IF(AND('Datos seleccionados'!$Q28&gt;=$D$3,'Datos seleccionados'!$R28&lt;=$D$4,'Datos seleccionados'!$S28&gt;=$D$5,'Datos seleccionados'!$T28&gt;=$D$6,'Datos seleccionados'!$U28&gt;=$D$7),"SI","NO"))</f>
        <v>NO</v>
      </c>
      <c r="G36" s="17">
        <f>+IF('Datos seleccionados'!$A28="","",'Datos seleccionados'!$A28)</f>
        <v>900670754</v>
      </c>
      <c r="H36" s="14" t="str">
        <f>+IF('Datos seleccionados'!$B28="","",'Datos seleccionados'!$B28)</f>
        <v>Shared Services Colombia SAS</v>
      </c>
      <c r="I36" s="10" t="str">
        <f ca="1">IF(H36="","",IF(AND('Datos seleccionados'!$Q28&gt;=$I$3,'Datos seleccionados'!$R28&lt;=$I$4,'Datos seleccionados'!$S28&gt;=$I$5,'Datos seleccionados'!$T28&gt;=$I$6,'Datos seleccionados'!$U28&gt;=$I$7),"SI","NO"))</f>
        <v>NO</v>
      </c>
    </row>
    <row r="37" spans="2:9" x14ac:dyDescent="0.2">
      <c r="B37" s="18">
        <f>+IF('Datos seleccionados'!$A29="","",'Datos seleccionados'!$A29)</f>
        <v>900676165</v>
      </c>
      <c r="C37" s="14" t="str">
        <f>+IF('Datos seleccionados'!$B29="","",'Datos seleccionados'!$B29)</f>
        <v>LIEBER COLOMBIA SAS</v>
      </c>
      <c r="D37" s="10" t="str">
        <f ca="1">IF(C37="","",IF(AND('Datos seleccionados'!$Q29&gt;=$D$3,'Datos seleccionados'!$R29&lt;=$D$4,'Datos seleccionados'!$S29&gt;=$D$5,'Datos seleccionados'!$T29&gt;=$D$6,'Datos seleccionados'!$U29&gt;=$D$7),"SI","NO"))</f>
        <v>SI</v>
      </c>
      <c r="G37" s="17">
        <f>+IF('Datos seleccionados'!$A29="","",'Datos seleccionados'!$A29)</f>
        <v>900676165</v>
      </c>
      <c r="H37" s="14" t="str">
        <f>+IF('Datos seleccionados'!$B29="","",'Datos seleccionados'!$B29)</f>
        <v>LIEBER COLOMBIA SAS</v>
      </c>
      <c r="I37" s="10" t="str">
        <f ca="1">IF(H37="","",IF(AND('Datos seleccionados'!$Q29&gt;=$I$3,'Datos seleccionados'!$R29&lt;=$I$4,'Datos seleccionados'!$S29&gt;=$I$5,'Datos seleccionados'!$T29&gt;=$I$6,'Datos seleccionados'!$U29&gt;=$I$7),"SI","NO"))</f>
        <v>NO</v>
      </c>
    </row>
    <row r="38" spans="2:9" x14ac:dyDescent="0.2">
      <c r="B38" s="18">
        <f>+IF('Datos seleccionados'!$A30="","",'Datos seleccionados'!$A30)</f>
        <v>900707908</v>
      </c>
      <c r="C38" s="14" t="str">
        <f>+IF('Datos seleccionados'!$B30="","",'Datos seleccionados'!$B30)</f>
        <v>Go Bravo Colombia SAS</v>
      </c>
      <c r="D38" s="10" t="str">
        <f ca="1">IF(C38="","",IF(AND('Datos seleccionados'!$Q30&gt;=$D$3,'Datos seleccionados'!$R30&lt;=$D$4,'Datos seleccionados'!$S30&gt;=$D$5,'Datos seleccionados'!$T30&gt;=$D$6,'Datos seleccionados'!$U30&gt;=$D$7),"SI","NO"))</f>
        <v>NO</v>
      </c>
      <c r="G38" s="17">
        <f>+IF('Datos seleccionados'!$A30="","",'Datos seleccionados'!$A30)</f>
        <v>900707908</v>
      </c>
      <c r="H38" s="14" t="str">
        <f>+IF('Datos seleccionados'!$B30="","",'Datos seleccionados'!$B30)</f>
        <v>Go Bravo Colombia SAS</v>
      </c>
      <c r="I38" s="10" t="str">
        <f ca="1">IF(H38="","",IF(AND('Datos seleccionados'!$Q30&gt;=$I$3,'Datos seleccionados'!$R30&lt;=$I$4,'Datos seleccionados'!$S30&gt;=$I$5,'Datos seleccionados'!$T30&gt;=$I$6,'Datos seleccionados'!$U30&gt;=$I$7),"SI","NO"))</f>
        <v>NO</v>
      </c>
    </row>
    <row r="39" spans="2:9" x14ac:dyDescent="0.2">
      <c r="B39" s="18">
        <f>+IF('Datos seleccionados'!$A31="","",'Datos seleccionados'!$A31)</f>
        <v>900822643</v>
      </c>
      <c r="C39" s="14" t="str">
        <f>+IF('Datos seleccionados'!$B31="","",'Datos seleccionados'!$B31)</f>
        <v>EXLSERVICE COLOMBIA S.A.S.</v>
      </c>
      <c r="D39" s="10" t="str">
        <f ca="1">IF(C39="","",IF(AND('Datos seleccionados'!$Q31&gt;=$D$3,'Datos seleccionados'!$R31&lt;=$D$4,'Datos seleccionados'!$S31&gt;=$D$5,'Datos seleccionados'!$T31&gt;=$D$6,'Datos seleccionados'!$U31&gt;=$D$7),"SI","NO"))</f>
        <v>SI</v>
      </c>
      <c r="G39" s="17">
        <f>+IF('Datos seleccionados'!$A31="","",'Datos seleccionados'!$A31)</f>
        <v>900822643</v>
      </c>
      <c r="H39" s="14" t="str">
        <f>+IF('Datos seleccionados'!$B31="","",'Datos seleccionados'!$B31)</f>
        <v>EXLSERVICE COLOMBIA S.A.S.</v>
      </c>
      <c r="I39" s="10" t="str">
        <f ca="1">IF(H39="","",IF(AND('Datos seleccionados'!$Q31&gt;=$I$3,'Datos seleccionados'!$R31&lt;=$I$4,'Datos seleccionados'!$S31&gt;=$I$5,'Datos seleccionados'!$T31&gt;=$I$6,'Datos seleccionados'!$U31&gt;=$I$7),"SI","NO"))</f>
        <v>NO</v>
      </c>
    </row>
    <row r="40" spans="2:9" x14ac:dyDescent="0.2">
      <c r="B40" s="18">
        <f>+IF('Datos seleccionados'!$A32="","",'Datos seleccionados'!$A32)</f>
        <v>900874145</v>
      </c>
      <c r="C40" s="14" t="str">
        <f>+IF('Datos seleccionados'!$B32="","",'Datos seleccionados'!$B32)</f>
        <v>ZFB ELDORADO S A S USUARIO OPERADOR DE ZONA FRANCA</v>
      </c>
      <c r="D40" s="10" t="str">
        <f ca="1">IF(C40="","",IF(AND('Datos seleccionados'!$Q32&gt;=$D$3,'Datos seleccionados'!$R32&lt;=$D$4,'Datos seleccionados'!$S32&gt;=$D$5,'Datos seleccionados'!$T32&gt;=$D$6,'Datos seleccionados'!$U32&gt;=$D$7),"SI","NO"))</f>
        <v>SI</v>
      </c>
      <c r="G40" s="17">
        <f>+IF('Datos seleccionados'!$A32="","",'Datos seleccionados'!$A32)</f>
        <v>900874145</v>
      </c>
      <c r="H40" s="14" t="str">
        <f>+IF('Datos seleccionados'!$B32="","",'Datos seleccionados'!$B32)</f>
        <v>ZFB ELDORADO S A S USUARIO OPERADOR DE ZONA FRANCA</v>
      </c>
      <c r="I40" s="10" t="str">
        <f ca="1">IF(H40="","",IF(AND('Datos seleccionados'!$Q32&gt;=$I$3,'Datos seleccionados'!$R32&lt;=$I$4,'Datos seleccionados'!$S32&gt;=$I$5,'Datos seleccionados'!$T32&gt;=$I$6,'Datos seleccionados'!$U32&gt;=$I$7),"SI","NO"))</f>
        <v>NO</v>
      </c>
    </row>
    <row r="41" spans="2:9" x14ac:dyDescent="0.2">
      <c r="B41" s="18">
        <f>+IF('Datos seleccionados'!$A33="","",'Datos seleccionados'!$A33)</f>
        <v>901008454</v>
      </c>
      <c r="C41" s="14" t="str">
        <f>+IF('Datos seleccionados'!$B33="","",'Datos seleccionados'!$B33)</f>
        <v>CREDIGESTION SAS</v>
      </c>
      <c r="D41" s="10" t="str">
        <f ca="1">IF(C41="","",IF(AND('Datos seleccionados'!$Q33&gt;=$D$3,'Datos seleccionados'!$R33&lt;=$D$4,'Datos seleccionados'!$S33&gt;=$D$5,'Datos seleccionados'!$T33&gt;=$D$6,'Datos seleccionados'!$U33&gt;=$D$7),"SI","NO"))</f>
        <v>NO</v>
      </c>
      <c r="G41" s="17">
        <f>+IF('Datos seleccionados'!$A33="","",'Datos seleccionados'!$A33)</f>
        <v>901008454</v>
      </c>
      <c r="H41" s="14" t="str">
        <f>+IF('Datos seleccionados'!$B33="","",'Datos seleccionados'!$B33)</f>
        <v>CREDIGESTION SAS</v>
      </c>
      <c r="I41" s="10" t="str">
        <f ca="1">IF(H41="","",IF(AND('Datos seleccionados'!$Q33&gt;=$I$3,'Datos seleccionados'!$R33&lt;=$I$4,'Datos seleccionados'!$S33&gt;=$I$5,'Datos seleccionados'!$T33&gt;=$I$6,'Datos seleccionados'!$U33&gt;=$I$7),"SI","NO"))</f>
        <v>NO</v>
      </c>
    </row>
    <row r="42" spans="2:9" x14ac:dyDescent="0.2">
      <c r="B42" s="18">
        <f>+IF('Datos seleccionados'!$A34="","",'Datos seleccionados'!$A34)</f>
        <v>901033369</v>
      </c>
      <c r="C42" s="14" t="str">
        <f>+IF('Datos seleccionados'!$B34="","",'Datos seleccionados'!$B34)</f>
        <v>SUMMA SERVICIOS  CORPORATIVOS INTEGRALES SAS</v>
      </c>
      <c r="D42" s="10" t="str">
        <f ca="1">IF(C42="","",IF(AND('Datos seleccionados'!$Q34&gt;=$D$3,'Datos seleccionados'!$R34&lt;=$D$4,'Datos seleccionados'!$S34&gt;=$D$5,'Datos seleccionados'!$T34&gt;=$D$6,'Datos seleccionados'!$U34&gt;=$D$7),"SI","NO"))</f>
        <v>NO</v>
      </c>
      <c r="G42" s="17">
        <f>+IF('Datos seleccionados'!$A34="","",'Datos seleccionados'!$A34)</f>
        <v>901033369</v>
      </c>
      <c r="H42" s="14" t="str">
        <f>+IF('Datos seleccionados'!$B34="","",'Datos seleccionados'!$B34)</f>
        <v>SUMMA SERVICIOS  CORPORATIVOS INTEGRALES SAS</v>
      </c>
      <c r="I42" s="10" t="str">
        <f ca="1">IF(H42="","",IF(AND('Datos seleccionados'!$Q34&gt;=$I$3,'Datos seleccionados'!$R34&lt;=$I$4,'Datos seleccionados'!$S34&gt;=$I$5,'Datos seleccionados'!$T34&gt;=$I$6,'Datos seleccionados'!$U34&gt;=$I$7),"SI","NO"))</f>
        <v>NO</v>
      </c>
    </row>
    <row r="43" spans="2:9" x14ac:dyDescent="0.2">
      <c r="B43" s="18">
        <f>+IF('Datos seleccionados'!$A35="","",'Datos seleccionados'!$A35)</f>
        <v>901087745</v>
      </c>
      <c r="C43" s="14" t="str">
        <f>+IF('Datos seleccionados'!$B35="","",'Datos seleccionados'!$B35)</f>
        <v>CCLA COLOMBIA SAS</v>
      </c>
      <c r="D43" s="10" t="str">
        <f ca="1">IF(C43="","",IF(AND('Datos seleccionados'!$Q35&gt;=$D$3,'Datos seleccionados'!$R35&lt;=$D$4,'Datos seleccionados'!$S35&gt;=$D$5,'Datos seleccionados'!$T35&gt;=$D$6,'Datos seleccionados'!$U35&gt;=$D$7),"SI","NO"))</f>
        <v>SI</v>
      </c>
      <c r="G43" s="17">
        <f>+IF('Datos seleccionados'!$A35="","",'Datos seleccionados'!$A35)</f>
        <v>901087745</v>
      </c>
      <c r="H43" s="14" t="str">
        <f>+IF('Datos seleccionados'!$B35="","",'Datos seleccionados'!$B35)</f>
        <v>CCLA COLOMBIA SAS</v>
      </c>
      <c r="I43" s="10" t="str">
        <f ca="1">IF(H43="","",IF(AND('Datos seleccionados'!$Q35&gt;=$I$3,'Datos seleccionados'!$R35&lt;=$I$4,'Datos seleccionados'!$S35&gt;=$I$5,'Datos seleccionados'!$T35&gt;=$I$6,'Datos seleccionados'!$U35&gt;=$I$7),"SI","NO"))</f>
        <v>NO</v>
      </c>
    </row>
    <row r="44" spans="2:9" x14ac:dyDescent="0.2">
      <c r="B44" s="18">
        <f>+IF('Datos seleccionados'!$A36="","",'Datos seleccionados'!$A36)</f>
        <v>901096939</v>
      </c>
      <c r="C44" s="14" t="str">
        <f>+IF('Datos seleccionados'!$B36="","",'Datos seleccionados'!$B36)</f>
        <v>MANAL SAS</v>
      </c>
      <c r="D44" s="10" t="str">
        <f ca="1">IF(C44="","",IF(AND('Datos seleccionados'!$Q36&gt;=$D$3,'Datos seleccionados'!$R36&lt;=$D$4,'Datos seleccionados'!$S36&gt;=$D$5,'Datos seleccionados'!$T36&gt;=$D$6,'Datos seleccionados'!$U36&gt;=$D$7),"SI","NO"))</f>
        <v>NO</v>
      </c>
      <c r="G44" s="17">
        <f>+IF('Datos seleccionados'!$A36="","",'Datos seleccionados'!$A36)</f>
        <v>901096939</v>
      </c>
      <c r="H44" s="14" t="str">
        <f>+IF('Datos seleccionados'!$B36="","",'Datos seleccionados'!$B36)</f>
        <v>MANAL SAS</v>
      </c>
      <c r="I44" s="10" t="str">
        <f ca="1">IF(H44="","",IF(AND('Datos seleccionados'!$Q36&gt;=$I$3,'Datos seleccionados'!$R36&lt;=$I$4,'Datos seleccionados'!$S36&gt;=$I$5,'Datos seleccionados'!$T36&gt;=$I$6,'Datos seleccionados'!$U36&gt;=$I$7),"SI","NO"))</f>
        <v>NO</v>
      </c>
    </row>
    <row r="45" spans="2:9" x14ac:dyDescent="0.2">
      <c r="B45" s="18">
        <f>+IF('Datos seleccionados'!$A37="","",'Datos seleccionados'!$A37)</f>
        <v>901109174</v>
      </c>
      <c r="C45" s="14" t="str">
        <f>+IF('Datos seleccionados'!$B37="","",'Datos seleccionados'!$B37)</f>
        <v>DARNEL DDS S.AS</v>
      </c>
      <c r="D45" s="10" t="str">
        <f ca="1">IF(C45="","",IF(AND('Datos seleccionados'!$Q37&gt;=$D$3,'Datos seleccionados'!$R37&lt;=$D$4,'Datos seleccionados'!$S37&gt;=$D$5,'Datos seleccionados'!$T37&gt;=$D$6,'Datos seleccionados'!$U37&gt;=$D$7),"SI","NO"))</f>
        <v>SI</v>
      </c>
      <c r="G45" s="17">
        <f>+IF('Datos seleccionados'!$A37="","",'Datos seleccionados'!$A37)</f>
        <v>901109174</v>
      </c>
      <c r="H45" s="14" t="str">
        <f>+IF('Datos seleccionados'!$B37="","",'Datos seleccionados'!$B37)</f>
        <v>DARNEL DDS S.AS</v>
      </c>
      <c r="I45" s="10" t="str">
        <f ca="1">IF(H45="","",IF(AND('Datos seleccionados'!$Q37&gt;=$I$3,'Datos seleccionados'!$R37&lt;=$I$4,'Datos seleccionados'!$S37&gt;=$I$5,'Datos seleccionados'!$T37&gt;=$I$6,'Datos seleccionados'!$U37&gt;=$I$7),"SI","NO"))</f>
        <v>SI</v>
      </c>
    </row>
    <row r="46" spans="2:9" x14ac:dyDescent="0.2">
      <c r="B46" s="18">
        <f>+IF('Datos seleccionados'!$A38="","",'Datos seleccionados'!$A38)</f>
        <v>901139964</v>
      </c>
      <c r="C46" s="14" t="str">
        <f>+IF('Datos seleccionados'!$B38="","",'Datos seleccionados'!$B38)</f>
        <v>BROOKFIELD INFRASTRUCTURE GROUP COLOMBIA S.A.S</v>
      </c>
      <c r="D46" s="10" t="str">
        <f ca="1">IF(C46="","",IF(AND('Datos seleccionados'!$Q38&gt;=$D$3,'Datos seleccionados'!$R38&lt;=$D$4,'Datos seleccionados'!$S38&gt;=$D$5,'Datos seleccionados'!$T38&gt;=$D$6,'Datos seleccionados'!$U38&gt;=$D$7),"SI","NO"))</f>
        <v>SI</v>
      </c>
      <c r="G46" s="17">
        <f>+IF('Datos seleccionados'!$A38="","",'Datos seleccionados'!$A38)</f>
        <v>901139964</v>
      </c>
      <c r="H46" s="14" t="str">
        <f>+IF('Datos seleccionados'!$B38="","",'Datos seleccionados'!$B38)</f>
        <v>BROOKFIELD INFRASTRUCTURE GROUP COLOMBIA S.A.S</v>
      </c>
      <c r="I46" s="10" t="str">
        <f ca="1">IF(H46="","",IF(AND('Datos seleccionados'!$Q38&gt;=$I$3,'Datos seleccionados'!$R38&lt;=$I$4,'Datos seleccionados'!$S38&gt;=$I$5,'Datos seleccionados'!$T38&gt;=$I$6,'Datos seleccionados'!$U38&gt;=$I$7),"SI","NO"))</f>
        <v>NO</v>
      </c>
    </row>
    <row r="47" spans="2:9" x14ac:dyDescent="0.2">
      <c r="B47" s="18">
        <f>+IF('Datos seleccionados'!$A39="","",'Datos seleccionados'!$A39)</f>
        <v>901144536</v>
      </c>
      <c r="C47" s="14" t="str">
        <f>+IF('Datos seleccionados'!$B39="","",'Datos seleccionados'!$B39)</f>
        <v>BAIN &amp; COMPANY COLOMBIA SAS</v>
      </c>
      <c r="D47" s="10" t="str">
        <f ca="1">IF(C47="","",IF(AND('Datos seleccionados'!$Q39&gt;=$D$3,'Datos seleccionados'!$R39&lt;=$D$4,'Datos seleccionados'!$S39&gt;=$D$5,'Datos seleccionados'!$T39&gt;=$D$6,'Datos seleccionados'!$U39&gt;=$D$7),"SI","NO"))</f>
        <v>NO</v>
      </c>
      <c r="G47" s="17">
        <f>+IF('Datos seleccionados'!$A39="","",'Datos seleccionados'!$A39)</f>
        <v>901144536</v>
      </c>
      <c r="H47" s="14" t="str">
        <f>+IF('Datos seleccionados'!$B39="","",'Datos seleccionados'!$B39)</f>
        <v>BAIN &amp; COMPANY COLOMBIA SAS</v>
      </c>
      <c r="I47" s="10" t="str">
        <f ca="1">IF(H47="","",IF(AND('Datos seleccionados'!$Q39&gt;=$I$3,'Datos seleccionados'!$R39&lt;=$I$4,'Datos seleccionados'!$S39&gt;=$I$5,'Datos seleccionados'!$T39&gt;=$I$6,'Datos seleccionados'!$U39&gt;=$I$7),"SI","NO"))</f>
        <v>NO</v>
      </c>
    </row>
    <row r="48" spans="2:9" x14ac:dyDescent="0.2">
      <c r="B48" s="18">
        <f>+IF('Datos seleccionados'!$A40="","",'Datos seleccionados'!$A40)</f>
        <v>901178795</v>
      </c>
      <c r="C48" s="14" t="str">
        <f>+IF('Datos seleccionados'!$B40="","",'Datos seleccionados'!$B40)</f>
        <v>CHINAOIL (LATIN AMERICA) S.A.S.</v>
      </c>
      <c r="D48" s="10" t="str">
        <f ca="1">IF(C48="","",IF(AND('Datos seleccionados'!$Q40&gt;=$D$3,'Datos seleccionados'!$R40&lt;=$D$4,'Datos seleccionados'!$S40&gt;=$D$5,'Datos seleccionados'!$T40&gt;=$D$6,'Datos seleccionados'!$U40&gt;=$D$7),"SI","NO"))</f>
        <v>NO</v>
      </c>
      <c r="G48" s="17">
        <f>+IF('Datos seleccionados'!$A40="","",'Datos seleccionados'!$A40)</f>
        <v>901178795</v>
      </c>
      <c r="H48" s="14" t="str">
        <f>+IF('Datos seleccionados'!$B40="","",'Datos seleccionados'!$B40)</f>
        <v>CHINAOIL (LATIN AMERICA) S.A.S.</v>
      </c>
      <c r="I48" s="10" t="str">
        <f ca="1">IF(H48="","",IF(AND('Datos seleccionados'!$Q40&gt;=$I$3,'Datos seleccionados'!$R40&lt;=$I$4,'Datos seleccionados'!$S40&gt;=$I$5,'Datos seleccionados'!$T40&gt;=$I$6,'Datos seleccionados'!$U40&gt;=$I$7),"SI","NO"))</f>
        <v>NO</v>
      </c>
    </row>
    <row r="49" spans="2:9" x14ac:dyDescent="0.2">
      <c r="B49" s="18">
        <f>+IF('Datos seleccionados'!$A41="","",'Datos seleccionados'!$A41)</f>
        <v>901303671</v>
      </c>
      <c r="C49" s="14" t="str">
        <f>+IF('Datos seleccionados'!$B41="","",'Datos seleccionados'!$B41)</f>
        <v>VISUM CAPITAL S.A.S.</v>
      </c>
      <c r="D49" s="10" t="str">
        <f ca="1">IF(C49="","",IF(AND('Datos seleccionados'!$Q41&gt;=$D$3,'Datos seleccionados'!$R41&lt;=$D$4,'Datos seleccionados'!$S41&gt;=$D$5,'Datos seleccionados'!$T41&gt;=$D$6,'Datos seleccionados'!$U41&gt;=$D$7),"SI","NO"))</f>
        <v>SI</v>
      </c>
      <c r="G49" s="17">
        <f>+IF('Datos seleccionados'!$A41="","",'Datos seleccionados'!$A41)</f>
        <v>901303671</v>
      </c>
      <c r="H49" s="14" t="str">
        <f>+IF('Datos seleccionados'!$B41="","",'Datos seleccionados'!$B41)</f>
        <v>VISUM CAPITAL S.A.S.</v>
      </c>
      <c r="I49" s="10" t="str">
        <f ca="1">IF(H49="","",IF(AND('Datos seleccionados'!$Q41&gt;=$I$3,'Datos seleccionados'!$R41&lt;=$I$4,'Datos seleccionados'!$S41&gt;=$I$5,'Datos seleccionados'!$T41&gt;=$I$6,'Datos seleccionados'!$U41&gt;=$I$7),"SI","NO"))</f>
        <v>SI</v>
      </c>
    </row>
    <row r="50" spans="2:9" x14ac:dyDescent="0.2">
      <c r="B50" s="18">
        <f>+IF('Datos seleccionados'!$A42="","",'Datos seleccionados'!$A42)</f>
        <v>901334761</v>
      </c>
      <c r="C50" s="14" t="str">
        <f>+IF('Datos seleccionados'!$B42="","",'Datos seleccionados'!$B42)</f>
        <v>AKROP CAPITAL S.A.S.</v>
      </c>
      <c r="D50" s="10" t="str">
        <f ca="1">IF(C50="","",IF(AND('Datos seleccionados'!$Q42&gt;=$D$3,'Datos seleccionados'!$R42&lt;=$D$4,'Datos seleccionados'!$S42&gt;=$D$5,'Datos seleccionados'!$T42&gt;=$D$6,'Datos seleccionados'!$U42&gt;=$D$7),"SI","NO"))</f>
        <v>NO</v>
      </c>
      <c r="G50" s="17">
        <f>+IF('Datos seleccionados'!$A42="","",'Datos seleccionados'!$A42)</f>
        <v>901334761</v>
      </c>
      <c r="H50" s="14" t="str">
        <f>+IF('Datos seleccionados'!$B42="","",'Datos seleccionados'!$B42)</f>
        <v>AKROP CAPITAL S.A.S.</v>
      </c>
      <c r="I50" s="10" t="str">
        <f ca="1">IF(H50="","",IF(AND('Datos seleccionados'!$Q42&gt;=$I$3,'Datos seleccionados'!$R42&lt;=$I$4,'Datos seleccionados'!$S42&gt;=$I$5,'Datos seleccionados'!$T42&gt;=$I$6,'Datos seleccionados'!$U42&gt;=$I$7),"SI","NO"))</f>
        <v>NO</v>
      </c>
    </row>
    <row r="51" spans="2:9" x14ac:dyDescent="0.2">
      <c r="B51" s="18">
        <f>+IF('Datos seleccionados'!$A43="","",'Datos seleccionados'!$A43)</f>
        <v>901399739</v>
      </c>
      <c r="C51" s="14" t="str">
        <f>+IF('Datos seleccionados'!$B43="","",'Datos seleccionados'!$B43)</f>
        <v>STEWARD HEALTH CARE INTERNATIONAL COLOMBIA S.A.S</v>
      </c>
      <c r="D51" s="10" t="str">
        <f ca="1">IF(C51="","",IF(AND('Datos seleccionados'!$Q43&gt;=$D$3,'Datos seleccionados'!$R43&lt;=$D$4,'Datos seleccionados'!$S43&gt;=$D$5,'Datos seleccionados'!$T43&gt;=$D$6,'Datos seleccionados'!$U43&gt;=$D$7),"SI","NO"))</f>
        <v>SI</v>
      </c>
      <c r="G51" s="17">
        <f>+IF('Datos seleccionados'!$A43="","",'Datos seleccionados'!$A43)</f>
        <v>901399739</v>
      </c>
      <c r="H51" s="14" t="str">
        <f>+IF('Datos seleccionados'!$B43="","",'Datos seleccionados'!$B43)</f>
        <v>STEWARD HEALTH CARE INTERNATIONAL COLOMBIA S.A.S</v>
      </c>
      <c r="I51" s="10" t="str">
        <f ca="1">IF(H51="","",IF(AND('Datos seleccionados'!$Q43&gt;=$I$3,'Datos seleccionados'!$R43&lt;=$I$4,'Datos seleccionados'!$S43&gt;=$I$5,'Datos seleccionados'!$T43&gt;=$I$6,'Datos seleccionados'!$U43&gt;=$I$7),"SI","NO"))</f>
        <v>NO</v>
      </c>
    </row>
    <row r="52" spans="2:9" x14ac:dyDescent="0.2">
      <c r="B52" s="18">
        <f>+IF('Datos seleccionados'!$A44="","",'Datos seleccionados'!$A44)</f>
        <v>901530043</v>
      </c>
      <c r="C52" s="14" t="str">
        <f>+IF('Datos seleccionados'!$B44="","",'Datos seleccionados'!$B44)</f>
        <v>HILLSIDE SHARED SERVICES COLOMBIA SAS</v>
      </c>
      <c r="D52" s="10" t="str">
        <f ca="1">IF(C52="","",IF(AND('Datos seleccionados'!$Q44&gt;=$D$3,'Datos seleccionados'!$R44&lt;=$D$4,'Datos seleccionados'!$S44&gt;=$D$5,'Datos seleccionados'!$T44&gt;=$D$6,'Datos seleccionados'!$U44&gt;=$D$7),"SI","NO"))</f>
        <v>NO</v>
      </c>
      <c r="G52" s="17">
        <f>+IF('Datos seleccionados'!$A44="","",'Datos seleccionados'!$A44)</f>
        <v>901530043</v>
      </c>
      <c r="H52" s="14" t="str">
        <f>+IF('Datos seleccionados'!$B44="","",'Datos seleccionados'!$B44)</f>
        <v>HILLSIDE SHARED SERVICES COLOMBIA SAS</v>
      </c>
      <c r="I52" s="10" t="str">
        <f ca="1">IF(H52="","",IF(AND('Datos seleccionados'!$Q44&gt;=$I$3,'Datos seleccionados'!$R44&lt;=$I$4,'Datos seleccionados'!$S44&gt;=$I$5,'Datos seleccionados'!$T44&gt;=$I$6,'Datos seleccionados'!$U44&gt;=$I$7),"SI","NO"))</f>
        <v>NO</v>
      </c>
    </row>
    <row r="53" spans="2:9" x14ac:dyDescent="0.2">
      <c r="B53" s="18">
        <f>+IF('Datos seleccionados'!$A45="","",'Datos seleccionados'!$A45)</f>
        <v>901570012</v>
      </c>
      <c r="C53" s="14" t="str">
        <f>+IF('Datos seleccionados'!$B45="","",'Datos seleccionados'!$B45)</f>
        <v>DIALECTICA  COLOMBIA SAS</v>
      </c>
      <c r="D53" s="10" t="str">
        <f ca="1">IF(C53="","",IF(AND('Datos seleccionados'!$Q45&gt;=$D$3,'Datos seleccionados'!$R45&lt;=$D$4,'Datos seleccionados'!$S45&gt;=$D$5,'Datos seleccionados'!$T45&gt;=$D$6,'Datos seleccionados'!$U45&gt;=$D$7),"SI","NO"))</f>
        <v>SI</v>
      </c>
      <c r="G53" s="17">
        <f>+IF('Datos seleccionados'!$A45="","",'Datos seleccionados'!$A45)</f>
        <v>901570012</v>
      </c>
      <c r="H53" s="14" t="str">
        <f>+IF('Datos seleccionados'!$B45="","",'Datos seleccionados'!$B45)</f>
        <v>DIALECTICA  COLOMBIA SAS</v>
      </c>
      <c r="I53" s="10" t="str">
        <f ca="1">IF(H53="","",IF(AND('Datos seleccionados'!$Q45&gt;=$I$3,'Datos seleccionados'!$R45&lt;=$I$4,'Datos seleccionados'!$S45&gt;=$I$5,'Datos seleccionados'!$T45&gt;=$I$6,'Datos seleccionados'!$U45&gt;=$I$7),"SI","NO"))</f>
        <v>NO</v>
      </c>
    </row>
    <row r="54" spans="2:9" x14ac:dyDescent="0.2">
      <c r="B54" s="18">
        <f>+IF('Datos seleccionados'!$A46="","",'Datos seleccionados'!$A46)</f>
        <v>901610775</v>
      </c>
      <c r="C54" s="14" t="str">
        <f>+IF('Datos seleccionados'!$B46="","",'Datos seleccionados'!$B46)</f>
        <v>ATLAS RENEWABLE ENERGY COLOMBIA SAS</v>
      </c>
      <c r="D54" s="10" t="str">
        <f ca="1">IF(C54="","",IF(AND('Datos seleccionados'!$Q46&gt;=$D$3,'Datos seleccionados'!$R46&lt;=$D$4,'Datos seleccionados'!$S46&gt;=$D$5,'Datos seleccionados'!$T46&gt;=$D$6,'Datos seleccionados'!$U46&gt;=$D$7),"SI","NO"))</f>
        <v>NO</v>
      </c>
      <c r="G54" s="17">
        <f>+IF('Datos seleccionados'!$A46="","",'Datos seleccionados'!$A46)</f>
        <v>901610775</v>
      </c>
      <c r="H54" s="14" t="str">
        <f>+IF('Datos seleccionados'!$B46="","",'Datos seleccionados'!$B46)</f>
        <v>ATLAS RENEWABLE ENERGY COLOMBIA SAS</v>
      </c>
      <c r="I54" s="10" t="str">
        <f ca="1">IF(H54="","",IF(AND('Datos seleccionados'!$Q46&gt;=$I$3,'Datos seleccionados'!$R46&lt;=$I$4,'Datos seleccionados'!$S46&gt;=$I$5,'Datos seleccionados'!$T46&gt;=$I$6,'Datos seleccionados'!$U46&gt;=$I$7),"SI","NO"))</f>
        <v>NO</v>
      </c>
    </row>
    <row r="55" spans="2:9" x14ac:dyDescent="0.2">
      <c r="B55" s="18">
        <f>+IF('Datos seleccionados'!$A47="","",'Datos seleccionados'!$A47)</f>
        <v>800185347</v>
      </c>
      <c r="C55" s="14" t="str">
        <f>+IF('Datos seleccionados'!$B47="","",'Datos seleccionados'!$B47)</f>
        <v>ZONA FRANCA DE BOGOTA, S.A.S - USUARIO OPERADOR DE ZONA FRANCA.</v>
      </c>
      <c r="D55" s="10" t="str">
        <f ca="1">IF(C55="","",IF(AND('Datos seleccionados'!$Q47&gt;=$D$3,'Datos seleccionados'!$R47&lt;=$D$4,'Datos seleccionados'!$S47&gt;=$D$5,'Datos seleccionados'!$T47&gt;=$D$6,'Datos seleccionados'!$U47&gt;=$D$7),"SI","NO"))</f>
        <v>SI</v>
      </c>
      <c r="G55" s="17">
        <f>+IF('Datos seleccionados'!$A47="","",'Datos seleccionados'!$A47)</f>
        <v>800185347</v>
      </c>
      <c r="H55" s="14" t="str">
        <f>+IF('Datos seleccionados'!$B47="","",'Datos seleccionados'!$B47)</f>
        <v>ZONA FRANCA DE BOGOTA, S.A.S - USUARIO OPERADOR DE ZONA FRANCA.</v>
      </c>
      <c r="I55" s="10" t="str">
        <f ca="1">IF(H55="","",IF(AND('Datos seleccionados'!$Q47&gt;=$I$3,'Datos seleccionados'!$R47&lt;=$I$4,'Datos seleccionados'!$S47&gt;=$I$5,'Datos seleccionados'!$T47&gt;=$I$6,'Datos seleccionados'!$U47&gt;=$I$7),"SI","NO"))</f>
        <v>NO</v>
      </c>
    </row>
    <row r="56" spans="2:9" x14ac:dyDescent="0.2">
      <c r="B56" s="18">
        <f>+IF('Datos seleccionados'!$A48="","",'Datos seleccionados'!$A48)</f>
        <v>830002181</v>
      </c>
      <c r="C56" s="14" t="str">
        <f>+IF('Datos seleccionados'!$B48="","",'Datos seleccionados'!$B48)</f>
        <v>GRUPO MOK COLOMBIA SAS</v>
      </c>
      <c r="D56" s="10" t="str">
        <f ca="1">IF(C56="","",IF(AND('Datos seleccionados'!$Q48&gt;=$D$3,'Datos seleccionados'!$R48&lt;=$D$4,'Datos seleccionados'!$S48&gt;=$D$5,'Datos seleccionados'!$T48&gt;=$D$6,'Datos seleccionados'!$U48&gt;=$D$7),"SI","NO"))</f>
        <v>SI</v>
      </c>
      <c r="G56" s="17">
        <f>+IF('Datos seleccionados'!$A48="","",'Datos seleccionados'!$A48)</f>
        <v>830002181</v>
      </c>
      <c r="H56" s="14" t="str">
        <f>+IF('Datos seleccionados'!$B48="","",'Datos seleccionados'!$B48)</f>
        <v>GRUPO MOK COLOMBIA SAS</v>
      </c>
      <c r="I56" s="10" t="str">
        <f ca="1">IF(H56="","",IF(AND('Datos seleccionados'!$Q48&gt;=$I$3,'Datos seleccionados'!$R48&lt;=$I$4,'Datos seleccionados'!$S48&gt;=$I$5,'Datos seleccionados'!$T48&gt;=$I$6,'Datos seleccionados'!$U48&gt;=$I$7),"SI","NO"))</f>
        <v>NO</v>
      </c>
    </row>
    <row r="57" spans="2:9" x14ac:dyDescent="0.2">
      <c r="B57" s="18">
        <f>+IF('Datos seleccionados'!$A49="","",'Datos seleccionados'!$A49)</f>
        <v>830012157</v>
      </c>
      <c r="C57" s="14" t="str">
        <f>+IF('Datos seleccionados'!$B49="","",'Datos seleccionados'!$B49)</f>
        <v>THOMAS GREG &amp; SONS LIMITED (GUERNSEY) SA</v>
      </c>
      <c r="D57" s="10" t="str">
        <f ca="1">IF(C57="","",IF(AND('Datos seleccionados'!$Q49&gt;=$D$3,'Datos seleccionados'!$R49&lt;=$D$4,'Datos seleccionados'!$S49&gt;=$D$5,'Datos seleccionados'!$T49&gt;=$D$6,'Datos seleccionados'!$U49&gt;=$D$7),"SI","NO"))</f>
        <v>SI</v>
      </c>
      <c r="G57" s="17">
        <f>+IF('Datos seleccionados'!$A49="","",'Datos seleccionados'!$A49)</f>
        <v>830012157</v>
      </c>
      <c r="H57" s="14" t="str">
        <f>+IF('Datos seleccionados'!$B49="","",'Datos seleccionados'!$B49)</f>
        <v>THOMAS GREG &amp; SONS LIMITED (GUERNSEY) SA</v>
      </c>
      <c r="I57" s="10" t="str">
        <f ca="1">IF(H57="","",IF(AND('Datos seleccionados'!$Q49&gt;=$I$3,'Datos seleccionados'!$R49&lt;=$I$4,'Datos seleccionados'!$S49&gt;=$I$5,'Datos seleccionados'!$T49&gt;=$I$6,'Datos seleccionados'!$U49&gt;=$I$7),"SI","NO"))</f>
        <v>NO</v>
      </c>
    </row>
    <row r="58" spans="2:9" x14ac:dyDescent="0.2">
      <c r="B58" s="18">
        <f>+IF('Datos seleccionados'!$A50="","",'Datos seleccionados'!$A50)</f>
        <v>830146338</v>
      </c>
      <c r="C58" s="14" t="str">
        <f>+IF('Datos seleccionados'!$B50="","",'Datos seleccionados'!$B50)</f>
        <v>G4S HOLDING COLOMBIA S.A.</v>
      </c>
      <c r="D58" s="10" t="str">
        <f ca="1">IF(C58="","",IF(AND('Datos seleccionados'!$Q50&gt;=$D$3,'Datos seleccionados'!$R50&lt;=$D$4,'Datos seleccionados'!$S50&gt;=$D$5,'Datos seleccionados'!$T50&gt;=$D$6,'Datos seleccionados'!$U50&gt;=$D$7),"SI","NO"))</f>
        <v>SI</v>
      </c>
      <c r="G58" s="17">
        <f>+IF('Datos seleccionados'!$A50="","",'Datos seleccionados'!$A50)</f>
        <v>830146338</v>
      </c>
      <c r="H58" s="14" t="str">
        <f>+IF('Datos seleccionados'!$B50="","",'Datos seleccionados'!$B50)</f>
        <v>G4S HOLDING COLOMBIA S.A.</v>
      </c>
      <c r="I58" s="10" t="str">
        <f ca="1">IF(H58="","",IF(AND('Datos seleccionados'!$Q50&gt;=$I$3,'Datos seleccionados'!$R50&lt;=$I$4,'Datos seleccionados'!$S50&gt;=$I$5,'Datos seleccionados'!$T50&gt;=$I$6,'Datos seleccionados'!$U50&gt;=$I$7),"SI","NO"))</f>
        <v>SI</v>
      </c>
    </row>
    <row r="59" spans="2:9" x14ac:dyDescent="0.2">
      <c r="B59" s="18">
        <f>+IF('Datos seleccionados'!$A51="","",'Datos seleccionados'!$A51)</f>
        <v>860451192</v>
      </c>
      <c r="C59" s="14" t="str">
        <f>+IF('Datos seleccionados'!$B51="","",'Datos seleccionados'!$B51)</f>
        <v>MARSH RISK CONSULTING LTDA</v>
      </c>
      <c r="D59" s="10" t="str">
        <f ca="1">IF(C59="","",IF(AND('Datos seleccionados'!$Q51&gt;=$D$3,'Datos seleccionados'!$R51&lt;=$D$4,'Datos seleccionados'!$S51&gt;=$D$5,'Datos seleccionados'!$T51&gt;=$D$6,'Datos seleccionados'!$U51&gt;=$D$7),"SI","NO"))</f>
        <v>SI</v>
      </c>
      <c r="G59" s="17">
        <f>+IF('Datos seleccionados'!$A51="","",'Datos seleccionados'!$A51)</f>
        <v>860451192</v>
      </c>
      <c r="H59" s="14" t="str">
        <f>+IF('Datos seleccionados'!$B51="","",'Datos seleccionados'!$B51)</f>
        <v>MARSH RISK CONSULTING LTDA</v>
      </c>
      <c r="I59" s="10" t="str">
        <f ca="1">IF(H59="","",IF(AND('Datos seleccionados'!$Q51&gt;=$I$3,'Datos seleccionados'!$R51&lt;=$I$4,'Datos seleccionados'!$S51&gt;=$I$5,'Datos seleccionados'!$T51&gt;=$I$6,'Datos seleccionados'!$U51&gt;=$I$7),"SI","NO"))</f>
        <v>NO</v>
      </c>
    </row>
    <row r="60" spans="2:9" x14ac:dyDescent="0.2">
      <c r="B60" s="18">
        <f>+IF('Datos seleccionados'!$A52="","",'Datos seleccionados'!$A52)</f>
        <v>891855089</v>
      </c>
      <c r="C60" s="14" t="str">
        <f>+IF('Datos seleccionados'!$B52="","",'Datos seleccionados'!$B52)</f>
        <v>GYJ RAMIREZ SA</v>
      </c>
      <c r="D60" s="10" t="str">
        <f ca="1">IF(C60="","",IF(AND('Datos seleccionados'!$Q52&gt;=$D$3,'Datos seleccionados'!$R52&lt;=$D$4,'Datos seleccionados'!$S52&gt;=$D$5,'Datos seleccionados'!$T52&gt;=$D$6,'Datos seleccionados'!$U52&gt;=$D$7),"SI","NO"))</f>
        <v>SI</v>
      </c>
      <c r="G60" s="17">
        <f>+IF('Datos seleccionados'!$A52="","",'Datos seleccionados'!$A52)</f>
        <v>891855089</v>
      </c>
      <c r="H60" s="14" t="str">
        <f>+IF('Datos seleccionados'!$B52="","",'Datos seleccionados'!$B52)</f>
        <v>GYJ RAMIREZ SA</v>
      </c>
      <c r="I60" s="10" t="str">
        <f ca="1">IF(H60="","",IF(AND('Datos seleccionados'!$Q52&gt;=$I$3,'Datos seleccionados'!$R52&lt;=$I$4,'Datos seleccionados'!$S52&gt;=$I$5,'Datos seleccionados'!$T52&gt;=$I$6,'Datos seleccionados'!$U52&gt;=$I$7),"SI","NO"))</f>
        <v>NO</v>
      </c>
    </row>
    <row r="61" spans="2:9" x14ac:dyDescent="0.2">
      <c r="B61" s="18">
        <f>+IF('Datos seleccionados'!$A53="","",'Datos seleccionados'!$A53)</f>
        <v>900169754</v>
      </c>
      <c r="C61" s="14" t="str">
        <f>+IF('Datos seleccionados'!$B53="","",'Datos seleccionados'!$B53)</f>
        <v>CORPORACION LATINOAMERICANA DE VALORES S A</v>
      </c>
      <c r="D61" s="10" t="str">
        <f ca="1">IF(C61="","",IF(AND('Datos seleccionados'!$Q53&gt;=$D$3,'Datos seleccionados'!$R53&lt;=$D$4,'Datos seleccionados'!$S53&gt;=$D$5,'Datos seleccionados'!$T53&gt;=$D$6,'Datos seleccionados'!$U53&gt;=$D$7),"SI","NO"))</f>
        <v>NO</v>
      </c>
      <c r="G61" s="17">
        <f>+IF('Datos seleccionados'!$A53="","",'Datos seleccionados'!$A53)</f>
        <v>900169754</v>
      </c>
      <c r="H61" s="14" t="str">
        <f>+IF('Datos seleccionados'!$B53="","",'Datos seleccionados'!$B53)</f>
        <v>CORPORACION LATINOAMERICANA DE VALORES S A</v>
      </c>
      <c r="I61" s="10" t="str">
        <f ca="1">IF(H61="","",IF(AND('Datos seleccionados'!$Q53&gt;=$I$3,'Datos seleccionados'!$R53&lt;=$I$4,'Datos seleccionados'!$S53&gt;=$I$5,'Datos seleccionados'!$T53&gt;=$I$6,'Datos seleccionados'!$U53&gt;=$I$7),"SI","NO"))</f>
        <v>NO</v>
      </c>
    </row>
    <row r="62" spans="2:9" x14ac:dyDescent="0.2">
      <c r="B62" s="18">
        <f>+IF('Datos seleccionados'!$A54="","",'Datos seleccionados'!$A54)</f>
        <v>900311215</v>
      </c>
      <c r="C62" s="14" t="str">
        <f>+IF('Datos seleccionados'!$B54="","",'Datos seleccionados'!$B54)</f>
        <v>ZONA FRANCA INTERNACIONAL DE PEREIRA S.A.S. USUARIO OPERADOR DE ZONAS FRANCAS</v>
      </c>
      <c r="D62" s="10" t="str">
        <f ca="1">IF(C62="","",IF(AND('Datos seleccionados'!$Q54&gt;=$D$3,'Datos seleccionados'!$R54&lt;=$D$4,'Datos seleccionados'!$S54&gt;=$D$5,'Datos seleccionados'!$T54&gt;=$D$6,'Datos seleccionados'!$U54&gt;=$D$7),"SI","NO"))</f>
        <v>SI</v>
      </c>
      <c r="G62" s="17">
        <f>+IF('Datos seleccionados'!$A54="","",'Datos seleccionados'!$A54)</f>
        <v>900311215</v>
      </c>
      <c r="H62" s="14" t="str">
        <f>+IF('Datos seleccionados'!$B54="","",'Datos seleccionados'!$B54)</f>
        <v>ZONA FRANCA INTERNACIONAL DE PEREIRA S.A.S. USUARIO OPERADOR DE ZONAS FRANCAS</v>
      </c>
      <c r="I62" s="10" t="str">
        <f ca="1">IF(H62="","",IF(AND('Datos seleccionados'!$Q54&gt;=$I$3,'Datos seleccionados'!$R54&lt;=$I$4,'Datos seleccionados'!$S54&gt;=$I$5,'Datos seleccionados'!$T54&gt;=$I$6,'Datos seleccionados'!$U54&gt;=$I$7),"SI","NO"))</f>
        <v>NO</v>
      </c>
    </row>
    <row r="63" spans="2:9" x14ac:dyDescent="0.2">
      <c r="B63" s="18">
        <f>+IF('Datos seleccionados'!$A55="","",'Datos seleccionados'!$A55)</f>
        <v>900369069</v>
      </c>
      <c r="C63" s="14" t="str">
        <f>+IF('Datos seleccionados'!$B55="","",'Datos seleccionados'!$B55)</f>
        <v>SYNERMIN SAS</v>
      </c>
      <c r="D63" s="10" t="str">
        <f ca="1">IF(C63="","",IF(AND('Datos seleccionados'!$Q55&gt;=$D$3,'Datos seleccionados'!$R55&lt;=$D$4,'Datos seleccionados'!$S55&gt;=$D$5,'Datos seleccionados'!$T55&gt;=$D$6,'Datos seleccionados'!$U55&gt;=$D$7),"SI","NO"))</f>
        <v>NO</v>
      </c>
      <c r="G63" s="17">
        <f>+IF('Datos seleccionados'!$A55="","",'Datos seleccionados'!$A55)</f>
        <v>900369069</v>
      </c>
      <c r="H63" s="14" t="str">
        <f>+IF('Datos seleccionados'!$B55="","",'Datos seleccionados'!$B55)</f>
        <v>SYNERMIN SAS</v>
      </c>
      <c r="I63" s="10" t="str">
        <f ca="1">IF(H63="","",IF(AND('Datos seleccionados'!$Q55&gt;=$I$3,'Datos seleccionados'!$R55&lt;=$I$4,'Datos seleccionados'!$S55&gt;=$I$5,'Datos seleccionados'!$T55&gt;=$I$6,'Datos seleccionados'!$U55&gt;=$I$7),"SI","NO"))</f>
        <v>NO</v>
      </c>
    </row>
    <row r="64" spans="2:9" x14ac:dyDescent="0.2">
      <c r="B64" s="18">
        <f>+IF('Datos seleccionados'!$A56="","",'Datos seleccionados'!$A56)</f>
        <v>900439474</v>
      </c>
      <c r="C64" s="14" t="str">
        <f>+IF('Datos seleccionados'!$B56="","",'Datos seleccionados'!$B56)</f>
        <v>AVENIDA CAPITAL DE COLOMBIA SAS</v>
      </c>
      <c r="D64" s="10" t="str">
        <f ca="1">IF(C64="","",IF(AND('Datos seleccionados'!$Q56&gt;=$D$3,'Datos seleccionados'!$R56&lt;=$D$4,'Datos seleccionados'!$S56&gt;=$D$5,'Datos seleccionados'!$T56&gt;=$D$6,'Datos seleccionados'!$U56&gt;=$D$7),"SI","NO"))</f>
        <v>NO</v>
      </c>
      <c r="G64" s="17">
        <f>+IF('Datos seleccionados'!$A56="","",'Datos seleccionados'!$A56)</f>
        <v>900439474</v>
      </c>
      <c r="H64" s="14" t="str">
        <f>+IF('Datos seleccionados'!$B56="","",'Datos seleccionados'!$B56)</f>
        <v>AVENIDA CAPITAL DE COLOMBIA SAS</v>
      </c>
      <c r="I64" s="10" t="str">
        <f ca="1">IF(H64="","",IF(AND('Datos seleccionados'!$Q56&gt;=$I$3,'Datos seleccionados'!$R56&lt;=$I$4,'Datos seleccionados'!$S56&gt;=$I$5,'Datos seleccionados'!$T56&gt;=$I$6,'Datos seleccionados'!$U56&gt;=$I$7),"SI","NO"))</f>
        <v>NO</v>
      </c>
    </row>
    <row r="65" spans="2:9" x14ac:dyDescent="0.2">
      <c r="B65" s="18">
        <f>+IF('Datos seleccionados'!$A57="","",'Datos seleccionados'!$A57)</f>
        <v>900488587</v>
      </c>
      <c r="C65" s="14" t="str">
        <f>+IF('Datos seleccionados'!$B57="","",'Datos seleccionados'!$B57)</f>
        <v>CELSIA COLOMBIA INVERSIONES S.A.S.</v>
      </c>
      <c r="D65" s="10" t="str">
        <f ca="1">IF(C65="","",IF(AND('Datos seleccionados'!$Q57&gt;=$D$3,'Datos seleccionados'!$R57&lt;=$D$4,'Datos seleccionados'!$S57&gt;=$D$5,'Datos seleccionados'!$T57&gt;=$D$6,'Datos seleccionados'!$U57&gt;=$D$7),"SI","NO"))</f>
        <v>SI</v>
      </c>
      <c r="G65" s="17">
        <f>+IF('Datos seleccionados'!$A57="","",'Datos seleccionados'!$A57)</f>
        <v>900488587</v>
      </c>
      <c r="H65" s="14" t="str">
        <f>+IF('Datos seleccionados'!$B57="","",'Datos seleccionados'!$B57)</f>
        <v>CELSIA COLOMBIA INVERSIONES S.A.S.</v>
      </c>
      <c r="I65" s="10" t="str">
        <f ca="1">IF(H65="","",IF(AND('Datos seleccionados'!$Q57&gt;=$I$3,'Datos seleccionados'!$R57&lt;=$I$4,'Datos seleccionados'!$S57&gt;=$I$5,'Datos seleccionados'!$T57&gt;=$I$6,'Datos seleccionados'!$U57&gt;=$I$7),"SI","NO"))</f>
        <v>NO</v>
      </c>
    </row>
    <row r="66" spans="2:9" x14ac:dyDescent="0.2">
      <c r="B66" s="18">
        <f>+IF('Datos seleccionados'!$A58="","",'Datos seleccionados'!$A58)</f>
        <v>900490623</v>
      </c>
      <c r="C66" s="14" t="str">
        <f>+IF('Datos seleccionados'!$B58="","",'Datos seleccionados'!$B58)</f>
        <v>Nixus Capital Humano S.A.S</v>
      </c>
      <c r="D66" s="10" t="str">
        <f ca="1">IF(C66="","",IF(AND('Datos seleccionados'!$Q58&gt;=$D$3,'Datos seleccionados'!$R58&lt;=$D$4,'Datos seleccionados'!$S58&gt;=$D$5,'Datos seleccionados'!$T58&gt;=$D$6,'Datos seleccionados'!$U58&gt;=$D$7),"SI","NO"))</f>
        <v>SI</v>
      </c>
      <c r="G66" s="17">
        <f>+IF('Datos seleccionados'!$A58="","",'Datos seleccionados'!$A58)</f>
        <v>900490623</v>
      </c>
      <c r="H66" s="14" t="str">
        <f>+IF('Datos seleccionados'!$B58="","",'Datos seleccionados'!$B58)</f>
        <v>Nixus Capital Humano S.A.S</v>
      </c>
      <c r="I66" s="10" t="str">
        <f ca="1">IF(H66="","",IF(AND('Datos seleccionados'!$Q58&gt;=$I$3,'Datos seleccionados'!$R58&lt;=$I$4,'Datos seleccionados'!$S58&gt;=$I$5,'Datos seleccionados'!$T58&gt;=$I$6,'Datos seleccionados'!$U58&gt;=$I$7),"SI","NO"))</f>
        <v>NO</v>
      </c>
    </row>
    <row r="67" spans="2:9" x14ac:dyDescent="0.2">
      <c r="B67" s="18">
        <f>+IF('Datos seleccionados'!$A59="","",'Datos seleccionados'!$A59)</f>
        <v>900604884</v>
      </c>
      <c r="C67" s="14" t="str">
        <f>+IF('Datos seleccionados'!$B59="","",'Datos seleccionados'!$B59)</f>
        <v>RM HOLDINGS SAS</v>
      </c>
      <c r="D67" s="10" t="str">
        <f ca="1">IF(C67="","",IF(AND('Datos seleccionados'!$Q59&gt;=$D$3,'Datos seleccionados'!$R59&lt;=$D$4,'Datos seleccionados'!$S59&gt;=$D$5,'Datos seleccionados'!$T59&gt;=$D$6,'Datos seleccionados'!$U59&gt;=$D$7),"SI","NO"))</f>
        <v>NO</v>
      </c>
      <c r="G67" s="17">
        <f>+IF('Datos seleccionados'!$A59="","",'Datos seleccionados'!$A59)</f>
        <v>900604884</v>
      </c>
      <c r="H67" s="14" t="str">
        <f>+IF('Datos seleccionados'!$B59="","",'Datos seleccionados'!$B59)</f>
        <v>RM HOLDINGS SAS</v>
      </c>
      <c r="I67" s="10" t="str">
        <f ca="1">IF(H67="","",IF(AND('Datos seleccionados'!$Q59&gt;=$I$3,'Datos seleccionados'!$R59&lt;=$I$4,'Datos seleccionados'!$S59&gt;=$I$5,'Datos seleccionados'!$T59&gt;=$I$6,'Datos seleccionados'!$U59&gt;=$I$7),"SI","NO"))</f>
        <v>NO</v>
      </c>
    </row>
    <row r="68" spans="2:9" x14ac:dyDescent="0.2">
      <c r="B68" s="18">
        <f>+IF('Datos seleccionados'!$A60="","",'Datos seleccionados'!$A60)</f>
        <v>900770349</v>
      </c>
      <c r="C68" s="14" t="str">
        <f>+IF('Datos seleccionados'!$B60="","",'Datos seleccionados'!$B60)</f>
        <v>T-CARIBE HOLDINGS SAS</v>
      </c>
      <c r="D68" s="10" t="str">
        <f ca="1">IF(C68="","",IF(AND('Datos seleccionados'!$Q60&gt;=$D$3,'Datos seleccionados'!$R60&lt;=$D$4,'Datos seleccionados'!$S60&gt;=$D$5,'Datos seleccionados'!$T60&gt;=$D$6,'Datos seleccionados'!$U60&gt;=$D$7),"SI","NO"))</f>
        <v>NO</v>
      </c>
      <c r="G68" s="17">
        <f>+IF('Datos seleccionados'!$A60="","",'Datos seleccionados'!$A60)</f>
        <v>900770349</v>
      </c>
      <c r="H68" s="14" t="str">
        <f>+IF('Datos seleccionados'!$B60="","",'Datos seleccionados'!$B60)</f>
        <v>T-CARIBE HOLDINGS SAS</v>
      </c>
      <c r="I68" s="10" t="str">
        <f ca="1">IF(H68="","",IF(AND('Datos seleccionados'!$Q60&gt;=$I$3,'Datos seleccionados'!$R60&lt;=$I$4,'Datos seleccionados'!$S60&gt;=$I$5,'Datos seleccionados'!$T60&gt;=$I$6,'Datos seleccionados'!$U60&gt;=$I$7),"SI","NO"))</f>
        <v>NO</v>
      </c>
    </row>
    <row r="69" spans="2:9" x14ac:dyDescent="0.2">
      <c r="B69" s="18">
        <f>+IF('Datos seleccionados'!$A61="","",'Datos seleccionados'!$A61)</f>
        <v>900796125</v>
      </c>
      <c r="C69" s="14" t="str">
        <f>+IF('Datos seleccionados'!$B61="","",'Datos seleccionados'!$B61)</f>
        <v>REDWOOD KAPITAL S.A.S.</v>
      </c>
      <c r="D69" s="10" t="str">
        <f ca="1">IF(C69="","",IF(AND('Datos seleccionados'!$Q61&gt;=$D$3,'Datos seleccionados'!$R61&lt;=$D$4,'Datos seleccionados'!$S61&gt;=$D$5,'Datos seleccionados'!$T61&gt;=$D$6,'Datos seleccionados'!$U61&gt;=$D$7),"SI","NO"))</f>
        <v>SI</v>
      </c>
      <c r="G69" s="17">
        <f>+IF('Datos seleccionados'!$A61="","",'Datos seleccionados'!$A61)</f>
        <v>900796125</v>
      </c>
      <c r="H69" s="14" t="str">
        <f>+IF('Datos seleccionados'!$B61="","",'Datos seleccionados'!$B61)</f>
        <v>REDWOOD KAPITAL S.A.S.</v>
      </c>
      <c r="I69" s="10" t="str">
        <f ca="1">IF(H69="","",IF(AND('Datos seleccionados'!$Q61&gt;=$I$3,'Datos seleccionados'!$R61&lt;=$I$4,'Datos seleccionados'!$S61&gt;=$I$5,'Datos seleccionados'!$T61&gt;=$I$6,'Datos seleccionados'!$U61&gt;=$I$7),"SI","NO"))</f>
        <v>SI</v>
      </c>
    </row>
    <row r="70" spans="2:9" x14ac:dyDescent="0.2">
      <c r="B70" s="18">
        <f>+IF('Datos seleccionados'!$A62="","",'Datos seleccionados'!$A62)</f>
        <v>901134755</v>
      </c>
      <c r="C70" s="14" t="str">
        <f>+IF('Datos seleccionados'!$B62="","",'Datos seleccionados'!$B62)</f>
        <v>SANMOS SAS</v>
      </c>
      <c r="D70" s="10" t="str">
        <f ca="1">IF(C70="","",IF(AND('Datos seleccionados'!$Q62&gt;=$D$3,'Datos seleccionados'!$R62&lt;=$D$4,'Datos seleccionados'!$S62&gt;=$D$5,'Datos seleccionados'!$T62&gt;=$D$6,'Datos seleccionados'!$U62&gt;=$D$7),"SI","NO"))</f>
        <v>NO</v>
      </c>
      <c r="G70" s="17">
        <f>+IF('Datos seleccionados'!$A62="","",'Datos seleccionados'!$A62)</f>
        <v>901134755</v>
      </c>
      <c r="H70" s="14" t="str">
        <f>+IF('Datos seleccionados'!$B62="","",'Datos seleccionados'!$B62)</f>
        <v>SANMOS SAS</v>
      </c>
      <c r="I70" s="10" t="str">
        <f ca="1">IF(H70="","",IF(AND('Datos seleccionados'!$Q62&gt;=$I$3,'Datos seleccionados'!$R62&lt;=$I$4,'Datos seleccionados'!$S62&gt;=$I$5,'Datos seleccionados'!$T62&gt;=$I$6,'Datos seleccionados'!$U62&gt;=$I$7),"SI","NO"))</f>
        <v>NO</v>
      </c>
    </row>
    <row r="71" spans="2:9" x14ac:dyDescent="0.2">
      <c r="B71" s="18">
        <f>+IF('Datos seleccionados'!$A63="","",'Datos seleccionados'!$A63)</f>
        <v>901449735</v>
      </c>
      <c r="C71" s="14" t="str">
        <f>+IF('Datos seleccionados'!$B63="","",'Datos seleccionados'!$B63)</f>
        <v>INVERSIONES CHILENAS SAS</v>
      </c>
      <c r="D71" s="10" t="str">
        <f ca="1">IF(C71="","",IF(AND('Datos seleccionados'!$Q63&gt;=$D$3,'Datos seleccionados'!$R63&lt;=$D$4,'Datos seleccionados'!$S63&gt;=$D$5,'Datos seleccionados'!$T63&gt;=$D$6,'Datos seleccionados'!$U63&gt;=$D$7),"SI","NO"))</f>
        <v>NO</v>
      </c>
      <c r="G71" s="17">
        <f>+IF('Datos seleccionados'!$A63="","",'Datos seleccionados'!$A63)</f>
        <v>901449735</v>
      </c>
      <c r="H71" s="14" t="str">
        <f>+IF('Datos seleccionados'!$B63="","",'Datos seleccionados'!$B63)</f>
        <v>INVERSIONES CHILENAS SAS</v>
      </c>
      <c r="I71" s="10" t="str">
        <f ca="1">IF(H71="","",IF(AND('Datos seleccionados'!$Q63&gt;=$I$3,'Datos seleccionados'!$R63&lt;=$I$4,'Datos seleccionados'!$S63&gt;=$I$5,'Datos seleccionados'!$T63&gt;=$I$6,'Datos seleccionados'!$U63&gt;=$I$7),"SI","NO"))</f>
        <v>NO</v>
      </c>
    </row>
    <row r="72" spans="2:9" x14ac:dyDescent="0.2">
      <c r="B72" s="18">
        <f>+IF('Datos seleccionados'!$A64="","",'Datos seleccionados'!$A64)</f>
        <v>901562062</v>
      </c>
      <c r="C72" s="14" t="str">
        <f>+IF('Datos seleccionados'!$B64="","",'Datos seleccionados'!$B64)</f>
        <v>ITAÚ HOLDING COLOMBIA S.A.S.</v>
      </c>
      <c r="D72" s="10" t="str">
        <f ca="1">IF(C72="","",IF(AND('Datos seleccionados'!$Q64&gt;=$D$3,'Datos seleccionados'!$R64&lt;=$D$4,'Datos seleccionados'!$S64&gt;=$D$5,'Datos seleccionados'!$T64&gt;=$D$6,'Datos seleccionados'!$U64&gt;=$D$7),"SI","NO"))</f>
        <v>SI</v>
      </c>
      <c r="G72" s="17">
        <f>+IF('Datos seleccionados'!$A64="","",'Datos seleccionados'!$A64)</f>
        <v>901562062</v>
      </c>
      <c r="H72" s="14" t="str">
        <f>+IF('Datos seleccionados'!$B64="","",'Datos seleccionados'!$B64)</f>
        <v>ITAÚ HOLDING COLOMBIA S.A.S.</v>
      </c>
      <c r="I72" s="10" t="str">
        <f ca="1">IF(H72="","",IF(AND('Datos seleccionados'!$Q64&gt;=$I$3,'Datos seleccionados'!$R64&lt;=$I$4,'Datos seleccionados'!$S64&gt;=$I$5,'Datos seleccionados'!$T64&gt;=$I$6,'Datos seleccionados'!$U64&gt;=$I$7),"SI","NO"))</f>
        <v>NO</v>
      </c>
    </row>
    <row r="73" spans="2:9" x14ac:dyDescent="0.2">
      <c r="B73" s="18">
        <f>+IF('Datos seleccionados'!$A65="","",'Datos seleccionados'!$A65)</f>
        <v>901580112</v>
      </c>
      <c r="C73" s="14" t="str">
        <f>+IF('Datos seleccionados'!$B65="","",'Datos seleccionados'!$B65)</f>
        <v>HOLDING HOTELERA GHL SAS</v>
      </c>
      <c r="D73" s="10" t="str">
        <f ca="1">IF(C73="","",IF(AND('Datos seleccionados'!$Q65&gt;=$D$3,'Datos seleccionados'!$R65&lt;=$D$4,'Datos seleccionados'!$S65&gt;=$D$5,'Datos seleccionados'!$T65&gt;=$D$6,'Datos seleccionados'!$U65&gt;=$D$7),"SI","NO"))</f>
        <v>NO</v>
      </c>
      <c r="G73" s="17">
        <f>+IF('Datos seleccionados'!$A65="","",'Datos seleccionados'!$A65)</f>
        <v>901580112</v>
      </c>
      <c r="H73" s="14" t="str">
        <f>+IF('Datos seleccionados'!$B65="","",'Datos seleccionados'!$B65)</f>
        <v>HOLDING HOTELERA GHL SAS</v>
      </c>
      <c r="I73" s="10" t="str">
        <f ca="1">IF(H73="","",IF(AND('Datos seleccionados'!$Q65&gt;=$I$3,'Datos seleccionados'!$R65&lt;=$I$4,'Datos seleccionados'!$S65&gt;=$I$5,'Datos seleccionados'!$T65&gt;=$I$6,'Datos seleccionados'!$U65&gt;=$I$7),"SI","NO"))</f>
        <v>NO</v>
      </c>
    </row>
    <row r="74" spans="2:9" x14ac:dyDescent="0.2">
      <c r="B74" s="18">
        <f>+IF('Datos seleccionados'!$A66="","",'Datos seleccionados'!$A66)</f>
        <v>901592009</v>
      </c>
      <c r="C74" s="14" t="str">
        <f>+IF('Datos seleccionados'!$B66="","",'Datos seleccionados'!$B66)</f>
        <v>GHL OPCO SOCIEDAD POR ACCIONES SIMPLIFICADA</v>
      </c>
      <c r="D74" s="10" t="str">
        <f ca="1">IF(C74="","",IF(AND('Datos seleccionados'!$Q66&gt;=$D$3,'Datos seleccionados'!$R66&lt;=$D$4,'Datos seleccionados'!$S66&gt;=$D$5,'Datos seleccionados'!$T66&gt;=$D$6,'Datos seleccionados'!$U66&gt;=$D$7),"SI","NO"))</f>
        <v>SI</v>
      </c>
      <c r="G74" s="17">
        <f>+IF('Datos seleccionados'!$A66="","",'Datos seleccionados'!$A66)</f>
        <v>901592009</v>
      </c>
      <c r="H74" s="14" t="str">
        <f>+IF('Datos seleccionados'!$B66="","",'Datos seleccionados'!$B66)</f>
        <v>GHL OPCO SOCIEDAD POR ACCIONES SIMPLIFICADA</v>
      </c>
      <c r="I74" s="10" t="str">
        <f ca="1">IF(H74="","",IF(AND('Datos seleccionados'!$Q66&gt;=$I$3,'Datos seleccionados'!$R66&lt;=$I$4,'Datos seleccionados'!$S66&gt;=$I$5,'Datos seleccionados'!$T66&gt;=$I$6,'Datos seleccionados'!$U66&gt;=$I$7),"SI","NO"))</f>
        <v>NO</v>
      </c>
    </row>
    <row r="75" spans="2:9" x14ac:dyDescent="0.2">
      <c r="B75" s="18">
        <f>+IF('Datos seleccionados'!$A67="","",'Datos seleccionados'!$A67)</f>
        <v>830112413</v>
      </c>
      <c r="C75" s="14" t="str">
        <f>+IF('Datos seleccionados'!$B67="","",'Datos seleccionados'!$B67)</f>
        <v>KPMG SHARED SERVICES SAS</v>
      </c>
      <c r="D75" s="10" t="str">
        <f ca="1">IF(C75="","",IF(AND('Datos seleccionados'!$Q67&gt;=$D$3,'Datos seleccionados'!$R67&lt;=$D$4,'Datos seleccionados'!$S67&gt;=$D$5,'Datos seleccionados'!$T67&gt;=$D$6,'Datos seleccionados'!$U67&gt;=$D$7),"SI","NO"))</f>
        <v>NO</v>
      </c>
      <c r="G75" s="17">
        <f>+IF('Datos seleccionados'!$A67="","",'Datos seleccionados'!$A67)</f>
        <v>830112413</v>
      </c>
      <c r="H75" s="14" t="str">
        <f>+IF('Datos seleccionados'!$B67="","",'Datos seleccionados'!$B67)</f>
        <v>KPMG SHARED SERVICES SAS</v>
      </c>
      <c r="I75" s="10" t="str">
        <f ca="1">IF(H75="","",IF(AND('Datos seleccionados'!$Q67&gt;=$I$3,'Datos seleccionados'!$R67&lt;=$I$4,'Datos seleccionados'!$S67&gt;=$I$5,'Datos seleccionados'!$T67&gt;=$I$6,'Datos seleccionados'!$U67&gt;=$I$7),"SI","NO"))</f>
        <v>NO</v>
      </c>
    </row>
    <row r="76" spans="2:9" x14ac:dyDescent="0.2">
      <c r="B76" s="18">
        <f>+IF('Datos seleccionados'!$A68="","",'Datos seleccionados'!$A68)</f>
        <v>860522381</v>
      </c>
      <c r="C76" s="14" t="str">
        <f>+IF('Datos seleccionados'!$B68="","",'Datos seleccionados'!$B68)</f>
        <v>KPMG ADVISORY, TAX &amp; LEGAL SAS</v>
      </c>
      <c r="D76" s="10" t="str">
        <f ca="1">IF(C76="","",IF(AND('Datos seleccionados'!$Q68&gt;=$D$3,'Datos seleccionados'!$R68&lt;=$D$4,'Datos seleccionados'!$S68&gt;=$D$5,'Datos seleccionados'!$T68&gt;=$D$6,'Datos seleccionados'!$U68&gt;=$D$7),"SI","NO"))</f>
        <v>NO</v>
      </c>
      <c r="G76" s="17">
        <f>+IF('Datos seleccionados'!$A68="","",'Datos seleccionados'!$A68)</f>
        <v>860522381</v>
      </c>
      <c r="H76" s="14" t="str">
        <f>+IF('Datos seleccionados'!$B68="","",'Datos seleccionados'!$B68)</f>
        <v>KPMG ADVISORY, TAX &amp; LEGAL SAS</v>
      </c>
      <c r="I76" s="10" t="str">
        <f ca="1">IF(H76="","",IF(AND('Datos seleccionados'!$Q68&gt;=$I$3,'Datos seleccionados'!$R68&lt;=$I$4,'Datos seleccionados'!$S68&gt;=$I$5,'Datos seleccionados'!$T68&gt;=$I$6,'Datos seleccionados'!$U68&gt;=$I$7),"SI","NO"))</f>
        <v>NO</v>
      </c>
    </row>
    <row r="77" spans="2:9" x14ac:dyDescent="0.2">
      <c r="B77" s="18">
        <f>+IF('Datos seleccionados'!$A69="","",'Datos seleccionados'!$A69)</f>
        <v>800176602</v>
      </c>
      <c r="C77" s="14" t="str">
        <f>+IF('Datos seleccionados'!$B69="","",'Datos seleccionados'!$B69)</f>
        <v>INVERSIONES ESTRATEGIAS CORPORATIVAS SAS</v>
      </c>
      <c r="D77" s="10" t="str">
        <f ca="1">IF(C77="","",IF(AND('Datos seleccionados'!$Q69&gt;=$D$3,'Datos seleccionados'!$R69&lt;=$D$4,'Datos seleccionados'!$S69&gt;=$D$5,'Datos seleccionados'!$T69&gt;=$D$6,'Datos seleccionados'!$U69&gt;=$D$7),"SI","NO"))</f>
        <v>SI</v>
      </c>
      <c r="G77" s="17">
        <f>+IF('Datos seleccionados'!$A69="","",'Datos seleccionados'!$A69)</f>
        <v>800176602</v>
      </c>
      <c r="H77" s="14" t="str">
        <f>+IF('Datos seleccionados'!$B69="","",'Datos seleccionados'!$B69)</f>
        <v>INVERSIONES ESTRATEGIAS CORPORATIVAS SAS</v>
      </c>
      <c r="I77" s="10" t="str">
        <f ca="1">IF(H77="","",IF(AND('Datos seleccionados'!$Q69&gt;=$I$3,'Datos seleccionados'!$R69&lt;=$I$4,'Datos seleccionados'!$S69&gt;=$I$5,'Datos seleccionados'!$T69&gt;=$I$6,'Datos seleccionados'!$U69&gt;=$I$7),"SI","NO"))</f>
        <v>SI</v>
      </c>
    </row>
    <row r="78" spans="2:9" x14ac:dyDescent="0.2">
      <c r="B78" s="18">
        <f>+IF('Datos seleccionados'!$A70="","",'Datos seleccionados'!$A70)</f>
        <v>800024261</v>
      </c>
      <c r="C78" s="14" t="str">
        <f>+IF('Datos seleccionados'!$B70="","",'Datos seleccionados'!$B70)</f>
        <v>MERINVE S.A.S</v>
      </c>
      <c r="D78" s="10" t="str">
        <f ca="1">IF(C78="","",IF(AND('Datos seleccionados'!$Q70&gt;=$D$3,'Datos seleccionados'!$R70&lt;=$D$4,'Datos seleccionados'!$S70&gt;=$D$5,'Datos seleccionados'!$T70&gt;=$D$6,'Datos seleccionados'!$U70&gt;=$D$7),"SI","NO"))</f>
        <v>SI</v>
      </c>
      <c r="G78" s="17">
        <f>+IF('Datos seleccionados'!$A70="","",'Datos seleccionados'!$A70)</f>
        <v>800024261</v>
      </c>
      <c r="H78" s="14" t="str">
        <f>+IF('Datos seleccionados'!$B70="","",'Datos seleccionados'!$B70)</f>
        <v>MERINVE S.A.S</v>
      </c>
      <c r="I78" s="10" t="str">
        <f ca="1">IF(H78="","",IF(AND('Datos seleccionados'!$Q70&gt;=$I$3,'Datos seleccionados'!$R70&lt;=$I$4,'Datos seleccionados'!$S70&gt;=$I$5,'Datos seleccionados'!$T70&gt;=$I$6,'Datos seleccionados'!$U70&gt;=$I$7),"SI","NO"))</f>
        <v>NO</v>
      </c>
    </row>
    <row r="79" spans="2:9" x14ac:dyDescent="0.2">
      <c r="B79" s="18">
        <f>+IF('Datos seleccionados'!$A71="","",'Datos seleccionados'!$A71)</f>
        <v>800033256</v>
      </c>
      <c r="C79" s="14" t="str">
        <f>+IF('Datos seleccionados'!$B71="","",'Datos seleccionados'!$B71)</f>
        <v>INCORBANK S.A BANQUEROS DE INVERSION</v>
      </c>
      <c r="D79" s="10" t="str">
        <f ca="1">IF(C79="","",IF(AND('Datos seleccionados'!$Q71&gt;=$D$3,'Datos seleccionados'!$R71&lt;=$D$4,'Datos seleccionados'!$S71&gt;=$D$5,'Datos seleccionados'!$T71&gt;=$D$6,'Datos seleccionados'!$U71&gt;=$D$7),"SI","NO"))</f>
        <v>NO</v>
      </c>
      <c r="G79" s="17">
        <f>+IF('Datos seleccionados'!$A71="","",'Datos seleccionados'!$A71)</f>
        <v>800033256</v>
      </c>
      <c r="H79" s="14" t="str">
        <f>+IF('Datos seleccionados'!$B71="","",'Datos seleccionados'!$B71)</f>
        <v>INCORBANK S.A BANQUEROS DE INVERSION</v>
      </c>
      <c r="I79" s="10" t="str">
        <f ca="1">IF(H79="","",IF(AND('Datos seleccionados'!$Q71&gt;=$I$3,'Datos seleccionados'!$R71&lt;=$I$4,'Datos seleccionados'!$S71&gt;=$I$5,'Datos seleccionados'!$T71&gt;=$I$6,'Datos seleccionados'!$U71&gt;=$I$7),"SI","NO"))</f>
        <v>NO</v>
      </c>
    </row>
    <row r="80" spans="2:9" x14ac:dyDescent="0.2">
      <c r="B80" s="18">
        <f>+IF('Datos seleccionados'!$A72="","",'Datos seleccionados'!$A72)</f>
        <v>800054669</v>
      </c>
      <c r="C80" s="14" t="str">
        <f>+IF('Datos seleccionados'!$B72="","",'Datos seleccionados'!$B72)</f>
        <v>PMK PSICOMARKETING INTERNATIONAL S A S</v>
      </c>
      <c r="D80" s="10" t="str">
        <f ca="1">IF(C80="","",IF(AND('Datos seleccionados'!$Q72&gt;=$D$3,'Datos seleccionados'!$R72&lt;=$D$4,'Datos seleccionados'!$S72&gt;=$D$5,'Datos seleccionados'!$T72&gt;=$D$6,'Datos seleccionados'!$U72&gt;=$D$7),"SI","NO"))</f>
        <v>NO</v>
      </c>
      <c r="G80" s="17">
        <f>+IF('Datos seleccionados'!$A72="","",'Datos seleccionados'!$A72)</f>
        <v>800054669</v>
      </c>
      <c r="H80" s="14" t="str">
        <f>+IF('Datos seleccionados'!$B72="","",'Datos seleccionados'!$B72)</f>
        <v>PMK PSICOMARKETING INTERNATIONAL S A S</v>
      </c>
      <c r="I80" s="10" t="str">
        <f ca="1">IF(H80="","",IF(AND('Datos seleccionados'!$Q72&gt;=$I$3,'Datos seleccionados'!$R72&lt;=$I$4,'Datos seleccionados'!$S72&gt;=$I$5,'Datos seleccionados'!$T72&gt;=$I$6,'Datos seleccionados'!$U72&gt;=$I$7),"SI","NO"))</f>
        <v>NO</v>
      </c>
    </row>
    <row r="81" spans="2:9" x14ac:dyDescent="0.2">
      <c r="B81" s="18">
        <f>+IF('Datos seleccionados'!$A73="","",'Datos seleccionados'!$A73)</f>
        <v>800063969</v>
      </c>
      <c r="C81" s="14" t="str">
        <f>+IF('Datos seleccionados'!$B73="","",'Datos seleccionados'!$B73)</f>
        <v>CASCAIS SAS</v>
      </c>
      <c r="D81" s="10" t="str">
        <f ca="1">IF(C81="","",IF(AND('Datos seleccionados'!$Q73&gt;=$D$3,'Datos seleccionados'!$R73&lt;=$D$4,'Datos seleccionados'!$S73&gt;=$D$5,'Datos seleccionados'!$T73&gt;=$D$6,'Datos seleccionados'!$U73&gt;=$D$7),"SI","NO"))</f>
        <v>SI</v>
      </c>
      <c r="G81" s="17">
        <f>+IF('Datos seleccionados'!$A73="","",'Datos seleccionados'!$A73)</f>
        <v>800063969</v>
      </c>
      <c r="H81" s="14" t="str">
        <f>+IF('Datos seleccionados'!$B73="","",'Datos seleccionados'!$B73)</f>
        <v>CASCAIS SAS</v>
      </c>
      <c r="I81" s="10" t="str">
        <f ca="1">IF(H81="","",IF(AND('Datos seleccionados'!$Q73&gt;=$I$3,'Datos seleccionados'!$R73&lt;=$I$4,'Datos seleccionados'!$S73&gt;=$I$5,'Datos seleccionados'!$T73&gt;=$I$6,'Datos seleccionados'!$U73&gt;=$I$7),"SI","NO"))</f>
        <v>NO</v>
      </c>
    </row>
    <row r="82" spans="2:9" x14ac:dyDescent="0.2">
      <c r="B82" s="18">
        <f>+IF('Datos seleccionados'!$A74="","",'Datos seleccionados'!$A74)</f>
        <v>800065758</v>
      </c>
      <c r="C82" s="14" t="str">
        <f>+IF('Datos seleccionados'!$B74="","",'Datos seleccionados'!$B74)</f>
        <v>ALCONTA S.A.S</v>
      </c>
      <c r="D82" s="10" t="str">
        <f ca="1">IF(C82="","",IF(AND('Datos seleccionados'!$Q74&gt;=$D$3,'Datos seleccionados'!$R74&lt;=$D$4,'Datos seleccionados'!$S74&gt;=$D$5,'Datos seleccionados'!$T74&gt;=$D$6,'Datos seleccionados'!$U74&gt;=$D$7),"SI","NO"))</f>
        <v>SI</v>
      </c>
      <c r="G82" s="17">
        <f>+IF('Datos seleccionados'!$A74="","",'Datos seleccionados'!$A74)</f>
        <v>800065758</v>
      </c>
      <c r="H82" s="14" t="str">
        <f>+IF('Datos seleccionados'!$B74="","",'Datos seleccionados'!$B74)</f>
        <v>ALCONTA S.A.S</v>
      </c>
      <c r="I82" s="10" t="str">
        <f ca="1">IF(H82="","",IF(AND('Datos seleccionados'!$Q74&gt;=$I$3,'Datos seleccionados'!$R74&lt;=$I$4,'Datos seleccionados'!$S74&gt;=$I$5,'Datos seleccionados'!$T74&gt;=$I$6,'Datos seleccionados'!$U74&gt;=$I$7),"SI","NO"))</f>
        <v>NO</v>
      </c>
    </row>
    <row r="83" spans="2:9" x14ac:dyDescent="0.2">
      <c r="B83" s="18">
        <f>+IF('Datos seleccionados'!$A75="","",'Datos seleccionados'!$A75)</f>
        <v>800081707</v>
      </c>
      <c r="C83" s="14" t="str">
        <f>+IF('Datos seleccionados'!$B75="","",'Datos seleccionados'!$B75)</f>
        <v>DUVICO SAS</v>
      </c>
      <c r="D83" s="10" t="str">
        <f ca="1">IF(C83="","",IF(AND('Datos seleccionados'!$Q75&gt;=$D$3,'Datos seleccionados'!$R75&lt;=$D$4,'Datos seleccionados'!$S75&gt;=$D$5,'Datos seleccionados'!$T75&gt;=$D$6,'Datos seleccionados'!$U75&gt;=$D$7),"SI","NO"))</f>
        <v>NO</v>
      </c>
      <c r="G83" s="17">
        <f>+IF('Datos seleccionados'!$A75="","",'Datos seleccionados'!$A75)</f>
        <v>800081707</v>
      </c>
      <c r="H83" s="14" t="str">
        <f>+IF('Datos seleccionados'!$B75="","",'Datos seleccionados'!$B75)</f>
        <v>DUVICO SAS</v>
      </c>
      <c r="I83" s="10" t="str">
        <f ca="1">IF(H83="","",IF(AND('Datos seleccionados'!$Q75&gt;=$I$3,'Datos seleccionados'!$R75&lt;=$I$4,'Datos seleccionados'!$S75&gt;=$I$5,'Datos seleccionados'!$T75&gt;=$I$6,'Datos seleccionados'!$U75&gt;=$I$7),"SI","NO"))</f>
        <v>NO</v>
      </c>
    </row>
    <row r="84" spans="2:9" x14ac:dyDescent="0.2">
      <c r="B84" s="18">
        <f>+IF('Datos seleccionados'!$A76="","",'Datos seleccionados'!$A76)</f>
        <v>800091140</v>
      </c>
      <c r="C84" s="14" t="str">
        <f>+IF('Datos seleccionados'!$B76="","",'Datos seleccionados'!$B76)</f>
        <v>EMPRESA DE DESARROLLO URBANO DE BARRANQUILLA Y LA REGION CARIBE SA</v>
      </c>
      <c r="D84" s="10" t="str">
        <f ca="1">IF(C84="","",IF(AND('Datos seleccionados'!$Q76&gt;=$D$3,'Datos seleccionados'!$R76&lt;=$D$4,'Datos seleccionados'!$S76&gt;=$D$5,'Datos seleccionados'!$T76&gt;=$D$6,'Datos seleccionados'!$U76&gt;=$D$7),"SI","NO"))</f>
        <v>NO</v>
      </c>
      <c r="G84" s="17">
        <f>+IF('Datos seleccionados'!$A76="","",'Datos seleccionados'!$A76)</f>
        <v>800091140</v>
      </c>
      <c r="H84" s="14" t="str">
        <f>+IF('Datos seleccionados'!$B76="","",'Datos seleccionados'!$B76)</f>
        <v>EMPRESA DE DESARROLLO URBANO DE BARRANQUILLA Y LA REGION CARIBE SA</v>
      </c>
      <c r="I84" s="10" t="str">
        <f ca="1">IF(H84="","",IF(AND('Datos seleccionados'!$Q76&gt;=$I$3,'Datos seleccionados'!$R76&lt;=$I$4,'Datos seleccionados'!$S76&gt;=$I$5,'Datos seleccionados'!$T76&gt;=$I$6,'Datos seleccionados'!$U76&gt;=$I$7),"SI","NO"))</f>
        <v>NO</v>
      </c>
    </row>
    <row r="85" spans="2:9" x14ac:dyDescent="0.2">
      <c r="B85" s="18">
        <f>+IF('Datos seleccionados'!$A77="","",'Datos seleccionados'!$A77)</f>
        <v>800091162</v>
      </c>
      <c r="C85" s="14" t="str">
        <f>+IF('Datos seleccionados'!$B77="","",'Datos seleccionados'!$B77)</f>
        <v>SOPORTE Y CIA S.A.S.</v>
      </c>
      <c r="D85" s="10" t="str">
        <f ca="1">IF(C85="","",IF(AND('Datos seleccionados'!$Q77&gt;=$D$3,'Datos seleccionados'!$R77&lt;=$D$4,'Datos seleccionados'!$S77&gt;=$D$5,'Datos seleccionados'!$T77&gt;=$D$6,'Datos seleccionados'!$U77&gt;=$D$7),"SI","NO"))</f>
        <v>SI</v>
      </c>
      <c r="G85" s="17">
        <f>+IF('Datos seleccionados'!$A77="","",'Datos seleccionados'!$A77)</f>
        <v>800091162</v>
      </c>
      <c r="H85" s="14" t="str">
        <f>+IF('Datos seleccionados'!$B77="","",'Datos seleccionados'!$B77)</f>
        <v>SOPORTE Y CIA S.A.S.</v>
      </c>
      <c r="I85" s="10" t="str">
        <f ca="1">IF(H85="","",IF(AND('Datos seleccionados'!$Q77&gt;=$I$3,'Datos seleccionados'!$R77&lt;=$I$4,'Datos seleccionados'!$S77&gt;=$I$5,'Datos seleccionados'!$T77&gt;=$I$6,'Datos seleccionados'!$U77&gt;=$I$7),"SI","NO"))</f>
        <v>NO</v>
      </c>
    </row>
    <row r="86" spans="2:9" x14ac:dyDescent="0.2">
      <c r="B86" s="18">
        <f>+IF('Datos seleccionados'!$A78="","",'Datos seleccionados'!$A78)</f>
        <v>800115234</v>
      </c>
      <c r="C86" s="14" t="str">
        <f>+IF('Datos seleccionados'!$B78="","",'Datos seleccionados'!$B78)</f>
        <v>SECURITAS INVERSIONES Y CONSULTIORIA SAS</v>
      </c>
      <c r="D86" s="10" t="str">
        <f ca="1">IF(C86="","",IF(AND('Datos seleccionados'!$Q78&gt;=$D$3,'Datos seleccionados'!$R78&lt;=$D$4,'Datos seleccionados'!$S78&gt;=$D$5,'Datos seleccionados'!$T78&gt;=$D$6,'Datos seleccionados'!$U78&gt;=$D$7),"SI","NO"))</f>
        <v>SI</v>
      </c>
      <c r="G86" s="17">
        <f>+IF('Datos seleccionados'!$A78="","",'Datos seleccionados'!$A78)</f>
        <v>800115234</v>
      </c>
      <c r="H86" s="14" t="str">
        <f>+IF('Datos seleccionados'!$B78="","",'Datos seleccionados'!$B78)</f>
        <v>SECURITAS INVERSIONES Y CONSULTIORIA SAS</v>
      </c>
      <c r="I86" s="10" t="str">
        <f ca="1">IF(H86="","",IF(AND('Datos seleccionados'!$Q78&gt;=$I$3,'Datos seleccionados'!$R78&lt;=$I$4,'Datos seleccionados'!$S78&gt;=$I$5,'Datos seleccionados'!$T78&gt;=$I$6,'Datos seleccionados'!$U78&gt;=$I$7),"SI","NO"))</f>
        <v>NO</v>
      </c>
    </row>
    <row r="87" spans="2:9" x14ac:dyDescent="0.2">
      <c r="B87" s="18">
        <f>+IF('Datos seleccionados'!$A79="","",'Datos seleccionados'!$A79)</f>
        <v>800131690</v>
      </c>
      <c r="C87" s="14" t="str">
        <f>+IF('Datos seleccionados'!$B79="","",'Datos seleccionados'!$B79)</f>
        <v>Avance Organizacional Consultores SAS BIC</v>
      </c>
      <c r="D87" s="10" t="str">
        <f ca="1">IF(C87="","",IF(AND('Datos seleccionados'!$Q79&gt;=$D$3,'Datos seleccionados'!$R79&lt;=$D$4,'Datos seleccionados'!$S79&gt;=$D$5,'Datos seleccionados'!$T79&gt;=$D$6,'Datos seleccionados'!$U79&gt;=$D$7),"SI","NO"))</f>
        <v>SI</v>
      </c>
      <c r="G87" s="17">
        <f>+IF('Datos seleccionados'!$A79="","",'Datos seleccionados'!$A79)</f>
        <v>800131690</v>
      </c>
      <c r="H87" s="14" t="str">
        <f>+IF('Datos seleccionados'!$B79="","",'Datos seleccionados'!$B79)</f>
        <v>Avance Organizacional Consultores SAS BIC</v>
      </c>
      <c r="I87" s="10" t="str">
        <f ca="1">IF(H87="","",IF(AND('Datos seleccionados'!$Q79&gt;=$I$3,'Datos seleccionados'!$R79&lt;=$I$4,'Datos seleccionados'!$S79&gt;=$I$5,'Datos seleccionados'!$T79&gt;=$I$6,'Datos seleccionados'!$U79&gt;=$I$7),"SI","NO"))</f>
        <v>SI</v>
      </c>
    </row>
    <row r="88" spans="2:9" x14ac:dyDescent="0.2">
      <c r="B88" s="18">
        <f>+IF('Datos seleccionados'!$A80="","",'Datos seleccionados'!$A80)</f>
        <v>800137716</v>
      </c>
      <c r="C88" s="14" t="str">
        <f>+IF('Datos seleccionados'!$B80="","",'Datos seleccionados'!$B80)</f>
        <v>MOLINA CONSULTORES ORGANIZACIONALES SAS</v>
      </c>
      <c r="D88" s="10" t="str">
        <f ca="1">IF(C88="","",IF(AND('Datos seleccionados'!$Q80&gt;=$D$3,'Datos seleccionados'!$R80&lt;=$D$4,'Datos seleccionados'!$S80&gt;=$D$5,'Datos seleccionados'!$T80&gt;=$D$6,'Datos seleccionados'!$U80&gt;=$D$7),"SI","NO"))</f>
        <v>NO</v>
      </c>
      <c r="G88" s="17">
        <f>+IF('Datos seleccionados'!$A80="","",'Datos seleccionados'!$A80)</f>
        <v>800137716</v>
      </c>
      <c r="H88" s="14" t="str">
        <f>+IF('Datos seleccionados'!$B80="","",'Datos seleccionados'!$B80)</f>
        <v>MOLINA CONSULTORES ORGANIZACIONALES SAS</v>
      </c>
      <c r="I88" s="10" t="str">
        <f ca="1">IF(H88="","",IF(AND('Datos seleccionados'!$Q80&gt;=$I$3,'Datos seleccionados'!$R80&lt;=$I$4,'Datos seleccionados'!$S80&gt;=$I$5,'Datos seleccionados'!$T80&gt;=$I$6,'Datos seleccionados'!$U80&gt;=$I$7),"SI","NO"))</f>
        <v>NO</v>
      </c>
    </row>
    <row r="89" spans="2:9" x14ac:dyDescent="0.2">
      <c r="B89" s="18">
        <f>+IF('Datos seleccionados'!$A81="","",'Datos seleccionados'!$A81)</f>
        <v>800147361</v>
      </c>
      <c r="C89" s="14" t="str">
        <f>+IF('Datos seleccionados'!$B81="","",'Datos seleccionados'!$B81)</f>
        <v>M G U2 SAS</v>
      </c>
      <c r="D89" s="10" t="str">
        <f ca="1">IF(C89="","",IF(AND('Datos seleccionados'!$Q81&gt;=$D$3,'Datos seleccionados'!$R81&lt;=$D$4,'Datos seleccionados'!$S81&gt;=$D$5,'Datos seleccionados'!$T81&gt;=$D$6,'Datos seleccionados'!$U81&gt;=$D$7),"SI","NO"))</f>
        <v>SI</v>
      </c>
      <c r="G89" s="17">
        <f>+IF('Datos seleccionados'!$A81="","",'Datos seleccionados'!$A81)</f>
        <v>800147361</v>
      </c>
      <c r="H89" s="14" t="str">
        <f>+IF('Datos seleccionados'!$B81="","",'Datos seleccionados'!$B81)</f>
        <v>M G U2 SAS</v>
      </c>
      <c r="I89" s="10" t="str">
        <f ca="1">IF(H89="","",IF(AND('Datos seleccionados'!$Q81&gt;=$I$3,'Datos seleccionados'!$R81&lt;=$I$4,'Datos seleccionados'!$S81&gt;=$I$5,'Datos seleccionados'!$T81&gt;=$I$6,'Datos seleccionados'!$U81&gt;=$I$7),"SI","NO"))</f>
        <v>NO</v>
      </c>
    </row>
    <row r="90" spans="2:9" x14ac:dyDescent="0.2">
      <c r="B90" s="18">
        <f>+IF('Datos seleccionados'!$A82="","",'Datos seleccionados'!$A82)</f>
        <v>800162163</v>
      </c>
      <c r="C90" s="14" t="str">
        <f>+IF('Datos seleccionados'!$B82="","",'Datos seleccionados'!$B82)</f>
        <v>ESTRATEGIS FINANCIERAS Y CORPORATIVAS SAS</v>
      </c>
      <c r="D90" s="10" t="str">
        <f ca="1">IF(C90="","",IF(AND('Datos seleccionados'!$Q82&gt;=$D$3,'Datos seleccionados'!$R82&lt;=$D$4,'Datos seleccionados'!$S82&gt;=$D$5,'Datos seleccionados'!$T82&gt;=$D$6,'Datos seleccionados'!$U82&gt;=$D$7),"SI","NO"))</f>
        <v>SI</v>
      </c>
      <c r="G90" s="17">
        <f>+IF('Datos seleccionados'!$A82="","",'Datos seleccionados'!$A82)</f>
        <v>800162163</v>
      </c>
      <c r="H90" s="14" t="str">
        <f>+IF('Datos seleccionados'!$B82="","",'Datos seleccionados'!$B82)</f>
        <v>ESTRATEGIS FINANCIERAS Y CORPORATIVAS SAS</v>
      </c>
      <c r="I90" s="10" t="str">
        <f ca="1">IF(H90="","",IF(AND('Datos seleccionados'!$Q82&gt;=$I$3,'Datos seleccionados'!$R82&lt;=$I$4,'Datos seleccionados'!$S82&gt;=$I$5,'Datos seleccionados'!$T82&gt;=$I$6,'Datos seleccionados'!$U82&gt;=$I$7),"SI","NO"))</f>
        <v>NO</v>
      </c>
    </row>
    <row r="91" spans="2:9" x14ac:dyDescent="0.2">
      <c r="B91" s="18">
        <f>+IF('Datos seleccionados'!$A83="","",'Datos seleccionados'!$A83)</f>
        <v>800167347</v>
      </c>
      <c r="C91" s="14" t="str">
        <f>+IF('Datos seleccionados'!$B83="","",'Datos seleccionados'!$B83)</f>
        <v>ATENCION EN SOSTENIBILIDAD INTEGRAL SAS</v>
      </c>
      <c r="D91" s="10" t="str">
        <f ca="1">IF(C91="","",IF(AND('Datos seleccionados'!$Q83&gt;=$D$3,'Datos seleccionados'!$R83&lt;=$D$4,'Datos seleccionados'!$S83&gt;=$D$5,'Datos seleccionados'!$T83&gt;=$D$6,'Datos seleccionados'!$U83&gt;=$D$7),"SI","NO"))</f>
        <v>SI</v>
      </c>
      <c r="G91" s="17">
        <f>+IF('Datos seleccionados'!$A83="","",'Datos seleccionados'!$A83)</f>
        <v>800167347</v>
      </c>
      <c r="H91" s="14" t="str">
        <f>+IF('Datos seleccionados'!$B83="","",'Datos seleccionados'!$B83)</f>
        <v>ATENCION EN SOSTENIBILIDAD INTEGRAL SAS</v>
      </c>
      <c r="I91" s="10" t="str">
        <f ca="1">IF(H91="","",IF(AND('Datos seleccionados'!$Q83&gt;=$I$3,'Datos seleccionados'!$R83&lt;=$I$4,'Datos seleccionados'!$S83&gt;=$I$5,'Datos seleccionados'!$T83&gt;=$I$6,'Datos seleccionados'!$U83&gt;=$I$7),"SI","NO"))</f>
        <v>NO</v>
      </c>
    </row>
    <row r="92" spans="2:9" x14ac:dyDescent="0.2">
      <c r="B92" s="18">
        <f>+IF('Datos seleccionados'!$A84="","",'Datos seleccionados'!$A84)</f>
        <v>800170373</v>
      </c>
      <c r="C92" s="14" t="str">
        <f>+IF('Datos seleccionados'!$B84="","",'Datos seleccionados'!$B84)</f>
        <v>INVESTMENT ADVISORS DE COLOMBIA SAS</v>
      </c>
      <c r="D92" s="10" t="str">
        <f ca="1">IF(C92="","",IF(AND('Datos seleccionados'!$Q84&gt;=$D$3,'Datos seleccionados'!$R84&lt;=$D$4,'Datos seleccionados'!$S84&gt;=$D$5,'Datos seleccionados'!$T84&gt;=$D$6,'Datos seleccionados'!$U84&gt;=$D$7),"SI","NO"))</f>
        <v>SI</v>
      </c>
      <c r="G92" s="17">
        <f>+IF('Datos seleccionados'!$A84="","",'Datos seleccionados'!$A84)</f>
        <v>800170373</v>
      </c>
      <c r="H92" s="14" t="str">
        <f>+IF('Datos seleccionados'!$B84="","",'Datos seleccionados'!$B84)</f>
        <v>INVESTMENT ADVISORS DE COLOMBIA SAS</v>
      </c>
      <c r="I92" s="10" t="str">
        <f ca="1">IF(H92="","",IF(AND('Datos seleccionados'!$Q84&gt;=$I$3,'Datos seleccionados'!$R84&lt;=$I$4,'Datos seleccionados'!$S84&gt;=$I$5,'Datos seleccionados'!$T84&gt;=$I$6,'Datos seleccionados'!$U84&gt;=$I$7),"SI","NO"))</f>
        <v>NO</v>
      </c>
    </row>
    <row r="93" spans="2:9" x14ac:dyDescent="0.2">
      <c r="B93" s="18">
        <f>+IF('Datos seleccionados'!$A85="","",'Datos seleccionados'!$A85)</f>
        <v>800173565</v>
      </c>
      <c r="C93" s="14" t="str">
        <f>+IF('Datos seleccionados'!$B85="","",'Datos seleccionados'!$B85)</f>
        <v>ZONA FRANCA DEL PACIFICO S.A.  USUARIO OPERADOR DE ZONAS FRANCAS</v>
      </c>
      <c r="D93" s="10" t="str">
        <f ca="1">IF(C93="","",IF(AND('Datos seleccionados'!$Q85&gt;=$D$3,'Datos seleccionados'!$R85&lt;=$D$4,'Datos seleccionados'!$S85&gt;=$D$5,'Datos seleccionados'!$T85&gt;=$D$6,'Datos seleccionados'!$U85&gt;=$D$7),"SI","NO"))</f>
        <v>SI</v>
      </c>
      <c r="G93" s="17">
        <f>+IF('Datos seleccionados'!$A85="","",'Datos seleccionados'!$A85)</f>
        <v>800173565</v>
      </c>
      <c r="H93" s="14" t="str">
        <f>+IF('Datos seleccionados'!$B85="","",'Datos seleccionados'!$B85)</f>
        <v>ZONA FRANCA DEL PACIFICO S.A.  USUARIO OPERADOR DE ZONAS FRANCAS</v>
      </c>
      <c r="I93" s="10" t="str">
        <f ca="1">IF(H93="","",IF(AND('Datos seleccionados'!$Q85&gt;=$I$3,'Datos seleccionados'!$R85&lt;=$I$4,'Datos seleccionados'!$S85&gt;=$I$5,'Datos seleccionados'!$T85&gt;=$I$6,'Datos seleccionados'!$U85&gt;=$I$7),"SI","NO"))</f>
        <v>NO</v>
      </c>
    </row>
    <row r="94" spans="2:9" x14ac:dyDescent="0.2">
      <c r="B94" s="18">
        <f>+IF('Datos seleccionados'!$A86="","",'Datos seleccionados'!$A86)</f>
        <v>800177551</v>
      </c>
      <c r="C94" s="14" t="str">
        <f>+IF('Datos seleccionados'!$B86="","",'Datos seleccionados'!$B86)</f>
        <v>KORN FERRY INTERNATIONAL COLOMBIA</v>
      </c>
      <c r="D94" s="10" t="str">
        <f ca="1">IF(C94="","",IF(AND('Datos seleccionados'!$Q86&gt;=$D$3,'Datos seleccionados'!$R86&lt;=$D$4,'Datos seleccionados'!$S86&gt;=$D$5,'Datos seleccionados'!$T86&gt;=$D$6,'Datos seleccionados'!$U86&gt;=$D$7),"SI","NO"))</f>
        <v>SI</v>
      </c>
      <c r="G94" s="17">
        <f>+IF('Datos seleccionados'!$A86="","",'Datos seleccionados'!$A86)</f>
        <v>800177551</v>
      </c>
      <c r="H94" s="14" t="str">
        <f>+IF('Datos seleccionados'!$B86="","",'Datos seleccionados'!$B86)</f>
        <v>KORN FERRY INTERNATIONAL COLOMBIA</v>
      </c>
      <c r="I94" s="10" t="str">
        <f ca="1">IF(H94="","",IF(AND('Datos seleccionados'!$Q86&gt;=$I$3,'Datos seleccionados'!$R86&lt;=$I$4,'Datos seleccionados'!$S86&gt;=$I$5,'Datos seleccionados'!$T86&gt;=$I$6,'Datos seleccionados'!$U86&gt;=$I$7),"SI","NO"))</f>
        <v>NO</v>
      </c>
    </row>
    <row r="95" spans="2:9" x14ac:dyDescent="0.2">
      <c r="B95" s="18">
        <f>+IF('Datos seleccionados'!$A87="","",'Datos seleccionados'!$A87)</f>
        <v>800178052</v>
      </c>
      <c r="C95" s="14" t="str">
        <f>+IF('Datos seleccionados'!$B87="","",'Datos seleccionados'!$B87)</f>
        <v>ZONA FRANCA DE LA CANDELARIA SA USUARIO OPERADOR</v>
      </c>
      <c r="D95" s="10" t="str">
        <f ca="1">IF(C95="","",IF(AND('Datos seleccionados'!$Q87&gt;=$D$3,'Datos seleccionados'!$R87&lt;=$D$4,'Datos seleccionados'!$S87&gt;=$D$5,'Datos seleccionados'!$T87&gt;=$D$6,'Datos seleccionados'!$U87&gt;=$D$7),"SI","NO"))</f>
        <v>SI</v>
      </c>
      <c r="G95" s="17">
        <f>+IF('Datos seleccionados'!$A87="","",'Datos seleccionados'!$A87)</f>
        <v>800178052</v>
      </c>
      <c r="H95" s="14" t="str">
        <f>+IF('Datos seleccionados'!$B87="","",'Datos seleccionados'!$B87)</f>
        <v>ZONA FRANCA DE LA CANDELARIA SA USUARIO OPERADOR</v>
      </c>
      <c r="I95" s="10" t="str">
        <f ca="1">IF(H95="","",IF(AND('Datos seleccionados'!$Q87&gt;=$I$3,'Datos seleccionados'!$R87&lt;=$I$4,'Datos seleccionados'!$S87&gt;=$I$5,'Datos seleccionados'!$T87&gt;=$I$6,'Datos seleccionados'!$U87&gt;=$I$7),"SI","NO"))</f>
        <v>SI</v>
      </c>
    </row>
    <row r="96" spans="2:9" x14ac:dyDescent="0.2">
      <c r="B96" s="18">
        <f>+IF('Datos seleccionados'!$A88="","",'Datos seleccionados'!$A88)</f>
        <v>800186284</v>
      </c>
      <c r="C96" s="14" t="str">
        <f>+IF('Datos seleccionados'!$B88="","",'Datos seleccionados'!$B88)</f>
        <v>ZONA FRANCA DE BARRANQUILLA SA UOZF</v>
      </c>
      <c r="D96" s="10" t="str">
        <f ca="1">IF(C96="","",IF(AND('Datos seleccionados'!$Q88&gt;=$D$3,'Datos seleccionados'!$R88&lt;=$D$4,'Datos seleccionados'!$S88&gt;=$D$5,'Datos seleccionados'!$T88&gt;=$D$6,'Datos seleccionados'!$U88&gt;=$D$7),"SI","NO"))</f>
        <v>SI</v>
      </c>
      <c r="G96" s="17">
        <f>+IF('Datos seleccionados'!$A88="","",'Datos seleccionados'!$A88)</f>
        <v>800186284</v>
      </c>
      <c r="H96" s="14" t="str">
        <f>+IF('Datos seleccionados'!$B88="","",'Datos seleccionados'!$B88)</f>
        <v>ZONA FRANCA DE BARRANQUILLA SA UOZF</v>
      </c>
      <c r="I96" s="10" t="str">
        <f ca="1">IF(H96="","",IF(AND('Datos seleccionados'!$Q88&gt;=$I$3,'Datos seleccionados'!$R88&lt;=$I$4,'Datos seleccionados'!$S88&gt;=$I$5,'Datos seleccionados'!$T88&gt;=$I$6,'Datos seleccionados'!$U88&gt;=$I$7),"SI","NO"))</f>
        <v>NO</v>
      </c>
    </row>
    <row r="97" spans="2:9" x14ac:dyDescent="0.2">
      <c r="B97" s="18">
        <f>+IF('Datos seleccionados'!$A89="","",'Datos seleccionados'!$A89)</f>
        <v>800191603</v>
      </c>
      <c r="C97" s="14" t="str">
        <f>+IF('Datos seleccionados'!$B89="","",'Datos seleccionados'!$B89)</f>
        <v>HEALTH SAFETY AND ENVIRONMENT SAS</v>
      </c>
      <c r="D97" s="10" t="str">
        <f ca="1">IF(C97="","",IF(AND('Datos seleccionados'!$Q89&gt;=$D$3,'Datos seleccionados'!$R89&lt;=$D$4,'Datos seleccionados'!$S89&gt;=$D$5,'Datos seleccionados'!$T89&gt;=$D$6,'Datos seleccionados'!$U89&gt;=$D$7),"SI","NO"))</f>
        <v>SI</v>
      </c>
      <c r="G97" s="17">
        <f>+IF('Datos seleccionados'!$A89="","",'Datos seleccionados'!$A89)</f>
        <v>800191603</v>
      </c>
      <c r="H97" s="14" t="str">
        <f>+IF('Datos seleccionados'!$B89="","",'Datos seleccionados'!$B89)</f>
        <v>HEALTH SAFETY AND ENVIRONMENT SAS</v>
      </c>
      <c r="I97" s="10" t="str">
        <f ca="1">IF(H97="","",IF(AND('Datos seleccionados'!$Q89&gt;=$I$3,'Datos seleccionados'!$R89&lt;=$I$4,'Datos seleccionados'!$S89&gt;=$I$5,'Datos seleccionados'!$T89&gt;=$I$6,'Datos seleccionados'!$U89&gt;=$I$7),"SI","NO"))</f>
        <v>SI</v>
      </c>
    </row>
    <row r="98" spans="2:9" x14ac:dyDescent="0.2">
      <c r="B98" s="18">
        <f>+IF('Datos seleccionados'!$A90="","",'Datos seleccionados'!$A90)</f>
        <v>800194632</v>
      </c>
      <c r="C98" s="14" t="str">
        <f>+IF('Datos seleccionados'!$B90="","",'Datos seleccionados'!$B90)</f>
        <v>ZONA FRANCA DE RIONEGRO SA USUARIO OPERADOR DE ZONA FRANCA</v>
      </c>
      <c r="D98" s="10" t="str">
        <f ca="1">IF(C98="","",IF(AND('Datos seleccionados'!$Q90&gt;=$D$3,'Datos seleccionados'!$R90&lt;=$D$4,'Datos seleccionados'!$S90&gt;=$D$5,'Datos seleccionados'!$T90&gt;=$D$6,'Datos seleccionados'!$U90&gt;=$D$7),"SI","NO"))</f>
        <v>SI</v>
      </c>
      <c r="G98" s="17">
        <f>+IF('Datos seleccionados'!$A90="","",'Datos seleccionados'!$A90)</f>
        <v>800194632</v>
      </c>
      <c r="H98" s="14" t="str">
        <f>+IF('Datos seleccionados'!$B90="","",'Datos seleccionados'!$B90)</f>
        <v>ZONA FRANCA DE RIONEGRO SA USUARIO OPERADOR DE ZONA FRANCA</v>
      </c>
      <c r="I98" s="10" t="str">
        <f ca="1">IF(H98="","",IF(AND('Datos seleccionados'!$Q90&gt;=$I$3,'Datos seleccionados'!$R90&lt;=$I$4,'Datos seleccionados'!$S90&gt;=$I$5,'Datos seleccionados'!$T90&gt;=$I$6,'Datos seleccionados'!$U90&gt;=$I$7),"SI","NO"))</f>
        <v>NO</v>
      </c>
    </row>
    <row r="99" spans="2:9" x14ac:dyDescent="0.2">
      <c r="B99" s="18">
        <f>+IF('Datos seleccionados'!$A91="","",'Datos seleccionados'!$A91)</f>
        <v>800214959</v>
      </c>
      <c r="C99" s="14" t="str">
        <f>+IF('Datos seleccionados'!$B91="","",'Datos seleccionados'!$B91)</f>
        <v>DELTA A SALUD SAS BIC</v>
      </c>
      <c r="D99" s="10" t="str">
        <f ca="1">IF(C99="","",IF(AND('Datos seleccionados'!$Q91&gt;=$D$3,'Datos seleccionados'!$R91&lt;=$D$4,'Datos seleccionados'!$S91&gt;=$D$5,'Datos seleccionados'!$T91&gt;=$D$6,'Datos seleccionados'!$U91&gt;=$D$7),"SI","NO"))</f>
        <v>SI</v>
      </c>
      <c r="G99" s="17">
        <f>+IF('Datos seleccionados'!$A91="","",'Datos seleccionados'!$A91)</f>
        <v>800214959</v>
      </c>
      <c r="H99" s="14" t="str">
        <f>+IF('Datos seleccionados'!$B91="","",'Datos seleccionados'!$B91)</f>
        <v>DELTA A SALUD SAS BIC</v>
      </c>
      <c r="I99" s="10" t="str">
        <f ca="1">IF(H99="","",IF(AND('Datos seleccionados'!$Q91&gt;=$I$3,'Datos seleccionados'!$R91&lt;=$I$4,'Datos seleccionados'!$S91&gt;=$I$5,'Datos seleccionados'!$T91&gt;=$I$6,'Datos seleccionados'!$U91&gt;=$I$7),"SI","NO"))</f>
        <v>NO</v>
      </c>
    </row>
    <row r="100" spans="2:9" x14ac:dyDescent="0.2">
      <c r="B100" s="18">
        <f>+IF('Datos seleccionados'!$A92="","",'Datos seleccionados'!$A92)</f>
        <v>800215583</v>
      </c>
      <c r="C100" s="14" t="str">
        <f>+IF('Datos seleccionados'!$B92="","",'Datos seleccionados'!$B92)</f>
        <v>ZONA FRANCA PERMANENTE PALMASECA S.A. USUARIO OPERADOR ZONA FRANCA</v>
      </c>
      <c r="D100" s="10" t="str">
        <f ca="1">IF(C100="","",IF(AND('Datos seleccionados'!$Q92&gt;=$D$3,'Datos seleccionados'!$R92&lt;=$D$4,'Datos seleccionados'!$S92&gt;=$D$5,'Datos seleccionados'!$T92&gt;=$D$6,'Datos seleccionados'!$U92&gt;=$D$7),"SI","NO"))</f>
        <v>SI</v>
      </c>
      <c r="G100" s="17">
        <f>+IF('Datos seleccionados'!$A92="","",'Datos seleccionados'!$A92)</f>
        <v>800215583</v>
      </c>
      <c r="H100" s="14" t="str">
        <f>+IF('Datos seleccionados'!$B92="","",'Datos seleccionados'!$B92)</f>
        <v>ZONA FRANCA PERMANENTE PALMASECA S.A. USUARIO OPERADOR ZONA FRANCA</v>
      </c>
      <c r="I100" s="10" t="str">
        <f ca="1">IF(H100="","",IF(AND('Datos seleccionados'!$Q92&gt;=$I$3,'Datos seleccionados'!$R92&lt;=$I$4,'Datos seleccionados'!$S92&gt;=$I$5,'Datos seleccionados'!$T92&gt;=$I$6,'Datos seleccionados'!$U92&gt;=$I$7),"SI","NO"))</f>
        <v>NO</v>
      </c>
    </row>
    <row r="101" spans="2:9" x14ac:dyDescent="0.2">
      <c r="B101" s="18">
        <f>+IF('Datos seleccionados'!$A93="","",'Datos seleccionados'!$A93)</f>
        <v>800228026</v>
      </c>
      <c r="C101" s="14" t="str">
        <f>+IF('Datos seleccionados'!$B93="","",'Datos seleccionados'!$B93)</f>
        <v>MCKINSEY &amp; COMPANY COLOMBIA INC</v>
      </c>
      <c r="D101" s="10" t="str">
        <f ca="1">IF(C101="","",IF(AND('Datos seleccionados'!$Q93&gt;=$D$3,'Datos seleccionados'!$R93&lt;=$D$4,'Datos seleccionados'!$S93&gt;=$D$5,'Datos seleccionados'!$T93&gt;=$D$6,'Datos seleccionados'!$U93&gt;=$D$7),"SI","NO"))</f>
        <v>SI</v>
      </c>
      <c r="G101" s="17">
        <f>+IF('Datos seleccionados'!$A93="","",'Datos seleccionados'!$A93)</f>
        <v>800228026</v>
      </c>
      <c r="H101" s="14" t="str">
        <f>+IF('Datos seleccionados'!$B93="","",'Datos seleccionados'!$B93)</f>
        <v>MCKINSEY &amp; COMPANY COLOMBIA INC</v>
      </c>
      <c r="I101" s="10" t="str">
        <f ca="1">IF(H101="","",IF(AND('Datos seleccionados'!$Q93&gt;=$I$3,'Datos seleccionados'!$R93&lt;=$I$4,'Datos seleccionados'!$S93&gt;=$I$5,'Datos seleccionados'!$T93&gt;=$I$6,'Datos seleccionados'!$U93&gt;=$I$7),"SI","NO"))</f>
        <v>NO</v>
      </c>
    </row>
    <row r="102" spans="2:9" x14ac:dyDescent="0.2">
      <c r="B102" s="18">
        <f>+IF('Datos seleccionados'!$A94="","",'Datos seleccionados'!$A94)</f>
        <v>800232717</v>
      </c>
      <c r="C102" s="14" t="str">
        <f>+IF('Datos seleccionados'!$B94="","",'Datos seleccionados'!$B94)</f>
        <v>CORSO Y CIA S EN C</v>
      </c>
      <c r="D102" s="10" t="str">
        <f ca="1">IF(C102="","",IF(AND('Datos seleccionados'!$Q94&gt;=$D$3,'Datos seleccionados'!$R94&lt;=$D$4,'Datos seleccionados'!$S94&gt;=$D$5,'Datos seleccionados'!$T94&gt;=$D$6,'Datos seleccionados'!$U94&gt;=$D$7),"SI","NO"))</f>
        <v>NO</v>
      </c>
      <c r="G102" s="17">
        <f>+IF('Datos seleccionados'!$A94="","",'Datos seleccionados'!$A94)</f>
        <v>800232717</v>
      </c>
      <c r="H102" s="14" t="str">
        <f>+IF('Datos seleccionados'!$B94="","",'Datos seleccionados'!$B94)</f>
        <v>CORSO Y CIA S EN C</v>
      </c>
      <c r="I102" s="10" t="str">
        <f ca="1">IF(H102="","",IF(AND('Datos seleccionados'!$Q94&gt;=$I$3,'Datos seleccionados'!$R94&lt;=$I$4,'Datos seleccionados'!$S94&gt;=$I$5,'Datos seleccionados'!$T94&gt;=$I$6,'Datos seleccionados'!$U94&gt;=$I$7),"SI","NO"))</f>
        <v>NO</v>
      </c>
    </row>
    <row r="103" spans="2:9" x14ac:dyDescent="0.2">
      <c r="B103" s="18">
        <f>+IF('Datos seleccionados'!$A95="","",'Datos seleccionados'!$A95)</f>
        <v>800241577</v>
      </c>
      <c r="C103" s="14" t="str">
        <f>+IF('Datos seleccionados'!$B95="","",'Datos seleccionados'!$B95)</f>
        <v>CONSUCOL SAS</v>
      </c>
      <c r="D103" s="10" t="str">
        <f ca="1">IF(C103="","",IF(AND('Datos seleccionados'!$Q95&gt;=$D$3,'Datos seleccionados'!$R95&lt;=$D$4,'Datos seleccionados'!$S95&gt;=$D$5,'Datos seleccionados'!$T95&gt;=$D$6,'Datos seleccionados'!$U95&gt;=$D$7),"SI","NO"))</f>
        <v>NO</v>
      </c>
      <c r="G103" s="17">
        <f>+IF('Datos seleccionados'!$A95="","",'Datos seleccionados'!$A95)</f>
        <v>800241577</v>
      </c>
      <c r="H103" s="14" t="str">
        <f>+IF('Datos seleccionados'!$B95="","",'Datos seleccionados'!$B95)</f>
        <v>CONSUCOL SAS</v>
      </c>
      <c r="I103" s="10" t="str">
        <f ca="1">IF(H103="","",IF(AND('Datos seleccionados'!$Q95&gt;=$I$3,'Datos seleccionados'!$R95&lt;=$I$4,'Datos seleccionados'!$S95&gt;=$I$5,'Datos seleccionados'!$T95&gt;=$I$6,'Datos seleccionados'!$U95&gt;=$I$7),"SI","NO"))</f>
        <v>NO</v>
      </c>
    </row>
    <row r="104" spans="2:9" x14ac:dyDescent="0.2">
      <c r="B104" s="18">
        <f>+IF('Datos seleccionados'!$A96="","",'Datos seleccionados'!$A96)</f>
        <v>800244080</v>
      </c>
      <c r="C104" s="14" t="str">
        <f>+IF('Datos seleccionados'!$B96="","",'Datos seleccionados'!$B96)</f>
        <v>EMILUI SAS</v>
      </c>
      <c r="D104" s="10" t="str">
        <f ca="1">IF(C104="","",IF(AND('Datos seleccionados'!$Q96&gt;=$D$3,'Datos seleccionados'!$R96&lt;=$D$4,'Datos seleccionados'!$S96&gt;=$D$5,'Datos seleccionados'!$T96&gt;=$D$6,'Datos seleccionados'!$U96&gt;=$D$7),"SI","NO"))</f>
        <v>SI</v>
      </c>
      <c r="G104" s="17">
        <f>+IF('Datos seleccionados'!$A96="","",'Datos seleccionados'!$A96)</f>
        <v>800244080</v>
      </c>
      <c r="H104" s="14" t="str">
        <f>+IF('Datos seleccionados'!$B96="","",'Datos seleccionados'!$B96)</f>
        <v>EMILUI SAS</v>
      </c>
      <c r="I104" s="10" t="str">
        <f ca="1">IF(H104="","",IF(AND('Datos seleccionados'!$Q96&gt;=$I$3,'Datos seleccionados'!$R96&lt;=$I$4,'Datos seleccionados'!$S96&gt;=$I$5,'Datos seleccionados'!$T96&gt;=$I$6,'Datos seleccionados'!$U96&gt;=$I$7),"SI","NO"))</f>
        <v>NO</v>
      </c>
    </row>
    <row r="105" spans="2:9" x14ac:dyDescent="0.2">
      <c r="B105" s="18">
        <f>+IF('Datos seleccionados'!$A97="","",'Datos seleccionados'!$A97)</f>
        <v>800244082</v>
      </c>
      <c r="C105" s="14" t="str">
        <f>+IF('Datos seleccionados'!$B97="","",'Datos seleccionados'!$B97)</f>
        <v>NOTILEX SAS</v>
      </c>
      <c r="D105" s="10" t="str">
        <f ca="1">IF(C105="","",IF(AND('Datos seleccionados'!$Q97&gt;=$D$3,'Datos seleccionados'!$R97&lt;=$D$4,'Datos seleccionados'!$S97&gt;=$D$5,'Datos seleccionados'!$T97&gt;=$D$6,'Datos seleccionados'!$U97&gt;=$D$7),"SI","NO"))</f>
        <v>SI</v>
      </c>
      <c r="G105" s="17">
        <f>+IF('Datos seleccionados'!$A97="","",'Datos seleccionados'!$A97)</f>
        <v>800244082</v>
      </c>
      <c r="H105" s="14" t="str">
        <f>+IF('Datos seleccionados'!$B97="","",'Datos seleccionados'!$B97)</f>
        <v>NOTILEX SAS</v>
      </c>
      <c r="I105" s="10" t="str">
        <f ca="1">IF(H105="","",IF(AND('Datos seleccionados'!$Q97&gt;=$I$3,'Datos seleccionados'!$R97&lt;=$I$4,'Datos seleccionados'!$S97&gt;=$I$5,'Datos seleccionados'!$T97&gt;=$I$6,'Datos seleccionados'!$U97&gt;=$I$7),"SI","NO"))</f>
        <v>SI</v>
      </c>
    </row>
    <row r="106" spans="2:9" x14ac:dyDescent="0.2">
      <c r="B106" s="18">
        <f>+IF('Datos seleccionados'!$A98="","",'Datos seleccionados'!$A98)</f>
        <v>802005584</v>
      </c>
      <c r="C106" s="14" t="str">
        <f>+IF('Datos seleccionados'!$B98="","",'Datos seleccionados'!$B98)</f>
        <v>PROMOTORA SUPERIOR SAS</v>
      </c>
      <c r="D106" s="10" t="str">
        <f ca="1">IF(C106="","",IF(AND('Datos seleccionados'!$Q98&gt;=$D$3,'Datos seleccionados'!$R98&lt;=$D$4,'Datos seleccionados'!$S98&gt;=$D$5,'Datos seleccionados'!$T98&gt;=$D$6,'Datos seleccionados'!$U98&gt;=$D$7),"SI","NO"))</f>
        <v>NO</v>
      </c>
      <c r="G106" s="17">
        <f>+IF('Datos seleccionados'!$A98="","",'Datos seleccionados'!$A98)</f>
        <v>802005584</v>
      </c>
      <c r="H106" s="14" t="str">
        <f>+IF('Datos seleccionados'!$B98="","",'Datos seleccionados'!$B98)</f>
        <v>PROMOTORA SUPERIOR SAS</v>
      </c>
      <c r="I106" s="10" t="str">
        <f ca="1">IF(H106="","",IF(AND('Datos seleccionados'!$Q98&gt;=$I$3,'Datos seleccionados'!$R98&lt;=$I$4,'Datos seleccionados'!$S98&gt;=$I$5,'Datos seleccionados'!$T98&gt;=$I$6,'Datos seleccionados'!$U98&gt;=$I$7),"SI","NO"))</f>
        <v>NO</v>
      </c>
    </row>
    <row r="107" spans="2:9" x14ac:dyDescent="0.2">
      <c r="B107" s="18">
        <f>+IF('Datos seleccionados'!$A99="","",'Datos seleccionados'!$A99)</f>
        <v>802010467</v>
      </c>
      <c r="C107" s="14" t="str">
        <f>+IF('Datos seleccionados'!$B99="","",'Datos seleccionados'!$B99)</f>
        <v>ORGANIZACION ESCORCE GONZALEZ Y CIA S EN C</v>
      </c>
      <c r="D107" s="10" t="str">
        <f ca="1">IF(C107="","",IF(AND('Datos seleccionados'!$Q99&gt;=$D$3,'Datos seleccionados'!$R99&lt;=$D$4,'Datos seleccionados'!$S99&gt;=$D$5,'Datos seleccionados'!$T99&gt;=$D$6,'Datos seleccionados'!$U99&gt;=$D$7),"SI","NO"))</f>
        <v>SI</v>
      </c>
      <c r="G107" s="17">
        <f>+IF('Datos seleccionados'!$A99="","",'Datos seleccionados'!$A99)</f>
        <v>802010467</v>
      </c>
      <c r="H107" s="14" t="str">
        <f>+IF('Datos seleccionados'!$B99="","",'Datos seleccionados'!$B99)</f>
        <v>ORGANIZACION ESCORCE GONZALEZ Y CIA S EN C</v>
      </c>
      <c r="I107" s="10" t="str">
        <f ca="1">IF(H107="","",IF(AND('Datos seleccionados'!$Q99&gt;=$I$3,'Datos seleccionados'!$R99&lt;=$I$4,'Datos seleccionados'!$S99&gt;=$I$5,'Datos seleccionados'!$T99&gt;=$I$6,'Datos seleccionados'!$U99&gt;=$I$7),"SI","NO"))</f>
        <v>NO</v>
      </c>
    </row>
    <row r="108" spans="2:9" x14ac:dyDescent="0.2">
      <c r="B108" s="18">
        <f>+IF('Datos seleccionados'!$A100="","",'Datos seleccionados'!$A100)</f>
        <v>802015649</v>
      </c>
      <c r="C108" s="14" t="str">
        <f>+IF('Datos seleccionados'!$B100="","",'Datos seleccionados'!$B100)</f>
        <v>DJM LUXES SAS ARQUITECTURA, INGENIERIA Y CONSULTORIA</v>
      </c>
      <c r="D108" s="10" t="str">
        <f ca="1">IF(C108="","",IF(AND('Datos seleccionados'!$Q100&gt;=$D$3,'Datos seleccionados'!$R100&lt;=$D$4,'Datos seleccionados'!$S100&gt;=$D$5,'Datos seleccionados'!$T100&gt;=$D$6,'Datos seleccionados'!$U100&gt;=$D$7),"SI","NO"))</f>
        <v>NO</v>
      </c>
      <c r="G108" s="17">
        <f>+IF('Datos seleccionados'!$A100="","",'Datos seleccionados'!$A100)</f>
        <v>802015649</v>
      </c>
      <c r="H108" s="14" t="str">
        <f>+IF('Datos seleccionados'!$B100="","",'Datos seleccionados'!$B100)</f>
        <v>DJM LUXES SAS ARQUITECTURA, INGENIERIA Y CONSULTORIA</v>
      </c>
      <c r="I108" s="10" t="str">
        <f ca="1">IF(H108="","",IF(AND('Datos seleccionados'!$Q100&gt;=$I$3,'Datos seleccionados'!$R100&lt;=$I$4,'Datos seleccionados'!$S100&gt;=$I$5,'Datos seleccionados'!$T100&gt;=$I$6,'Datos seleccionados'!$U100&gt;=$I$7),"SI","NO"))</f>
        <v>NO</v>
      </c>
    </row>
    <row r="109" spans="2:9" x14ac:dyDescent="0.2">
      <c r="B109" s="18">
        <f>+IF('Datos seleccionados'!$A101="","",'Datos seleccionados'!$A101)</f>
        <v>802019215</v>
      </c>
      <c r="C109" s="14" t="str">
        <f>+IF('Datos seleccionados'!$B101="","",'Datos seleccionados'!$B101)</f>
        <v>INVERSIONES OSLON S.A.S.</v>
      </c>
      <c r="D109" s="10" t="str">
        <f ca="1">IF(C109="","",IF(AND('Datos seleccionados'!$Q101&gt;=$D$3,'Datos seleccionados'!$R101&lt;=$D$4,'Datos seleccionados'!$S101&gt;=$D$5,'Datos seleccionados'!$T101&gt;=$D$6,'Datos seleccionados'!$U101&gt;=$D$7),"SI","NO"))</f>
        <v>NO</v>
      </c>
      <c r="G109" s="17">
        <f>+IF('Datos seleccionados'!$A101="","",'Datos seleccionados'!$A101)</f>
        <v>802019215</v>
      </c>
      <c r="H109" s="14" t="str">
        <f>+IF('Datos seleccionados'!$B101="","",'Datos seleccionados'!$B101)</f>
        <v>INVERSIONES OSLON S.A.S.</v>
      </c>
      <c r="I109" s="10" t="str">
        <f ca="1">IF(H109="","",IF(AND('Datos seleccionados'!$Q101&gt;=$I$3,'Datos seleccionados'!$R101&lt;=$I$4,'Datos seleccionados'!$S101&gt;=$I$5,'Datos seleccionados'!$T101&gt;=$I$6,'Datos seleccionados'!$U101&gt;=$I$7),"SI","NO"))</f>
        <v>NO</v>
      </c>
    </row>
    <row r="110" spans="2:9" x14ac:dyDescent="0.2">
      <c r="B110" s="18">
        <f>+IF('Datos seleccionados'!$A102="","",'Datos seleccionados'!$A102)</f>
        <v>802021384</v>
      </c>
      <c r="C110" s="14" t="str">
        <f>+IF('Datos seleccionados'!$B102="","",'Datos seleccionados'!$B102)</f>
        <v>HIDROSERVICIOS S.A.S.</v>
      </c>
      <c r="D110" s="10" t="str">
        <f ca="1">IF(C110="","",IF(AND('Datos seleccionados'!$Q102&gt;=$D$3,'Datos seleccionados'!$R102&lt;=$D$4,'Datos seleccionados'!$S102&gt;=$D$5,'Datos seleccionados'!$T102&gt;=$D$6,'Datos seleccionados'!$U102&gt;=$D$7),"SI","NO"))</f>
        <v>SI</v>
      </c>
      <c r="G110" s="17">
        <f>+IF('Datos seleccionados'!$A102="","",'Datos seleccionados'!$A102)</f>
        <v>802021384</v>
      </c>
      <c r="H110" s="14" t="str">
        <f>+IF('Datos seleccionados'!$B102="","",'Datos seleccionados'!$B102)</f>
        <v>HIDROSERVICIOS S.A.S.</v>
      </c>
      <c r="I110" s="10" t="str">
        <f ca="1">IF(H110="","",IF(AND('Datos seleccionados'!$Q102&gt;=$I$3,'Datos seleccionados'!$R102&lt;=$I$4,'Datos seleccionados'!$S102&gt;=$I$5,'Datos seleccionados'!$T102&gt;=$I$6,'Datos seleccionados'!$U102&gt;=$I$7),"SI","NO"))</f>
        <v>SI</v>
      </c>
    </row>
    <row r="111" spans="2:9" x14ac:dyDescent="0.2">
      <c r="B111" s="18">
        <f>+IF('Datos seleccionados'!$A103="","",'Datos seleccionados'!$A103)</f>
        <v>804011280</v>
      </c>
      <c r="C111" s="14" t="str">
        <f>+IF('Datos seleccionados'!$B103="","",'Datos seleccionados'!$B103)</f>
        <v>SUPRA ASSETS SAS</v>
      </c>
      <c r="D111" s="10" t="str">
        <f ca="1">IF(C111="","",IF(AND('Datos seleccionados'!$Q103&gt;=$D$3,'Datos seleccionados'!$R103&lt;=$D$4,'Datos seleccionados'!$S103&gt;=$D$5,'Datos seleccionados'!$T103&gt;=$D$6,'Datos seleccionados'!$U103&gt;=$D$7),"SI","NO"))</f>
        <v>NO</v>
      </c>
      <c r="G111" s="17">
        <f>+IF('Datos seleccionados'!$A103="","",'Datos seleccionados'!$A103)</f>
        <v>804011280</v>
      </c>
      <c r="H111" s="14" t="str">
        <f>+IF('Datos seleccionados'!$B103="","",'Datos seleccionados'!$B103)</f>
        <v>SUPRA ASSETS SAS</v>
      </c>
      <c r="I111" s="10" t="str">
        <f ca="1">IF(H111="","",IF(AND('Datos seleccionados'!$Q103&gt;=$I$3,'Datos seleccionados'!$R103&lt;=$I$4,'Datos seleccionados'!$S103&gt;=$I$5,'Datos seleccionados'!$T103&gt;=$I$6,'Datos seleccionados'!$U103&gt;=$I$7),"SI","NO"))</f>
        <v>NO</v>
      </c>
    </row>
    <row r="112" spans="2:9" x14ac:dyDescent="0.2">
      <c r="B112" s="18">
        <f>+IF('Datos seleccionados'!$A104="","",'Datos seleccionados'!$A104)</f>
        <v>804013213</v>
      </c>
      <c r="C112" s="14" t="str">
        <f>+IF('Datos seleccionados'!$B104="","",'Datos seleccionados'!$B104)</f>
        <v>TOOL SYSTEM SOLUTIONS S.A.S.</v>
      </c>
      <c r="D112" s="10" t="str">
        <f ca="1">IF(C112="","",IF(AND('Datos seleccionados'!$Q104&gt;=$D$3,'Datos seleccionados'!$R104&lt;=$D$4,'Datos seleccionados'!$S104&gt;=$D$5,'Datos seleccionados'!$T104&gt;=$D$6,'Datos seleccionados'!$U104&gt;=$D$7),"SI","NO"))</f>
        <v>SI</v>
      </c>
      <c r="G112" s="17">
        <f>+IF('Datos seleccionados'!$A104="","",'Datos seleccionados'!$A104)</f>
        <v>804013213</v>
      </c>
      <c r="H112" s="14" t="str">
        <f>+IF('Datos seleccionados'!$B104="","",'Datos seleccionados'!$B104)</f>
        <v>TOOL SYSTEM SOLUTIONS S.A.S.</v>
      </c>
      <c r="I112" s="10" t="str">
        <f ca="1">IF(H112="","",IF(AND('Datos seleccionados'!$Q104&gt;=$I$3,'Datos seleccionados'!$R104&lt;=$I$4,'Datos seleccionados'!$S104&gt;=$I$5,'Datos seleccionados'!$T104&gt;=$I$6,'Datos seleccionados'!$U104&gt;=$I$7),"SI","NO"))</f>
        <v>NO</v>
      </c>
    </row>
    <row r="113" spans="2:9" x14ac:dyDescent="0.2">
      <c r="B113" s="18">
        <f>+IF('Datos seleccionados'!$A105="","",'Datos seleccionados'!$A105)</f>
        <v>805009280</v>
      </c>
      <c r="C113" s="14" t="str">
        <f>+IF('Datos seleccionados'!$B105="","",'Datos seleccionados'!$B105)</f>
        <v>SYNERGIA CONSULTORIA Y GESTION SAS</v>
      </c>
      <c r="D113" s="10" t="str">
        <f ca="1">IF(C113="","",IF(AND('Datos seleccionados'!$Q105&gt;=$D$3,'Datos seleccionados'!$R105&lt;=$D$4,'Datos seleccionados'!$S105&gt;=$D$5,'Datos seleccionados'!$T105&gt;=$D$6,'Datos seleccionados'!$U105&gt;=$D$7),"SI","NO"))</f>
        <v>NO</v>
      </c>
      <c r="G113" s="17">
        <f>+IF('Datos seleccionados'!$A105="","",'Datos seleccionados'!$A105)</f>
        <v>805009280</v>
      </c>
      <c r="H113" s="14" t="str">
        <f>+IF('Datos seleccionados'!$B105="","",'Datos seleccionados'!$B105)</f>
        <v>SYNERGIA CONSULTORIA Y GESTION SAS</v>
      </c>
      <c r="I113" s="10" t="str">
        <f ca="1">IF(H113="","",IF(AND('Datos seleccionados'!$Q105&gt;=$I$3,'Datos seleccionados'!$R105&lt;=$I$4,'Datos seleccionados'!$S105&gt;=$I$5,'Datos seleccionados'!$T105&gt;=$I$6,'Datos seleccionados'!$U105&gt;=$I$7),"SI","NO"))</f>
        <v>NO</v>
      </c>
    </row>
    <row r="114" spans="2:9" x14ac:dyDescent="0.2">
      <c r="B114" s="18">
        <f>+IF('Datos seleccionados'!$A106="","",'Datos seleccionados'!$A106)</f>
        <v>805018115</v>
      </c>
      <c r="C114" s="14" t="str">
        <f>+IF('Datos seleccionados'!$B106="","",'Datos seleccionados'!$B106)</f>
        <v>ANALCOR &amp; CIA LTDA</v>
      </c>
      <c r="D114" s="10" t="str">
        <f ca="1">IF(C114="","",IF(AND('Datos seleccionados'!$Q106&gt;=$D$3,'Datos seleccionados'!$R106&lt;=$D$4,'Datos seleccionados'!$S106&gt;=$D$5,'Datos seleccionados'!$T106&gt;=$D$6,'Datos seleccionados'!$U106&gt;=$D$7),"SI","NO"))</f>
        <v>SI</v>
      </c>
      <c r="G114" s="17">
        <f>+IF('Datos seleccionados'!$A106="","",'Datos seleccionados'!$A106)</f>
        <v>805018115</v>
      </c>
      <c r="H114" s="14" t="str">
        <f>+IF('Datos seleccionados'!$B106="","",'Datos seleccionados'!$B106)</f>
        <v>ANALCOR &amp; CIA LTDA</v>
      </c>
      <c r="I114" s="10" t="str">
        <f ca="1">IF(H114="","",IF(AND('Datos seleccionados'!$Q106&gt;=$I$3,'Datos seleccionados'!$R106&lt;=$I$4,'Datos seleccionados'!$S106&gt;=$I$5,'Datos seleccionados'!$T106&gt;=$I$6,'Datos seleccionados'!$U106&gt;=$I$7),"SI","NO"))</f>
        <v>NO</v>
      </c>
    </row>
    <row r="115" spans="2:9" x14ac:dyDescent="0.2">
      <c r="B115" s="18">
        <f>+IF('Datos seleccionados'!$A107="","",'Datos seleccionados'!$A107)</f>
        <v>805018570</v>
      </c>
      <c r="C115" s="14" t="str">
        <f>+IF('Datos seleccionados'!$B107="","",'Datos seleccionados'!$B107)</f>
        <v>SUITCO SAS</v>
      </c>
      <c r="D115" s="10" t="str">
        <f ca="1">IF(C115="","",IF(AND('Datos seleccionados'!$Q107&gt;=$D$3,'Datos seleccionados'!$R107&lt;=$D$4,'Datos seleccionados'!$S107&gt;=$D$5,'Datos seleccionados'!$T107&gt;=$D$6,'Datos seleccionados'!$U107&gt;=$D$7),"SI","NO"))</f>
        <v>NO</v>
      </c>
      <c r="G115" s="17">
        <f>+IF('Datos seleccionados'!$A107="","",'Datos seleccionados'!$A107)</f>
        <v>805018570</v>
      </c>
      <c r="H115" s="14" t="str">
        <f>+IF('Datos seleccionados'!$B107="","",'Datos seleccionados'!$B107)</f>
        <v>SUITCO SAS</v>
      </c>
      <c r="I115" s="10" t="str">
        <f ca="1">IF(H115="","",IF(AND('Datos seleccionados'!$Q107&gt;=$I$3,'Datos seleccionados'!$R107&lt;=$I$4,'Datos seleccionados'!$S107&gt;=$I$5,'Datos seleccionados'!$T107&gt;=$I$6,'Datos seleccionados'!$U107&gt;=$I$7),"SI","NO"))</f>
        <v>NO</v>
      </c>
    </row>
    <row r="116" spans="2:9" x14ac:dyDescent="0.2">
      <c r="B116" s="18">
        <f>+IF('Datos seleccionados'!$A108="","",'Datos seleccionados'!$A108)</f>
        <v>805030655</v>
      </c>
      <c r="C116" s="14" t="str">
        <f>+IF('Datos seleccionados'!$B108="","",'Datos seleccionados'!$B108)</f>
        <v>CENTRO DE INVESTIGACION CIENTIFICA CAUCASECO LIMITADA</v>
      </c>
      <c r="D116" s="10" t="str">
        <f ca="1">IF(C116="","",IF(AND('Datos seleccionados'!$Q108&gt;=$D$3,'Datos seleccionados'!$R108&lt;=$D$4,'Datos seleccionados'!$S108&gt;=$D$5,'Datos seleccionados'!$T108&gt;=$D$6,'Datos seleccionados'!$U108&gt;=$D$7),"SI","NO"))</f>
        <v>NO</v>
      </c>
      <c r="G116" s="17">
        <f>+IF('Datos seleccionados'!$A108="","",'Datos seleccionados'!$A108)</f>
        <v>805030655</v>
      </c>
      <c r="H116" s="14" t="str">
        <f>+IF('Datos seleccionados'!$B108="","",'Datos seleccionados'!$B108)</f>
        <v>CENTRO DE INVESTIGACION CIENTIFICA CAUCASECO LIMITADA</v>
      </c>
      <c r="I116" s="10" t="str">
        <f ca="1">IF(H116="","",IF(AND('Datos seleccionados'!$Q108&gt;=$I$3,'Datos seleccionados'!$R108&lt;=$I$4,'Datos seleccionados'!$S108&gt;=$I$5,'Datos seleccionados'!$T108&gt;=$I$6,'Datos seleccionados'!$U108&gt;=$I$7),"SI","NO"))</f>
        <v>NO</v>
      </c>
    </row>
    <row r="117" spans="2:9" x14ac:dyDescent="0.2">
      <c r="B117" s="18">
        <f>+IF('Datos seleccionados'!$A109="","",'Datos seleccionados'!$A109)</f>
        <v>809012157</v>
      </c>
      <c r="C117" s="14" t="str">
        <f>+IF('Datos seleccionados'!$B109="","",'Datos seleccionados'!$B109)</f>
        <v>ALIANZA TEMPORALES SAS</v>
      </c>
      <c r="D117" s="10" t="str">
        <f ca="1">IF(C117="","",IF(AND('Datos seleccionados'!$Q109&gt;=$D$3,'Datos seleccionados'!$R109&lt;=$D$4,'Datos seleccionados'!$S109&gt;=$D$5,'Datos seleccionados'!$T109&gt;=$D$6,'Datos seleccionados'!$U109&gt;=$D$7),"SI","NO"))</f>
        <v>NO</v>
      </c>
      <c r="G117" s="17">
        <f>+IF('Datos seleccionados'!$A109="","",'Datos seleccionados'!$A109)</f>
        <v>809012157</v>
      </c>
      <c r="H117" s="14" t="str">
        <f>+IF('Datos seleccionados'!$B109="","",'Datos seleccionados'!$B109)</f>
        <v>ALIANZA TEMPORALES SAS</v>
      </c>
      <c r="I117" s="10" t="str">
        <f ca="1">IF(H117="","",IF(AND('Datos seleccionados'!$Q109&gt;=$I$3,'Datos seleccionados'!$R109&lt;=$I$4,'Datos seleccionados'!$S109&gt;=$I$5,'Datos seleccionados'!$T109&gt;=$I$6,'Datos seleccionados'!$U109&gt;=$I$7),"SI","NO"))</f>
        <v>NO</v>
      </c>
    </row>
    <row r="118" spans="2:9" x14ac:dyDescent="0.2">
      <c r="B118" s="18">
        <f>+IF('Datos seleccionados'!$A110="","",'Datos seleccionados'!$A110)</f>
        <v>811001644</v>
      </c>
      <c r="C118" s="14" t="str">
        <f>+IF('Datos seleccionados'!$B110="","",'Datos seleccionados'!$B110)</f>
        <v>GENERADORA UNION SAS</v>
      </c>
      <c r="D118" s="10" t="str">
        <f ca="1">IF(C118="","",IF(AND('Datos seleccionados'!$Q110&gt;=$D$3,'Datos seleccionados'!$R110&lt;=$D$4,'Datos seleccionados'!$S110&gt;=$D$5,'Datos seleccionados'!$T110&gt;=$D$6,'Datos seleccionados'!$U110&gt;=$D$7),"SI","NO"))</f>
        <v>SI</v>
      </c>
      <c r="G118" s="17">
        <f>+IF('Datos seleccionados'!$A110="","",'Datos seleccionados'!$A110)</f>
        <v>811001644</v>
      </c>
      <c r="H118" s="14" t="str">
        <f>+IF('Datos seleccionados'!$B110="","",'Datos seleccionados'!$B110)</f>
        <v>GENERADORA UNION SAS</v>
      </c>
      <c r="I118" s="10" t="str">
        <f ca="1">IF(H118="","",IF(AND('Datos seleccionados'!$Q110&gt;=$I$3,'Datos seleccionados'!$R110&lt;=$I$4,'Datos seleccionados'!$S110&gt;=$I$5,'Datos seleccionados'!$T110&gt;=$I$6,'Datos seleccionados'!$U110&gt;=$I$7),"SI","NO"))</f>
        <v>SI</v>
      </c>
    </row>
    <row r="119" spans="2:9" x14ac:dyDescent="0.2">
      <c r="B119" s="18">
        <f>+IF('Datos seleccionados'!$A111="","",'Datos seleccionados'!$A111)</f>
        <v>811008976</v>
      </c>
      <c r="C119" s="14" t="str">
        <f>+IF('Datos seleccionados'!$B111="","",'Datos seleccionados'!$B111)</f>
        <v>AGROPECUARIA POSADA &amp; CUARTAS Y CIA S.A.S</v>
      </c>
      <c r="D119" s="10" t="str">
        <f ca="1">IF(C119="","",IF(AND('Datos seleccionados'!$Q111&gt;=$D$3,'Datos seleccionados'!$R111&lt;=$D$4,'Datos seleccionados'!$S111&gt;=$D$5,'Datos seleccionados'!$T111&gt;=$D$6,'Datos seleccionados'!$U111&gt;=$D$7),"SI","NO"))</f>
        <v>SI</v>
      </c>
      <c r="G119" s="17">
        <f>+IF('Datos seleccionados'!$A111="","",'Datos seleccionados'!$A111)</f>
        <v>811008976</v>
      </c>
      <c r="H119" s="14" t="str">
        <f>+IF('Datos seleccionados'!$B111="","",'Datos seleccionados'!$B111)</f>
        <v>AGROPECUARIA POSADA &amp; CUARTAS Y CIA S.A.S</v>
      </c>
      <c r="I119" s="10" t="str">
        <f ca="1">IF(H119="","",IF(AND('Datos seleccionados'!$Q111&gt;=$I$3,'Datos seleccionados'!$R111&lt;=$I$4,'Datos seleccionados'!$S111&gt;=$I$5,'Datos seleccionados'!$T111&gt;=$I$6,'Datos seleccionados'!$U111&gt;=$I$7),"SI","NO"))</f>
        <v>NO</v>
      </c>
    </row>
    <row r="120" spans="2:9" x14ac:dyDescent="0.2">
      <c r="B120" s="18">
        <f>+IF('Datos seleccionados'!$A112="","",'Datos seleccionados'!$A112)</f>
        <v>811022703</v>
      </c>
      <c r="C120" s="14" t="str">
        <f>+IF('Datos seleccionados'!$B112="","",'Datos seleccionados'!$B112)</f>
        <v>IKALA-EMPRESA PARA EL DESARROLLO SOCIAL SAS BIC</v>
      </c>
      <c r="D120" s="10" t="str">
        <f ca="1">IF(C120="","",IF(AND('Datos seleccionados'!$Q112&gt;=$D$3,'Datos seleccionados'!$R112&lt;=$D$4,'Datos seleccionados'!$S112&gt;=$D$5,'Datos seleccionados'!$T112&gt;=$D$6,'Datos seleccionados'!$U112&gt;=$D$7),"SI","NO"))</f>
        <v>SI</v>
      </c>
      <c r="G120" s="17">
        <f>+IF('Datos seleccionados'!$A112="","",'Datos seleccionados'!$A112)</f>
        <v>811022703</v>
      </c>
      <c r="H120" s="14" t="str">
        <f>+IF('Datos seleccionados'!$B112="","",'Datos seleccionados'!$B112)</f>
        <v>IKALA-EMPRESA PARA EL DESARROLLO SOCIAL SAS BIC</v>
      </c>
      <c r="I120" s="10" t="str">
        <f ca="1">IF(H120="","",IF(AND('Datos seleccionados'!$Q112&gt;=$I$3,'Datos seleccionados'!$R112&lt;=$I$4,'Datos seleccionados'!$S112&gt;=$I$5,'Datos seleccionados'!$T112&gt;=$I$6,'Datos seleccionados'!$U112&gt;=$I$7),"SI","NO"))</f>
        <v>NO</v>
      </c>
    </row>
    <row r="121" spans="2:9" x14ac:dyDescent="0.2">
      <c r="B121" s="18">
        <f>+IF('Datos seleccionados'!$A113="","",'Datos seleccionados'!$A113)</f>
        <v>811042842</v>
      </c>
      <c r="C121" s="14" t="str">
        <f>+IF('Datos seleccionados'!$B113="","",'Datos seleccionados'!$B113)</f>
        <v>CONSULTORIA ESTRATEGICA INTEGRAL S.A.S</v>
      </c>
      <c r="D121" s="10" t="str">
        <f ca="1">IF(C121="","",IF(AND('Datos seleccionados'!$Q113&gt;=$D$3,'Datos seleccionados'!$R113&lt;=$D$4,'Datos seleccionados'!$S113&gt;=$D$5,'Datos seleccionados'!$T113&gt;=$D$6,'Datos seleccionados'!$U113&gt;=$D$7),"SI","NO"))</f>
        <v>SI</v>
      </c>
      <c r="G121" s="17">
        <f>+IF('Datos seleccionados'!$A113="","",'Datos seleccionados'!$A113)</f>
        <v>811042842</v>
      </c>
      <c r="H121" s="14" t="str">
        <f>+IF('Datos seleccionados'!$B113="","",'Datos seleccionados'!$B113)</f>
        <v>CONSULTORIA ESTRATEGICA INTEGRAL S.A.S</v>
      </c>
      <c r="I121" s="10" t="str">
        <f ca="1">IF(H121="","",IF(AND('Datos seleccionados'!$Q113&gt;=$I$3,'Datos seleccionados'!$R113&lt;=$I$4,'Datos seleccionados'!$S113&gt;=$I$5,'Datos seleccionados'!$T113&gt;=$I$6,'Datos seleccionados'!$U113&gt;=$I$7),"SI","NO"))</f>
        <v>NO</v>
      </c>
    </row>
    <row r="122" spans="2:9" x14ac:dyDescent="0.2">
      <c r="B122" s="18">
        <f>+IF('Datos seleccionados'!$A114="","",'Datos seleccionados'!$A114)</f>
        <v>816001309</v>
      </c>
      <c r="C122" s="14" t="str">
        <f>+IF('Datos seleccionados'!$B114="","",'Datos seleccionados'!$B114)</f>
        <v>GARCIA HOYOS SUCESORES Y CIA S EN C</v>
      </c>
      <c r="D122" s="10" t="str">
        <f ca="1">IF(C122="","",IF(AND('Datos seleccionados'!$Q114&gt;=$D$3,'Datos seleccionados'!$R114&lt;=$D$4,'Datos seleccionados'!$S114&gt;=$D$5,'Datos seleccionados'!$T114&gt;=$D$6,'Datos seleccionados'!$U114&gt;=$D$7),"SI","NO"))</f>
        <v>SI</v>
      </c>
      <c r="G122" s="17">
        <f>+IF('Datos seleccionados'!$A114="","",'Datos seleccionados'!$A114)</f>
        <v>816001309</v>
      </c>
      <c r="H122" s="14" t="str">
        <f>+IF('Datos seleccionados'!$B114="","",'Datos seleccionados'!$B114)</f>
        <v>GARCIA HOYOS SUCESORES Y CIA S EN C</v>
      </c>
      <c r="I122" s="10" t="str">
        <f ca="1">IF(H122="","",IF(AND('Datos seleccionados'!$Q114&gt;=$I$3,'Datos seleccionados'!$R114&lt;=$I$4,'Datos seleccionados'!$S114&gt;=$I$5,'Datos seleccionados'!$T114&gt;=$I$6,'Datos seleccionados'!$U114&gt;=$I$7),"SI","NO"))</f>
        <v>NO</v>
      </c>
    </row>
    <row r="123" spans="2:9" x14ac:dyDescent="0.2">
      <c r="B123" s="18">
        <f>+IF('Datos seleccionados'!$A115="","",'Datos seleccionados'!$A115)</f>
        <v>824006265</v>
      </c>
      <c r="C123" s="14" t="str">
        <f>+IF('Datos seleccionados'!$B115="","",'Datos seleccionados'!$B115)</f>
        <v>GESTORES &amp; CONSULTORES G&amp;C LTDA EN REORGANIZACION</v>
      </c>
      <c r="D123" s="10" t="str">
        <f ca="1">IF(C123="","",IF(AND('Datos seleccionados'!$Q115&gt;=$D$3,'Datos seleccionados'!$R115&lt;=$D$4,'Datos seleccionados'!$S115&gt;=$D$5,'Datos seleccionados'!$T115&gt;=$D$6,'Datos seleccionados'!$U115&gt;=$D$7),"SI","NO"))</f>
        <v>NO</v>
      </c>
      <c r="G123" s="17">
        <f>+IF('Datos seleccionados'!$A115="","",'Datos seleccionados'!$A115)</f>
        <v>824006265</v>
      </c>
      <c r="H123" s="14" t="str">
        <f>+IF('Datos seleccionados'!$B115="","",'Datos seleccionados'!$B115)</f>
        <v>GESTORES &amp; CONSULTORES G&amp;C LTDA EN REORGANIZACION</v>
      </c>
      <c r="I123" s="10" t="str">
        <f ca="1">IF(H123="","",IF(AND('Datos seleccionados'!$Q115&gt;=$I$3,'Datos seleccionados'!$R115&lt;=$I$4,'Datos seleccionados'!$S115&gt;=$I$5,'Datos seleccionados'!$T115&gt;=$I$6,'Datos seleccionados'!$U115&gt;=$I$7),"SI","NO"))</f>
        <v>NO</v>
      </c>
    </row>
    <row r="124" spans="2:9" x14ac:dyDescent="0.2">
      <c r="B124" s="18">
        <f>+IF('Datos seleccionados'!$A116="","",'Datos seleccionados'!$A116)</f>
        <v>830006777</v>
      </c>
      <c r="C124" s="14" t="str">
        <f>+IF('Datos seleccionados'!$B116="","",'Datos seleccionados'!$B116)</f>
        <v>AGS COLOMBIA SAS - ASESORES GERENCIALES Y AUDITORES EN SALUD</v>
      </c>
      <c r="D124" s="10" t="str">
        <f ca="1">IF(C124="","",IF(AND('Datos seleccionados'!$Q116&gt;=$D$3,'Datos seleccionados'!$R116&lt;=$D$4,'Datos seleccionados'!$S116&gt;=$D$5,'Datos seleccionados'!$T116&gt;=$D$6,'Datos seleccionados'!$U116&gt;=$D$7),"SI","NO"))</f>
        <v>SI</v>
      </c>
      <c r="G124" s="17">
        <f>+IF('Datos seleccionados'!$A116="","",'Datos seleccionados'!$A116)</f>
        <v>830006777</v>
      </c>
      <c r="H124" s="14" t="str">
        <f>+IF('Datos seleccionados'!$B116="","",'Datos seleccionados'!$B116)</f>
        <v>AGS COLOMBIA SAS - ASESORES GERENCIALES Y AUDITORES EN SALUD</v>
      </c>
      <c r="I124" s="10" t="str">
        <f ca="1">IF(H124="","",IF(AND('Datos seleccionados'!$Q116&gt;=$I$3,'Datos seleccionados'!$R116&lt;=$I$4,'Datos seleccionados'!$S116&gt;=$I$5,'Datos seleccionados'!$T116&gt;=$I$6,'Datos seleccionados'!$U116&gt;=$I$7),"SI","NO"))</f>
        <v>NO</v>
      </c>
    </row>
    <row r="125" spans="2:9" x14ac:dyDescent="0.2">
      <c r="B125" s="18">
        <f>+IF('Datos seleccionados'!$A117="","",'Datos seleccionados'!$A117)</f>
        <v>830008196</v>
      </c>
      <c r="C125" s="14" t="str">
        <f>+IF('Datos seleccionados'!$B117="","",'Datos seleccionados'!$B117)</f>
        <v>ATI INTERNACIONAL SAS</v>
      </c>
      <c r="D125" s="10" t="str">
        <f ca="1">IF(C125="","",IF(AND('Datos seleccionados'!$Q117&gt;=$D$3,'Datos seleccionados'!$R117&lt;=$D$4,'Datos seleccionados'!$S117&gt;=$D$5,'Datos seleccionados'!$T117&gt;=$D$6,'Datos seleccionados'!$U117&gt;=$D$7),"SI","NO"))</f>
        <v>SI</v>
      </c>
      <c r="G125" s="17">
        <f>+IF('Datos seleccionados'!$A117="","",'Datos seleccionados'!$A117)</f>
        <v>830008196</v>
      </c>
      <c r="H125" s="14" t="str">
        <f>+IF('Datos seleccionados'!$B117="","",'Datos seleccionados'!$B117)</f>
        <v>ATI INTERNACIONAL SAS</v>
      </c>
      <c r="I125" s="10" t="str">
        <f ca="1">IF(H125="","",IF(AND('Datos seleccionados'!$Q117&gt;=$I$3,'Datos seleccionados'!$R117&lt;=$I$4,'Datos seleccionados'!$S117&gt;=$I$5,'Datos seleccionados'!$T117&gt;=$I$6,'Datos seleccionados'!$U117&gt;=$I$7),"SI","NO"))</f>
        <v>SI</v>
      </c>
    </row>
    <row r="126" spans="2:9" x14ac:dyDescent="0.2">
      <c r="B126" s="18">
        <f>+IF('Datos seleccionados'!$A118="","",'Datos seleccionados'!$A118)</f>
        <v>830013136</v>
      </c>
      <c r="C126" s="14" t="str">
        <f>+IF('Datos seleccionados'!$B118="","",'Datos seleccionados'!$B118)</f>
        <v>CATALEJO SAS</v>
      </c>
      <c r="D126" s="10" t="str">
        <f ca="1">IF(C126="","",IF(AND('Datos seleccionados'!$Q118&gt;=$D$3,'Datos seleccionados'!$R118&lt;=$D$4,'Datos seleccionados'!$S118&gt;=$D$5,'Datos seleccionados'!$T118&gt;=$D$6,'Datos seleccionados'!$U118&gt;=$D$7),"SI","NO"))</f>
        <v>NO</v>
      </c>
      <c r="G126" s="17">
        <f>+IF('Datos seleccionados'!$A118="","",'Datos seleccionados'!$A118)</f>
        <v>830013136</v>
      </c>
      <c r="H126" s="14" t="str">
        <f>+IF('Datos seleccionados'!$B118="","",'Datos seleccionados'!$B118)</f>
        <v>CATALEJO SAS</v>
      </c>
      <c r="I126" s="10" t="str">
        <f ca="1">IF(H126="","",IF(AND('Datos seleccionados'!$Q118&gt;=$I$3,'Datos seleccionados'!$R118&lt;=$I$4,'Datos seleccionados'!$S118&gt;=$I$5,'Datos seleccionados'!$T118&gt;=$I$6,'Datos seleccionados'!$U118&gt;=$I$7),"SI","NO"))</f>
        <v>NO</v>
      </c>
    </row>
    <row r="127" spans="2:9" x14ac:dyDescent="0.2">
      <c r="B127" s="18">
        <f>+IF('Datos seleccionados'!$A119="","",'Datos seleccionados'!$A119)</f>
        <v>830015601</v>
      </c>
      <c r="C127" s="14" t="str">
        <f>+IF('Datos seleccionados'!$B119="","",'Datos seleccionados'!$B119)</f>
        <v>METRO URBANA DEVELOPMENT SAS</v>
      </c>
      <c r="D127" s="10" t="str">
        <f ca="1">IF(C127="","",IF(AND('Datos seleccionados'!$Q119&gt;=$D$3,'Datos seleccionados'!$R119&lt;=$D$4,'Datos seleccionados'!$S119&gt;=$D$5,'Datos seleccionados'!$T119&gt;=$D$6,'Datos seleccionados'!$U119&gt;=$D$7),"SI","NO"))</f>
        <v>NO</v>
      </c>
      <c r="G127" s="17">
        <f>+IF('Datos seleccionados'!$A119="","",'Datos seleccionados'!$A119)</f>
        <v>830015601</v>
      </c>
      <c r="H127" s="14" t="str">
        <f>+IF('Datos seleccionados'!$B119="","",'Datos seleccionados'!$B119)</f>
        <v>METRO URBANA DEVELOPMENT SAS</v>
      </c>
      <c r="I127" s="10" t="str">
        <f ca="1">IF(H127="","",IF(AND('Datos seleccionados'!$Q119&gt;=$I$3,'Datos seleccionados'!$R119&lt;=$I$4,'Datos seleccionados'!$S119&gt;=$I$5,'Datos seleccionados'!$T119&gt;=$I$6,'Datos seleccionados'!$U119&gt;=$I$7),"SI","NO"))</f>
        <v>NO</v>
      </c>
    </row>
    <row r="128" spans="2:9" x14ac:dyDescent="0.2">
      <c r="B128" s="18">
        <f>+IF('Datos seleccionados'!$A120="","",'Datos seleccionados'!$A120)</f>
        <v>830021790</v>
      </c>
      <c r="C128" s="14" t="str">
        <f>+IF('Datos seleccionados'!$B120="","",'Datos seleccionados'!$B120)</f>
        <v>HAY GROUP SAS</v>
      </c>
      <c r="D128" s="10" t="str">
        <f ca="1">IF(C128="","",IF(AND('Datos seleccionados'!$Q120&gt;=$D$3,'Datos seleccionados'!$R120&lt;=$D$4,'Datos seleccionados'!$S120&gt;=$D$5,'Datos seleccionados'!$T120&gt;=$D$6,'Datos seleccionados'!$U120&gt;=$D$7),"SI","NO"))</f>
        <v>SI</v>
      </c>
      <c r="G128" s="17">
        <f>+IF('Datos seleccionados'!$A120="","",'Datos seleccionados'!$A120)</f>
        <v>830021790</v>
      </c>
      <c r="H128" s="14" t="str">
        <f>+IF('Datos seleccionados'!$B120="","",'Datos seleccionados'!$B120)</f>
        <v>HAY GROUP SAS</v>
      </c>
      <c r="I128" s="10" t="str">
        <f ca="1">IF(H128="","",IF(AND('Datos seleccionados'!$Q120&gt;=$I$3,'Datos seleccionados'!$R120&lt;=$I$4,'Datos seleccionados'!$S120&gt;=$I$5,'Datos seleccionados'!$T120&gt;=$I$6,'Datos seleccionados'!$U120&gt;=$I$7),"SI","NO"))</f>
        <v>NO</v>
      </c>
    </row>
    <row r="129" spans="2:9" x14ac:dyDescent="0.2">
      <c r="B129" s="18">
        <f>+IF('Datos seleccionados'!$A121="","",'Datos seleccionados'!$A121)</f>
        <v>830023481</v>
      </c>
      <c r="C129" s="14" t="str">
        <f>+IF('Datos seleccionados'!$B121="","",'Datos seleccionados'!$B121)</f>
        <v>ALEMA INVERSIONES S.A.S.</v>
      </c>
      <c r="D129" s="10" t="str">
        <f ca="1">IF(C129="","",IF(AND('Datos seleccionados'!$Q121&gt;=$D$3,'Datos seleccionados'!$R121&lt;=$D$4,'Datos seleccionados'!$S121&gt;=$D$5,'Datos seleccionados'!$T121&gt;=$D$6,'Datos seleccionados'!$U121&gt;=$D$7),"SI","NO"))</f>
        <v>SI</v>
      </c>
      <c r="G129" s="17">
        <f>+IF('Datos seleccionados'!$A121="","",'Datos seleccionados'!$A121)</f>
        <v>830023481</v>
      </c>
      <c r="H129" s="14" t="str">
        <f>+IF('Datos seleccionados'!$B121="","",'Datos seleccionados'!$B121)</f>
        <v>ALEMA INVERSIONES S.A.S.</v>
      </c>
      <c r="I129" s="10" t="str">
        <f ca="1">IF(H129="","",IF(AND('Datos seleccionados'!$Q121&gt;=$I$3,'Datos seleccionados'!$R121&lt;=$I$4,'Datos seleccionados'!$S121&gt;=$I$5,'Datos seleccionados'!$T121&gt;=$I$6,'Datos seleccionados'!$U121&gt;=$I$7),"SI","NO"))</f>
        <v>NO</v>
      </c>
    </row>
    <row r="130" spans="2:9" x14ac:dyDescent="0.2">
      <c r="B130" s="18">
        <f>+IF('Datos seleccionados'!$A122="","",'Datos seleccionados'!$A122)</f>
        <v>830042614</v>
      </c>
      <c r="C130" s="14" t="str">
        <f>+IF('Datos seleccionados'!$B122="","",'Datos seleccionados'!$B122)</f>
        <v>COMPAÑIA DE PROYECTOS AMBIENTALES E INGENIERIA S.A.S. CPA INGENIERIA S.A.S.COMPAÑIA DE PROYECTOS AMBIENTALES E INGENIERIA S.A.S. CPA INGENIERIA S.A.S.</v>
      </c>
      <c r="D130" s="10" t="str">
        <f ca="1">IF(C130="","",IF(AND('Datos seleccionados'!$Q122&gt;=$D$3,'Datos seleccionados'!$R122&lt;=$D$4,'Datos seleccionados'!$S122&gt;=$D$5,'Datos seleccionados'!$T122&gt;=$D$6,'Datos seleccionados'!$U122&gt;=$D$7),"SI","NO"))</f>
        <v>SI</v>
      </c>
      <c r="G130" s="17">
        <f>+IF('Datos seleccionados'!$A122="","",'Datos seleccionados'!$A122)</f>
        <v>830042614</v>
      </c>
      <c r="H130" s="14" t="str">
        <f>+IF('Datos seleccionados'!$B122="","",'Datos seleccionados'!$B122)</f>
        <v>COMPAÑIA DE PROYECTOS AMBIENTALES E INGENIERIA S.A.S. CPA INGENIERIA S.A.S.COMPAÑIA DE PROYECTOS AMBIENTALES E INGENIERIA S.A.S. CPA INGENIERIA S.A.S.</v>
      </c>
      <c r="I130" s="10" t="str">
        <f ca="1">IF(H130="","",IF(AND('Datos seleccionados'!$Q122&gt;=$I$3,'Datos seleccionados'!$R122&lt;=$I$4,'Datos seleccionados'!$S122&gt;=$I$5,'Datos seleccionados'!$T122&gt;=$I$6,'Datos seleccionados'!$U122&gt;=$I$7),"SI","NO"))</f>
        <v>NO</v>
      </c>
    </row>
    <row r="131" spans="2:9" x14ac:dyDescent="0.2">
      <c r="B131" s="18">
        <f>+IF('Datos seleccionados'!$A123="","",'Datos seleccionados'!$A123)</f>
        <v>830046136</v>
      </c>
      <c r="C131" s="14" t="str">
        <f>+IF('Datos seleccionados'!$B123="","",'Datos seleccionados'!$B123)</f>
        <v>CONSUMO CONSULTORES S.AS</v>
      </c>
      <c r="D131" s="10" t="str">
        <f ca="1">IF(C131="","",IF(AND('Datos seleccionados'!$Q123&gt;=$D$3,'Datos seleccionados'!$R123&lt;=$D$4,'Datos seleccionados'!$S123&gt;=$D$5,'Datos seleccionados'!$T123&gt;=$D$6,'Datos seleccionados'!$U123&gt;=$D$7),"SI","NO"))</f>
        <v>NO</v>
      </c>
      <c r="G131" s="17">
        <f>+IF('Datos seleccionados'!$A123="","",'Datos seleccionados'!$A123)</f>
        <v>830046136</v>
      </c>
      <c r="H131" s="14" t="str">
        <f>+IF('Datos seleccionados'!$B123="","",'Datos seleccionados'!$B123)</f>
        <v>CONSUMO CONSULTORES S.AS</v>
      </c>
      <c r="I131" s="10" t="str">
        <f ca="1">IF(H131="","",IF(AND('Datos seleccionados'!$Q123&gt;=$I$3,'Datos seleccionados'!$R123&lt;=$I$4,'Datos seleccionados'!$S123&gt;=$I$5,'Datos seleccionados'!$T123&gt;=$I$6,'Datos seleccionados'!$U123&gt;=$I$7),"SI","NO"))</f>
        <v>NO</v>
      </c>
    </row>
    <row r="132" spans="2:9" x14ac:dyDescent="0.2">
      <c r="B132" s="18">
        <f>+IF('Datos seleccionados'!$A124="","",'Datos seleccionados'!$A124)</f>
        <v>830047991</v>
      </c>
      <c r="C132" s="14" t="str">
        <f>+IF('Datos seleccionados'!$B124="","",'Datos seleccionados'!$B124)</f>
        <v>EGON ZEHNDER SAS</v>
      </c>
      <c r="D132" s="10" t="str">
        <f ca="1">IF(C132="","",IF(AND('Datos seleccionados'!$Q124&gt;=$D$3,'Datos seleccionados'!$R124&lt;=$D$4,'Datos seleccionados'!$S124&gt;=$D$5,'Datos seleccionados'!$T124&gt;=$D$6,'Datos seleccionados'!$U124&gt;=$D$7),"SI","NO"))</f>
        <v>SI</v>
      </c>
      <c r="G132" s="17">
        <f>+IF('Datos seleccionados'!$A124="","",'Datos seleccionados'!$A124)</f>
        <v>830047991</v>
      </c>
      <c r="H132" s="14" t="str">
        <f>+IF('Datos seleccionados'!$B124="","",'Datos seleccionados'!$B124)</f>
        <v>EGON ZEHNDER SAS</v>
      </c>
      <c r="I132" s="10" t="str">
        <f ca="1">IF(H132="","",IF(AND('Datos seleccionados'!$Q124&gt;=$I$3,'Datos seleccionados'!$R124&lt;=$I$4,'Datos seleccionados'!$S124&gt;=$I$5,'Datos seleccionados'!$T124&gt;=$I$6,'Datos seleccionados'!$U124&gt;=$I$7),"SI","NO"))</f>
        <v>SI</v>
      </c>
    </row>
    <row r="133" spans="2:9" x14ac:dyDescent="0.2">
      <c r="B133" s="18">
        <f>+IF('Datos seleccionados'!$A125="","",'Datos seleccionados'!$A125)</f>
        <v>830048751</v>
      </c>
      <c r="C133" s="14" t="str">
        <f>+IF('Datos seleccionados'!$B125="","",'Datos seleccionados'!$B125)</f>
        <v>A CINCO S.A.S</v>
      </c>
      <c r="D133" s="10" t="str">
        <f ca="1">IF(C133="","",IF(AND('Datos seleccionados'!$Q125&gt;=$D$3,'Datos seleccionados'!$R125&lt;=$D$4,'Datos seleccionados'!$S125&gt;=$D$5,'Datos seleccionados'!$T125&gt;=$D$6,'Datos seleccionados'!$U125&gt;=$D$7),"SI","NO"))</f>
        <v>SI</v>
      </c>
      <c r="G133" s="17">
        <f>+IF('Datos seleccionados'!$A125="","",'Datos seleccionados'!$A125)</f>
        <v>830048751</v>
      </c>
      <c r="H133" s="14" t="str">
        <f>+IF('Datos seleccionados'!$B125="","",'Datos seleccionados'!$B125)</f>
        <v>A CINCO S.A.S</v>
      </c>
      <c r="I133" s="10" t="str">
        <f ca="1">IF(H133="","",IF(AND('Datos seleccionados'!$Q125&gt;=$I$3,'Datos seleccionados'!$R125&lt;=$I$4,'Datos seleccionados'!$S125&gt;=$I$5,'Datos seleccionados'!$T125&gt;=$I$6,'Datos seleccionados'!$U125&gt;=$I$7),"SI","NO"))</f>
        <v>NO</v>
      </c>
    </row>
    <row r="134" spans="2:9" x14ac:dyDescent="0.2">
      <c r="B134" s="18">
        <f>+IF('Datos seleccionados'!$A126="","",'Datos seleccionados'!$A126)</f>
        <v>830055049</v>
      </c>
      <c r="C134" s="14" t="str">
        <f>+IF('Datos seleccionados'!$B126="","",'Datos seleccionados'!$B126)</f>
        <v>BVQI COLOMBIA LTDA</v>
      </c>
      <c r="D134" s="10" t="str">
        <f ca="1">IF(C134="","",IF(AND('Datos seleccionados'!$Q126&gt;=$D$3,'Datos seleccionados'!$R126&lt;=$D$4,'Datos seleccionados'!$S126&gt;=$D$5,'Datos seleccionados'!$T126&gt;=$D$6,'Datos seleccionados'!$U126&gt;=$D$7),"SI","NO"))</f>
        <v>SI</v>
      </c>
      <c r="G134" s="17">
        <f>+IF('Datos seleccionados'!$A126="","",'Datos seleccionados'!$A126)</f>
        <v>830055049</v>
      </c>
      <c r="H134" s="14" t="str">
        <f>+IF('Datos seleccionados'!$B126="","",'Datos seleccionados'!$B126)</f>
        <v>BVQI COLOMBIA LTDA</v>
      </c>
      <c r="I134" s="10" t="str">
        <f ca="1">IF(H134="","",IF(AND('Datos seleccionados'!$Q126&gt;=$I$3,'Datos seleccionados'!$R126&lt;=$I$4,'Datos seleccionados'!$S126&gt;=$I$5,'Datos seleccionados'!$T126&gt;=$I$6,'Datos seleccionados'!$U126&gt;=$I$7),"SI","NO"))</f>
        <v>NO</v>
      </c>
    </row>
    <row r="135" spans="2:9" x14ac:dyDescent="0.2">
      <c r="B135" s="18">
        <f>+IF('Datos seleccionados'!$A127="","",'Datos seleccionados'!$A127)</f>
        <v>830059789</v>
      </c>
      <c r="C135" s="14" t="str">
        <f>+IF('Datos seleccionados'!$B127="","",'Datos seleccionados'!$B127)</f>
        <v>INVERSIONES Y CONSULTORIAS RUEDA Y BARRERA S.A.S</v>
      </c>
      <c r="D135" s="10" t="str">
        <f ca="1">IF(C135="","",IF(AND('Datos seleccionados'!$Q127&gt;=$D$3,'Datos seleccionados'!$R127&lt;=$D$4,'Datos seleccionados'!$S127&gt;=$D$5,'Datos seleccionados'!$T127&gt;=$D$6,'Datos seleccionados'!$U127&gt;=$D$7),"SI","NO"))</f>
        <v>SI</v>
      </c>
      <c r="G135" s="17">
        <f>+IF('Datos seleccionados'!$A127="","",'Datos seleccionados'!$A127)</f>
        <v>830059789</v>
      </c>
      <c r="H135" s="14" t="str">
        <f>+IF('Datos seleccionados'!$B127="","",'Datos seleccionados'!$B127)</f>
        <v>INVERSIONES Y CONSULTORIAS RUEDA Y BARRERA S.A.S</v>
      </c>
      <c r="I135" s="10" t="str">
        <f ca="1">IF(H135="","",IF(AND('Datos seleccionados'!$Q127&gt;=$I$3,'Datos seleccionados'!$R127&lt;=$I$4,'Datos seleccionados'!$S127&gt;=$I$5,'Datos seleccionados'!$T127&gt;=$I$6,'Datos seleccionados'!$U127&gt;=$I$7),"SI","NO"))</f>
        <v>NO</v>
      </c>
    </row>
    <row r="136" spans="2:9" x14ac:dyDescent="0.2">
      <c r="B136" s="18">
        <f>+IF('Datos seleccionados'!$A128="","",'Datos seleccionados'!$A128)</f>
        <v>830063028</v>
      </c>
      <c r="C136" s="14" t="str">
        <f>+IF('Datos seleccionados'!$B128="","",'Datos seleccionados'!$B128)</f>
        <v>D&amp;G CONSULTORES S.A.</v>
      </c>
      <c r="D136" s="10" t="str">
        <f ca="1">IF(C136="","",IF(AND('Datos seleccionados'!$Q128&gt;=$D$3,'Datos seleccionados'!$R128&lt;=$D$4,'Datos seleccionados'!$S128&gt;=$D$5,'Datos seleccionados'!$T128&gt;=$D$6,'Datos seleccionados'!$U128&gt;=$D$7),"SI","NO"))</f>
        <v>SI</v>
      </c>
      <c r="G136" s="17">
        <f>+IF('Datos seleccionados'!$A128="","",'Datos seleccionados'!$A128)</f>
        <v>830063028</v>
      </c>
      <c r="H136" s="14" t="str">
        <f>+IF('Datos seleccionados'!$B128="","",'Datos seleccionados'!$B128)</f>
        <v>D&amp;G CONSULTORES S.A.</v>
      </c>
      <c r="I136" s="10" t="str">
        <f ca="1">IF(H136="","",IF(AND('Datos seleccionados'!$Q128&gt;=$I$3,'Datos seleccionados'!$R128&lt;=$I$4,'Datos seleccionados'!$S128&gt;=$I$5,'Datos seleccionados'!$T128&gt;=$I$6,'Datos seleccionados'!$U128&gt;=$I$7),"SI","NO"))</f>
        <v>SI</v>
      </c>
    </row>
    <row r="137" spans="2:9" x14ac:dyDescent="0.2">
      <c r="B137" s="18">
        <f>+IF('Datos seleccionados'!$A129="","",'Datos seleccionados'!$A129)</f>
        <v>830069752</v>
      </c>
      <c r="C137" s="14" t="str">
        <f>+IF('Datos seleccionados'!$B129="","",'Datos seleccionados'!$B129)</f>
        <v>OVAL CONSULTORÍA GERENCIAL SAS</v>
      </c>
      <c r="D137" s="10" t="str">
        <f ca="1">IF(C137="","",IF(AND('Datos seleccionados'!$Q129&gt;=$D$3,'Datos seleccionados'!$R129&lt;=$D$4,'Datos seleccionados'!$S129&gt;=$D$5,'Datos seleccionados'!$T129&gt;=$D$6,'Datos seleccionados'!$U129&gt;=$D$7),"SI","NO"))</f>
        <v>SI</v>
      </c>
      <c r="G137" s="17">
        <f>+IF('Datos seleccionados'!$A129="","",'Datos seleccionados'!$A129)</f>
        <v>830069752</v>
      </c>
      <c r="H137" s="14" t="str">
        <f>+IF('Datos seleccionados'!$B129="","",'Datos seleccionados'!$B129)</f>
        <v>OVAL CONSULTORÍA GERENCIAL SAS</v>
      </c>
      <c r="I137" s="10" t="str">
        <f ca="1">IF(H137="","",IF(AND('Datos seleccionados'!$Q129&gt;=$I$3,'Datos seleccionados'!$R129&lt;=$I$4,'Datos seleccionados'!$S129&gt;=$I$5,'Datos seleccionados'!$T129&gt;=$I$6,'Datos seleccionados'!$U129&gt;=$I$7),"SI","NO"))</f>
        <v>NO</v>
      </c>
    </row>
    <row r="138" spans="2:9" x14ac:dyDescent="0.2">
      <c r="B138" s="18">
        <f>+IF('Datos seleccionados'!$A130="","",'Datos seleccionados'!$A130)</f>
        <v>830071539</v>
      </c>
      <c r="C138" s="14" t="str">
        <f>+IF('Datos seleccionados'!$B130="","",'Datos seleccionados'!$B130)</f>
        <v>AGROINVERSORA DIAZ MORENO S.A.S</v>
      </c>
      <c r="D138" s="10" t="str">
        <f ca="1">IF(C138="","",IF(AND('Datos seleccionados'!$Q130&gt;=$D$3,'Datos seleccionados'!$R130&lt;=$D$4,'Datos seleccionados'!$S130&gt;=$D$5,'Datos seleccionados'!$T130&gt;=$D$6,'Datos seleccionados'!$U130&gt;=$D$7),"SI","NO"))</f>
        <v>SI</v>
      </c>
      <c r="G138" s="17">
        <f>+IF('Datos seleccionados'!$A130="","",'Datos seleccionados'!$A130)</f>
        <v>830071539</v>
      </c>
      <c r="H138" s="14" t="str">
        <f>+IF('Datos seleccionados'!$B130="","",'Datos seleccionados'!$B130)</f>
        <v>AGROINVERSORA DIAZ MORENO S.A.S</v>
      </c>
      <c r="I138" s="10" t="str">
        <f ca="1">IF(H138="","",IF(AND('Datos seleccionados'!$Q130&gt;=$I$3,'Datos seleccionados'!$R130&lt;=$I$4,'Datos seleccionados'!$S130&gt;=$I$5,'Datos seleccionados'!$T130&gt;=$I$6,'Datos seleccionados'!$U130&gt;=$I$7),"SI","NO"))</f>
        <v>NO</v>
      </c>
    </row>
    <row r="139" spans="2:9" x14ac:dyDescent="0.2">
      <c r="B139" s="18">
        <f>+IF('Datos seleccionados'!$A131="","",'Datos seleccionados'!$A131)</f>
        <v>830073115</v>
      </c>
      <c r="C139" s="14" t="str">
        <f>+IF('Datos seleccionados'!$B131="","",'Datos seleccionados'!$B131)</f>
        <v>LLORENTE &amp; CUENCA COLOMBIA S.A.S.</v>
      </c>
      <c r="D139" s="10" t="str">
        <f ca="1">IF(C139="","",IF(AND('Datos seleccionados'!$Q131&gt;=$D$3,'Datos seleccionados'!$R131&lt;=$D$4,'Datos seleccionados'!$S131&gt;=$D$5,'Datos seleccionados'!$T131&gt;=$D$6,'Datos seleccionados'!$U131&gt;=$D$7),"SI","NO"))</f>
        <v>SI</v>
      </c>
      <c r="G139" s="17">
        <f>+IF('Datos seleccionados'!$A131="","",'Datos seleccionados'!$A131)</f>
        <v>830073115</v>
      </c>
      <c r="H139" s="14" t="str">
        <f>+IF('Datos seleccionados'!$B131="","",'Datos seleccionados'!$B131)</f>
        <v>LLORENTE &amp; CUENCA COLOMBIA S.A.S.</v>
      </c>
      <c r="I139" s="10" t="str">
        <f ca="1">IF(H139="","",IF(AND('Datos seleccionados'!$Q131&gt;=$I$3,'Datos seleccionados'!$R131&lt;=$I$4,'Datos seleccionados'!$S131&gt;=$I$5,'Datos seleccionados'!$T131&gt;=$I$6,'Datos seleccionados'!$U131&gt;=$I$7),"SI","NO"))</f>
        <v>NO</v>
      </c>
    </row>
    <row r="140" spans="2:9" x14ac:dyDescent="0.2">
      <c r="B140" s="18">
        <f>+IF('Datos seleccionados'!$A132="","",'Datos seleccionados'!$A132)</f>
        <v>830073835</v>
      </c>
      <c r="C140" s="14" t="str">
        <f>+IF('Datos seleccionados'!$B132="","",'Datos seleccionados'!$B132)</f>
        <v>EPOPEYA COLOMBIA SAS</v>
      </c>
      <c r="D140" s="10" t="str">
        <f ca="1">IF(C140="","",IF(AND('Datos seleccionados'!$Q132&gt;=$D$3,'Datos seleccionados'!$R132&lt;=$D$4,'Datos seleccionados'!$S132&gt;=$D$5,'Datos seleccionados'!$T132&gt;=$D$6,'Datos seleccionados'!$U132&gt;=$D$7),"SI","NO"))</f>
        <v>SI</v>
      </c>
      <c r="G140" s="17">
        <f>+IF('Datos seleccionados'!$A132="","",'Datos seleccionados'!$A132)</f>
        <v>830073835</v>
      </c>
      <c r="H140" s="14" t="str">
        <f>+IF('Datos seleccionados'!$B132="","",'Datos seleccionados'!$B132)</f>
        <v>EPOPEYA COLOMBIA SAS</v>
      </c>
      <c r="I140" s="10" t="str">
        <f ca="1">IF(H140="","",IF(AND('Datos seleccionados'!$Q132&gt;=$I$3,'Datos seleccionados'!$R132&lt;=$I$4,'Datos seleccionados'!$S132&gt;=$I$5,'Datos seleccionados'!$T132&gt;=$I$6,'Datos seleccionados'!$U132&gt;=$I$7),"SI","NO"))</f>
        <v>NO</v>
      </c>
    </row>
    <row r="141" spans="2:9" x14ac:dyDescent="0.2">
      <c r="B141" s="18">
        <f>+IF('Datos seleccionados'!$A133="","",'Datos seleccionados'!$A133)</f>
        <v>830076606</v>
      </c>
      <c r="C141" s="14" t="str">
        <f>+IF('Datos seleccionados'!$B133="","",'Datos seleccionados'!$B133)</f>
        <v>CORPORACION SOLUCIONES ENERGETICAS INTEGRALES SAS</v>
      </c>
      <c r="D141" s="10" t="str">
        <f ca="1">IF(C141="","",IF(AND('Datos seleccionados'!$Q133&gt;=$D$3,'Datos seleccionados'!$R133&lt;=$D$4,'Datos seleccionados'!$S133&gt;=$D$5,'Datos seleccionados'!$T133&gt;=$D$6,'Datos seleccionados'!$U133&gt;=$D$7),"SI","NO"))</f>
        <v>SI</v>
      </c>
      <c r="G141" s="17">
        <f>+IF('Datos seleccionados'!$A133="","",'Datos seleccionados'!$A133)</f>
        <v>830076606</v>
      </c>
      <c r="H141" s="14" t="str">
        <f>+IF('Datos seleccionados'!$B133="","",'Datos seleccionados'!$B133)</f>
        <v>CORPORACION SOLUCIONES ENERGETICAS INTEGRALES SAS</v>
      </c>
      <c r="I141" s="10" t="str">
        <f ca="1">IF(H141="","",IF(AND('Datos seleccionados'!$Q133&gt;=$I$3,'Datos seleccionados'!$R133&lt;=$I$4,'Datos seleccionados'!$S133&gt;=$I$5,'Datos seleccionados'!$T133&gt;=$I$6,'Datos seleccionados'!$U133&gt;=$I$7),"SI","NO"))</f>
        <v>SI</v>
      </c>
    </row>
    <row r="142" spans="2:9" x14ac:dyDescent="0.2">
      <c r="B142" s="18">
        <f>+IF('Datos seleccionados'!$A134="","",'Datos seleccionados'!$A134)</f>
        <v>830078829</v>
      </c>
      <c r="C142" s="14" t="str">
        <f>+IF('Datos seleccionados'!$B134="","",'Datos seleccionados'!$B134)</f>
        <v>INDUSTRIA CARBONIFERA DE SAMACÁ S.A.S.</v>
      </c>
      <c r="D142" s="10" t="str">
        <f ca="1">IF(C142="","",IF(AND('Datos seleccionados'!$Q134&gt;=$D$3,'Datos seleccionados'!$R134&lt;=$D$4,'Datos seleccionados'!$S134&gt;=$D$5,'Datos seleccionados'!$T134&gt;=$D$6,'Datos seleccionados'!$U134&gt;=$D$7),"SI","NO"))</f>
        <v>SI</v>
      </c>
      <c r="G142" s="17">
        <f>+IF('Datos seleccionados'!$A134="","",'Datos seleccionados'!$A134)</f>
        <v>830078829</v>
      </c>
      <c r="H142" s="14" t="str">
        <f>+IF('Datos seleccionados'!$B134="","",'Datos seleccionados'!$B134)</f>
        <v>INDUSTRIA CARBONIFERA DE SAMACÁ S.A.S.</v>
      </c>
      <c r="I142" s="10" t="str">
        <f ca="1">IF(H142="","",IF(AND('Datos seleccionados'!$Q134&gt;=$I$3,'Datos seleccionados'!$R134&lt;=$I$4,'Datos seleccionados'!$S134&gt;=$I$5,'Datos seleccionados'!$T134&gt;=$I$6,'Datos seleccionados'!$U134&gt;=$I$7),"SI","NO"))</f>
        <v>NO</v>
      </c>
    </row>
    <row r="143" spans="2:9" x14ac:dyDescent="0.2">
      <c r="B143" s="18">
        <f>+IF('Datos seleccionados'!$A135="","",'Datos seleccionados'!$A135)</f>
        <v>830082275</v>
      </c>
      <c r="C143" s="14" t="str">
        <f>+IF('Datos seleccionados'!$B135="","",'Datos seleccionados'!$B135)</f>
        <v>SOPORTE Y LOGISTICA SAS</v>
      </c>
      <c r="D143" s="10" t="str">
        <f ca="1">IF(C143="","",IF(AND('Datos seleccionados'!$Q135&gt;=$D$3,'Datos seleccionados'!$R135&lt;=$D$4,'Datos seleccionados'!$S135&gt;=$D$5,'Datos seleccionados'!$T135&gt;=$D$6,'Datos seleccionados'!$U135&gt;=$D$7),"SI","NO"))</f>
        <v>NO</v>
      </c>
      <c r="G143" s="17">
        <f>+IF('Datos seleccionados'!$A135="","",'Datos seleccionados'!$A135)</f>
        <v>830082275</v>
      </c>
      <c r="H143" s="14" t="str">
        <f>+IF('Datos seleccionados'!$B135="","",'Datos seleccionados'!$B135)</f>
        <v>SOPORTE Y LOGISTICA SAS</v>
      </c>
      <c r="I143" s="10" t="str">
        <f ca="1">IF(H143="","",IF(AND('Datos seleccionados'!$Q135&gt;=$I$3,'Datos seleccionados'!$R135&lt;=$I$4,'Datos seleccionados'!$S135&gt;=$I$5,'Datos seleccionados'!$T135&gt;=$I$6,'Datos seleccionados'!$U135&gt;=$I$7),"SI","NO"))</f>
        <v>NO</v>
      </c>
    </row>
    <row r="144" spans="2:9" x14ac:dyDescent="0.2">
      <c r="B144" s="18">
        <f>+IF('Datos seleccionados'!$A136="","",'Datos seleccionados'!$A136)</f>
        <v>830085084</v>
      </c>
      <c r="C144" s="14" t="str">
        <f>+IF('Datos seleccionados'!$B136="","",'Datos seleccionados'!$B136)</f>
        <v>BUSINESS MANAGEMENT &amp; LOGISTICS LTDA</v>
      </c>
      <c r="D144" s="10" t="str">
        <f ca="1">IF(C144="","",IF(AND('Datos seleccionados'!$Q136&gt;=$D$3,'Datos seleccionados'!$R136&lt;=$D$4,'Datos seleccionados'!$S136&gt;=$D$5,'Datos seleccionados'!$T136&gt;=$D$6,'Datos seleccionados'!$U136&gt;=$D$7),"SI","NO"))</f>
        <v>SI</v>
      </c>
      <c r="G144" s="17">
        <f>+IF('Datos seleccionados'!$A136="","",'Datos seleccionados'!$A136)</f>
        <v>830085084</v>
      </c>
      <c r="H144" s="14" t="str">
        <f>+IF('Datos seleccionados'!$B136="","",'Datos seleccionados'!$B136)</f>
        <v>BUSINESS MANAGEMENT &amp; LOGISTICS LTDA</v>
      </c>
      <c r="I144" s="10" t="str">
        <f ca="1">IF(H144="","",IF(AND('Datos seleccionados'!$Q136&gt;=$I$3,'Datos seleccionados'!$R136&lt;=$I$4,'Datos seleccionados'!$S136&gt;=$I$5,'Datos seleccionados'!$T136&gt;=$I$6,'Datos seleccionados'!$U136&gt;=$I$7),"SI","NO"))</f>
        <v>NO</v>
      </c>
    </row>
    <row r="145" spans="2:9" x14ac:dyDescent="0.2">
      <c r="B145" s="18">
        <f>+IF('Datos seleccionados'!$A137="","",'Datos seleccionados'!$A137)</f>
        <v>830087330</v>
      </c>
      <c r="C145" s="14" t="str">
        <f>+IF('Datos seleccionados'!$B137="","",'Datos seleccionados'!$B137)</f>
        <v>GLOBAL LOGISTICS OPERATIONS LTDA</v>
      </c>
      <c r="D145" s="10" t="str">
        <f ca="1">IF(C145="","",IF(AND('Datos seleccionados'!$Q137&gt;=$D$3,'Datos seleccionados'!$R137&lt;=$D$4,'Datos seleccionados'!$S137&gt;=$D$5,'Datos seleccionados'!$T137&gt;=$D$6,'Datos seleccionados'!$U137&gt;=$D$7),"SI","NO"))</f>
        <v>NO</v>
      </c>
      <c r="G145" s="17">
        <f>+IF('Datos seleccionados'!$A137="","",'Datos seleccionados'!$A137)</f>
        <v>830087330</v>
      </c>
      <c r="H145" s="14" t="str">
        <f>+IF('Datos seleccionados'!$B137="","",'Datos seleccionados'!$B137)</f>
        <v>GLOBAL LOGISTICS OPERATIONS LTDA</v>
      </c>
      <c r="I145" s="10" t="str">
        <f ca="1">IF(H145="","",IF(AND('Datos seleccionados'!$Q137&gt;=$I$3,'Datos seleccionados'!$R137&lt;=$I$4,'Datos seleccionados'!$S137&gt;=$I$5,'Datos seleccionados'!$T137&gt;=$I$6,'Datos seleccionados'!$U137&gt;=$I$7),"SI","NO"))</f>
        <v>NO</v>
      </c>
    </row>
    <row r="146" spans="2:9" x14ac:dyDescent="0.2">
      <c r="B146" s="18">
        <f>+IF('Datos seleccionados'!$A138="","",'Datos seleccionados'!$A138)</f>
        <v>830090315</v>
      </c>
      <c r="C146" s="14" t="str">
        <f>+IF('Datos seleccionados'!$B138="","",'Datos seleccionados'!$B138)</f>
        <v>GRUPO SPIRA SAS</v>
      </c>
      <c r="D146" s="10" t="str">
        <f ca="1">IF(C146="","",IF(AND('Datos seleccionados'!$Q138&gt;=$D$3,'Datos seleccionados'!$R138&lt;=$D$4,'Datos seleccionados'!$S138&gt;=$D$5,'Datos seleccionados'!$T138&gt;=$D$6,'Datos seleccionados'!$U138&gt;=$D$7),"SI","NO"))</f>
        <v>SI</v>
      </c>
      <c r="G146" s="17">
        <f>+IF('Datos seleccionados'!$A138="","",'Datos seleccionados'!$A138)</f>
        <v>830090315</v>
      </c>
      <c r="H146" s="14" t="str">
        <f>+IF('Datos seleccionados'!$B138="","",'Datos seleccionados'!$B138)</f>
        <v>GRUPO SPIRA SAS</v>
      </c>
      <c r="I146" s="10" t="str">
        <f ca="1">IF(H146="","",IF(AND('Datos seleccionados'!$Q138&gt;=$I$3,'Datos seleccionados'!$R138&lt;=$I$4,'Datos seleccionados'!$S138&gt;=$I$5,'Datos seleccionados'!$T138&gt;=$I$6,'Datos seleccionados'!$U138&gt;=$I$7),"SI","NO"))</f>
        <v>NO</v>
      </c>
    </row>
    <row r="147" spans="2:9" x14ac:dyDescent="0.2">
      <c r="B147" s="18">
        <f>+IF('Datos seleccionados'!$A139="","",'Datos seleccionados'!$A139)</f>
        <v>830095352</v>
      </c>
      <c r="C147" s="14" t="str">
        <f>+IF('Datos seleccionados'!$B139="","",'Datos seleccionados'!$B139)</f>
        <v>CREATIVA PRODUCCIONES SA</v>
      </c>
      <c r="D147" s="10" t="str">
        <f ca="1">IF(C147="","",IF(AND('Datos seleccionados'!$Q139&gt;=$D$3,'Datos seleccionados'!$R139&lt;=$D$4,'Datos seleccionados'!$S139&gt;=$D$5,'Datos seleccionados'!$T139&gt;=$D$6,'Datos seleccionados'!$U139&gt;=$D$7),"SI","NO"))</f>
        <v>NO</v>
      </c>
      <c r="G147" s="17">
        <f>+IF('Datos seleccionados'!$A139="","",'Datos seleccionados'!$A139)</f>
        <v>830095352</v>
      </c>
      <c r="H147" s="14" t="str">
        <f>+IF('Datos seleccionados'!$B139="","",'Datos seleccionados'!$B139)</f>
        <v>CREATIVA PRODUCCIONES SA</v>
      </c>
      <c r="I147" s="10" t="str">
        <f ca="1">IF(H147="","",IF(AND('Datos seleccionados'!$Q139&gt;=$I$3,'Datos seleccionados'!$R139&lt;=$I$4,'Datos seleccionados'!$S139&gt;=$I$5,'Datos seleccionados'!$T139&gt;=$I$6,'Datos seleccionados'!$U139&gt;=$I$7),"SI","NO"))</f>
        <v>NO</v>
      </c>
    </row>
    <row r="148" spans="2:9" x14ac:dyDescent="0.2">
      <c r="B148" s="18">
        <f>+IF('Datos seleccionados'!$A140="","",'Datos seleccionados'!$A140)</f>
        <v>830096917</v>
      </c>
      <c r="C148" s="14" t="str">
        <f>+IF('Datos seleccionados'!$B140="","",'Datos seleccionados'!$B140)</f>
        <v>HNA INGENIERIA SAS</v>
      </c>
      <c r="D148" s="10" t="str">
        <f ca="1">IF(C148="","",IF(AND('Datos seleccionados'!$Q140&gt;=$D$3,'Datos seleccionados'!$R140&lt;=$D$4,'Datos seleccionados'!$S140&gt;=$D$5,'Datos seleccionados'!$T140&gt;=$D$6,'Datos seleccionados'!$U140&gt;=$D$7),"SI","NO"))</f>
        <v>SI</v>
      </c>
      <c r="G148" s="17">
        <f>+IF('Datos seleccionados'!$A140="","",'Datos seleccionados'!$A140)</f>
        <v>830096917</v>
      </c>
      <c r="H148" s="14" t="str">
        <f>+IF('Datos seleccionados'!$B140="","",'Datos seleccionados'!$B140)</f>
        <v>HNA INGENIERIA SAS</v>
      </c>
      <c r="I148" s="10" t="str">
        <f ca="1">IF(H148="","",IF(AND('Datos seleccionados'!$Q140&gt;=$I$3,'Datos seleccionados'!$R140&lt;=$I$4,'Datos seleccionados'!$S140&gt;=$I$5,'Datos seleccionados'!$T140&gt;=$I$6,'Datos seleccionados'!$U140&gt;=$I$7),"SI","NO"))</f>
        <v>NO</v>
      </c>
    </row>
    <row r="149" spans="2:9" x14ac:dyDescent="0.2">
      <c r="B149" s="18">
        <f>+IF('Datos seleccionados'!$A141="","",'Datos seleccionados'!$A141)</f>
        <v>830098590</v>
      </c>
      <c r="C149" s="14" t="str">
        <f>+IF('Datos seleccionados'!$B141="","",'Datos seleccionados'!$B141)</f>
        <v>HUMAN CAPITAL OUTSOURCING S.A.S</v>
      </c>
      <c r="D149" s="10" t="str">
        <f ca="1">IF(C149="","",IF(AND('Datos seleccionados'!$Q141&gt;=$D$3,'Datos seleccionados'!$R141&lt;=$D$4,'Datos seleccionados'!$S141&gt;=$D$5,'Datos seleccionados'!$T141&gt;=$D$6,'Datos seleccionados'!$U141&gt;=$D$7),"SI","NO"))</f>
        <v>SI</v>
      </c>
      <c r="G149" s="17">
        <f>+IF('Datos seleccionados'!$A141="","",'Datos seleccionados'!$A141)</f>
        <v>830098590</v>
      </c>
      <c r="H149" s="14" t="str">
        <f>+IF('Datos seleccionados'!$B141="","",'Datos seleccionados'!$B141)</f>
        <v>HUMAN CAPITAL OUTSOURCING S.A.S</v>
      </c>
      <c r="I149" s="10" t="str">
        <f ca="1">IF(H149="","",IF(AND('Datos seleccionados'!$Q141&gt;=$I$3,'Datos seleccionados'!$R141&lt;=$I$4,'Datos seleccionados'!$S141&gt;=$I$5,'Datos seleccionados'!$T141&gt;=$I$6,'Datos seleccionados'!$U141&gt;=$I$7),"SI","NO"))</f>
        <v>NO</v>
      </c>
    </row>
    <row r="150" spans="2:9" x14ac:dyDescent="0.2">
      <c r="B150" s="18">
        <f>+IF('Datos seleccionados'!$A142="","",'Datos seleccionados'!$A142)</f>
        <v>830101571</v>
      </c>
      <c r="C150" s="14" t="str">
        <f>+IF('Datos seleccionados'!$B142="","",'Datos seleccionados'!$B142)</f>
        <v>HELM BANCA DE INVERSION SAS</v>
      </c>
      <c r="D150" s="10" t="str">
        <f ca="1">IF(C150="","",IF(AND('Datos seleccionados'!$Q142&gt;=$D$3,'Datos seleccionados'!$R142&lt;=$D$4,'Datos seleccionados'!$S142&gt;=$D$5,'Datos seleccionados'!$T142&gt;=$D$6,'Datos seleccionados'!$U142&gt;=$D$7),"SI","NO"))</f>
        <v>SI</v>
      </c>
      <c r="G150" s="17">
        <f>+IF('Datos seleccionados'!$A142="","",'Datos seleccionados'!$A142)</f>
        <v>830101571</v>
      </c>
      <c r="H150" s="14" t="str">
        <f>+IF('Datos seleccionados'!$B142="","",'Datos seleccionados'!$B142)</f>
        <v>HELM BANCA DE INVERSION SAS</v>
      </c>
      <c r="I150" s="10" t="str">
        <f ca="1">IF(H150="","",IF(AND('Datos seleccionados'!$Q142&gt;=$I$3,'Datos seleccionados'!$R142&lt;=$I$4,'Datos seleccionados'!$S142&gt;=$I$5,'Datos seleccionados'!$T142&gt;=$I$6,'Datos seleccionados'!$U142&gt;=$I$7),"SI","NO"))</f>
        <v>NO</v>
      </c>
    </row>
    <row r="151" spans="2:9" x14ac:dyDescent="0.2">
      <c r="B151" s="18">
        <f>+IF('Datos seleccionados'!$A143="","",'Datos seleccionados'!$A143)</f>
        <v>830102369</v>
      </c>
      <c r="C151" s="14" t="str">
        <f>+IF('Datos seleccionados'!$B143="","",'Datos seleccionados'!$B143)</f>
        <v>R Y G ASESORIAS S.A.S. BIC</v>
      </c>
      <c r="D151" s="10" t="str">
        <f ca="1">IF(C151="","",IF(AND('Datos seleccionados'!$Q143&gt;=$D$3,'Datos seleccionados'!$R143&lt;=$D$4,'Datos seleccionados'!$S143&gt;=$D$5,'Datos seleccionados'!$T143&gt;=$D$6,'Datos seleccionados'!$U143&gt;=$D$7),"SI","NO"))</f>
        <v>SI</v>
      </c>
      <c r="G151" s="17">
        <f>+IF('Datos seleccionados'!$A143="","",'Datos seleccionados'!$A143)</f>
        <v>830102369</v>
      </c>
      <c r="H151" s="14" t="str">
        <f>+IF('Datos seleccionados'!$B143="","",'Datos seleccionados'!$B143)</f>
        <v>R Y G ASESORIAS S.A.S. BIC</v>
      </c>
      <c r="I151" s="10" t="str">
        <f ca="1">IF(H151="","",IF(AND('Datos seleccionados'!$Q143&gt;=$I$3,'Datos seleccionados'!$R143&lt;=$I$4,'Datos seleccionados'!$S143&gt;=$I$5,'Datos seleccionados'!$T143&gt;=$I$6,'Datos seleccionados'!$U143&gt;=$I$7),"SI","NO"))</f>
        <v>NO</v>
      </c>
    </row>
    <row r="152" spans="2:9" x14ac:dyDescent="0.2">
      <c r="B152" s="18">
        <f>+IF('Datos seleccionados'!$A144="","",'Datos seleccionados'!$A144)</f>
        <v>830107139</v>
      </c>
      <c r="C152" s="14" t="str">
        <f>+IF('Datos seleccionados'!$B144="","",'Datos seleccionados'!$B144)</f>
        <v>SOLUCIONES INTEGRALES DE TRANSITO Y TRANSPORTE</v>
      </c>
      <c r="D152" s="10" t="str">
        <f ca="1">IF(C152="","",IF(AND('Datos seleccionados'!$Q144&gt;=$D$3,'Datos seleccionados'!$R144&lt;=$D$4,'Datos seleccionados'!$S144&gt;=$D$5,'Datos seleccionados'!$T144&gt;=$D$6,'Datos seleccionados'!$U144&gt;=$D$7),"SI","NO"))</f>
        <v>SI</v>
      </c>
      <c r="G152" s="17">
        <f>+IF('Datos seleccionados'!$A144="","",'Datos seleccionados'!$A144)</f>
        <v>830107139</v>
      </c>
      <c r="H152" s="14" t="str">
        <f>+IF('Datos seleccionados'!$B144="","",'Datos seleccionados'!$B144)</f>
        <v>SOLUCIONES INTEGRALES DE TRANSITO Y TRANSPORTE</v>
      </c>
      <c r="I152" s="10" t="str">
        <f ca="1">IF(H152="","",IF(AND('Datos seleccionados'!$Q144&gt;=$I$3,'Datos seleccionados'!$R144&lt;=$I$4,'Datos seleccionados'!$S144&gt;=$I$5,'Datos seleccionados'!$T144&gt;=$I$6,'Datos seleccionados'!$U144&gt;=$I$7),"SI","NO"))</f>
        <v>NO</v>
      </c>
    </row>
    <row r="153" spans="2:9" x14ac:dyDescent="0.2">
      <c r="B153" s="18">
        <f>+IF('Datos seleccionados'!$A145="","",'Datos seleccionados'!$A145)</f>
        <v>830110905</v>
      </c>
      <c r="C153" s="14" t="str">
        <f>+IF('Datos seleccionados'!$B145="","",'Datos seleccionados'!$B145)</f>
        <v>INVERSIONES ESMADU SA</v>
      </c>
      <c r="D153" s="10" t="str">
        <f ca="1">IF(C153="","",IF(AND('Datos seleccionados'!$Q145&gt;=$D$3,'Datos seleccionados'!$R145&lt;=$D$4,'Datos seleccionados'!$S145&gt;=$D$5,'Datos seleccionados'!$T145&gt;=$D$6,'Datos seleccionados'!$U145&gt;=$D$7),"SI","NO"))</f>
        <v>SI</v>
      </c>
      <c r="G153" s="17">
        <f>+IF('Datos seleccionados'!$A145="","",'Datos seleccionados'!$A145)</f>
        <v>830110905</v>
      </c>
      <c r="H153" s="14" t="str">
        <f>+IF('Datos seleccionados'!$B145="","",'Datos seleccionados'!$B145)</f>
        <v>INVERSIONES ESMADU SA</v>
      </c>
      <c r="I153" s="10" t="str">
        <f ca="1">IF(H153="","",IF(AND('Datos seleccionados'!$Q145&gt;=$I$3,'Datos seleccionados'!$R145&lt;=$I$4,'Datos seleccionados'!$S145&gt;=$I$5,'Datos seleccionados'!$T145&gt;=$I$6,'Datos seleccionados'!$U145&gt;=$I$7),"SI","NO"))</f>
        <v>NO</v>
      </c>
    </row>
    <row r="154" spans="2:9" x14ac:dyDescent="0.2">
      <c r="B154" s="18">
        <f>+IF('Datos seleccionados'!$A146="","",'Datos seleccionados'!$A146)</f>
        <v>830112039</v>
      </c>
      <c r="C154" s="14" t="str">
        <f>+IF('Datos seleccionados'!$B146="","",'Datos seleccionados'!$B146)</f>
        <v>Grupo San Jacinto S.A.S</v>
      </c>
      <c r="D154" s="10" t="str">
        <f ca="1">IF(C154="","",IF(AND('Datos seleccionados'!$Q146&gt;=$D$3,'Datos seleccionados'!$R146&lt;=$D$4,'Datos seleccionados'!$S146&gt;=$D$5,'Datos seleccionados'!$T146&gt;=$D$6,'Datos seleccionados'!$U146&gt;=$D$7),"SI","NO"))</f>
        <v>NO</v>
      </c>
      <c r="G154" s="17">
        <f>+IF('Datos seleccionados'!$A146="","",'Datos seleccionados'!$A146)</f>
        <v>830112039</v>
      </c>
      <c r="H154" s="14" t="str">
        <f>+IF('Datos seleccionados'!$B146="","",'Datos seleccionados'!$B146)</f>
        <v>Grupo San Jacinto S.A.S</v>
      </c>
      <c r="I154" s="10" t="str">
        <f ca="1">IF(H154="","",IF(AND('Datos seleccionados'!$Q146&gt;=$I$3,'Datos seleccionados'!$R146&lt;=$I$4,'Datos seleccionados'!$S146&gt;=$I$5,'Datos seleccionados'!$T146&gt;=$I$6,'Datos seleccionados'!$U146&gt;=$I$7),"SI","NO"))</f>
        <v>NO</v>
      </c>
    </row>
    <row r="155" spans="2:9" x14ac:dyDescent="0.2">
      <c r="B155" s="18">
        <f>+IF('Datos seleccionados'!$A147="","",'Datos seleccionados'!$A147)</f>
        <v>830113072</v>
      </c>
      <c r="C155" s="14" t="str">
        <f>+IF('Datos seleccionados'!$B147="","",'Datos seleccionados'!$B147)</f>
        <v>GARCIA IGUARAN ASOCIADOS SAS</v>
      </c>
      <c r="D155" s="10" t="str">
        <f ca="1">IF(C155="","",IF(AND('Datos seleccionados'!$Q147&gt;=$D$3,'Datos seleccionados'!$R147&lt;=$D$4,'Datos seleccionados'!$S147&gt;=$D$5,'Datos seleccionados'!$T147&gt;=$D$6,'Datos seleccionados'!$U147&gt;=$D$7),"SI","NO"))</f>
        <v>SI</v>
      </c>
      <c r="G155" s="17">
        <f>+IF('Datos seleccionados'!$A147="","",'Datos seleccionados'!$A147)</f>
        <v>830113072</v>
      </c>
      <c r="H155" s="14" t="str">
        <f>+IF('Datos seleccionados'!$B147="","",'Datos seleccionados'!$B147)</f>
        <v>GARCIA IGUARAN ASOCIADOS SAS</v>
      </c>
      <c r="I155" s="10" t="str">
        <f ca="1">IF(H155="","",IF(AND('Datos seleccionados'!$Q147&gt;=$I$3,'Datos seleccionados'!$R147&lt;=$I$4,'Datos seleccionados'!$S147&gt;=$I$5,'Datos seleccionados'!$T147&gt;=$I$6,'Datos seleccionados'!$U147&gt;=$I$7),"SI","NO"))</f>
        <v>NO</v>
      </c>
    </row>
    <row r="156" spans="2:9" x14ac:dyDescent="0.2">
      <c r="B156" s="18">
        <f>+IF('Datos seleccionados'!$A148="","",'Datos seleccionados'!$A148)</f>
        <v>830115469</v>
      </c>
      <c r="C156" s="14" t="str">
        <f>+IF('Datos seleccionados'!$B148="","",'Datos seleccionados'!$B148)</f>
        <v>ANGEL LUCENA E HIJOS SOCIEDAD EN COMANDITA SIMPLE</v>
      </c>
      <c r="D156" s="10" t="str">
        <f ca="1">IF(C156="","",IF(AND('Datos seleccionados'!$Q148&gt;=$D$3,'Datos seleccionados'!$R148&lt;=$D$4,'Datos seleccionados'!$S148&gt;=$D$5,'Datos seleccionados'!$T148&gt;=$D$6,'Datos seleccionados'!$U148&gt;=$D$7),"SI","NO"))</f>
        <v>SI</v>
      </c>
      <c r="G156" s="17">
        <f>+IF('Datos seleccionados'!$A148="","",'Datos seleccionados'!$A148)</f>
        <v>830115469</v>
      </c>
      <c r="H156" s="14" t="str">
        <f>+IF('Datos seleccionados'!$B148="","",'Datos seleccionados'!$B148)</f>
        <v>ANGEL LUCENA E HIJOS SOCIEDAD EN COMANDITA SIMPLE</v>
      </c>
      <c r="I156" s="10" t="str">
        <f ca="1">IF(H156="","",IF(AND('Datos seleccionados'!$Q148&gt;=$I$3,'Datos seleccionados'!$R148&lt;=$I$4,'Datos seleccionados'!$S148&gt;=$I$5,'Datos seleccionados'!$T148&gt;=$I$6,'Datos seleccionados'!$U148&gt;=$I$7),"SI","NO"))</f>
        <v>NO</v>
      </c>
    </row>
    <row r="157" spans="2:9" x14ac:dyDescent="0.2">
      <c r="B157" s="18">
        <f>+IF('Datos seleccionados'!$A149="","",'Datos seleccionados'!$A149)</f>
        <v>830119307</v>
      </c>
      <c r="C157" s="14" t="str">
        <f>+IF('Datos seleccionados'!$B149="","",'Datos seleccionados'!$B149)</f>
        <v>LONG TERM INITIATIVES COLOMBIA SAS</v>
      </c>
      <c r="D157" s="10" t="str">
        <f ca="1">IF(C157="","",IF(AND('Datos seleccionados'!$Q149&gt;=$D$3,'Datos seleccionados'!$R149&lt;=$D$4,'Datos seleccionados'!$S149&gt;=$D$5,'Datos seleccionados'!$T149&gt;=$D$6,'Datos seleccionados'!$U149&gt;=$D$7),"SI","NO"))</f>
        <v>NO</v>
      </c>
      <c r="G157" s="17">
        <f>+IF('Datos seleccionados'!$A149="","",'Datos seleccionados'!$A149)</f>
        <v>830119307</v>
      </c>
      <c r="H157" s="14" t="str">
        <f>+IF('Datos seleccionados'!$B149="","",'Datos seleccionados'!$B149)</f>
        <v>LONG TERM INITIATIVES COLOMBIA SAS</v>
      </c>
      <c r="I157" s="10" t="str">
        <f ca="1">IF(H157="","",IF(AND('Datos seleccionados'!$Q149&gt;=$I$3,'Datos seleccionados'!$R149&lt;=$I$4,'Datos seleccionados'!$S149&gt;=$I$5,'Datos seleccionados'!$T149&gt;=$I$6,'Datos seleccionados'!$U149&gt;=$I$7),"SI","NO"))</f>
        <v>NO</v>
      </c>
    </row>
    <row r="158" spans="2:9" x14ac:dyDescent="0.2">
      <c r="B158" s="18">
        <f>+IF('Datos seleccionados'!$A150="","",'Datos seleccionados'!$A150)</f>
        <v>830121597</v>
      </c>
      <c r="C158" s="14" t="str">
        <f>+IF('Datos seleccionados'!$B150="","",'Datos seleccionados'!$B150)</f>
        <v>IPM SAS</v>
      </c>
      <c r="D158" s="10" t="str">
        <f ca="1">IF(C158="","",IF(AND('Datos seleccionados'!$Q150&gt;=$D$3,'Datos seleccionados'!$R150&lt;=$D$4,'Datos seleccionados'!$S150&gt;=$D$5,'Datos seleccionados'!$T150&gt;=$D$6,'Datos seleccionados'!$U150&gt;=$D$7),"SI","NO"))</f>
        <v>SI</v>
      </c>
      <c r="G158" s="17">
        <f>+IF('Datos seleccionados'!$A150="","",'Datos seleccionados'!$A150)</f>
        <v>830121597</v>
      </c>
      <c r="H158" s="14" t="str">
        <f>+IF('Datos seleccionados'!$B150="","",'Datos seleccionados'!$B150)</f>
        <v>IPM SAS</v>
      </c>
      <c r="I158" s="10" t="str">
        <f ca="1">IF(H158="","",IF(AND('Datos seleccionados'!$Q150&gt;=$I$3,'Datos seleccionados'!$R150&lt;=$I$4,'Datos seleccionados'!$S150&gt;=$I$5,'Datos seleccionados'!$T150&gt;=$I$6,'Datos seleccionados'!$U150&gt;=$I$7),"SI","NO"))</f>
        <v>NO</v>
      </c>
    </row>
    <row r="159" spans="2:9" x14ac:dyDescent="0.2">
      <c r="B159" s="18">
        <f>+IF('Datos seleccionados'!$A151="","",'Datos seleccionados'!$A151)</f>
        <v>830126310</v>
      </c>
      <c r="C159" s="14" t="str">
        <f>+IF('Datos seleccionados'!$B151="","",'Datos seleccionados'!$B151)</f>
        <v>QUANTUM COLOMBIA SAS</v>
      </c>
      <c r="D159" s="10" t="str">
        <f ca="1">IF(C159="","",IF(AND('Datos seleccionados'!$Q151&gt;=$D$3,'Datos seleccionados'!$R151&lt;=$D$4,'Datos seleccionados'!$S151&gt;=$D$5,'Datos seleccionados'!$T151&gt;=$D$6,'Datos seleccionados'!$U151&gt;=$D$7),"SI","NO"))</f>
        <v>SI</v>
      </c>
      <c r="G159" s="17">
        <f>+IF('Datos seleccionados'!$A151="","",'Datos seleccionados'!$A151)</f>
        <v>830126310</v>
      </c>
      <c r="H159" s="14" t="str">
        <f>+IF('Datos seleccionados'!$B151="","",'Datos seleccionados'!$B151)</f>
        <v>QUANTUM COLOMBIA SAS</v>
      </c>
      <c r="I159" s="10" t="str">
        <f ca="1">IF(H159="","",IF(AND('Datos seleccionados'!$Q151&gt;=$I$3,'Datos seleccionados'!$R151&lt;=$I$4,'Datos seleccionados'!$S151&gt;=$I$5,'Datos seleccionados'!$T151&gt;=$I$6,'Datos seleccionados'!$U151&gt;=$I$7),"SI","NO"))</f>
        <v>NO</v>
      </c>
    </row>
    <row r="160" spans="2:9" x14ac:dyDescent="0.2">
      <c r="B160" s="18">
        <f>+IF('Datos seleccionados'!$A152="","",'Datos seleccionados'!$A152)</f>
        <v>830129215</v>
      </c>
      <c r="C160" s="14" t="str">
        <f>+IF('Datos seleccionados'!$B152="","",'Datos seleccionados'!$B152)</f>
        <v>SILK BANCA DE INVERSION SAS</v>
      </c>
      <c r="D160" s="10" t="str">
        <f ca="1">IF(C160="","",IF(AND('Datos seleccionados'!$Q152&gt;=$D$3,'Datos seleccionados'!$R152&lt;=$D$4,'Datos seleccionados'!$S152&gt;=$D$5,'Datos seleccionados'!$T152&gt;=$D$6,'Datos seleccionados'!$U152&gt;=$D$7),"SI","NO"))</f>
        <v>SI</v>
      </c>
      <c r="G160" s="17">
        <f>+IF('Datos seleccionados'!$A152="","",'Datos seleccionados'!$A152)</f>
        <v>830129215</v>
      </c>
      <c r="H160" s="14" t="str">
        <f>+IF('Datos seleccionados'!$B152="","",'Datos seleccionados'!$B152)</f>
        <v>SILK BANCA DE INVERSION SAS</v>
      </c>
      <c r="I160" s="10" t="str">
        <f ca="1">IF(H160="","",IF(AND('Datos seleccionados'!$Q152&gt;=$I$3,'Datos seleccionados'!$R152&lt;=$I$4,'Datos seleccionados'!$S152&gt;=$I$5,'Datos seleccionados'!$T152&gt;=$I$6,'Datos seleccionados'!$U152&gt;=$I$7),"SI","NO"))</f>
        <v>NO</v>
      </c>
    </row>
    <row r="161" spans="2:9" x14ac:dyDescent="0.2">
      <c r="B161" s="18">
        <f>+IF('Datos seleccionados'!$A153="","",'Datos seleccionados'!$A153)</f>
        <v>830129869</v>
      </c>
      <c r="C161" s="14" t="str">
        <f>+IF('Datos seleccionados'!$B153="","",'Datos seleccionados'!$B153)</f>
        <v>ASESORIAS Y CONSULTORIAS INTEGRALES DE PROYECTOS S A S</v>
      </c>
      <c r="D161" s="10" t="str">
        <f ca="1">IF(C161="","",IF(AND('Datos seleccionados'!$Q153&gt;=$D$3,'Datos seleccionados'!$R153&lt;=$D$4,'Datos seleccionados'!$S153&gt;=$D$5,'Datos seleccionados'!$T153&gt;=$D$6,'Datos seleccionados'!$U153&gt;=$D$7),"SI","NO"))</f>
        <v>SI</v>
      </c>
      <c r="G161" s="17">
        <f>+IF('Datos seleccionados'!$A153="","",'Datos seleccionados'!$A153)</f>
        <v>830129869</v>
      </c>
      <c r="H161" s="14" t="str">
        <f>+IF('Datos seleccionados'!$B153="","",'Datos seleccionados'!$B153)</f>
        <v>ASESORIAS Y CONSULTORIAS INTEGRALES DE PROYECTOS S A S</v>
      </c>
      <c r="I161" s="10" t="str">
        <f ca="1">IF(H161="","",IF(AND('Datos seleccionados'!$Q153&gt;=$I$3,'Datos seleccionados'!$R153&lt;=$I$4,'Datos seleccionados'!$S153&gt;=$I$5,'Datos seleccionados'!$T153&gt;=$I$6,'Datos seleccionados'!$U153&gt;=$I$7),"SI","NO"))</f>
        <v>NO</v>
      </c>
    </row>
    <row r="162" spans="2:9" x14ac:dyDescent="0.2">
      <c r="B162" s="18">
        <f>+IF('Datos seleccionados'!$A154="","",'Datos seleccionados'!$A154)</f>
        <v>830133597</v>
      </c>
      <c r="C162" s="14" t="str">
        <f>+IF('Datos seleccionados'!$B154="","",'Datos seleccionados'!$B154)</f>
        <v>ESTRUCTURAS EN FINANZAS SA</v>
      </c>
      <c r="D162" s="10" t="str">
        <f ca="1">IF(C162="","",IF(AND('Datos seleccionados'!$Q154&gt;=$D$3,'Datos seleccionados'!$R154&lt;=$D$4,'Datos seleccionados'!$S154&gt;=$D$5,'Datos seleccionados'!$T154&gt;=$D$6,'Datos seleccionados'!$U154&gt;=$D$7),"SI","NO"))</f>
        <v>SI</v>
      </c>
      <c r="G162" s="17">
        <f>+IF('Datos seleccionados'!$A154="","",'Datos seleccionados'!$A154)</f>
        <v>830133597</v>
      </c>
      <c r="H162" s="14" t="str">
        <f>+IF('Datos seleccionados'!$B154="","",'Datos seleccionados'!$B154)</f>
        <v>ESTRUCTURAS EN FINANZAS SA</v>
      </c>
      <c r="I162" s="10" t="str">
        <f ca="1">IF(H162="","",IF(AND('Datos seleccionados'!$Q154&gt;=$I$3,'Datos seleccionados'!$R154&lt;=$I$4,'Datos seleccionados'!$S154&gt;=$I$5,'Datos seleccionados'!$T154&gt;=$I$6,'Datos seleccionados'!$U154&gt;=$I$7),"SI","NO"))</f>
        <v>SI</v>
      </c>
    </row>
    <row r="163" spans="2:9" x14ac:dyDescent="0.2">
      <c r="B163" s="18">
        <f>+IF('Datos seleccionados'!$A155="","",'Datos seleccionados'!$A155)</f>
        <v>830137892</v>
      </c>
      <c r="C163" s="14" t="str">
        <f>+IF('Datos seleccionados'!$B155="","",'Datos seleccionados'!$B155)</f>
        <v>INVERSIONES FRS SAS</v>
      </c>
      <c r="D163" s="10" t="str">
        <f ca="1">IF(C163="","",IF(AND('Datos seleccionados'!$Q155&gt;=$D$3,'Datos seleccionados'!$R155&lt;=$D$4,'Datos seleccionados'!$S155&gt;=$D$5,'Datos seleccionados'!$T155&gt;=$D$6,'Datos seleccionados'!$U155&gt;=$D$7),"SI","NO"))</f>
        <v>SI</v>
      </c>
      <c r="G163" s="17">
        <f>+IF('Datos seleccionados'!$A155="","",'Datos seleccionados'!$A155)</f>
        <v>830137892</v>
      </c>
      <c r="H163" s="14" t="str">
        <f>+IF('Datos seleccionados'!$B155="","",'Datos seleccionados'!$B155)</f>
        <v>INVERSIONES FRS SAS</v>
      </c>
      <c r="I163" s="10" t="str">
        <f ca="1">IF(H163="","",IF(AND('Datos seleccionados'!$Q155&gt;=$I$3,'Datos seleccionados'!$R155&lt;=$I$4,'Datos seleccionados'!$S155&gt;=$I$5,'Datos seleccionados'!$T155&gt;=$I$6,'Datos seleccionados'!$U155&gt;=$I$7),"SI","NO"))</f>
        <v>NO</v>
      </c>
    </row>
    <row r="164" spans="2:9" x14ac:dyDescent="0.2">
      <c r="B164" s="18">
        <f>+IF('Datos seleccionados'!$A156="","",'Datos seleccionados'!$A156)</f>
        <v>830137998</v>
      </c>
      <c r="C164" s="14" t="str">
        <f>+IF('Datos seleccionados'!$B156="","",'Datos seleccionados'!$B156)</f>
        <v>INVERSIONES CURECO SOCIEDAD POR ACCIONES SIMPLIFICADA</v>
      </c>
      <c r="D164" s="10" t="str">
        <f ca="1">IF(C164="","",IF(AND('Datos seleccionados'!$Q156&gt;=$D$3,'Datos seleccionados'!$R156&lt;=$D$4,'Datos seleccionados'!$S156&gt;=$D$5,'Datos seleccionados'!$T156&gt;=$D$6,'Datos seleccionados'!$U156&gt;=$D$7),"SI","NO"))</f>
        <v>SI</v>
      </c>
      <c r="G164" s="17">
        <f>+IF('Datos seleccionados'!$A156="","",'Datos seleccionados'!$A156)</f>
        <v>830137998</v>
      </c>
      <c r="H164" s="14" t="str">
        <f>+IF('Datos seleccionados'!$B156="","",'Datos seleccionados'!$B156)</f>
        <v>INVERSIONES CURECO SOCIEDAD POR ACCIONES SIMPLIFICADA</v>
      </c>
      <c r="I164" s="10" t="str">
        <f ca="1">IF(H164="","",IF(AND('Datos seleccionados'!$Q156&gt;=$I$3,'Datos seleccionados'!$R156&lt;=$I$4,'Datos seleccionados'!$S156&gt;=$I$5,'Datos seleccionados'!$T156&gt;=$I$6,'Datos seleccionados'!$U156&gt;=$I$7),"SI","NO"))</f>
        <v>NO</v>
      </c>
    </row>
    <row r="165" spans="2:9" x14ac:dyDescent="0.2">
      <c r="B165" s="18">
        <f>+IF('Datos seleccionados'!$A157="","",'Datos seleccionados'!$A157)</f>
        <v>830139152</v>
      </c>
      <c r="C165" s="14" t="str">
        <f>+IF('Datos seleccionados'!$B157="","",'Datos seleccionados'!$B157)</f>
        <v>INTRAGATE COLOMBIA SAS</v>
      </c>
      <c r="D165" s="10" t="str">
        <f ca="1">IF(C165="","",IF(AND('Datos seleccionados'!$Q157&gt;=$D$3,'Datos seleccionados'!$R157&lt;=$D$4,'Datos seleccionados'!$S157&gt;=$D$5,'Datos seleccionados'!$T157&gt;=$D$6,'Datos seleccionados'!$U157&gt;=$D$7),"SI","NO"))</f>
        <v>SI</v>
      </c>
      <c r="G165" s="17">
        <f>+IF('Datos seleccionados'!$A157="","",'Datos seleccionados'!$A157)</f>
        <v>830139152</v>
      </c>
      <c r="H165" s="14" t="str">
        <f>+IF('Datos seleccionados'!$B157="","",'Datos seleccionados'!$B157)</f>
        <v>INTRAGATE COLOMBIA SAS</v>
      </c>
      <c r="I165" s="10" t="str">
        <f ca="1">IF(H165="","",IF(AND('Datos seleccionados'!$Q157&gt;=$I$3,'Datos seleccionados'!$R157&lt;=$I$4,'Datos seleccionados'!$S157&gt;=$I$5,'Datos seleccionados'!$T157&gt;=$I$6,'Datos seleccionados'!$U157&gt;=$I$7),"SI","NO"))</f>
        <v>NO</v>
      </c>
    </row>
    <row r="166" spans="2:9" x14ac:dyDescent="0.2">
      <c r="B166" s="18">
        <f>+IF('Datos seleccionados'!$A158="","",'Datos seleccionados'!$A158)</f>
        <v>830143051</v>
      </c>
      <c r="C166" s="14" t="str">
        <f>+IF('Datos seleccionados'!$B158="","",'Datos seleccionados'!$B158)</f>
        <v>CONSULTORES MACROFINANCIEROS ASOCIADOS SAS</v>
      </c>
      <c r="D166" s="10" t="str">
        <f ca="1">IF(C166="","",IF(AND('Datos seleccionados'!$Q158&gt;=$D$3,'Datos seleccionados'!$R158&lt;=$D$4,'Datos seleccionados'!$S158&gt;=$D$5,'Datos seleccionados'!$T158&gt;=$D$6,'Datos seleccionados'!$U158&gt;=$D$7),"SI","NO"))</f>
        <v>SI</v>
      </c>
      <c r="G166" s="17">
        <f>+IF('Datos seleccionados'!$A158="","",'Datos seleccionados'!$A158)</f>
        <v>830143051</v>
      </c>
      <c r="H166" s="14" t="str">
        <f>+IF('Datos seleccionados'!$B158="","",'Datos seleccionados'!$B158)</f>
        <v>CONSULTORES MACROFINANCIEROS ASOCIADOS SAS</v>
      </c>
      <c r="I166" s="10" t="str">
        <f ca="1">IF(H166="","",IF(AND('Datos seleccionados'!$Q158&gt;=$I$3,'Datos seleccionados'!$R158&lt;=$I$4,'Datos seleccionados'!$S158&gt;=$I$5,'Datos seleccionados'!$T158&gt;=$I$6,'Datos seleccionados'!$U158&gt;=$I$7),"SI","NO"))</f>
        <v>NO</v>
      </c>
    </row>
    <row r="167" spans="2:9" x14ac:dyDescent="0.2">
      <c r="B167" s="18">
        <f>+IF('Datos seleccionados'!$A159="","",'Datos seleccionados'!$A159)</f>
        <v>830501482</v>
      </c>
      <c r="C167" s="14" t="str">
        <f>+IF('Datos seleccionados'!$B159="","",'Datos seleccionados'!$B159)</f>
        <v>CONSULTORES INTEGRALES  DE COLOMBIA SAS</v>
      </c>
      <c r="D167" s="10" t="str">
        <f ca="1">IF(C167="","",IF(AND('Datos seleccionados'!$Q159&gt;=$D$3,'Datos seleccionados'!$R159&lt;=$D$4,'Datos seleccionados'!$S159&gt;=$D$5,'Datos seleccionados'!$T159&gt;=$D$6,'Datos seleccionados'!$U159&gt;=$D$7),"SI","NO"))</f>
        <v>NO</v>
      </c>
      <c r="G167" s="17">
        <f>+IF('Datos seleccionados'!$A159="","",'Datos seleccionados'!$A159)</f>
        <v>830501482</v>
      </c>
      <c r="H167" s="14" t="str">
        <f>+IF('Datos seleccionados'!$B159="","",'Datos seleccionados'!$B159)</f>
        <v>CONSULTORES INTEGRALES  DE COLOMBIA SAS</v>
      </c>
      <c r="I167" s="10" t="str">
        <f ca="1">IF(H167="","",IF(AND('Datos seleccionados'!$Q159&gt;=$I$3,'Datos seleccionados'!$R159&lt;=$I$4,'Datos seleccionados'!$S159&gt;=$I$5,'Datos seleccionados'!$T159&gt;=$I$6,'Datos seleccionados'!$U159&gt;=$I$7),"SI","NO"))</f>
        <v>NO</v>
      </c>
    </row>
    <row r="168" spans="2:9" x14ac:dyDescent="0.2">
      <c r="B168" s="18">
        <f>+IF('Datos seleccionados'!$A160="","",'Datos seleccionados'!$A160)</f>
        <v>830512616</v>
      </c>
      <c r="C168" s="14" t="str">
        <f>+IF('Datos seleccionados'!$B160="","",'Datos seleccionados'!$B160)</f>
        <v>ALTRA INVERSIONES SAS</v>
      </c>
      <c r="D168" s="10" t="str">
        <f ca="1">IF(C168="","",IF(AND('Datos seleccionados'!$Q160&gt;=$D$3,'Datos seleccionados'!$R160&lt;=$D$4,'Datos seleccionados'!$S160&gt;=$D$5,'Datos seleccionados'!$T160&gt;=$D$6,'Datos seleccionados'!$U160&gt;=$D$7),"SI","NO"))</f>
        <v>NO</v>
      </c>
      <c r="G168" s="17">
        <f>+IF('Datos seleccionados'!$A160="","",'Datos seleccionados'!$A160)</f>
        <v>830512616</v>
      </c>
      <c r="H168" s="14" t="str">
        <f>+IF('Datos seleccionados'!$B160="","",'Datos seleccionados'!$B160)</f>
        <v>ALTRA INVERSIONES SAS</v>
      </c>
      <c r="I168" s="10" t="str">
        <f ca="1">IF(H168="","",IF(AND('Datos seleccionados'!$Q160&gt;=$I$3,'Datos seleccionados'!$R160&lt;=$I$4,'Datos seleccionados'!$S160&gt;=$I$5,'Datos seleccionados'!$T160&gt;=$I$6,'Datos seleccionados'!$U160&gt;=$I$7),"SI","NO"))</f>
        <v>NO</v>
      </c>
    </row>
    <row r="169" spans="2:9" x14ac:dyDescent="0.2">
      <c r="B169" s="18">
        <f>+IF('Datos seleccionados'!$A161="","",'Datos seleccionados'!$A161)</f>
        <v>830514854</v>
      </c>
      <c r="C169" s="14" t="str">
        <f>+IF('Datos seleccionados'!$B161="","",'Datos seleccionados'!$B161)</f>
        <v>HSE &amp; SO SERVICES LTDA EN HSE &amp; SO SERVICES LTDA</v>
      </c>
      <c r="D169" s="10" t="str">
        <f ca="1">IF(C169="","",IF(AND('Datos seleccionados'!$Q161&gt;=$D$3,'Datos seleccionados'!$R161&lt;=$D$4,'Datos seleccionados'!$S161&gt;=$D$5,'Datos seleccionados'!$T161&gt;=$D$6,'Datos seleccionados'!$U161&gt;=$D$7),"SI","NO"))</f>
        <v>SI</v>
      </c>
      <c r="G169" s="17">
        <f>+IF('Datos seleccionados'!$A161="","",'Datos seleccionados'!$A161)</f>
        <v>830514854</v>
      </c>
      <c r="H169" s="14" t="str">
        <f>+IF('Datos seleccionados'!$B161="","",'Datos seleccionados'!$B161)</f>
        <v>HSE &amp; SO SERVICES LTDA EN HSE &amp; SO SERVICES LTDA</v>
      </c>
      <c r="I169" s="10" t="str">
        <f ca="1">IF(H169="","",IF(AND('Datos seleccionados'!$Q161&gt;=$I$3,'Datos seleccionados'!$R161&lt;=$I$4,'Datos seleccionados'!$S161&gt;=$I$5,'Datos seleccionados'!$T161&gt;=$I$6,'Datos seleccionados'!$U161&gt;=$I$7),"SI","NO"))</f>
        <v>NO</v>
      </c>
    </row>
    <row r="170" spans="2:9" x14ac:dyDescent="0.2">
      <c r="B170" s="18">
        <f>+IF('Datos seleccionados'!$A162="","",'Datos seleccionados'!$A162)</f>
        <v>860010029</v>
      </c>
      <c r="C170" s="14" t="str">
        <f>+IF('Datos seleccionados'!$B162="","",'Datos seleccionados'!$B162)</f>
        <v>SOCIEDAD COLOMBIANA DE CONSTRUCCIONES SOCOCO LTDA</v>
      </c>
      <c r="D170" s="10" t="str">
        <f ca="1">IF(C170="","",IF(AND('Datos seleccionados'!$Q162&gt;=$D$3,'Datos seleccionados'!$R162&lt;=$D$4,'Datos seleccionados'!$S162&gt;=$D$5,'Datos seleccionados'!$T162&gt;=$D$6,'Datos seleccionados'!$U162&gt;=$D$7),"SI","NO"))</f>
        <v>NO</v>
      </c>
      <c r="G170" s="17">
        <f>+IF('Datos seleccionados'!$A162="","",'Datos seleccionados'!$A162)</f>
        <v>860010029</v>
      </c>
      <c r="H170" s="14" t="str">
        <f>+IF('Datos seleccionados'!$B162="","",'Datos seleccionados'!$B162)</f>
        <v>SOCIEDAD COLOMBIANA DE CONSTRUCCIONES SOCOCO LTDA</v>
      </c>
      <c r="I170" s="10" t="str">
        <f ca="1">IF(H170="","",IF(AND('Datos seleccionados'!$Q162&gt;=$I$3,'Datos seleccionados'!$R162&lt;=$I$4,'Datos seleccionados'!$S162&gt;=$I$5,'Datos seleccionados'!$T162&gt;=$I$6,'Datos seleccionados'!$U162&gt;=$I$7),"SI","NO"))</f>
        <v>NO</v>
      </c>
    </row>
    <row r="171" spans="2:9" x14ac:dyDescent="0.2">
      <c r="B171" s="18">
        <f>+IF('Datos seleccionados'!$A163="","",'Datos seleccionados'!$A163)</f>
        <v>860023029</v>
      </c>
      <c r="C171" s="14" t="str">
        <f>+IF('Datos seleccionados'!$B163="","",'Datos seleccionados'!$B163)</f>
        <v>JORGE VALLEJO SAS</v>
      </c>
      <c r="D171" s="10" t="str">
        <f ca="1">IF(C171="","",IF(AND('Datos seleccionados'!$Q163&gt;=$D$3,'Datos seleccionados'!$R163&lt;=$D$4,'Datos seleccionados'!$S163&gt;=$D$5,'Datos seleccionados'!$T163&gt;=$D$6,'Datos seleccionados'!$U163&gt;=$D$7),"SI","NO"))</f>
        <v>SI</v>
      </c>
      <c r="G171" s="17">
        <f>+IF('Datos seleccionados'!$A163="","",'Datos seleccionados'!$A163)</f>
        <v>860023029</v>
      </c>
      <c r="H171" s="14" t="str">
        <f>+IF('Datos seleccionados'!$B163="","",'Datos seleccionados'!$B163)</f>
        <v>JORGE VALLEJO SAS</v>
      </c>
      <c r="I171" s="10" t="str">
        <f ca="1">IF(H171="","",IF(AND('Datos seleccionados'!$Q163&gt;=$I$3,'Datos seleccionados'!$R163&lt;=$I$4,'Datos seleccionados'!$S163&gt;=$I$5,'Datos seleccionados'!$T163&gt;=$I$6,'Datos seleccionados'!$U163&gt;=$I$7),"SI","NO"))</f>
        <v>NO</v>
      </c>
    </row>
    <row r="172" spans="2:9" x14ac:dyDescent="0.2">
      <c r="B172" s="18">
        <f>+IF('Datos seleccionados'!$A164="","",'Datos seleccionados'!$A164)</f>
        <v>860023796</v>
      </c>
      <c r="C172" s="14" t="str">
        <f>+IF('Datos seleccionados'!$B164="","",'Datos seleccionados'!$B164)</f>
        <v>GAREVINA CAPITAL MANAGEMENT  SAS</v>
      </c>
      <c r="D172" s="10" t="str">
        <f ca="1">IF(C172="","",IF(AND('Datos seleccionados'!$Q164&gt;=$D$3,'Datos seleccionados'!$R164&lt;=$D$4,'Datos seleccionados'!$S164&gt;=$D$5,'Datos seleccionados'!$T164&gt;=$D$6,'Datos seleccionados'!$U164&gt;=$D$7),"SI","NO"))</f>
        <v>SI</v>
      </c>
      <c r="G172" s="17">
        <f>+IF('Datos seleccionados'!$A164="","",'Datos seleccionados'!$A164)</f>
        <v>860023796</v>
      </c>
      <c r="H172" s="14" t="str">
        <f>+IF('Datos seleccionados'!$B164="","",'Datos seleccionados'!$B164)</f>
        <v>GAREVINA CAPITAL MANAGEMENT  SAS</v>
      </c>
      <c r="I172" s="10" t="str">
        <f ca="1">IF(H172="","",IF(AND('Datos seleccionados'!$Q164&gt;=$I$3,'Datos seleccionados'!$R164&lt;=$I$4,'Datos seleccionados'!$S164&gt;=$I$5,'Datos seleccionados'!$T164&gt;=$I$6,'Datos seleccionados'!$U164&gt;=$I$7),"SI","NO"))</f>
        <v>NO</v>
      </c>
    </row>
    <row r="173" spans="2:9" x14ac:dyDescent="0.2">
      <c r="B173" s="18">
        <f>+IF('Datos seleccionados'!$A165="","",'Datos seleccionados'!$A165)</f>
        <v>860042134</v>
      </c>
      <c r="C173" s="14" t="str">
        <f>+IF('Datos seleccionados'!$B165="","",'Datos seleccionados'!$B165)</f>
        <v>RIETO DURA Y CIA SAS</v>
      </c>
      <c r="D173" s="10" t="str">
        <f ca="1">IF(C173="","",IF(AND('Datos seleccionados'!$Q165&gt;=$D$3,'Datos seleccionados'!$R165&lt;=$D$4,'Datos seleccionados'!$S165&gt;=$D$5,'Datos seleccionados'!$T165&gt;=$D$6,'Datos seleccionados'!$U165&gt;=$D$7),"SI","NO"))</f>
        <v>NO</v>
      </c>
      <c r="G173" s="17">
        <f>+IF('Datos seleccionados'!$A165="","",'Datos seleccionados'!$A165)</f>
        <v>860042134</v>
      </c>
      <c r="H173" s="14" t="str">
        <f>+IF('Datos seleccionados'!$B165="","",'Datos seleccionados'!$B165)</f>
        <v>RIETO DURA Y CIA SAS</v>
      </c>
      <c r="I173" s="10" t="str">
        <f ca="1">IF(H173="","",IF(AND('Datos seleccionados'!$Q165&gt;=$I$3,'Datos seleccionados'!$R165&lt;=$I$4,'Datos seleccionados'!$S165&gt;=$I$5,'Datos seleccionados'!$T165&gt;=$I$6,'Datos seleccionados'!$U165&gt;=$I$7),"SI","NO"))</f>
        <v>NO</v>
      </c>
    </row>
    <row r="174" spans="2:9" x14ac:dyDescent="0.2">
      <c r="B174" s="18">
        <f>+IF('Datos seleccionados'!$A166="","",'Datos seleccionados'!$A166)</f>
        <v>860043017</v>
      </c>
      <c r="C174" s="14" t="str">
        <f>+IF('Datos seleccionados'!$B166="","",'Datos seleccionados'!$B166)</f>
        <v>RICO GUTIERREZ Y CIA S EN C</v>
      </c>
      <c r="D174" s="10" t="str">
        <f ca="1">IF(C174="","",IF(AND('Datos seleccionados'!$Q166&gt;=$D$3,'Datos seleccionados'!$R166&lt;=$D$4,'Datos seleccionados'!$S166&gt;=$D$5,'Datos seleccionados'!$T166&gt;=$D$6,'Datos seleccionados'!$U166&gt;=$D$7),"SI","NO"))</f>
        <v>SI</v>
      </c>
      <c r="G174" s="17">
        <f>+IF('Datos seleccionados'!$A166="","",'Datos seleccionados'!$A166)</f>
        <v>860043017</v>
      </c>
      <c r="H174" s="14" t="str">
        <f>+IF('Datos seleccionados'!$B166="","",'Datos seleccionados'!$B166)</f>
        <v>RICO GUTIERREZ Y CIA S EN C</v>
      </c>
      <c r="I174" s="10" t="str">
        <f ca="1">IF(H174="","",IF(AND('Datos seleccionados'!$Q166&gt;=$I$3,'Datos seleccionados'!$R166&lt;=$I$4,'Datos seleccionados'!$S166&gt;=$I$5,'Datos seleccionados'!$T166&gt;=$I$6,'Datos seleccionados'!$U166&gt;=$I$7),"SI","NO"))</f>
        <v>SI</v>
      </c>
    </row>
    <row r="175" spans="2:9" x14ac:dyDescent="0.2">
      <c r="B175" s="18">
        <f>+IF('Datos seleccionados'!$A167="","",'Datos seleccionados'!$A167)</f>
        <v>860065102</v>
      </c>
      <c r="C175" s="14" t="str">
        <f>+IF('Datos seleccionados'!$B167="","",'Datos seleccionados'!$B167)</f>
        <v>ECONOMETRIA S.A.S.</v>
      </c>
      <c r="D175" s="10" t="str">
        <f ca="1">IF(C175="","",IF(AND('Datos seleccionados'!$Q167&gt;=$D$3,'Datos seleccionados'!$R167&lt;=$D$4,'Datos seleccionados'!$S167&gt;=$D$5,'Datos seleccionados'!$T167&gt;=$D$6,'Datos seleccionados'!$U167&gt;=$D$7),"SI","NO"))</f>
        <v>SI</v>
      </c>
      <c r="G175" s="17">
        <f>+IF('Datos seleccionados'!$A167="","",'Datos seleccionados'!$A167)</f>
        <v>860065102</v>
      </c>
      <c r="H175" s="14" t="str">
        <f>+IF('Datos seleccionados'!$B167="","",'Datos seleccionados'!$B167)</f>
        <v>ECONOMETRIA S.A.S.</v>
      </c>
      <c r="I175" s="10" t="str">
        <f ca="1">IF(H175="","",IF(AND('Datos seleccionados'!$Q167&gt;=$I$3,'Datos seleccionados'!$R167&lt;=$I$4,'Datos seleccionados'!$S167&gt;=$I$5,'Datos seleccionados'!$T167&gt;=$I$6,'Datos seleccionados'!$U167&gt;=$I$7),"SI","NO"))</f>
        <v>SI</v>
      </c>
    </row>
    <row r="176" spans="2:9" x14ac:dyDescent="0.2">
      <c r="B176" s="18">
        <f>+IF('Datos seleccionados'!$A168="","",'Datos seleccionados'!$A168)</f>
        <v>860073010</v>
      </c>
      <c r="C176" s="14" t="str">
        <f>+IF('Datos seleccionados'!$B168="","",'Datos seleccionados'!$B168)</f>
        <v>ASTAF COLOMBIA SAS</v>
      </c>
      <c r="D176" s="10" t="str">
        <f ca="1">IF(C176="","",IF(AND('Datos seleccionados'!$Q168&gt;=$D$3,'Datos seleccionados'!$R168&lt;=$D$4,'Datos seleccionados'!$S168&gt;=$D$5,'Datos seleccionados'!$T168&gt;=$D$6,'Datos seleccionados'!$U168&gt;=$D$7),"SI","NO"))</f>
        <v>SI</v>
      </c>
      <c r="G176" s="17">
        <f>+IF('Datos seleccionados'!$A168="","",'Datos seleccionados'!$A168)</f>
        <v>860073010</v>
      </c>
      <c r="H176" s="14" t="str">
        <f>+IF('Datos seleccionados'!$B168="","",'Datos seleccionados'!$B168)</f>
        <v>ASTAF COLOMBIA SAS</v>
      </c>
      <c r="I176" s="10" t="str">
        <f ca="1">IF(H176="","",IF(AND('Datos seleccionados'!$Q168&gt;=$I$3,'Datos seleccionados'!$R168&lt;=$I$4,'Datos seleccionados'!$S168&gt;=$I$5,'Datos seleccionados'!$T168&gt;=$I$6,'Datos seleccionados'!$U168&gt;=$I$7),"SI","NO"))</f>
        <v>SI</v>
      </c>
    </row>
    <row r="177" spans="2:9" x14ac:dyDescent="0.2">
      <c r="B177" s="18">
        <f>+IF('Datos seleccionados'!$A169="","",'Datos seleccionados'!$A169)</f>
        <v>860075821</v>
      </c>
      <c r="C177" s="14" t="str">
        <f>+IF('Datos seleccionados'!$B169="","",'Datos seleccionados'!$B169)</f>
        <v>DURAN VILLEGAS SAS</v>
      </c>
      <c r="D177" s="10" t="str">
        <f ca="1">IF(C177="","",IF(AND('Datos seleccionados'!$Q169&gt;=$D$3,'Datos seleccionados'!$R169&lt;=$D$4,'Datos seleccionados'!$S169&gt;=$D$5,'Datos seleccionados'!$T169&gt;=$D$6,'Datos seleccionados'!$U169&gt;=$D$7),"SI","NO"))</f>
        <v>NO</v>
      </c>
      <c r="G177" s="17">
        <f>+IF('Datos seleccionados'!$A169="","",'Datos seleccionados'!$A169)</f>
        <v>860075821</v>
      </c>
      <c r="H177" s="14" t="str">
        <f>+IF('Datos seleccionados'!$B169="","",'Datos seleccionados'!$B169)</f>
        <v>DURAN VILLEGAS SAS</v>
      </c>
      <c r="I177" s="10" t="str">
        <f ca="1">IF(H177="","",IF(AND('Datos seleccionados'!$Q169&gt;=$I$3,'Datos seleccionados'!$R169&lt;=$I$4,'Datos seleccionados'!$S169&gt;=$I$5,'Datos seleccionados'!$T169&gt;=$I$6,'Datos seleccionados'!$U169&gt;=$I$7),"SI","NO"))</f>
        <v>NO</v>
      </c>
    </row>
    <row r="178" spans="2:9" x14ac:dyDescent="0.2">
      <c r="B178" s="18">
        <f>+IF('Datos seleccionados'!$A170="","",'Datos seleccionados'!$A170)</f>
        <v>860400765</v>
      </c>
      <c r="C178" s="14" t="str">
        <f>+IF('Datos seleccionados'!$B170="","",'Datos seleccionados'!$B170)</f>
        <v>FABIOLA MORERA COMUNICACIONES SAS</v>
      </c>
      <c r="D178" s="10" t="str">
        <f ca="1">IF(C178="","",IF(AND('Datos seleccionados'!$Q170&gt;=$D$3,'Datos seleccionados'!$R170&lt;=$D$4,'Datos seleccionados'!$S170&gt;=$D$5,'Datos seleccionados'!$T170&gt;=$D$6,'Datos seleccionados'!$U170&gt;=$D$7),"SI","NO"))</f>
        <v>SI</v>
      </c>
      <c r="G178" s="17">
        <f>+IF('Datos seleccionados'!$A170="","",'Datos seleccionados'!$A170)</f>
        <v>860400765</v>
      </c>
      <c r="H178" s="14" t="str">
        <f>+IF('Datos seleccionados'!$B170="","",'Datos seleccionados'!$B170)</f>
        <v>FABIOLA MORERA COMUNICACIONES SAS</v>
      </c>
      <c r="I178" s="10" t="str">
        <f ca="1">IF(H178="","",IF(AND('Datos seleccionados'!$Q170&gt;=$I$3,'Datos seleccionados'!$R170&lt;=$I$4,'Datos seleccionados'!$S170&gt;=$I$5,'Datos seleccionados'!$T170&gt;=$I$6,'Datos seleccionados'!$U170&gt;=$I$7),"SI","NO"))</f>
        <v>NO</v>
      </c>
    </row>
    <row r="179" spans="2:9" x14ac:dyDescent="0.2">
      <c r="B179" s="18">
        <f>+IF('Datos seleccionados'!$A171="","",'Datos seleccionados'!$A171)</f>
        <v>860503184</v>
      </c>
      <c r="C179" s="14" t="str">
        <f>+IF('Datos seleccionados'!$B171="","",'Datos seleccionados'!$B171)</f>
        <v>BIP COLOMBIA SAS</v>
      </c>
      <c r="D179" s="10" t="str">
        <f ca="1">IF(C179="","",IF(AND('Datos seleccionados'!$Q171&gt;=$D$3,'Datos seleccionados'!$R171&lt;=$D$4,'Datos seleccionados'!$S171&gt;=$D$5,'Datos seleccionados'!$T171&gt;=$D$6,'Datos seleccionados'!$U171&gt;=$D$7),"SI","NO"))</f>
        <v>SI</v>
      </c>
      <c r="G179" s="17">
        <f>+IF('Datos seleccionados'!$A171="","",'Datos seleccionados'!$A171)</f>
        <v>860503184</v>
      </c>
      <c r="H179" s="14" t="str">
        <f>+IF('Datos seleccionados'!$B171="","",'Datos seleccionados'!$B171)</f>
        <v>BIP COLOMBIA SAS</v>
      </c>
      <c r="I179" s="10" t="str">
        <f ca="1">IF(H179="","",IF(AND('Datos seleccionados'!$Q171&gt;=$I$3,'Datos seleccionados'!$R171&lt;=$I$4,'Datos seleccionados'!$S171&gt;=$I$5,'Datos seleccionados'!$T171&gt;=$I$6,'Datos seleccionados'!$U171&gt;=$I$7),"SI","NO"))</f>
        <v>NO</v>
      </c>
    </row>
    <row r="180" spans="2:9" x14ac:dyDescent="0.2">
      <c r="B180" s="18">
        <f>+IF('Datos seleccionados'!$A172="","",'Datos seleccionados'!$A172)</f>
        <v>860519556</v>
      </c>
      <c r="C180" s="14" t="str">
        <f>+IF('Datos seleccionados'!$B172="","",'Datos seleccionados'!$B172)</f>
        <v>Deloitte Asesores y Consultores S.A.S</v>
      </c>
      <c r="D180" s="10" t="str">
        <f ca="1">IF(C180="","",IF(AND('Datos seleccionados'!$Q172&gt;=$D$3,'Datos seleccionados'!$R172&lt;=$D$4,'Datos seleccionados'!$S172&gt;=$D$5,'Datos seleccionados'!$T172&gt;=$D$6,'Datos seleccionados'!$U172&gt;=$D$7),"SI","NO"))</f>
        <v>SI</v>
      </c>
      <c r="G180" s="17">
        <f>+IF('Datos seleccionados'!$A172="","",'Datos seleccionados'!$A172)</f>
        <v>860519556</v>
      </c>
      <c r="H180" s="14" t="str">
        <f>+IF('Datos seleccionados'!$B172="","",'Datos seleccionados'!$B172)</f>
        <v>Deloitte Asesores y Consultores S.A.S</v>
      </c>
      <c r="I180" s="10" t="str">
        <f ca="1">IF(H180="","",IF(AND('Datos seleccionados'!$Q172&gt;=$I$3,'Datos seleccionados'!$R172&lt;=$I$4,'Datos seleccionados'!$S172&gt;=$I$5,'Datos seleccionados'!$T172&gt;=$I$6,'Datos seleccionados'!$U172&gt;=$I$7),"SI","NO"))</f>
        <v>NO</v>
      </c>
    </row>
    <row r="181" spans="2:9" x14ac:dyDescent="0.2">
      <c r="B181" s="18">
        <f>+IF('Datos seleccionados'!$A173="","",'Datos seleccionados'!$A173)</f>
        <v>860535512</v>
      </c>
      <c r="C181" s="14" t="str">
        <f>+IF('Datos seleccionados'!$B173="","",'Datos seleccionados'!$B173)</f>
        <v>RICARDO Y AYERBE CIA LIMITADA - RICAYER CIA LTA</v>
      </c>
      <c r="D181" s="10" t="str">
        <f ca="1">IF(C181="","",IF(AND('Datos seleccionados'!$Q173&gt;=$D$3,'Datos seleccionados'!$R173&lt;=$D$4,'Datos seleccionados'!$S173&gt;=$D$5,'Datos seleccionados'!$T173&gt;=$D$6,'Datos seleccionados'!$U173&gt;=$D$7),"SI","NO"))</f>
        <v>SI</v>
      </c>
      <c r="G181" s="17">
        <f>+IF('Datos seleccionados'!$A173="","",'Datos seleccionados'!$A173)</f>
        <v>860535512</v>
      </c>
      <c r="H181" s="14" t="str">
        <f>+IF('Datos seleccionados'!$B173="","",'Datos seleccionados'!$B173)</f>
        <v>RICARDO Y AYERBE CIA LIMITADA - RICAYER CIA LTA</v>
      </c>
      <c r="I181" s="10" t="str">
        <f ca="1">IF(H181="","",IF(AND('Datos seleccionados'!$Q173&gt;=$I$3,'Datos seleccionados'!$R173&lt;=$I$4,'Datos seleccionados'!$S173&gt;=$I$5,'Datos seleccionados'!$T173&gt;=$I$6,'Datos seleccionados'!$U173&gt;=$I$7),"SI","NO"))</f>
        <v>SI</v>
      </c>
    </row>
    <row r="182" spans="2:9" x14ac:dyDescent="0.2">
      <c r="B182" s="18">
        <f>+IF('Datos seleccionados'!$A174="","",'Datos seleccionados'!$A174)</f>
        <v>890207031</v>
      </c>
      <c r="C182" s="14" t="str">
        <f>+IF('Datos seleccionados'!$B174="","",'Datos seleccionados'!$B174)</f>
        <v>GARCIA BARCO Y COMPAÑIA LTDA</v>
      </c>
      <c r="D182" s="10" t="str">
        <f ca="1">IF(C182="","",IF(AND('Datos seleccionados'!$Q174&gt;=$D$3,'Datos seleccionados'!$R174&lt;=$D$4,'Datos seleccionados'!$S174&gt;=$D$5,'Datos seleccionados'!$T174&gt;=$D$6,'Datos seleccionados'!$U174&gt;=$D$7),"SI","NO"))</f>
        <v>SI</v>
      </c>
      <c r="G182" s="17">
        <f>+IF('Datos seleccionados'!$A174="","",'Datos seleccionados'!$A174)</f>
        <v>890207031</v>
      </c>
      <c r="H182" s="14" t="str">
        <f>+IF('Datos seleccionados'!$B174="","",'Datos seleccionados'!$B174)</f>
        <v>GARCIA BARCO Y COMPAÑIA LTDA</v>
      </c>
      <c r="I182" s="10" t="str">
        <f ca="1">IF(H182="","",IF(AND('Datos seleccionados'!$Q174&gt;=$I$3,'Datos seleccionados'!$R174&lt;=$I$4,'Datos seleccionados'!$S174&gt;=$I$5,'Datos seleccionados'!$T174&gt;=$I$6,'Datos seleccionados'!$U174&gt;=$I$7),"SI","NO"))</f>
        <v>NO</v>
      </c>
    </row>
    <row r="183" spans="2:9" x14ac:dyDescent="0.2">
      <c r="B183" s="18">
        <f>+IF('Datos seleccionados'!$A175="","",'Datos seleccionados'!$A175)</f>
        <v>890308756</v>
      </c>
      <c r="C183" s="14" t="str">
        <f>+IF('Datos seleccionados'!$B175="","",'Datos seleccionados'!$B175)</f>
        <v>11ELVIRA LLOREDA DE SCHRADER Y CIA SCA41</v>
      </c>
      <c r="D183" s="10" t="str">
        <f ca="1">IF(C183="","",IF(AND('Datos seleccionados'!$Q175&gt;=$D$3,'Datos seleccionados'!$R175&lt;=$D$4,'Datos seleccionados'!$S175&gt;=$D$5,'Datos seleccionados'!$T175&gt;=$D$6,'Datos seleccionados'!$U175&gt;=$D$7),"SI","NO"))</f>
        <v>NO</v>
      </c>
      <c r="G183" s="17">
        <f>+IF('Datos seleccionados'!$A175="","",'Datos seleccionados'!$A175)</f>
        <v>890308756</v>
      </c>
      <c r="H183" s="14" t="str">
        <f>+IF('Datos seleccionados'!$B175="","",'Datos seleccionados'!$B175)</f>
        <v>11ELVIRA LLOREDA DE SCHRADER Y CIA SCA41</v>
      </c>
      <c r="I183" s="10" t="str">
        <f ca="1">IF(H183="","",IF(AND('Datos seleccionados'!$Q175&gt;=$I$3,'Datos seleccionados'!$R175&lt;=$I$4,'Datos seleccionados'!$S175&gt;=$I$5,'Datos seleccionados'!$T175&gt;=$I$6,'Datos seleccionados'!$U175&gt;=$I$7),"SI","NO"))</f>
        <v>NO</v>
      </c>
    </row>
    <row r="184" spans="2:9" x14ac:dyDescent="0.2">
      <c r="B184" s="18">
        <f>+IF('Datos seleccionados'!$A176="","",'Datos seleccionados'!$A176)</f>
        <v>890331037</v>
      </c>
      <c r="C184" s="14" t="str">
        <f>+IF('Datos seleccionados'!$B176="","",'Datos seleccionados'!$B176)</f>
        <v>AEQUITAS SAS</v>
      </c>
      <c r="D184" s="10" t="str">
        <f ca="1">IF(C184="","",IF(AND('Datos seleccionados'!$Q176&gt;=$D$3,'Datos seleccionados'!$R176&lt;=$D$4,'Datos seleccionados'!$S176&gt;=$D$5,'Datos seleccionados'!$T176&gt;=$D$6,'Datos seleccionados'!$U176&gt;=$D$7),"SI","NO"))</f>
        <v>SI</v>
      </c>
      <c r="G184" s="17">
        <f>+IF('Datos seleccionados'!$A176="","",'Datos seleccionados'!$A176)</f>
        <v>890331037</v>
      </c>
      <c r="H184" s="14" t="str">
        <f>+IF('Datos seleccionados'!$B176="","",'Datos seleccionados'!$B176)</f>
        <v>AEQUITAS SAS</v>
      </c>
      <c r="I184" s="10" t="str">
        <f ca="1">IF(H184="","",IF(AND('Datos seleccionados'!$Q176&gt;=$I$3,'Datos seleccionados'!$R176&lt;=$I$4,'Datos seleccionados'!$S176&gt;=$I$5,'Datos seleccionados'!$T176&gt;=$I$6,'Datos seleccionados'!$U176&gt;=$I$7),"SI","NO"))</f>
        <v>SI</v>
      </c>
    </row>
    <row r="185" spans="2:9" x14ac:dyDescent="0.2">
      <c r="B185" s="18">
        <f>+IF('Datos seleccionados'!$A177="","",'Datos seleccionados'!$A177)</f>
        <v>890403077</v>
      </c>
      <c r="C185" s="14" t="str">
        <f>+IF('Datos seleccionados'!$B177="","",'Datos seleccionados'!$B177)</f>
        <v>AGENCIA DE ADUANAS HUBEMAR SAS NIVEL 1</v>
      </c>
      <c r="D185" s="10" t="str">
        <f ca="1">IF(C185="","",IF(AND('Datos seleccionados'!$Q177&gt;=$D$3,'Datos seleccionados'!$R177&lt;=$D$4,'Datos seleccionados'!$S177&gt;=$D$5,'Datos seleccionados'!$T177&gt;=$D$6,'Datos seleccionados'!$U177&gt;=$D$7),"SI","NO"))</f>
        <v>SI</v>
      </c>
      <c r="G185" s="17">
        <f>+IF('Datos seleccionados'!$A177="","",'Datos seleccionados'!$A177)</f>
        <v>890403077</v>
      </c>
      <c r="H185" s="14" t="str">
        <f>+IF('Datos seleccionados'!$B177="","",'Datos seleccionados'!$B177)</f>
        <v>AGENCIA DE ADUANAS HUBEMAR SAS NIVEL 1</v>
      </c>
      <c r="I185" s="10" t="str">
        <f ca="1">IF(H185="","",IF(AND('Datos seleccionados'!$Q177&gt;=$I$3,'Datos seleccionados'!$R177&lt;=$I$4,'Datos seleccionados'!$S177&gt;=$I$5,'Datos seleccionados'!$T177&gt;=$I$6,'Datos seleccionados'!$U177&gt;=$I$7),"SI","NO"))</f>
        <v>NO</v>
      </c>
    </row>
    <row r="186" spans="2:9" x14ac:dyDescent="0.2">
      <c r="B186" s="18">
        <f>+IF('Datos seleccionados'!$A178="","",'Datos seleccionados'!$A178)</f>
        <v>890404619</v>
      </c>
      <c r="C186" s="14" t="str">
        <f>+IF('Datos seleccionados'!$B178="","",'Datos seleccionados'!$B178)</f>
        <v xml:space="preserve">AGENCIA DE ADUANAS ASESORIAS Y SERVICIOS ADUANEROS DE COLOMBIA S.A. NIVEL 1 </v>
      </c>
      <c r="D186" s="10" t="str">
        <f ca="1">IF(C186="","",IF(AND('Datos seleccionados'!$Q178&gt;=$D$3,'Datos seleccionados'!$R178&lt;=$D$4,'Datos seleccionados'!$S178&gt;=$D$5,'Datos seleccionados'!$T178&gt;=$D$6,'Datos seleccionados'!$U178&gt;=$D$7),"SI","NO"))</f>
        <v>SI</v>
      </c>
      <c r="G186" s="17">
        <f>+IF('Datos seleccionados'!$A178="","",'Datos seleccionados'!$A178)</f>
        <v>890404619</v>
      </c>
      <c r="H186" s="14" t="str">
        <f>+IF('Datos seleccionados'!$B178="","",'Datos seleccionados'!$B178)</f>
        <v xml:space="preserve">AGENCIA DE ADUANAS ASESORIAS Y SERVICIOS ADUANEROS DE COLOMBIA S.A. NIVEL 1 </v>
      </c>
      <c r="I186" s="10" t="str">
        <f ca="1">IF(H186="","",IF(AND('Datos seleccionados'!$Q178&gt;=$I$3,'Datos seleccionados'!$R178&lt;=$I$4,'Datos seleccionados'!$S178&gt;=$I$5,'Datos seleccionados'!$T178&gt;=$I$6,'Datos seleccionados'!$U178&gt;=$I$7),"SI","NO"))</f>
        <v>NO</v>
      </c>
    </row>
    <row r="187" spans="2:9" x14ac:dyDescent="0.2">
      <c r="B187" s="18">
        <f>+IF('Datos seleccionados'!$A179="","",'Datos seleccionados'!$A179)</f>
        <v>890918527</v>
      </c>
      <c r="C187" s="14" t="str">
        <f>+IF('Datos seleccionados'!$B179="","",'Datos seleccionados'!$B179)</f>
        <v>INVERSIONES COLOMBO IBERICAS SAS</v>
      </c>
      <c r="D187" s="10" t="str">
        <f ca="1">IF(C187="","",IF(AND('Datos seleccionados'!$Q179&gt;=$D$3,'Datos seleccionados'!$R179&lt;=$D$4,'Datos seleccionados'!$S179&gt;=$D$5,'Datos seleccionados'!$T179&gt;=$D$6,'Datos seleccionados'!$U179&gt;=$D$7),"SI","NO"))</f>
        <v>NO</v>
      </c>
      <c r="G187" s="17">
        <f>+IF('Datos seleccionados'!$A179="","",'Datos seleccionados'!$A179)</f>
        <v>890918527</v>
      </c>
      <c r="H187" s="14" t="str">
        <f>+IF('Datos seleccionados'!$B179="","",'Datos seleccionados'!$B179)</f>
        <v>INVERSIONES COLOMBO IBERICAS SAS</v>
      </c>
      <c r="I187" s="10" t="str">
        <f ca="1">IF(H187="","",IF(AND('Datos seleccionados'!$Q179&gt;=$I$3,'Datos seleccionados'!$R179&lt;=$I$4,'Datos seleccionados'!$S179&gt;=$I$5,'Datos seleccionados'!$T179&gt;=$I$6,'Datos seleccionados'!$U179&gt;=$I$7),"SI","NO"))</f>
        <v>NO</v>
      </c>
    </row>
    <row r="188" spans="2:9" x14ac:dyDescent="0.2">
      <c r="B188" s="18">
        <f>+IF('Datos seleccionados'!$A180="","",'Datos seleccionados'!$A180)</f>
        <v>890940364</v>
      </c>
      <c r="C188" s="14" t="str">
        <f>+IF('Datos seleccionados'!$B180="","",'Datos seleccionados'!$B180)</f>
        <v>CUARTAS RESTREPO SAS</v>
      </c>
      <c r="D188" s="10" t="str">
        <f ca="1">IF(C188="","",IF(AND('Datos seleccionados'!$Q180&gt;=$D$3,'Datos seleccionados'!$R180&lt;=$D$4,'Datos seleccionados'!$S180&gt;=$D$5,'Datos seleccionados'!$T180&gt;=$D$6,'Datos seleccionados'!$U180&gt;=$D$7),"SI","NO"))</f>
        <v>SI</v>
      </c>
      <c r="G188" s="17">
        <f>+IF('Datos seleccionados'!$A180="","",'Datos seleccionados'!$A180)</f>
        <v>890940364</v>
      </c>
      <c r="H188" s="14" t="str">
        <f>+IF('Datos seleccionados'!$B180="","",'Datos seleccionados'!$B180)</f>
        <v>CUARTAS RESTREPO SAS</v>
      </c>
      <c r="I188" s="10" t="str">
        <f ca="1">IF(H188="","",IF(AND('Datos seleccionados'!$Q180&gt;=$I$3,'Datos seleccionados'!$R180&lt;=$I$4,'Datos seleccionados'!$S180&gt;=$I$5,'Datos seleccionados'!$T180&gt;=$I$6,'Datos seleccionados'!$U180&gt;=$I$7),"SI","NO"))</f>
        <v>NO</v>
      </c>
    </row>
    <row r="189" spans="2:9" x14ac:dyDescent="0.2">
      <c r="B189" s="18">
        <f>+IF('Datos seleccionados'!$A181="","",'Datos seleccionados'!$A181)</f>
        <v>900013256</v>
      </c>
      <c r="C189" s="14" t="str">
        <f>+IF('Datos seleccionados'!$B181="","",'Datos seleccionados'!$B181)</f>
        <v>GESTAR INNOVACION S.A.S</v>
      </c>
      <c r="D189" s="10" t="str">
        <f ca="1">IF(C189="","",IF(AND('Datos seleccionados'!$Q181&gt;=$D$3,'Datos seleccionados'!$R181&lt;=$D$4,'Datos seleccionados'!$S181&gt;=$D$5,'Datos seleccionados'!$T181&gt;=$D$6,'Datos seleccionados'!$U181&gt;=$D$7),"SI","NO"))</f>
        <v>SI</v>
      </c>
      <c r="G189" s="17">
        <f>+IF('Datos seleccionados'!$A181="","",'Datos seleccionados'!$A181)</f>
        <v>900013256</v>
      </c>
      <c r="H189" s="14" t="str">
        <f>+IF('Datos seleccionados'!$B181="","",'Datos seleccionados'!$B181)</f>
        <v>GESTAR INNOVACION S.A.S</v>
      </c>
      <c r="I189" s="10" t="str">
        <f ca="1">IF(H189="","",IF(AND('Datos seleccionados'!$Q181&gt;=$I$3,'Datos seleccionados'!$R181&lt;=$I$4,'Datos seleccionados'!$S181&gt;=$I$5,'Datos seleccionados'!$T181&gt;=$I$6,'Datos seleccionados'!$U181&gt;=$I$7),"SI","NO"))</f>
        <v>NO</v>
      </c>
    </row>
    <row r="190" spans="2:9" x14ac:dyDescent="0.2">
      <c r="B190" s="18">
        <f>+IF('Datos seleccionados'!$A182="","",'Datos seleccionados'!$A182)</f>
        <v>900053140</v>
      </c>
      <c r="C190" s="14" t="str">
        <f>+IF('Datos seleccionados'!$B182="","",'Datos seleccionados'!$B182)</f>
        <v>SERVICIOS ASESORIAS E INVERSIONES SAI SAS</v>
      </c>
      <c r="D190" s="10" t="str">
        <f ca="1">IF(C190="","",IF(AND('Datos seleccionados'!$Q182&gt;=$D$3,'Datos seleccionados'!$R182&lt;=$D$4,'Datos seleccionados'!$S182&gt;=$D$5,'Datos seleccionados'!$T182&gt;=$D$6,'Datos seleccionados'!$U182&gt;=$D$7),"SI","NO"))</f>
        <v>SI</v>
      </c>
      <c r="G190" s="17">
        <f>+IF('Datos seleccionados'!$A182="","",'Datos seleccionados'!$A182)</f>
        <v>900053140</v>
      </c>
      <c r="H190" s="14" t="str">
        <f>+IF('Datos seleccionados'!$B182="","",'Datos seleccionados'!$B182)</f>
        <v>SERVICIOS ASESORIAS E INVERSIONES SAI SAS</v>
      </c>
      <c r="I190" s="10" t="str">
        <f ca="1">IF(H190="","",IF(AND('Datos seleccionados'!$Q182&gt;=$I$3,'Datos seleccionados'!$R182&lt;=$I$4,'Datos seleccionados'!$S182&gt;=$I$5,'Datos seleccionados'!$T182&gt;=$I$6,'Datos seleccionados'!$U182&gt;=$I$7),"SI","NO"))</f>
        <v>NO</v>
      </c>
    </row>
    <row r="191" spans="2:9" x14ac:dyDescent="0.2">
      <c r="B191" s="18">
        <f>+IF('Datos seleccionados'!$A183="","",'Datos seleccionados'!$A183)</f>
        <v>900055091</v>
      </c>
      <c r="C191" s="14" t="str">
        <f>+IF('Datos seleccionados'!$B183="","",'Datos seleccionados'!$B183)</f>
        <v>AQUILES COLOMBIA SAS</v>
      </c>
      <c r="D191" s="10" t="str">
        <f ca="1">IF(C191="","",IF(AND('Datos seleccionados'!$Q183&gt;=$D$3,'Datos seleccionados'!$R183&lt;=$D$4,'Datos seleccionados'!$S183&gt;=$D$5,'Datos seleccionados'!$T183&gt;=$D$6,'Datos seleccionados'!$U183&gt;=$D$7),"SI","NO"))</f>
        <v>NO</v>
      </c>
      <c r="G191" s="17">
        <f>+IF('Datos seleccionados'!$A183="","",'Datos seleccionados'!$A183)</f>
        <v>900055091</v>
      </c>
      <c r="H191" s="14" t="str">
        <f>+IF('Datos seleccionados'!$B183="","",'Datos seleccionados'!$B183)</f>
        <v>AQUILES COLOMBIA SAS</v>
      </c>
      <c r="I191" s="10" t="str">
        <f ca="1">IF(H191="","",IF(AND('Datos seleccionados'!$Q183&gt;=$I$3,'Datos seleccionados'!$R183&lt;=$I$4,'Datos seleccionados'!$S183&gt;=$I$5,'Datos seleccionados'!$T183&gt;=$I$6,'Datos seleccionados'!$U183&gt;=$I$7),"SI","NO"))</f>
        <v>NO</v>
      </c>
    </row>
    <row r="192" spans="2:9" x14ac:dyDescent="0.2">
      <c r="B192" s="18">
        <f>+IF('Datos seleccionados'!$A184="","",'Datos seleccionados'!$A184)</f>
        <v>900055537</v>
      </c>
      <c r="C192" s="14" t="str">
        <f>+IF('Datos seleccionados'!$B184="","",'Datos seleccionados'!$B184)</f>
        <v>TATA INVERSIONES S.A.S.</v>
      </c>
      <c r="D192" s="10" t="str">
        <f ca="1">IF(C192="","",IF(AND('Datos seleccionados'!$Q184&gt;=$D$3,'Datos seleccionados'!$R184&lt;=$D$4,'Datos seleccionados'!$S184&gt;=$D$5,'Datos seleccionados'!$T184&gt;=$D$6,'Datos seleccionados'!$U184&gt;=$D$7),"SI","NO"))</f>
        <v>SI</v>
      </c>
      <c r="G192" s="17">
        <f>+IF('Datos seleccionados'!$A184="","",'Datos seleccionados'!$A184)</f>
        <v>900055537</v>
      </c>
      <c r="H192" s="14" t="str">
        <f>+IF('Datos seleccionados'!$B184="","",'Datos seleccionados'!$B184)</f>
        <v>TATA INVERSIONES S.A.S.</v>
      </c>
      <c r="I192" s="10" t="str">
        <f ca="1">IF(H192="","",IF(AND('Datos seleccionados'!$Q184&gt;=$I$3,'Datos seleccionados'!$R184&lt;=$I$4,'Datos seleccionados'!$S184&gt;=$I$5,'Datos seleccionados'!$T184&gt;=$I$6,'Datos seleccionados'!$U184&gt;=$I$7),"SI","NO"))</f>
        <v>NO</v>
      </c>
    </row>
    <row r="193" spans="2:9" x14ac:dyDescent="0.2">
      <c r="B193" s="18">
        <f>+IF('Datos seleccionados'!$A185="","",'Datos seleccionados'!$A185)</f>
        <v>900058416</v>
      </c>
      <c r="C193" s="14" t="str">
        <f>+IF('Datos seleccionados'!$B185="","",'Datos seleccionados'!$B185)</f>
        <v>MURANO CONSULTORES SAS</v>
      </c>
      <c r="D193" s="10" t="str">
        <f ca="1">IF(C193="","",IF(AND('Datos seleccionados'!$Q185&gt;=$D$3,'Datos seleccionados'!$R185&lt;=$D$4,'Datos seleccionados'!$S185&gt;=$D$5,'Datos seleccionados'!$T185&gt;=$D$6,'Datos seleccionados'!$U185&gt;=$D$7),"SI","NO"))</f>
        <v>SI</v>
      </c>
      <c r="G193" s="17">
        <f>+IF('Datos seleccionados'!$A185="","",'Datos seleccionados'!$A185)</f>
        <v>900058416</v>
      </c>
      <c r="H193" s="14" t="str">
        <f>+IF('Datos seleccionados'!$B185="","",'Datos seleccionados'!$B185)</f>
        <v>MURANO CONSULTORES SAS</v>
      </c>
      <c r="I193" s="10" t="str">
        <f ca="1">IF(H193="","",IF(AND('Datos seleccionados'!$Q185&gt;=$I$3,'Datos seleccionados'!$R185&lt;=$I$4,'Datos seleccionados'!$S185&gt;=$I$5,'Datos seleccionados'!$T185&gt;=$I$6,'Datos seleccionados'!$U185&gt;=$I$7),"SI","NO"))</f>
        <v>NO</v>
      </c>
    </row>
    <row r="194" spans="2:9" x14ac:dyDescent="0.2">
      <c r="B194" s="18">
        <f>+IF('Datos seleccionados'!$A186="","",'Datos seleccionados'!$A186)</f>
        <v>900061628</v>
      </c>
      <c r="C194" s="14" t="str">
        <f>+IF('Datos seleccionados'!$B186="","",'Datos seleccionados'!$B186)</f>
        <v>SABRE COLOMBIA LTDA</v>
      </c>
      <c r="D194" s="10" t="str">
        <f ca="1">IF(C194="","",IF(AND('Datos seleccionados'!$Q186&gt;=$D$3,'Datos seleccionados'!$R186&lt;=$D$4,'Datos seleccionados'!$S186&gt;=$D$5,'Datos seleccionados'!$T186&gt;=$D$6,'Datos seleccionados'!$U186&gt;=$D$7),"SI","NO"))</f>
        <v>SI</v>
      </c>
      <c r="G194" s="17">
        <f>+IF('Datos seleccionados'!$A186="","",'Datos seleccionados'!$A186)</f>
        <v>900061628</v>
      </c>
      <c r="H194" s="14" t="str">
        <f>+IF('Datos seleccionados'!$B186="","",'Datos seleccionados'!$B186)</f>
        <v>SABRE COLOMBIA LTDA</v>
      </c>
      <c r="I194" s="10" t="str">
        <f ca="1">IF(H194="","",IF(AND('Datos seleccionados'!$Q186&gt;=$I$3,'Datos seleccionados'!$R186&lt;=$I$4,'Datos seleccionados'!$S186&gt;=$I$5,'Datos seleccionados'!$T186&gt;=$I$6,'Datos seleccionados'!$U186&gt;=$I$7),"SI","NO"))</f>
        <v>NO</v>
      </c>
    </row>
    <row r="195" spans="2:9" x14ac:dyDescent="0.2">
      <c r="B195" s="18">
        <f>+IF('Datos seleccionados'!$A187="","",'Datos seleccionados'!$A187)</f>
        <v>900068796</v>
      </c>
      <c r="C195" s="14" t="str">
        <f>+IF('Datos seleccionados'!$B187="","",'Datos seleccionados'!$B187)</f>
        <v>INFOTIC S.A.</v>
      </c>
      <c r="D195" s="10" t="str">
        <f ca="1">IF(C195="","",IF(AND('Datos seleccionados'!$Q187&gt;=$D$3,'Datos seleccionados'!$R187&lt;=$D$4,'Datos seleccionados'!$S187&gt;=$D$5,'Datos seleccionados'!$T187&gt;=$D$6,'Datos seleccionados'!$U187&gt;=$D$7),"SI","NO"))</f>
        <v>SI</v>
      </c>
      <c r="G195" s="17">
        <f>+IF('Datos seleccionados'!$A187="","",'Datos seleccionados'!$A187)</f>
        <v>900068796</v>
      </c>
      <c r="H195" s="14" t="str">
        <f>+IF('Datos seleccionados'!$B187="","",'Datos seleccionados'!$B187)</f>
        <v>INFOTIC S.A.</v>
      </c>
      <c r="I195" s="10" t="str">
        <f ca="1">IF(H195="","",IF(AND('Datos seleccionados'!$Q187&gt;=$I$3,'Datos seleccionados'!$R187&lt;=$I$4,'Datos seleccionados'!$S187&gt;=$I$5,'Datos seleccionados'!$T187&gt;=$I$6,'Datos seleccionados'!$U187&gt;=$I$7),"SI","NO"))</f>
        <v>NO</v>
      </c>
    </row>
    <row r="196" spans="2:9" x14ac:dyDescent="0.2">
      <c r="B196" s="18">
        <f>+IF('Datos seleccionados'!$A188="","",'Datos seleccionados'!$A188)</f>
        <v>900070851</v>
      </c>
      <c r="C196" s="14" t="str">
        <f>+IF('Datos seleccionados'!$B188="","",'Datos seleccionados'!$B188)</f>
        <v>SERVICIOS DE PROPIEDAD INDUSTRIAL S A S SPI S A S</v>
      </c>
      <c r="D196" s="10" t="str">
        <f ca="1">IF(C196="","",IF(AND('Datos seleccionados'!$Q188&gt;=$D$3,'Datos seleccionados'!$R188&lt;=$D$4,'Datos seleccionados'!$S188&gt;=$D$5,'Datos seleccionados'!$T188&gt;=$D$6,'Datos seleccionados'!$U188&gt;=$D$7),"SI","NO"))</f>
        <v>NO</v>
      </c>
      <c r="G196" s="17">
        <f>+IF('Datos seleccionados'!$A188="","",'Datos seleccionados'!$A188)</f>
        <v>900070851</v>
      </c>
      <c r="H196" s="14" t="str">
        <f>+IF('Datos seleccionados'!$B188="","",'Datos seleccionados'!$B188)</f>
        <v>SERVICIOS DE PROPIEDAD INDUSTRIAL S A S SPI S A S</v>
      </c>
      <c r="I196" s="10" t="str">
        <f ca="1">IF(H196="","",IF(AND('Datos seleccionados'!$Q188&gt;=$I$3,'Datos seleccionados'!$R188&lt;=$I$4,'Datos seleccionados'!$S188&gt;=$I$5,'Datos seleccionados'!$T188&gt;=$I$6,'Datos seleccionados'!$U188&gt;=$I$7),"SI","NO"))</f>
        <v>NO</v>
      </c>
    </row>
    <row r="197" spans="2:9" x14ac:dyDescent="0.2">
      <c r="B197" s="18">
        <f>+IF('Datos seleccionados'!$A189="","",'Datos seleccionados'!$A189)</f>
        <v>900077452</v>
      </c>
      <c r="C197" s="14" t="str">
        <f>+IF('Datos seleccionados'!$B189="","",'Datos seleccionados'!$B189)</f>
        <v>INTEXZONA SA USUARIO OPERADOR DE ZONA FRANCA</v>
      </c>
      <c r="D197" s="10" t="str">
        <f ca="1">IF(C197="","",IF(AND('Datos seleccionados'!$Q189&gt;=$D$3,'Datos seleccionados'!$R189&lt;=$D$4,'Datos seleccionados'!$S189&gt;=$D$5,'Datos seleccionados'!$T189&gt;=$D$6,'Datos seleccionados'!$U189&gt;=$D$7),"SI","NO"))</f>
        <v>SI</v>
      </c>
      <c r="G197" s="17">
        <f>+IF('Datos seleccionados'!$A189="","",'Datos seleccionados'!$A189)</f>
        <v>900077452</v>
      </c>
      <c r="H197" s="14" t="str">
        <f>+IF('Datos seleccionados'!$B189="","",'Datos seleccionados'!$B189)</f>
        <v>INTEXZONA SA USUARIO OPERADOR DE ZONA FRANCA</v>
      </c>
      <c r="I197" s="10" t="str">
        <f ca="1">IF(H197="","",IF(AND('Datos seleccionados'!$Q189&gt;=$I$3,'Datos seleccionados'!$R189&lt;=$I$4,'Datos seleccionados'!$S189&gt;=$I$5,'Datos seleccionados'!$T189&gt;=$I$6,'Datos seleccionados'!$U189&gt;=$I$7),"SI","NO"))</f>
        <v>NO</v>
      </c>
    </row>
    <row r="198" spans="2:9" x14ac:dyDescent="0.2">
      <c r="B198" s="18">
        <f>+IF('Datos seleccionados'!$A190="","",'Datos seleccionados'!$A190)</f>
        <v>900084548</v>
      </c>
      <c r="C198" s="14" t="str">
        <f>+IF('Datos seleccionados'!$B190="","",'Datos seleccionados'!$B190)</f>
        <v>HILL WIND SUCURSAL COLOMBIA</v>
      </c>
      <c r="D198" s="10" t="str">
        <f ca="1">IF(C198="","",IF(AND('Datos seleccionados'!$Q190&gt;=$D$3,'Datos seleccionados'!$R190&lt;=$D$4,'Datos seleccionados'!$S190&gt;=$D$5,'Datos seleccionados'!$T190&gt;=$D$6,'Datos seleccionados'!$U190&gt;=$D$7),"SI","NO"))</f>
        <v>NO</v>
      </c>
      <c r="G198" s="17">
        <f>+IF('Datos seleccionados'!$A190="","",'Datos seleccionados'!$A190)</f>
        <v>900084548</v>
      </c>
      <c r="H198" s="14" t="str">
        <f>+IF('Datos seleccionados'!$B190="","",'Datos seleccionados'!$B190)</f>
        <v>HILL WIND SUCURSAL COLOMBIA</v>
      </c>
      <c r="I198" s="10" t="str">
        <f ca="1">IF(H198="","",IF(AND('Datos seleccionados'!$Q190&gt;=$I$3,'Datos seleccionados'!$R190&lt;=$I$4,'Datos seleccionados'!$S190&gt;=$I$5,'Datos seleccionados'!$T190&gt;=$I$6,'Datos seleccionados'!$U190&gt;=$I$7),"SI","NO"))</f>
        <v>NO</v>
      </c>
    </row>
    <row r="199" spans="2:9" x14ac:dyDescent="0.2">
      <c r="B199" s="18">
        <f>+IF('Datos seleccionados'!$A191="","",'Datos seleccionados'!$A191)</f>
        <v>900085838</v>
      </c>
      <c r="C199" s="14" t="str">
        <f>+IF('Datos seleccionados'!$B191="","",'Datos seleccionados'!$B191)</f>
        <v>SANFORD MANAGEMENT SUCURSAL COLOMBIA</v>
      </c>
      <c r="D199" s="10" t="str">
        <f ca="1">IF(C199="","",IF(AND('Datos seleccionados'!$Q191&gt;=$D$3,'Datos seleccionados'!$R191&lt;=$D$4,'Datos seleccionados'!$S191&gt;=$D$5,'Datos seleccionados'!$T191&gt;=$D$6,'Datos seleccionados'!$U191&gt;=$D$7),"SI","NO"))</f>
        <v>NO</v>
      </c>
      <c r="G199" s="17">
        <f>+IF('Datos seleccionados'!$A191="","",'Datos seleccionados'!$A191)</f>
        <v>900085838</v>
      </c>
      <c r="H199" s="14" t="str">
        <f>+IF('Datos seleccionados'!$B191="","",'Datos seleccionados'!$B191)</f>
        <v>SANFORD MANAGEMENT SUCURSAL COLOMBIA</v>
      </c>
      <c r="I199" s="10" t="str">
        <f ca="1">IF(H199="","",IF(AND('Datos seleccionados'!$Q191&gt;=$I$3,'Datos seleccionados'!$R191&lt;=$I$4,'Datos seleccionados'!$S191&gt;=$I$5,'Datos seleccionados'!$T191&gt;=$I$6,'Datos seleccionados'!$U191&gt;=$I$7),"SI","NO"))</f>
        <v>NO</v>
      </c>
    </row>
    <row r="200" spans="2:9" x14ac:dyDescent="0.2">
      <c r="B200" s="18">
        <f>+IF('Datos seleccionados'!$A192="","",'Datos seleccionados'!$A192)</f>
        <v>900086212</v>
      </c>
      <c r="C200" s="14" t="str">
        <f>+IF('Datos seleccionados'!$B192="","",'Datos seleccionados'!$B192)</f>
        <v>COMERCIALIZADORA PALOS VERDES SAS</v>
      </c>
      <c r="D200" s="10" t="str">
        <f ca="1">IF(C200="","",IF(AND('Datos seleccionados'!$Q192&gt;=$D$3,'Datos seleccionados'!$R192&lt;=$D$4,'Datos seleccionados'!$S192&gt;=$D$5,'Datos seleccionados'!$T192&gt;=$D$6,'Datos seleccionados'!$U192&gt;=$D$7),"SI","NO"))</f>
        <v>NO</v>
      </c>
      <c r="G200" s="17">
        <f>+IF('Datos seleccionados'!$A192="","",'Datos seleccionados'!$A192)</f>
        <v>900086212</v>
      </c>
      <c r="H200" s="14" t="str">
        <f>+IF('Datos seleccionados'!$B192="","",'Datos seleccionados'!$B192)</f>
        <v>COMERCIALIZADORA PALOS VERDES SAS</v>
      </c>
      <c r="I200" s="10" t="str">
        <f ca="1">IF(H200="","",IF(AND('Datos seleccionados'!$Q192&gt;=$I$3,'Datos seleccionados'!$R192&lt;=$I$4,'Datos seleccionados'!$S192&gt;=$I$5,'Datos seleccionados'!$T192&gt;=$I$6,'Datos seleccionados'!$U192&gt;=$I$7),"SI","NO"))</f>
        <v>NO</v>
      </c>
    </row>
    <row r="201" spans="2:9" x14ac:dyDescent="0.2">
      <c r="B201" s="18">
        <f>+IF('Datos seleccionados'!$A193="","",'Datos seleccionados'!$A193)</f>
        <v>900093943</v>
      </c>
      <c r="C201" s="14" t="str">
        <f>+IF('Datos seleccionados'!$B193="","",'Datos seleccionados'!$B193)</f>
        <v>ASESORIAS Y COBRANZAS EJECUTIVAS GRUPO ASECOB S.A.S.GRUPO ASECOB S.A.S.</v>
      </c>
      <c r="D201" s="10" t="str">
        <f ca="1">IF(C201="","",IF(AND('Datos seleccionados'!$Q193&gt;=$D$3,'Datos seleccionados'!$R193&lt;=$D$4,'Datos seleccionados'!$S193&gt;=$D$5,'Datos seleccionados'!$T193&gt;=$D$6,'Datos seleccionados'!$U193&gt;=$D$7),"SI","NO"))</f>
        <v>NO</v>
      </c>
      <c r="G201" s="17">
        <f>+IF('Datos seleccionados'!$A193="","",'Datos seleccionados'!$A193)</f>
        <v>900093943</v>
      </c>
      <c r="H201" s="14" t="str">
        <f>+IF('Datos seleccionados'!$B193="","",'Datos seleccionados'!$B193)</f>
        <v>ASESORIAS Y COBRANZAS EJECUTIVAS GRUPO ASECOB S.A.S.GRUPO ASECOB S.A.S.</v>
      </c>
      <c r="I201" s="10" t="str">
        <f ca="1">IF(H201="","",IF(AND('Datos seleccionados'!$Q193&gt;=$I$3,'Datos seleccionados'!$R193&lt;=$I$4,'Datos seleccionados'!$S193&gt;=$I$5,'Datos seleccionados'!$T193&gt;=$I$6,'Datos seleccionados'!$U193&gt;=$I$7),"SI","NO"))</f>
        <v>NO</v>
      </c>
    </row>
    <row r="202" spans="2:9" x14ac:dyDescent="0.2">
      <c r="B202" s="18">
        <f>+IF('Datos seleccionados'!$A194="","",'Datos seleccionados'!$A194)</f>
        <v>900098858</v>
      </c>
      <c r="C202" s="14" t="str">
        <f>+IF('Datos seleccionados'!$B194="","",'Datos seleccionados'!$B194)</f>
        <v>ECCOSIS INGENIERIA SAS</v>
      </c>
      <c r="D202" s="10" t="str">
        <f ca="1">IF(C202="","",IF(AND('Datos seleccionados'!$Q194&gt;=$D$3,'Datos seleccionados'!$R194&lt;=$D$4,'Datos seleccionados'!$S194&gt;=$D$5,'Datos seleccionados'!$T194&gt;=$D$6,'Datos seleccionados'!$U194&gt;=$D$7),"SI","NO"))</f>
        <v>NO</v>
      </c>
      <c r="G202" s="17">
        <f>+IF('Datos seleccionados'!$A194="","",'Datos seleccionados'!$A194)</f>
        <v>900098858</v>
      </c>
      <c r="H202" s="14" t="str">
        <f>+IF('Datos seleccionados'!$B194="","",'Datos seleccionados'!$B194)</f>
        <v>ECCOSIS INGENIERIA SAS</v>
      </c>
      <c r="I202" s="10" t="str">
        <f ca="1">IF(H202="","",IF(AND('Datos seleccionados'!$Q194&gt;=$I$3,'Datos seleccionados'!$R194&lt;=$I$4,'Datos seleccionados'!$S194&gt;=$I$5,'Datos seleccionados'!$T194&gt;=$I$6,'Datos seleccionados'!$U194&gt;=$I$7),"SI","NO"))</f>
        <v>NO</v>
      </c>
    </row>
    <row r="203" spans="2:9" x14ac:dyDescent="0.2">
      <c r="B203" s="18">
        <f>+IF('Datos seleccionados'!$A195="","",'Datos seleccionados'!$A195)</f>
        <v>900104821</v>
      </c>
      <c r="C203" s="14" t="str">
        <f>+IF('Datos seleccionados'!$B195="","",'Datos seleccionados'!$B195)</f>
        <v>APPLUS COLOMBIA LTDA</v>
      </c>
      <c r="D203" s="10" t="str">
        <f ca="1">IF(C203="","",IF(AND('Datos seleccionados'!$Q195&gt;=$D$3,'Datos seleccionados'!$R195&lt;=$D$4,'Datos seleccionados'!$S195&gt;=$D$5,'Datos seleccionados'!$T195&gt;=$D$6,'Datos seleccionados'!$U195&gt;=$D$7),"SI","NO"))</f>
        <v>NO</v>
      </c>
      <c r="G203" s="17">
        <f>+IF('Datos seleccionados'!$A195="","",'Datos seleccionados'!$A195)</f>
        <v>900104821</v>
      </c>
      <c r="H203" s="14" t="str">
        <f>+IF('Datos seleccionados'!$B195="","",'Datos seleccionados'!$B195)</f>
        <v>APPLUS COLOMBIA LTDA</v>
      </c>
      <c r="I203" s="10" t="str">
        <f ca="1">IF(H203="","",IF(AND('Datos seleccionados'!$Q195&gt;=$I$3,'Datos seleccionados'!$R195&lt;=$I$4,'Datos seleccionados'!$S195&gt;=$I$5,'Datos seleccionados'!$T195&gt;=$I$6,'Datos seleccionados'!$U195&gt;=$I$7),"SI","NO"))</f>
        <v>NO</v>
      </c>
    </row>
    <row r="204" spans="2:9" x14ac:dyDescent="0.2">
      <c r="B204" s="18">
        <f>+IF('Datos seleccionados'!$A196="","",'Datos seleccionados'!$A196)</f>
        <v>900106666</v>
      </c>
      <c r="C204" s="14" t="str">
        <f>+IF('Datos seleccionados'!$B196="","",'Datos seleccionados'!$B196)</f>
        <v>VISTATLANTIC SAS</v>
      </c>
      <c r="D204" s="10" t="str">
        <f ca="1">IF(C204="","",IF(AND('Datos seleccionados'!$Q196&gt;=$D$3,'Datos seleccionados'!$R196&lt;=$D$4,'Datos seleccionados'!$S196&gt;=$D$5,'Datos seleccionados'!$T196&gt;=$D$6,'Datos seleccionados'!$U196&gt;=$D$7),"SI","NO"))</f>
        <v>NO</v>
      </c>
      <c r="G204" s="17">
        <f>+IF('Datos seleccionados'!$A196="","",'Datos seleccionados'!$A196)</f>
        <v>900106666</v>
      </c>
      <c r="H204" s="14" t="str">
        <f>+IF('Datos seleccionados'!$B196="","",'Datos seleccionados'!$B196)</f>
        <v>VISTATLANTIC SAS</v>
      </c>
      <c r="I204" s="10" t="str">
        <f ca="1">IF(H204="","",IF(AND('Datos seleccionados'!$Q196&gt;=$I$3,'Datos seleccionados'!$R196&lt;=$I$4,'Datos seleccionados'!$S196&gt;=$I$5,'Datos seleccionados'!$T196&gt;=$I$6,'Datos seleccionados'!$U196&gt;=$I$7),"SI","NO"))</f>
        <v>NO</v>
      </c>
    </row>
    <row r="205" spans="2:9" x14ac:dyDescent="0.2">
      <c r="B205" s="18">
        <f>+IF('Datos seleccionados'!$A197="","",'Datos seleccionados'!$A197)</f>
        <v>900113762</v>
      </c>
      <c r="C205" s="14" t="str">
        <f>+IF('Datos seleccionados'!$B197="","",'Datos seleccionados'!$B197)</f>
        <v>COMPAÑIA MERCADO DE CAPITALES S.A.S.</v>
      </c>
      <c r="D205" s="10" t="str">
        <f ca="1">IF(C205="","",IF(AND('Datos seleccionados'!$Q197&gt;=$D$3,'Datos seleccionados'!$R197&lt;=$D$4,'Datos seleccionados'!$S197&gt;=$D$5,'Datos seleccionados'!$T197&gt;=$D$6,'Datos seleccionados'!$U197&gt;=$D$7),"SI","NO"))</f>
        <v>NO</v>
      </c>
      <c r="G205" s="17">
        <f>+IF('Datos seleccionados'!$A197="","",'Datos seleccionados'!$A197)</f>
        <v>900113762</v>
      </c>
      <c r="H205" s="14" t="str">
        <f>+IF('Datos seleccionados'!$B197="","",'Datos seleccionados'!$B197)</f>
        <v>COMPAÑIA MERCADO DE CAPITALES S.A.S.</v>
      </c>
      <c r="I205" s="10" t="str">
        <f ca="1">IF(H205="","",IF(AND('Datos seleccionados'!$Q197&gt;=$I$3,'Datos seleccionados'!$R197&lt;=$I$4,'Datos seleccionados'!$S197&gt;=$I$5,'Datos seleccionados'!$T197&gt;=$I$6,'Datos seleccionados'!$U197&gt;=$I$7),"SI","NO"))</f>
        <v>NO</v>
      </c>
    </row>
    <row r="206" spans="2:9" x14ac:dyDescent="0.2">
      <c r="B206" s="18">
        <f>+IF('Datos seleccionados'!$A198="","",'Datos seleccionados'!$A198)</f>
        <v>900116938</v>
      </c>
      <c r="C206" s="14" t="str">
        <f>+IF('Datos seleccionados'!$B198="","",'Datos seleccionados'!$B198)</f>
        <v>Cointexcargo Logistics Services SA</v>
      </c>
      <c r="D206" s="10" t="str">
        <f ca="1">IF(C206="","",IF(AND('Datos seleccionados'!$Q198&gt;=$D$3,'Datos seleccionados'!$R198&lt;=$D$4,'Datos seleccionados'!$S198&gt;=$D$5,'Datos seleccionados'!$T198&gt;=$D$6,'Datos seleccionados'!$U198&gt;=$D$7),"SI","NO"))</f>
        <v>NO</v>
      </c>
      <c r="G206" s="17">
        <f>+IF('Datos seleccionados'!$A198="","",'Datos seleccionados'!$A198)</f>
        <v>900116938</v>
      </c>
      <c r="H206" s="14" t="str">
        <f>+IF('Datos seleccionados'!$B198="","",'Datos seleccionados'!$B198)</f>
        <v>Cointexcargo Logistics Services SA</v>
      </c>
      <c r="I206" s="10" t="str">
        <f ca="1">IF(H206="","",IF(AND('Datos seleccionados'!$Q198&gt;=$I$3,'Datos seleccionados'!$R198&lt;=$I$4,'Datos seleccionados'!$S198&gt;=$I$5,'Datos seleccionados'!$T198&gt;=$I$6,'Datos seleccionados'!$U198&gt;=$I$7),"SI","NO"))</f>
        <v>NO</v>
      </c>
    </row>
    <row r="207" spans="2:9" x14ac:dyDescent="0.2">
      <c r="B207" s="18">
        <f>+IF('Datos seleccionados'!$A199="","",'Datos seleccionados'!$A199)</f>
        <v>900127801</v>
      </c>
      <c r="C207" s="14" t="str">
        <f>+IF('Datos seleccionados'!$B199="","",'Datos seleccionados'!$B199)</f>
        <v>PENSEMOS SOLUCIONES DE INDUSTRIA S.A.</v>
      </c>
      <c r="D207" s="10" t="str">
        <f ca="1">IF(C207="","",IF(AND('Datos seleccionados'!$Q199&gt;=$D$3,'Datos seleccionados'!$R199&lt;=$D$4,'Datos seleccionados'!$S199&gt;=$D$5,'Datos seleccionados'!$T199&gt;=$D$6,'Datos seleccionados'!$U199&gt;=$D$7),"SI","NO"))</f>
        <v>SI</v>
      </c>
      <c r="G207" s="17">
        <f>+IF('Datos seleccionados'!$A199="","",'Datos seleccionados'!$A199)</f>
        <v>900127801</v>
      </c>
      <c r="H207" s="14" t="str">
        <f>+IF('Datos seleccionados'!$B199="","",'Datos seleccionados'!$B199)</f>
        <v>PENSEMOS SOLUCIONES DE INDUSTRIA S.A.</v>
      </c>
      <c r="I207" s="10" t="str">
        <f ca="1">IF(H207="","",IF(AND('Datos seleccionados'!$Q199&gt;=$I$3,'Datos seleccionados'!$R199&lt;=$I$4,'Datos seleccionados'!$S199&gt;=$I$5,'Datos seleccionados'!$T199&gt;=$I$6,'Datos seleccionados'!$U199&gt;=$I$7),"SI","NO"))</f>
        <v>NO</v>
      </c>
    </row>
    <row r="208" spans="2:9" x14ac:dyDescent="0.2">
      <c r="B208" s="18">
        <f>+IF('Datos seleccionados'!$A200="","",'Datos seleccionados'!$A200)</f>
        <v>900134635</v>
      </c>
      <c r="C208" s="14" t="str">
        <f>+IF('Datos seleccionados'!$B200="","",'Datos seleccionados'!$B200)</f>
        <v>CIFRAS Y CONCEPTOS S.A.</v>
      </c>
      <c r="D208" s="10" t="str">
        <f ca="1">IF(C208="","",IF(AND('Datos seleccionados'!$Q200&gt;=$D$3,'Datos seleccionados'!$R200&lt;=$D$4,'Datos seleccionados'!$S200&gt;=$D$5,'Datos seleccionados'!$T200&gt;=$D$6,'Datos seleccionados'!$U200&gt;=$D$7),"SI","NO"))</f>
        <v>SI</v>
      </c>
      <c r="G208" s="17">
        <f>+IF('Datos seleccionados'!$A200="","",'Datos seleccionados'!$A200)</f>
        <v>900134635</v>
      </c>
      <c r="H208" s="14" t="str">
        <f>+IF('Datos seleccionados'!$B200="","",'Datos seleccionados'!$B200)</f>
        <v>CIFRAS Y CONCEPTOS S.A.</v>
      </c>
      <c r="I208" s="10" t="str">
        <f ca="1">IF(H208="","",IF(AND('Datos seleccionados'!$Q200&gt;=$I$3,'Datos seleccionados'!$R200&lt;=$I$4,'Datos seleccionados'!$S200&gt;=$I$5,'Datos seleccionados'!$T200&gt;=$I$6,'Datos seleccionados'!$U200&gt;=$I$7),"SI","NO"))</f>
        <v>NO</v>
      </c>
    </row>
    <row r="209" spans="2:9" x14ac:dyDescent="0.2">
      <c r="B209" s="18">
        <f>+IF('Datos seleccionados'!$A201="","",'Datos seleccionados'!$A201)</f>
        <v>900160063</v>
      </c>
      <c r="C209" s="14" t="str">
        <f>+IF('Datos seleccionados'!$B201="","",'Datos seleccionados'!$B201)</f>
        <v>ACS ACIEL SOLUCIONES INTEGRALES SAS</v>
      </c>
      <c r="D209" s="10" t="str">
        <f ca="1">IF(C209="","",IF(AND('Datos seleccionados'!$Q201&gt;=$D$3,'Datos seleccionados'!$R201&lt;=$D$4,'Datos seleccionados'!$S201&gt;=$D$5,'Datos seleccionados'!$T201&gt;=$D$6,'Datos seleccionados'!$U201&gt;=$D$7),"SI","NO"))</f>
        <v>SI</v>
      </c>
      <c r="G209" s="17">
        <f>+IF('Datos seleccionados'!$A201="","",'Datos seleccionados'!$A201)</f>
        <v>900160063</v>
      </c>
      <c r="H209" s="14" t="str">
        <f>+IF('Datos seleccionados'!$B201="","",'Datos seleccionados'!$B201)</f>
        <v>ACS ACIEL SOLUCIONES INTEGRALES SAS</v>
      </c>
      <c r="I209" s="10" t="str">
        <f ca="1">IF(H209="","",IF(AND('Datos seleccionados'!$Q201&gt;=$I$3,'Datos seleccionados'!$R201&lt;=$I$4,'Datos seleccionados'!$S201&gt;=$I$5,'Datos seleccionados'!$T201&gt;=$I$6,'Datos seleccionados'!$U201&gt;=$I$7),"SI","NO"))</f>
        <v>NO</v>
      </c>
    </row>
    <row r="210" spans="2:9" x14ac:dyDescent="0.2">
      <c r="B210" s="18">
        <f>+IF('Datos seleccionados'!$A202="","",'Datos seleccionados'!$A202)</f>
        <v>900170122</v>
      </c>
      <c r="C210" s="14" t="str">
        <f>+IF('Datos seleccionados'!$B202="","",'Datos seleccionados'!$B202)</f>
        <v>ASESORIAS ALIMENTICIAS LOS ROBLES SA</v>
      </c>
      <c r="D210" s="10" t="str">
        <f ca="1">IF(C210="","",IF(AND('Datos seleccionados'!$Q202&gt;=$D$3,'Datos seleccionados'!$R202&lt;=$D$4,'Datos seleccionados'!$S202&gt;=$D$5,'Datos seleccionados'!$T202&gt;=$D$6,'Datos seleccionados'!$U202&gt;=$D$7),"SI","NO"))</f>
        <v>NO</v>
      </c>
      <c r="G210" s="17">
        <f>+IF('Datos seleccionados'!$A202="","",'Datos seleccionados'!$A202)</f>
        <v>900170122</v>
      </c>
      <c r="H210" s="14" t="str">
        <f>+IF('Datos seleccionados'!$B202="","",'Datos seleccionados'!$B202)</f>
        <v>ASESORIAS ALIMENTICIAS LOS ROBLES SA</v>
      </c>
      <c r="I210" s="10" t="str">
        <f ca="1">IF(H210="","",IF(AND('Datos seleccionados'!$Q202&gt;=$I$3,'Datos seleccionados'!$R202&lt;=$I$4,'Datos seleccionados'!$S202&gt;=$I$5,'Datos seleccionados'!$T202&gt;=$I$6,'Datos seleccionados'!$U202&gt;=$I$7),"SI","NO"))</f>
        <v>NO</v>
      </c>
    </row>
    <row r="211" spans="2:9" x14ac:dyDescent="0.2">
      <c r="B211" s="18">
        <f>+IF('Datos seleccionados'!$A203="","",'Datos seleccionados'!$A203)</f>
        <v>900175879</v>
      </c>
      <c r="C211" s="14" t="str">
        <f>+IF('Datos seleccionados'!$B203="","",'Datos seleccionados'!$B203)</f>
        <v>SEVILLA SAS</v>
      </c>
      <c r="D211" s="10" t="str">
        <f ca="1">IF(C211="","",IF(AND('Datos seleccionados'!$Q203&gt;=$D$3,'Datos seleccionados'!$R203&lt;=$D$4,'Datos seleccionados'!$S203&gt;=$D$5,'Datos seleccionados'!$T203&gt;=$D$6,'Datos seleccionados'!$U203&gt;=$D$7),"SI","NO"))</f>
        <v>NO</v>
      </c>
      <c r="G211" s="17">
        <f>+IF('Datos seleccionados'!$A203="","",'Datos seleccionados'!$A203)</f>
        <v>900175879</v>
      </c>
      <c r="H211" s="14" t="str">
        <f>+IF('Datos seleccionados'!$B203="","",'Datos seleccionados'!$B203)</f>
        <v>SEVILLA SAS</v>
      </c>
      <c r="I211" s="10" t="str">
        <f ca="1">IF(H211="","",IF(AND('Datos seleccionados'!$Q203&gt;=$I$3,'Datos seleccionados'!$R203&lt;=$I$4,'Datos seleccionados'!$S203&gt;=$I$5,'Datos seleccionados'!$T203&gt;=$I$6,'Datos seleccionados'!$U203&gt;=$I$7),"SI","NO"))</f>
        <v>NO</v>
      </c>
    </row>
    <row r="212" spans="2:9" x14ac:dyDescent="0.2">
      <c r="B212" s="18">
        <f>+IF('Datos seleccionados'!$A204="","",'Datos seleccionados'!$A204)</f>
        <v>900191089</v>
      </c>
      <c r="C212" s="14" t="str">
        <f>+IF('Datos seleccionados'!$B204="","",'Datos seleccionados'!$B204)</f>
        <v>JEMUÑOZ &amp; ASOCIADOS S.A.S.</v>
      </c>
      <c r="D212" s="10" t="str">
        <f ca="1">IF(C212="","",IF(AND('Datos seleccionados'!$Q204&gt;=$D$3,'Datos seleccionados'!$R204&lt;=$D$4,'Datos seleccionados'!$S204&gt;=$D$5,'Datos seleccionados'!$T204&gt;=$D$6,'Datos seleccionados'!$U204&gt;=$D$7),"SI","NO"))</f>
        <v>SI</v>
      </c>
      <c r="G212" s="17">
        <f>+IF('Datos seleccionados'!$A204="","",'Datos seleccionados'!$A204)</f>
        <v>900191089</v>
      </c>
      <c r="H212" s="14" t="str">
        <f>+IF('Datos seleccionados'!$B204="","",'Datos seleccionados'!$B204)</f>
        <v>JEMUÑOZ &amp; ASOCIADOS S.A.S.</v>
      </c>
      <c r="I212" s="10" t="str">
        <f ca="1">IF(H212="","",IF(AND('Datos seleccionados'!$Q204&gt;=$I$3,'Datos seleccionados'!$R204&lt;=$I$4,'Datos seleccionados'!$S204&gt;=$I$5,'Datos seleccionados'!$T204&gt;=$I$6,'Datos seleccionados'!$U204&gt;=$I$7),"SI","NO"))</f>
        <v>NO</v>
      </c>
    </row>
    <row r="213" spans="2:9" x14ac:dyDescent="0.2">
      <c r="B213" s="18">
        <f>+IF('Datos seleccionados'!$A205="","",'Datos seleccionados'!$A205)</f>
        <v>900192871</v>
      </c>
      <c r="C213" s="14" t="str">
        <f>+IF('Datos seleccionados'!$B205="","",'Datos seleccionados'!$B205)</f>
        <v>ASVQ SAS BIC</v>
      </c>
      <c r="D213" s="10" t="str">
        <f ca="1">IF(C213="","",IF(AND('Datos seleccionados'!$Q205&gt;=$D$3,'Datos seleccionados'!$R205&lt;=$D$4,'Datos seleccionados'!$S205&gt;=$D$5,'Datos seleccionados'!$T205&gt;=$D$6,'Datos seleccionados'!$U205&gt;=$D$7),"SI","NO"))</f>
        <v>SI</v>
      </c>
      <c r="G213" s="17">
        <f>+IF('Datos seleccionados'!$A205="","",'Datos seleccionados'!$A205)</f>
        <v>900192871</v>
      </c>
      <c r="H213" s="14" t="str">
        <f>+IF('Datos seleccionados'!$B205="","",'Datos seleccionados'!$B205)</f>
        <v>ASVQ SAS BIC</v>
      </c>
      <c r="I213" s="10" t="str">
        <f ca="1">IF(H213="","",IF(AND('Datos seleccionados'!$Q205&gt;=$I$3,'Datos seleccionados'!$R205&lt;=$I$4,'Datos seleccionados'!$S205&gt;=$I$5,'Datos seleccionados'!$T205&gt;=$I$6,'Datos seleccionados'!$U205&gt;=$I$7),"SI","NO"))</f>
        <v>SI</v>
      </c>
    </row>
    <row r="214" spans="2:9" x14ac:dyDescent="0.2">
      <c r="B214" s="18">
        <f>+IF('Datos seleccionados'!$A206="","",'Datos seleccionados'!$A206)</f>
        <v>900192981</v>
      </c>
      <c r="C214" s="14" t="str">
        <f>+IF('Datos seleccionados'!$B206="","",'Datos seleccionados'!$B206)</f>
        <v>GRUPO IS COLOMBIA SAS</v>
      </c>
      <c r="D214" s="10" t="str">
        <f ca="1">IF(C214="","",IF(AND('Datos seleccionados'!$Q206&gt;=$D$3,'Datos seleccionados'!$R206&lt;=$D$4,'Datos seleccionados'!$S206&gt;=$D$5,'Datos seleccionados'!$T206&gt;=$D$6,'Datos seleccionados'!$U206&gt;=$D$7),"SI","NO"))</f>
        <v>SI</v>
      </c>
      <c r="G214" s="17">
        <f>+IF('Datos seleccionados'!$A206="","",'Datos seleccionados'!$A206)</f>
        <v>900192981</v>
      </c>
      <c r="H214" s="14" t="str">
        <f>+IF('Datos seleccionados'!$B206="","",'Datos seleccionados'!$B206)</f>
        <v>GRUPO IS COLOMBIA SAS</v>
      </c>
      <c r="I214" s="10" t="str">
        <f ca="1">IF(H214="","",IF(AND('Datos seleccionados'!$Q206&gt;=$I$3,'Datos seleccionados'!$R206&lt;=$I$4,'Datos seleccionados'!$S206&gt;=$I$5,'Datos seleccionados'!$T206&gt;=$I$6,'Datos seleccionados'!$U206&gt;=$I$7),"SI","NO"))</f>
        <v>NO</v>
      </c>
    </row>
    <row r="215" spans="2:9" x14ac:dyDescent="0.2">
      <c r="B215" s="18" t="e">
        <f>+IF('Datos seleccionados'!#REF!="","",'Datos seleccionados'!#REF!)</f>
        <v>#REF!</v>
      </c>
      <c r="C215" s="14" t="e">
        <f>+IF('Datos seleccionados'!#REF!="","",'Datos seleccionados'!#REF!)</f>
        <v>#REF!</v>
      </c>
      <c r="D215" s="10" t="e">
        <f>IF(C215="","",IF(AND('Datos seleccionados'!#REF!&gt;=$D$3,'Datos seleccionados'!#REF!&lt;=$D$4,'Datos seleccionados'!#REF!&gt;=$D$5,'Datos seleccionados'!#REF!&gt;=$D$6,'Datos seleccionados'!#REF!&gt;=$D$7),"SI","NO"))</f>
        <v>#REF!</v>
      </c>
      <c r="G215" s="17" t="e">
        <f>+IF('Datos seleccionados'!#REF!="","",'Datos seleccionados'!#REF!)</f>
        <v>#REF!</v>
      </c>
      <c r="H215" s="14" t="e">
        <f>+IF('Datos seleccionados'!#REF!="","",'Datos seleccionados'!#REF!)</f>
        <v>#REF!</v>
      </c>
      <c r="I215" s="10" t="e">
        <f>IF(H215="","",IF(AND('Datos seleccionados'!#REF!&gt;=$I$3,'Datos seleccionados'!#REF!&lt;=$I$4,'Datos seleccionados'!#REF!&gt;=$I$5,'Datos seleccionados'!#REF!&gt;=$I$6,'Datos seleccionados'!#REF!&gt;=$I$7),"SI","NO"))</f>
        <v>#REF!</v>
      </c>
    </row>
    <row r="216" spans="2:9" x14ac:dyDescent="0.2">
      <c r="B216" s="18" t="e">
        <f>+IF('Datos seleccionados'!#REF!="","",'Datos seleccionados'!#REF!)</f>
        <v>#REF!</v>
      </c>
      <c r="C216" s="14" t="e">
        <f>+IF('Datos seleccionados'!#REF!="","",'Datos seleccionados'!#REF!)</f>
        <v>#REF!</v>
      </c>
      <c r="D216" s="10" t="e">
        <f>IF(C216="","",IF(AND('Datos seleccionados'!#REF!&gt;=$D$3,'Datos seleccionados'!#REF!&lt;=$D$4,'Datos seleccionados'!#REF!&gt;=$D$5,'Datos seleccionados'!#REF!&gt;=$D$6,'Datos seleccionados'!#REF!&gt;=$D$7),"SI","NO"))</f>
        <v>#REF!</v>
      </c>
      <c r="G216" s="17" t="e">
        <f>+IF('Datos seleccionados'!#REF!="","",'Datos seleccionados'!#REF!)</f>
        <v>#REF!</v>
      </c>
      <c r="H216" s="14" t="e">
        <f>+IF('Datos seleccionados'!#REF!="","",'Datos seleccionados'!#REF!)</f>
        <v>#REF!</v>
      </c>
      <c r="I216" s="10" t="e">
        <f>IF(H216="","",IF(AND('Datos seleccionados'!#REF!&gt;=$I$3,'Datos seleccionados'!#REF!&lt;=$I$4,'Datos seleccionados'!#REF!&gt;=$I$5,'Datos seleccionados'!#REF!&gt;=$I$6,'Datos seleccionados'!#REF!&gt;=$I$7),"SI","NO"))</f>
        <v>#REF!</v>
      </c>
    </row>
    <row r="217" spans="2:9" x14ac:dyDescent="0.2">
      <c r="B217" s="18" t="e">
        <f>+IF('Datos seleccionados'!#REF!="","",'Datos seleccionados'!#REF!)</f>
        <v>#REF!</v>
      </c>
      <c r="C217" s="14" t="e">
        <f>+IF('Datos seleccionados'!#REF!="","",'Datos seleccionados'!#REF!)</f>
        <v>#REF!</v>
      </c>
      <c r="D217" s="10" t="e">
        <f>IF(C217="","",IF(AND('Datos seleccionados'!#REF!&gt;=$D$3,'Datos seleccionados'!#REF!&lt;=$D$4,'Datos seleccionados'!#REF!&gt;=$D$5,'Datos seleccionados'!#REF!&gt;=$D$6,'Datos seleccionados'!#REF!&gt;=$D$7),"SI","NO"))</f>
        <v>#REF!</v>
      </c>
      <c r="G217" s="17" t="e">
        <f>+IF('Datos seleccionados'!#REF!="","",'Datos seleccionados'!#REF!)</f>
        <v>#REF!</v>
      </c>
      <c r="H217" s="14" t="e">
        <f>+IF('Datos seleccionados'!#REF!="","",'Datos seleccionados'!#REF!)</f>
        <v>#REF!</v>
      </c>
      <c r="I217" s="10" t="e">
        <f>IF(H217="","",IF(AND('Datos seleccionados'!#REF!&gt;=$I$3,'Datos seleccionados'!#REF!&lt;=$I$4,'Datos seleccionados'!#REF!&gt;=$I$5,'Datos seleccionados'!#REF!&gt;=$I$6,'Datos seleccionados'!#REF!&gt;=$I$7),"SI","NO"))</f>
        <v>#REF!</v>
      </c>
    </row>
    <row r="218" spans="2:9" x14ac:dyDescent="0.2">
      <c r="B218" s="18" t="e">
        <f>+IF('Datos seleccionados'!#REF!="","",'Datos seleccionados'!#REF!)</f>
        <v>#REF!</v>
      </c>
      <c r="C218" s="14" t="e">
        <f>+IF('Datos seleccionados'!#REF!="","",'Datos seleccionados'!#REF!)</f>
        <v>#REF!</v>
      </c>
      <c r="D218" s="10" t="e">
        <f>IF(C218="","",IF(AND('Datos seleccionados'!#REF!&gt;=$D$3,'Datos seleccionados'!#REF!&lt;=$D$4,'Datos seleccionados'!#REF!&gt;=$D$5,'Datos seleccionados'!#REF!&gt;=$D$6,'Datos seleccionados'!#REF!&gt;=$D$7),"SI","NO"))</f>
        <v>#REF!</v>
      </c>
      <c r="G218" s="17" t="e">
        <f>+IF('Datos seleccionados'!#REF!="","",'Datos seleccionados'!#REF!)</f>
        <v>#REF!</v>
      </c>
      <c r="H218" s="14" t="e">
        <f>+IF('Datos seleccionados'!#REF!="","",'Datos seleccionados'!#REF!)</f>
        <v>#REF!</v>
      </c>
      <c r="I218" s="10" t="e">
        <f>IF(H218="","",IF(AND('Datos seleccionados'!#REF!&gt;=$I$3,'Datos seleccionados'!#REF!&lt;=$I$4,'Datos seleccionados'!#REF!&gt;=$I$5,'Datos seleccionados'!#REF!&gt;=$I$6,'Datos seleccionados'!#REF!&gt;=$I$7),"SI","NO"))</f>
        <v>#REF!</v>
      </c>
    </row>
    <row r="219" spans="2:9" x14ac:dyDescent="0.2">
      <c r="B219" s="18" t="e">
        <f>+IF('Datos seleccionados'!#REF!="","",'Datos seleccionados'!#REF!)</f>
        <v>#REF!</v>
      </c>
      <c r="C219" s="14" t="e">
        <f>+IF('Datos seleccionados'!#REF!="","",'Datos seleccionados'!#REF!)</f>
        <v>#REF!</v>
      </c>
      <c r="D219" s="10" t="e">
        <f>IF(C219="","",IF(AND('Datos seleccionados'!#REF!&gt;=$D$3,'Datos seleccionados'!#REF!&lt;=$D$4,'Datos seleccionados'!#REF!&gt;=$D$5,'Datos seleccionados'!#REF!&gt;=$D$6,'Datos seleccionados'!#REF!&gt;=$D$7),"SI","NO"))</f>
        <v>#REF!</v>
      </c>
      <c r="G219" s="17" t="e">
        <f>+IF('Datos seleccionados'!#REF!="","",'Datos seleccionados'!#REF!)</f>
        <v>#REF!</v>
      </c>
      <c r="H219" s="14" t="e">
        <f>+IF('Datos seleccionados'!#REF!="","",'Datos seleccionados'!#REF!)</f>
        <v>#REF!</v>
      </c>
      <c r="I219" s="10" t="e">
        <f>IF(H219="","",IF(AND('Datos seleccionados'!#REF!&gt;=$I$3,'Datos seleccionados'!#REF!&lt;=$I$4,'Datos seleccionados'!#REF!&gt;=$I$5,'Datos seleccionados'!#REF!&gt;=$I$6,'Datos seleccionados'!#REF!&gt;=$I$7),"SI","NO"))</f>
        <v>#REF!</v>
      </c>
    </row>
    <row r="220" spans="2:9" x14ac:dyDescent="0.2">
      <c r="B220" s="18" t="e">
        <f>+IF('Datos seleccionados'!#REF!="","",'Datos seleccionados'!#REF!)</f>
        <v>#REF!</v>
      </c>
      <c r="C220" s="14" t="e">
        <f>+IF('Datos seleccionados'!#REF!="","",'Datos seleccionados'!#REF!)</f>
        <v>#REF!</v>
      </c>
      <c r="D220" s="10" t="e">
        <f>IF(C220="","",IF(AND('Datos seleccionados'!#REF!&gt;=$D$3,'Datos seleccionados'!#REF!&lt;=$D$4,'Datos seleccionados'!#REF!&gt;=$D$5,'Datos seleccionados'!#REF!&gt;=$D$6,'Datos seleccionados'!#REF!&gt;=$D$7),"SI","NO"))</f>
        <v>#REF!</v>
      </c>
      <c r="G220" s="17" t="e">
        <f>+IF('Datos seleccionados'!#REF!="","",'Datos seleccionados'!#REF!)</f>
        <v>#REF!</v>
      </c>
      <c r="H220" s="14" t="e">
        <f>+IF('Datos seleccionados'!#REF!="","",'Datos seleccionados'!#REF!)</f>
        <v>#REF!</v>
      </c>
      <c r="I220" s="10" t="e">
        <f>IF(H220="","",IF(AND('Datos seleccionados'!#REF!&gt;=$I$3,'Datos seleccionados'!#REF!&lt;=$I$4,'Datos seleccionados'!#REF!&gt;=$I$5,'Datos seleccionados'!#REF!&gt;=$I$6,'Datos seleccionados'!#REF!&gt;=$I$7),"SI","NO"))</f>
        <v>#REF!</v>
      </c>
    </row>
    <row r="221" spans="2:9" x14ac:dyDescent="0.2">
      <c r="B221" s="18" t="e">
        <f>+IF('Datos seleccionados'!#REF!="","",'Datos seleccionados'!#REF!)</f>
        <v>#REF!</v>
      </c>
      <c r="C221" s="14" t="e">
        <f>+IF('Datos seleccionados'!#REF!="","",'Datos seleccionados'!#REF!)</f>
        <v>#REF!</v>
      </c>
      <c r="D221" s="10" t="e">
        <f>IF(C221="","",IF(AND('Datos seleccionados'!#REF!&gt;=$D$3,'Datos seleccionados'!#REF!&lt;=$D$4,'Datos seleccionados'!#REF!&gt;=$D$5,'Datos seleccionados'!#REF!&gt;=$D$6,'Datos seleccionados'!#REF!&gt;=$D$7),"SI","NO"))</f>
        <v>#REF!</v>
      </c>
      <c r="G221" s="17" t="e">
        <f>+IF('Datos seleccionados'!#REF!="","",'Datos seleccionados'!#REF!)</f>
        <v>#REF!</v>
      </c>
      <c r="H221" s="14" t="e">
        <f>+IF('Datos seleccionados'!#REF!="","",'Datos seleccionados'!#REF!)</f>
        <v>#REF!</v>
      </c>
      <c r="I221" s="10" t="e">
        <f>IF(H221="","",IF(AND('Datos seleccionados'!#REF!&gt;=$I$3,'Datos seleccionados'!#REF!&lt;=$I$4,'Datos seleccionados'!#REF!&gt;=$I$5,'Datos seleccionados'!#REF!&gt;=$I$6,'Datos seleccionados'!#REF!&gt;=$I$7),"SI","NO"))</f>
        <v>#REF!</v>
      </c>
    </row>
    <row r="222" spans="2:9" x14ac:dyDescent="0.2">
      <c r="B222" s="18" t="e">
        <f>+IF('Datos seleccionados'!#REF!="","",'Datos seleccionados'!#REF!)</f>
        <v>#REF!</v>
      </c>
      <c r="C222" s="14" t="e">
        <f>+IF('Datos seleccionados'!#REF!="","",'Datos seleccionados'!#REF!)</f>
        <v>#REF!</v>
      </c>
      <c r="D222" s="10" t="e">
        <f>IF(C222="","",IF(AND('Datos seleccionados'!#REF!&gt;=$D$3,'Datos seleccionados'!#REF!&lt;=$D$4,'Datos seleccionados'!#REF!&gt;=$D$5,'Datos seleccionados'!#REF!&gt;=$D$6,'Datos seleccionados'!#REF!&gt;=$D$7),"SI","NO"))</f>
        <v>#REF!</v>
      </c>
      <c r="G222" s="17" t="e">
        <f>+IF('Datos seleccionados'!#REF!="","",'Datos seleccionados'!#REF!)</f>
        <v>#REF!</v>
      </c>
      <c r="H222" s="14" t="e">
        <f>+IF('Datos seleccionados'!#REF!="","",'Datos seleccionados'!#REF!)</f>
        <v>#REF!</v>
      </c>
      <c r="I222" s="10" t="e">
        <f>IF(H222="","",IF(AND('Datos seleccionados'!#REF!&gt;=$I$3,'Datos seleccionados'!#REF!&lt;=$I$4,'Datos seleccionados'!#REF!&gt;=$I$5,'Datos seleccionados'!#REF!&gt;=$I$6,'Datos seleccionados'!#REF!&gt;=$I$7),"SI","NO"))</f>
        <v>#REF!</v>
      </c>
    </row>
    <row r="223" spans="2:9" x14ac:dyDescent="0.2">
      <c r="B223" s="18" t="e">
        <f>+IF('Datos seleccionados'!#REF!="","",'Datos seleccionados'!#REF!)</f>
        <v>#REF!</v>
      </c>
      <c r="C223" s="14" t="e">
        <f>+IF('Datos seleccionados'!#REF!="","",'Datos seleccionados'!#REF!)</f>
        <v>#REF!</v>
      </c>
      <c r="D223" s="10" t="e">
        <f>IF(C223="","",IF(AND('Datos seleccionados'!#REF!&gt;=$D$3,'Datos seleccionados'!#REF!&lt;=$D$4,'Datos seleccionados'!#REF!&gt;=$D$5,'Datos seleccionados'!#REF!&gt;=$D$6,'Datos seleccionados'!#REF!&gt;=$D$7),"SI","NO"))</f>
        <v>#REF!</v>
      </c>
      <c r="G223" s="17" t="e">
        <f>+IF('Datos seleccionados'!#REF!="","",'Datos seleccionados'!#REF!)</f>
        <v>#REF!</v>
      </c>
      <c r="H223" s="14" t="e">
        <f>+IF('Datos seleccionados'!#REF!="","",'Datos seleccionados'!#REF!)</f>
        <v>#REF!</v>
      </c>
      <c r="I223" s="10" t="e">
        <f>IF(H223="","",IF(AND('Datos seleccionados'!#REF!&gt;=$I$3,'Datos seleccionados'!#REF!&lt;=$I$4,'Datos seleccionados'!#REF!&gt;=$I$5,'Datos seleccionados'!#REF!&gt;=$I$6,'Datos seleccionados'!#REF!&gt;=$I$7),"SI","NO"))</f>
        <v>#REF!</v>
      </c>
    </row>
    <row r="224" spans="2:9" x14ac:dyDescent="0.2">
      <c r="B224" s="18" t="e">
        <f>+IF('Datos seleccionados'!#REF!="","",'Datos seleccionados'!#REF!)</f>
        <v>#REF!</v>
      </c>
      <c r="C224" s="14" t="e">
        <f>+IF('Datos seleccionados'!#REF!="","",'Datos seleccionados'!#REF!)</f>
        <v>#REF!</v>
      </c>
      <c r="D224" s="10" t="e">
        <f>IF(C224="","",IF(AND('Datos seleccionados'!#REF!&gt;=$D$3,'Datos seleccionados'!#REF!&lt;=$D$4,'Datos seleccionados'!#REF!&gt;=$D$5,'Datos seleccionados'!#REF!&gt;=$D$6,'Datos seleccionados'!#REF!&gt;=$D$7),"SI","NO"))</f>
        <v>#REF!</v>
      </c>
      <c r="G224" s="17" t="e">
        <f>+IF('Datos seleccionados'!#REF!="","",'Datos seleccionados'!#REF!)</f>
        <v>#REF!</v>
      </c>
      <c r="H224" s="14" t="e">
        <f>+IF('Datos seleccionados'!#REF!="","",'Datos seleccionados'!#REF!)</f>
        <v>#REF!</v>
      </c>
      <c r="I224" s="10" t="e">
        <f>IF(H224="","",IF(AND('Datos seleccionados'!#REF!&gt;=$I$3,'Datos seleccionados'!#REF!&lt;=$I$4,'Datos seleccionados'!#REF!&gt;=$I$5,'Datos seleccionados'!#REF!&gt;=$I$6,'Datos seleccionados'!#REF!&gt;=$I$7),"SI","NO"))</f>
        <v>#REF!</v>
      </c>
    </row>
    <row r="225" spans="2:9" x14ac:dyDescent="0.2">
      <c r="B225" s="18" t="e">
        <f>+IF('Datos seleccionados'!#REF!="","",'Datos seleccionados'!#REF!)</f>
        <v>#REF!</v>
      </c>
      <c r="C225" s="14" t="e">
        <f>+IF('Datos seleccionados'!#REF!="","",'Datos seleccionados'!#REF!)</f>
        <v>#REF!</v>
      </c>
      <c r="D225" s="10" t="e">
        <f>IF(C225="","",IF(AND('Datos seleccionados'!#REF!&gt;=$D$3,'Datos seleccionados'!#REF!&lt;=$D$4,'Datos seleccionados'!#REF!&gt;=$D$5,'Datos seleccionados'!#REF!&gt;=$D$6,'Datos seleccionados'!#REF!&gt;=$D$7),"SI","NO"))</f>
        <v>#REF!</v>
      </c>
      <c r="G225" s="17" t="e">
        <f>+IF('Datos seleccionados'!#REF!="","",'Datos seleccionados'!#REF!)</f>
        <v>#REF!</v>
      </c>
      <c r="H225" s="14" t="e">
        <f>+IF('Datos seleccionados'!#REF!="","",'Datos seleccionados'!#REF!)</f>
        <v>#REF!</v>
      </c>
      <c r="I225" s="10" t="e">
        <f>IF(H225="","",IF(AND('Datos seleccionados'!#REF!&gt;=$I$3,'Datos seleccionados'!#REF!&lt;=$I$4,'Datos seleccionados'!#REF!&gt;=$I$5,'Datos seleccionados'!#REF!&gt;=$I$6,'Datos seleccionados'!#REF!&gt;=$I$7),"SI","NO"))</f>
        <v>#REF!</v>
      </c>
    </row>
    <row r="226" spans="2:9" x14ac:dyDescent="0.2">
      <c r="B226" s="18" t="e">
        <f>+IF('Datos seleccionados'!#REF!="","",'Datos seleccionados'!#REF!)</f>
        <v>#REF!</v>
      </c>
      <c r="C226" s="14" t="e">
        <f>+IF('Datos seleccionados'!#REF!="","",'Datos seleccionados'!#REF!)</f>
        <v>#REF!</v>
      </c>
      <c r="D226" s="10" t="e">
        <f>IF(C226="","",IF(AND('Datos seleccionados'!#REF!&gt;=$D$3,'Datos seleccionados'!#REF!&lt;=$D$4,'Datos seleccionados'!#REF!&gt;=$D$5,'Datos seleccionados'!#REF!&gt;=$D$6,'Datos seleccionados'!#REF!&gt;=$D$7),"SI","NO"))</f>
        <v>#REF!</v>
      </c>
      <c r="G226" s="17" t="e">
        <f>+IF('Datos seleccionados'!#REF!="","",'Datos seleccionados'!#REF!)</f>
        <v>#REF!</v>
      </c>
      <c r="H226" s="14" t="e">
        <f>+IF('Datos seleccionados'!#REF!="","",'Datos seleccionados'!#REF!)</f>
        <v>#REF!</v>
      </c>
      <c r="I226" s="10" t="e">
        <f>IF(H226="","",IF(AND('Datos seleccionados'!#REF!&gt;=$I$3,'Datos seleccionados'!#REF!&lt;=$I$4,'Datos seleccionados'!#REF!&gt;=$I$5,'Datos seleccionados'!#REF!&gt;=$I$6,'Datos seleccionados'!#REF!&gt;=$I$7),"SI","NO"))</f>
        <v>#REF!</v>
      </c>
    </row>
    <row r="227" spans="2:9" x14ac:dyDescent="0.2">
      <c r="B227" s="18" t="e">
        <f>+IF('Datos seleccionados'!#REF!="","",'Datos seleccionados'!#REF!)</f>
        <v>#REF!</v>
      </c>
      <c r="C227" s="14" t="e">
        <f>+IF('Datos seleccionados'!#REF!="","",'Datos seleccionados'!#REF!)</f>
        <v>#REF!</v>
      </c>
      <c r="D227" s="10" t="e">
        <f>IF(C227="","",IF(AND('Datos seleccionados'!#REF!&gt;=$D$3,'Datos seleccionados'!#REF!&lt;=$D$4,'Datos seleccionados'!#REF!&gt;=$D$5,'Datos seleccionados'!#REF!&gt;=$D$6,'Datos seleccionados'!#REF!&gt;=$D$7),"SI","NO"))</f>
        <v>#REF!</v>
      </c>
      <c r="G227" s="17" t="e">
        <f>+IF('Datos seleccionados'!#REF!="","",'Datos seleccionados'!#REF!)</f>
        <v>#REF!</v>
      </c>
      <c r="H227" s="14" t="e">
        <f>+IF('Datos seleccionados'!#REF!="","",'Datos seleccionados'!#REF!)</f>
        <v>#REF!</v>
      </c>
      <c r="I227" s="10" t="e">
        <f>IF(H227="","",IF(AND('Datos seleccionados'!#REF!&gt;=$I$3,'Datos seleccionados'!#REF!&lt;=$I$4,'Datos seleccionados'!#REF!&gt;=$I$5,'Datos seleccionados'!#REF!&gt;=$I$6,'Datos seleccionados'!#REF!&gt;=$I$7),"SI","NO"))</f>
        <v>#REF!</v>
      </c>
    </row>
    <row r="228" spans="2:9" x14ac:dyDescent="0.2">
      <c r="B228" s="18" t="e">
        <f>+IF('Datos seleccionados'!#REF!="","",'Datos seleccionados'!#REF!)</f>
        <v>#REF!</v>
      </c>
      <c r="C228" s="14" t="e">
        <f>+IF('Datos seleccionados'!#REF!="","",'Datos seleccionados'!#REF!)</f>
        <v>#REF!</v>
      </c>
      <c r="D228" s="10" t="e">
        <f>IF(C228="","",IF(AND('Datos seleccionados'!#REF!&gt;=$D$3,'Datos seleccionados'!#REF!&lt;=$D$4,'Datos seleccionados'!#REF!&gt;=$D$5,'Datos seleccionados'!#REF!&gt;=$D$6,'Datos seleccionados'!#REF!&gt;=$D$7),"SI","NO"))</f>
        <v>#REF!</v>
      </c>
      <c r="G228" s="17" t="e">
        <f>+IF('Datos seleccionados'!#REF!="","",'Datos seleccionados'!#REF!)</f>
        <v>#REF!</v>
      </c>
      <c r="H228" s="14" t="e">
        <f>+IF('Datos seleccionados'!#REF!="","",'Datos seleccionados'!#REF!)</f>
        <v>#REF!</v>
      </c>
      <c r="I228" s="10" t="e">
        <f>IF(H228="","",IF(AND('Datos seleccionados'!#REF!&gt;=$I$3,'Datos seleccionados'!#REF!&lt;=$I$4,'Datos seleccionados'!#REF!&gt;=$I$5,'Datos seleccionados'!#REF!&gt;=$I$6,'Datos seleccionados'!#REF!&gt;=$I$7),"SI","NO"))</f>
        <v>#REF!</v>
      </c>
    </row>
    <row r="229" spans="2:9" x14ac:dyDescent="0.2">
      <c r="B229" s="18" t="e">
        <f>+IF('Datos seleccionados'!#REF!="","",'Datos seleccionados'!#REF!)</f>
        <v>#REF!</v>
      </c>
      <c r="C229" s="14" t="e">
        <f>+IF('Datos seleccionados'!#REF!="","",'Datos seleccionados'!#REF!)</f>
        <v>#REF!</v>
      </c>
      <c r="D229" s="10" t="e">
        <f>IF(C229="","",IF(AND('Datos seleccionados'!#REF!&gt;=$D$3,'Datos seleccionados'!#REF!&lt;=$D$4,'Datos seleccionados'!#REF!&gt;=$D$5,'Datos seleccionados'!#REF!&gt;=$D$6,'Datos seleccionados'!#REF!&gt;=$D$7),"SI","NO"))</f>
        <v>#REF!</v>
      </c>
      <c r="G229" s="17" t="e">
        <f>+IF('Datos seleccionados'!#REF!="","",'Datos seleccionados'!#REF!)</f>
        <v>#REF!</v>
      </c>
      <c r="H229" s="14" t="e">
        <f>+IF('Datos seleccionados'!#REF!="","",'Datos seleccionados'!#REF!)</f>
        <v>#REF!</v>
      </c>
      <c r="I229" s="10" t="e">
        <f>IF(H229="","",IF(AND('Datos seleccionados'!#REF!&gt;=$I$3,'Datos seleccionados'!#REF!&lt;=$I$4,'Datos seleccionados'!#REF!&gt;=$I$5,'Datos seleccionados'!#REF!&gt;=$I$6,'Datos seleccionados'!#REF!&gt;=$I$7),"SI","NO"))</f>
        <v>#REF!</v>
      </c>
    </row>
    <row r="230" spans="2:9" x14ac:dyDescent="0.2">
      <c r="B230" s="18" t="e">
        <f>+IF('Datos seleccionados'!#REF!="","",'Datos seleccionados'!#REF!)</f>
        <v>#REF!</v>
      </c>
      <c r="C230" s="14" t="e">
        <f>+IF('Datos seleccionados'!#REF!="","",'Datos seleccionados'!#REF!)</f>
        <v>#REF!</v>
      </c>
      <c r="D230" s="10" t="e">
        <f>IF(C230="","",IF(AND('Datos seleccionados'!#REF!&gt;=$D$3,'Datos seleccionados'!#REF!&lt;=$D$4,'Datos seleccionados'!#REF!&gt;=$D$5,'Datos seleccionados'!#REF!&gt;=$D$6,'Datos seleccionados'!#REF!&gt;=$D$7),"SI","NO"))</f>
        <v>#REF!</v>
      </c>
      <c r="G230" s="17" t="e">
        <f>+IF('Datos seleccionados'!#REF!="","",'Datos seleccionados'!#REF!)</f>
        <v>#REF!</v>
      </c>
      <c r="H230" s="14" t="e">
        <f>+IF('Datos seleccionados'!#REF!="","",'Datos seleccionados'!#REF!)</f>
        <v>#REF!</v>
      </c>
      <c r="I230" s="10" t="e">
        <f>IF(H230="","",IF(AND('Datos seleccionados'!#REF!&gt;=$I$3,'Datos seleccionados'!#REF!&lt;=$I$4,'Datos seleccionados'!#REF!&gt;=$I$5,'Datos seleccionados'!#REF!&gt;=$I$6,'Datos seleccionados'!#REF!&gt;=$I$7),"SI","NO"))</f>
        <v>#REF!</v>
      </c>
    </row>
    <row r="231" spans="2:9" x14ac:dyDescent="0.2">
      <c r="B231" s="18" t="e">
        <f>+IF('Datos seleccionados'!#REF!="","",'Datos seleccionados'!#REF!)</f>
        <v>#REF!</v>
      </c>
      <c r="C231" s="14" t="e">
        <f>+IF('Datos seleccionados'!#REF!="","",'Datos seleccionados'!#REF!)</f>
        <v>#REF!</v>
      </c>
      <c r="D231" s="10" t="e">
        <f>IF(C231="","",IF(AND('Datos seleccionados'!#REF!&gt;=$D$3,'Datos seleccionados'!#REF!&lt;=$D$4,'Datos seleccionados'!#REF!&gt;=$D$5,'Datos seleccionados'!#REF!&gt;=$D$6,'Datos seleccionados'!#REF!&gt;=$D$7),"SI","NO"))</f>
        <v>#REF!</v>
      </c>
      <c r="G231" s="17" t="e">
        <f>+IF('Datos seleccionados'!#REF!="","",'Datos seleccionados'!#REF!)</f>
        <v>#REF!</v>
      </c>
      <c r="H231" s="14" t="e">
        <f>+IF('Datos seleccionados'!#REF!="","",'Datos seleccionados'!#REF!)</f>
        <v>#REF!</v>
      </c>
      <c r="I231" s="10" t="e">
        <f>IF(H231="","",IF(AND('Datos seleccionados'!#REF!&gt;=$I$3,'Datos seleccionados'!#REF!&lt;=$I$4,'Datos seleccionados'!#REF!&gt;=$I$5,'Datos seleccionados'!#REF!&gt;=$I$6,'Datos seleccionados'!#REF!&gt;=$I$7),"SI","NO"))</f>
        <v>#REF!</v>
      </c>
    </row>
    <row r="232" spans="2:9" x14ac:dyDescent="0.2">
      <c r="B232" s="18" t="e">
        <f>+IF('Datos seleccionados'!#REF!="","",'Datos seleccionados'!#REF!)</f>
        <v>#REF!</v>
      </c>
      <c r="C232" s="14" t="e">
        <f>+IF('Datos seleccionados'!#REF!="","",'Datos seleccionados'!#REF!)</f>
        <v>#REF!</v>
      </c>
      <c r="D232" s="10" t="e">
        <f>IF(C232="","",IF(AND('Datos seleccionados'!#REF!&gt;=$D$3,'Datos seleccionados'!#REF!&lt;=$D$4,'Datos seleccionados'!#REF!&gt;=$D$5,'Datos seleccionados'!#REF!&gt;=$D$6,'Datos seleccionados'!#REF!&gt;=$D$7),"SI","NO"))</f>
        <v>#REF!</v>
      </c>
      <c r="G232" s="17" t="e">
        <f>+IF('Datos seleccionados'!#REF!="","",'Datos seleccionados'!#REF!)</f>
        <v>#REF!</v>
      </c>
      <c r="H232" s="14" t="e">
        <f>+IF('Datos seleccionados'!#REF!="","",'Datos seleccionados'!#REF!)</f>
        <v>#REF!</v>
      </c>
      <c r="I232" s="10" t="e">
        <f>IF(H232="","",IF(AND('Datos seleccionados'!#REF!&gt;=$I$3,'Datos seleccionados'!#REF!&lt;=$I$4,'Datos seleccionados'!#REF!&gt;=$I$5,'Datos seleccionados'!#REF!&gt;=$I$6,'Datos seleccionados'!#REF!&gt;=$I$7),"SI","NO"))</f>
        <v>#REF!</v>
      </c>
    </row>
    <row r="233" spans="2:9" x14ac:dyDescent="0.2">
      <c r="B233" s="18" t="e">
        <f>+IF('Datos seleccionados'!#REF!="","",'Datos seleccionados'!#REF!)</f>
        <v>#REF!</v>
      </c>
      <c r="C233" s="14" t="e">
        <f>+IF('Datos seleccionados'!#REF!="","",'Datos seleccionados'!#REF!)</f>
        <v>#REF!</v>
      </c>
      <c r="D233" s="10" t="e">
        <f>IF(C233="","",IF(AND('Datos seleccionados'!#REF!&gt;=$D$3,'Datos seleccionados'!#REF!&lt;=$D$4,'Datos seleccionados'!#REF!&gt;=$D$5,'Datos seleccionados'!#REF!&gt;=$D$6,'Datos seleccionados'!#REF!&gt;=$D$7),"SI","NO"))</f>
        <v>#REF!</v>
      </c>
      <c r="G233" s="17" t="e">
        <f>+IF('Datos seleccionados'!#REF!="","",'Datos seleccionados'!#REF!)</f>
        <v>#REF!</v>
      </c>
      <c r="H233" s="14" t="e">
        <f>+IF('Datos seleccionados'!#REF!="","",'Datos seleccionados'!#REF!)</f>
        <v>#REF!</v>
      </c>
      <c r="I233" s="10" t="e">
        <f>IF(H233="","",IF(AND('Datos seleccionados'!#REF!&gt;=$I$3,'Datos seleccionados'!#REF!&lt;=$I$4,'Datos seleccionados'!#REF!&gt;=$I$5,'Datos seleccionados'!#REF!&gt;=$I$6,'Datos seleccionados'!#REF!&gt;=$I$7),"SI","NO"))</f>
        <v>#REF!</v>
      </c>
    </row>
    <row r="234" spans="2:9" x14ac:dyDescent="0.2">
      <c r="B234" s="18" t="e">
        <f>+IF('Datos seleccionados'!#REF!="","",'Datos seleccionados'!#REF!)</f>
        <v>#REF!</v>
      </c>
      <c r="C234" s="14" t="e">
        <f>+IF('Datos seleccionados'!#REF!="","",'Datos seleccionados'!#REF!)</f>
        <v>#REF!</v>
      </c>
      <c r="D234" s="10" t="e">
        <f>IF(C234="","",IF(AND('Datos seleccionados'!#REF!&gt;=$D$3,'Datos seleccionados'!#REF!&lt;=$D$4,'Datos seleccionados'!#REF!&gt;=$D$5,'Datos seleccionados'!#REF!&gt;=$D$6,'Datos seleccionados'!#REF!&gt;=$D$7),"SI","NO"))</f>
        <v>#REF!</v>
      </c>
      <c r="G234" s="17" t="e">
        <f>+IF('Datos seleccionados'!#REF!="","",'Datos seleccionados'!#REF!)</f>
        <v>#REF!</v>
      </c>
      <c r="H234" s="14" t="e">
        <f>+IF('Datos seleccionados'!#REF!="","",'Datos seleccionados'!#REF!)</f>
        <v>#REF!</v>
      </c>
      <c r="I234" s="10" t="e">
        <f>IF(H234="","",IF(AND('Datos seleccionados'!#REF!&gt;=$I$3,'Datos seleccionados'!#REF!&lt;=$I$4,'Datos seleccionados'!#REF!&gt;=$I$5,'Datos seleccionados'!#REF!&gt;=$I$6,'Datos seleccionados'!#REF!&gt;=$I$7),"SI","NO"))</f>
        <v>#REF!</v>
      </c>
    </row>
    <row r="235" spans="2:9" x14ac:dyDescent="0.2">
      <c r="B235" s="18" t="e">
        <f>+IF('Datos seleccionados'!#REF!="","",'Datos seleccionados'!#REF!)</f>
        <v>#REF!</v>
      </c>
      <c r="C235" s="14" t="e">
        <f>+IF('Datos seleccionados'!#REF!="","",'Datos seleccionados'!#REF!)</f>
        <v>#REF!</v>
      </c>
      <c r="D235" s="10" t="e">
        <f>IF(C235="","",IF(AND('Datos seleccionados'!#REF!&gt;=$D$3,'Datos seleccionados'!#REF!&lt;=$D$4,'Datos seleccionados'!#REF!&gt;=$D$5,'Datos seleccionados'!#REF!&gt;=$D$6,'Datos seleccionados'!#REF!&gt;=$D$7),"SI","NO"))</f>
        <v>#REF!</v>
      </c>
      <c r="G235" s="17" t="e">
        <f>+IF('Datos seleccionados'!#REF!="","",'Datos seleccionados'!#REF!)</f>
        <v>#REF!</v>
      </c>
      <c r="H235" s="14" t="e">
        <f>+IF('Datos seleccionados'!#REF!="","",'Datos seleccionados'!#REF!)</f>
        <v>#REF!</v>
      </c>
      <c r="I235" s="10" t="e">
        <f>IF(H235="","",IF(AND('Datos seleccionados'!#REF!&gt;=$I$3,'Datos seleccionados'!#REF!&lt;=$I$4,'Datos seleccionados'!#REF!&gt;=$I$5,'Datos seleccionados'!#REF!&gt;=$I$6,'Datos seleccionados'!#REF!&gt;=$I$7),"SI","NO"))</f>
        <v>#REF!</v>
      </c>
    </row>
    <row r="236" spans="2:9" x14ac:dyDescent="0.2">
      <c r="B236" s="18" t="e">
        <f>+IF('Datos seleccionados'!#REF!="","",'Datos seleccionados'!#REF!)</f>
        <v>#REF!</v>
      </c>
      <c r="C236" s="14" t="e">
        <f>+IF('Datos seleccionados'!#REF!="","",'Datos seleccionados'!#REF!)</f>
        <v>#REF!</v>
      </c>
      <c r="D236" s="10" t="e">
        <f>IF(C236="","",IF(AND('Datos seleccionados'!#REF!&gt;=$D$3,'Datos seleccionados'!#REF!&lt;=$D$4,'Datos seleccionados'!#REF!&gt;=$D$5,'Datos seleccionados'!#REF!&gt;=$D$6,'Datos seleccionados'!#REF!&gt;=$D$7),"SI","NO"))</f>
        <v>#REF!</v>
      </c>
      <c r="G236" s="17" t="e">
        <f>+IF('Datos seleccionados'!#REF!="","",'Datos seleccionados'!#REF!)</f>
        <v>#REF!</v>
      </c>
      <c r="H236" s="14" t="e">
        <f>+IF('Datos seleccionados'!#REF!="","",'Datos seleccionados'!#REF!)</f>
        <v>#REF!</v>
      </c>
      <c r="I236" s="10" t="e">
        <f>IF(H236="","",IF(AND('Datos seleccionados'!#REF!&gt;=$I$3,'Datos seleccionados'!#REF!&lt;=$I$4,'Datos seleccionados'!#REF!&gt;=$I$5,'Datos seleccionados'!#REF!&gt;=$I$6,'Datos seleccionados'!#REF!&gt;=$I$7),"SI","NO"))</f>
        <v>#REF!</v>
      </c>
    </row>
    <row r="237" spans="2:9" x14ac:dyDescent="0.2">
      <c r="B237" s="18" t="e">
        <f>+IF('Datos seleccionados'!#REF!="","",'Datos seleccionados'!#REF!)</f>
        <v>#REF!</v>
      </c>
      <c r="C237" s="14" t="e">
        <f>+IF('Datos seleccionados'!#REF!="","",'Datos seleccionados'!#REF!)</f>
        <v>#REF!</v>
      </c>
      <c r="D237" s="10" t="e">
        <f>IF(C237="","",IF(AND('Datos seleccionados'!#REF!&gt;=$D$3,'Datos seleccionados'!#REF!&lt;=$D$4,'Datos seleccionados'!#REF!&gt;=$D$5,'Datos seleccionados'!#REF!&gt;=$D$6,'Datos seleccionados'!#REF!&gt;=$D$7),"SI","NO"))</f>
        <v>#REF!</v>
      </c>
      <c r="G237" s="17" t="e">
        <f>+IF('Datos seleccionados'!#REF!="","",'Datos seleccionados'!#REF!)</f>
        <v>#REF!</v>
      </c>
      <c r="H237" s="14" t="e">
        <f>+IF('Datos seleccionados'!#REF!="","",'Datos seleccionados'!#REF!)</f>
        <v>#REF!</v>
      </c>
      <c r="I237" s="10" t="e">
        <f>IF(H237="","",IF(AND('Datos seleccionados'!#REF!&gt;=$I$3,'Datos seleccionados'!#REF!&lt;=$I$4,'Datos seleccionados'!#REF!&gt;=$I$5,'Datos seleccionados'!#REF!&gt;=$I$6,'Datos seleccionados'!#REF!&gt;=$I$7),"SI","NO"))</f>
        <v>#REF!</v>
      </c>
    </row>
    <row r="238" spans="2:9" x14ac:dyDescent="0.2">
      <c r="B238" s="18" t="e">
        <f>+IF('Datos seleccionados'!#REF!="","",'Datos seleccionados'!#REF!)</f>
        <v>#REF!</v>
      </c>
      <c r="C238" s="14" t="e">
        <f>+IF('Datos seleccionados'!#REF!="","",'Datos seleccionados'!#REF!)</f>
        <v>#REF!</v>
      </c>
      <c r="D238" s="10" t="e">
        <f>IF(C238="","",IF(AND('Datos seleccionados'!#REF!&gt;=$D$3,'Datos seleccionados'!#REF!&lt;=$D$4,'Datos seleccionados'!#REF!&gt;=$D$5,'Datos seleccionados'!#REF!&gt;=$D$6,'Datos seleccionados'!#REF!&gt;=$D$7),"SI","NO"))</f>
        <v>#REF!</v>
      </c>
      <c r="G238" s="17" t="e">
        <f>+IF('Datos seleccionados'!#REF!="","",'Datos seleccionados'!#REF!)</f>
        <v>#REF!</v>
      </c>
      <c r="H238" s="14" t="e">
        <f>+IF('Datos seleccionados'!#REF!="","",'Datos seleccionados'!#REF!)</f>
        <v>#REF!</v>
      </c>
      <c r="I238" s="10" t="e">
        <f>IF(H238="","",IF(AND('Datos seleccionados'!#REF!&gt;=$I$3,'Datos seleccionados'!#REF!&lt;=$I$4,'Datos seleccionados'!#REF!&gt;=$I$5,'Datos seleccionados'!#REF!&gt;=$I$6,'Datos seleccionados'!#REF!&gt;=$I$7),"SI","NO"))</f>
        <v>#REF!</v>
      </c>
    </row>
    <row r="239" spans="2:9" x14ac:dyDescent="0.2">
      <c r="B239" s="18" t="e">
        <f>+IF('Datos seleccionados'!#REF!="","",'Datos seleccionados'!#REF!)</f>
        <v>#REF!</v>
      </c>
      <c r="C239" s="14" t="e">
        <f>+IF('Datos seleccionados'!#REF!="","",'Datos seleccionados'!#REF!)</f>
        <v>#REF!</v>
      </c>
      <c r="D239" s="10" t="e">
        <f>IF(C239="","",IF(AND('Datos seleccionados'!#REF!&gt;=$D$3,'Datos seleccionados'!#REF!&lt;=$D$4,'Datos seleccionados'!#REF!&gt;=$D$5,'Datos seleccionados'!#REF!&gt;=$D$6,'Datos seleccionados'!#REF!&gt;=$D$7),"SI","NO"))</f>
        <v>#REF!</v>
      </c>
      <c r="G239" s="17" t="e">
        <f>+IF('Datos seleccionados'!#REF!="","",'Datos seleccionados'!#REF!)</f>
        <v>#REF!</v>
      </c>
      <c r="H239" s="14" t="e">
        <f>+IF('Datos seleccionados'!#REF!="","",'Datos seleccionados'!#REF!)</f>
        <v>#REF!</v>
      </c>
      <c r="I239" s="10" t="e">
        <f>IF(H239="","",IF(AND('Datos seleccionados'!#REF!&gt;=$I$3,'Datos seleccionados'!#REF!&lt;=$I$4,'Datos seleccionados'!#REF!&gt;=$I$5,'Datos seleccionados'!#REF!&gt;=$I$6,'Datos seleccionados'!#REF!&gt;=$I$7),"SI","NO"))</f>
        <v>#REF!</v>
      </c>
    </row>
    <row r="240" spans="2:9" x14ac:dyDescent="0.2">
      <c r="B240" s="18" t="e">
        <f>+IF('Datos seleccionados'!#REF!="","",'Datos seleccionados'!#REF!)</f>
        <v>#REF!</v>
      </c>
      <c r="C240" s="14" t="e">
        <f>+IF('Datos seleccionados'!#REF!="","",'Datos seleccionados'!#REF!)</f>
        <v>#REF!</v>
      </c>
      <c r="D240" s="10" t="e">
        <f>IF(C240="","",IF(AND('Datos seleccionados'!#REF!&gt;=$D$3,'Datos seleccionados'!#REF!&lt;=$D$4,'Datos seleccionados'!#REF!&gt;=$D$5,'Datos seleccionados'!#REF!&gt;=$D$6,'Datos seleccionados'!#REF!&gt;=$D$7),"SI","NO"))</f>
        <v>#REF!</v>
      </c>
      <c r="G240" s="17" t="e">
        <f>+IF('Datos seleccionados'!#REF!="","",'Datos seleccionados'!#REF!)</f>
        <v>#REF!</v>
      </c>
      <c r="H240" s="14" t="e">
        <f>+IF('Datos seleccionados'!#REF!="","",'Datos seleccionados'!#REF!)</f>
        <v>#REF!</v>
      </c>
      <c r="I240" s="10" t="e">
        <f>IF(H240="","",IF(AND('Datos seleccionados'!#REF!&gt;=$I$3,'Datos seleccionados'!#REF!&lt;=$I$4,'Datos seleccionados'!#REF!&gt;=$I$5,'Datos seleccionados'!#REF!&gt;=$I$6,'Datos seleccionados'!#REF!&gt;=$I$7),"SI","NO"))</f>
        <v>#REF!</v>
      </c>
    </row>
    <row r="241" spans="2:9" x14ac:dyDescent="0.2">
      <c r="B241" s="18" t="e">
        <f>+IF('Datos seleccionados'!#REF!="","",'Datos seleccionados'!#REF!)</f>
        <v>#REF!</v>
      </c>
      <c r="C241" s="14" t="e">
        <f>+IF('Datos seleccionados'!#REF!="","",'Datos seleccionados'!#REF!)</f>
        <v>#REF!</v>
      </c>
      <c r="D241" s="10" t="e">
        <f>IF(C241="","",IF(AND('Datos seleccionados'!#REF!&gt;=$D$3,'Datos seleccionados'!#REF!&lt;=$D$4,'Datos seleccionados'!#REF!&gt;=$D$5,'Datos seleccionados'!#REF!&gt;=$D$6,'Datos seleccionados'!#REF!&gt;=$D$7),"SI","NO"))</f>
        <v>#REF!</v>
      </c>
      <c r="G241" s="17" t="e">
        <f>+IF('Datos seleccionados'!#REF!="","",'Datos seleccionados'!#REF!)</f>
        <v>#REF!</v>
      </c>
      <c r="H241" s="14" t="e">
        <f>+IF('Datos seleccionados'!#REF!="","",'Datos seleccionados'!#REF!)</f>
        <v>#REF!</v>
      </c>
      <c r="I241" s="10" t="e">
        <f>IF(H241="","",IF(AND('Datos seleccionados'!#REF!&gt;=$I$3,'Datos seleccionados'!#REF!&lt;=$I$4,'Datos seleccionados'!#REF!&gt;=$I$5,'Datos seleccionados'!#REF!&gt;=$I$6,'Datos seleccionados'!#REF!&gt;=$I$7),"SI","NO"))</f>
        <v>#REF!</v>
      </c>
    </row>
    <row r="242" spans="2:9" x14ac:dyDescent="0.2">
      <c r="B242" s="18" t="e">
        <f>+IF('Datos seleccionados'!#REF!="","",'Datos seleccionados'!#REF!)</f>
        <v>#REF!</v>
      </c>
      <c r="C242" s="14" t="e">
        <f>+IF('Datos seleccionados'!#REF!="","",'Datos seleccionados'!#REF!)</f>
        <v>#REF!</v>
      </c>
      <c r="D242" s="10" t="e">
        <f>IF(C242="","",IF(AND('Datos seleccionados'!#REF!&gt;=$D$3,'Datos seleccionados'!#REF!&lt;=$D$4,'Datos seleccionados'!#REF!&gt;=$D$5,'Datos seleccionados'!#REF!&gt;=$D$6,'Datos seleccionados'!#REF!&gt;=$D$7),"SI","NO"))</f>
        <v>#REF!</v>
      </c>
      <c r="G242" s="17" t="e">
        <f>+IF('Datos seleccionados'!#REF!="","",'Datos seleccionados'!#REF!)</f>
        <v>#REF!</v>
      </c>
      <c r="H242" s="14" t="e">
        <f>+IF('Datos seleccionados'!#REF!="","",'Datos seleccionados'!#REF!)</f>
        <v>#REF!</v>
      </c>
      <c r="I242" s="10" t="e">
        <f>IF(H242="","",IF(AND('Datos seleccionados'!#REF!&gt;=$I$3,'Datos seleccionados'!#REF!&lt;=$I$4,'Datos seleccionados'!#REF!&gt;=$I$5,'Datos seleccionados'!#REF!&gt;=$I$6,'Datos seleccionados'!#REF!&gt;=$I$7),"SI","NO"))</f>
        <v>#REF!</v>
      </c>
    </row>
    <row r="243" spans="2:9" x14ac:dyDescent="0.2">
      <c r="B243" s="18" t="e">
        <f>+IF('Datos seleccionados'!#REF!="","",'Datos seleccionados'!#REF!)</f>
        <v>#REF!</v>
      </c>
      <c r="C243" s="14" t="e">
        <f>+IF('Datos seleccionados'!#REF!="","",'Datos seleccionados'!#REF!)</f>
        <v>#REF!</v>
      </c>
      <c r="D243" s="10" t="e">
        <f>IF(C243="","",IF(AND('Datos seleccionados'!#REF!&gt;=$D$3,'Datos seleccionados'!#REF!&lt;=$D$4,'Datos seleccionados'!#REF!&gt;=$D$5,'Datos seleccionados'!#REF!&gt;=$D$6,'Datos seleccionados'!#REF!&gt;=$D$7),"SI","NO"))</f>
        <v>#REF!</v>
      </c>
      <c r="G243" s="17" t="e">
        <f>+IF('Datos seleccionados'!#REF!="","",'Datos seleccionados'!#REF!)</f>
        <v>#REF!</v>
      </c>
      <c r="H243" s="14" t="e">
        <f>+IF('Datos seleccionados'!#REF!="","",'Datos seleccionados'!#REF!)</f>
        <v>#REF!</v>
      </c>
      <c r="I243" s="10" t="e">
        <f>IF(H243="","",IF(AND('Datos seleccionados'!#REF!&gt;=$I$3,'Datos seleccionados'!#REF!&lt;=$I$4,'Datos seleccionados'!#REF!&gt;=$I$5,'Datos seleccionados'!#REF!&gt;=$I$6,'Datos seleccionados'!#REF!&gt;=$I$7),"SI","NO"))</f>
        <v>#REF!</v>
      </c>
    </row>
    <row r="244" spans="2:9" x14ac:dyDescent="0.2">
      <c r="B244" s="18" t="e">
        <f>+IF('Datos seleccionados'!#REF!="","",'Datos seleccionados'!#REF!)</f>
        <v>#REF!</v>
      </c>
      <c r="C244" s="14" t="e">
        <f>+IF('Datos seleccionados'!#REF!="","",'Datos seleccionados'!#REF!)</f>
        <v>#REF!</v>
      </c>
      <c r="D244" s="10" t="e">
        <f>IF(C244="","",IF(AND('Datos seleccionados'!#REF!&gt;=$D$3,'Datos seleccionados'!#REF!&lt;=$D$4,'Datos seleccionados'!#REF!&gt;=$D$5,'Datos seleccionados'!#REF!&gt;=$D$6,'Datos seleccionados'!#REF!&gt;=$D$7),"SI","NO"))</f>
        <v>#REF!</v>
      </c>
      <c r="G244" s="17" t="e">
        <f>+IF('Datos seleccionados'!#REF!="","",'Datos seleccionados'!#REF!)</f>
        <v>#REF!</v>
      </c>
      <c r="H244" s="14" t="e">
        <f>+IF('Datos seleccionados'!#REF!="","",'Datos seleccionados'!#REF!)</f>
        <v>#REF!</v>
      </c>
      <c r="I244" s="10" t="e">
        <f>IF(H244="","",IF(AND('Datos seleccionados'!#REF!&gt;=$I$3,'Datos seleccionados'!#REF!&lt;=$I$4,'Datos seleccionados'!#REF!&gt;=$I$5,'Datos seleccionados'!#REF!&gt;=$I$6,'Datos seleccionados'!#REF!&gt;=$I$7),"SI","NO"))</f>
        <v>#REF!</v>
      </c>
    </row>
    <row r="245" spans="2:9" x14ac:dyDescent="0.2">
      <c r="B245" s="18" t="e">
        <f>+IF('Datos seleccionados'!#REF!="","",'Datos seleccionados'!#REF!)</f>
        <v>#REF!</v>
      </c>
      <c r="C245" s="14" t="e">
        <f>+IF('Datos seleccionados'!#REF!="","",'Datos seleccionados'!#REF!)</f>
        <v>#REF!</v>
      </c>
      <c r="D245" s="10" t="e">
        <f>IF(C245="","",IF(AND('Datos seleccionados'!#REF!&gt;=$D$3,'Datos seleccionados'!#REF!&lt;=$D$4,'Datos seleccionados'!#REF!&gt;=$D$5,'Datos seleccionados'!#REF!&gt;=$D$6,'Datos seleccionados'!#REF!&gt;=$D$7),"SI","NO"))</f>
        <v>#REF!</v>
      </c>
      <c r="G245" s="17" t="e">
        <f>+IF('Datos seleccionados'!#REF!="","",'Datos seleccionados'!#REF!)</f>
        <v>#REF!</v>
      </c>
      <c r="H245" s="14" t="e">
        <f>+IF('Datos seleccionados'!#REF!="","",'Datos seleccionados'!#REF!)</f>
        <v>#REF!</v>
      </c>
      <c r="I245" s="10" t="e">
        <f>IF(H245="","",IF(AND('Datos seleccionados'!#REF!&gt;=$I$3,'Datos seleccionados'!#REF!&lt;=$I$4,'Datos seleccionados'!#REF!&gt;=$I$5,'Datos seleccionados'!#REF!&gt;=$I$6,'Datos seleccionados'!#REF!&gt;=$I$7),"SI","NO"))</f>
        <v>#REF!</v>
      </c>
    </row>
    <row r="246" spans="2:9" x14ac:dyDescent="0.2">
      <c r="B246" s="18" t="e">
        <f>+IF('Datos seleccionados'!#REF!="","",'Datos seleccionados'!#REF!)</f>
        <v>#REF!</v>
      </c>
      <c r="C246" s="14" t="e">
        <f>+IF('Datos seleccionados'!#REF!="","",'Datos seleccionados'!#REF!)</f>
        <v>#REF!</v>
      </c>
      <c r="D246" s="10" t="e">
        <f>IF(C246="","",IF(AND('Datos seleccionados'!#REF!&gt;=$D$3,'Datos seleccionados'!#REF!&lt;=$D$4,'Datos seleccionados'!#REF!&gt;=$D$5,'Datos seleccionados'!#REF!&gt;=$D$6,'Datos seleccionados'!#REF!&gt;=$D$7),"SI","NO"))</f>
        <v>#REF!</v>
      </c>
      <c r="G246" s="17" t="e">
        <f>+IF('Datos seleccionados'!#REF!="","",'Datos seleccionados'!#REF!)</f>
        <v>#REF!</v>
      </c>
      <c r="H246" s="14" t="e">
        <f>+IF('Datos seleccionados'!#REF!="","",'Datos seleccionados'!#REF!)</f>
        <v>#REF!</v>
      </c>
      <c r="I246" s="10" t="e">
        <f>IF(H246="","",IF(AND('Datos seleccionados'!#REF!&gt;=$I$3,'Datos seleccionados'!#REF!&lt;=$I$4,'Datos seleccionados'!#REF!&gt;=$I$5,'Datos seleccionados'!#REF!&gt;=$I$6,'Datos seleccionados'!#REF!&gt;=$I$7),"SI","NO"))</f>
        <v>#REF!</v>
      </c>
    </row>
    <row r="247" spans="2:9" x14ac:dyDescent="0.2">
      <c r="B247" s="18" t="e">
        <f>+IF('Datos seleccionados'!#REF!="","",'Datos seleccionados'!#REF!)</f>
        <v>#REF!</v>
      </c>
      <c r="C247" s="14" t="e">
        <f>+IF('Datos seleccionados'!#REF!="","",'Datos seleccionados'!#REF!)</f>
        <v>#REF!</v>
      </c>
      <c r="D247" s="10" t="e">
        <f>IF(C247="","",IF(AND('Datos seleccionados'!#REF!&gt;=$D$3,'Datos seleccionados'!#REF!&lt;=$D$4,'Datos seleccionados'!#REF!&gt;=$D$5,'Datos seleccionados'!#REF!&gt;=$D$6,'Datos seleccionados'!#REF!&gt;=$D$7),"SI","NO"))</f>
        <v>#REF!</v>
      </c>
      <c r="G247" s="17" t="e">
        <f>+IF('Datos seleccionados'!#REF!="","",'Datos seleccionados'!#REF!)</f>
        <v>#REF!</v>
      </c>
      <c r="H247" s="14" t="e">
        <f>+IF('Datos seleccionados'!#REF!="","",'Datos seleccionados'!#REF!)</f>
        <v>#REF!</v>
      </c>
      <c r="I247" s="10" t="e">
        <f>IF(H247="","",IF(AND('Datos seleccionados'!#REF!&gt;=$I$3,'Datos seleccionados'!#REF!&lt;=$I$4,'Datos seleccionados'!#REF!&gt;=$I$5,'Datos seleccionados'!#REF!&gt;=$I$6,'Datos seleccionados'!#REF!&gt;=$I$7),"SI","NO"))</f>
        <v>#REF!</v>
      </c>
    </row>
    <row r="248" spans="2:9" x14ac:dyDescent="0.2">
      <c r="B248" s="18" t="e">
        <f>+IF('Datos seleccionados'!#REF!="","",'Datos seleccionados'!#REF!)</f>
        <v>#REF!</v>
      </c>
      <c r="C248" s="14" t="e">
        <f>+IF('Datos seleccionados'!#REF!="","",'Datos seleccionados'!#REF!)</f>
        <v>#REF!</v>
      </c>
      <c r="D248" s="10" t="e">
        <f>IF(C248="","",IF(AND('Datos seleccionados'!#REF!&gt;=$D$3,'Datos seleccionados'!#REF!&lt;=$D$4,'Datos seleccionados'!#REF!&gt;=$D$5,'Datos seleccionados'!#REF!&gt;=$D$6,'Datos seleccionados'!#REF!&gt;=$D$7),"SI","NO"))</f>
        <v>#REF!</v>
      </c>
      <c r="G248" s="17" t="e">
        <f>+IF('Datos seleccionados'!#REF!="","",'Datos seleccionados'!#REF!)</f>
        <v>#REF!</v>
      </c>
      <c r="H248" s="14" t="e">
        <f>+IF('Datos seleccionados'!#REF!="","",'Datos seleccionados'!#REF!)</f>
        <v>#REF!</v>
      </c>
      <c r="I248" s="10" t="e">
        <f>IF(H248="","",IF(AND('Datos seleccionados'!#REF!&gt;=$I$3,'Datos seleccionados'!#REF!&lt;=$I$4,'Datos seleccionados'!#REF!&gt;=$I$5,'Datos seleccionados'!#REF!&gt;=$I$6,'Datos seleccionados'!#REF!&gt;=$I$7),"SI","NO"))</f>
        <v>#REF!</v>
      </c>
    </row>
    <row r="249" spans="2:9" x14ac:dyDescent="0.2">
      <c r="B249" s="18" t="e">
        <f>+IF('Datos seleccionados'!#REF!="","",'Datos seleccionados'!#REF!)</f>
        <v>#REF!</v>
      </c>
      <c r="C249" s="14" t="e">
        <f>+IF('Datos seleccionados'!#REF!="","",'Datos seleccionados'!#REF!)</f>
        <v>#REF!</v>
      </c>
      <c r="D249" s="10" t="e">
        <f>IF(C249="","",IF(AND('Datos seleccionados'!#REF!&gt;=$D$3,'Datos seleccionados'!#REF!&lt;=$D$4,'Datos seleccionados'!#REF!&gt;=$D$5,'Datos seleccionados'!#REF!&gt;=$D$6,'Datos seleccionados'!#REF!&gt;=$D$7),"SI","NO"))</f>
        <v>#REF!</v>
      </c>
      <c r="G249" s="17" t="e">
        <f>+IF('Datos seleccionados'!#REF!="","",'Datos seleccionados'!#REF!)</f>
        <v>#REF!</v>
      </c>
      <c r="H249" s="14" t="e">
        <f>+IF('Datos seleccionados'!#REF!="","",'Datos seleccionados'!#REF!)</f>
        <v>#REF!</v>
      </c>
      <c r="I249" s="10" t="e">
        <f>IF(H249="","",IF(AND('Datos seleccionados'!#REF!&gt;=$I$3,'Datos seleccionados'!#REF!&lt;=$I$4,'Datos seleccionados'!#REF!&gt;=$I$5,'Datos seleccionados'!#REF!&gt;=$I$6,'Datos seleccionados'!#REF!&gt;=$I$7),"SI","NO"))</f>
        <v>#REF!</v>
      </c>
    </row>
    <row r="250" spans="2:9" x14ac:dyDescent="0.2">
      <c r="B250" s="18" t="e">
        <f>+IF('Datos seleccionados'!#REF!="","",'Datos seleccionados'!#REF!)</f>
        <v>#REF!</v>
      </c>
      <c r="C250" s="14" t="e">
        <f>+IF('Datos seleccionados'!#REF!="","",'Datos seleccionados'!#REF!)</f>
        <v>#REF!</v>
      </c>
      <c r="D250" s="10" t="e">
        <f>IF(C250="","",IF(AND('Datos seleccionados'!#REF!&gt;=$D$3,'Datos seleccionados'!#REF!&lt;=$D$4,'Datos seleccionados'!#REF!&gt;=$D$5,'Datos seleccionados'!#REF!&gt;=$D$6,'Datos seleccionados'!#REF!&gt;=$D$7),"SI","NO"))</f>
        <v>#REF!</v>
      </c>
      <c r="G250" s="17" t="e">
        <f>+IF('Datos seleccionados'!#REF!="","",'Datos seleccionados'!#REF!)</f>
        <v>#REF!</v>
      </c>
      <c r="H250" s="14" t="e">
        <f>+IF('Datos seleccionados'!#REF!="","",'Datos seleccionados'!#REF!)</f>
        <v>#REF!</v>
      </c>
      <c r="I250" s="10" t="e">
        <f>IF(H250="","",IF(AND('Datos seleccionados'!#REF!&gt;=$I$3,'Datos seleccionados'!#REF!&lt;=$I$4,'Datos seleccionados'!#REF!&gt;=$I$5,'Datos seleccionados'!#REF!&gt;=$I$6,'Datos seleccionados'!#REF!&gt;=$I$7),"SI","NO"))</f>
        <v>#REF!</v>
      </c>
    </row>
    <row r="251" spans="2:9" x14ac:dyDescent="0.2">
      <c r="B251" s="18" t="e">
        <f>+IF('Datos seleccionados'!#REF!="","",'Datos seleccionados'!#REF!)</f>
        <v>#REF!</v>
      </c>
      <c r="C251" s="14" t="e">
        <f>+IF('Datos seleccionados'!#REF!="","",'Datos seleccionados'!#REF!)</f>
        <v>#REF!</v>
      </c>
      <c r="D251" s="10" t="e">
        <f>IF(C251="","",IF(AND('Datos seleccionados'!#REF!&gt;=$D$3,'Datos seleccionados'!#REF!&lt;=$D$4,'Datos seleccionados'!#REF!&gt;=$D$5,'Datos seleccionados'!#REF!&gt;=$D$6,'Datos seleccionados'!#REF!&gt;=$D$7),"SI","NO"))</f>
        <v>#REF!</v>
      </c>
      <c r="G251" s="17" t="e">
        <f>+IF('Datos seleccionados'!#REF!="","",'Datos seleccionados'!#REF!)</f>
        <v>#REF!</v>
      </c>
      <c r="H251" s="14" t="e">
        <f>+IF('Datos seleccionados'!#REF!="","",'Datos seleccionados'!#REF!)</f>
        <v>#REF!</v>
      </c>
      <c r="I251" s="10" t="e">
        <f>IF(H251="","",IF(AND('Datos seleccionados'!#REF!&gt;=$I$3,'Datos seleccionados'!#REF!&lt;=$I$4,'Datos seleccionados'!#REF!&gt;=$I$5,'Datos seleccionados'!#REF!&gt;=$I$6,'Datos seleccionados'!#REF!&gt;=$I$7),"SI","NO"))</f>
        <v>#REF!</v>
      </c>
    </row>
    <row r="252" spans="2:9" x14ac:dyDescent="0.2">
      <c r="B252" s="18" t="e">
        <f>+IF('Datos seleccionados'!#REF!="","",'Datos seleccionados'!#REF!)</f>
        <v>#REF!</v>
      </c>
      <c r="C252" s="14" t="e">
        <f>+IF('Datos seleccionados'!#REF!="","",'Datos seleccionados'!#REF!)</f>
        <v>#REF!</v>
      </c>
      <c r="D252" s="10" t="e">
        <f>IF(C252="","",IF(AND('Datos seleccionados'!#REF!&gt;=$D$3,'Datos seleccionados'!#REF!&lt;=$D$4,'Datos seleccionados'!#REF!&gt;=$D$5,'Datos seleccionados'!#REF!&gt;=$D$6,'Datos seleccionados'!#REF!&gt;=$D$7),"SI","NO"))</f>
        <v>#REF!</v>
      </c>
      <c r="G252" s="17" t="e">
        <f>+IF('Datos seleccionados'!#REF!="","",'Datos seleccionados'!#REF!)</f>
        <v>#REF!</v>
      </c>
      <c r="H252" s="14" t="e">
        <f>+IF('Datos seleccionados'!#REF!="","",'Datos seleccionados'!#REF!)</f>
        <v>#REF!</v>
      </c>
      <c r="I252" s="10" t="e">
        <f>IF(H252="","",IF(AND('Datos seleccionados'!#REF!&gt;=$I$3,'Datos seleccionados'!#REF!&lt;=$I$4,'Datos seleccionados'!#REF!&gt;=$I$5,'Datos seleccionados'!#REF!&gt;=$I$6,'Datos seleccionados'!#REF!&gt;=$I$7),"SI","NO"))</f>
        <v>#REF!</v>
      </c>
    </row>
    <row r="253" spans="2:9" x14ac:dyDescent="0.2">
      <c r="B253" s="18" t="e">
        <f>+IF('Datos seleccionados'!#REF!="","",'Datos seleccionados'!#REF!)</f>
        <v>#REF!</v>
      </c>
      <c r="C253" s="14" t="e">
        <f>+IF('Datos seleccionados'!#REF!="","",'Datos seleccionados'!#REF!)</f>
        <v>#REF!</v>
      </c>
      <c r="D253" s="10" t="e">
        <f>IF(C253="","",IF(AND('Datos seleccionados'!#REF!&gt;=$D$3,'Datos seleccionados'!#REF!&lt;=$D$4,'Datos seleccionados'!#REF!&gt;=$D$5,'Datos seleccionados'!#REF!&gt;=$D$6,'Datos seleccionados'!#REF!&gt;=$D$7),"SI","NO"))</f>
        <v>#REF!</v>
      </c>
      <c r="G253" s="17" t="e">
        <f>+IF('Datos seleccionados'!#REF!="","",'Datos seleccionados'!#REF!)</f>
        <v>#REF!</v>
      </c>
      <c r="H253" s="14" t="e">
        <f>+IF('Datos seleccionados'!#REF!="","",'Datos seleccionados'!#REF!)</f>
        <v>#REF!</v>
      </c>
      <c r="I253" s="10" t="e">
        <f>IF(H253="","",IF(AND('Datos seleccionados'!#REF!&gt;=$I$3,'Datos seleccionados'!#REF!&lt;=$I$4,'Datos seleccionados'!#REF!&gt;=$I$5,'Datos seleccionados'!#REF!&gt;=$I$6,'Datos seleccionados'!#REF!&gt;=$I$7),"SI","NO"))</f>
        <v>#REF!</v>
      </c>
    </row>
    <row r="254" spans="2:9" x14ac:dyDescent="0.2">
      <c r="B254" s="18" t="e">
        <f>+IF('Datos seleccionados'!#REF!="","",'Datos seleccionados'!#REF!)</f>
        <v>#REF!</v>
      </c>
      <c r="C254" s="14" t="e">
        <f>+IF('Datos seleccionados'!#REF!="","",'Datos seleccionados'!#REF!)</f>
        <v>#REF!</v>
      </c>
      <c r="D254" s="10" t="e">
        <f>IF(C254="","",IF(AND('Datos seleccionados'!#REF!&gt;=$D$3,'Datos seleccionados'!#REF!&lt;=$D$4,'Datos seleccionados'!#REF!&gt;=$D$5,'Datos seleccionados'!#REF!&gt;=$D$6,'Datos seleccionados'!#REF!&gt;=$D$7),"SI","NO"))</f>
        <v>#REF!</v>
      </c>
      <c r="G254" s="17" t="e">
        <f>+IF('Datos seleccionados'!#REF!="","",'Datos seleccionados'!#REF!)</f>
        <v>#REF!</v>
      </c>
      <c r="H254" s="14" t="e">
        <f>+IF('Datos seleccionados'!#REF!="","",'Datos seleccionados'!#REF!)</f>
        <v>#REF!</v>
      </c>
      <c r="I254" s="10" t="e">
        <f>IF(H254="","",IF(AND('Datos seleccionados'!#REF!&gt;=$I$3,'Datos seleccionados'!#REF!&lt;=$I$4,'Datos seleccionados'!#REF!&gt;=$I$5,'Datos seleccionados'!#REF!&gt;=$I$6,'Datos seleccionados'!#REF!&gt;=$I$7),"SI","NO"))</f>
        <v>#REF!</v>
      </c>
    </row>
    <row r="255" spans="2:9" x14ac:dyDescent="0.2">
      <c r="B255" s="18" t="e">
        <f>+IF('Datos seleccionados'!#REF!="","",'Datos seleccionados'!#REF!)</f>
        <v>#REF!</v>
      </c>
      <c r="C255" s="14" t="e">
        <f>+IF('Datos seleccionados'!#REF!="","",'Datos seleccionados'!#REF!)</f>
        <v>#REF!</v>
      </c>
      <c r="D255" s="10" t="e">
        <f>IF(C255="","",IF(AND('Datos seleccionados'!#REF!&gt;=$D$3,'Datos seleccionados'!#REF!&lt;=$D$4,'Datos seleccionados'!#REF!&gt;=$D$5,'Datos seleccionados'!#REF!&gt;=$D$6,'Datos seleccionados'!#REF!&gt;=$D$7),"SI","NO"))</f>
        <v>#REF!</v>
      </c>
      <c r="G255" s="17" t="e">
        <f>+IF('Datos seleccionados'!#REF!="","",'Datos seleccionados'!#REF!)</f>
        <v>#REF!</v>
      </c>
      <c r="H255" s="14" t="e">
        <f>+IF('Datos seleccionados'!#REF!="","",'Datos seleccionados'!#REF!)</f>
        <v>#REF!</v>
      </c>
      <c r="I255" s="10" t="e">
        <f>IF(H255="","",IF(AND('Datos seleccionados'!#REF!&gt;=$I$3,'Datos seleccionados'!#REF!&lt;=$I$4,'Datos seleccionados'!#REF!&gt;=$I$5,'Datos seleccionados'!#REF!&gt;=$I$6,'Datos seleccionados'!#REF!&gt;=$I$7),"SI","NO"))</f>
        <v>#REF!</v>
      </c>
    </row>
    <row r="256" spans="2:9" x14ac:dyDescent="0.2">
      <c r="B256" s="18" t="e">
        <f>+IF('Datos seleccionados'!#REF!="","",'Datos seleccionados'!#REF!)</f>
        <v>#REF!</v>
      </c>
      <c r="C256" s="14" t="e">
        <f>+IF('Datos seleccionados'!#REF!="","",'Datos seleccionados'!#REF!)</f>
        <v>#REF!</v>
      </c>
      <c r="D256" s="10" t="e">
        <f>IF(C256="","",IF(AND('Datos seleccionados'!#REF!&gt;=$D$3,'Datos seleccionados'!#REF!&lt;=$D$4,'Datos seleccionados'!#REF!&gt;=$D$5,'Datos seleccionados'!#REF!&gt;=$D$6,'Datos seleccionados'!#REF!&gt;=$D$7),"SI","NO"))</f>
        <v>#REF!</v>
      </c>
      <c r="G256" s="17" t="e">
        <f>+IF('Datos seleccionados'!#REF!="","",'Datos seleccionados'!#REF!)</f>
        <v>#REF!</v>
      </c>
      <c r="H256" s="14" t="e">
        <f>+IF('Datos seleccionados'!#REF!="","",'Datos seleccionados'!#REF!)</f>
        <v>#REF!</v>
      </c>
      <c r="I256" s="10" t="e">
        <f>IF(H256="","",IF(AND('Datos seleccionados'!#REF!&gt;=$I$3,'Datos seleccionados'!#REF!&lt;=$I$4,'Datos seleccionados'!#REF!&gt;=$I$5,'Datos seleccionados'!#REF!&gt;=$I$6,'Datos seleccionados'!#REF!&gt;=$I$7),"SI","NO"))</f>
        <v>#REF!</v>
      </c>
    </row>
    <row r="257" spans="2:9" x14ac:dyDescent="0.2">
      <c r="B257" s="18" t="e">
        <f>+IF('Datos seleccionados'!#REF!="","",'Datos seleccionados'!#REF!)</f>
        <v>#REF!</v>
      </c>
      <c r="C257" s="14" t="e">
        <f>+IF('Datos seleccionados'!#REF!="","",'Datos seleccionados'!#REF!)</f>
        <v>#REF!</v>
      </c>
      <c r="D257" s="10" t="e">
        <f>IF(C257="","",IF(AND('Datos seleccionados'!#REF!&gt;=$D$3,'Datos seleccionados'!#REF!&lt;=$D$4,'Datos seleccionados'!#REF!&gt;=$D$5,'Datos seleccionados'!#REF!&gt;=$D$6,'Datos seleccionados'!#REF!&gt;=$D$7),"SI","NO"))</f>
        <v>#REF!</v>
      </c>
      <c r="G257" s="17" t="e">
        <f>+IF('Datos seleccionados'!#REF!="","",'Datos seleccionados'!#REF!)</f>
        <v>#REF!</v>
      </c>
      <c r="H257" s="14" t="e">
        <f>+IF('Datos seleccionados'!#REF!="","",'Datos seleccionados'!#REF!)</f>
        <v>#REF!</v>
      </c>
      <c r="I257" s="10" t="e">
        <f>IF(H257="","",IF(AND('Datos seleccionados'!#REF!&gt;=$I$3,'Datos seleccionados'!#REF!&lt;=$I$4,'Datos seleccionados'!#REF!&gt;=$I$5,'Datos seleccionados'!#REF!&gt;=$I$6,'Datos seleccionados'!#REF!&gt;=$I$7),"SI","NO"))</f>
        <v>#REF!</v>
      </c>
    </row>
    <row r="258" spans="2:9" x14ac:dyDescent="0.2">
      <c r="B258" s="18" t="e">
        <f>+IF('Datos seleccionados'!#REF!="","",'Datos seleccionados'!#REF!)</f>
        <v>#REF!</v>
      </c>
      <c r="C258" s="14" t="e">
        <f>+IF('Datos seleccionados'!#REF!="","",'Datos seleccionados'!#REF!)</f>
        <v>#REF!</v>
      </c>
      <c r="D258" s="10" t="e">
        <f>IF(C258="","",IF(AND('Datos seleccionados'!#REF!&gt;=$D$3,'Datos seleccionados'!#REF!&lt;=$D$4,'Datos seleccionados'!#REF!&gt;=$D$5,'Datos seleccionados'!#REF!&gt;=$D$6,'Datos seleccionados'!#REF!&gt;=$D$7),"SI","NO"))</f>
        <v>#REF!</v>
      </c>
      <c r="G258" s="17" t="e">
        <f>+IF('Datos seleccionados'!#REF!="","",'Datos seleccionados'!#REF!)</f>
        <v>#REF!</v>
      </c>
      <c r="H258" s="14" t="e">
        <f>+IF('Datos seleccionados'!#REF!="","",'Datos seleccionados'!#REF!)</f>
        <v>#REF!</v>
      </c>
      <c r="I258" s="10" t="e">
        <f>IF(H258="","",IF(AND('Datos seleccionados'!#REF!&gt;=$I$3,'Datos seleccionados'!#REF!&lt;=$I$4,'Datos seleccionados'!#REF!&gt;=$I$5,'Datos seleccionados'!#REF!&gt;=$I$6,'Datos seleccionados'!#REF!&gt;=$I$7),"SI","NO"))</f>
        <v>#REF!</v>
      </c>
    </row>
    <row r="259" spans="2:9" x14ac:dyDescent="0.2">
      <c r="B259" s="18" t="e">
        <f>+IF('Datos seleccionados'!#REF!="","",'Datos seleccionados'!#REF!)</f>
        <v>#REF!</v>
      </c>
      <c r="C259" s="14" t="e">
        <f>+IF('Datos seleccionados'!#REF!="","",'Datos seleccionados'!#REF!)</f>
        <v>#REF!</v>
      </c>
      <c r="D259" s="10" t="e">
        <f>IF(C259="","",IF(AND('Datos seleccionados'!#REF!&gt;=$D$3,'Datos seleccionados'!#REF!&lt;=$D$4,'Datos seleccionados'!#REF!&gt;=$D$5,'Datos seleccionados'!#REF!&gt;=$D$6,'Datos seleccionados'!#REF!&gt;=$D$7),"SI","NO"))</f>
        <v>#REF!</v>
      </c>
      <c r="G259" s="17" t="e">
        <f>+IF('Datos seleccionados'!#REF!="","",'Datos seleccionados'!#REF!)</f>
        <v>#REF!</v>
      </c>
      <c r="H259" s="14" t="e">
        <f>+IF('Datos seleccionados'!#REF!="","",'Datos seleccionados'!#REF!)</f>
        <v>#REF!</v>
      </c>
      <c r="I259" s="10" t="e">
        <f>IF(H259="","",IF(AND('Datos seleccionados'!#REF!&gt;=$I$3,'Datos seleccionados'!#REF!&lt;=$I$4,'Datos seleccionados'!#REF!&gt;=$I$5,'Datos seleccionados'!#REF!&gt;=$I$6,'Datos seleccionados'!#REF!&gt;=$I$7),"SI","NO"))</f>
        <v>#REF!</v>
      </c>
    </row>
    <row r="260" spans="2:9" x14ac:dyDescent="0.2">
      <c r="B260" s="18" t="e">
        <f>+IF('Datos seleccionados'!#REF!="","",'Datos seleccionados'!#REF!)</f>
        <v>#REF!</v>
      </c>
      <c r="C260" s="14" t="e">
        <f>+IF('Datos seleccionados'!#REF!="","",'Datos seleccionados'!#REF!)</f>
        <v>#REF!</v>
      </c>
      <c r="D260" s="10" t="e">
        <f>IF(C260="","",IF(AND('Datos seleccionados'!#REF!&gt;=$D$3,'Datos seleccionados'!#REF!&lt;=$D$4,'Datos seleccionados'!#REF!&gt;=$D$5,'Datos seleccionados'!#REF!&gt;=$D$6,'Datos seleccionados'!#REF!&gt;=$D$7),"SI","NO"))</f>
        <v>#REF!</v>
      </c>
      <c r="G260" s="17" t="e">
        <f>+IF('Datos seleccionados'!#REF!="","",'Datos seleccionados'!#REF!)</f>
        <v>#REF!</v>
      </c>
      <c r="H260" s="14" t="e">
        <f>+IF('Datos seleccionados'!#REF!="","",'Datos seleccionados'!#REF!)</f>
        <v>#REF!</v>
      </c>
      <c r="I260" s="10" t="e">
        <f>IF(H260="","",IF(AND('Datos seleccionados'!#REF!&gt;=$I$3,'Datos seleccionados'!#REF!&lt;=$I$4,'Datos seleccionados'!#REF!&gt;=$I$5,'Datos seleccionados'!#REF!&gt;=$I$6,'Datos seleccionados'!#REF!&gt;=$I$7),"SI","NO"))</f>
        <v>#REF!</v>
      </c>
    </row>
    <row r="261" spans="2:9" x14ac:dyDescent="0.2">
      <c r="B261" s="18" t="e">
        <f>+IF('Datos seleccionados'!#REF!="","",'Datos seleccionados'!#REF!)</f>
        <v>#REF!</v>
      </c>
      <c r="C261" s="14" t="e">
        <f>+IF('Datos seleccionados'!#REF!="","",'Datos seleccionados'!#REF!)</f>
        <v>#REF!</v>
      </c>
      <c r="D261" s="10" t="e">
        <f>IF(C261="","",IF(AND('Datos seleccionados'!#REF!&gt;=$D$3,'Datos seleccionados'!#REF!&lt;=$D$4,'Datos seleccionados'!#REF!&gt;=$D$5,'Datos seleccionados'!#REF!&gt;=$D$6,'Datos seleccionados'!#REF!&gt;=$D$7),"SI","NO"))</f>
        <v>#REF!</v>
      </c>
      <c r="G261" s="17" t="e">
        <f>+IF('Datos seleccionados'!#REF!="","",'Datos seleccionados'!#REF!)</f>
        <v>#REF!</v>
      </c>
      <c r="H261" s="14" t="e">
        <f>+IF('Datos seleccionados'!#REF!="","",'Datos seleccionados'!#REF!)</f>
        <v>#REF!</v>
      </c>
      <c r="I261" s="10" t="e">
        <f>IF(H261="","",IF(AND('Datos seleccionados'!#REF!&gt;=$I$3,'Datos seleccionados'!#REF!&lt;=$I$4,'Datos seleccionados'!#REF!&gt;=$I$5,'Datos seleccionados'!#REF!&gt;=$I$6,'Datos seleccionados'!#REF!&gt;=$I$7),"SI","NO"))</f>
        <v>#REF!</v>
      </c>
    </row>
    <row r="262" spans="2:9" x14ac:dyDescent="0.2">
      <c r="B262" s="18" t="e">
        <f>+IF('Datos seleccionados'!#REF!="","",'Datos seleccionados'!#REF!)</f>
        <v>#REF!</v>
      </c>
      <c r="C262" s="14" t="e">
        <f>+IF('Datos seleccionados'!#REF!="","",'Datos seleccionados'!#REF!)</f>
        <v>#REF!</v>
      </c>
      <c r="D262" s="10" t="e">
        <f>IF(C262="","",IF(AND('Datos seleccionados'!#REF!&gt;=$D$3,'Datos seleccionados'!#REF!&lt;=$D$4,'Datos seleccionados'!#REF!&gt;=$D$5,'Datos seleccionados'!#REF!&gt;=$D$6,'Datos seleccionados'!#REF!&gt;=$D$7),"SI","NO"))</f>
        <v>#REF!</v>
      </c>
      <c r="G262" s="17" t="e">
        <f>+IF('Datos seleccionados'!#REF!="","",'Datos seleccionados'!#REF!)</f>
        <v>#REF!</v>
      </c>
      <c r="H262" s="14" t="e">
        <f>+IF('Datos seleccionados'!#REF!="","",'Datos seleccionados'!#REF!)</f>
        <v>#REF!</v>
      </c>
      <c r="I262" s="10" t="e">
        <f>IF(H262="","",IF(AND('Datos seleccionados'!#REF!&gt;=$I$3,'Datos seleccionados'!#REF!&lt;=$I$4,'Datos seleccionados'!#REF!&gt;=$I$5,'Datos seleccionados'!#REF!&gt;=$I$6,'Datos seleccionados'!#REF!&gt;=$I$7),"SI","NO"))</f>
        <v>#REF!</v>
      </c>
    </row>
    <row r="263" spans="2:9" x14ac:dyDescent="0.2">
      <c r="B263" s="18" t="e">
        <f>+IF('Datos seleccionados'!#REF!="","",'Datos seleccionados'!#REF!)</f>
        <v>#REF!</v>
      </c>
      <c r="C263" s="14" t="e">
        <f>+IF('Datos seleccionados'!#REF!="","",'Datos seleccionados'!#REF!)</f>
        <v>#REF!</v>
      </c>
      <c r="D263" s="10" t="e">
        <f>IF(C263="","",IF(AND('Datos seleccionados'!#REF!&gt;=$D$3,'Datos seleccionados'!#REF!&lt;=$D$4,'Datos seleccionados'!#REF!&gt;=$D$5,'Datos seleccionados'!#REF!&gt;=$D$6,'Datos seleccionados'!#REF!&gt;=$D$7),"SI","NO"))</f>
        <v>#REF!</v>
      </c>
      <c r="G263" s="17" t="e">
        <f>+IF('Datos seleccionados'!#REF!="","",'Datos seleccionados'!#REF!)</f>
        <v>#REF!</v>
      </c>
      <c r="H263" s="14" t="e">
        <f>+IF('Datos seleccionados'!#REF!="","",'Datos seleccionados'!#REF!)</f>
        <v>#REF!</v>
      </c>
      <c r="I263" s="10" t="e">
        <f>IF(H263="","",IF(AND('Datos seleccionados'!#REF!&gt;=$I$3,'Datos seleccionados'!#REF!&lt;=$I$4,'Datos seleccionados'!#REF!&gt;=$I$5,'Datos seleccionados'!#REF!&gt;=$I$6,'Datos seleccionados'!#REF!&gt;=$I$7),"SI","NO"))</f>
        <v>#REF!</v>
      </c>
    </row>
    <row r="264" spans="2:9" x14ac:dyDescent="0.2">
      <c r="B264" s="18" t="e">
        <f>+IF('Datos seleccionados'!#REF!="","",'Datos seleccionados'!#REF!)</f>
        <v>#REF!</v>
      </c>
      <c r="C264" s="14" t="e">
        <f>+IF('Datos seleccionados'!#REF!="","",'Datos seleccionados'!#REF!)</f>
        <v>#REF!</v>
      </c>
      <c r="D264" s="10" t="e">
        <f>IF(C264="","",IF(AND('Datos seleccionados'!#REF!&gt;=$D$3,'Datos seleccionados'!#REF!&lt;=$D$4,'Datos seleccionados'!#REF!&gt;=$D$5,'Datos seleccionados'!#REF!&gt;=$D$6,'Datos seleccionados'!#REF!&gt;=$D$7),"SI","NO"))</f>
        <v>#REF!</v>
      </c>
      <c r="G264" s="17" t="e">
        <f>+IF('Datos seleccionados'!#REF!="","",'Datos seleccionados'!#REF!)</f>
        <v>#REF!</v>
      </c>
      <c r="H264" s="14" t="e">
        <f>+IF('Datos seleccionados'!#REF!="","",'Datos seleccionados'!#REF!)</f>
        <v>#REF!</v>
      </c>
      <c r="I264" s="10" t="e">
        <f>IF(H264="","",IF(AND('Datos seleccionados'!#REF!&gt;=$I$3,'Datos seleccionados'!#REF!&lt;=$I$4,'Datos seleccionados'!#REF!&gt;=$I$5,'Datos seleccionados'!#REF!&gt;=$I$6,'Datos seleccionados'!#REF!&gt;=$I$7),"SI","NO"))</f>
        <v>#REF!</v>
      </c>
    </row>
    <row r="265" spans="2:9" x14ac:dyDescent="0.2">
      <c r="B265" s="18" t="e">
        <f>+IF('Datos seleccionados'!#REF!="","",'Datos seleccionados'!#REF!)</f>
        <v>#REF!</v>
      </c>
      <c r="C265" s="14" t="e">
        <f>+IF('Datos seleccionados'!#REF!="","",'Datos seleccionados'!#REF!)</f>
        <v>#REF!</v>
      </c>
      <c r="D265" s="10" t="e">
        <f>IF(C265="","",IF(AND('Datos seleccionados'!#REF!&gt;=$D$3,'Datos seleccionados'!#REF!&lt;=$D$4,'Datos seleccionados'!#REF!&gt;=$D$5,'Datos seleccionados'!#REF!&gt;=$D$6,'Datos seleccionados'!#REF!&gt;=$D$7),"SI","NO"))</f>
        <v>#REF!</v>
      </c>
      <c r="G265" s="17" t="e">
        <f>+IF('Datos seleccionados'!#REF!="","",'Datos seleccionados'!#REF!)</f>
        <v>#REF!</v>
      </c>
      <c r="H265" s="14" t="e">
        <f>+IF('Datos seleccionados'!#REF!="","",'Datos seleccionados'!#REF!)</f>
        <v>#REF!</v>
      </c>
      <c r="I265" s="10" t="e">
        <f>IF(H265="","",IF(AND('Datos seleccionados'!#REF!&gt;=$I$3,'Datos seleccionados'!#REF!&lt;=$I$4,'Datos seleccionados'!#REF!&gt;=$I$5,'Datos seleccionados'!#REF!&gt;=$I$6,'Datos seleccionados'!#REF!&gt;=$I$7),"SI","NO"))</f>
        <v>#REF!</v>
      </c>
    </row>
    <row r="266" spans="2:9" x14ac:dyDescent="0.2">
      <c r="B266" s="18" t="e">
        <f>+IF('Datos seleccionados'!#REF!="","",'Datos seleccionados'!#REF!)</f>
        <v>#REF!</v>
      </c>
      <c r="C266" s="14" t="e">
        <f>+IF('Datos seleccionados'!#REF!="","",'Datos seleccionados'!#REF!)</f>
        <v>#REF!</v>
      </c>
      <c r="D266" s="10" t="e">
        <f>IF(C266="","",IF(AND('Datos seleccionados'!#REF!&gt;=$D$3,'Datos seleccionados'!#REF!&lt;=$D$4,'Datos seleccionados'!#REF!&gt;=$D$5,'Datos seleccionados'!#REF!&gt;=$D$6,'Datos seleccionados'!#REF!&gt;=$D$7),"SI","NO"))</f>
        <v>#REF!</v>
      </c>
      <c r="G266" s="17" t="e">
        <f>+IF('Datos seleccionados'!#REF!="","",'Datos seleccionados'!#REF!)</f>
        <v>#REF!</v>
      </c>
      <c r="H266" s="14" t="e">
        <f>+IF('Datos seleccionados'!#REF!="","",'Datos seleccionados'!#REF!)</f>
        <v>#REF!</v>
      </c>
      <c r="I266" s="10" t="e">
        <f>IF(H266="","",IF(AND('Datos seleccionados'!#REF!&gt;=$I$3,'Datos seleccionados'!#REF!&lt;=$I$4,'Datos seleccionados'!#REF!&gt;=$I$5,'Datos seleccionados'!#REF!&gt;=$I$6,'Datos seleccionados'!#REF!&gt;=$I$7),"SI","NO"))</f>
        <v>#REF!</v>
      </c>
    </row>
    <row r="267" spans="2:9" x14ac:dyDescent="0.2">
      <c r="B267" s="18" t="e">
        <f>+IF('Datos seleccionados'!#REF!="","",'Datos seleccionados'!#REF!)</f>
        <v>#REF!</v>
      </c>
      <c r="C267" s="14" t="e">
        <f>+IF('Datos seleccionados'!#REF!="","",'Datos seleccionados'!#REF!)</f>
        <v>#REF!</v>
      </c>
      <c r="D267" s="10" t="e">
        <f>IF(C267="","",IF(AND('Datos seleccionados'!#REF!&gt;=$D$3,'Datos seleccionados'!#REF!&lt;=$D$4,'Datos seleccionados'!#REF!&gt;=$D$5,'Datos seleccionados'!#REF!&gt;=$D$6,'Datos seleccionados'!#REF!&gt;=$D$7),"SI","NO"))</f>
        <v>#REF!</v>
      </c>
      <c r="G267" s="17" t="e">
        <f>+IF('Datos seleccionados'!#REF!="","",'Datos seleccionados'!#REF!)</f>
        <v>#REF!</v>
      </c>
      <c r="H267" s="14" t="e">
        <f>+IF('Datos seleccionados'!#REF!="","",'Datos seleccionados'!#REF!)</f>
        <v>#REF!</v>
      </c>
      <c r="I267" s="10" t="e">
        <f>IF(H267="","",IF(AND('Datos seleccionados'!#REF!&gt;=$I$3,'Datos seleccionados'!#REF!&lt;=$I$4,'Datos seleccionados'!#REF!&gt;=$I$5,'Datos seleccionados'!#REF!&gt;=$I$6,'Datos seleccionados'!#REF!&gt;=$I$7),"SI","NO"))</f>
        <v>#REF!</v>
      </c>
    </row>
    <row r="268" spans="2:9" x14ac:dyDescent="0.2">
      <c r="B268" s="18" t="e">
        <f>+IF('Datos seleccionados'!#REF!="","",'Datos seleccionados'!#REF!)</f>
        <v>#REF!</v>
      </c>
      <c r="C268" s="14" t="e">
        <f>+IF('Datos seleccionados'!#REF!="","",'Datos seleccionados'!#REF!)</f>
        <v>#REF!</v>
      </c>
      <c r="D268" s="10" t="e">
        <f>IF(C268="","",IF(AND('Datos seleccionados'!#REF!&gt;=$D$3,'Datos seleccionados'!#REF!&lt;=$D$4,'Datos seleccionados'!#REF!&gt;=$D$5,'Datos seleccionados'!#REF!&gt;=$D$6,'Datos seleccionados'!#REF!&gt;=$D$7),"SI","NO"))</f>
        <v>#REF!</v>
      </c>
      <c r="G268" s="17" t="e">
        <f>+IF('Datos seleccionados'!#REF!="","",'Datos seleccionados'!#REF!)</f>
        <v>#REF!</v>
      </c>
      <c r="H268" s="14" t="e">
        <f>+IF('Datos seleccionados'!#REF!="","",'Datos seleccionados'!#REF!)</f>
        <v>#REF!</v>
      </c>
      <c r="I268" s="10" t="e">
        <f>IF(H268="","",IF(AND('Datos seleccionados'!#REF!&gt;=$I$3,'Datos seleccionados'!#REF!&lt;=$I$4,'Datos seleccionados'!#REF!&gt;=$I$5,'Datos seleccionados'!#REF!&gt;=$I$6,'Datos seleccionados'!#REF!&gt;=$I$7),"SI","NO"))</f>
        <v>#REF!</v>
      </c>
    </row>
    <row r="269" spans="2:9" x14ac:dyDescent="0.2">
      <c r="B269" s="18" t="e">
        <f>+IF('Datos seleccionados'!#REF!="","",'Datos seleccionados'!#REF!)</f>
        <v>#REF!</v>
      </c>
      <c r="C269" s="14" t="e">
        <f>+IF('Datos seleccionados'!#REF!="","",'Datos seleccionados'!#REF!)</f>
        <v>#REF!</v>
      </c>
      <c r="D269" s="10" t="e">
        <f>IF(C269="","",IF(AND('Datos seleccionados'!#REF!&gt;=$D$3,'Datos seleccionados'!#REF!&lt;=$D$4,'Datos seleccionados'!#REF!&gt;=$D$5,'Datos seleccionados'!#REF!&gt;=$D$6,'Datos seleccionados'!#REF!&gt;=$D$7),"SI","NO"))</f>
        <v>#REF!</v>
      </c>
      <c r="G269" s="17" t="e">
        <f>+IF('Datos seleccionados'!#REF!="","",'Datos seleccionados'!#REF!)</f>
        <v>#REF!</v>
      </c>
      <c r="H269" s="14" t="e">
        <f>+IF('Datos seleccionados'!#REF!="","",'Datos seleccionados'!#REF!)</f>
        <v>#REF!</v>
      </c>
      <c r="I269" s="10" t="e">
        <f>IF(H269="","",IF(AND('Datos seleccionados'!#REF!&gt;=$I$3,'Datos seleccionados'!#REF!&lt;=$I$4,'Datos seleccionados'!#REF!&gt;=$I$5,'Datos seleccionados'!#REF!&gt;=$I$6,'Datos seleccionados'!#REF!&gt;=$I$7),"SI","NO"))</f>
        <v>#REF!</v>
      </c>
    </row>
    <row r="270" spans="2:9" x14ac:dyDescent="0.2">
      <c r="B270" s="18" t="e">
        <f>+IF('Datos seleccionados'!#REF!="","",'Datos seleccionados'!#REF!)</f>
        <v>#REF!</v>
      </c>
      <c r="C270" s="14" t="e">
        <f>+IF('Datos seleccionados'!#REF!="","",'Datos seleccionados'!#REF!)</f>
        <v>#REF!</v>
      </c>
      <c r="D270" s="10" t="e">
        <f>IF(C270="","",IF(AND('Datos seleccionados'!#REF!&gt;=$D$3,'Datos seleccionados'!#REF!&lt;=$D$4,'Datos seleccionados'!#REF!&gt;=$D$5,'Datos seleccionados'!#REF!&gt;=$D$6,'Datos seleccionados'!#REF!&gt;=$D$7),"SI","NO"))</f>
        <v>#REF!</v>
      </c>
      <c r="G270" s="17" t="e">
        <f>+IF('Datos seleccionados'!#REF!="","",'Datos seleccionados'!#REF!)</f>
        <v>#REF!</v>
      </c>
      <c r="H270" s="14" t="e">
        <f>+IF('Datos seleccionados'!#REF!="","",'Datos seleccionados'!#REF!)</f>
        <v>#REF!</v>
      </c>
      <c r="I270" s="10" t="e">
        <f>IF(H270="","",IF(AND('Datos seleccionados'!#REF!&gt;=$I$3,'Datos seleccionados'!#REF!&lt;=$I$4,'Datos seleccionados'!#REF!&gt;=$I$5,'Datos seleccionados'!#REF!&gt;=$I$6,'Datos seleccionados'!#REF!&gt;=$I$7),"SI","NO"))</f>
        <v>#REF!</v>
      </c>
    </row>
    <row r="271" spans="2:9" x14ac:dyDescent="0.2">
      <c r="B271" s="18" t="e">
        <f>+IF('Datos seleccionados'!#REF!="","",'Datos seleccionados'!#REF!)</f>
        <v>#REF!</v>
      </c>
      <c r="C271" s="14" t="e">
        <f>+IF('Datos seleccionados'!#REF!="","",'Datos seleccionados'!#REF!)</f>
        <v>#REF!</v>
      </c>
      <c r="D271" s="10" t="e">
        <f>IF(C271="","",IF(AND('Datos seleccionados'!#REF!&gt;=$D$3,'Datos seleccionados'!#REF!&lt;=$D$4,'Datos seleccionados'!#REF!&gt;=$D$5,'Datos seleccionados'!#REF!&gt;=$D$6,'Datos seleccionados'!#REF!&gt;=$D$7),"SI","NO"))</f>
        <v>#REF!</v>
      </c>
      <c r="G271" s="17" t="e">
        <f>+IF('Datos seleccionados'!#REF!="","",'Datos seleccionados'!#REF!)</f>
        <v>#REF!</v>
      </c>
      <c r="H271" s="14" t="e">
        <f>+IF('Datos seleccionados'!#REF!="","",'Datos seleccionados'!#REF!)</f>
        <v>#REF!</v>
      </c>
      <c r="I271" s="10" t="e">
        <f>IF(H271="","",IF(AND('Datos seleccionados'!#REF!&gt;=$I$3,'Datos seleccionados'!#REF!&lt;=$I$4,'Datos seleccionados'!#REF!&gt;=$I$5,'Datos seleccionados'!#REF!&gt;=$I$6,'Datos seleccionados'!#REF!&gt;=$I$7),"SI","NO"))</f>
        <v>#REF!</v>
      </c>
    </row>
    <row r="272" spans="2:9" x14ac:dyDescent="0.2">
      <c r="B272" s="18" t="e">
        <f>+IF('Datos seleccionados'!#REF!="","",'Datos seleccionados'!#REF!)</f>
        <v>#REF!</v>
      </c>
      <c r="C272" s="14" t="e">
        <f>+IF('Datos seleccionados'!#REF!="","",'Datos seleccionados'!#REF!)</f>
        <v>#REF!</v>
      </c>
      <c r="D272" s="10" t="e">
        <f>IF(C272="","",IF(AND('Datos seleccionados'!#REF!&gt;=$D$3,'Datos seleccionados'!#REF!&lt;=$D$4,'Datos seleccionados'!#REF!&gt;=$D$5,'Datos seleccionados'!#REF!&gt;=$D$6,'Datos seleccionados'!#REF!&gt;=$D$7),"SI","NO"))</f>
        <v>#REF!</v>
      </c>
      <c r="G272" s="17" t="e">
        <f>+IF('Datos seleccionados'!#REF!="","",'Datos seleccionados'!#REF!)</f>
        <v>#REF!</v>
      </c>
      <c r="H272" s="14" t="e">
        <f>+IF('Datos seleccionados'!#REF!="","",'Datos seleccionados'!#REF!)</f>
        <v>#REF!</v>
      </c>
      <c r="I272" s="10" t="e">
        <f>IF(H272="","",IF(AND('Datos seleccionados'!#REF!&gt;=$I$3,'Datos seleccionados'!#REF!&lt;=$I$4,'Datos seleccionados'!#REF!&gt;=$I$5,'Datos seleccionados'!#REF!&gt;=$I$6,'Datos seleccionados'!#REF!&gt;=$I$7),"SI","NO"))</f>
        <v>#REF!</v>
      </c>
    </row>
    <row r="273" spans="2:9" x14ac:dyDescent="0.2">
      <c r="B273" s="18" t="e">
        <f>+IF('Datos seleccionados'!#REF!="","",'Datos seleccionados'!#REF!)</f>
        <v>#REF!</v>
      </c>
      <c r="C273" s="14" t="e">
        <f>+IF('Datos seleccionados'!#REF!="","",'Datos seleccionados'!#REF!)</f>
        <v>#REF!</v>
      </c>
      <c r="D273" s="10" t="e">
        <f>IF(C273="","",IF(AND('Datos seleccionados'!#REF!&gt;=$D$3,'Datos seleccionados'!#REF!&lt;=$D$4,'Datos seleccionados'!#REF!&gt;=$D$5,'Datos seleccionados'!#REF!&gt;=$D$6,'Datos seleccionados'!#REF!&gt;=$D$7),"SI","NO"))</f>
        <v>#REF!</v>
      </c>
      <c r="G273" s="17" t="e">
        <f>+IF('Datos seleccionados'!#REF!="","",'Datos seleccionados'!#REF!)</f>
        <v>#REF!</v>
      </c>
      <c r="H273" s="14" t="e">
        <f>+IF('Datos seleccionados'!#REF!="","",'Datos seleccionados'!#REF!)</f>
        <v>#REF!</v>
      </c>
      <c r="I273" s="10" t="e">
        <f>IF(H273="","",IF(AND('Datos seleccionados'!#REF!&gt;=$I$3,'Datos seleccionados'!#REF!&lt;=$I$4,'Datos seleccionados'!#REF!&gt;=$I$5,'Datos seleccionados'!#REF!&gt;=$I$6,'Datos seleccionados'!#REF!&gt;=$I$7),"SI","NO"))</f>
        <v>#REF!</v>
      </c>
    </row>
    <row r="274" spans="2:9" x14ac:dyDescent="0.2">
      <c r="B274" s="18" t="e">
        <f>+IF('Datos seleccionados'!#REF!="","",'Datos seleccionados'!#REF!)</f>
        <v>#REF!</v>
      </c>
      <c r="C274" s="14" t="e">
        <f>+IF('Datos seleccionados'!#REF!="","",'Datos seleccionados'!#REF!)</f>
        <v>#REF!</v>
      </c>
      <c r="D274" s="10" t="e">
        <f>IF(C274="","",IF(AND('Datos seleccionados'!#REF!&gt;=$D$3,'Datos seleccionados'!#REF!&lt;=$D$4,'Datos seleccionados'!#REF!&gt;=$D$5,'Datos seleccionados'!#REF!&gt;=$D$6,'Datos seleccionados'!#REF!&gt;=$D$7),"SI","NO"))</f>
        <v>#REF!</v>
      </c>
      <c r="G274" s="17" t="e">
        <f>+IF('Datos seleccionados'!#REF!="","",'Datos seleccionados'!#REF!)</f>
        <v>#REF!</v>
      </c>
      <c r="H274" s="14" t="e">
        <f>+IF('Datos seleccionados'!#REF!="","",'Datos seleccionados'!#REF!)</f>
        <v>#REF!</v>
      </c>
      <c r="I274" s="10" t="e">
        <f>IF(H274="","",IF(AND('Datos seleccionados'!#REF!&gt;=$I$3,'Datos seleccionados'!#REF!&lt;=$I$4,'Datos seleccionados'!#REF!&gt;=$I$5,'Datos seleccionados'!#REF!&gt;=$I$6,'Datos seleccionados'!#REF!&gt;=$I$7),"SI","NO"))</f>
        <v>#REF!</v>
      </c>
    </row>
    <row r="275" spans="2:9" x14ac:dyDescent="0.2">
      <c r="B275" s="18" t="e">
        <f>+IF('Datos seleccionados'!#REF!="","",'Datos seleccionados'!#REF!)</f>
        <v>#REF!</v>
      </c>
      <c r="C275" s="14" t="e">
        <f>+IF('Datos seleccionados'!#REF!="","",'Datos seleccionados'!#REF!)</f>
        <v>#REF!</v>
      </c>
      <c r="D275" s="10" t="e">
        <f>IF(C275="","",IF(AND('Datos seleccionados'!#REF!&gt;=$D$3,'Datos seleccionados'!#REF!&lt;=$D$4,'Datos seleccionados'!#REF!&gt;=$D$5,'Datos seleccionados'!#REF!&gt;=$D$6,'Datos seleccionados'!#REF!&gt;=$D$7),"SI","NO"))</f>
        <v>#REF!</v>
      </c>
      <c r="G275" s="17" t="e">
        <f>+IF('Datos seleccionados'!#REF!="","",'Datos seleccionados'!#REF!)</f>
        <v>#REF!</v>
      </c>
      <c r="H275" s="14" t="e">
        <f>+IF('Datos seleccionados'!#REF!="","",'Datos seleccionados'!#REF!)</f>
        <v>#REF!</v>
      </c>
      <c r="I275" s="10" t="e">
        <f>IF(H275="","",IF(AND('Datos seleccionados'!#REF!&gt;=$I$3,'Datos seleccionados'!#REF!&lt;=$I$4,'Datos seleccionados'!#REF!&gt;=$I$5,'Datos seleccionados'!#REF!&gt;=$I$6,'Datos seleccionados'!#REF!&gt;=$I$7),"SI","NO"))</f>
        <v>#REF!</v>
      </c>
    </row>
    <row r="276" spans="2:9" x14ac:dyDescent="0.2">
      <c r="B276" s="18" t="e">
        <f>+IF('Datos seleccionados'!#REF!="","",'Datos seleccionados'!#REF!)</f>
        <v>#REF!</v>
      </c>
      <c r="C276" s="14" t="e">
        <f>+IF('Datos seleccionados'!#REF!="","",'Datos seleccionados'!#REF!)</f>
        <v>#REF!</v>
      </c>
      <c r="D276" s="10" t="e">
        <f>IF(C276="","",IF(AND('Datos seleccionados'!#REF!&gt;=$D$3,'Datos seleccionados'!#REF!&lt;=$D$4,'Datos seleccionados'!#REF!&gt;=$D$5,'Datos seleccionados'!#REF!&gt;=$D$6,'Datos seleccionados'!#REF!&gt;=$D$7),"SI","NO"))</f>
        <v>#REF!</v>
      </c>
      <c r="G276" s="17" t="e">
        <f>+IF('Datos seleccionados'!#REF!="","",'Datos seleccionados'!#REF!)</f>
        <v>#REF!</v>
      </c>
      <c r="H276" s="14" t="e">
        <f>+IF('Datos seleccionados'!#REF!="","",'Datos seleccionados'!#REF!)</f>
        <v>#REF!</v>
      </c>
      <c r="I276" s="10" t="e">
        <f>IF(H276="","",IF(AND('Datos seleccionados'!#REF!&gt;=$I$3,'Datos seleccionados'!#REF!&lt;=$I$4,'Datos seleccionados'!#REF!&gt;=$I$5,'Datos seleccionados'!#REF!&gt;=$I$6,'Datos seleccionados'!#REF!&gt;=$I$7),"SI","NO"))</f>
        <v>#REF!</v>
      </c>
    </row>
    <row r="277" spans="2:9" x14ac:dyDescent="0.2">
      <c r="B277" s="18" t="e">
        <f>+IF('Datos seleccionados'!#REF!="","",'Datos seleccionados'!#REF!)</f>
        <v>#REF!</v>
      </c>
      <c r="C277" s="14" t="e">
        <f>+IF('Datos seleccionados'!#REF!="","",'Datos seleccionados'!#REF!)</f>
        <v>#REF!</v>
      </c>
      <c r="D277" s="10" t="e">
        <f>IF(C277="","",IF(AND('Datos seleccionados'!#REF!&gt;=$D$3,'Datos seleccionados'!#REF!&lt;=$D$4,'Datos seleccionados'!#REF!&gt;=$D$5,'Datos seleccionados'!#REF!&gt;=$D$6,'Datos seleccionados'!#REF!&gt;=$D$7),"SI","NO"))</f>
        <v>#REF!</v>
      </c>
      <c r="G277" s="17" t="e">
        <f>+IF('Datos seleccionados'!#REF!="","",'Datos seleccionados'!#REF!)</f>
        <v>#REF!</v>
      </c>
      <c r="H277" s="14" t="e">
        <f>+IF('Datos seleccionados'!#REF!="","",'Datos seleccionados'!#REF!)</f>
        <v>#REF!</v>
      </c>
      <c r="I277" s="10" t="e">
        <f>IF(H277="","",IF(AND('Datos seleccionados'!#REF!&gt;=$I$3,'Datos seleccionados'!#REF!&lt;=$I$4,'Datos seleccionados'!#REF!&gt;=$I$5,'Datos seleccionados'!#REF!&gt;=$I$6,'Datos seleccionados'!#REF!&gt;=$I$7),"SI","NO"))</f>
        <v>#REF!</v>
      </c>
    </row>
    <row r="278" spans="2:9" x14ac:dyDescent="0.2">
      <c r="B278" s="18" t="e">
        <f>+IF('Datos seleccionados'!#REF!="","",'Datos seleccionados'!#REF!)</f>
        <v>#REF!</v>
      </c>
      <c r="C278" s="14" t="e">
        <f>+IF('Datos seleccionados'!#REF!="","",'Datos seleccionados'!#REF!)</f>
        <v>#REF!</v>
      </c>
      <c r="D278" s="10" t="e">
        <f>IF(C278="","",IF(AND('Datos seleccionados'!#REF!&gt;=$D$3,'Datos seleccionados'!#REF!&lt;=$D$4,'Datos seleccionados'!#REF!&gt;=$D$5,'Datos seleccionados'!#REF!&gt;=$D$6,'Datos seleccionados'!#REF!&gt;=$D$7),"SI","NO"))</f>
        <v>#REF!</v>
      </c>
      <c r="G278" s="17" t="e">
        <f>+IF('Datos seleccionados'!#REF!="","",'Datos seleccionados'!#REF!)</f>
        <v>#REF!</v>
      </c>
      <c r="H278" s="14" t="e">
        <f>+IF('Datos seleccionados'!#REF!="","",'Datos seleccionados'!#REF!)</f>
        <v>#REF!</v>
      </c>
      <c r="I278" s="10" t="e">
        <f>IF(H278="","",IF(AND('Datos seleccionados'!#REF!&gt;=$I$3,'Datos seleccionados'!#REF!&lt;=$I$4,'Datos seleccionados'!#REF!&gt;=$I$5,'Datos seleccionados'!#REF!&gt;=$I$6,'Datos seleccionados'!#REF!&gt;=$I$7),"SI","NO"))</f>
        <v>#REF!</v>
      </c>
    </row>
    <row r="279" spans="2:9" x14ac:dyDescent="0.2">
      <c r="B279" s="18" t="e">
        <f>+IF('Datos seleccionados'!#REF!="","",'Datos seleccionados'!#REF!)</f>
        <v>#REF!</v>
      </c>
      <c r="C279" s="14" t="e">
        <f>+IF('Datos seleccionados'!#REF!="","",'Datos seleccionados'!#REF!)</f>
        <v>#REF!</v>
      </c>
      <c r="D279" s="10" t="e">
        <f>IF(C279="","",IF(AND('Datos seleccionados'!#REF!&gt;=$D$3,'Datos seleccionados'!#REF!&lt;=$D$4,'Datos seleccionados'!#REF!&gt;=$D$5,'Datos seleccionados'!#REF!&gt;=$D$6,'Datos seleccionados'!#REF!&gt;=$D$7),"SI","NO"))</f>
        <v>#REF!</v>
      </c>
      <c r="G279" s="17" t="e">
        <f>+IF('Datos seleccionados'!#REF!="","",'Datos seleccionados'!#REF!)</f>
        <v>#REF!</v>
      </c>
      <c r="H279" s="14" t="e">
        <f>+IF('Datos seleccionados'!#REF!="","",'Datos seleccionados'!#REF!)</f>
        <v>#REF!</v>
      </c>
      <c r="I279" s="10" t="e">
        <f>IF(H279="","",IF(AND('Datos seleccionados'!#REF!&gt;=$I$3,'Datos seleccionados'!#REF!&lt;=$I$4,'Datos seleccionados'!#REF!&gt;=$I$5,'Datos seleccionados'!#REF!&gt;=$I$6,'Datos seleccionados'!#REF!&gt;=$I$7),"SI","NO"))</f>
        <v>#REF!</v>
      </c>
    </row>
    <row r="280" spans="2:9" x14ac:dyDescent="0.2">
      <c r="B280" s="18" t="e">
        <f>+IF('Datos seleccionados'!#REF!="","",'Datos seleccionados'!#REF!)</f>
        <v>#REF!</v>
      </c>
      <c r="C280" s="14" t="e">
        <f>+IF('Datos seleccionados'!#REF!="","",'Datos seleccionados'!#REF!)</f>
        <v>#REF!</v>
      </c>
      <c r="D280" s="10" t="e">
        <f>IF(C280="","",IF(AND('Datos seleccionados'!#REF!&gt;=$D$3,'Datos seleccionados'!#REF!&lt;=$D$4,'Datos seleccionados'!#REF!&gt;=$D$5,'Datos seleccionados'!#REF!&gt;=$D$6,'Datos seleccionados'!#REF!&gt;=$D$7),"SI","NO"))</f>
        <v>#REF!</v>
      </c>
      <c r="G280" s="17" t="e">
        <f>+IF('Datos seleccionados'!#REF!="","",'Datos seleccionados'!#REF!)</f>
        <v>#REF!</v>
      </c>
      <c r="H280" s="14" t="e">
        <f>+IF('Datos seleccionados'!#REF!="","",'Datos seleccionados'!#REF!)</f>
        <v>#REF!</v>
      </c>
      <c r="I280" s="10" t="e">
        <f>IF(H280="","",IF(AND('Datos seleccionados'!#REF!&gt;=$I$3,'Datos seleccionados'!#REF!&lt;=$I$4,'Datos seleccionados'!#REF!&gt;=$I$5,'Datos seleccionados'!#REF!&gt;=$I$6,'Datos seleccionados'!#REF!&gt;=$I$7),"SI","NO"))</f>
        <v>#REF!</v>
      </c>
    </row>
    <row r="281" spans="2:9" x14ac:dyDescent="0.2">
      <c r="B281" s="18" t="e">
        <f>+IF('Datos seleccionados'!#REF!="","",'Datos seleccionados'!#REF!)</f>
        <v>#REF!</v>
      </c>
      <c r="C281" s="14" t="e">
        <f>+IF('Datos seleccionados'!#REF!="","",'Datos seleccionados'!#REF!)</f>
        <v>#REF!</v>
      </c>
      <c r="D281" s="10" t="e">
        <f>IF(C281="","",IF(AND('Datos seleccionados'!#REF!&gt;=$D$3,'Datos seleccionados'!#REF!&lt;=$D$4,'Datos seleccionados'!#REF!&gt;=$D$5,'Datos seleccionados'!#REF!&gt;=$D$6,'Datos seleccionados'!#REF!&gt;=$D$7),"SI","NO"))</f>
        <v>#REF!</v>
      </c>
      <c r="G281" s="17" t="e">
        <f>+IF('Datos seleccionados'!#REF!="","",'Datos seleccionados'!#REF!)</f>
        <v>#REF!</v>
      </c>
      <c r="H281" s="14" t="e">
        <f>+IF('Datos seleccionados'!#REF!="","",'Datos seleccionados'!#REF!)</f>
        <v>#REF!</v>
      </c>
      <c r="I281" s="10" t="e">
        <f>IF(H281="","",IF(AND('Datos seleccionados'!#REF!&gt;=$I$3,'Datos seleccionados'!#REF!&lt;=$I$4,'Datos seleccionados'!#REF!&gt;=$I$5,'Datos seleccionados'!#REF!&gt;=$I$6,'Datos seleccionados'!#REF!&gt;=$I$7),"SI","NO"))</f>
        <v>#REF!</v>
      </c>
    </row>
    <row r="282" spans="2:9" x14ac:dyDescent="0.2">
      <c r="B282" s="18" t="e">
        <f>+IF('Datos seleccionados'!#REF!="","",'Datos seleccionados'!#REF!)</f>
        <v>#REF!</v>
      </c>
      <c r="C282" s="14" t="e">
        <f>+IF('Datos seleccionados'!#REF!="","",'Datos seleccionados'!#REF!)</f>
        <v>#REF!</v>
      </c>
      <c r="D282" s="10" t="e">
        <f>IF(C282="","",IF(AND('Datos seleccionados'!#REF!&gt;=$D$3,'Datos seleccionados'!#REF!&lt;=$D$4,'Datos seleccionados'!#REF!&gt;=$D$5,'Datos seleccionados'!#REF!&gt;=$D$6,'Datos seleccionados'!#REF!&gt;=$D$7),"SI","NO"))</f>
        <v>#REF!</v>
      </c>
      <c r="G282" s="17" t="e">
        <f>+IF('Datos seleccionados'!#REF!="","",'Datos seleccionados'!#REF!)</f>
        <v>#REF!</v>
      </c>
      <c r="H282" s="14" t="e">
        <f>+IF('Datos seleccionados'!#REF!="","",'Datos seleccionados'!#REF!)</f>
        <v>#REF!</v>
      </c>
      <c r="I282" s="10" t="e">
        <f>IF(H282="","",IF(AND('Datos seleccionados'!#REF!&gt;=$I$3,'Datos seleccionados'!#REF!&lt;=$I$4,'Datos seleccionados'!#REF!&gt;=$I$5,'Datos seleccionados'!#REF!&gt;=$I$6,'Datos seleccionados'!#REF!&gt;=$I$7),"SI","NO"))</f>
        <v>#REF!</v>
      </c>
    </row>
    <row r="283" spans="2:9" x14ac:dyDescent="0.2">
      <c r="B283" s="18" t="e">
        <f>+IF('Datos seleccionados'!#REF!="","",'Datos seleccionados'!#REF!)</f>
        <v>#REF!</v>
      </c>
      <c r="C283" s="14" t="e">
        <f>+IF('Datos seleccionados'!#REF!="","",'Datos seleccionados'!#REF!)</f>
        <v>#REF!</v>
      </c>
      <c r="D283" s="10" t="e">
        <f>IF(C283="","",IF(AND('Datos seleccionados'!#REF!&gt;=$D$3,'Datos seleccionados'!#REF!&lt;=$D$4,'Datos seleccionados'!#REF!&gt;=$D$5,'Datos seleccionados'!#REF!&gt;=$D$6,'Datos seleccionados'!#REF!&gt;=$D$7),"SI","NO"))</f>
        <v>#REF!</v>
      </c>
      <c r="G283" s="17" t="e">
        <f>+IF('Datos seleccionados'!#REF!="","",'Datos seleccionados'!#REF!)</f>
        <v>#REF!</v>
      </c>
      <c r="H283" s="14" t="e">
        <f>+IF('Datos seleccionados'!#REF!="","",'Datos seleccionados'!#REF!)</f>
        <v>#REF!</v>
      </c>
      <c r="I283" s="10" t="e">
        <f>IF(H283="","",IF(AND('Datos seleccionados'!#REF!&gt;=$I$3,'Datos seleccionados'!#REF!&lt;=$I$4,'Datos seleccionados'!#REF!&gt;=$I$5,'Datos seleccionados'!#REF!&gt;=$I$6,'Datos seleccionados'!#REF!&gt;=$I$7),"SI","NO"))</f>
        <v>#REF!</v>
      </c>
    </row>
    <row r="284" spans="2:9" x14ac:dyDescent="0.2">
      <c r="B284" s="18" t="e">
        <f>+IF('Datos seleccionados'!#REF!="","",'Datos seleccionados'!#REF!)</f>
        <v>#REF!</v>
      </c>
      <c r="C284" s="14" t="e">
        <f>+IF('Datos seleccionados'!#REF!="","",'Datos seleccionados'!#REF!)</f>
        <v>#REF!</v>
      </c>
      <c r="D284" s="10" t="e">
        <f>IF(C284="","",IF(AND('Datos seleccionados'!#REF!&gt;=$D$3,'Datos seleccionados'!#REF!&lt;=$D$4,'Datos seleccionados'!#REF!&gt;=$D$5,'Datos seleccionados'!#REF!&gt;=$D$6,'Datos seleccionados'!#REF!&gt;=$D$7),"SI","NO"))</f>
        <v>#REF!</v>
      </c>
      <c r="G284" s="17" t="e">
        <f>+IF('Datos seleccionados'!#REF!="","",'Datos seleccionados'!#REF!)</f>
        <v>#REF!</v>
      </c>
      <c r="H284" s="14" t="e">
        <f>+IF('Datos seleccionados'!#REF!="","",'Datos seleccionados'!#REF!)</f>
        <v>#REF!</v>
      </c>
      <c r="I284" s="10" t="e">
        <f>IF(H284="","",IF(AND('Datos seleccionados'!#REF!&gt;=$I$3,'Datos seleccionados'!#REF!&lt;=$I$4,'Datos seleccionados'!#REF!&gt;=$I$5,'Datos seleccionados'!#REF!&gt;=$I$6,'Datos seleccionados'!#REF!&gt;=$I$7),"SI","NO"))</f>
        <v>#REF!</v>
      </c>
    </row>
    <row r="285" spans="2:9" x14ac:dyDescent="0.2">
      <c r="B285" s="18" t="e">
        <f>+IF('Datos seleccionados'!#REF!="","",'Datos seleccionados'!#REF!)</f>
        <v>#REF!</v>
      </c>
      <c r="C285" s="14" t="e">
        <f>+IF('Datos seleccionados'!#REF!="","",'Datos seleccionados'!#REF!)</f>
        <v>#REF!</v>
      </c>
      <c r="D285" s="10" t="e">
        <f>IF(C285="","",IF(AND('Datos seleccionados'!#REF!&gt;=$D$3,'Datos seleccionados'!#REF!&lt;=$D$4,'Datos seleccionados'!#REF!&gt;=$D$5,'Datos seleccionados'!#REF!&gt;=$D$6,'Datos seleccionados'!#REF!&gt;=$D$7),"SI","NO"))</f>
        <v>#REF!</v>
      </c>
      <c r="G285" s="17" t="e">
        <f>+IF('Datos seleccionados'!#REF!="","",'Datos seleccionados'!#REF!)</f>
        <v>#REF!</v>
      </c>
      <c r="H285" s="14" t="e">
        <f>+IF('Datos seleccionados'!#REF!="","",'Datos seleccionados'!#REF!)</f>
        <v>#REF!</v>
      </c>
      <c r="I285" s="10" t="e">
        <f>IF(H285="","",IF(AND('Datos seleccionados'!#REF!&gt;=$I$3,'Datos seleccionados'!#REF!&lt;=$I$4,'Datos seleccionados'!#REF!&gt;=$I$5,'Datos seleccionados'!#REF!&gt;=$I$6,'Datos seleccionados'!#REF!&gt;=$I$7),"SI","NO"))</f>
        <v>#REF!</v>
      </c>
    </row>
    <row r="286" spans="2:9" x14ac:dyDescent="0.2">
      <c r="B286" s="18" t="e">
        <f>+IF('Datos seleccionados'!#REF!="","",'Datos seleccionados'!#REF!)</f>
        <v>#REF!</v>
      </c>
      <c r="C286" s="14" t="e">
        <f>+IF('Datos seleccionados'!#REF!="","",'Datos seleccionados'!#REF!)</f>
        <v>#REF!</v>
      </c>
      <c r="D286" s="10" t="e">
        <f>IF(C286="","",IF(AND('Datos seleccionados'!#REF!&gt;=$D$3,'Datos seleccionados'!#REF!&lt;=$D$4,'Datos seleccionados'!#REF!&gt;=$D$5,'Datos seleccionados'!#REF!&gt;=$D$6,'Datos seleccionados'!#REF!&gt;=$D$7),"SI","NO"))</f>
        <v>#REF!</v>
      </c>
      <c r="G286" s="17" t="e">
        <f>+IF('Datos seleccionados'!#REF!="","",'Datos seleccionados'!#REF!)</f>
        <v>#REF!</v>
      </c>
      <c r="H286" s="14" t="e">
        <f>+IF('Datos seleccionados'!#REF!="","",'Datos seleccionados'!#REF!)</f>
        <v>#REF!</v>
      </c>
      <c r="I286" s="10" t="e">
        <f>IF(H286="","",IF(AND('Datos seleccionados'!#REF!&gt;=$I$3,'Datos seleccionados'!#REF!&lt;=$I$4,'Datos seleccionados'!#REF!&gt;=$I$5,'Datos seleccionados'!#REF!&gt;=$I$6,'Datos seleccionados'!#REF!&gt;=$I$7),"SI","NO"))</f>
        <v>#REF!</v>
      </c>
    </row>
    <row r="287" spans="2:9" x14ac:dyDescent="0.2">
      <c r="B287" s="18" t="e">
        <f>+IF('Datos seleccionados'!#REF!="","",'Datos seleccionados'!#REF!)</f>
        <v>#REF!</v>
      </c>
      <c r="C287" s="14" t="e">
        <f>+IF('Datos seleccionados'!#REF!="","",'Datos seleccionados'!#REF!)</f>
        <v>#REF!</v>
      </c>
      <c r="D287" s="10" t="e">
        <f>IF(C287="","",IF(AND('Datos seleccionados'!#REF!&gt;=$D$3,'Datos seleccionados'!#REF!&lt;=$D$4,'Datos seleccionados'!#REF!&gt;=$D$5,'Datos seleccionados'!#REF!&gt;=$D$6,'Datos seleccionados'!#REF!&gt;=$D$7),"SI","NO"))</f>
        <v>#REF!</v>
      </c>
      <c r="G287" s="17" t="e">
        <f>+IF('Datos seleccionados'!#REF!="","",'Datos seleccionados'!#REF!)</f>
        <v>#REF!</v>
      </c>
      <c r="H287" s="14" t="e">
        <f>+IF('Datos seleccionados'!#REF!="","",'Datos seleccionados'!#REF!)</f>
        <v>#REF!</v>
      </c>
      <c r="I287" s="10" t="e">
        <f>IF(H287="","",IF(AND('Datos seleccionados'!#REF!&gt;=$I$3,'Datos seleccionados'!#REF!&lt;=$I$4,'Datos seleccionados'!#REF!&gt;=$I$5,'Datos seleccionados'!#REF!&gt;=$I$6,'Datos seleccionados'!#REF!&gt;=$I$7),"SI","NO"))</f>
        <v>#REF!</v>
      </c>
    </row>
    <row r="288" spans="2:9" x14ac:dyDescent="0.2">
      <c r="B288" s="18" t="e">
        <f>+IF('Datos seleccionados'!#REF!="","",'Datos seleccionados'!#REF!)</f>
        <v>#REF!</v>
      </c>
      <c r="C288" s="14" t="e">
        <f>+IF('Datos seleccionados'!#REF!="","",'Datos seleccionados'!#REF!)</f>
        <v>#REF!</v>
      </c>
      <c r="D288" s="10" t="e">
        <f>IF(C288="","",IF(AND('Datos seleccionados'!#REF!&gt;=$D$3,'Datos seleccionados'!#REF!&lt;=$D$4,'Datos seleccionados'!#REF!&gt;=$D$5,'Datos seleccionados'!#REF!&gt;=$D$6,'Datos seleccionados'!#REF!&gt;=$D$7),"SI","NO"))</f>
        <v>#REF!</v>
      </c>
      <c r="G288" s="17" t="e">
        <f>+IF('Datos seleccionados'!#REF!="","",'Datos seleccionados'!#REF!)</f>
        <v>#REF!</v>
      </c>
      <c r="H288" s="14" t="e">
        <f>+IF('Datos seleccionados'!#REF!="","",'Datos seleccionados'!#REF!)</f>
        <v>#REF!</v>
      </c>
      <c r="I288" s="10" t="e">
        <f>IF(H288="","",IF(AND('Datos seleccionados'!#REF!&gt;=$I$3,'Datos seleccionados'!#REF!&lt;=$I$4,'Datos seleccionados'!#REF!&gt;=$I$5,'Datos seleccionados'!#REF!&gt;=$I$6,'Datos seleccionados'!#REF!&gt;=$I$7),"SI","NO"))</f>
        <v>#REF!</v>
      </c>
    </row>
    <row r="289" spans="2:9" x14ac:dyDescent="0.2">
      <c r="B289" s="18" t="e">
        <f>+IF('Datos seleccionados'!#REF!="","",'Datos seleccionados'!#REF!)</f>
        <v>#REF!</v>
      </c>
      <c r="C289" s="14" t="e">
        <f>+IF('Datos seleccionados'!#REF!="","",'Datos seleccionados'!#REF!)</f>
        <v>#REF!</v>
      </c>
      <c r="D289" s="10" t="e">
        <f>IF(C289="","",IF(AND('Datos seleccionados'!#REF!&gt;=$D$3,'Datos seleccionados'!#REF!&lt;=$D$4,'Datos seleccionados'!#REF!&gt;=$D$5,'Datos seleccionados'!#REF!&gt;=$D$6,'Datos seleccionados'!#REF!&gt;=$D$7),"SI","NO"))</f>
        <v>#REF!</v>
      </c>
      <c r="G289" s="17" t="e">
        <f>+IF('Datos seleccionados'!#REF!="","",'Datos seleccionados'!#REF!)</f>
        <v>#REF!</v>
      </c>
      <c r="H289" s="14" t="e">
        <f>+IF('Datos seleccionados'!#REF!="","",'Datos seleccionados'!#REF!)</f>
        <v>#REF!</v>
      </c>
      <c r="I289" s="10" t="e">
        <f>IF(H289="","",IF(AND('Datos seleccionados'!#REF!&gt;=$I$3,'Datos seleccionados'!#REF!&lt;=$I$4,'Datos seleccionados'!#REF!&gt;=$I$5,'Datos seleccionados'!#REF!&gt;=$I$6,'Datos seleccionados'!#REF!&gt;=$I$7),"SI","NO"))</f>
        <v>#REF!</v>
      </c>
    </row>
    <row r="290" spans="2:9" x14ac:dyDescent="0.2">
      <c r="B290" s="18" t="e">
        <f>+IF('Datos seleccionados'!#REF!="","",'Datos seleccionados'!#REF!)</f>
        <v>#REF!</v>
      </c>
      <c r="C290" s="14" t="e">
        <f>+IF('Datos seleccionados'!#REF!="","",'Datos seleccionados'!#REF!)</f>
        <v>#REF!</v>
      </c>
      <c r="D290" s="10" t="e">
        <f>IF(C290="","",IF(AND('Datos seleccionados'!#REF!&gt;=$D$3,'Datos seleccionados'!#REF!&lt;=$D$4,'Datos seleccionados'!#REF!&gt;=$D$5,'Datos seleccionados'!#REF!&gt;=$D$6,'Datos seleccionados'!#REF!&gt;=$D$7),"SI","NO"))</f>
        <v>#REF!</v>
      </c>
      <c r="G290" s="17" t="e">
        <f>+IF('Datos seleccionados'!#REF!="","",'Datos seleccionados'!#REF!)</f>
        <v>#REF!</v>
      </c>
      <c r="H290" s="14" t="e">
        <f>+IF('Datos seleccionados'!#REF!="","",'Datos seleccionados'!#REF!)</f>
        <v>#REF!</v>
      </c>
      <c r="I290" s="10" t="e">
        <f>IF(H290="","",IF(AND('Datos seleccionados'!#REF!&gt;=$I$3,'Datos seleccionados'!#REF!&lt;=$I$4,'Datos seleccionados'!#REF!&gt;=$I$5,'Datos seleccionados'!#REF!&gt;=$I$6,'Datos seleccionados'!#REF!&gt;=$I$7),"SI","NO"))</f>
        <v>#REF!</v>
      </c>
    </row>
    <row r="291" spans="2:9" x14ac:dyDescent="0.2">
      <c r="B291" s="18" t="e">
        <f>+IF('Datos seleccionados'!#REF!="","",'Datos seleccionados'!#REF!)</f>
        <v>#REF!</v>
      </c>
      <c r="C291" s="14" t="e">
        <f>+IF('Datos seleccionados'!#REF!="","",'Datos seleccionados'!#REF!)</f>
        <v>#REF!</v>
      </c>
      <c r="D291" s="10" t="e">
        <f>IF(C291="","",IF(AND('Datos seleccionados'!#REF!&gt;=$D$3,'Datos seleccionados'!#REF!&lt;=$D$4,'Datos seleccionados'!#REF!&gt;=$D$5,'Datos seleccionados'!#REF!&gt;=$D$6,'Datos seleccionados'!#REF!&gt;=$D$7),"SI","NO"))</f>
        <v>#REF!</v>
      </c>
      <c r="G291" s="17" t="e">
        <f>+IF('Datos seleccionados'!#REF!="","",'Datos seleccionados'!#REF!)</f>
        <v>#REF!</v>
      </c>
      <c r="H291" s="14" t="e">
        <f>+IF('Datos seleccionados'!#REF!="","",'Datos seleccionados'!#REF!)</f>
        <v>#REF!</v>
      </c>
      <c r="I291" s="10" t="e">
        <f>IF(H291="","",IF(AND('Datos seleccionados'!#REF!&gt;=$I$3,'Datos seleccionados'!#REF!&lt;=$I$4,'Datos seleccionados'!#REF!&gt;=$I$5,'Datos seleccionados'!#REF!&gt;=$I$6,'Datos seleccionados'!#REF!&gt;=$I$7),"SI","NO"))</f>
        <v>#REF!</v>
      </c>
    </row>
    <row r="292" spans="2:9" x14ac:dyDescent="0.2">
      <c r="B292" s="18" t="e">
        <f>+IF('Datos seleccionados'!#REF!="","",'Datos seleccionados'!#REF!)</f>
        <v>#REF!</v>
      </c>
      <c r="C292" s="14" t="e">
        <f>+IF('Datos seleccionados'!#REF!="","",'Datos seleccionados'!#REF!)</f>
        <v>#REF!</v>
      </c>
      <c r="D292" s="10" t="e">
        <f>IF(C292="","",IF(AND('Datos seleccionados'!#REF!&gt;=$D$3,'Datos seleccionados'!#REF!&lt;=$D$4,'Datos seleccionados'!#REF!&gt;=$D$5,'Datos seleccionados'!#REF!&gt;=$D$6,'Datos seleccionados'!#REF!&gt;=$D$7),"SI","NO"))</f>
        <v>#REF!</v>
      </c>
      <c r="G292" s="17" t="e">
        <f>+IF('Datos seleccionados'!#REF!="","",'Datos seleccionados'!#REF!)</f>
        <v>#REF!</v>
      </c>
      <c r="H292" s="14" t="e">
        <f>+IF('Datos seleccionados'!#REF!="","",'Datos seleccionados'!#REF!)</f>
        <v>#REF!</v>
      </c>
      <c r="I292" s="10" t="e">
        <f>IF(H292="","",IF(AND('Datos seleccionados'!#REF!&gt;=$I$3,'Datos seleccionados'!#REF!&lt;=$I$4,'Datos seleccionados'!#REF!&gt;=$I$5,'Datos seleccionados'!#REF!&gt;=$I$6,'Datos seleccionados'!#REF!&gt;=$I$7),"SI","NO"))</f>
        <v>#REF!</v>
      </c>
    </row>
    <row r="293" spans="2:9" x14ac:dyDescent="0.2">
      <c r="B293" s="18" t="e">
        <f>+IF('Datos seleccionados'!#REF!="","",'Datos seleccionados'!#REF!)</f>
        <v>#REF!</v>
      </c>
      <c r="C293" s="14" t="e">
        <f>+IF('Datos seleccionados'!#REF!="","",'Datos seleccionados'!#REF!)</f>
        <v>#REF!</v>
      </c>
      <c r="D293" s="10" t="e">
        <f>IF(C293="","",IF(AND('Datos seleccionados'!#REF!&gt;=$D$3,'Datos seleccionados'!#REF!&lt;=$D$4,'Datos seleccionados'!#REF!&gt;=$D$5,'Datos seleccionados'!#REF!&gt;=$D$6,'Datos seleccionados'!#REF!&gt;=$D$7),"SI","NO"))</f>
        <v>#REF!</v>
      </c>
      <c r="G293" s="17" t="e">
        <f>+IF('Datos seleccionados'!#REF!="","",'Datos seleccionados'!#REF!)</f>
        <v>#REF!</v>
      </c>
      <c r="H293" s="14" t="e">
        <f>+IF('Datos seleccionados'!#REF!="","",'Datos seleccionados'!#REF!)</f>
        <v>#REF!</v>
      </c>
      <c r="I293" s="10" t="e">
        <f>IF(H293="","",IF(AND('Datos seleccionados'!#REF!&gt;=$I$3,'Datos seleccionados'!#REF!&lt;=$I$4,'Datos seleccionados'!#REF!&gt;=$I$5,'Datos seleccionados'!#REF!&gt;=$I$6,'Datos seleccionados'!#REF!&gt;=$I$7),"SI","NO"))</f>
        <v>#REF!</v>
      </c>
    </row>
    <row r="294" spans="2:9" x14ac:dyDescent="0.2">
      <c r="B294" s="18" t="e">
        <f>+IF('Datos seleccionados'!#REF!="","",'Datos seleccionados'!#REF!)</f>
        <v>#REF!</v>
      </c>
      <c r="C294" s="14" t="e">
        <f>+IF('Datos seleccionados'!#REF!="","",'Datos seleccionados'!#REF!)</f>
        <v>#REF!</v>
      </c>
      <c r="D294" s="10" t="e">
        <f>IF(C294="","",IF(AND('Datos seleccionados'!#REF!&gt;=$D$3,'Datos seleccionados'!#REF!&lt;=$D$4,'Datos seleccionados'!#REF!&gt;=$D$5,'Datos seleccionados'!#REF!&gt;=$D$6,'Datos seleccionados'!#REF!&gt;=$D$7),"SI","NO"))</f>
        <v>#REF!</v>
      </c>
      <c r="G294" s="17" t="e">
        <f>+IF('Datos seleccionados'!#REF!="","",'Datos seleccionados'!#REF!)</f>
        <v>#REF!</v>
      </c>
      <c r="H294" s="14" t="e">
        <f>+IF('Datos seleccionados'!#REF!="","",'Datos seleccionados'!#REF!)</f>
        <v>#REF!</v>
      </c>
      <c r="I294" s="10" t="e">
        <f>IF(H294="","",IF(AND('Datos seleccionados'!#REF!&gt;=$I$3,'Datos seleccionados'!#REF!&lt;=$I$4,'Datos seleccionados'!#REF!&gt;=$I$5,'Datos seleccionados'!#REF!&gt;=$I$6,'Datos seleccionados'!#REF!&gt;=$I$7),"SI","NO"))</f>
        <v>#REF!</v>
      </c>
    </row>
    <row r="295" spans="2:9" x14ac:dyDescent="0.2">
      <c r="B295" s="18" t="e">
        <f>+IF('Datos seleccionados'!#REF!="","",'Datos seleccionados'!#REF!)</f>
        <v>#REF!</v>
      </c>
      <c r="C295" s="14" t="e">
        <f>+IF('Datos seleccionados'!#REF!="","",'Datos seleccionados'!#REF!)</f>
        <v>#REF!</v>
      </c>
      <c r="D295" s="10" t="e">
        <f>IF(C295="","",IF(AND('Datos seleccionados'!#REF!&gt;=$D$3,'Datos seleccionados'!#REF!&lt;=$D$4,'Datos seleccionados'!#REF!&gt;=$D$5,'Datos seleccionados'!#REF!&gt;=$D$6,'Datos seleccionados'!#REF!&gt;=$D$7),"SI","NO"))</f>
        <v>#REF!</v>
      </c>
      <c r="G295" s="17" t="e">
        <f>+IF('Datos seleccionados'!#REF!="","",'Datos seleccionados'!#REF!)</f>
        <v>#REF!</v>
      </c>
      <c r="H295" s="14" t="e">
        <f>+IF('Datos seleccionados'!#REF!="","",'Datos seleccionados'!#REF!)</f>
        <v>#REF!</v>
      </c>
      <c r="I295" s="10" t="e">
        <f>IF(H295="","",IF(AND('Datos seleccionados'!#REF!&gt;=$I$3,'Datos seleccionados'!#REF!&lt;=$I$4,'Datos seleccionados'!#REF!&gt;=$I$5,'Datos seleccionados'!#REF!&gt;=$I$6,'Datos seleccionados'!#REF!&gt;=$I$7),"SI","NO"))</f>
        <v>#REF!</v>
      </c>
    </row>
    <row r="296" spans="2:9" x14ac:dyDescent="0.2">
      <c r="B296" s="18" t="e">
        <f>+IF('Datos seleccionados'!#REF!="","",'Datos seleccionados'!#REF!)</f>
        <v>#REF!</v>
      </c>
      <c r="C296" s="14" t="e">
        <f>+IF('Datos seleccionados'!#REF!="","",'Datos seleccionados'!#REF!)</f>
        <v>#REF!</v>
      </c>
      <c r="D296" s="10" t="e">
        <f>IF(C296="","",IF(AND('Datos seleccionados'!#REF!&gt;=$D$3,'Datos seleccionados'!#REF!&lt;=$D$4,'Datos seleccionados'!#REF!&gt;=$D$5,'Datos seleccionados'!#REF!&gt;=$D$6,'Datos seleccionados'!#REF!&gt;=$D$7),"SI","NO"))</f>
        <v>#REF!</v>
      </c>
      <c r="G296" s="17" t="e">
        <f>+IF('Datos seleccionados'!#REF!="","",'Datos seleccionados'!#REF!)</f>
        <v>#REF!</v>
      </c>
      <c r="H296" s="14" t="e">
        <f>+IF('Datos seleccionados'!#REF!="","",'Datos seleccionados'!#REF!)</f>
        <v>#REF!</v>
      </c>
      <c r="I296" s="10" t="e">
        <f>IF(H296="","",IF(AND('Datos seleccionados'!#REF!&gt;=$I$3,'Datos seleccionados'!#REF!&lt;=$I$4,'Datos seleccionados'!#REF!&gt;=$I$5,'Datos seleccionados'!#REF!&gt;=$I$6,'Datos seleccionados'!#REF!&gt;=$I$7),"SI","NO"))</f>
        <v>#REF!</v>
      </c>
    </row>
    <row r="297" spans="2:9" x14ac:dyDescent="0.2">
      <c r="B297" s="18" t="e">
        <f>+IF('Datos seleccionados'!#REF!="","",'Datos seleccionados'!#REF!)</f>
        <v>#REF!</v>
      </c>
      <c r="C297" s="14" t="e">
        <f>+IF('Datos seleccionados'!#REF!="","",'Datos seleccionados'!#REF!)</f>
        <v>#REF!</v>
      </c>
      <c r="D297" s="10" t="e">
        <f>IF(C297="","",IF(AND('Datos seleccionados'!#REF!&gt;=$D$3,'Datos seleccionados'!#REF!&lt;=$D$4,'Datos seleccionados'!#REF!&gt;=$D$5,'Datos seleccionados'!#REF!&gt;=$D$6,'Datos seleccionados'!#REF!&gt;=$D$7),"SI","NO"))</f>
        <v>#REF!</v>
      </c>
      <c r="G297" s="17" t="e">
        <f>+IF('Datos seleccionados'!#REF!="","",'Datos seleccionados'!#REF!)</f>
        <v>#REF!</v>
      </c>
      <c r="H297" s="14" t="e">
        <f>+IF('Datos seleccionados'!#REF!="","",'Datos seleccionados'!#REF!)</f>
        <v>#REF!</v>
      </c>
      <c r="I297" s="10" t="e">
        <f>IF(H297="","",IF(AND('Datos seleccionados'!#REF!&gt;=$I$3,'Datos seleccionados'!#REF!&lt;=$I$4,'Datos seleccionados'!#REF!&gt;=$I$5,'Datos seleccionados'!#REF!&gt;=$I$6,'Datos seleccionados'!#REF!&gt;=$I$7),"SI","NO"))</f>
        <v>#REF!</v>
      </c>
    </row>
    <row r="298" spans="2:9" x14ac:dyDescent="0.2">
      <c r="B298" s="18" t="e">
        <f>+IF('Datos seleccionados'!#REF!="","",'Datos seleccionados'!#REF!)</f>
        <v>#REF!</v>
      </c>
      <c r="C298" s="14" t="e">
        <f>+IF('Datos seleccionados'!#REF!="","",'Datos seleccionados'!#REF!)</f>
        <v>#REF!</v>
      </c>
      <c r="D298" s="10" t="e">
        <f>IF(C298="","",IF(AND('Datos seleccionados'!#REF!&gt;=$D$3,'Datos seleccionados'!#REF!&lt;=$D$4,'Datos seleccionados'!#REF!&gt;=$D$5,'Datos seleccionados'!#REF!&gt;=$D$6,'Datos seleccionados'!#REF!&gt;=$D$7),"SI","NO"))</f>
        <v>#REF!</v>
      </c>
      <c r="G298" s="17" t="e">
        <f>+IF('Datos seleccionados'!#REF!="","",'Datos seleccionados'!#REF!)</f>
        <v>#REF!</v>
      </c>
      <c r="H298" s="14" t="e">
        <f>+IF('Datos seleccionados'!#REF!="","",'Datos seleccionados'!#REF!)</f>
        <v>#REF!</v>
      </c>
      <c r="I298" s="10" t="e">
        <f>IF(H298="","",IF(AND('Datos seleccionados'!#REF!&gt;=$I$3,'Datos seleccionados'!#REF!&lt;=$I$4,'Datos seleccionados'!#REF!&gt;=$I$5,'Datos seleccionados'!#REF!&gt;=$I$6,'Datos seleccionados'!#REF!&gt;=$I$7),"SI","NO"))</f>
        <v>#REF!</v>
      </c>
    </row>
    <row r="299" spans="2:9" x14ac:dyDescent="0.2">
      <c r="B299" s="18" t="e">
        <f>+IF('Datos seleccionados'!#REF!="","",'Datos seleccionados'!#REF!)</f>
        <v>#REF!</v>
      </c>
      <c r="C299" s="14" t="e">
        <f>+IF('Datos seleccionados'!#REF!="","",'Datos seleccionados'!#REF!)</f>
        <v>#REF!</v>
      </c>
      <c r="D299" s="10" t="e">
        <f>IF(C299="","",IF(AND('Datos seleccionados'!#REF!&gt;=$D$3,'Datos seleccionados'!#REF!&lt;=$D$4,'Datos seleccionados'!#REF!&gt;=$D$5,'Datos seleccionados'!#REF!&gt;=$D$6,'Datos seleccionados'!#REF!&gt;=$D$7),"SI","NO"))</f>
        <v>#REF!</v>
      </c>
      <c r="G299" s="17" t="e">
        <f>+IF('Datos seleccionados'!#REF!="","",'Datos seleccionados'!#REF!)</f>
        <v>#REF!</v>
      </c>
      <c r="H299" s="14" t="e">
        <f>+IF('Datos seleccionados'!#REF!="","",'Datos seleccionados'!#REF!)</f>
        <v>#REF!</v>
      </c>
      <c r="I299" s="10" t="e">
        <f>IF(H299="","",IF(AND('Datos seleccionados'!#REF!&gt;=$I$3,'Datos seleccionados'!#REF!&lt;=$I$4,'Datos seleccionados'!#REF!&gt;=$I$5,'Datos seleccionados'!#REF!&gt;=$I$6,'Datos seleccionados'!#REF!&gt;=$I$7),"SI","NO"))</f>
        <v>#REF!</v>
      </c>
    </row>
    <row r="300" spans="2:9" x14ac:dyDescent="0.2">
      <c r="B300" s="18" t="e">
        <f>+IF('Datos seleccionados'!#REF!="","",'Datos seleccionados'!#REF!)</f>
        <v>#REF!</v>
      </c>
      <c r="C300" s="14" t="e">
        <f>+IF('Datos seleccionados'!#REF!="","",'Datos seleccionados'!#REF!)</f>
        <v>#REF!</v>
      </c>
      <c r="D300" s="10" t="e">
        <f>IF(C300="","",IF(AND('Datos seleccionados'!#REF!&gt;=$D$3,'Datos seleccionados'!#REF!&lt;=$D$4,'Datos seleccionados'!#REF!&gt;=$D$5,'Datos seleccionados'!#REF!&gt;=$D$6,'Datos seleccionados'!#REF!&gt;=$D$7),"SI","NO"))</f>
        <v>#REF!</v>
      </c>
      <c r="G300" s="17" t="e">
        <f>+IF('Datos seleccionados'!#REF!="","",'Datos seleccionados'!#REF!)</f>
        <v>#REF!</v>
      </c>
      <c r="H300" s="14" t="e">
        <f>+IF('Datos seleccionados'!#REF!="","",'Datos seleccionados'!#REF!)</f>
        <v>#REF!</v>
      </c>
      <c r="I300" s="10" t="e">
        <f>IF(H300="","",IF(AND('Datos seleccionados'!#REF!&gt;=$I$3,'Datos seleccionados'!#REF!&lt;=$I$4,'Datos seleccionados'!#REF!&gt;=$I$5,'Datos seleccionados'!#REF!&gt;=$I$6,'Datos seleccionados'!#REF!&gt;=$I$7),"SI","NO"))</f>
        <v>#REF!</v>
      </c>
    </row>
    <row r="301" spans="2:9" x14ac:dyDescent="0.2">
      <c r="B301" s="18" t="e">
        <f>+IF('Datos seleccionados'!#REF!="","",'Datos seleccionados'!#REF!)</f>
        <v>#REF!</v>
      </c>
      <c r="C301" s="14" t="e">
        <f>+IF('Datos seleccionados'!#REF!="","",'Datos seleccionados'!#REF!)</f>
        <v>#REF!</v>
      </c>
      <c r="D301" s="10" t="e">
        <f>IF(C301="","",IF(AND('Datos seleccionados'!#REF!&gt;=$D$3,'Datos seleccionados'!#REF!&lt;=$D$4,'Datos seleccionados'!#REF!&gt;=$D$5,'Datos seleccionados'!#REF!&gt;=$D$6,'Datos seleccionados'!#REF!&gt;=$D$7),"SI","NO"))</f>
        <v>#REF!</v>
      </c>
      <c r="G301" s="17" t="e">
        <f>+IF('Datos seleccionados'!#REF!="","",'Datos seleccionados'!#REF!)</f>
        <v>#REF!</v>
      </c>
      <c r="H301" s="14" t="e">
        <f>+IF('Datos seleccionados'!#REF!="","",'Datos seleccionados'!#REF!)</f>
        <v>#REF!</v>
      </c>
      <c r="I301" s="10" t="e">
        <f>IF(H301="","",IF(AND('Datos seleccionados'!#REF!&gt;=$I$3,'Datos seleccionados'!#REF!&lt;=$I$4,'Datos seleccionados'!#REF!&gt;=$I$5,'Datos seleccionados'!#REF!&gt;=$I$6,'Datos seleccionados'!#REF!&gt;=$I$7),"SI","NO"))</f>
        <v>#REF!</v>
      </c>
    </row>
    <row r="302" spans="2:9" x14ac:dyDescent="0.2">
      <c r="B302" s="18" t="e">
        <f>+IF('Datos seleccionados'!#REF!="","",'Datos seleccionados'!#REF!)</f>
        <v>#REF!</v>
      </c>
      <c r="C302" s="14" t="e">
        <f>+IF('Datos seleccionados'!#REF!="","",'Datos seleccionados'!#REF!)</f>
        <v>#REF!</v>
      </c>
      <c r="D302" s="10" t="e">
        <f>IF(C302="","",IF(AND('Datos seleccionados'!#REF!&gt;=$D$3,'Datos seleccionados'!#REF!&lt;=$D$4,'Datos seleccionados'!#REF!&gt;=$D$5,'Datos seleccionados'!#REF!&gt;=$D$6,'Datos seleccionados'!#REF!&gt;=$D$7),"SI","NO"))</f>
        <v>#REF!</v>
      </c>
      <c r="G302" s="17" t="e">
        <f>+IF('Datos seleccionados'!#REF!="","",'Datos seleccionados'!#REF!)</f>
        <v>#REF!</v>
      </c>
      <c r="H302" s="14" t="e">
        <f>+IF('Datos seleccionados'!#REF!="","",'Datos seleccionados'!#REF!)</f>
        <v>#REF!</v>
      </c>
      <c r="I302" s="10" t="e">
        <f>IF(H302="","",IF(AND('Datos seleccionados'!#REF!&gt;=$I$3,'Datos seleccionados'!#REF!&lt;=$I$4,'Datos seleccionados'!#REF!&gt;=$I$5,'Datos seleccionados'!#REF!&gt;=$I$6,'Datos seleccionados'!#REF!&gt;=$I$7),"SI","NO"))</f>
        <v>#REF!</v>
      </c>
    </row>
    <row r="303" spans="2:9" x14ac:dyDescent="0.2">
      <c r="B303" s="18" t="e">
        <f>+IF('Datos seleccionados'!#REF!="","",'Datos seleccionados'!#REF!)</f>
        <v>#REF!</v>
      </c>
      <c r="C303" s="14" t="e">
        <f>+IF('Datos seleccionados'!#REF!="","",'Datos seleccionados'!#REF!)</f>
        <v>#REF!</v>
      </c>
      <c r="D303" s="10" t="e">
        <f>IF(C303="","",IF(AND('Datos seleccionados'!#REF!&gt;=$D$3,'Datos seleccionados'!#REF!&lt;=$D$4,'Datos seleccionados'!#REF!&gt;=$D$5,'Datos seleccionados'!#REF!&gt;=$D$6,'Datos seleccionados'!#REF!&gt;=$D$7),"SI","NO"))</f>
        <v>#REF!</v>
      </c>
      <c r="G303" s="17" t="e">
        <f>+IF('Datos seleccionados'!#REF!="","",'Datos seleccionados'!#REF!)</f>
        <v>#REF!</v>
      </c>
      <c r="H303" s="14" t="e">
        <f>+IF('Datos seleccionados'!#REF!="","",'Datos seleccionados'!#REF!)</f>
        <v>#REF!</v>
      </c>
      <c r="I303" s="10" t="e">
        <f>IF(H303="","",IF(AND('Datos seleccionados'!#REF!&gt;=$I$3,'Datos seleccionados'!#REF!&lt;=$I$4,'Datos seleccionados'!#REF!&gt;=$I$5,'Datos seleccionados'!#REF!&gt;=$I$6,'Datos seleccionados'!#REF!&gt;=$I$7),"SI","NO"))</f>
        <v>#REF!</v>
      </c>
    </row>
    <row r="304" spans="2:9" x14ac:dyDescent="0.2">
      <c r="B304" s="18" t="e">
        <f>+IF('Datos seleccionados'!#REF!="","",'Datos seleccionados'!#REF!)</f>
        <v>#REF!</v>
      </c>
      <c r="C304" s="14" t="e">
        <f>+IF('Datos seleccionados'!#REF!="","",'Datos seleccionados'!#REF!)</f>
        <v>#REF!</v>
      </c>
      <c r="D304" s="10" t="e">
        <f>IF(C304="","",IF(AND('Datos seleccionados'!#REF!&gt;=$D$3,'Datos seleccionados'!#REF!&lt;=$D$4,'Datos seleccionados'!#REF!&gt;=$D$5,'Datos seleccionados'!#REF!&gt;=$D$6,'Datos seleccionados'!#REF!&gt;=$D$7),"SI","NO"))</f>
        <v>#REF!</v>
      </c>
      <c r="G304" s="17" t="e">
        <f>+IF('Datos seleccionados'!#REF!="","",'Datos seleccionados'!#REF!)</f>
        <v>#REF!</v>
      </c>
      <c r="H304" s="14" t="e">
        <f>+IF('Datos seleccionados'!#REF!="","",'Datos seleccionados'!#REF!)</f>
        <v>#REF!</v>
      </c>
      <c r="I304" s="10" t="e">
        <f>IF(H304="","",IF(AND('Datos seleccionados'!#REF!&gt;=$I$3,'Datos seleccionados'!#REF!&lt;=$I$4,'Datos seleccionados'!#REF!&gt;=$I$5,'Datos seleccionados'!#REF!&gt;=$I$6,'Datos seleccionados'!#REF!&gt;=$I$7),"SI","NO"))</f>
        <v>#REF!</v>
      </c>
    </row>
    <row r="305" spans="2:9" x14ac:dyDescent="0.2">
      <c r="B305" s="18" t="e">
        <f>+IF('Datos seleccionados'!#REF!="","",'Datos seleccionados'!#REF!)</f>
        <v>#REF!</v>
      </c>
      <c r="C305" s="14" t="e">
        <f>+IF('Datos seleccionados'!#REF!="","",'Datos seleccionados'!#REF!)</f>
        <v>#REF!</v>
      </c>
      <c r="D305" s="10" t="e">
        <f>IF(C305="","",IF(AND('Datos seleccionados'!#REF!&gt;=$D$3,'Datos seleccionados'!#REF!&lt;=$D$4,'Datos seleccionados'!#REF!&gt;=$D$5,'Datos seleccionados'!#REF!&gt;=$D$6,'Datos seleccionados'!#REF!&gt;=$D$7),"SI","NO"))</f>
        <v>#REF!</v>
      </c>
      <c r="G305" s="17" t="e">
        <f>+IF('Datos seleccionados'!#REF!="","",'Datos seleccionados'!#REF!)</f>
        <v>#REF!</v>
      </c>
      <c r="H305" s="14" t="e">
        <f>+IF('Datos seleccionados'!#REF!="","",'Datos seleccionados'!#REF!)</f>
        <v>#REF!</v>
      </c>
      <c r="I305" s="10" t="e">
        <f>IF(H305="","",IF(AND('Datos seleccionados'!#REF!&gt;=$I$3,'Datos seleccionados'!#REF!&lt;=$I$4,'Datos seleccionados'!#REF!&gt;=$I$5,'Datos seleccionados'!#REF!&gt;=$I$6,'Datos seleccionados'!#REF!&gt;=$I$7),"SI","NO"))</f>
        <v>#REF!</v>
      </c>
    </row>
    <row r="306" spans="2:9" x14ac:dyDescent="0.2">
      <c r="B306" s="18" t="e">
        <f>+IF('Datos seleccionados'!#REF!="","",'Datos seleccionados'!#REF!)</f>
        <v>#REF!</v>
      </c>
      <c r="C306" s="14" t="e">
        <f>+IF('Datos seleccionados'!#REF!="","",'Datos seleccionados'!#REF!)</f>
        <v>#REF!</v>
      </c>
      <c r="D306" s="10" t="e">
        <f>IF(C306="","",IF(AND('Datos seleccionados'!#REF!&gt;=$D$3,'Datos seleccionados'!#REF!&lt;=$D$4,'Datos seleccionados'!#REF!&gt;=$D$5,'Datos seleccionados'!#REF!&gt;=$D$6,'Datos seleccionados'!#REF!&gt;=$D$7),"SI","NO"))</f>
        <v>#REF!</v>
      </c>
      <c r="G306" s="17" t="e">
        <f>+IF('Datos seleccionados'!#REF!="","",'Datos seleccionados'!#REF!)</f>
        <v>#REF!</v>
      </c>
      <c r="H306" s="14" t="e">
        <f>+IF('Datos seleccionados'!#REF!="","",'Datos seleccionados'!#REF!)</f>
        <v>#REF!</v>
      </c>
      <c r="I306" s="10" t="e">
        <f>IF(H306="","",IF(AND('Datos seleccionados'!#REF!&gt;=$I$3,'Datos seleccionados'!#REF!&lt;=$I$4,'Datos seleccionados'!#REF!&gt;=$I$5,'Datos seleccionados'!#REF!&gt;=$I$6,'Datos seleccionados'!#REF!&gt;=$I$7),"SI","NO"))</f>
        <v>#REF!</v>
      </c>
    </row>
    <row r="307" spans="2:9" x14ac:dyDescent="0.2">
      <c r="B307" s="18" t="e">
        <f>+IF('Datos seleccionados'!#REF!="","",'Datos seleccionados'!#REF!)</f>
        <v>#REF!</v>
      </c>
      <c r="C307" s="14" t="e">
        <f>+IF('Datos seleccionados'!#REF!="","",'Datos seleccionados'!#REF!)</f>
        <v>#REF!</v>
      </c>
      <c r="D307" s="10" t="e">
        <f>IF(C307="","",IF(AND('Datos seleccionados'!#REF!&gt;=$D$3,'Datos seleccionados'!#REF!&lt;=$D$4,'Datos seleccionados'!#REF!&gt;=$D$5,'Datos seleccionados'!#REF!&gt;=$D$6,'Datos seleccionados'!#REF!&gt;=$D$7),"SI","NO"))</f>
        <v>#REF!</v>
      </c>
      <c r="G307" s="17" t="e">
        <f>+IF('Datos seleccionados'!#REF!="","",'Datos seleccionados'!#REF!)</f>
        <v>#REF!</v>
      </c>
      <c r="H307" s="14" t="e">
        <f>+IF('Datos seleccionados'!#REF!="","",'Datos seleccionados'!#REF!)</f>
        <v>#REF!</v>
      </c>
      <c r="I307" s="10" t="e">
        <f>IF(H307="","",IF(AND('Datos seleccionados'!#REF!&gt;=$I$3,'Datos seleccionados'!#REF!&lt;=$I$4,'Datos seleccionados'!#REF!&gt;=$I$5,'Datos seleccionados'!#REF!&gt;=$I$6,'Datos seleccionados'!#REF!&gt;=$I$7),"SI","NO"))</f>
        <v>#REF!</v>
      </c>
    </row>
    <row r="308" spans="2:9" x14ac:dyDescent="0.2">
      <c r="B308" s="18" t="e">
        <f>+IF('Datos seleccionados'!#REF!="","",'Datos seleccionados'!#REF!)</f>
        <v>#REF!</v>
      </c>
      <c r="C308" s="14" t="e">
        <f>+IF('Datos seleccionados'!#REF!="","",'Datos seleccionados'!#REF!)</f>
        <v>#REF!</v>
      </c>
      <c r="D308" s="10" t="e">
        <f>IF(C308="","",IF(AND('Datos seleccionados'!#REF!&gt;=$D$3,'Datos seleccionados'!#REF!&lt;=$D$4,'Datos seleccionados'!#REF!&gt;=$D$5,'Datos seleccionados'!#REF!&gt;=$D$6,'Datos seleccionados'!#REF!&gt;=$D$7),"SI","NO"))</f>
        <v>#REF!</v>
      </c>
      <c r="G308" s="17" t="e">
        <f>+IF('Datos seleccionados'!#REF!="","",'Datos seleccionados'!#REF!)</f>
        <v>#REF!</v>
      </c>
      <c r="H308" s="14" t="e">
        <f>+IF('Datos seleccionados'!#REF!="","",'Datos seleccionados'!#REF!)</f>
        <v>#REF!</v>
      </c>
      <c r="I308" s="10" t="e">
        <f>IF(H308="","",IF(AND('Datos seleccionados'!#REF!&gt;=$I$3,'Datos seleccionados'!#REF!&lt;=$I$4,'Datos seleccionados'!#REF!&gt;=$I$5,'Datos seleccionados'!#REF!&gt;=$I$6,'Datos seleccionados'!#REF!&gt;=$I$7),"SI","NO"))</f>
        <v>#REF!</v>
      </c>
    </row>
    <row r="309" spans="2:9" x14ac:dyDescent="0.2">
      <c r="B309" s="18" t="e">
        <f>+IF('Datos seleccionados'!#REF!="","",'Datos seleccionados'!#REF!)</f>
        <v>#REF!</v>
      </c>
      <c r="C309" s="14" t="e">
        <f>+IF('Datos seleccionados'!#REF!="","",'Datos seleccionados'!#REF!)</f>
        <v>#REF!</v>
      </c>
      <c r="D309" s="10" t="e">
        <f>IF(C309="","",IF(AND('Datos seleccionados'!#REF!&gt;=$D$3,'Datos seleccionados'!#REF!&lt;=$D$4,'Datos seleccionados'!#REF!&gt;=$D$5,'Datos seleccionados'!#REF!&gt;=$D$6,'Datos seleccionados'!#REF!&gt;=$D$7),"SI","NO"))</f>
        <v>#REF!</v>
      </c>
      <c r="G309" s="17" t="e">
        <f>+IF('Datos seleccionados'!#REF!="","",'Datos seleccionados'!#REF!)</f>
        <v>#REF!</v>
      </c>
      <c r="H309" s="14" t="e">
        <f>+IF('Datos seleccionados'!#REF!="","",'Datos seleccionados'!#REF!)</f>
        <v>#REF!</v>
      </c>
      <c r="I309" s="10" t="e">
        <f>IF(H309="","",IF(AND('Datos seleccionados'!#REF!&gt;=$I$3,'Datos seleccionados'!#REF!&lt;=$I$4,'Datos seleccionados'!#REF!&gt;=$I$5,'Datos seleccionados'!#REF!&gt;=$I$6,'Datos seleccionados'!#REF!&gt;=$I$7),"SI","NO"))</f>
        <v>#REF!</v>
      </c>
    </row>
    <row r="310" spans="2:9" x14ac:dyDescent="0.2">
      <c r="B310" s="18" t="e">
        <f>+IF('Datos seleccionados'!#REF!="","",'Datos seleccionados'!#REF!)</f>
        <v>#REF!</v>
      </c>
      <c r="C310" s="14" t="e">
        <f>+IF('Datos seleccionados'!#REF!="","",'Datos seleccionados'!#REF!)</f>
        <v>#REF!</v>
      </c>
      <c r="D310" s="10" t="e">
        <f>IF(C310="","",IF(AND('Datos seleccionados'!#REF!&gt;=$D$3,'Datos seleccionados'!#REF!&lt;=$D$4,'Datos seleccionados'!#REF!&gt;=$D$5,'Datos seleccionados'!#REF!&gt;=$D$6,'Datos seleccionados'!#REF!&gt;=$D$7),"SI","NO"))</f>
        <v>#REF!</v>
      </c>
      <c r="G310" s="17" t="e">
        <f>+IF('Datos seleccionados'!#REF!="","",'Datos seleccionados'!#REF!)</f>
        <v>#REF!</v>
      </c>
      <c r="H310" s="14" t="e">
        <f>+IF('Datos seleccionados'!#REF!="","",'Datos seleccionados'!#REF!)</f>
        <v>#REF!</v>
      </c>
      <c r="I310" s="10" t="e">
        <f>IF(H310="","",IF(AND('Datos seleccionados'!#REF!&gt;=$I$3,'Datos seleccionados'!#REF!&lt;=$I$4,'Datos seleccionados'!#REF!&gt;=$I$5,'Datos seleccionados'!#REF!&gt;=$I$6,'Datos seleccionados'!#REF!&gt;=$I$7),"SI","NO"))</f>
        <v>#REF!</v>
      </c>
    </row>
    <row r="311" spans="2:9" x14ac:dyDescent="0.2">
      <c r="B311" s="18" t="e">
        <f>+IF('Datos seleccionados'!#REF!="","",'Datos seleccionados'!#REF!)</f>
        <v>#REF!</v>
      </c>
      <c r="C311" s="14" t="e">
        <f>+IF('Datos seleccionados'!#REF!="","",'Datos seleccionados'!#REF!)</f>
        <v>#REF!</v>
      </c>
      <c r="D311" s="10" t="e">
        <f>IF(C311="","",IF(AND('Datos seleccionados'!#REF!&gt;=$D$3,'Datos seleccionados'!#REF!&lt;=$D$4,'Datos seleccionados'!#REF!&gt;=$D$5,'Datos seleccionados'!#REF!&gt;=$D$6,'Datos seleccionados'!#REF!&gt;=$D$7),"SI","NO"))</f>
        <v>#REF!</v>
      </c>
      <c r="G311" s="17" t="e">
        <f>+IF('Datos seleccionados'!#REF!="","",'Datos seleccionados'!#REF!)</f>
        <v>#REF!</v>
      </c>
      <c r="H311" s="14" t="e">
        <f>+IF('Datos seleccionados'!#REF!="","",'Datos seleccionados'!#REF!)</f>
        <v>#REF!</v>
      </c>
      <c r="I311" s="10" t="e">
        <f>IF(H311="","",IF(AND('Datos seleccionados'!#REF!&gt;=$I$3,'Datos seleccionados'!#REF!&lt;=$I$4,'Datos seleccionados'!#REF!&gt;=$I$5,'Datos seleccionados'!#REF!&gt;=$I$6,'Datos seleccionados'!#REF!&gt;=$I$7),"SI","NO"))</f>
        <v>#REF!</v>
      </c>
    </row>
    <row r="312" spans="2:9" x14ac:dyDescent="0.2">
      <c r="B312" s="18" t="e">
        <f>+IF('Datos seleccionados'!#REF!="","",'Datos seleccionados'!#REF!)</f>
        <v>#REF!</v>
      </c>
      <c r="C312" s="14" t="e">
        <f>+IF('Datos seleccionados'!#REF!="","",'Datos seleccionados'!#REF!)</f>
        <v>#REF!</v>
      </c>
      <c r="D312" s="10" t="e">
        <f>IF(C312="","",IF(AND('Datos seleccionados'!#REF!&gt;=$D$3,'Datos seleccionados'!#REF!&lt;=$D$4,'Datos seleccionados'!#REF!&gt;=$D$5,'Datos seleccionados'!#REF!&gt;=$D$6,'Datos seleccionados'!#REF!&gt;=$D$7),"SI","NO"))</f>
        <v>#REF!</v>
      </c>
      <c r="G312" s="17" t="e">
        <f>+IF('Datos seleccionados'!#REF!="","",'Datos seleccionados'!#REF!)</f>
        <v>#REF!</v>
      </c>
      <c r="H312" s="14" t="e">
        <f>+IF('Datos seleccionados'!#REF!="","",'Datos seleccionados'!#REF!)</f>
        <v>#REF!</v>
      </c>
      <c r="I312" s="10" t="e">
        <f>IF(H312="","",IF(AND('Datos seleccionados'!#REF!&gt;=$I$3,'Datos seleccionados'!#REF!&lt;=$I$4,'Datos seleccionados'!#REF!&gt;=$I$5,'Datos seleccionados'!#REF!&gt;=$I$6,'Datos seleccionados'!#REF!&gt;=$I$7),"SI","NO"))</f>
        <v>#REF!</v>
      </c>
    </row>
    <row r="313" spans="2:9" x14ac:dyDescent="0.2">
      <c r="B313" s="18" t="e">
        <f>+IF('Datos seleccionados'!#REF!="","",'Datos seleccionados'!#REF!)</f>
        <v>#REF!</v>
      </c>
      <c r="C313" s="14" t="e">
        <f>+IF('Datos seleccionados'!#REF!="","",'Datos seleccionados'!#REF!)</f>
        <v>#REF!</v>
      </c>
      <c r="D313" s="10" t="e">
        <f>IF(C313="","",IF(AND('Datos seleccionados'!#REF!&gt;=$D$3,'Datos seleccionados'!#REF!&lt;=$D$4,'Datos seleccionados'!#REF!&gt;=$D$5,'Datos seleccionados'!#REF!&gt;=$D$6,'Datos seleccionados'!#REF!&gt;=$D$7),"SI","NO"))</f>
        <v>#REF!</v>
      </c>
      <c r="G313" s="17" t="e">
        <f>+IF('Datos seleccionados'!#REF!="","",'Datos seleccionados'!#REF!)</f>
        <v>#REF!</v>
      </c>
      <c r="H313" s="14" t="e">
        <f>+IF('Datos seleccionados'!#REF!="","",'Datos seleccionados'!#REF!)</f>
        <v>#REF!</v>
      </c>
      <c r="I313" s="10" t="e">
        <f>IF(H313="","",IF(AND('Datos seleccionados'!#REF!&gt;=$I$3,'Datos seleccionados'!#REF!&lt;=$I$4,'Datos seleccionados'!#REF!&gt;=$I$5,'Datos seleccionados'!#REF!&gt;=$I$6,'Datos seleccionados'!#REF!&gt;=$I$7),"SI","NO"))</f>
        <v>#REF!</v>
      </c>
    </row>
    <row r="314" spans="2:9" x14ac:dyDescent="0.2">
      <c r="B314" s="18" t="e">
        <f>+IF('Datos seleccionados'!#REF!="","",'Datos seleccionados'!#REF!)</f>
        <v>#REF!</v>
      </c>
      <c r="C314" s="14" t="e">
        <f>+IF('Datos seleccionados'!#REF!="","",'Datos seleccionados'!#REF!)</f>
        <v>#REF!</v>
      </c>
      <c r="D314" s="10" t="e">
        <f>IF(C314="","",IF(AND('Datos seleccionados'!#REF!&gt;=$D$3,'Datos seleccionados'!#REF!&lt;=$D$4,'Datos seleccionados'!#REF!&gt;=$D$5,'Datos seleccionados'!#REF!&gt;=$D$6,'Datos seleccionados'!#REF!&gt;=$D$7),"SI","NO"))</f>
        <v>#REF!</v>
      </c>
      <c r="G314" s="17" t="e">
        <f>+IF('Datos seleccionados'!#REF!="","",'Datos seleccionados'!#REF!)</f>
        <v>#REF!</v>
      </c>
      <c r="H314" s="14" t="e">
        <f>+IF('Datos seleccionados'!#REF!="","",'Datos seleccionados'!#REF!)</f>
        <v>#REF!</v>
      </c>
      <c r="I314" s="10" t="e">
        <f>IF(H314="","",IF(AND('Datos seleccionados'!#REF!&gt;=$I$3,'Datos seleccionados'!#REF!&lt;=$I$4,'Datos seleccionados'!#REF!&gt;=$I$5,'Datos seleccionados'!#REF!&gt;=$I$6,'Datos seleccionados'!#REF!&gt;=$I$7),"SI","NO"))</f>
        <v>#REF!</v>
      </c>
    </row>
    <row r="315" spans="2:9" x14ac:dyDescent="0.2">
      <c r="B315" s="18" t="e">
        <f>+IF('Datos seleccionados'!#REF!="","",'Datos seleccionados'!#REF!)</f>
        <v>#REF!</v>
      </c>
      <c r="C315" s="14" t="e">
        <f>+IF('Datos seleccionados'!#REF!="","",'Datos seleccionados'!#REF!)</f>
        <v>#REF!</v>
      </c>
      <c r="D315" s="10" t="e">
        <f>IF(C315="","",IF(AND('Datos seleccionados'!#REF!&gt;=$D$3,'Datos seleccionados'!#REF!&lt;=$D$4,'Datos seleccionados'!#REF!&gt;=$D$5,'Datos seleccionados'!#REF!&gt;=$D$6,'Datos seleccionados'!#REF!&gt;=$D$7),"SI","NO"))</f>
        <v>#REF!</v>
      </c>
      <c r="G315" s="17" t="e">
        <f>+IF('Datos seleccionados'!#REF!="","",'Datos seleccionados'!#REF!)</f>
        <v>#REF!</v>
      </c>
      <c r="H315" s="14" t="e">
        <f>+IF('Datos seleccionados'!#REF!="","",'Datos seleccionados'!#REF!)</f>
        <v>#REF!</v>
      </c>
      <c r="I315" s="10" t="e">
        <f>IF(H315="","",IF(AND('Datos seleccionados'!#REF!&gt;=$I$3,'Datos seleccionados'!#REF!&lt;=$I$4,'Datos seleccionados'!#REF!&gt;=$I$5,'Datos seleccionados'!#REF!&gt;=$I$6,'Datos seleccionados'!#REF!&gt;=$I$7),"SI","NO"))</f>
        <v>#REF!</v>
      </c>
    </row>
    <row r="316" spans="2:9" x14ac:dyDescent="0.2">
      <c r="B316" s="18" t="e">
        <f>+IF('Datos seleccionados'!#REF!="","",'Datos seleccionados'!#REF!)</f>
        <v>#REF!</v>
      </c>
      <c r="C316" s="14" t="e">
        <f>+IF('Datos seleccionados'!#REF!="","",'Datos seleccionados'!#REF!)</f>
        <v>#REF!</v>
      </c>
      <c r="D316" s="10" t="e">
        <f>IF(C316="","",IF(AND('Datos seleccionados'!#REF!&gt;=$D$3,'Datos seleccionados'!#REF!&lt;=$D$4,'Datos seleccionados'!#REF!&gt;=$D$5,'Datos seleccionados'!#REF!&gt;=$D$6,'Datos seleccionados'!#REF!&gt;=$D$7),"SI","NO"))</f>
        <v>#REF!</v>
      </c>
      <c r="G316" s="17" t="e">
        <f>+IF('Datos seleccionados'!#REF!="","",'Datos seleccionados'!#REF!)</f>
        <v>#REF!</v>
      </c>
      <c r="H316" s="14" t="e">
        <f>+IF('Datos seleccionados'!#REF!="","",'Datos seleccionados'!#REF!)</f>
        <v>#REF!</v>
      </c>
      <c r="I316" s="10" t="e">
        <f>IF(H316="","",IF(AND('Datos seleccionados'!#REF!&gt;=$I$3,'Datos seleccionados'!#REF!&lt;=$I$4,'Datos seleccionados'!#REF!&gt;=$I$5,'Datos seleccionados'!#REF!&gt;=$I$6,'Datos seleccionados'!#REF!&gt;=$I$7),"SI","NO"))</f>
        <v>#REF!</v>
      </c>
    </row>
    <row r="317" spans="2:9" x14ac:dyDescent="0.2">
      <c r="B317" s="18" t="e">
        <f>+IF('Datos seleccionados'!#REF!="","",'Datos seleccionados'!#REF!)</f>
        <v>#REF!</v>
      </c>
      <c r="C317" s="14" t="e">
        <f>+IF('Datos seleccionados'!#REF!="","",'Datos seleccionados'!#REF!)</f>
        <v>#REF!</v>
      </c>
      <c r="D317" s="10" t="e">
        <f>IF(C317="","",IF(AND('Datos seleccionados'!#REF!&gt;=$D$3,'Datos seleccionados'!#REF!&lt;=$D$4,'Datos seleccionados'!#REF!&gt;=$D$5,'Datos seleccionados'!#REF!&gt;=$D$6,'Datos seleccionados'!#REF!&gt;=$D$7),"SI","NO"))</f>
        <v>#REF!</v>
      </c>
      <c r="G317" s="17" t="e">
        <f>+IF('Datos seleccionados'!#REF!="","",'Datos seleccionados'!#REF!)</f>
        <v>#REF!</v>
      </c>
      <c r="H317" s="14" t="e">
        <f>+IF('Datos seleccionados'!#REF!="","",'Datos seleccionados'!#REF!)</f>
        <v>#REF!</v>
      </c>
      <c r="I317" s="10" t="e">
        <f>IF(H317="","",IF(AND('Datos seleccionados'!#REF!&gt;=$I$3,'Datos seleccionados'!#REF!&lt;=$I$4,'Datos seleccionados'!#REF!&gt;=$I$5,'Datos seleccionados'!#REF!&gt;=$I$6,'Datos seleccionados'!#REF!&gt;=$I$7),"SI","NO"))</f>
        <v>#REF!</v>
      </c>
    </row>
    <row r="318" spans="2:9" x14ac:dyDescent="0.2">
      <c r="B318" s="18" t="e">
        <f>+IF('Datos seleccionados'!#REF!="","",'Datos seleccionados'!#REF!)</f>
        <v>#REF!</v>
      </c>
      <c r="C318" s="14" t="e">
        <f>+IF('Datos seleccionados'!#REF!="","",'Datos seleccionados'!#REF!)</f>
        <v>#REF!</v>
      </c>
      <c r="D318" s="10" t="e">
        <f>IF(C318="","",IF(AND('Datos seleccionados'!#REF!&gt;=$D$3,'Datos seleccionados'!#REF!&lt;=$D$4,'Datos seleccionados'!#REF!&gt;=$D$5,'Datos seleccionados'!#REF!&gt;=$D$6,'Datos seleccionados'!#REF!&gt;=$D$7),"SI","NO"))</f>
        <v>#REF!</v>
      </c>
      <c r="G318" s="17" t="e">
        <f>+IF('Datos seleccionados'!#REF!="","",'Datos seleccionados'!#REF!)</f>
        <v>#REF!</v>
      </c>
      <c r="H318" s="14" t="e">
        <f>+IF('Datos seleccionados'!#REF!="","",'Datos seleccionados'!#REF!)</f>
        <v>#REF!</v>
      </c>
      <c r="I318" s="10" t="e">
        <f>IF(H318="","",IF(AND('Datos seleccionados'!#REF!&gt;=$I$3,'Datos seleccionados'!#REF!&lt;=$I$4,'Datos seleccionados'!#REF!&gt;=$I$5,'Datos seleccionados'!#REF!&gt;=$I$6,'Datos seleccionados'!#REF!&gt;=$I$7),"SI","NO"))</f>
        <v>#REF!</v>
      </c>
    </row>
    <row r="319" spans="2:9" x14ac:dyDescent="0.2">
      <c r="B319" s="18" t="e">
        <f>+IF('Datos seleccionados'!#REF!="","",'Datos seleccionados'!#REF!)</f>
        <v>#REF!</v>
      </c>
      <c r="C319" s="14" t="e">
        <f>+IF('Datos seleccionados'!#REF!="","",'Datos seleccionados'!#REF!)</f>
        <v>#REF!</v>
      </c>
      <c r="D319" s="10" t="e">
        <f>IF(C319="","",IF(AND('Datos seleccionados'!#REF!&gt;=$D$3,'Datos seleccionados'!#REF!&lt;=$D$4,'Datos seleccionados'!#REF!&gt;=$D$5,'Datos seleccionados'!#REF!&gt;=$D$6,'Datos seleccionados'!#REF!&gt;=$D$7),"SI","NO"))</f>
        <v>#REF!</v>
      </c>
      <c r="G319" s="17" t="e">
        <f>+IF('Datos seleccionados'!#REF!="","",'Datos seleccionados'!#REF!)</f>
        <v>#REF!</v>
      </c>
      <c r="H319" s="14" t="e">
        <f>+IF('Datos seleccionados'!#REF!="","",'Datos seleccionados'!#REF!)</f>
        <v>#REF!</v>
      </c>
      <c r="I319" s="10" t="e">
        <f>IF(H319="","",IF(AND('Datos seleccionados'!#REF!&gt;=$I$3,'Datos seleccionados'!#REF!&lt;=$I$4,'Datos seleccionados'!#REF!&gt;=$I$5,'Datos seleccionados'!#REF!&gt;=$I$6,'Datos seleccionados'!#REF!&gt;=$I$7),"SI","NO"))</f>
        <v>#REF!</v>
      </c>
    </row>
    <row r="320" spans="2:9" x14ac:dyDescent="0.2">
      <c r="B320" s="18" t="e">
        <f>+IF('Datos seleccionados'!#REF!="","",'Datos seleccionados'!#REF!)</f>
        <v>#REF!</v>
      </c>
      <c r="C320" s="14" t="e">
        <f>+IF('Datos seleccionados'!#REF!="","",'Datos seleccionados'!#REF!)</f>
        <v>#REF!</v>
      </c>
      <c r="D320" s="10" t="e">
        <f>IF(C320="","",IF(AND('Datos seleccionados'!#REF!&gt;=$D$3,'Datos seleccionados'!#REF!&lt;=$D$4,'Datos seleccionados'!#REF!&gt;=$D$5,'Datos seleccionados'!#REF!&gt;=$D$6,'Datos seleccionados'!#REF!&gt;=$D$7),"SI","NO"))</f>
        <v>#REF!</v>
      </c>
      <c r="G320" s="17" t="e">
        <f>+IF('Datos seleccionados'!#REF!="","",'Datos seleccionados'!#REF!)</f>
        <v>#REF!</v>
      </c>
      <c r="H320" s="14" t="e">
        <f>+IF('Datos seleccionados'!#REF!="","",'Datos seleccionados'!#REF!)</f>
        <v>#REF!</v>
      </c>
      <c r="I320" s="10" t="e">
        <f>IF(H320="","",IF(AND('Datos seleccionados'!#REF!&gt;=$I$3,'Datos seleccionados'!#REF!&lt;=$I$4,'Datos seleccionados'!#REF!&gt;=$I$5,'Datos seleccionados'!#REF!&gt;=$I$6,'Datos seleccionados'!#REF!&gt;=$I$7),"SI","NO"))</f>
        <v>#REF!</v>
      </c>
    </row>
    <row r="321" spans="2:9" x14ac:dyDescent="0.2">
      <c r="B321" s="18" t="e">
        <f>+IF('Datos seleccionados'!#REF!="","",'Datos seleccionados'!#REF!)</f>
        <v>#REF!</v>
      </c>
      <c r="C321" s="14" t="e">
        <f>+IF('Datos seleccionados'!#REF!="","",'Datos seleccionados'!#REF!)</f>
        <v>#REF!</v>
      </c>
      <c r="D321" s="10" t="e">
        <f>IF(C321="","",IF(AND('Datos seleccionados'!#REF!&gt;=$D$3,'Datos seleccionados'!#REF!&lt;=$D$4,'Datos seleccionados'!#REF!&gt;=$D$5,'Datos seleccionados'!#REF!&gt;=$D$6,'Datos seleccionados'!#REF!&gt;=$D$7),"SI","NO"))</f>
        <v>#REF!</v>
      </c>
      <c r="G321" s="17" t="e">
        <f>+IF('Datos seleccionados'!#REF!="","",'Datos seleccionados'!#REF!)</f>
        <v>#REF!</v>
      </c>
      <c r="H321" s="14" t="e">
        <f>+IF('Datos seleccionados'!#REF!="","",'Datos seleccionados'!#REF!)</f>
        <v>#REF!</v>
      </c>
      <c r="I321" s="10" t="e">
        <f>IF(H321="","",IF(AND('Datos seleccionados'!#REF!&gt;=$I$3,'Datos seleccionados'!#REF!&lt;=$I$4,'Datos seleccionados'!#REF!&gt;=$I$5,'Datos seleccionados'!#REF!&gt;=$I$6,'Datos seleccionados'!#REF!&gt;=$I$7),"SI","NO"))</f>
        <v>#REF!</v>
      </c>
    </row>
    <row r="322" spans="2:9" x14ac:dyDescent="0.2">
      <c r="B322" s="18" t="e">
        <f>+IF('Datos seleccionados'!#REF!="","",'Datos seleccionados'!#REF!)</f>
        <v>#REF!</v>
      </c>
      <c r="C322" s="14" t="e">
        <f>+IF('Datos seleccionados'!#REF!="","",'Datos seleccionados'!#REF!)</f>
        <v>#REF!</v>
      </c>
      <c r="D322" s="10" t="e">
        <f>IF(C322="","",IF(AND('Datos seleccionados'!#REF!&gt;=$D$3,'Datos seleccionados'!#REF!&lt;=$D$4,'Datos seleccionados'!#REF!&gt;=$D$5,'Datos seleccionados'!#REF!&gt;=$D$6,'Datos seleccionados'!#REF!&gt;=$D$7),"SI","NO"))</f>
        <v>#REF!</v>
      </c>
      <c r="G322" s="17" t="e">
        <f>+IF('Datos seleccionados'!#REF!="","",'Datos seleccionados'!#REF!)</f>
        <v>#REF!</v>
      </c>
      <c r="H322" s="14" t="e">
        <f>+IF('Datos seleccionados'!#REF!="","",'Datos seleccionados'!#REF!)</f>
        <v>#REF!</v>
      </c>
      <c r="I322" s="10" t="e">
        <f>IF(H322="","",IF(AND('Datos seleccionados'!#REF!&gt;=$I$3,'Datos seleccionados'!#REF!&lt;=$I$4,'Datos seleccionados'!#REF!&gt;=$I$5,'Datos seleccionados'!#REF!&gt;=$I$6,'Datos seleccionados'!#REF!&gt;=$I$7),"SI","NO"))</f>
        <v>#REF!</v>
      </c>
    </row>
    <row r="323" spans="2:9" x14ac:dyDescent="0.2">
      <c r="B323" s="18" t="e">
        <f>+IF('Datos seleccionados'!#REF!="","",'Datos seleccionados'!#REF!)</f>
        <v>#REF!</v>
      </c>
      <c r="C323" s="14" t="e">
        <f>+IF('Datos seleccionados'!#REF!="","",'Datos seleccionados'!#REF!)</f>
        <v>#REF!</v>
      </c>
      <c r="D323" s="10" t="e">
        <f>IF(C323="","",IF(AND('Datos seleccionados'!#REF!&gt;=$D$3,'Datos seleccionados'!#REF!&lt;=$D$4,'Datos seleccionados'!#REF!&gt;=$D$5,'Datos seleccionados'!#REF!&gt;=$D$6,'Datos seleccionados'!#REF!&gt;=$D$7),"SI","NO"))</f>
        <v>#REF!</v>
      </c>
      <c r="G323" s="17" t="e">
        <f>+IF('Datos seleccionados'!#REF!="","",'Datos seleccionados'!#REF!)</f>
        <v>#REF!</v>
      </c>
      <c r="H323" s="14" t="e">
        <f>+IF('Datos seleccionados'!#REF!="","",'Datos seleccionados'!#REF!)</f>
        <v>#REF!</v>
      </c>
      <c r="I323" s="10" t="e">
        <f>IF(H323="","",IF(AND('Datos seleccionados'!#REF!&gt;=$I$3,'Datos seleccionados'!#REF!&lt;=$I$4,'Datos seleccionados'!#REF!&gt;=$I$5,'Datos seleccionados'!#REF!&gt;=$I$6,'Datos seleccionados'!#REF!&gt;=$I$7),"SI","NO"))</f>
        <v>#REF!</v>
      </c>
    </row>
    <row r="324" spans="2:9" x14ac:dyDescent="0.2">
      <c r="B324" s="18" t="e">
        <f>+IF('Datos seleccionados'!#REF!="","",'Datos seleccionados'!#REF!)</f>
        <v>#REF!</v>
      </c>
      <c r="C324" s="14" t="e">
        <f>+IF('Datos seleccionados'!#REF!="","",'Datos seleccionados'!#REF!)</f>
        <v>#REF!</v>
      </c>
      <c r="D324" s="10" t="e">
        <f>IF(C324="","",IF(AND('Datos seleccionados'!#REF!&gt;=$D$3,'Datos seleccionados'!#REF!&lt;=$D$4,'Datos seleccionados'!#REF!&gt;=$D$5,'Datos seleccionados'!#REF!&gt;=$D$6,'Datos seleccionados'!#REF!&gt;=$D$7),"SI","NO"))</f>
        <v>#REF!</v>
      </c>
      <c r="G324" s="17" t="e">
        <f>+IF('Datos seleccionados'!#REF!="","",'Datos seleccionados'!#REF!)</f>
        <v>#REF!</v>
      </c>
      <c r="H324" s="14" t="e">
        <f>+IF('Datos seleccionados'!#REF!="","",'Datos seleccionados'!#REF!)</f>
        <v>#REF!</v>
      </c>
      <c r="I324" s="10" t="e">
        <f>IF(H324="","",IF(AND('Datos seleccionados'!#REF!&gt;=$I$3,'Datos seleccionados'!#REF!&lt;=$I$4,'Datos seleccionados'!#REF!&gt;=$I$5,'Datos seleccionados'!#REF!&gt;=$I$6,'Datos seleccionados'!#REF!&gt;=$I$7),"SI","NO"))</f>
        <v>#REF!</v>
      </c>
    </row>
    <row r="325" spans="2:9" x14ac:dyDescent="0.2">
      <c r="B325" s="18" t="e">
        <f>+IF('Datos seleccionados'!#REF!="","",'Datos seleccionados'!#REF!)</f>
        <v>#REF!</v>
      </c>
      <c r="C325" s="14" t="e">
        <f>+IF('Datos seleccionados'!#REF!="","",'Datos seleccionados'!#REF!)</f>
        <v>#REF!</v>
      </c>
      <c r="D325" s="10" t="e">
        <f>IF(C325="","",IF(AND('Datos seleccionados'!#REF!&gt;=$D$3,'Datos seleccionados'!#REF!&lt;=$D$4,'Datos seleccionados'!#REF!&gt;=$D$5,'Datos seleccionados'!#REF!&gt;=$D$6,'Datos seleccionados'!#REF!&gt;=$D$7),"SI","NO"))</f>
        <v>#REF!</v>
      </c>
      <c r="G325" s="17" t="e">
        <f>+IF('Datos seleccionados'!#REF!="","",'Datos seleccionados'!#REF!)</f>
        <v>#REF!</v>
      </c>
      <c r="H325" s="14" t="e">
        <f>+IF('Datos seleccionados'!#REF!="","",'Datos seleccionados'!#REF!)</f>
        <v>#REF!</v>
      </c>
      <c r="I325" s="10" t="e">
        <f>IF(H325="","",IF(AND('Datos seleccionados'!#REF!&gt;=$I$3,'Datos seleccionados'!#REF!&lt;=$I$4,'Datos seleccionados'!#REF!&gt;=$I$5,'Datos seleccionados'!#REF!&gt;=$I$6,'Datos seleccionados'!#REF!&gt;=$I$7),"SI","NO"))</f>
        <v>#REF!</v>
      </c>
    </row>
    <row r="326" spans="2:9" x14ac:dyDescent="0.2">
      <c r="B326" s="18" t="e">
        <f>+IF('Datos seleccionados'!#REF!="","",'Datos seleccionados'!#REF!)</f>
        <v>#REF!</v>
      </c>
      <c r="C326" s="14" t="e">
        <f>+IF('Datos seleccionados'!#REF!="","",'Datos seleccionados'!#REF!)</f>
        <v>#REF!</v>
      </c>
      <c r="D326" s="10" t="e">
        <f>IF(C326="","",IF(AND('Datos seleccionados'!#REF!&gt;=$D$3,'Datos seleccionados'!#REF!&lt;=$D$4,'Datos seleccionados'!#REF!&gt;=$D$5,'Datos seleccionados'!#REF!&gt;=$D$6,'Datos seleccionados'!#REF!&gt;=$D$7),"SI","NO"))</f>
        <v>#REF!</v>
      </c>
      <c r="G326" s="17" t="e">
        <f>+IF('Datos seleccionados'!#REF!="","",'Datos seleccionados'!#REF!)</f>
        <v>#REF!</v>
      </c>
      <c r="H326" s="14" t="e">
        <f>+IF('Datos seleccionados'!#REF!="","",'Datos seleccionados'!#REF!)</f>
        <v>#REF!</v>
      </c>
      <c r="I326" s="10" t="e">
        <f>IF(H326="","",IF(AND('Datos seleccionados'!#REF!&gt;=$I$3,'Datos seleccionados'!#REF!&lt;=$I$4,'Datos seleccionados'!#REF!&gt;=$I$5,'Datos seleccionados'!#REF!&gt;=$I$6,'Datos seleccionados'!#REF!&gt;=$I$7),"SI","NO"))</f>
        <v>#REF!</v>
      </c>
    </row>
    <row r="327" spans="2:9" x14ac:dyDescent="0.2">
      <c r="B327" s="18" t="e">
        <f>+IF('Datos seleccionados'!#REF!="","",'Datos seleccionados'!#REF!)</f>
        <v>#REF!</v>
      </c>
      <c r="C327" s="14" t="e">
        <f>+IF('Datos seleccionados'!#REF!="","",'Datos seleccionados'!#REF!)</f>
        <v>#REF!</v>
      </c>
      <c r="D327" s="10" t="e">
        <f>IF(C327="","",IF(AND('Datos seleccionados'!#REF!&gt;=$D$3,'Datos seleccionados'!#REF!&lt;=$D$4,'Datos seleccionados'!#REF!&gt;=$D$5,'Datos seleccionados'!#REF!&gt;=$D$6,'Datos seleccionados'!#REF!&gt;=$D$7),"SI","NO"))</f>
        <v>#REF!</v>
      </c>
      <c r="G327" s="17" t="e">
        <f>+IF('Datos seleccionados'!#REF!="","",'Datos seleccionados'!#REF!)</f>
        <v>#REF!</v>
      </c>
      <c r="H327" s="14" t="e">
        <f>+IF('Datos seleccionados'!#REF!="","",'Datos seleccionados'!#REF!)</f>
        <v>#REF!</v>
      </c>
      <c r="I327" s="10" t="e">
        <f>IF(H327="","",IF(AND('Datos seleccionados'!#REF!&gt;=$I$3,'Datos seleccionados'!#REF!&lt;=$I$4,'Datos seleccionados'!#REF!&gt;=$I$5,'Datos seleccionados'!#REF!&gt;=$I$6,'Datos seleccionados'!#REF!&gt;=$I$7),"SI","NO"))</f>
        <v>#REF!</v>
      </c>
    </row>
    <row r="328" spans="2:9" x14ac:dyDescent="0.2">
      <c r="B328" s="18" t="e">
        <f>+IF('Datos seleccionados'!#REF!="","",'Datos seleccionados'!#REF!)</f>
        <v>#REF!</v>
      </c>
      <c r="C328" s="14" t="e">
        <f>+IF('Datos seleccionados'!#REF!="","",'Datos seleccionados'!#REF!)</f>
        <v>#REF!</v>
      </c>
      <c r="D328" s="10" t="e">
        <f>IF(C328="","",IF(AND('Datos seleccionados'!#REF!&gt;=$D$3,'Datos seleccionados'!#REF!&lt;=$D$4,'Datos seleccionados'!#REF!&gt;=$D$5,'Datos seleccionados'!#REF!&gt;=$D$6,'Datos seleccionados'!#REF!&gt;=$D$7),"SI","NO"))</f>
        <v>#REF!</v>
      </c>
      <c r="G328" s="17" t="e">
        <f>+IF('Datos seleccionados'!#REF!="","",'Datos seleccionados'!#REF!)</f>
        <v>#REF!</v>
      </c>
      <c r="H328" s="14" t="e">
        <f>+IF('Datos seleccionados'!#REF!="","",'Datos seleccionados'!#REF!)</f>
        <v>#REF!</v>
      </c>
      <c r="I328" s="10" t="e">
        <f>IF(H328="","",IF(AND('Datos seleccionados'!#REF!&gt;=$I$3,'Datos seleccionados'!#REF!&lt;=$I$4,'Datos seleccionados'!#REF!&gt;=$I$5,'Datos seleccionados'!#REF!&gt;=$I$6,'Datos seleccionados'!#REF!&gt;=$I$7),"SI","NO"))</f>
        <v>#REF!</v>
      </c>
    </row>
    <row r="329" spans="2:9" x14ac:dyDescent="0.2">
      <c r="B329" s="18" t="e">
        <f>+IF('Datos seleccionados'!#REF!="","",'Datos seleccionados'!#REF!)</f>
        <v>#REF!</v>
      </c>
      <c r="C329" s="14" t="e">
        <f>+IF('Datos seleccionados'!#REF!="","",'Datos seleccionados'!#REF!)</f>
        <v>#REF!</v>
      </c>
      <c r="D329" s="10" t="e">
        <f>IF(C329="","",IF(AND('Datos seleccionados'!#REF!&gt;=$D$3,'Datos seleccionados'!#REF!&lt;=$D$4,'Datos seleccionados'!#REF!&gt;=$D$5,'Datos seleccionados'!#REF!&gt;=$D$6,'Datos seleccionados'!#REF!&gt;=$D$7),"SI","NO"))</f>
        <v>#REF!</v>
      </c>
      <c r="G329" s="17" t="e">
        <f>+IF('Datos seleccionados'!#REF!="","",'Datos seleccionados'!#REF!)</f>
        <v>#REF!</v>
      </c>
      <c r="H329" s="14" t="e">
        <f>+IF('Datos seleccionados'!#REF!="","",'Datos seleccionados'!#REF!)</f>
        <v>#REF!</v>
      </c>
      <c r="I329" s="10" t="e">
        <f>IF(H329="","",IF(AND('Datos seleccionados'!#REF!&gt;=$I$3,'Datos seleccionados'!#REF!&lt;=$I$4,'Datos seleccionados'!#REF!&gt;=$I$5,'Datos seleccionados'!#REF!&gt;=$I$6,'Datos seleccionados'!#REF!&gt;=$I$7),"SI","NO"))</f>
        <v>#REF!</v>
      </c>
    </row>
    <row r="330" spans="2:9" x14ac:dyDescent="0.2">
      <c r="B330" s="18" t="e">
        <f>+IF('Datos seleccionados'!#REF!="","",'Datos seleccionados'!#REF!)</f>
        <v>#REF!</v>
      </c>
      <c r="C330" s="14" t="e">
        <f>+IF('Datos seleccionados'!#REF!="","",'Datos seleccionados'!#REF!)</f>
        <v>#REF!</v>
      </c>
      <c r="D330" s="10" t="e">
        <f>IF(C330="","",IF(AND('Datos seleccionados'!#REF!&gt;=$D$3,'Datos seleccionados'!#REF!&lt;=$D$4,'Datos seleccionados'!#REF!&gt;=$D$5,'Datos seleccionados'!#REF!&gt;=$D$6,'Datos seleccionados'!#REF!&gt;=$D$7),"SI","NO"))</f>
        <v>#REF!</v>
      </c>
      <c r="G330" s="17" t="e">
        <f>+IF('Datos seleccionados'!#REF!="","",'Datos seleccionados'!#REF!)</f>
        <v>#REF!</v>
      </c>
      <c r="H330" s="14" t="e">
        <f>+IF('Datos seleccionados'!#REF!="","",'Datos seleccionados'!#REF!)</f>
        <v>#REF!</v>
      </c>
      <c r="I330" s="10" t="e">
        <f>IF(H330="","",IF(AND('Datos seleccionados'!#REF!&gt;=$I$3,'Datos seleccionados'!#REF!&lt;=$I$4,'Datos seleccionados'!#REF!&gt;=$I$5,'Datos seleccionados'!#REF!&gt;=$I$6,'Datos seleccionados'!#REF!&gt;=$I$7),"SI","NO"))</f>
        <v>#REF!</v>
      </c>
    </row>
    <row r="331" spans="2:9" x14ac:dyDescent="0.2">
      <c r="B331" s="18" t="e">
        <f>+IF('Datos seleccionados'!#REF!="","",'Datos seleccionados'!#REF!)</f>
        <v>#REF!</v>
      </c>
      <c r="C331" s="14" t="e">
        <f>+IF('Datos seleccionados'!#REF!="","",'Datos seleccionados'!#REF!)</f>
        <v>#REF!</v>
      </c>
      <c r="D331" s="10" t="e">
        <f>IF(C331="","",IF(AND('Datos seleccionados'!#REF!&gt;=$D$3,'Datos seleccionados'!#REF!&lt;=$D$4,'Datos seleccionados'!#REF!&gt;=$D$5,'Datos seleccionados'!#REF!&gt;=$D$6,'Datos seleccionados'!#REF!&gt;=$D$7),"SI","NO"))</f>
        <v>#REF!</v>
      </c>
      <c r="G331" s="17" t="e">
        <f>+IF('Datos seleccionados'!#REF!="","",'Datos seleccionados'!#REF!)</f>
        <v>#REF!</v>
      </c>
      <c r="H331" s="14" t="e">
        <f>+IF('Datos seleccionados'!#REF!="","",'Datos seleccionados'!#REF!)</f>
        <v>#REF!</v>
      </c>
      <c r="I331" s="10" t="e">
        <f>IF(H331="","",IF(AND('Datos seleccionados'!#REF!&gt;=$I$3,'Datos seleccionados'!#REF!&lt;=$I$4,'Datos seleccionados'!#REF!&gt;=$I$5,'Datos seleccionados'!#REF!&gt;=$I$6,'Datos seleccionados'!#REF!&gt;=$I$7),"SI","NO"))</f>
        <v>#REF!</v>
      </c>
    </row>
    <row r="332" spans="2:9" x14ac:dyDescent="0.2">
      <c r="B332" s="18" t="e">
        <f>+IF('Datos seleccionados'!#REF!="","",'Datos seleccionados'!#REF!)</f>
        <v>#REF!</v>
      </c>
      <c r="C332" s="14" t="e">
        <f>+IF('Datos seleccionados'!#REF!="","",'Datos seleccionados'!#REF!)</f>
        <v>#REF!</v>
      </c>
      <c r="D332" s="10" t="e">
        <f>IF(C332="","",IF(AND('Datos seleccionados'!#REF!&gt;=$D$3,'Datos seleccionados'!#REF!&lt;=$D$4,'Datos seleccionados'!#REF!&gt;=$D$5,'Datos seleccionados'!#REF!&gt;=$D$6,'Datos seleccionados'!#REF!&gt;=$D$7),"SI","NO"))</f>
        <v>#REF!</v>
      </c>
      <c r="G332" s="17" t="e">
        <f>+IF('Datos seleccionados'!#REF!="","",'Datos seleccionados'!#REF!)</f>
        <v>#REF!</v>
      </c>
      <c r="H332" s="14" t="e">
        <f>+IF('Datos seleccionados'!#REF!="","",'Datos seleccionados'!#REF!)</f>
        <v>#REF!</v>
      </c>
      <c r="I332" s="10" t="e">
        <f>IF(H332="","",IF(AND('Datos seleccionados'!#REF!&gt;=$I$3,'Datos seleccionados'!#REF!&lt;=$I$4,'Datos seleccionados'!#REF!&gt;=$I$5,'Datos seleccionados'!#REF!&gt;=$I$6,'Datos seleccionados'!#REF!&gt;=$I$7),"SI","NO"))</f>
        <v>#REF!</v>
      </c>
    </row>
    <row r="333" spans="2:9" x14ac:dyDescent="0.2">
      <c r="B333" s="18" t="e">
        <f>+IF('Datos seleccionados'!#REF!="","",'Datos seleccionados'!#REF!)</f>
        <v>#REF!</v>
      </c>
      <c r="C333" s="14" t="e">
        <f>+IF('Datos seleccionados'!#REF!="","",'Datos seleccionados'!#REF!)</f>
        <v>#REF!</v>
      </c>
      <c r="D333" s="10" t="e">
        <f>IF(C333="","",IF(AND('Datos seleccionados'!#REF!&gt;=$D$3,'Datos seleccionados'!#REF!&lt;=$D$4,'Datos seleccionados'!#REF!&gt;=$D$5,'Datos seleccionados'!#REF!&gt;=$D$6,'Datos seleccionados'!#REF!&gt;=$D$7),"SI","NO"))</f>
        <v>#REF!</v>
      </c>
      <c r="G333" s="17" t="e">
        <f>+IF('Datos seleccionados'!#REF!="","",'Datos seleccionados'!#REF!)</f>
        <v>#REF!</v>
      </c>
      <c r="H333" s="14" t="e">
        <f>+IF('Datos seleccionados'!#REF!="","",'Datos seleccionados'!#REF!)</f>
        <v>#REF!</v>
      </c>
      <c r="I333" s="10" t="e">
        <f>IF(H333="","",IF(AND('Datos seleccionados'!#REF!&gt;=$I$3,'Datos seleccionados'!#REF!&lt;=$I$4,'Datos seleccionados'!#REF!&gt;=$I$5,'Datos seleccionados'!#REF!&gt;=$I$6,'Datos seleccionados'!#REF!&gt;=$I$7),"SI","NO"))</f>
        <v>#REF!</v>
      </c>
    </row>
    <row r="334" spans="2:9" x14ac:dyDescent="0.2">
      <c r="B334" s="18" t="e">
        <f>+IF('Datos seleccionados'!#REF!="","",'Datos seleccionados'!#REF!)</f>
        <v>#REF!</v>
      </c>
      <c r="C334" s="14" t="e">
        <f>+IF('Datos seleccionados'!#REF!="","",'Datos seleccionados'!#REF!)</f>
        <v>#REF!</v>
      </c>
      <c r="D334" s="10" t="e">
        <f>IF(C334="","",IF(AND('Datos seleccionados'!#REF!&gt;=$D$3,'Datos seleccionados'!#REF!&lt;=$D$4,'Datos seleccionados'!#REF!&gt;=$D$5,'Datos seleccionados'!#REF!&gt;=$D$6,'Datos seleccionados'!#REF!&gt;=$D$7),"SI","NO"))</f>
        <v>#REF!</v>
      </c>
      <c r="G334" s="17" t="e">
        <f>+IF('Datos seleccionados'!#REF!="","",'Datos seleccionados'!#REF!)</f>
        <v>#REF!</v>
      </c>
      <c r="H334" s="14" t="e">
        <f>+IF('Datos seleccionados'!#REF!="","",'Datos seleccionados'!#REF!)</f>
        <v>#REF!</v>
      </c>
      <c r="I334" s="10" t="e">
        <f>IF(H334="","",IF(AND('Datos seleccionados'!#REF!&gt;=$I$3,'Datos seleccionados'!#REF!&lt;=$I$4,'Datos seleccionados'!#REF!&gt;=$I$5,'Datos seleccionados'!#REF!&gt;=$I$6,'Datos seleccionados'!#REF!&gt;=$I$7),"SI","NO"))</f>
        <v>#REF!</v>
      </c>
    </row>
    <row r="335" spans="2:9" x14ac:dyDescent="0.2">
      <c r="B335" s="18" t="e">
        <f>+IF('Datos seleccionados'!#REF!="","",'Datos seleccionados'!#REF!)</f>
        <v>#REF!</v>
      </c>
      <c r="C335" s="14" t="e">
        <f>+IF('Datos seleccionados'!#REF!="","",'Datos seleccionados'!#REF!)</f>
        <v>#REF!</v>
      </c>
      <c r="D335" s="10" t="e">
        <f>IF(C335="","",IF(AND('Datos seleccionados'!#REF!&gt;=$D$3,'Datos seleccionados'!#REF!&lt;=$D$4,'Datos seleccionados'!#REF!&gt;=$D$5,'Datos seleccionados'!#REF!&gt;=$D$6,'Datos seleccionados'!#REF!&gt;=$D$7),"SI","NO"))</f>
        <v>#REF!</v>
      </c>
      <c r="G335" s="17" t="e">
        <f>+IF('Datos seleccionados'!#REF!="","",'Datos seleccionados'!#REF!)</f>
        <v>#REF!</v>
      </c>
      <c r="H335" s="14" t="e">
        <f>+IF('Datos seleccionados'!#REF!="","",'Datos seleccionados'!#REF!)</f>
        <v>#REF!</v>
      </c>
      <c r="I335" s="10" t="e">
        <f>IF(H335="","",IF(AND('Datos seleccionados'!#REF!&gt;=$I$3,'Datos seleccionados'!#REF!&lt;=$I$4,'Datos seleccionados'!#REF!&gt;=$I$5,'Datos seleccionados'!#REF!&gt;=$I$6,'Datos seleccionados'!#REF!&gt;=$I$7),"SI","NO"))</f>
        <v>#REF!</v>
      </c>
    </row>
    <row r="336" spans="2:9" x14ac:dyDescent="0.2">
      <c r="B336" s="18" t="e">
        <f>+IF('Datos seleccionados'!#REF!="","",'Datos seleccionados'!#REF!)</f>
        <v>#REF!</v>
      </c>
      <c r="C336" s="14" t="e">
        <f>+IF('Datos seleccionados'!#REF!="","",'Datos seleccionados'!#REF!)</f>
        <v>#REF!</v>
      </c>
      <c r="D336" s="10" t="e">
        <f>IF(C336="","",IF(AND('Datos seleccionados'!#REF!&gt;=$D$3,'Datos seleccionados'!#REF!&lt;=$D$4,'Datos seleccionados'!#REF!&gt;=$D$5,'Datos seleccionados'!#REF!&gt;=$D$6,'Datos seleccionados'!#REF!&gt;=$D$7),"SI","NO"))</f>
        <v>#REF!</v>
      </c>
      <c r="G336" s="17" t="e">
        <f>+IF('Datos seleccionados'!#REF!="","",'Datos seleccionados'!#REF!)</f>
        <v>#REF!</v>
      </c>
      <c r="H336" s="14" t="e">
        <f>+IF('Datos seleccionados'!#REF!="","",'Datos seleccionados'!#REF!)</f>
        <v>#REF!</v>
      </c>
      <c r="I336" s="10" t="e">
        <f>IF(H336="","",IF(AND('Datos seleccionados'!#REF!&gt;=$I$3,'Datos seleccionados'!#REF!&lt;=$I$4,'Datos seleccionados'!#REF!&gt;=$I$5,'Datos seleccionados'!#REF!&gt;=$I$6,'Datos seleccionados'!#REF!&gt;=$I$7),"SI","NO"))</f>
        <v>#REF!</v>
      </c>
    </row>
    <row r="337" spans="2:9" x14ac:dyDescent="0.2">
      <c r="B337" s="18" t="e">
        <f>+IF('Datos seleccionados'!#REF!="","",'Datos seleccionados'!#REF!)</f>
        <v>#REF!</v>
      </c>
      <c r="C337" s="14" t="e">
        <f>+IF('Datos seleccionados'!#REF!="","",'Datos seleccionados'!#REF!)</f>
        <v>#REF!</v>
      </c>
      <c r="D337" s="10" t="e">
        <f>IF(C337="","",IF(AND('Datos seleccionados'!#REF!&gt;=$D$3,'Datos seleccionados'!#REF!&lt;=$D$4,'Datos seleccionados'!#REF!&gt;=$D$5,'Datos seleccionados'!#REF!&gt;=$D$6,'Datos seleccionados'!#REF!&gt;=$D$7),"SI","NO"))</f>
        <v>#REF!</v>
      </c>
      <c r="G337" s="17" t="e">
        <f>+IF('Datos seleccionados'!#REF!="","",'Datos seleccionados'!#REF!)</f>
        <v>#REF!</v>
      </c>
      <c r="H337" s="14" t="e">
        <f>+IF('Datos seleccionados'!#REF!="","",'Datos seleccionados'!#REF!)</f>
        <v>#REF!</v>
      </c>
      <c r="I337" s="10" t="e">
        <f>IF(H337="","",IF(AND('Datos seleccionados'!#REF!&gt;=$I$3,'Datos seleccionados'!#REF!&lt;=$I$4,'Datos seleccionados'!#REF!&gt;=$I$5,'Datos seleccionados'!#REF!&gt;=$I$6,'Datos seleccionados'!#REF!&gt;=$I$7),"SI","NO"))</f>
        <v>#REF!</v>
      </c>
    </row>
    <row r="338" spans="2:9" x14ac:dyDescent="0.2">
      <c r="B338" s="18" t="e">
        <f>+IF('Datos seleccionados'!#REF!="","",'Datos seleccionados'!#REF!)</f>
        <v>#REF!</v>
      </c>
      <c r="C338" s="14" t="e">
        <f>+IF('Datos seleccionados'!#REF!="","",'Datos seleccionados'!#REF!)</f>
        <v>#REF!</v>
      </c>
      <c r="D338" s="10" t="e">
        <f>IF(C338="","",IF(AND('Datos seleccionados'!#REF!&gt;=$D$3,'Datos seleccionados'!#REF!&lt;=$D$4,'Datos seleccionados'!#REF!&gt;=$D$5,'Datos seleccionados'!#REF!&gt;=$D$6,'Datos seleccionados'!#REF!&gt;=$D$7),"SI","NO"))</f>
        <v>#REF!</v>
      </c>
      <c r="G338" s="17" t="e">
        <f>+IF('Datos seleccionados'!#REF!="","",'Datos seleccionados'!#REF!)</f>
        <v>#REF!</v>
      </c>
      <c r="H338" s="14" t="e">
        <f>+IF('Datos seleccionados'!#REF!="","",'Datos seleccionados'!#REF!)</f>
        <v>#REF!</v>
      </c>
      <c r="I338" s="10" t="e">
        <f>IF(H338="","",IF(AND('Datos seleccionados'!#REF!&gt;=$I$3,'Datos seleccionados'!#REF!&lt;=$I$4,'Datos seleccionados'!#REF!&gt;=$I$5,'Datos seleccionados'!#REF!&gt;=$I$6,'Datos seleccionados'!#REF!&gt;=$I$7),"SI","NO"))</f>
        <v>#REF!</v>
      </c>
    </row>
    <row r="339" spans="2:9" x14ac:dyDescent="0.2">
      <c r="B339" s="18" t="e">
        <f>+IF('Datos seleccionados'!#REF!="","",'Datos seleccionados'!#REF!)</f>
        <v>#REF!</v>
      </c>
      <c r="C339" s="14" t="e">
        <f>+IF('Datos seleccionados'!#REF!="","",'Datos seleccionados'!#REF!)</f>
        <v>#REF!</v>
      </c>
      <c r="D339" s="10" t="e">
        <f>IF(C339="","",IF(AND('Datos seleccionados'!#REF!&gt;=$D$3,'Datos seleccionados'!#REF!&lt;=$D$4,'Datos seleccionados'!#REF!&gt;=$D$5,'Datos seleccionados'!#REF!&gt;=$D$6,'Datos seleccionados'!#REF!&gt;=$D$7),"SI","NO"))</f>
        <v>#REF!</v>
      </c>
      <c r="G339" s="17" t="e">
        <f>+IF('Datos seleccionados'!#REF!="","",'Datos seleccionados'!#REF!)</f>
        <v>#REF!</v>
      </c>
      <c r="H339" s="14" t="e">
        <f>+IF('Datos seleccionados'!#REF!="","",'Datos seleccionados'!#REF!)</f>
        <v>#REF!</v>
      </c>
      <c r="I339" s="10" t="e">
        <f>IF(H339="","",IF(AND('Datos seleccionados'!#REF!&gt;=$I$3,'Datos seleccionados'!#REF!&lt;=$I$4,'Datos seleccionados'!#REF!&gt;=$I$5,'Datos seleccionados'!#REF!&gt;=$I$6,'Datos seleccionados'!#REF!&gt;=$I$7),"SI","NO"))</f>
        <v>#REF!</v>
      </c>
    </row>
    <row r="340" spans="2:9" x14ac:dyDescent="0.2">
      <c r="B340" s="18" t="e">
        <f>+IF('Datos seleccionados'!#REF!="","",'Datos seleccionados'!#REF!)</f>
        <v>#REF!</v>
      </c>
      <c r="C340" s="14" t="e">
        <f>+IF('Datos seleccionados'!#REF!="","",'Datos seleccionados'!#REF!)</f>
        <v>#REF!</v>
      </c>
      <c r="D340" s="10" t="e">
        <f>IF(C340="","",IF(AND('Datos seleccionados'!#REF!&gt;=$D$3,'Datos seleccionados'!#REF!&lt;=$D$4,'Datos seleccionados'!#REF!&gt;=$D$5,'Datos seleccionados'!#REF!&gt;=$D$6,'Datos seleccionados'!#REF!&gt;=$D$7),"SI","NO"))</f>
        <v>#REF!</v>
      </c>
      <c r="G340" s="17" t="e">
        <f>+IF('Datos seleccionados'!#REF!="","",'Datos seleccionados'!#REF!)</f>
        <v>#REF!</v>
      </c>
      <c r="H340" s="14" t="e">
        <f>+IF('Datos seleccionados'!#REF!="","",'Datos seleccionados'!#REF!)</f>
        <v>#REF!</v>
      </c>
      <c r="I340" s="10" t="e">
        <f>IF(H340="","",IF(AND('Datos seleccionados'!#REF!&gt;=$I$3,'Datos seleccionados'!#REF!&lt;=$I$4,'Datos seleccionados'!#REF!&gt;=$I$5,'Datos seleccionados'!#REF!&gt;=$I$6,'Datos seleccionados'!#REF!&gt;=$I$7),"SI","NO"))</f>
        <v>#REF!</v>
      </c>
    </row>
    <row r="341" spans="2:9" x14ac:dyDescent="0.2">
      <c r="B341" s="18" t="e">
        <f>+IF('Datos seleccionados'!#REF!="","",'Datos seleccionados'!#REF!)</f>
        <v>#REF!</v>
      </c>
      <c r="C341" s="14" t="e">
        <f>+IF('Datos seleccionados'!#REF!="","",'Datos seleccionados'!#REF!)</f>
        <v>#REF!</v>
      </c>
      <c r="D341" s="10" t="e">
        <f>IF(C341="","",IF(AND('Datos seleccionados'!#REF!&gt;=$D$3,'Datos seleccionados'!#REF!&lt;=$D$4,'Datos seleccionados'!#REF!&gt;=$D$5,'Datos seleccionados'!#REF!&gt;=$D$6,'Datos seleccionados'!#REF!&gt;=$D$7),"SI","NO"))</f>
        <v>#REF!</v>
      </c>
      <c r="G341" s="17" t="e">
        <f>+IF('Datos seleccionados'!#REF!="","",'Datos seleccionados'!#REF!)</f>
        <v>#REF!</v>
      </c>
      <c r="H341" s="14" t="e">
        <f>+IF('Datos seleccionados'!#REF!="","",'Datos seleccionados'!#REF!)</f>
        <v>#REF!</v>
      </c>
      <c r="I341" s="10" t="e">
        <f>IF(H341="","",IF(AND('Datos seleccionados'!#REF!&gt;=$I$3,'Datos seleccionados'!#REF!&lt;=$I$4,'Datos seleccionados'!#REF!&gt;=$I$5,'Datos seleccionados'!#REF!&gt;=$I$6,'Datos seleccionados'!#REF!&gt;=$I$7),"SI","NO"))</f>
        <v>#REF!</v>
      </c>
    </row>
    <row r="342" spans="2:9" x14ac:dyDescent="0.2">
      <c r="B342" s="18" t="e">
        <f>+IF('Datos seleccionados'!#REF!="","",'Datos seleccionados'!#REF!)</f>
        <v>#REF!</v>
      </c>
      <c r="C342" s="14" t="e">
        <f>+IF('Datos seleccionados'!#REF!="","",'Datos seleccionados'!#REF!)</f>
        <v>#REF!</v>
      </c>
      <c r="D342" s="10" t="e">
        <f>IF(C342="","",IF(AND('Datos seleccionados'!#REF!&gt;=$D$3,'Datos seleccionados'!#REF!&lt;=$D$4,'Datos seleccionados'!#REF!&gt;=$D$5,'Datos seleccionados'!#REF!&gt;=$D$6,'Datos seleccionados'!#REF!&gt;=$D$7),"SI","NO"))</f>
        <v>#REF!</v>
      </c>
      <c r="G342" s="17" t="e">
        <f>+IF('Datos seleccionados'!#REF!="","",'Datos seleccionados'!#REF!)</f>
        <v>#REF!</v>
      </c>
      <c r="H342" s="14" t="e">
        <f>+IF('Datos seleccionados'!#REF!="","",'Datos seleccionados'!#REF!)</f>
        <v>#REF!</v>
      </c>
      <c r="I342" s="10" t="e">
        <f>IF(H342="","",IF(AND('Datos seleccionados'!#REF!&gt;=$I$3,'Datos seleccionados'!#REF!&lt;=$I$4,'Datos seleccionados'!#REF!&gt;=$I$5,'Datos seleccionados'!#REF!&gt;=$I$6,'Datos seleccionados'!#REF!&gt;=$I$7),"SI","NO"))</f>
        <v>#REF!</v>
      </c>
    </row>
    <row r="343" spans="2:9" x14ac:dyDescent="0.2">
      <c r="B343" s="18" t="e">
        <f>+IF('Datos seleccionados'!#REF!="","",'Datos seleccionados'!#REF!)</f>
        <v>#REF!</v>
      </c>
      <c r="C343" s="14" t="e">
        <f>+IF('Datos seleccionados'!#REF!="","",'Datos seleccionados'!#REF!)</f>
        <v>#REF!</v>
      </c>
      <c r="D343" s="10" t="e">
        <f>IF(C343="","",IF(AND('Datos seleccionados'!#REF!&gt;=$D$3,'Datos seleccionados'!#REF!&lt;=$D$4,'Datos seleccionados'!#REF!&gt;=$D$5,'Datos seleccionados'!#REF!&gt;=$D$6,'Datos seleccionados'!#REF!&gt;=$D$7),"SI","NO"))</f>
        <v>#REF!</v>
      </c>
      <c r="G343" s="17" t="e">
        <f>+IF('Datos seleccionados'!#REF!="","",'Datos seleccionados'!#REF!)</f>
        <v>#REF!</v>
      </c>
      <c r="H343" s="14" t="e">
        <f>+IF('Datos seleccionados'!#REF!="","",'Datos seleccionados'!#REF!)</f>
        <v>#REF!</v>
      </c>
      <c r="I343" s="10" t="e">
        <f>IF(H343="","",IF(AND('Datos seleccionados'!#REF!&gt;=$I$3,'Datos seleccionados'!#REF!&lt;=$I$4,'Datos seleccionados'!#REF!&gt;=$I$5,'Datos seleccionados'!#REF!&gt;=$I$6,'Datos seleccionados'!#REF!&gt;=$I$7),"SI","NO"))</f>
        <v>#REF!</v>
      </c>
    </row>
    <row r="344" spans="2:9" x14ac:dyDescent="0.2">
      <c r="B344" s="18" t="e">
        <f>+IF('Datos seleccionados'!#REF!="","",'Datos seleccionados'!#REF!)</f>
        <v>#REF!</v>
      </c>
      <c r="C344" s="14" t="e">
        <f>+IF('Datos seleccionados'!#REF!="","",'Datos seleccionados'!#REF!)</f>
        <v>#REF!</v>
      </c>
      <c r="D344" s="10" t="e">
        <f>IF(C344="","",IF(AND('Datos seleccionados'!#REF!&gt;=$D$3,'Datos seleccionados'!#REF!&lt;=$D$4,'Datos seleccionados'!#REF!&gt;=$D$5,'Datos seleccionados'!#REF!&gt;=$D$6,'Datos seleccionados'!#REF!&gt;=$D$7),"SI","NO"))</f>
        <v>#REF!</v>
      </c>
      <c r="G344" s="17" t="e">
        <f>+IF('Datos seleccionados'!#REF!="","",'Datos seleccionados'!#REF!)</f>
        <v>#REF!</v>
      </c>
      <c r="H344" s="14" t="e">
        <f>+IF('Datos seleccionados'!#REF!="","",'Datos seleccionados'!#REF!)</f>
        <v>#REF!</v>
      </c>
      <c r="I344" s="10" t="e">
        <f>IF(H344="","",IF(AND('Datos seleccionados'!#REF!&gt;=$I$3,'Datos seleccionados'!#REF!&lt;=$I$4,'Datos seleccionados'!#REF!&gt;=$I$5,'Datos seleccionados'!#REF!&gt;=$I$6,'Datos seleccionados'!#REF!&gt;=$I$7),"SI","NO"))</f>
        <v>#REF!</v>
      </c>
    </row>
    <row r="345" spans="2:9" x14ac:dyDescent="0.2">
      <c r="B345" s="18" t="e">
        <f>+IF('Datos seleccionados'!#REF!="","",'Datos seleccionados'!#REF!)</f>
        <v>#REF!</v>
      </c>
      <c r="C345" s="14" t="e">
        <f>+IF('Datos seleccionados'!#REF!="","",'Datos seleccionados'!#REF!)</f>
        <v>#REF!</v>
      </c>
      <c r="D345" s="10" t="e">
        <f>IF(C345="","",IF(AND('Datos seleccionados'!#REF!&gt;=$D$3,'Datos seleccionados'!#REF!&lt;=$D$4,'Datos seleccionados'!#REF!&gt;=$D$5,'Datos seleccionados'!#REF!&gt;=$D$6,'Datos seleccionados'!#REF!&gt;=$D$7),"SI","NO"))</f>
        <v>#REF!</v>
      </c>
      <c r="G345" s="17" t="e">
        <f>+IF('Datos seleccionados'!#REF!="","",'Datos seleccionados'!#REF!)</f>
        <v>#REF!</v>
      </c>
      <c r="H345" s="14" t="e">
        <f>+IF('Datos seleccionados'!#REF!="","",'Datos seleccionados'!#REF!)</f>
        <v>#REF!</v>
      </c>
      <c r="I345" s="10" t="e">
        <f>IF(H345="","",IF(AND('Datos seleccionados'!#REF!&gt;=$I$3,'Datos seleccionados'!#REF!&lt;=$I$4,'Datos seleccionados'!#REF!&gt;=$I$5,'Datos seleccionados'!#REF!&gt;=$I$6,'Datos seleccionados'!#REF!&gt;=$I$7),"SI","NO"))</f>
        <v>#REF!</v>
      </c>
    </row>
    <row r="346" spans="2:9" x14ac:dyDescent="0.2">
      <c r="B346" s="18" t="e">
        <f>+IF('Datos seleccionados'!#REF!="","",'Datos seleccionados'!#REF!)</f>
        <v>#REF!</v>
      </c>
      <c r="C346" s="14" t="e">
        <f>+IF('Datos seleccionados'!#REF!="","",'Datos seleccionados'!#REF!)</f>
        <v>#REF!</v>
      </c>
      <c r="D346" s="10" t="e">
        <f>IF(C346="","",IF(AND('Datos seleccionados'!#REF!&gt;=$D$3,'Datos seleccionados'!#REF!&lt;=$D$4,'Datos seleccionados'!#REF!&gt;=$D$5,'Datos seleccionados'!#REF!&gt;=$D$6,'Datos seleccionados'!#REF!&gt;=$D$7),"SI","NO"))</f>
        <v>#REF!</v>
      </c>
      <c r="G346" s="17" t="e">
        <f>+IF('Datos seleccionados'!#REF!="","",'Datos seleccionados'!#REF!)</f>
        <v>#REF!</v>
      </c>
      <c r="H346" s="14" t="e">
        <f>+IF('Datos seleccionados'!#REF!="","",'Datos seleccionados'!#REF!)</f>
        <v>#REF!</v>
      </c>
      <c r="I346" s="10" t="e">
        <f>IF(H346="","",IF(AND('Datos seleccionados'!#REF!&gt;=$I$3,'Datos seleccionados'!#REF!&lt;=$I$4,'Datos seleccionados'!#REF!&gt;=$I$5,'Datos seleccionados'!#REF!&gt;=$I$6,'Datos seleccionados'!#REF!&gt;=$I$7),"SI","NO"))</f>
        <v>#REF!</v>
      </c>
    </row>
    <row r="347" spans="2:9" x14ac:dyDescent="0.2">
      <c r="B347" s="18" t="e">
        <f>+IF('Datos seleccionados'!#REF!="","",'Datos seleccionados'!#REF!)</f>
        <v>#REF!</v>
      </c>
      <c r="C347" s="14" t="e">
        <f>+IF('Datos seleccionados'!#REF!="","",'Datos seleccionados'!#REF!)</f>
        <v>#REF!</v>
      </c>
      <c r="D347" s="10" t="e">
        <f>IF(C347="","",IF(AND('Datos seleccionados'!#REF!&gt;=$D$3,'Datos seleccionados'!#REF!&lt;=$D$4,'Datos seleccionados'!#REF!&gt;=$D$5,'Datos seleccionados'!#REF!&gt;=$D$6,'Datos seleccionados'!#REF!&gt;=$D$7),"SI","NO"))</f>
        <v>#REF!</v>
      </c>
      <c r="G347" s="17" t="e">
        <f>+IF('Datos seleccionados'!#REF!="","",'Datos seleccionados'!#REF!)</f>
        <v>#REF!</v>
      </c>
      <c r="H347" s="14" t="e">
        <f>+IF('Datos seleccionados'!#REF!="","",'Datos seleccionados'!#REF!)</f>
        <v>#REF!</v>
      </c>
      <c r="I347" s="10" t="e">
        <f>IF(H347="","",IF(AND('Datos seleccionados'!#REF!&gt;=$I$3,'Datos seleccionados'!#REF!&lt;=$I$4,'Datos seleccionados'!#REF!&gt;=$I$5,'Datos seleccionados'!#REF!&gt;=$I$6,'Datos seleccionados'!#REF!&gt;=$I$7),"SI","NO"))</f>
        <v>#REF!</v>
      </c>
    </row>
    <row r="348" spans="2:9" x14ac:dyDescent="0.2">
      <c r="B348" s="18" t="e">
        <f>+IF('Datos seleccionados'!#REF!="","",'Datos seleccionados'!#REF!)</f>
        <v>#REF!</v>
      </c>
      <c r="C348" s="14" t="e">
        <f>+IF('Datos seleccionados'!#REF!="","",'Datos seleccionados'!#REF!)</f>
        <v>#REF!</v>
      </c>
      <c r="D348" s="10" t="e">
        <f>IF(C348="","",IF(AND('Datos seleccionados'!#REF!&gt;=$D$3,'Datos seleccionados'!#REF!&lt;=$D$4,'Datos seleccionados'!#REF!&gt;=$D$5,'Datos seleccionados'!#REF!&gt;=$D$6,'Datos seleccionados'!#REF!&gt;=$D$7),"SI","NO"))</f>
        <v>#REF!</v>
      </c>
      <c r="G348" s="17" t="e">
        <f>+IF('Datos seleccionados'!#REF!="","",'Datos seleccionados'!#REF!)</f>
        <v>#REF!</v>
      </c>
      <c r="H348" s="14" t="e">
        <f>+IF('Datos seleccionados'!#REF!="","",'Datos seleccionados'!#REF!)</f>
        <v>#REF!</v>
      </c>
      <c r="I348" s="10" t="e">
        <f>IF(H348="","",IF(AND('Datos seleccionados'!#REF!&gt;=$I$3,'Datos seleccionados'!#REF!&lt;=$I$4,'Datos seleccionados'!#REF!&gt;=$I$5,'Datos seleccionados'!#REF!&gt;=$I$6,'Datos seleccionados'!#REF!&gt;=$I$7),"SI","NO"))</f>
        <v>#REF!</v>
      </c>
    </row>
    <row r="349" spans="2:9" x14ac:dyDescent="0.2">
      <c r="B349" s="18" t="e">
        <f>+IF('Datos seleccionados'!#REF!="","",'Datos seleccionados'!#REF!)</f>
        <v>#REF!</v>
      </c>
      <c r="C349" s="14" t="e">
        <f>+IF('Datos seleccionados'!#REF!="","",'Datos seleccionados'!#REF!)</f>
        <v>#REF!</v>
      </c>
      <c r="D349" s="10" t="e">
        <f>IF(C349="","",IF(AND('Datos seleccionados'!#REF!&gt;=$D$3,'Datos seleccionados'!#REF!&lt;=$D$4,'Datos seleccionados'!#REF!&gt;=$D$5,'Datos seleccionados'!#REF!&gt;=$D$6,'Datos seleccionados'!#REF!&gt;=$D$7),"SI","NO"))</f>
        <v>#REF!</v>
      </c>
      <c r="G349" s="17" t="e">
        <f>+IF('Datos seleccionados'!#REF!="","",'Datos seleccionados'!#REF!)</f>
        <v>#REF!</v>
      </c>
      <c r="H349" s="14" t="e">
        <f>+IF('Datos seleccionados'!#REF!="","",'Datos seleccionados'!#REF!)</f>
        <v>#REF!</v>
      </c>
      <c r="I349" s="10" t="e">
        <f>IF(H349="","",IF(AND('Datos seleccionados'!#REF!&gt;=$I$3,'Datos seleccionados'!#REF!&lt;=$I$4,'Datos seleccionados'!#REF!&gt;=$I$5,'Datos seleccionados'!#REF!&gt;=$I$6,'Datos seleccionados'!#REF!&gt;=$I$7),"SI","NO"))</f>
        <v>#REF!</v>
      </c>
    </row>
    <row r="350" spans="2:9" x14ac:dyDescent="0.2">
      <c r="B350" s="18" t="e">
        <f>+IF('Datos seleccionados'!#REF!="","",'Datos seleccionados'!#REF!)</f>
        <v>#REF!</v>
      </c>
      <c r="C350" s="14" t="e">
        <f>+IF('Datos seleccionados'!#REF!="","",'Datos seleccionados'!#REF!)</f>
        <v>#REF!</v>
      </c>
      <c r="D350" s="10" t="e">
        <f>IF(C350="","",IF(AND('Datos seleccionados'!#REF!&gt;=$D$3,'Datos seleccionados'!#REF!&lt;=$D$4,'Datos seleccionados'!#REF!&gt;=$D$5,'Datos seleccionados'!#REF!&gt;=$D$6,'Datos seleccionados'!#REF!&gt;=$D$7),"SI","NO"))</f>
        <v>#REF!</v>
      </c>
      <c r="G350" s="17" t="e">
        <f>+IF('Datos seleccionados'!#REF!="","",'Datos seleccionados'!#REF!)</f>
        <v>#REF!</v>
      </c>
      <c r="H350" s="14" t="e">
        <f>+IF('Datos seleccionados'!#REF!="","",'Datos seleccionados'!#REF!)</f>
        <v>#REF!</v>
      </c>
      <c r="I350" s="10" t="e">
        <f>IF(H350="","",IF(AND('Datos seleccionados'!#REF!&gt;=$I$3,'Datos seleccionados'!#REF!&lt;=$I$4,'Datos seleccionados'!#REF!&gt;=$I$5,'Datos seleccionados'!#REF!&gt;=$I$6,'Datos seleccionados'!#REF!&gt;=$I$7),"SI","NO"))</f>
        <v>#REF!</v>
      </c>
    </row>
    <row r="351" spans="2:9" x14ac:dyDescent="0.2">
      <c r="B351" s="18" t="e">
        <f>+IF('Datos seleccionados'!#REF!="","",'Datos seleccionados'!#REF!)</f>
        <v>#REF!</v>
      </c>
      <c r="C351" s="14" t="e">
        <f>+IF('Datos seleccionados'!#REF!="","",'Datos seleccionados'!#REF!)</f>
        <v>#REF!</v>
      </c>
      <c r="D351" s="10" t="e">
        <f>IF(C351="","",IF(AND('Datos seleccionados'!#REF!&gt;=$D$3,'Datos seleccionados'!#REF!&lt;=$D$4,'Datos seleccionados'!#REF!&gt;=$D$5,'Datos seleccionados'!#REF!&gt;=$D$6,'Datos seleccionados'!#REF!&gt;=$D$7),"SI","NO"))</f>
        <v>#REF!</v>
      </c>
      <c r="G351" s="17" t="e">
        <f>+IF('Datos seleccionados'!#REF!="","",'Datos seleccionados'!#REF!)</f>
        <v>#REF!</v>
      </c>
      <c r="H351" s="14" t="e">
        <f>+IF('Datos seleccionados'!#REF!="","",'Datos seleccionados'!#REF!)</f>
        <v>#REF!</v>
      </c>
      <c r="I351" s="10" t="e">
        <f>IF(H351="","",IF(AND('Datos seleccionados'!#REF!&gt;=$I$3,'Datos seleccionados'!#REF!&lt;=$I$4,'Datos seleccionados'!#REF!&gt;=$I$5,'Datos seleccionados'!#REF!&gt;=$I$6,'Datos seleccionados'!#REF!&gt;=$I$7),"SI","NO"))</f>
        <v>#REF!</v>
      </c>
    </row>
    <row r="352" spans="2:9" x14ac:dyDescent="0.2">
      <c r="B352" s="18" t="e">
        <f>+IF('Datos seleccionados'!#REF!="","",'Datos seleccionados'!#REF!)</f>
        <v>#REF!</v>
      </c>
      <c r="C352" s="14" t="e">
        <f>+IF('Datos seleccionados'!#REF!="","",'Datos seleccionados'!#REF!)</f>
        <v>#REF!</v>
      </c>
      <c r="D352" s="10" t="e">
        <f>IF(C352="","",IF(AND('Datos seleccionados'!#REF!&gt;=$D$3,'Datos seleccionados'!#REF!&lt;=$D$4,'Datos seleccionados'!#REF!&gt;=$D$5,'Datos seleccionados'!#REF!&gt;=$D$6,'Datos seleccionados'!#REF!&gt;=$D$7),"SI","NO"))</f>
        <v>#REF!</v>
      </c>
      <c r="G352" s="17" t="e">
        <f>+IF('Datos seleccionados'!#REF!="","",'Datos seleccionados'!#REF!)</f>
        <v>#REF!</v>
      </c>
      <c r="H352" s="14" t="e">
        <f>+IF('Datos seleccionados'!#REF!="","",'Datos seleccionados'!#REF!)</f>
        <v>#REF!</v>
      </c>
      <c r="I352" s="10" t="e">
        <f>IF(H352="","",IF(AND('Datos seleccionados'!#REF!&gt;=$I$3,'Datos seleccionados'!#REF!&lt;=$I$4,'Datos seleccionados'!#REF!&gt;=$I$5,'Datos seleccionados'!#REF!&gt;=$I$6,'Datos seleccionados'!#REF!&gt;=$I$7),"SI","NO"))</f>
        <v>#REF!</v>
      </c>
    </row>
    <row r="353" spans="2:9" x14ac:dyDescent="0.2">
      <c r="B353" s="18" t="e">
        <f>+IF('Datos seleccionados'!#REF!="","",'Datos seleccionados'!#REF!)</f>
        <v>#REF!</v>
      </c>
      <c r="C353" s="14" t="e">
        <f>+IF('Datos seleccionados'!#REF!="","",'Datos seleccionados'!#REF!)</f>
        <v>#REF!</v>
      </c>
      <c r="D353" s="10" t="e">
        <f>IF(C353="","",IF(AND('Datos seleccionados'!#REF!&gt;=$D$3,'Datos seleccionados'!#REF!&lt;=$D$4,'Datos seleccionados'!#REF!&gt;=$D$5,'Datos seleccionados'!#REF!&gt;=$D$6,'Datos seleccionados'!#REF!&gt;=$D$7),"SI","NO"))</f>
        <v>#REF!</v>
      </c>
      <c r="G353" s="17" t="e">
        <f>+IF('Datos seleccionados'!#REF!="","",'Datos seleccionados'!#REF!)</f>
        <v>#REF!</v>
      </c>
      <c r="H353" s="14" t="e">
        <f>+IF('Datos seleccionados'!#REF!="","",'Datos seleccionados'!#REF!)</f>
        <v>#REF!</v>
      </c>
      <c r="I353" s="10" t="e">
        <f>IF(H353="","",IF(AND('Datos seleccionados'!#REF!&gt;=$I$3,'Datos seleccionados'!#REF!&lt;=$I$4,'Datos seleccionados'!#REF!&gt;=$I$5,'Datos seleccionados'!#REF!&gt;=$I$6,'Datos seleccionados'!#REF!&gt;=$I$7),"SI","NO"))</f>
        <v>#REF!</v>
      </c>
    </row>
    <row r="354" spans="2:9" x14ac:dyDescent="0.2">
      <c r="B354" s="18" t="e">
        <f>+IF('Datos seleccionados'!#REF!="","",'Datos seleccionados'!#REF!)</f>
        <v>#REF!</v>
      </c>
      <c r="C354" s="14" t="e">
        <f>+IF('Datos seleccionados'!#REF!="","",'Datos seleccionados'!#REF!)</f>
        <v>#REF!</v>
      </c>
      <c r="D354" s="10" t="e">
        <f>IF(C354="","",IF(AND('Datos seleccionados'!#REF!&gt;=$D$3,'Datos seleccionados'!#REF!&lt;=$D$4,'Datos seleccionados'!#REF!&gt;=$D$5,'Datos seleccionados'!#REF!&gt;=$D$6,'Datos seleccionados'!#REF!&gt;=$D$7),"SI","NO"))</f>
        <v>#REF!</v>
      </c>
      <c r="G354" s="17" t="e">
        <f>+IF('Datos seleccionados'!#REF!="","",'Datos seleccionados'!#REF!)</f>
        <v>#REF!</v>
      </c>
      <c r="H354" s="14" t="e">
        <f>+IF('Datos seleccionados'!#REF!="","",'Datos seleccionados'!#REF!)</f>
        <v>#REF!</v>
      </c>
      <c r="I354" s="10" t="e">
        <f>IF(H354="","",IF(AND('Datos seleccionados'!#REF!&gt;=$I$3,'Datos seleccionados'!#REF!&lt;=$I$4,'Datos seleccionados'!#REF!&gt;=$I$5,'Datos seleccionados'!#REF!&gt;=$I$6,'Datos seleccionados'!#REF!&gt;=$I$7),"SI","NO"))</f>
        <v>#REF!</v>
      </c>
    </row>
    <row r="355" spans="2:9" x14ac:dyDescent="0.2">
      <c r="B355" s="18" t="e">
        <f>+IF('Datos seleccionados'!#REF!="","",'Datos seleccionados'!#REF!)</f>
        <v>#REF!</v>
      </c>
      <c r="C355" s="14" t="e">
        <f>+IF('Datos seleccionados'!#REF!="","",'Datos seleccionados'!#REF!)</f>
        <v>#REF!</v>
      </c>
      <c r="D355" s="10" t="e">
        <f>IF(C355="","",IF(AND('Datos seleccionados'!#REF!&gt;=$D$3,'Datos seleccionados'!#REF!&lt;=$D$4,'Datos seleccionados'!#REF!&gt;=$D$5,'Datos seleccionados'!#REF!&gt;=$D$6,'Datos seleccionados'!#REF!&gt;=$D$7),"SI","NO"))</f>
        <v>#REF!</v>
      </c>
      <c r="G355" s="17" t="e">
        <f>+IF('Datos seleccionados'!#REF!="","",'Datos seleccionados'!#REF!)</f>
        <v>#REF!</v>
      </c>
      <c r="H355" s="14" t="e">
        <f>+IF('Datos seleccionados'!#REF!="","",'Datos seleccionados'!#REF!)</f>
        <v>#REF!</v>
      </c>
      <c r="I355" s="10" t="e">
        <f>IF(H355="","",IF(AND('Datos seleccionados'!#REF!&gt;=$I$3,'Datos seleccionados'!#REF!&lt;=$I$4,'Datos seleccionados'!#REF!&gt;=$I$5,'Datos seleccionados'!#REF!&gt;=$I$6,'Datos seleccionados'!#REF!&gt;=$I$7),"SI","NO"))</f>
        <v>#REF!</v>
      </c>
    </row>
    <row r="356" spans="2:9" x14ac:dyDescent="0.2">
      <c r="B356" s="18" t="e">
        <f>+IF('Datos seleccionados'!#REF!="","",'Datos seleccionados'!#REF!)</f>
        <v>#REF!</v>
      </c>
      <c r="C356" s="14" t="e">
        <f>+IF('Datos seleccionados'!#REF!="","",'Datos seleccionados'!#REF!)</f>
        <v>#REF!</v>
      </c>
      <c r="D356" s="10" t="e">
        <f>IF(C356="","",IF(AND('Datos seleccionados'!#REF!&gt;=$D$3,'Datos seleccionados'!#REF!&lt;=$D$4,'Datos seleccionados'!#REF!&gt;=$D$5,'Datos seleccionados'!#REF!&gt;=$D$6,'Datos seleccionados'!#REF!&gt;=$D$7),"SI","NO"))</f>
        <v>#REF!</v>
      </c>
      <c r="G356" s="17" t="e">
        <f>+IF('Datos seleccionados'!#REF!="","",'Datos seleccionados'!#REF!)</f>
        <v>#REF!</v>
      </c>
      <c r="H356" s="14" t="e">
        <f>+IF('Datos seleccionados'!#REF!="","",'Datos seleccionados'!#REF!)</f>
        <v>#REF!</v>
      </c>
      <c r="I356" s="10" t="e">
        <f>IF(H356="","",IF(AND('Datos seleccionados'!#REF!&gt;=$I$3,'Datos seleccionados'!#REF!&lt;=$I$4,'Datos seleccionados'!#REF!&gt;=$I$5,'Datos seleccionados'!#REF!&gt;=$I$6,'Datos seleccionados'!#REF!&gt;=$I$7),"SI","NO"))</f>
        <v>#REF!</v>
      </c>
    </row>
    <row r="357" spans="2:9" x14ac:dyDescent="0.2">
      <c r="B357" s="18" t="e">
        <f>+IF('Datos seleccionados'!#REF!="","",'Datos seleccionados'!#REF!)</f>
        <v>#REF!</v>
      </c>
      <c r="C357" s="14" t="e">
        <f>+IF('Datos seleccionados'!#REF!="","",'Datos seleccionados'!#REF!)</f>
        <v>#REF!</v>
      </c>
      <c r="D357" s="10" t="e">
        <f>IF(C357="","",IF(AND('Datos seleccionados'!#REF!&gt;=$D$3,'Datos seleccionados'!#REF!&lt;=$D$4,'Datos seleccionados'!#REF!&gt;=$D$5,'Datos seleccionados'!#REF!&gt;=$D$6,'Datos seleccionados'!#REF!&gt;=$D$7),"SI","NO"))</f>
        <v>#REF!</v>
      </c>
      <c r="G357" s="17" t="e">
        <f>+IF('Datos seleccionados'!#REF!="","",'Datos seleccionados'!#REF!)</f>
        <v>#REF!</v>
      </c>
      <c r="H357" s="14" t="e">
        <f>+IF('Datos seleccionados'!#REF!="","",'Datos seleccionados'!#REF!)</f>
        <v>#REF!</v>
      </c>
      <c r="I357" s="10" t="e">
        <f>IF(H357="","",IF(AND('Datos seleccionados'!#REF!&gt;=$I$3,'Datos seleccionados'!#REF!&lt;=$I$4,'Datos seleccionados'!#REF!&gt;=$I$5,'Datos seleccionados'!#REF!&gt;=$I$6,'Datos seleccionados'!#REF!&gt;=$I$7),"SI","NO"))</f>
        <v>#REF!</v>
      </c>
    </row>
    <row r="358" spans="2:9" x14ac:dyDescent="0.2">
      <c r="B358" s="18" t="e">
        <f>+IF('Datos seleccionados'!#REF!="","",'Datos seleccionados'!#REF!)</f>
        <v>#REF!</v>
      </c>
      <c r="C358" s="14" t="e">
        <f>+IF('Datos seleccionados'!#REF!="","",'Datos seleccionados'!#REF!)</f>
        <v>#REF!</v>
      </c>
      <c r="D358" s="10" t="e">
        <f>IF(C358="","",IF(AND('Datos seleccionados'!#REF!&gt;=$D$3,'Datos seleccionados'!#REF!&lt;=$D$4,'Datos seleccionados'!#REF!&gt;=$D$5,'Datos seleccionados'!#REF!&gt;=$D$6,'Datos seleccionados'!#REF!&gt;=$D$7),"SI","NO"))</f>
        <v>#REF!</v>
      </c>
      <c r="G358" s="17" t="e">
        <f>+IF('Datos seleccionados'!#REF!="","",'Datos seleccionados'!#REF!)</f>
        <v>#REF!</v>
      </c>
      <c r="H358" s="14" t="e">
        <f>+IF('Datos seleccionados'!#REF!="","",'Datos seleccionados'!#REF!)</f>
        <v>#REF!</v>
      </c>
      <c r="I358" s="10" t="e">
        <f>IF(H358="","",IF(AND('Datos seleccionados'!#REF!&gt;=$I$3,'Datos seleccionados'!#REF!&lt;=$I$4,'Datos seleccionados'!#REF!&gt;=$I$5,'Datos seleccionados'!#REF!&gt;=$I$6,'Datos seleccionados'!#REF!&gt;=$I$7),"SI","NO"))</f>
        <v>#REF!</v>
      </c>
    </row>
    <row r="359" spans="2:9" x14ac:dyDescent="0.2">
      <c r="B359" s="18" t="e">
        <f>+IF('Datos seleccionados'!#REF!="","",'Datos seleccionados'!#REF!)</f>
        <v>#REF!</v>
      </c>
      <c r="C359" s="14" t="e">
        <f>+IF('Datos seleccionados'!#REF!="","",'Datos seleccionados'!#REF!)</f>
        <v>#REF!</v>
      </c>
      <c r="D359" s="10" t="e">
        <f>IF(C359="","",IF(AND('Datos seleccionados'!#REF!&gt;=$D$3,'Datos seleccionados'!#REF!&lt;=$D$4,'Datos seleccionados'!#REF!&gt;=$D$5,'Datos seleccionados'!#REF!&gt;=$D$6,'Datos seleccionados'!#REF!&gt;=$D$7),"SI","NO"))</f>
        <v>#REF!</v>
      </c>
      <c r="G359" s="17" t="e">
        <f>+IF('Datos seleccionados'!#REF!="","",'Datos seleccionados'!#REF!)</f>
        <v>#REF!</v>
      </c>
      <c r="H359" s="14" t="e">
        <f>+IF('Datos seleccionados'!#REF!="","",'Datos seleccionados'!#REF!)</f>
        <v>#REF!</v>
      </c>
      <c r="I359" s="10" t="e">
        <f>IF(H359="","",IF(AND('Datos seleccionados'!#REF!&gt;=$I$3,'Datos seleccionados'!#REF!&lt;=$I$4,'Datos seleccionados'!#REF!&gt;=$I$5,'Datos seleccionados'!#REF!&gt;=$I$6,'Datos seleccionados'!#REF!&gt;=$I$7),"SI","NO"))</f>
        <v>#REF!</v>
      </c>
    </row>
    <row r="360" spans="2:9" x14ac:dyDescent="0.2">
      <c r="B360" s="18" t="e">
        <f>+IF('Datos seleccionados'!#REF!="","",'Datos seleccionados'!#REF!)</f>
        <v>#REF!</v>
      </c>
      <c r="C360" s="14" t="e">
        <f>+IF('Datos seleccionados'!#REF!="","",'Datos seleccionados'!#REF!)</f>
        <v>#REF!</v>
      </c>
      <c r="D360" s="10" t="e">
        <f>IF(C360="","",IF(AND('Datos seleccionados'!#REF!&gt;=$D$3,'Datos seleccionados'!#REF!&lt;=$D$4,'Datos seleccionados'!#REF!&gt;=$D$5,'Datos seleccionados'!#REF!&gt;=$D$6,'Datos seleccionados'!#REF!&gt;=$D$7),"SI","NO"))</f>
        <v>#REF!</v>
      </c>
      <c r="G360" s="17" t="e">
        <f>+IF('Datos seleccionados'!#REF!="","",'Datos seleccionados'!#REF!)</f>
        <v>#REF!</v>
      </c>
      <c r="H360" s="14" t="e">
        <f>+IF('Datos seleccionados'!#REF!="","",'Datos seleccionados'!#REF!)</f>
        <v>#REF!</v>
      </c>
      <c r="I360" s="10" t="e">
        <f>IF(H360="","",IF(AND('Datos seleccionados'!#REF!&gt;=$I$3,'Datos seleccionados'!#REF!&lt;=$I$4,'Datos seleccionados'!#REF!&gt;=$I$5,'Datos seleccionados'!#REF!&gt;=$I$6,'Datos seleccionados'!#REF!&gt;=$I$7),"SI","NO"))</f>
        <v>#REF!</v>
      </c>
    </row>
    <row r="361" spans="2:9" x14ac:dyDescent="0.2">
      <c r="B361" s="18" t="e">
        <f>+IF('Datos seleccionados'!#REF!="","",'Datos seleccionados'!#REF!)</f>
        <v>#REF!</v>
      </c>
      <c r="C361" s="14" t="e">
        <f>+IF('Datos seleccionados'!#REF!="","",'Datos seleccionados'!#REF!)</f>
        <v>#REF!</v>
      </c>
      <c r="D361" s="10" t="e">
        <f>IF(C361="","",IF(AND('Datos seleccionados'!#REF!&gt;=$D$3,'Datos seleccionados'!#REF!&lt;=$D$4,'Datos seleccionados'!#REF!&gt;=$D$5,'Datos seleccionados'!#REF!&gt;=$D$6,'Datos seleccionados'!#REF!&gt;=$D$7),"SI","NO"))</f>
        <v>#REF!</v>
      </c>
      <c r="G361" s="17" t="e">
        <f>+IF('Datos seleccionados'!#REF!="","",'Datos seleccionados'!#REF!)</f>
        <v>#REF!</v>
      </c>
      <c r="H361" s="14" t="e">
        <f>+IF('Datos seleccionados'!#REF!="","",'Datos seleccionados'!#REF!)</f>
        <v>#REF!</v>
      </c>
      <c r="I361" s="10" t="e">
        <f>IF(H361="","",IF(AND('Datos seleccionados'!#REF!&gt;=$I$3,'Datos seleccionados'!#REF!&lt;=$I$4,'Datos seleccionados'!#REF!&gt;=$I$5,'Datos seleccionados'!#REF!&gt;=$I$6,'Datos seleccionados'!#REF!&gt;=$I$7),"SI","NO"))</f>
        <v>#REF!</v>
      </c>
    </row>
    <row r="362" spans="2:9" x14ac:dyDescent="0.2">
      <c r="B362" s="18" t="e">
        <f>+IF('Datos seleccionados'!#REF!="","",'Datos seleccionados'!#REF!)</f>
        <v>#REF!</v>
      </c>
      <c r="C362" s="14" t="e">
        <f>+IF('Datos seleccionados'!#REF!="","",'Datos seleccionados'!#REF!)</f>
        <v>#REF!</v>
      </c>
      <c r="D362" s="10" t="e">
        <f>IF(C362="","",IF(AND('Datos seleccionados'!#REF!&gt;=$D$3,'Datos seleccionados'!#REF!&lt;=$D$4,'Datos seleccionados'!#REF!&gt;=$D$5,'Datos seleccionados'!#REF!&gt;=$D$6,'Datos seleccionados'!#REF!&gt;=$D$7),"SI","NO"))</f>
        <v>#REF!</v>
      </c>
      <c r="G362" s="17" t="e">
        <f>+IF('Datos seleccionados'!#REF!="","",'Datos seleccionados'!#REF!)</f>
        <v>#REF!</v>
      </c>
      <c r="H362" s="14" t="e">
        <f>+IF('Datos seleccionados'!#REF!="","",'Datos seleccionados'!#REF!)</f>
        <v>#REF!</v>
      </c>
      <c r="I362" s="10" t="e">
        <f>IF(H362="","",IF(AND('Datos seleccionados'!#REF!&gt;=$I$3,'Datos seleccionados'!#REF!&lt;=$I$4,'Datos seleccionados'!#REF!&gt;=$I$5,'Datos seleccionados'!#REF!&gt;=$I$6,'Datos seleccionados'!#REF!&gt;=$I$7),"SI","NO"))</f>
        <v>#REF!</v>
      </c>
    </row>
    <row r="363" spans="2:9" x14ac:dyDescent="0.2">
      <c r="B363" s="18" t="e">
        <f>+IF('Datos seleccionados'!#REF!="","",'Datos seleccionados'!#REF!)</f>
        <v>#REF!</v>
      </c>
      <c r="C363" s="14" t="e">
        <f>+IF('Datos seleccionados'!#REF!="","",'Datos seleccionados'!#REF!)</f>
        <v>#REF!</v>
      </c>
      <c r="D363" s="10" t="e">
        <f>IF(C363="","",IF(AND('Datos seleccionados'!#REF!&gt;=$D$3,'Datos seleccionados'!#REF!&lt;=$D$4,'Datos seleccionados'!#REF!&gt;=$D$5,'Datos seleccionados'!#REF!&gt;=$D$6,'Datos seleccionados'!#REF!&gt;=$D$7),"SI","NO"))</f>
        <v>#REF!</v>
      </c>
      <c r="G363" s="17" t="e">
        <f>+IF('Datos seleccionados'!#REF!="","",'Datos seleccionados'!#REF!)</f>
        <v>#REF!</v>
      </c>
      <c r="H363" s="14" t="e">
        <f>+IF('Datos seleccionados'!#REF!="","",'Datos seleccionados'!#REF!)</f>
        <v>#REF!</v>
      </c>
      <c r="I363" s="10" t="e">
        <f>IF(H363="","",IF(AND('Datos seleccionados'!#REF!&gt;=$I$3,'Datos seleccionados'!#REF!&lt;=$I$4,'Datos seleccionados'!#REF!&gt;=$I$5,'Datos seleccionados'!#REF!&gt;=$I$6,'Datos seleccionados'!#REF!&gt;=$I$7),"SI","NO"))</f>
        <v>#REF!</v>
      </c>
    </row>
    <row r="364" spans="2:9" x14ac:dyDescent="0.2">
      <c r="B364" s="18" t="e">
        <f>+IF('Datos seleccionados'!#REF!="","",'Datos seleccionados'!#REF!)</f>
        <v>#REF!</v>
      </c>
      <c r="C364" s="14" t="e">
        <f>+IF('Datos seleccionados'!#REF!="","",'Datos seleccionados'!#REF!)</f>
        <v>#REF!</v>
      </c>
      <c r="D364" s="10" t="e">
        <f>IF(C364="","",IF(AND('Datos seleccionados'!#REF!&gt;=$D$3,'Datos seleccionados'!#REF!&lt;=$D$4,'Datos seleccionados'!#REF!&gt;=$D$5,'Datos seleccionados'!#REF!&gt;=$D$6,'Datos seleccionados'!#REF!&gt;=$D$7),"SI","NO"))</f>
        <v>#REF!</v>
      </c>
      <c r="G364" s="17" t="e">
        <f>+IF('Datos seleccionados'!#REF!="","",'Datos seleccionados'!#REF!)</f>
        <v>#REF!</v>
      </c>
      <c r="H364" s="14" t="e">
        <f>+IF('Datos seleccionados'!#REF!="","",'Datos seleccionados'!#REF!)</f>
        <v>#REF!</v>
      </c>
      <c r="I364" s="10" t="e">
        <f>IF(H364="","",IF(AND('Datos seleccionados'!#REF!&gt;=$I$3,'Datos seleccionados'!#REF!&lt;=$I$4,'Datos seleccionados'!#REF!&gt;=$I$5,'Datos seleccionados'!#REF!&gt;=$I$6,'Datos seleccionados'!#REF!&gt;=$I$7),"SI","NO"))</f>
        <v>#REF!</v>
      </c>
    </row>
    <row r="365" spans="2:9" x14ac:dyDescent="0.2">
      <c r="B365" s="18" t="e">
        <f>+IF('Datos seleccionados'!#REF!="","",'Datos seleccionados'!#REF!)</f>
        <v>#REF!</v>
      </c>
      <c r="C365" s="14" t="e">
        <f>+IF('Datos seleccionados'!#REF!="","",'Datos seleccionados'!#REF!)</f>
        <v>#REF!</v>
      </c>
      <c r="D365" s="10" t="e">
        <f>IF(C365="","",IF(AND('Datos seleccionados'!#REF!&gt;=$D$3,'Datos seleccionados'!#REF!&lt;=$D$4,'Datos seleccionados'!#REF!&gt;=$D$5,'Datos seleccionados'!#REF!&gt;=$D$6,'Datos seleccionados'!#REF!&gt;=$D$7),"SI","NO"))</f>
        <v>#REF!</v>
      </c>
      <c r="G365" s="17" t="e">
        <f>+IF('Datos seleccionados'!#REF!="","",'Datos seleccionados'!#REF!)</f>
        <v>#REF!</v>
      </c>
      <c r="H365" s="14" t="e">
        <f>+IF('Datos seleccionados'!#REF!="","",'Datos seleccionados'!#REF!)</f>
        <v>#REF!</v>
      </c>
      <c r="I365" s="10" t="e">
        <f>IF(H365="","",IF(AND('Datos seleccionados'!#REF!&gt;=$I$3,'Datos seleccionados'!#REF!&lt;=$I$4,'Datos seleccionados'!#REF!&gt;=$I$5,'Datos seleccionados'!#REF!&gt;=$I$6,'Datos seleccionados'!#REF!&gt;=$I$7),"SI","NO"))</f>
        <v>#REF!</v>
      </c>
    </row>
    <row r="366" spans="2:9" x14ac:dyDescent="0.2">
      <c r="B366" s="18" t="e">
        <f>+IF('Datos seleccionados'!#REF!="","",'Datos seleccionados'!#REF!)</f>
        <v>#REF!</v>
      </c>
      <c r="C366" s="14" t="e">
        <f>+IF('Datos seleccionados'!#REF!="","",'Datos seleccionados'!#REF!)</f>
        <v>#REF!</v>
      </c>
      <c r="D366" s="10" t="e">
        <f>IF(C366="","",IF(AND('Datos seleccionados'!#REF!&gt;=$D$3,'Datos seleccionados'!#REF!&lt;=$D$4,'Datos seleccionados'!#REF!&gt;=$D$5,'Datos seleccionados'!#REF!&gt;=$D$6,'Datos seleccionados'!#REF!&gt;=$D$7),"SI","NO"))</f>
        <v>#REF!</v>
      </c>
      <c r="G366" s="17" t="e">
        <f>+IF('Datos seleccionados'!#REF!="","",'Datos seleccionados'!#REF!)</f>
        <v>#REF!</v>
      </c>
      <c r="H366" s="14" t="e">
        <f>+IF('Datos seleccionados'!#REF!="","",'Datos seleccionados'!#REF!)</f>
        <v>#REF!</v>
      </c>
      <c r="I366" s="10" t="e">
        <f>IF(H366="","",IF(AND('Datos seleccionados'!#REF!&gt;=$I$3,'Datos seleccionados'!#REF!&lt;=$I$4,'Datos seleccionados'!#REF!&gt;=$I$5,'Datos seleccionados'!#REF!&gt;=$I$6,'Datos seleccionados'!#REF!&gt;=$I$7),"SI","NO"))</f>
        <v>#REF!</v>
      </c>
    </row>
    <row r="367" spans="2:9" x14ac:dyDescent="0.2">
      <c r="B367" s="18" t="e">
        <f>+IF('Datos seleccionados'!#REF!="","",'Datos seleccionados'!#REF!)</f>
        <v>#REF!</v>
      </c>
      <c r="C367" s="14" t="e">
        <f>+IF('Datos seleccionados'!#REF!="","",'Datos seleccionados'!#REF!)</f>
        <v>#REF!</v>
      </c>
      <c r="D367" s="10" t="e">
        <f>IF(C367="","",IF(AND('Datos seleccionados'!#REF!&gt;=$D$3,'Datos seleccionados'!#REF!&lt;=$D$4,'Datos seleccionados'!#REF!&gt;=$D$5,'Datos seleccionados'!#REF!&gt;=$D$6,'Datos seleccionados'!#REF!&gt;=$D$7),"SI","NO"))</f>
        <v>#REF!</v>
      </c>
      <c r="G367" s="17" t="e">
        <f>+IF('Datos seleccionados'!#REF!="","",'Datos seleccionados'!#REF!)</f>
        <v>#REF!</v>
      </c>
      <c r="H367" s="14" t="e">
        <f>+IF('Datos seleccionados'!#REF!="","",'Datos seleccionados'!#REF!)</f>
        <v>#REF!</v>
      </c>
      <c r="I367" s="10" t="e">
        <f>IF(H367="","",IF(AND('Datos seleccionados'!#REF!&gt;=$I$3,'Datos seleccionados'!#REF!&lt;=$I$4,'Datos seleccionados'!#REF!&gt;=$I$5,'Datos seleccionados'!#REF!&gt;=$I$6,'Datos seleccionados'!#REF!&gt;=$I$7),"SI","NO"))</f>
        <v>#REF!</v>
      </c>
    </row>
    <row r="368" spans="2:9" x14ac:dyDescent="0.2">
      <c r="B368" s="18" t="e">
        <f>+IF('Datos seleccionados'!#REF!="","",'Datos seleccionados'!#REF!)</f>
        <v>#REF!</v>
      </c>
      <c r="C368" s="14" t="e">
        <f>+IF('Datos seleccionados'!#REF!="","",'Datos seleccionados'!#REF!)</f>
        <v>#REF!</v>
      </c>
      <c r="D368" s="10" t="e">
        <f>IF(C368="","",IF(AND('Datos seleccionados'!#REF!&gt;=$D$3,'Datos seleccionados'!#REF!&lt;=$D$4,'Datos seleccionados'!#REF!&gt;=$D$5,'Datos seleccionados'!#REF!&gt;=$D$6,'Datos seleccionados'!#REF!&gt;=$D$7),"SI","NO"))</f>
        <v>#REF!</v>
      </c>
      <c r="G368" s="17" t="e">
        <f>+IF('Datos seleccionados'!#REF!="","",'Datos seleccionados'!#REF!)</f>
        <v>#REF!</v>
      </c>
      <c r="H368" s="14" t="e">
        <f>+IF('Datos seleccionados'!#REF!="","",'Datos seleccionados'!#REF!)</f>
        <v>#REF!</v>
      </c>
      <c r="I368" s="10" t="e">
        <f>IF(H368="","",IF(AND('Datos seleccionados'!#REF!&gt;=$I$3,'Datos seleccionados'!#REF!&lt;=$I$4,'Datos seleccionados'!#REF!&gt;=$I$5,'Datos seleccionados'!#REF!&gt;=$I$6,'Datos seleccionados'!#REF!&gt;=$I$7),"SI","NO"))</f>
        <v>#REF!</v>
      </c>
    </row>
    <row r="369" spans="2:9" x14ac:dyDescent="0.2">
      <c r="B369" s="18" t="e">
        <f>+IF('Datos seleccionados'!#REF!="","",'Datos seleccionados'!#REF!)</f>
        <v>#REF!</v>
      </c>
      <c r="C369" s="14" t="e">
        <f>+IF('Datos seleccionados'!#REF!="","",'Datos seleccionados'!#REF!)</f>
        <v>#REF!</v>
      </c>
      <c r="D369" s="10" t="e">
        <f>IF(C369="","",IF(AND('Datos seleccionados'!#REF!&gt;=$D$3,'Datos seleccionados'!#REF!&lt;=$D$4,'Datos seleccionados'!#REF!&gt;=$D$5,'Datos seleccionados'!#REF!&gt;=$D$6,'Datos seleccionados'!#REF!&gt;=$D$7),"SI","NO"))</f>
        <v>#REF!</v>
      </c>
      <c r="G369" s="17" t="e">
        <f>+IF('Datos seleccionados'!#REF!="","",'Datos seleccionados'!#REF!)</f>
        <v>#REF!</v>
      </c>
      <c r="H369" s="14" t="e">
        <f>+IF('Datos seleccionados'!#REF!="","",'Datos seleccionados'!#REF!)</f>
        <v>#REF!</v>
      </c>
      <c r="I369" s="10" t="e">
        <f>IF(H369="","",IF(AND('Datos seleccionados'!#REF!&gt;=$I$3,'Datos seleccionados'!#REF!&lt;=$I$4,'Datos seleccionados'!#REF!&gt;=$I$5,'Datos seleccionados'!#REF!&gt;=$I$6,'Datos seleccionados'!#REF!&gt;=$I$7),"SI","NO"))</f>
        <v>#REF!</v>
      </c>
    </row>
    <row r="370" spans="2:9" x14ac:dyDescent="0.2">
      <c r="B370" s="18" t="e">
        <f>+IF('Datos seleccionados'!#REF!="","",'Datos seleccionados'!#REF!)</f>
        <v>#REF!</v>
      </c>
      <c r="C370" s="14" t="e">
        <f>+IF('Datos seleccionados'!#REF!="","",'Datos seleccionados'!#REF!)</f>
        <v>#REF!</v>
      </c>
      <c r="D370" s="10" t="e">
        <f>IF(C370="","",IF(AND('Datos seleccionados'!#REF!&gt;=$D$3,'Datos seleccionados'!#REF!&lt;=$D$4,'Datos seleccionados'!#REF!&gt;=$D$5,'Datos seleccionados'!#REF!&gt;=$D$6,'Datos seleccionados'!#REF!&gt;=$D$7),"SI","NO"))</f>
        <v>#REF!</v>
      </c>
      <c r="G370" s="17" t="e">
        <f>+IF('Datos seleccionados'!#REF!="","",'Datos seleccionados'!#REF!)</f>
        <v>#REF!</v>
      </c>
      <c r="H370" s="14" t="e">
        <f>+IF('Datos seleccionados'!#REF!="","",'Datos seleccionados'!#REF!)</f>
        <v>#REF!</v>
      </c>
      <c r="I370" s="10" t="e">
        <f>IF(H370="","",IF(AND('Datos seleccionados'!#REF!&gt;=$I$3,'Datos seleccionados'!#REF!&lt;=$I$4,'Datos seleccionados'!#REF!&gt;=$I$5,'Datos seleccionados'!#REF!&gt;=$I$6,'Datos seleccionados'!#REF!&gt;=$I$7),"SI","NO"))</f>
        <v>#REF!</v>
      </c>
    </row>
    <row r="371" spans="2:9" x14ac:dyDescent="0.2">
      <c r="B371" s="18" t="e">
        <f>+IF('Datos seleccionados'!#REF!="","",'Datos seleccionados'!#REF!)</f>
        <v>#REF!</v>
      </c>
      <c r="C371" s="14" t="e">
        <f>+IF('Datos seleccionados'!#REF!="","",'Datos seleccionados'!#REF!)</f>
        <v>#REF!</v>
      </c>
      <c r="D371" s="10" t="e">
        <f>IF(C371="","",IF(AND('Datos seleccionados'!#REF!&gt;=$D$3,'Datos seleccionados'!#REF!&lt;=$D$4,'Datos seleccionados'!#REF!&gt;=$D$5,'Datos seleccionados'!#REF!&gt;=$D$6,'Datos seleccionados'!#REF!&gt;=$D$7),"SI","NO"))</f>
        <v>#REF!</v>
      </c>
      <c r="G371" s="17" t="e">
        <f>+IF('Datos seleccionados'!#REF!="","",'Datos seleccionados'!#REF!)</f>
        <v>#REF!</v>
      </c>
      <c r="H371" s="14" t="e">
        <f>+IF('Datos seleccionados'!#REF!="","",'Datos seleccionados'!#REF!)</f>
        <v>#REF!</v>
      </c>
      <c r="I371" s="10" t="e">
        <f>IF(H371="","",IF(AND('Datos seleccionados'!#REF!&gt;=$I$3,'Datos seleccionados'!#REF!&lt;=$I$4,'Datos seleccionados'!#REF!&gt;=$I$5,'Datos seleccionados'!#REF!&gt;=$I$6,'Datos seleccionados'!#REF!&gt;=$I$7),"SI","NO"))</f>
        <v>#REF!</v>
      </c>
    </row>
    <row r="372" spans="2:9" x14ac:dyDescent="0.2">
      <c r="B372" s="18" t="e">
        <f>+IF('Datos seleccionados'!#REF!="","",'Datos seleccionados'!#REF!)</f>
        <v>#REF!</v>
      </c>
      <c r="C372" s="14" t="e">
        <f>+IF('Datos seleccionados'!#REF!="","",'Datos seleccionados'!#REF!)</f>
        <v>#REF!</v>
      </c>
      <c r="D372" s="10" t="e">
        <f>IF(C372="","",IF(AND('Datos seleccionados'!#REF!&gt;=$D$3,'Datos seleccionados'!#REF!&lt;=$D$4,'Datos seleccionados'!#REF!&gt;=$D$5,'Datos seleccionados'!#REF!&gt;=$D$6,'Datos seleccionados'!#REF!&gt;=$D$7),"SI","NO"))</f>
        <v>#REF!</v>
      </c>
      <c r="G372" s="17" t="e">
        <f>+IF('Datos seleccionados'!#REF!="","",'Datos seleccionados'!#REF!)</f>
        <v>#REF!</v>
      </c>
      <c r="H372" s="14" t="e">
        <f>+IF('Datos seleccionados'!#REF!="","",'Datos seleccionados'!#REF!)</f>
        <v>#REF!</v>
      </c>
      <c r="I372" s="10" t="e">
        <f>IF(H372="","",IF(AND('Datos seleccionados'!#REF!&gt;=$I$3,'Datos seleccionados'!#REF!&lt;=$I$4,'Datos seleccionados'!#REF!&gt;=$I$5,'Datos seleccionados'!#REF!&gt;=$I$6,'Datos seleccionados'!#REF!&gt;=$I$7),"SI","NO"))</f>
        <v>#REF!</v>
      </c>
    </row>
    <row r="373" spans="2:9" x14ac:dyDescent="0.2">
      <c r="B373" s="18" t="e">
        <f>+IF('Datos seleccionados'!#REF!="","",'Datos seleccionados'!#REF!)</f>
        <v>#REF!</v>
      </c>
      <c r="C373" s="14" t="e">
        <f>+IF('Datos seleccionados'!#REF!="","",'Datos seleccionados'!#REF!)</f>
        <v>#REF!</v>
      </c>
      <c r="D373" s="10" t="e">
        <f>IF(C373="","",IF(AND('Datos seleccionados'!#REF!&gt;=$D$3,'Datos seleccionados'!#REF!&lt;=$D$4,'Datos seleccionados'!#REF!&gt;=$D$5,'Datos seleccionados'!#REF!&gt;=$D$6,'Datos seleccionados'!#REF!&gt;=$D$7),"SI","NO"))</f>
        <v>#REF!</v>
      </c>
      <c r="G373" s="17" t="e">
        <f>+IF('Datos seleccionados'!#REF!="","",'Datos seleccionados'!#REF!)</f>
        <v>#REF!</v>
      </c>
      <c r="H373" s="14" t="e">
        <f>+IF('Datos seleccionados'!#REF!="","",'Datos seleccionados'!#REF!)</f>
        <v>#REF!</v>
      </c>
      <c r="I373" s="10" t="e">
        <f>IF(H373="","",IF(AND('Datos seleccionados'!#REF!&gt;=$I$3,'Datos seleccionados'!#REF!&lt;=$I$4,'Datos seleccionados'!#REF!&gt;=$I$5,'Datos seleccionados'!#REF!&gt;=$I$6,'Datos seleccionados'!#REF!&gt;=$I$7),"SI","NO"))</f>
        <v>#REF!</v>
      </c>
    </row>
    <row r="374" spans="2:9" x14ac:dyDescent="0.2">
      <c r="B374" s="18" t="e">
        <f>+IF('Datos seleccionados'!#REF!="","",'Datos seleccionados'!#REF!)</f>
        <v>#REF!</v>
      </c>
      <c r="C374" s="14" t="e">
        <f>+IF('Datos seleccionados'!#REF!="","",'Datos seleccionados'!#REF!)</f>
        <v>#REF!</v>
      </c>
      <c r="D374" s="10" t="e">
        <f>IF(C374="","",IF(AND('Datos seleccionados'!#REF!&gt;=$D$3,'Datos seleccionados'!#REF!&lt;=$D$4,'Datos seleccionados'!#REF!&gt;=$D$5,'Datos seleccionados'!#REF!&gt;=$D$6,'Datos seleccionados'!#REF!&gt;=$D$7),"SI","NO"))</f>
        <v>#REF!</v>
      </c>
      <c r="G374" s="17" t="e">
        <f>+IF('Datos seleccionados'!#REF!="","",'Datos seleccionados'!#REF!)</f>
        <v>#REF!</v>
      </c>
      <c r="H374" s="14" t="e">
        <f>+IF('Datos seleccionados'!#REF!="","",'Datos seleccionados'!#REF!)</f>
        <v>#REF!</v>
      </c>
      <c r="I374" s="10" t="e">
        <f>IF(H374="","",IF(AND('Datos seleccionados'!#REF!&gt;=$I$3,'Datos seleccionados'!#REF!&lt;=$I$4,'Datos seleccionados'!#REF!&gt;=$I$5,'Datos seleccionados'!#REF!&gt;=$I$6,'Datos seleccionados'!#REF!&gt;=$I$7),"SI","NO"))</f>
        <v>#REF!</v>
      </c>
    </row>
    <row r="375" spans="2:9" x14ac:dyDescent="0.2">
      <c r="B375" s="18" t="e">
        <f>+IF('Datos seleccionados'!#REF!="","",'Datos seleccionados'!#REF!)</f>
        <v>#REF!</v>
      </c>
      <c r="C375" s="14" t="e">
        <f>+IF('Datos seleccionados'!#REF!="","",'Datos seleccionados'!#REF!)</f>
        <v>#REF!</v>
      </c>
      <c r="D375" s="10" t="e">
        <f>IF(C375="","",IF(AND('Datos seleccionados'!#REF!&gt;=$D$3,'Datos seleccionados'!#REF!&lt;=$D$4,'Datos seleccionados'!#REF!&gt;=$D$5,'Datos seleccionados'!#REF!&gt;=$D$6,'Datos seleccionados'!#REF!&gt;=$D$7),"SI","NO"))</f>
        <v>#REF!</v>
      </c>
      <c r="G375" s="17" t="e">
        <f>+IF('Datos seleccionados'!#REF!="","",'Datos seleccionados'!#REF!)</f>
        <v>#REF!</v>
      </c>
      <c r="H375" s="14" t="e">
        <f>+IF('Datos seleccionados'!#REF!="","",'Datos seleccionados'!#REF!)</f>
        <v>#REF!</v>
      </c>
      <c r="I375" s="10" t="e">
        <f>IF(H375="","",IF(AND('Datos seleccionados'!#REF!&gt;=$I$3,'Datos seleccionados'!#REF!&lt;=$I$4,'Datos seleccionados'!#REF!&gt;=$I$5,'Datos seleccionados'!#REF!&gt;=$I$6,'Datos seleccionados'!#REF!&gt;=$I$7),"SI","NO"))</f>
        <v>#REF!</v>
      </c>
    </row>
    <row r="376" spans="2:9" x14ac:dyDescent="0.2">
      <c r="B376" s="18" t="e">
        <f>+IF('Datos seleccionados'!#REF!="","",'Datos seleccionados'!#REF!)</f>
        <v>#REF!</v>
      </c>
      <c r="C376" s="14" t="e">
        <f>+IF('Datos seleccionados'!#REF!="","",'Datos seleccionados'!#REF!)</f>
        <v>#REF!</v>
      </c>
      <c r="D376" s="10" t="e">
        <f>IF(C376="","",IF(AND('Datos seleccionados'!#REF!&gt;=$D$3,'Datos seleccionados'!#REF!&lt;=$D$4,'Datos seleccionados'!#REF!&gt;=$D$5,'Datos seleccionados'!#REF!&gt;=$D$6,'Datos seleccionados'!#REF!&gt;=$D$7),"SI","NO"))</f>
        <v>#REF!</v>
      </c>
      <c r="G376" s="17" t="e">
        <f>+IF('Datos seleccionados'!#REF!="","",'Datos seleccionados'!#REF!)</f>
        <v>#REF!</v>
      </c>
      <c r="H376" s="14" t="e">
        <f>+IF('Datos seleccionados'!#REF!="","",'Datos seleccionados'!#REF!)</f>
        <v>#REF!</v>
      </c>
      <c r="I376" s="10" t="e">
        <f>IF(H376="","",IF(AND('Datos seleccionados'!#REF!&gt;=$I$3,'Datos seleccionados'!#REF!&lt;=$I$4,'Datos seleccionados'!#REF!&gt;=$I$5,'Datos seleccionados'!#REF!&gt;=$I$6,'Datos seleccionados'!#REF!&gt;=$I$7),"SI","NO"))</f>
        <v>#REF!</v>
      </c>
    </row>
    <row r="377" spans="2:9" x14ac:dyDescent="0.2">
      <c r="B377" s="18" t="e">
        <f>+IF('Datos seleccionados'!#REF!="","",'Datos seleccionados'!#REF!)</f>
        <v>#REF!</v>
      </c>
      <c r="C377" s="14" t="e">
        <f>+IF('Datos seleccionados'!#REF!="","",'Datos seleccionados'!#REF!)</f>
        <v>#REF!</v>
      </c>
      <c r="D377" s="10" t="e">
        <f>IF(C377="","",IF(AND('Datos seleccionados'!#REF!&gt;=$D$3,'Datos seleccionados'!#REF!&lt;=$D$4,'Datos seleccionados'!#REF!&gt;=$D$5,'Datos seleccionados'!#REF!&gt;=$D$6,'Datos seleccionados'!#REF!&gt;=$D$7),"SI","NO"))</f>
        <v>#REF!</v>
      </c>
      <c r="G377" s="17" t="e">
        <f>+IF('Datos seleccionados'!#REF!="","",'Datos seleccionados'!#REF!)</f>
        <v>#REF!</v>
      </c>
      <c r="H377" s="14" t="e">
        <f>+IF('Datos seleccionados'!#REF!="","",'Datos seleccionados'!#REF!)</f>
        <v>#REF!</v>
      </c>
      <c r="I377" s="10" t="e">
        <f>IF(H377="","",IF(AND('Datos seleccionados'!#REF!&gt;=$I$3,'Datos seleccionados'!#REF!&lt;=$I$4,'Datos seleccionados'!#REF!&gt;=$I$5,'Datos seleccionados'!#REF!&gt;=$I$6,'Datos seleccionados'!#REF!&gt;=$I$7),"SI","NO"))</f>
        <v>#REF!</v>
      </c>
    </row>
    <row r="378" spans="2:9" x14ac:dyDescent="0.2">
      <c r="B378" s="18" t="e">
        <f>+IF('Datos seleccionados'!#REF!="","",'Datos seleccionados'!#REF!)</f>
        <v>#REF!</v>
      </c>
      <c r="C378" s="14" t="e">
        <f>+IF('Datos seleccionados'!#REF!="","",'Datos seleccionados'!#REF!)</f>
        <v>#REF!</v>
      </c>
      <c r="D378" s="10" t="e">
        <f>IF(C378="","",IF(AND('Datos seleccionados'!#REF!&gt;=$D$3,'Datos seleccionados'!#REF!&lt;=$D$4,'Datos seleccionados'!#REF!&gt;=$D$5,'Datos seleccionados'!#REF!&gt;=$D$6,'Datos seleccionados'!#REF!&gt;=$D$7),"SI","NO"))</f>
        <v>#REF!</v>
      </c>
      <c r="G378" s="17" t="e">
        <f>+IF('Datos seleccionados'!#REF!="","",'Datos seleccionados'!#REF!)</f>
        <v>#REF!</v>
      </c>
      <c r="H378" s="14" t="e">
        <f>+IF('Datos seleccionados'!#REF!="","",'Datos seleccionados'!#REF!)</f>
        <v>#REF!</v>
      </c>
      <c r="I378" s="10" t="e">
        <f>IF(H378="","",IF(AND('Datos seleccionados'!#REF!&gt;=$I$3,'Datos seleccionados'!#REF!&lt;=$I$4,'Datos seleccionados'!#REF!&gt;=$I$5,'Datos seleccionados'!#REF!&gt;=$I$6,'Datos seleccionados'!#REF!&gt;=$I$7),"SI","NO"))</f>
        <v>#REF!</v>
      </c>
    </row>
    <row r="379" spans="2:9" x14ac:dyDescent="0.2">
      <c r="B379" s="18" t="e">
        <f>+IF('Datos seleccionados'!#REF!="","",'Datos seleccionados'!#REF!)</f>
        <v>#REF!</v>
      </c>
      <c r="C379" s="14" t="e">
        <f>+IF('Datos seleccionados'!#REF!="","",'Datos seleccionados'!#REF!)</f>
        <v>#REF!</v>
      </c>
      <c r="D379" s="10" t="e">
        <f>IF(C379="","",IF(AND('Datos seleccionados'!#REF!&gt;=$D$3,'Datos seleccionados'!#REF!&lt;=$D$4,'Datos seleccionados'!#REF!&gt;=$D$5,'Datos seleccionados'!#REF!&gt;=$D$6,'Datos seleccionados'!#REF!&gt;=$D$7),"SI","NO"))</f>
        <v>#REF!</v>
      </c>
      <c r="G379" s="17" t="e">
        <f>+IF('Datos seleccionados'!#REF!="","",'Datos seleccionados'!#REF!)</f>
        <v>#REF!</v>
      </c>
      <c r="H379" s="14" t="e">
        <f>+IF('Datos seleccionados'!#REF!="","",'Datos seleccionados'!#REF!)</f>
        <v>#REF!</v>
      </c>
      <c r="I379" s="10" t="e">
        <f>IF(H379="","",IF(AND('Datos seleccionados'!#REF!&gt;=$I$3,'Datos seleccionados'!#REF!&lt;=$I$4,'Datos seleccionados'!#REF!&gt;=$I$5,'Datos seleccionados'!#REF!&gt;=$I$6,'Datos seleccionados'!#REF!&gt;=$I$7),"SI","NO"))</f>
        <v>#REF!</v>
      </c>
    </row>
    <row r="380" spans="2:9" x14ac:dyDescent="0.2">
      <c r="B380" s="18" t="e">
        <f>+IF('Datos seleccionados'!#REF!="","",'Datos seleccionados'!#REF!)</f>
        <v>#REF!</v>
      </c>
      <c r="C380" s="14" t="e">
        <f>+IF('Datos seleccionados'!#REF!="","",'Datos seleccionados'!#REF!)</f>
        <v>#REF!</v>
      </c>
      <c r="D380" s="10" t="e">
        <f>IF(C380="","",IF(AND('Datos seleccionados'!#REF!&gt;=$D$3,'Datos seleccionados'!#REF!&lt;=$D$4,'Datos seleccionados'!#REF!&gt;=$D$5,'Datos seleccionados'!#REF!&gt;=$D$6,'Datos seleccionados'!#REF!&gt;=$D$7),"SI","NO"))</f>
        <v>#REF!</v>
      </c>
      <c r="G380" s="17" t="e">
        <f>+IF('Datos seleccionados'!#REF!="","",'Datos seleccionados'!#REF!)</f>
        <v>#REF!</v>
      </c>
      <c r="H380" s="14" t="e">
        <f>+IF('Datos seleccionados'!#REF!="","",'Datos seleccionados'!#REF!)</f>
        <v>#REF!</v>
      </c>
      <c r="I380" s="10" t="e">
        <f>IF(H380="","",IF(AND('Datos seleccionados'!#REF!&gt;=$I$3,'Datos seleccionados'!#REF!&lt;=$I$4,'Datos seleccionados'!#REF!&gt;=$I$5,'Datos seleccionados'!#REF!&gt;=$I$6,'Datos seleccionados'!#REF!&gt;=$I$7),"SI","NO"))</f>
        <v>#REF!</v>
      </c>
    </row>
    <row r="381" spans="2:9" x14ac:dyDescent="0.2">
      <c r="B381" s="18" t="e">
        <f>+IF('Datos seleccionados'!#REF!="","",'Datos seleccionados'!#REF!)</f>
        <v>#REF!</v>
      </c>
      <c r="C381" s="14" t="e">
        <f>+IF('Datos seleccionados'!#REF!="","",'Datos seleccionados'!#REF!)</f>
        <v>#REF!</v>
      </c>
      <c r="D381" s="10" t="e">
        <f>IF(C381="","",IF(AND('Datos seleccionados'!#REF!&gt;=$D$3,'Datos seleccionados'!#REF!&lt;=$D$4,'Datos seleccionados'!#REF!&gt;=$D$5,'Datos seleccionados'!#REF!&gt;=$D$6,'Datos seleccionados'!#REF!&gt;=$D$7),"SI","NO"))</f>
        <v>#REF!</v>
      </c>
      <c r="G381" s="17" t="e">
        <f>+IF('Datos seleccionados'!#REF!="","",'Datos seleccionados'!#REF!)</f>
        <v>#REF!</v>
      </c>
      <c r="H381" s="14" t="e">
        <f>+IF('Datos seleccionados'!#REF!="","",'Datos seleccionados'!#REF!)</f>
        <v>#REF!</v>
      </c>
      <c r="I381" s="10" t="e">
        <f>IF(H381="","",IF(AND('Datos seleccionados'!#REF!&gt;=$I$3,'Datos seleccionados'!#REF!&lt;=$I$4,'Datos seleccionados'!#REF!&gt;=$I$5,'Datos seleccionados'!#REF!&gt;=$I$6,'Datos seleccionados'!#REF!&gt;=$I$7),"SI","NO"))</f>
        <v>#REF!</v>
      </c>
    </row>
    <row r="382" spans="2:9" x14ac:dyDescent="0.2">
      <c r="B382" s="18" t="e">
        <f>+IF('Datos seleccionados'!#REF!="","",'Datos seleccionados'!#REF!)</f>
        <v>#REF!</v>
      </c>
      <c r="C382" s="14" t="e">
        <f>+IF('Datos seleccionados'!#REF!="","",'Datos seleccionados'!#REF!)</f>
        <v>#REF!</v>
      </c>
      <c r="D382" s="10" t="e">
        <f>IF(C382="","",IF(AND('Datos seleccionados'!#REF!&gt;=$D$3,'Datos seleccionados'!#REF!&lt;=$D$4,'Datos seleccionados'!#REF!&gt;=$D$5,'Datos seleccionados'!#REF!&gt;=$D$6,'Datos seleccionados'!#REF!&gt;=$D$7),"SI","NO"))</f>
        <v>#REF!</v>
      </c>
      <c r="G382" s="17" t="e">
        <f>+IF('Datos seleccionados'!#REF!="","",'Datos seleccionados'!#REF!)</f>
        <v>#REF!</v>
      </c>
      <c r="H382" s="14" t="e">
        <f>+IF('Datos seleccionados'!#REF!="","",'Datos seleccionados'!#REF!)</f>
        <v>#REF!</v>
      </c>
      <c r="I382" s="10" t="e">
        <f>IF(H382="","",IF(AND('Datos seleccionados'!#REF!&gt;=$I$3,'Datos seleccionados'!#REF!&lt;=$I$4,'Datos seleccionados'!#REF!&gt;=$I$5,'Datos seleccionados'!#REF!&gt;=$I$6,'Datos seleccionados'!#REF!&gt;=$I$7),"SI","NO"))</f>
        <v>#REF!</v>
      </c>
    </row>
    <row r="383" spans="2:9" x14ac:dyDescent="0.2">
      <c r="B383" s="18" t="e">
        <f>+IF('Datos seleccionados'!#REF!="","",'Datos seleccionados'!#REF!)</f>
        <v>#REF!</v>
      </c>
      <c r="C383" s="14" t="e">
        <f>+IF('Datos seleccionados'!#REF!="","",'Datos seleccionados'!#REF!)</f>
        <v>#REF!</v>
      </c>
      <c r="D383" s="10" t="e">
        <f>IF(C383="","",IF(AND('Datos seleccionados'!#REF!&gt;=$D$3,'Datos seleccionados'!#REF!&lt;=$D$4,'Datos seleccionados'!#REF!&gt;=$D$5,'Datos seleccionados'!#REF!&gt;=$D$6,'Datos seleccionados'!#REF!&gt;=$D$7),"SI","NO"))</f>
        <v>#REF!</v>
      </c>
      <c r="G383" s="17" t="e">
        <f>+IF('Datos seleccionados'!#REF!="","",'Datos seleccionados'!#REF!)</f>
        <v>#REF!</v>
      </c>
      <c r="H383" s="14" t="e">
        <f>+IF('Datos seleccionados'!#REF!="","",'Datos seleccionados'!#REF!)</f>
        <v>#REF!</v>
      </c>
      <c r="I383" s="10" t="e">
        <f>IF(H383="","",IF(AND('Datos seleccionados'!#REF!&gt;=$I$3,'Datos seleccionados'!#REF!&lt;=$I$4,'Datos seleccionados'!#REF!&gt;=$I$5,'Datos seleccionados'!#REF!&gt;=$I$6,'Datos seleccionados'!#REF!&gt;=$I$7),"SI","NO"))</f>
        <v>#REF!</v>
      </c>
    </row>
    <row r="384" spans="2:9" x14ac:dyDescent="0.2">
      <c r="B384" s="18" t="e">
        <f>+IF('Datos seleccionados'!#REF!="","",'Datos seleccionados'!#REF!)</f>
        <v>#REF!</v>
      </c>
      <c r="C384" s="14" t="e">
        <f>+IF('Datos seleccionados'!#REF!="","",'Datos seleccionados'!#REF!)</f>
        <v>#REF!</v>
      </c>
      <c r="D384" s="10" t="e">
        <f>IF(C384="","",IF(AND('Datos seleccionados'!#REF!&gt;=$D$3,'Datos seleccionados'!#REF!&lt;=$D$4,'Datos seleccionados'!#REF!&gt;=$D$5,'Datos seleccionados'!#REF!&gt;=$D$6,'Datos seleccionados'!#REF!&gt;=$D$7),"SI","NO"))</f>
        <v>#REF!</v>
      </c>
      <c r="G384" s="17" t="e">
        <f>+IF('Datos seleccionados'!#REF!="","",'Datos seleccionados'!#REF!)</f>
        <v>#REF!</v>
      </c>
      <c r="H384" s="14" t="e">
        <f>+IF('Datos seleccionados'!#REF!="","",'Datos seleccionados'!#REF!)</f>
        <v>#REF!</v>
      </c>
      <c r="I384" s="10" t="e">
        <f>IF(H384="","",IF(AND('Datos seleccionados'!#REF!&gt;=$I$3,'Datos seleccionados'!#REF!&lt;=$I$4,'Datos seleccionados'!#REF!&gt;=$I$5,'Datos seleccionados'!#REF!&gt;=$I$6,'Datos seleccionados'!#REF!&gt;=$I$7),"SI","NO"))</f>
        <v>#REF!</v>
      </c>
    </row>
    <row r="385" spans="2:9" x14ac:dyDescent="0.2">
      <c r="B385" s="18" t="e">
        <f>+IF('Datos seleccionados'!#REF!="","",'Datos seleccionados'!#REF!)</f>
        <v>#REF!</v>
      </c>
      <c r="C385" s="14" t="e">
        <f>+IF('Datos seleccionados'!#REF!="","",'Datos seleccionados'!#REF!)</f>
        <v>#REF!</v>
      </c>
      <c r="D385" s="10" t="e">
        <f>IF(C385="","",IF(AND('Datos seleccionados'!#REF!&gt;=$D$3,'Datos seleccionados'!#REF!&lt;=$D$4,'Datos seleccionados'!#REF!&gt;=$D$5,'Datos seleccionados'!#REF!&gt;=$D$6,'Datos seleccionados'!#REF!&gt;=$D$7),"SI","NO"))</f>
        <v>#REF!</v>
      </c>
      <c r="G385" s="17" t="e">
        <f>+IF('Datos seleccionados'!#REF!="","",'Datos seleccionados'!#REF!)</f>
        <v>#REF!</v>
      </c>
      <c r="H385" s="14" t="e">
        <f>+IF('Datos seleccionados'!#REF!="","",'Datos seleccionados'!#REF!)</f>
        <v>#REF!</v>
      </c>
      <c r="I385" s="10" t="e">
        <f>IF(H385="","",IF(AND('Datos seleccionados'!#REF!&gt;=$I$3,'Datos seleccionados'!#REF!&lt;=$I$4,'Datos seleccionados'!#REF!&gt;=$I$5,'Datos seleccionados'!#REF!&gt;=$I$6,'Datos seleccionados'!#REF!&gt;=$I$7),"SI","NO"))</f>
        <v>#REF!</v>
      </c>
    </row>
    <row r="386" spans="2:9" x14ac:dyDescent="0.2">
      <c r="B386" s="18" t="e">
        <f>+IF('Datos seleccionados'!#REF!="","",'Datos seleccionados'!#REF!)</f>
        <v>#REF!</v>
      </c>
      <c r="C386" s="14" t="e">
        <f>+IF('Datos seleccionados'!#REF!="","",'Datos seleccionados'!#REF!)</f>
        <v>#REF!</v>
      </c>
      <c r="D386" s="10" t="e">
        <f>IF(C386="","",IF(AND('Datos seleccionados'!#REF!&gt;=$D$3,'Datos seleccionados'!#REF!&lt;=$D$4,'Datos seleccionados'!#REF!&gt;=$D$5,'Datos seleccionados'!#REF!&gt;=$D$6,'Datos seleccionados'!#REF!&gt;=$D$7),"SI","NO"))</f>
        <v>#REF!</v>
      </c>
      <c r="G386" s="17" t="e">
        <f>+IF('Datos seleccionados'!#REF!="","",'Datos seleccionados'!#REF!)</f>
        <v>#REF!</v>
      </c>
      <c r="H386" s="14" t="e">
        <f>+IF('Datos seleccionados'!#REF!="","",'Datos seleccionados'!#REF!)</f>
        <v>#REF!</v>
      </c>
      <c r="I386" s="10" t="e">
        <f>IF(H386="","",IF(AND('Datos seleccionados'!#REF!&gt;=$I$3,'Datos seleccionados'!#REF!&lt;=$I$4,'Datos seleccionados'!#REF!&gt;=$I$5,'Datos seleccionados'!#REF!&gt;=$I$6,'Datos seleccionados'!#REF!&gt;=$I$7),"SI","NO"))</f>
        <v>#REF!</v>
      </c>
    </row>
    <row r="387" spans="2:9" x14ac:dyDescent="0.2">
      <c r="B387" s="18" t="e">
        <f>+IF('Datos seleccionados'!#REF!="","",'Datos seleccionados'!#REF!)</f>
        <v>#REF!</v>
      </c>
      <c r="C387" s="14" t="e">
        <f>+IF('Datos seleccionados'!#REF!="","",'Datos seleccionados'!#REF!)</f>
        <v>#REF!</v>
      </c>
      <c r="D387" s="10" t="e">
        <f>IF(C387="","",IF(AND('Datos seleccionados'!#REF!&gt;=$D$3,'Datos seleccionados'!#REF!&lt;=$D$4,'Datos seleccionados'!#REF!&gt;=$D$5,'Datos seleccionados'!#REF!&gt;=$D$6,'Datos seleccionados'!#REF!&gt;=$D$7),"SI","NO"))</f>
        <v>#REF!</v>
      </c>
      <c r="G387" s="17" t="e">
        <f>+IF('Datos seleccionados'!#REF!="","",'Datos seleccionados'!#REF!)</f>
        <v>#REF!</v>
      </c>
      <c r="H387" s="14" t="e">
        <f>+IF('Datos seleccionados'!#REF!="","",'Datos seleccionados'!#REF!)</f>
        <v>#REF!</v>
      </c>
      <c r="I387" s="10" t="e">
        <f>IF(H387="","",IF(AND('Datos seleccionados'!#REF!&gt;=$I$3,'Datos seleccionados'!#REF!&lt;=$I$4,'Datos seleccionados'!#REF!&gt;=$I$5,'Datos seleccionados'!#REF!&gt;=$I$6,'Datos seleccionados'!#REF!&gt;=$I$7),"SI","NO"))</f>
        <v>#REF!</v>
      </c>
    </row>
    <row r="388" spans="2:9" x14ac:dyDescent="0.2">
      <c r="B388" s="18" t="e">
        <f>+IF('Datos seleccionados'!#REF!="","",'Datos seleccionados'!#REF!)</f>
        <v>#REF!</v>
      </c>
      <c r="C388" s="14" t="e">
        <f>+IF('Datos seleccionados'!#REF!="","",'Datos seleccionados'!#REF!)</f>
        <v>#REF!</v>
      </c>
      <c r="D388" s="10" t="e">
        <f>IF(C388="","",IF(AND('Datos seleccionados'!#REF!&gt;=$D$3,'Datos seleccionados'!#REF!&lt;=$D$4,'Datos seleccionados'!#REF!&gt;=$D$5,'Datos seleccionados'!#REF!&gt;=$D$6,'Datos seleccionados'!#REF!&gt;=$D$7),"SI","NO"))</f>
        <v>#REF!</v>
      </c>
      <c r="G388" s="17" t="e">
        <f>+IF('Datos seleccionados'!#REF!="","",'Datos seleccionados'!#REF!)</f>
        <v>#REF!</v>
      </c>
      <c r="H388" s="14" t="e">
        <f>+IF('Datos seleccionados'!#REF!="","",'Datos seleccionados'!#REF!)</f>
        <v>#REF!</v>
      </c>
      <c r="I388" s="10" t="e">
        <f>IF(H388="","",IF(AND('Datos seleccionados'!#REF!&gt;=$I$3,'Datos seleccionados'!#REF!&lt;=$I$4,'Datos seleccionados'!#REF!&gt;=$I$5,'Datos seleccionados'!#REF!&gt;=$I$6,'Datos seleccionados'!#REF!&gt;=$I$7),"SI","NO"))</f>
        <v>#REF!</v>
      </c>
    </row>
    <row r="389" spans="2:9" x14ac:dyDescent="0.2">
      <c r="B389" s="18" t="e">
        <f>+IF('Datos seleccionados'!#REF!="","",'Datos seleccionados'!#REF!)</f>
        <v>#REF!</v>
      </c>
      <c r="C389" s="14" t="e">
        <f>+IF('Datos seleccionados'!#REF!="","",'Datos seleccionados'!#REF!)</f>
        <v>#REF!</v>
      </c>
      <c r="D389" s="10" t="e">
        <f>IF(C389="","",IF(AND('Datos seleccionados'!#REF!&gt;=$D$3,'Datos seleccionados'!#REF!&lt;=$D$4,'Datos seleccionados'!#REF!&gt;=$D$5,'Datos seleccionados'!#REF!&gt;=$D$6,'Datos seleccionados'!#REF!&gt;=$D$7),"SI","NO"))</f>
        <v>#REF!</v>
      </c>
      <c r="G389" s="17" t="e">
        <f>+IF('Datos seleccionados'!#REF!="","",'Datos seleccionados'!#REF!)</f>
        <v>#REF!</v>
      </c>
      <c r="H389" s="14" t="e">
        <f>+IF('Datos seleccionados'!#REF!="","",'Datos seleccionados'!#REF!)</f>
        <v>#REF!</v>
      </c>
      <c r="I389" s="10" t="e">
        <f>IF(H389="","",IF(AND('Datos seleccionados'!#REF!&gt;=$I$3,'Datos seleccionados'!#REF!&lt;=$I$4,'Datos seleccionados'!#REF!&gt;=$I$5,'Datos seleccionados'!#REF!&gt;=$I$6,'Datos seleccionados'!#REF!&gt;=$I$7),"SI","NO"))</f>
        <v>#REF!</v>
      </c>
    </row>
    <row r="390" spans="2:9" x14ac:dyDescent="0.2">
      <c r="B390" s="18" t="e">
        <f>+IF('Datos seleccionados'!#REF!="","",'Datos seleccionados'!#REF!)</f>
        <v>#REF!</v>
      </c>
      <c r="C390" s="14" t="e">
        <f>+IF('Datos seleccionados'!#REF!="","",'Datos seleccionados'!#REF!)</f>
        <v>#REF!</v>
      </c>
      <c r="D390" s="10" t="e">
        <f>IF(C390="","",IF(AND('Datos seleccionados'!#REF!&gt;=$D$3,'Datos seleccionados'!#REF!&lt;=$D$4,'Datos seleccionados'!#REF!&gt;=$D$5,'Datos seleccionados'!#REF!&gt;=$D$6,'Datos seleccionados'!#REF!&gt;=$D$7),"SI","NO"))</f>
        <v>#REF!</v>
      </c>
      <c r="G390" s="17" t="e">
        <f>+IF('Datos seleccionados'!#REF!="","",'Datos seleccionados'!#REF!)</f>
        <v>#REF!</v>
      </c>
      <c r="H390" s="14" t="e">
        <f>+IF('Datos seleccionados'!#REF!="","",'Datos seleccionados'!#REF!)</f>
        <v>#REF!</v>
      </c>
      <c r="I390" s="10" t="e">
        <f>IF(H390="","",IF(AND('Datos seleccionados'!#REF!&gt;=$I$3,'Datos seleccionados'!#REF!&lt;=$I$4,'Datos seleccionados'!#REF!&gt;=$I$5,'Datos seleccionados'!#REF!&gt;=$I$6,'Datos seleccionados'!#REF!&gt;=$I$7),"SI","NO"))</f>
        <v>#REF!</v>
      </c>
    </row>
    <row r="391" spans="2:9" x14ac:dyDescent="0.2">
      <c r="B391" s="18" t="e">
        <f>+IF('Datos seleccionados'!#REF!="","",'Datos seleccionados'!#REF!)</f>
        <v>#REF!</v>
      </c>
      <c r="C391" s="14" t="e">
        <f>+IF('Datos seleccionados'!#REF!="","",'Datos seleccionados'!#REF!)</f>
        <v>#REF!</v>
      </c>
      <c r="D391" s="10" t="e">
        <f>IF(C391="","",IF(AND('Datos seleccionados'!#REF!&gt;=$D$3,'Datos seleccionados'!#REF!&lt;=$D$4,'Datos seleccionados'!#REF!&gt;=$D$5,'Datos seleccionados'!#REF!&gt;=$D$6,'Datos seleccionados'!#REF!&gt;=$D$7),"SI","NO"))</f>
        <v>#REF!</v>
      </c>
      <c r="G391" s="17" t="e">
        <f>+IF('Datos seleccionados'!#REF!="","",'Datos seleccionados'!#REF!)</f>
        <v>#REF!</v>
      </c>
      <c r="H391" s="14" t="e">
        <f>+IF('Datos seleccionados'!#REF!="","",'Datos seleccionados'!#REF!)</f>
        <v>#REF!</v>
      </c>
      <c r="I391" s="10" t="e">
        <f>IF(H391="","",IF(AND('Datos seleccionados'!#REF!&gt;=$I$3,'Datos seleccionados'!#REF!&lt;=$I$4,'Datos seleccionados'!#REF!&gt;=$I$5,'Datos seleccionados'!#REF!&gt;=$I$6,'Datos seleccionados'!#REF!&gt;=$I$7),"SI","NO"))</f>
        <v>#REF!</v>
      </c>
    </row>
    <row r="392" spans="2:9" x14ac:dyDescent="0.2">
      <c r="B392" s="18" t="e">
        <f>+IF('Datos seleccionados'!#REF!="","",'Datos seleccionados'!#REF!)</f>
        <v>#REF!</v>
      </c>
      <c r="C392" s="14" t="e">
        <f>+IF('Datos seleccionados'!#REF!="","",'Datos seleccionados'!#REF!)</f>
        <v>#REF!</v>
      </c>
      <c r="D392" s="10" t="e">
        <f>IF(C392="","",IF(AND('Datos seleccionados'!#REF!&gt;=$D$3,'Datos seleccionados'!#REF!&lt;=$D$4,'Datos seleccionados'!#REF!&gt;=$D$5,'Datos seleccionados'!#REF!&gt;=$D$6,'Datos seleccionados'!#REF!&gt;=$D$7),"SI","NO"))</f>
        <v>#REF!</v>
      </c>
      <c r="G392" s="17" t="e">
        <f>+IF('Datos seleccionados'!#REF!="","",'Datos seleccionados'!#REF!)</f>
        <v>#REF!</v>
      </c>
      <c r="H392" s="14" t="e">
        <f>+IF('Datos seleccionados'!#REF!="","",'Datos seleccionados'!#REF!)</f>
        <v>#REF!</v>
      </c>
      <c r="I392" s="10" t="e">
        <f>IF(H392="","",IF(AND('Datos seleccionados'!#REF!&gt;=$I$3,'Datos seleccionados'!#REF!&lt;=$I$4,'Datos seleccionados'!#REF!&gt;=$I$5,'Datos seleccionados'!#REF!&gt;=$I$6,'Datos seleccionados'!#REF!&gt;=$I$7),"SI","NO"))</f>
        <v>#REF!</v>
      </c>
    </row>
    <row r="393" spans="2:9" x14ac:dyDescent="0.2">
      <c r="B393" s="18" t="e">
        <f>+IF('Datos seleccionados'!#REF!="","",'Datos seleccionados'!#REF!)</f>
        <v>#REF!</v>
      </c>
      <c r="C393" s="14" t="e">
        <f>+IF('Datos seleccionados'!#REF!="","",'Datos seleccionados'!#REF!)</f>
        <v>#REF!</v>
      </c>
      <c r="D393" s="10" t="e">
        <f>IF(C393="","",IF(AND('Datos seleccionados'!#REF!&gt;=$D$3,'Datos seleccionados'!#REF!&lt;=$D$4,'Datos seleccionados'!#REF!&gt;=$D$5,'Datos seleccionados'!#REF!&gt;=$D$6,'Datos seleccionados'!#REF!&gt;=$D$7),"SI","NO"))</f>
        <v>#REF!</v>
      </c>
      <c r="G393" s="17" t="e">
        <f>+IF('Datos seleccionados'!#REF!="","",'Datos seleccionados'!#REF!)</f>
        <v>#REF!</v>
      </c>
      <c r="H393" s="14" t="e">
        <f>+IF('Datos seleccionados'!#REF!="","",'Datos seleccionados'!#REF!)</f>
        <v>#REF!</v>
      </c>
      <c r="I393" s="10" t="e">
        <f>IF(H393="","",IF(AND('Datos seleccionados'!#REF!&gt;=$I$3,'Datos seleccionados'!#REF!&lt;=$I$4,'Datos seleccionados'!#REF!&gt;=$I$5,'Datos seleccionados'!#REF!&gt;=$I$6,'Datos seleccionados'!#REF!&gt;=$I$7),"SI","NO"))</f>
        <v>#REF!</v>
      </c>
    </row>
    <row r="394" spans="2:9" x14ac:dyDescent="0.2">
      <c r="B394" s="18" t="e">
        <f>+IF('Datos seleccionados'!#REF!="","",'Datos seleccionados'!#REF!)</f>
        <v>#REF!</v>
      </c>
      <c r="C394" s="14" t="e">
        <f>+IF('Datos seleccionados'!#REF!="","",'Datos seleccionados'!#REF!)</f>
        <v>#REF!</v>
      </c>
      <c r="D394" s="10" t="e">
        <f>IF(C394="","",IF(AND('Datos seleccionados'!#REF!&gt;=$D$3,'Datos seleccionados'!#REF!&lt;=$D$4,'Datos seleccionados'!#REF!&gt;=$D$5,'Datos seleccionados'!#REF!&gt;=$D$6,'Datos seleccionados'!#REF!&gt;=$D$7),"SI","NO"))</f>
        <v>#REF!</v>
      </c>
      <c r="G394" s="17" t="e">
        <f>+IF('Datos seleccionados'!#REF!="","",'Datos seleccionados'!#REF!)</f>
        <v>#REF!</v>
      </c>
      <c r="H394" s="14" t="e">
        <f>+IF('Datos seleccionados'!#REF!="","",'Datos seleccionados'!#REF!)</f>
        <v>#REF!</v>
      </c>
      <c r="I394" s="10" t="e">
        <f>IF(H394="","",IF(AND('Datos seleccionados'!#REF!&gt;=$I$3,'Datos seleccionados'!#REF!&lt;=$I$4,'Datos seleccionados'!#REF!&gt;=$I$5,'Datos seleccionados'!#REF!&gt;=$I$6,'Datos seleccionados'!#REF!&gt;=$I$7),"SI","NO"))</f>
        <v>#REF!</v>
      </c>
    </row>
    <row r="395" spans="2:9" x14ac:dyDescent="0.2">
      <c r="B395" s="18" t="e">
        <f>+IF('Datos seleccionados'!#REF!="","",'Datos seleccionados'!#REF!)</f>
        <v>#REF!</v>
      </c>
      <c r="C395" s="14" t="e">
        <f>+IF('Datos seleccionados'!#REF!="","",'Datos seleccionados'!#REF!)</f>
        <v>#REF!</v>
      </c>
      <c r="D395" s="10" t="e">
        <f>IF(C395="","",IF(AND('Datos seleccionados'!#REF!&gt;=$D$3,'Datos seleccionados'!#REF!&lt;=$D$4,'Datos seleccionados'!#REF!&gt;=$D$5,'Datos seleccionados'!#REF!&gt;=$D$6,'Datos seleccionados'!#REF!&gt;=$D$7),"SI","NO"))</f>
        <v>#REF!</v>
      </c>
      <c r="G395" s="17" t="e">
        <f>+IF('Datos seleccionados'!#REF!="","",'Datos seleccionados'!#REF!)</f>
        <v>#REF!</v>
      </c>
      <c r="H395" s="14" t="e">
        <f>+IF('Datos seleccionados'!#REF!="","",'Datos seleccionados'!#REF!)</f>
        <v>#REF!</v>
      </c>
      <c r="I395" s="10" t="e">
        <f>IF(H395="","",IF(AND('Datos seleccionados'!#REF!&gt;=$I$3,'Datos seleccionados'!#REF!&lt;=$I$4,'Datos seleccionados'!#REF!&gt;=$I$5,'Datos seleccionados'!#REF!&gt;=$I$6,'Datos seleccionados'!#REF!&gt;=$I$7),"SI","NO"))</f>
        <v>#REF!</v>
      </c>
    </row>
    <row r="396" spans="2:9" x14ac:dyDescent="0.2">
      <c r="B396" s="18" t="e">
        <f>+IF('Datos seleccionados'!#REF!="","",'Datos seleccionados'!#REF!)</f>
        <v>#REF!</v>
      </c>
      <c r="C396" s="14" t="e">
        <f>+IF('Datos seleccionados'!#REF!="","",'Datos seleccionados'!#REF!)</f>
        <v>#REF!</v>
      </c>
      <c r="D396" s="10" t="e">
        <f>IF(C396="","",IF(AND('Datos seleccionados'!#REF!&gt;=$D$3,'Datos seleccionados'!#REF!&lt;=$D$4,'Datos seleccionados'!#REF!&gt;=$D$5,'Datos seleccionados'!#REF!&gt;=$D$6,'Datos seleccionados'!#REF!&gt;=$D$7),"SI","NO"))</f>
        <v>#REF!</v>
      </c>
      <c r="G396" s="17" t="e">
        <f>+IF('Datos seleccionados'!#REF!="","",'Datos seleccionados'!#REF!)</f>
        <v>#REF!</v>
      </c>
      <c r="H396" s="14" t="e">
        <f>+IF('Datos seleccionados'!#REF!="","",'Datos seleccionados'!#REF!)</f>
        <v>#REF!</v>
      </c>
      <c r="I396" s="10" t="e">
        <f>IF(H396="","",IF(AND('Datos seleccionados'!#REF!&gt;=$I$3,'Datos seleccionados'!#REF!&lt;=$I$4,'Datos seleccionados'!#REF!&gt;=$I$5,'Datos seleccionados'!#REF!&gt;=$I$6,'Datos seleccionados'!#REF!&gt;=$I$7),"SI","NO"))</f>
        <v>#REF!</v>
      </c>
    </row>
    <row r="397" spans="2:9" x14ac:dyDescent="0.2">
      <c r="B397" s="18" t="e">
        <f>+IF('Datos seleccionados'!#REF!="","",'Datos seleccionados'!#REF!)</f>
        <v>#REF!</v>
      </c>
      <c r="C397" s="14" t="e">
        <f>+IF('Datos seleccionados'!#REF!="","",'Datos seleccionados'!#REF!)</f>
        <v>#REF!</v>
      </c>
      <c r="D397" s="10" t="e">
        <f>IF(C397="","",IF(AND('Datos seleccionados'!#REF!&gt;=$D$3,'Datos seleccionados'!#REF!&lt;=$D$4,'Datos seleccionados'!#REF!&gt;=$D$5,'Datos seleccionados'!#REF!&gt;=$D$6,'Datos seleccionados'!#REF!&gt;=$D$7),"SI","NO"))</f>
        <v>#REF!</v>
      </c>
      <c r="G397" s="17" t="e">
        <f>+IF('Datos seleccionados'!#REF!="","",'Datos seleccionados'!#REF!)</f>
        <v>#REF!</v>
      </c>
      <c r="H397" s="14" t="e">
        <f>+IF('Datos seleccionados'!#REF!="","",'Datos seleccionados'!#REF!)</f>
        <v>#REF!</v>
      </c>
      <c r="I397" s="10" t="e">
        <f>IF(H397="","",IF(AND('Datos seleccionados'!#REF!&gt;=$I$3,'Datos seleccionados'!#REF!&lt;=$I$4,'Datos seleccionados'!#REF!&gt;=$I$5,'Datos seleccionados'!#REF!&gt;=$I$6,'Datos seleccionados'!#REF!&gt;=$I$7),"SI","NO"))</f>
        <v>#REF!</v>
      </c>
    </row>
    <row r="398" spans="2:9" x14ac:dyDescent="0.2">
      <c r="B398" s="18" t="e">
        <f>+IF('Datos seleccionados'!#REF!="","",'Datos seleccionados'!#REF!)</f>
        <v>#REF!</v>
      </c>
      <c r="C398" s="14" t="e">
        <f>+IF('Datos seleccionados'!#REF!="","",'Datos seleccionados'!#REF!)</f>
        <v>#REF!</v>
      </c>
      <c r="D398" s="10" t="e">
        <f>IF(C398="","",IF(AND('Datos seleccionados'!#REF!&gt;=$D$3,'Datos seleccionados'!#REF!&lt;=$D$4,'Datos seleccionados'!#REF!&gt;=$D$5,'Datos seleccionados'!#REF!&gt;=$D$6,'Datos seleccionados'!#REF!&gt;=$D$7),"SI","NO"))</f>
        <v>#REF!</v>
      </c>
      <c r="G398" s="17" t="e">
        <f>+IF('Datos seleccionados'!#REF!="","",'Datos seleccionados'!#REF!)</f>
        <v>#REF!</v>
      </c>
      <c r="H398" s="14" t="e">
        <f>+IF('Datos seleccionados'!#REF!="","",'Datos seleccionados'!#REF!)</f>
        <v>#REF!</v>
      </c>
      <c r="I398" s="10" t="e">
        <f>IF(H398="","",IF(AND('Datos seleccionados'!#REF!&gt;=$I$3,'Datos seleccionados'!#REF!&lt;=$I$4,'Datos seleccionados'!#REF!&gt;=$I$5,'Datos seleccionados'!#REF!&gt;=$I$6,'Datos seleccionados'!#REF!&gt;=$I$7),"SI","NO"))</f>
        <v>#REF!</v>
      </c>
    </row>
    <row r="399" spans="2:9" x14ac:dyDescent="0.2">
      <c r="B399" s="18" t="e">
        <f>+IF('Datos seleccionados'!#REF!="","",'Datos seleccionados'!#REF!)</f>
        <v>#REF!</v>
      </c>
      <c r="C399" s="14" t="e">
        <f>+IF('Datos seleccionados'!#REF!="","",'Datos seleccionados'!#REF!)</f>
        <v>#REF!</v>
      </c>
      <c r="D399" s="10" t="e">
        <f>IF(C399="","",IF(AND('Datos seleccionados'!#REF!&gt;=$D$3,'Datos seleccionados'!#REF!&lt;=$D$4,'Datos seleccionados'!#REF!&gt;=$D$5,'Datos seleccionados'!#REF!&gt;=$D$6,'Datos seleccionados'!#REF!&gt;=$D$7),"SI","NO"))</f>
        <v>#REF!</v>
      </c>
      <c r="G399" s="17" t="e">
        <f>+IF('Datos seleccionados'!#REF!="","",'Datos seleccionados'!#REF!)</f>
        <v>#REF!</v>
      </c>
      <c r="H399" s="14" t="e">
        <f>+IF('Datos seleccionados'!#REF!="","",'Datos seleccionados'!#REF!)</f>
        <v>#REF!</v>
      </c>
      <c r="I399" s="10" t="e">
        <f>IF(H399="","",IF(AND('Datos seleccionados'!#REF!&gt;=$I$3,'Datos seleccionados'!#REF!&lt;=$I$4,'Datos seleccionados'!#REF!&gt;=$I$5,'Datos seleccionados'!#REF!&gt;=$I$6,'Datos seleccionados'!#REF!&gt;=$I$7),"SI","NO"))</f>
        <v>#REF!</v>
      </c>
    </row>
    <row r="400" spans="2:9" x14ac:dyDescent="0.2">
      <c r="B400" s="18" t="e">
        <f>+IF('Datos seleccionados'!#REF!="","",'Datos seleccionados'!#REF!)</f>
        <v>#REF!</v>
      </c>
      <c r="C400" s="14" t="e">
        <f>+IF('Datos seleccionados'!#REF!="","",'Datos seleccionados'!#REF!)</f>
        <v>#REF!</v>
      </c>
      <c r="D400" s="10" t="e">
        <f>IF(C400="","",IF(AND('Datos seleccionados'!#REF!&gt;=$D$3,'Datos seleccionados'!#REF!&lt;=$D$4,'Datos seleccionados'!#REF!&gt;=$D$5,'Datos seleccionados'!#REF!&gt;=$D$6,'Datos seleccionados'!#REF!&gt;=$D$7),"SI","NO"))</f>
        <v>#REF!</v>
      </c>
      <c r="G400" s="17" t="e">
        <f>+IF('Datos seleccionados'!#REF!="","",'Datos seleccionados'!#REF!)</f>
        <v>#REF!</v>
      </c>
      <c r="H400" s="14" t="e">
        <f>+IF('Datos seleccionados'!#REF!="","",'Datos seleccionados'!#REF!)</f>
        <v>#REF!</v>
      </c>
      <c r="I400" s="10" t="e">
        <f>IF(H400="","",IF(AND('Datos seleccionados'!#REF!&gt;=$I$3,'Datos seleccionados'!#REF!&lt;=$I$4,'Datos seleccionados'!#REF!&gt;=$I$5,'Datos seleccionados'!#REF!&gt;=$I$6,'Datos seleccionados'!#REF!&gt;=$I$7),"SI","NO"))</f>
        <v>#REF!</v>
      </c>
    </row>
    <row r="401" spans="2:9" x14ac:dyDescent="0.2">
      <c r="B401" s="18" t="e">
        <f>+IF('Datos seleccionados'!#REF!="","",'Datos seleccionados'!#REF!)</f>
        <v>#REF!</v>
      </c>
      <c r="C401" s="14" t="e">
        <f>+IF('Datos seleccionados'!#REF!="","",'Datos seleccionados'!#REF!)</f>
        <v>#REF!</v>
      </c>
      <c r="D401" s="10" t="e">
        <f>IF(C401="","",IF(AND('Datos seleccionados'!#REF!&gt;=$D$3,'Datos seleccionados'!#REF!&lt;=$D$4,'Datos seleccionados'!#REF!&gt;=$D$5,'Datos seleccionados'!#REF!&gt;=$D$6,'Datos seleccionados'!#REF!&gt;=$D$7),"SI","NO"))</f>
        <v>#REF!</v>
      </c>
      <c r="G401" s="17" t="e">
        <f>+IF('Datos seleccionados'!#REF!="","",'Datos seleccionados'!#REF!)</f>
        <v>#REF!</v>
      </c>
      <c r="H401" s="14" t="e">
        <f>+IF('Datos seleccionados'!#REF!="","",'Datos seleccionados'!#REF!)</f>
        <v>#REF!</v>
      </c>
      <c r="I401" s="10" t="e">
        <f>IF(H401="","",IF(AND('Datos seleccionados'!#REF!&gt;=$I$3,'Datos seleccionados'!#REF!&lt;=$I$4,'Datos seleccionados'!#REF!&gt;=$I$5,'Datos seleccionados'!#REF!&gt;=$I$6,'Datos seleccionados'!#REF!&gt;=$I$7),"SI","NO"))</f>
        <v>#REF!</v>
      </c>
    </row>
    <row r="402" spans="2:9" x14ac:dyDescent="0.2">
      <c r="B402" s="18" t="e">
        <f>+IF('Datos seleccionados'!#REF!="","",'Datos seleccionados'!#REF!)</f>
        <v>#REF!</v>
      </c>
      <c r="C402" s="14" t="e">
        <f>+IF('Datos seleccionados'!#REF!="","",'Datos seleccionados'!#REF!)</f>
        <v>#REF!</v>
      </c>
      <c r="D402" s="10" t="e">
        <f>IF(C402="","",IF(AND('Datos seleccionados'!#REF!&gt;=$D$3,'Datos seleccionados'!#REF!&lt;=$D$4,'Datos seleccionados'!#REF!&gt;=$D$5,'Datos seleccionados'!#REF!&gt;=$D$6,'Datos seleccionados'!#REF!&gt;=$D$7),"SI","NO"))</f>
        <v>#REF!</v>
      </c>
      <c r="G402" s="17" t="e">
        <f>+IF('Datos seleccionados'!#REF!="","",'Datos seleccionados'!#REF!)</f>
        <v>#REF!</v>
      </c>
      <c r="H402" s="14" t="e">
        <f>+IF('Datos seleccionados'!#REF!="","",'Datos seleccionados'!#REF!)</f>
        <v>#REF!</v>
      </c>
      <c r="I402" s="10" t="e">
        <f>IF(H402="","",IF(AND('Datos seleccionados'!#REF!&gt;=$I$3,'Datos seleccionados'!#REF!&lt;=$I$4,'Datos seleccionados'!#REF!&gt;=$I$5,'Datos seleccionados'!#REF!&gt;=$I$6,'Datos seleccionados'!#REF!&gt;=$I$7),"SI","NO"))</f>
        <v>#REF!</v>
      </c>
    </row>
    <row r="403" spans="2:9" x14ac:dyDescent="0.2">
      <c r="B403" s="18" t="e">
        <f>+IF('Datos seleccionados'!#REF!="","",'Datos seleccionados'!#REF!)</f>
        <v>#REF!</v>
      </c>
      <c r="C403" s="14" t="e">
        <f>+IF('Datos seleccionados'!#REF!="","",'Datos seleccionados'!#REF!)</f>
        <v>#REF!</v>
      </c>
      <c r="D403" s="10" t="e">
        <f>IF(C403="","",IF(AND('Datos seleccionados'!#REF!&gt;=$D$3,'Datos seleccionados'!#REF!&lt;=$D$4,'Datos seleccionados'!#REF!&gt;=$D$5,'Datos seleccionados'!#REF!&gt;=$D$6,'Datos seleccionados'!#REF!&gt;=$D$7),"SI","NO"))</f>
        <v>#REF!</v>
      </c>
      <c r="G403" s="17" t="e">
        <f>+IF('Datos seleccionados'!#REF!="","",'Datos seleccionados'!#REF!)</f>
        <v>#REF!</v>
      </c>
      <c r="H403" s="14" t="e">
        <f>+IF('Datos seleccionados'!#REF!="","",'Datos seleccionados'!#REF!)</f>
        <v>#REF!</v>
      </c>
      <c r="I403" s="10" t="e">
        <f>IF(H403="","",IF(AND('Datos seleccionados'!#REF!&gt;=$I$3,'Datos seleccionados'!#REF!&lt;=$I$4,'Datos seleccionados'!#REF!&gt;=$I$5,'Datos seleccionados'!#REF!&gt;=$I$6,'Datos seleccionados'!#REF!&gt;=$I$7),"SI","NO"))</f>
        <v>#REF!</v>
      </c>
    </row>
    <row r="404" spans="2:9" x14ac:dyDescent="0.2">
      <c r="B404" s="18" t="e">
        <f>+IF('Datos seleccionados'!#REF!="","",'Datos seleccionados'!#REF!)</f>
        <v>#REF!</v>
      </c>
      <c r="C404" s="14" t="e">
        <f>+IF('Datos seleccionados'!#REF!="","",'Datos seleccionados'!#REF!)</f>
        <v>#REF!</v>
      </c>
      <c r="D404" s="10" t="e">
        <f>IF(C404="","",IF(AND('Datos seleccionados'!#REF!&gt;=$D$3,'Datos seleccionados'!#REF!&lt;=$D$4,'Datos seleccionados'!#REF!&gt;=$D$5,'Datos seleccionados'!#REF!&gt;=$D$6,'Datos seleccionados'!#REF!&gt;=$D$7),"SI","NO"))</f>
        <v>#REF!</v>
      </c>
      <c r="G404" s="17" t="e">
        <f>+IF('Datos seleccionados'!#REF!="","",'Datos seleccionados'!#REF!)</f>
        <v>#REF!</v>
      </c>
      <c r="H404" s="14" t="e">
        <f>+IF('Datos seleccionados'!#REF!="","",'Datos seleccionados'!#REF!)</f>
        <v>#REF!</v>
      </c>
      <c r="I404" s="10" t="e">
        <f>IF(H404="","",IF(AND('Datos seleccionados'!#REF!&gt;=$I$3,'Datos seleccionados'!#REF!&lt;=$I$4,'Datos seleccionados'!#REF!&gt;=$I$5,'Datos seleccionados'!#REF!&gt;=$I$6,'Datos seleccionados'!#REF!&gt;=$I$7),"SI","NO"))</f>
        <v>#REF!</v>
      </c>
    </row>
    <row r="405" spans="2:9" x14ac:dyDescent="0.2">
      <c r="B405" s="18" t="e">
        <f>+IF('Datos seleccionados'!#REF!="","",'Datos seleccionados'!#REF!)</f>
        <v>#REF!</v>
      </c>
      <c r="C405" s="14" t="e">
        <f>+IF('Datos seleccionados'!#REF!="","",'Datos seleccionados'!#REF!)</f>
        <v>#REF!</v>
      </c>
      <c r="D405" s="10" t="e">
        <f>IF(C405="","",IF(AND('Datos seleccionados'!#REF!&gt;=$D$3,'Datos seleccionados'!#REF!&lt;=$D$4,'Datos seleccionados'!#REF!&gt;=$D$5,'Datos seleccionados'!#REF!&gt;=$D$6,'Datos seleccionados'!#REF!&gt;=$D$7),"SI","NO"))</f>
        <v>#REF!</v>
      </c>
      <c r="G405" s="17" t="e">
        <f>+IF('Datos seleccionados'!#REF!="","",'Datos seleccionados'!#REF!)</f>
        <v>#REF!</v>
      </c>
      <c r="H405" s="14" t="e">
        <f>+IF('Datos seleccionados'!#REF!="","",'Datos seleccionados'!#REF!)</f>
        <v>#REF!</v>
      </c>
      <c r="I405" s="10" t="e">
        <f>IF(H405="","",IF(AND('Datos seleccionados'!#REF!&gt;=$I$3,'Datos seleccionados'!#REF!&lt;=$I$4,'Datos seleccionados'!#REF!&gt;=$I$5,'Datos seleccionados'!#REF!&gt;=$I$6,'Datos seleccionados'!#REF!&gt;=$I$7),"SI","NO"))</f>
        <v>#REF!</v>
      </c>
    </row>
    <row r="406" spans="2:9" x14ac:dyDescent="0.2">
      <c r="B406" s="18" t="e">
        <f>+IF('Datos seleccionados'!#REF!="","",'Datos seleccionados'!#REF!)</f>
        <v>#REF!</v>
      </c>
      <c r="C406" s="14" t="e">
        <f>+IF('Datos seleccionados'!#REF!="","",'Datos seleccionados'!#REF!)</f>
        <v>#REF!</v>
      </c>
      <c r="D406" s="10" t="e">
        <f>IF(C406="","",IF(AND('Datos seleccionados'!#REF!&gt;=$D$3,'Datos seleccionados'!#REF!&lt;=$D$4,'Datos seleccionados'!#REF!&gt;=$D$5,'Datos seleccionados'!#REF!&gt;=$D$6,'Datos seleccionados'!#REF!&gt;=$D$7),"SI","NO"))</f>
        <v>#REF!</v>
      </c>
      <c r="G406" s="17" t="e">
        <f>+IF('Datos seleccionados'!#REF!="","",'Datos seleccionados'!#REF!)</f>
        <v>#REF!</v>
      </c>
      <c r="H406" s="14" t="e">
        <f>+IF('Datos seleccionados'!#REF!="","",'Datos seleccionados'!#REF!)</f>
        <v>#REF!</v>
      </c>
      <c r="I406" s="10" t="e">
        <f>IF(H406="","",IF(AND('Datos seleccionados'!#REF!&gt;=$I$3,'Datos seleccionados'!#REF!&lt;=$I$4,'Datos seleccionados'!#REF!&gt;=$I$5,'Datos seleccionados'!#REF!&gt;=$I$6,'Datos seleccionados'!#REF!&gt;=$I$7),"SI","NO"))</f>
        <v>#REF!</v>
      </c>
    </row>
    <row r="407" spans="2:9" x14ac:dyDescent="0.2">
      <c r="B407" s="18" t="e">
        <f>+IF('Datos seleccionados'!#REF!="","",'Datos seleccionados'!#REF!)</f>
        <v>#REF!</v>
      </c>
      <c r="C407" s="14" t="e">
        <f>+IF('Datos seleccionados'!#REF!="","",'Datos seleccionados'!#REF!)</f>
        <v>#REF!</v>
      </c>
      <c r="D407" s="10" t="e">
        <f>IF(C407="","",IF(AND('Datos seleccionados'!#REF!&gt;=$D$3,'Datos seleccionados'!#REF!&lt;=$D$4,'Datos seleccionados'!#REF!&gt;=$D$5,'Datos seleccionados'!#REF!&gt;=$D$6,'Datos seleccionados'!#REF!&gt;=$D$7),"SI","NO"))</f>
        <v>#REF!</v>
      </c>
      <c r="G407" s="17" t="e">
        <f>+IF('Datos seleccionados'!#REF!="","",'Datos seleccionados'!#REF!)</f>
        <v>#REF!</v>
      </c>
      <c r="H407" s="14" t="e">
        <f>+IF('Datos seleccionados'!#REF!="","",'Datos seleccionados'!#REF!)</f>
        <v>#REF!</v>
      </c>
      <c r="I407" s="10" t="e">
        <f>IF(H407="","",IF(AND('Datos seleccionados'!#REF!&gt;=$I$3,'Datos seleccionados'!#REF!&lt;=$I$4,'Datos seleccionados'!#REF!&gt;=$I$5,'Datos seleccionados'!#REF!&gt;=$I$6,'Datos seleccionados'!#REF!&gt;=$I$7),"SI","NO"))</f>
        <v>#REF!</v>
      </c>
    </row>
    <row r="408" spans="2:9" x14ac:dyDescent="0.2">
      <c r="B408" s="18" t="e">
        <f>+IF('Datos seleccionados'!#REF!="","",'Datos seleccionados'!#REF!)</f>
        <v>#REF!</v>
      </c>
      <c r="C408" s="14" t="e">
        <f>+IF('Datos seleccionados'!#REF!="","",'Datos seleccionados'!#REF!)</f>
        <v>#REF!</v>
      </c>
      <c r="D408" s="10" t="e">
        <f>IF(C408="","",IF(AND('Datos seleccionados'!#REF!&gt;=$D$3,'Datos seleccionados'!#REF!&lt;=$D$4,'Datos seleccionados'!#REF!&gt;=$D$5,'Datos seleccionados'!#REF!&gt;=$D$6,'Datos seleccionados'!#REF!&gt;=$D$7),"SI","NO"))</f>
        <v>#REF!</v>
      </c>
      <c r="G408" s="17" t="e">
        <f>+IF('Datos seleccionados'!#REF!="","",'Datos seleccionados'!#REF!)</f>
        <v>#REF!</v>
      </c>
      <c r="H408" s="14" t="e">
        <f>+IF('Datos seleccionados'!#REF!="","",'Datos seleccionados'!#REF!)</f>
        <v>#REF!</v>
      </c>
      <c r="I408" s="10" t="e">
        <f>IF(H408="","",IF(AND('Datos seleccionados'!#REF!&gt;=$I$3,'Datos seleccionados'!#REF!&lt;=$I$4,'Datos seleccionados'!#REF!&gt;=$I$5,'Datos seleccionados'!#REF!&gt;=$I$6,'Datos seleccionados'!#REF!&gt;=$I$7),"SI","NO"))</f>
        <v>#REF!</v>
      </c>
    </row>
    <row r="409" spans="2:9" x14ac:dyDescent="0.2">
      <c r="B409" s="18" t="e">
        <f>+IF('Datos seleccionados'!#REF!="","",'Datos seleccionados'!#REF!)</f>
        <v>#REF!</v>
      </c>
      <c r="C409" s="14" t="e">
        <f>+IF('Datos seleccionados'!#REF!="","",'Datos seleccionados'!#REF!)</f>
        <v>#REF!</v>
      </c>
      <c r="D409" s="10" t="e">
        <f>IF(C409="","",IF(AND('Datos seleccionados'!#REF!&gt;=$D$3,'Datos seleccionados'!#REF!&lt;=$D$4,'Datos seleccionados'!#REF!&gt;=$D$5,'Datos seleccionados'!#REF!&gt;=$D$6,'Datos seleccionados'!#REF!&gt;=$D$7),"SI","NO"))</f>
        <v>#REF!</v>
      </c>
      <c r="G409" s="17" t="e">
        <f>+IF('Datos seleccionados'!#REF!="","",'Datos seleccionados'!#REF!)</f>
        <v>#REF!</v>
      </c>
      <c r="H409" s="14" t="e">
        <f>+IF('Datos seleccionados'!#REF!="","",'Datos seleccionados'!#REF!)</f>
        <v>#REF!</v>
      </c>
      <c r="I409" s="10" t="e">
        <f>IF(H409="","",IF(AND('Datos seleccionados'!#REF!&gt;=$I$3,'Datos seleccionados'!#REF!&lt;=$I$4,'Datos seleccionados'!#REF!&gt;=$I$5,'Datos seleccionados'!#REF!&gt;=$I$6,'Datos seleccionados'!#REF!&gt;=$I$7),"SI","NO"))</f>
        <v>#REF!</v>
      </c>
    </row>
    <row r="410" spans="2:9" x14ac:dyDescent="0.2">
      <c r="B410" s="18" t="e">
        <f>+IF('Datos seleccionados'!#REF!="","",'Datos seleccionados'!#REF!)</f>
        <v>#REF!</v>
      </c>
      <c r="C410" s="14" t="e">
        <f>+IF('Datos seleccionados'!#REF!="","",'Datos seleccionados'!#REF!)</f>
        <v>#REF!</v>
      </c>
      <c r="D410" s="10" t="e">
        <f>IF(C410="","",IF(AND('Datos seleccionados'!#REF!&gt;=$D$3,'Datos seleccionados'!#REF!&lt;=$D$4,'Datos seleccionados'!#REF!&gt;=$D$5,'Datos seleccionados'!#REF!&gt;=$D$6,'Datos seleccionados'!#REF!&gt;=$D$7),"SI","NO"))</f>
        <v>#REF!</v>
      </c>
      <c r="G410" s="17" t="e">
        <f>+IF('Datos seleccionados'!#REF!="","",'Datos seleccionados'!#REF!)</f>
        <v>#REF!</v>
      </c>
      <c r="H410" s="14" t="e">
        <f>+IF('Datos seleccionados'!#REF!="","",'Datos seleccionados'!#REF!)</f>
        <v>#REF!</v>
      </c>
      <c r="I410" s="10" t="e">
        <f>IF(H410="","",IF(AND('Datos seleccionados'!#REF!&gt;=$I$3,'Datos seleccionados'!#REF!&lt;=$I$4,'Datos seleccionados'!#REF!&gt;=$I$5,'Datos seleccionados'!#REF!&gt;=$I$6,'Datos seleccionados'!#REF!&gt;=$I$7),"SI","NO"))</f>
        <v>#REF!</v>
      </c>
    </row>
    <row r="411" spans="2:9" x14ac:dyDescent="0.2">
      <c r="B411" s="18" t="e">
        <f>+IF('Datos seleccionados'!#REF!="","",'Datos seleccionados'!#REF!)</f>
        <v>#REF!</v>
      </c>
      <c r="C411" s="14" t="e">
        <f>+IF('Datos seleccionados'!#REF!="","",'Datos seleccionados'!#REF!)</f>
        <v>#REF!</v>
      </c>
      <c r="D411" s="10" t="e">
        <f>IF(C411="","",IF(AND('Datos seleccionados'!#REF!&gt;=$D$3,'Datos seleccionados'!#REF!&lt;=$D$4,'Datos seleccionados'!#REF!&gt;=$D$5,'Datos seleccionados'!#REF!&gt;=$D$6,'Datos seleccionados'!#REF!&gt;=$D$7),"SI","NO"))</f>
        <v>#REF!</v>
      </c>
      <c r="G411" s="17" t="e">
        <f>+IF('Datos seleccionados'!#REF!="","",'Datos seleccionados'!#REF!)</f>
        <v>#REF!</v>
      </c>
      <c r="H411" s="14" t="e">
        <f>+IF('Datos seleccionados'!#REF!="","",'Datos seleccionados'!#REF!)</f>
        <v>#REF!</v>
      </c>
      <c r="I411" s="10" t="e">
        <f>IF(H411="","",IF(AND('Datos seleccionados'!#REF!&gt;=$I$3,'Datos seleccionados'!#REF!&lt;=$I$4,'Datos seleccionados'!#REF!&gt;=$I$5,'Datos seleccionados'!#REF!&gt;=$I$6,'Datos seleccionados'!#REF!&gt;=$I$7),"SI","NO"))</f>
        <v>#REF!</v>
      </c>
    </row>
    <row r="412" spans="2:9" x14ac:dyDescent="0.2">
      <c r="B412" s="18" t="e">
        <f>+IF('Datos seleccionados'!#REF!="","",'Datos seleccionados'!#REF!)</f>
        <v>#REF!</v>
      </c>
      <c r="C412" s="14" t="e">
        <f>+IF('Datos seleccionados'!#REF!="","",'Datos seleccionados'!#REF!)</f>
        <v>#REF!</v>
      </c>
      <c r="D412" s="10" t="e">
        <f>IF(C412="","",IF(AND('Datos seleccionados'!#REF!&gt;=$D$3,'Datos seleccionados'!#REF!&lt;=$D$4,'Datos seleccionados'!#REF!&gt;=$D$5,'Datos seleccionados'!#REF!&gt;=$D$6,'Datos seleccionados'!#REF!&gt;=$D$7),"SI","NO"))</f>
        <v>#REF!</v>
      </c>
      <c r="G412" s="17" t="e">
        <f>+IF('Datos seleccionados'!#REF!="","",'Datos seleccionados'!#REF!)</f>
        <v>#REF!</v>
      </c>
      <c r="H412" s="14" t="e">
        <f>+IF('Datos seleccionados'!#REF!="","",'Datos seleccionados'!#REF!)</f>
        <v>#REF!</v>
      </c>
      <c r="I412" s="10" t="e">
        <f>IF(H412="","",IF(AND('Datos seleccionados'!#REF!&gt;=$I$3,'Datos seleccionados'!#REF!&lt;=$I$4,'Datos seleccionados'!#REF!&gt;=$I$5,'Datos seleccionados'!#REF!&gt;=$I$6,'Datos seleccionados'!#REF!&gt;=$I$7),"SI","NO"))</f>
        <v>#REF!</v>
      </c>
    </row>
    <row r="413" spans="2:9" x14ac:dyDescent="0.2">
      <c r="B413" s="18" t="e">
        <f>+IF('Datos seleccionados'!#REF!="","",'Datos seleccionados'!#REF!)</f>
        <v>#REF!</v>
      </c>
      <c r="C413" s="14" t="e">
        <f>+IF('Datos seleccionados'!#REF!="","",'Datos seleccionados'!#REF!)</f>
        <v>#REF!</v>
      </c>
      <c r="D413" s="10" t="e">
        <f>IF(C413="","",IF(AND('Datos seleccionados'!#REF!&gt;=$D$3,'Datos seleccionados'!#REF!&lt;=$D$4,'Datos seleccionados'!#REF!&gt;=$D$5,'Datos seleccionados'!#REF!&gt;=$D$6,'Datos seleccionados'!#REF!&gt;=$D$7),"SI","NO"))</f>
        <v>#REF!</v>
      </c>
      <c r="G413" s="17" t="e">
        <f>+IF('Datos seleccionados'!#REF!="","",'Datos seleccionados'!#REF!)</f>
        <v>#REF!</v>
      </c>
      <c r="H413" s="14" t="e">
        <f>+IF('Datos seleccionados'!#REF!="","",'Datos seleccionados'!#REF!)</f>
        <v>#REF!</v>
      </c>
      <c r="I413" s="10" t="e">
        <f>IF(H413="","",IF(AND('Datos seleccionados'!#REF!&gt;=$I$3,'Datos seleccionados'!#REF!&lt;=$I$4,'Datos seleccionados'!#REF!&gt;=$I$5,'Datos seleccionados'!#REF!&gt;=$I$6,'Datos seleccionados'!#REF!&gt;=$I$7),"SI","NO"))</f>
        <v>#REF!</v>
      </c>
    </row>
    <row r="414" spans="2:9" x14ac:dyDescent="0.2">
      <c r="B414" s="18" t="e">
        <f>+IF('Datos seleccionados'!#REF!="","",'Datos seleccionados'!#REF!)</f>
        <v>#REF!</v>
      </c>
      <c r="C414" s="14" t="e">
        <f>+IF('Datos seleccionados'!#REF!="","",'Datos seleccionados'!#REF!)</f>
        <v>#REF!</v>
      </c>
      <c r="D414" s="10" t="e">
        <f>IF(C414="","",IF(AND('Datos seleccionados'!#REF!&gt;=$D$3,'Datos seleccionados'!#REF!&lt;=$D$4,'Datos seleccionados'!#REF!&gt;=$D$5,'Datos seleccionados'!#REF!&gt;=$D$6,'Datos seleccionados'!#REF!&gt;=$D$7),"SI","NO"))</f>
        <v>#REF!</v>
      </c>
      <c r="G414" s="17" t="e">
        <f>+IF('Datos seleccionados'!#REF!="","",'Datos seleccionados'!#REF!)</f>
        <v>#REF!</v>
      </c>
      <c r="H414" s="14" t="e">
        <f>+IF('Datos seleccionados'!#REF!="","",'Datos seleccionados'!#REF!)</f>
        <v>#REF!</v>
      </c>
      <c r="I414" s="10" t="e">
        <f>IF(H414="","",IF(AND('Datos seleccionados'!#REF!&gt;=$I$3,'Datos seleccionados'!#REF!&lt;=$I$4,'Datos seleccionados'!#REF!&gt;=$I$5,'Datos seleccionados'!#REF!&gt;=$I$6,'Datos seleccionados'!#REF!&gt;=$I$7),"SI","NO"))</f>
        <v>#REF!</v>
      </c>
    </row>
    <row r="415" spans="2:9" x14ac:dyDescent="0.2">
      <c r="B415" s="18" t="e">
        <f>+IF('Datos seleccionados'!#REF!="","",'Datos seleccionados'!#REF!)</f>
        <v>#REF!</v>
      </c>
      <c r="C415" s="14" t="e">
        <f>+IF('Datos seleccionados'!#REF!="","",'Datos seleccionados'!#REF!)</f>
        <v>#REF!</v>
      </c>
      <c r="D415" s="10" t="e">
        <f>IF(C415="","",IF(AND('Datos seleccionados'!#REF!&gt;=$D$3,'Datos seleccionados'!#REF!&lt;=$D$4,'Datos seleccionados'!#REF!&gt;=$D$5,'Datos seleccionados'!#REF!&gt;=$D$6,'Datos seleccionados'!#REF!&gt;=$D$7),"SI","NO"))</f>
        <v>#REF!</v>
      </c>
      <c r="G415" s="17" t="e">
        <f>+IF('Datos seleccionados'!#REF!="","",'Datos seleccionados'!#REF!)</f>
        <v>#REF!</v>
      </c>
      <c r="H415" s="14" t="e">
        <f>+IF('Datos seleccionados'!#REF!="","",'Datos seleccionados'!#REF!)</f>
        <v>#REF!</v>
      </c>
      <c r="I415" s="10" t="e">
        <f>IF(H415="","",IF(AND('Datos seleccionados'!#REF!&gt;=$I$3,'Datos seleccionados'!#REF!&lt;=$I$4,'Datos seleccionados'!#REF!&gt;=$I$5,'Datos seleccionados'!#REF!&gt;=$I$6,'Datos seleccionados'!#REF!&gt;=$I$7),"SI","NO"))</f>
        <v>#REF!</v>
      </c>
    </row>
    <row r="416" spans="2:9" x14ac:dyDescent="0.2">
      <c r="B416" s="18" t="e">
        <f>+IF('Datos seleccionados'!#REF!="","",'Datos seleccionados'!#REF!)</f>
        <v>#REF!</v>
      </c>
      <c r="C416" s="14" t="e">
        <f>+IF('Datos seleccionados'!#REF!="","",'Datos seleccionados'!#REF!)</f>
        <v>#REF!</v>
      </c>
      <c r="D416" s="10" t="e">
        <f>IF(C416="","",IF(AND('Datos seleccionados'!#REF!&gt;=$D$3,'Datos seleccionados'!#REF!&lt;=$D$4,'Datos seleccionados'!#REF!&gt;=$D$5,'Datos seleccionados'!#REF!&gt;=$D$6,'Datos seleccionados'!#REF!&gt;=$D$7),"SI","NO"))</f>
        <v>#REF!</v>
      </c>
      <c r="G416" s="17" t="e">
        <f>+IF('Datos seleccionados'!#REF!="","",'Datos seleccionados'!#REF!)</f>
        <v>#REF!</v>
      </c>
      <c r="H416" s="14" t="e">
        <f>+IF('Datos seleccionados'!#REF!="","",'Datos seleccionados'!#REF!)</f>
        <v>#REF!</v>
      </c>
      <c r="I416" s="10" t="e">
        <f>IF(H416="","",IF(AND('Datos seleccionados'!#REF!&gt;=$I$3,'Datos seleccionados'!#REF!&lt;=$I$4,'Datos seleccionados'!#REF!&gt;=$I$5,'Datos seleccionados'!#REF!&gt;=$I$6,'Datos seleccionados'!#REF!&gt;=$I$7),"SI","NO"))</f>
        <v>#REF!</v>
      </c>
    </row>
    <row r="417" spans="2:9" x14ac:dyDescent="0.2">
      <c r="B417" s="18" t="e">
        <f>+IF('Datos seleccionados'!#REF!="","",'Datos seleccionados'!#REF!)</f>
        <v>#REF!</v>
      </c>
      <c r="C417" s="14" t="e">
        <f>+IF('Datos seleccionados'!#REF!="","",'Datos seleccionados'!#REF!)</f>
        <v>#REF!</v>
      </c>
      <c r="D417" s="10" t="e">
        <f>IF(C417="","",IF(AND('Datos seleccionados'!#REF!&gt;=$D$3,'Datos seleccionados'!#REF!&lt;=$D$4,'Datos seleccionados'!#REF!&gt;=$D$5,'Datos seleccionados'!#REF!&gt;=$D$6,'Datos seleccionados'!#REF!&gt;=$D$7),"SI","NO"))</f>
        <v>#REF!</v>
      </c>
      <c r="G417" s="17" t="e">
        <f>+IF('Datos seleccionados'!#REF!="","",'Datos seleccionados'!#REF!)</f>
        <v>#REF!</v>
      </c>
      <c r="H417" s="14" t="e">
        <f>+IF('Datos seleccionados'!#REF!="","",'Datos seleccionados'!#REF!)</f>
        <v>#REF!</v>
      </c>
      <c r="I417" s="10" t="e">
        <f>IF(H417="","",IF(AND('Datos seleccionados'!#REF!&gt;=$I$3,'Datos seleccionados'!#REF!&lt;=$I$4,'Datos seleccionados'!#REF!&gt;=$I$5,'Datos seleccionados'!#REF!&gt;=$I$6,'Datos seleccionados'!#REF!&gt;=$I$7),"SI","NO"))</f>
        <v>#REF!</v>
      </c>
    </row>
    <row r="418" spans="2:9" x14ac:dyDescent="0.2">
      <c r="B418" s="18" t="e">
        <f>+IF('Datos seleccionados'!#REF!="","",'Datos seleccionados'!#REF!)</f>
        <v>#REF!</v>
      </c>
      <c r="C418" s="14" t="e">
        <f>+IF('Datos seleccionados'!#REF!="","",'Datos seleccionados'!#REF!)</f>
        <v>#REF!</v>
      </c>
      <c r="D418" s="10" t="e">
        <f>IF(C418="","",IF(AND('Datos seleccionados'!#REF!&gt;=$D$3,'Datos seleccionados'!#REF!&lt;=$D$4,'Datos seleccionados'!#REF!&gt;=$D$5,'Datos seleccionados'!#REF!&gt;=$D$6,'Datos seleccionados'!#REF!&gt;=$D$7),"SI","NO"))</f>
        <v>#REF!</v>
      </c>
      <c r="G418" s="17" t="e">
        <f>+IF('Datos seleccionados'!#REF!="","",'Datos seleccionados'!#REF!)</f>
        <v>#REF!</v>
      </c>
      <c r="H418" s="14" t="e">
        <f>+IF('Datos seleccionados'!#REF!="","",'Datos seleccionados'!#REF!)</f>
        <v>#REF!</v>
      </c>
      <c r="I418" s="10" t="e">
        <f>IF(H418="","",IF(AND('Datos seleccionados'!#REF!&gt;=$I$3,'Datos seleccionados'!#REF!&lt;=$I$4,'Datos seleccionados'!#REF!&gt;=$I$5,'Datos seleccionados'!#REF!&gt;=$I$6,'Datos seleccionados'!#REF!&gt;=$I$7),"SI","NO"))</f>
        <v>#REF!</v>
      </c>
    </row>
    <row r="419" spans="2:9" x14ac:dyDescent="0.2">
      <c r="B419" s="18" t="e">
        <f>+IF('Datos seleccionados'!#REF!="","",'Datos seleccionados'!#REF!)</f>
        <v>#REF!</v>
      </c>
      <c r="C419" s="14" t="e">
        <f>+IF('Datos seleccionados'!#REF!="","",'Datos seleccionados'!#REF!)</f>
        <v>#REF!</v>
      </c>
      <c r="D419" s="10" t="e">
        <f>IF(C419="","",IF(AND('Datos seleccionados'!#REF!&gt;=$D$3,'Datos seleccionados'!#REF!&lt;=$D$4,'Datos seleccionados'!#REF!&gt;=$D$5,'Datos seleccionados'!#REF!&gt;=$D$6,'Datos seleccionados'!#REF!&gt;=$D$7),"SI","NO"))</f>
        <v>#REF!</v>
      </c>
      <c r="G419" s="17" t="e">
        <f>+IF('Datos seleccionados'!#REF!="","",'Datos seleccionados'!#REF!)</f>
        <v>#REF!</v>
      </c>
      <c r="H419" s="14" t="e">
        <f>+IF('Datos seleccionados'!#REF!="","",'Datos seleccionados'!#REF!)</f>
        <v>#REF!</v>
      </c>
      <c r="I419" s="10" t="e">
        <f>IF(H419="","",IF(AND('Datos seleccionados'!#REF!&gt;=$I$3,'Datos seleccionados'!#REF!&lt;=$I$4,'Datos seleccionados'!#REF!&gt;=$I$5,'Datos seleccionados'!#REF!&gt;=$I$6,'Datos seleccionados'!#REF!&gt;=$I$7),"SI","NO"))</f>
        <v>#REF!</v>
      </c>
    </row>
    <row r="420" spans="2:9" x14ac:dyDescent="0.2">
      <c r="B420" s="18" t="e">
        <f>+IF('Datos seleccionados'!#REF!="","",'Datos seleccionados'!#REF!)</f>
        <v>#REF!</v>
      </c>
      <c r="C420" s="14" t="e">
        <f>+IF('Datos seleccionados'!#REF!="","",'Datos seleccionados'!#REF!)</f>
        <v>#REF!</v>
      </c>
      <c r="D420" s="10" t="e">
        <f>IF(C420="","",IF(AND('Datos seleccionados'!#REF!&gt;=$D$3,'Datos seleccionados'!#REF!&lt;=$D$4,'Datos seleccionados'!#REF!&gt;=$D$5,'Datos seleccionados'!#REF!&gt;=$D$6,'Datos seleccionados'!#REF!&gt;=$D$7),"SI","NO"))</f>
        <v>#REF!</v>
      </c>
      <c r="G420" s="17" t="e">
        <f>+IF('Datos seleccionados'!#REF!="","",'Datos seleccionados'!#REF!)</f>
        <v>#REF!</v>
      </c>
      <c r="H420" s="14" t="e">
        <f>+IF('Datos seleccionados'!#REF!="","",'Datos seleccionados'!#REF!)</f>
        <v>#REF!</v>
      </c>
      <c r="I420" s="10" t="e">
        <f>IF(H420="","",IF(AND('Datos seleccionados'!#REF!&gt;=$I$3,'Datos seleccionados'!#REF!&lt;=$I$4,'Datos seleccionados'!#REF!&gt;=$I$5,'Datos seleccionados'!#REF!&gt;=$I$6,'Datos seleccionados'!#REF!&gt;=$I$7),"SI","NO"))</f>
        <v>#REF!</v>
      </c>
    </row>
    <row r="421" spans="2:9" x14ac:dyDescent="0.2">
      <c r="B421" s="18" t="e">
        <f>+IF('Datos seleccionados'!#REF!="","",'Datos seleccionados'!#REF!)</f>
        <v>#REF!</v>
      </c>
      <c r="C421" s="14" t="e">
        <f>+IF('Datos seleccionados'!#REF!="","",'Datos seleccionados'!#REF!)</f>
        <v>#REF!</v>
      </c>
      <c r="D421" s="10" t="e">
        <f>IF(C421="","",IF(AND('Datos seleccionados'!#REF!&gt;=$D$3,'Datos seleccionados'!#REF!&lt;=$D$4,'Datos seleccionados'!#REF!&gt;=$D$5,'Datos seleccionados'!#REF!&gt;=$D$6,'Datos seleccionados'!#REF!&gt;=$D$7),"SI","NO"))</f>
        <v>#REF!</v>
      </c>
      <c r="G421" s="17" t="e">
        <f>+IF('Datos seleccionados'!#REF!="","",'Datos seleccionados'!#REF!)</f>
        <v>#REF!</v>
      </c>
      <c r="H421" s="14" t="e">
        <f>+IF('Datos seleccionados'!#REF!="","",'Datos seleccionados'!#REF!)</f>
        <v>#REF!</v>
      </c>
      <c r="I421" s="10" t="e">
        <f>IF(H421="","",IF(AND('Datos seleccionados'!#REF!&gt;=$I$3,'Datos seleccionados'!#REF!&lt;=$I$4,'Datos seleccionados'!#REF!&gt;=$I$5,'Datos seleccionados'!#REF!&gt;=$I$6,'Datos seleccionados'!#REF!&gt;=$I$7),"SI","NO"))</f>
        <v>#REF!</v>
      </c>
    </row>
    <row r="422" spans="2:9" x14ac:dyDescent="0.2">
      <c r="B422" s="18" t="e">
        <f>+IF('Datos seleccionados'!#REF!="","",'Datos seleccionados'!#REF!)</f>
        <v>#REF!</v>
      </c>
      <c r="C422" s="14" t="e">
        <f>+IF('Datos seleccionados'!#REF!="","",'Datos seleccionados'!#REF!)</f>
        <v>#REF!</v>
      </c>
      <c r="D422" s="10" t="e">
        <f>IF(C422="","",IF(AND('Datos seleccionados'!#REF!&gt;=$D$3,'Datos seleccionados'!#REF!&lt;=$D$4,'Datos seleccionados'!#REF!&gt;=$D$5,'Datos seleccionados'!#REF!&gt;=$D$6,'Datos seleccionados'!#REF!&gt;=$D$7),"SI","NO"))</f>
        <v>#REF!</v>
      </c>
      <c r="G422" s="17" t="e">
        <f>+IF('Datos seleccionados'!#REF!="","",'Datos seleccionados'!#REF!)</f>
        <v>#REF!</v>
      </c>
      <c r="H422" s="14" t="e">
        <f>+IF('Datos seleccionados'!#REF!="","",'Datos seleccionados'!#REF!)</f>
        <v>#REF!</v>
      </c>
      <c r="I422" s="10" t="e">
        <f>IF(H422="","",IF(AND('Datos seleccionados'!#REF!&gt;=$I$3,'Datos seleccionados'!#REF!&lt;=$I$4,'Datos seleccionados'!#REF!&gt;=$I$5,'Datos seleccionados'!#REF!&gt;=$I$6,'Datos seleccionados'!#REF!&gt;=$I$7),"SI","NO"))</f>
        <v>#REF!</v>
      </c>
    </row>
    <row r="423" spans="2:9" x14ac:dyDescent="0.2">
      <c r="B423" s="18" t="e">
        <f>+IF('Datos seleccionados'!#REF!="","",'Datos seleccionados'!#REF!)</f>
        <v>#REF!</v>
      </c>
      <c r="C423" s="14" t="e">
        <f>+IF('Datos seleccionados'!#REF!="","",'Datos seleccionados'!#REF!)</f>
        <v>#REF!</v>
      </c>
      <c r="D423" s="10" t="e">
        <f>IF(C423="","",IF(AND('Datos seleccionados'!#REF!&gt;=$D$3,'Datos seleccionados'!#REF!&lt;=$D$4,'Datos seleccionados'!#REF!&gt;=$D$5,'Datos seleccionados'!#REF!&gt;=$D$6,'Datos seleccionados'!#REF!&gt;=$D$7),"SI","NO"))</f>
        <v>#REF!</v>
      </c>
      <c r="G423" s="17" t="e">
        <f>+IF('Datos seleccionados'!#REF!="","",'Datos seleccionados'!#REF!)</f>
        <v>#REF!</v>
      </c>
      <c r="H423" s="14" t="e">
        <f>+IF('Datos seleccionados'!#REF!="","",'Datos seleccionados'!#REF!)</f>
        <v>#REF!</v>
      </c>
      <c r="I423" s="10" t="e">
        <f>IF(H423="","",IF(AND('Datos seleccionados'!#REF!&gt;=$I$3,'Datos seleccionados'!#REF!&lt;=$I$4,'Datos seleccionados'!#REF!&gt;=$I$5,'Datos seleccionados'!#REF!&gt;=$I$6,'Datos seleccionados'!#REF!&gt;=$I$7),"SI","NO"))</f>
        <v>#REF!</v>
      </c>
    </row>
    <row r="424" spans="2:9" x14ac:dyDescent="0.2">
      <c r="B424" s="18" t="e">
        <f>+IF('Datos seleccionados'!#REF!="","",'Datos seleccionados'!#REF!)</f>
        <v>#REF!</v>
      </c>
      <c r="C424" s="14" t="e">
        <f>+IF('Datos seleccionados'!#REF!="","",'Datos seleccionados'!#REF!)</f>
        <v>#REF!</v>
      </c>
      <c r="D424" s="10" t="e">
        <f>IF(C424="","",IF(AND('Datos seleccionados'!#REF!&gt;=$D$3,'Datos seleccionados'!#REF!&lt;=$D$4,'Datos seleccionados'!#REF!&gt;=$D$5,'Datos seleccionados'!#REF!&gt;=$D$6,'Datos seleccionados'!#REF!&gt;=$D$7),"SI","NO"))</f>
        <v>#REF!</v>
      </c>
      <c r="G424" s="17" t="e">
        <f>+IF('Datos seleccionados'!#REF!="","",'Datos seleccionados'!#REF!)</f>
        <v>#REF!</v>
      </c>
      <c r="H424" s="14" t="e">
        <f>+IF('Datos seleccionados'!#REF!="","",'Datos seleccionados'!#REF!)</f>
        <v>#REF!</v>
      </c>
      <c r="I424" s="10" t="e">
        <f>IF(H424="","",IF(AND('Datos seleccionados'!#REF!&gt;=$I$3,'Datos seleccionados'!#REF!&lt;=$I$4,'Datos seleccionados'!#REF!&gt;=$I$5,'Datos seleccionados'!#REF!&gt;=$I$6,'Datos seleccionados'!#REF!&gt;=$I$7),"SI","NO"))</f>
        <v>#REF!</v>
      </c>
    </row>
    <row r="425" spans="2:9" x14ac:dyDescent="0.2">
      <c r="B425" s="18" t="e">
        <f>+IF('Datos seleccionados'!#REF!="","",'Datos seleccionados'!#REF!)</f>
        <v>#REF!</v>
      </c>
      <c r="C425" s="14" t="e">
        <f>+IF('Datos seleccionados'!#REF!="","",'Datos seleccionados'!#REF!)</f>
        <v>#REF!</v>
      </c>
      <c r="D425" s="10" t="e">
        <f>IF(C425="","",IF(AND('Datos seleccionados'!#REF!&gt;=$D$3,'Datos seleccionados'!#REF!&lt;=$D$4,'Datos seleccionados'!#REF!&gt;=$D$5,'Datos seleccionados'!#REF!&gt;=$D$6,'Datos seleccionados'!#REF!&gt;=$D$7),"SI","NO"))</f>
        <v>#REF!</v>
      </c>
      <c r="G425" s="17" t="e">
        <f>+IF('Datos seleccionados'!#REF!="","",'Datos seleccionados'!#REF!)</f>
        <v>#REF!</v>
      </c>
      <c r="H425" s="14" t="e">
        <f>+IF('Datos seleccionados'!#REF!="","",'Datos seleccionados'!#REF!)</f>
        <v>#REF!</v>
      </c>
      <c r="I425" s="10" t="e">
        <f>IF(H425="","",IF(AND('Datos seleccionados'!#REF!&gt;=$I$3,'Datos seleccionados'!#REF!&lt;=$I$4,'Datos seleccionados'!#REF!&gt;=$I$5,'Datos seleccionados'!#REF!&gt;=$I$6,'Datos seleccionados'!#REF!&gt;=$I$7),"SI","NO"))</f>
        <v>#REF!</v>
      </c>
    </row>
    <row r="426" spans="2:9" x14ac:dyDescent="0.2">
      <c r="B426" s="18" t="e">
        <f>+IF('Datos seleccionados'!#REF!="","",'Datos seleccionados'!#REF!)</f>
        <v>#REF!</v>
      </c>
      <c r="C426" s="14" t="e">
        <f>+IF('Datos seleccionados'!#REF!="","",'Datos seleccionados'!#REF!)</f>
        <v>#REF!</v>
      </c>
      <c r="D426" s="10" t="e">
        <f>IF(C426="","",IF(AND('Datos seleccionados'!#REF!&gt;=$D$3,'Datos seleccionados'!#REF!&lt;=$D$4,'Datos seleccionados'!#REF!&gt;=$D$5,'Datos seleccionados'!#REF!&gt;=$D$6,'Datos seleccionados'!#REF!&gt;=$D$7),"SI","NO"))</f>
        <v>#REF!</v>
      </c>
      <c r="G426" s="17" t="e">
        <f>+IF('Datos seleccionados'!#REF!="","",'Datos seleccionados'!#REF!)</f>
        <v>#REF!</v>
      </c>
      <c r="H426" s="14" t="e">
        <f>+IF('Datos seleccionados'!#REF!="","",'Datos seleccionados'!#REF!)</f>
        <v>#REF!</v>
      </c>
      <c r="I426" s="10" t="e">
        <f>IF(H426="","",IF(AND('Datos seleccionados'!#REF!&gt;=$I$3,'Datos seleccionados'!#REF!&lt;=$I$4,'Datos seleccionados'!#REF!&gt;=$I$5,'Datos seleccionados'!#REF!&gt;=$I$6,'Datos seleccionados'!#REF!&gt;=$I$7),"SI","NO"))</f>
        <v>#REF!</v>
      </c>
    </row>
    <row r="427" spans="2:9" x14ac:dyDescent="0.2">
      <c r="B427" s="18" t="e">
        <f>+IF('Datos seleccionados'!#REF!="","",'Datos seleccionados'!#REF!)</f>
        <v>#REF!</v>
      </c>
      <c r="C427" s="14" t="e">
        <f>+IF('Datos seleccionados'!#REF!="","",'Datos seleccionados'!#REF!)</f>
        <v>#REF!</v>
      </c>
      <c r="D427" s="10" t="e">
        <f>IF(C427="","",IF(AND('Datos seleccionados'!#REF!&gt;=$D$3,'Datos seleccionados'!#REF!&lt;=$D$4,'Datos seleccionados'!#REF!&gt;=$D$5,'Datos seleccionados'!#REF!&gt;=$D$6,'Datos seleccionados'!#REF!&gt;=$D$7),"SI","NO"))</f>
        <v>#REF!</v>
      </c>
      <c r="G427" s="17" t="e">
        <f>+IF('Datos seleccionados'!#REF!="","",'Datos seleccionados'!#REF!)</f>
        <v>#REF!</v>
      </c>
      <c r="H427" s="14" t="e">
        <f>+IF('Datos seleccionados'!#REF!="","",'Datos seleccionados'!#REF!)</f>
        <v>#REF!</v>
      </c>
      <c r="I427" s="10" t="e">
        <f>IF(H427="","",IF(AND('Datos seleccionados'!#REF!&gt;=$I$3,'Datos seleccionados'!#REF!&lt;=$I$4,'Datos seleccionados'!#REF!&gt;=$I$5,'Datos seleccionados'!#REF!&gt;=$I$6,'Datos seleccionados'!#REF!&gt;=$I$7),"SI","NO"))</f>
        <v>#REF!</v>
      </c>
    </row>
    <row r="428" spans="2:9" x14ac:dyDescent="0.2">
      <c r="B428" s="18" t="e">
        <f>+IF('Datos seleccionados'!#REF!="","",'Datos seleccionados'!#REF!)</f>
        <v>#REF!</v>
      </c>
      <c r="C428" s="14" t="e">
        <f>+IF('Datos seleccionados'!#REF!="","",'Datos seleccionados'!#REF!)</f>
        <v>#REF!</v>
      </c>
      <c r="D428" s="10" t="e">
        <f>IF(C428="","",IF(AND('Datos seleccionados'!#REF!&gt;=$D$3,'Datos seleccionados'!#REF!&lt;=$D$4,'Datos seleccionados'!#REF!&gt;=$D$5,'Datos seleccionados'!#REF!&gt;=$D$6,'Datos seleccionados'!#REF!&gt;=$D$7),"SI","NO"))</f>
        <v>#REF!</v>
      </c>
      <c r="G428" s="17" t="e">
        <f>+IF('Datos seleccionados'!#REF!="","",'Datos seleccionados'!#REF!)</f>
        <v>#REF!</v>
      </c>
      <c r="H428" s="14" t="e">
        <f>+IF('Datos seleccionados'!#REF!="","",'Datos seleccionados'!#REF!)</f>
        <v>#REF!</v>
      </c>
      <c r="I428" s="10" t="e">
        <f>IF(H428="","",IF(AND('Datos seleccionados'!#REF!&gt;=$I$3,'Datos seleccionados'!#REF!&lt;=$I$4,'Datos seleccionados'!#REF!&gt;=$I$5,'Datos seleccionados'!#REF!&gt;=$I$6,'Datos seleccionados'!#REF!&gt;=$I$7),"SI","NO"))</f>
        <v>#REF!</v>
      </c>
    </row>
    <row r="429" spans="2:9" x14ac:dyDescent="0.2">
      <c r="B429" s="18" t="e">
        <f>+IF('Datos seleccionados'!#REF!="","",'Datos seleccionados'!#REF!)</f>
        <v>#REF!</v>
      </c>
      <c r="C429" s="14" t="e">
        <f>+IF('Datos seleccionados'!#REF!="","",'Datos seleccionados'!#REF!)</f>
        <v>#REF!</v>
      </c>
      <c r="D429" s="10" t="e">
        <f>IF(C429="","",IF(AND('Datos seleccionados'!#REF!&gt;=$D$3,'Datos seleccionados'!#REF!&lt;=$D$4,'Datos seleccionados'!#REF!&gt;=$D$5,'Datos seleccionados'!#REF!&gt;=$D$6,'Datos seleccionados'!#REF!&gt;=$D$7),"SI","NO"))</f>
        <v>#REF!</v>
      </c>
      <c r="G429" s="17" t="e">
        <f>+IF('Datos seleccionados'!#REF!="","",'Datos seleccionados'!#REF!)</f>
        <v>#REF!</v>
      </c>
      <c r="H429" s="14" t="e">
        <f>+IF('Datos seleccionados'!#REF!="","",'Datos seleccionados'!#REF!)</f>
        <v>#REF!</v>
      </c>
      <c r="I429" s="10" t="e">
        <f>IF(H429="","",IF(AND('Datos seleccionados'!#REF!&gt;=$I$3,'Datos seleccionados'!#REF!&lt;=$I$4,'Datos seleccionados'!#REF!&gt;=$I$5,'Datos seleccionados'!#REF!&gt;=$I$6,'Datos seleccionados'!#REF!&gt;=$I$7),"SI","NO"))</f>
        <v>#REF!</v>
      </c>
    </row>
    <row r="430" spans="2:9" x14ac:dyDescent="0.2">
      <c r="B430" s="18" t="e">
        <f>+IF('Datos seleccionados'!#REF!="","",'Datos seleccionados'!#REF!)</f>
        <v>#REF!</v>
      </c>
      <c r="C430" s="14" t="e">
        <f>+IF('Datos seleccionados'!#REF!="","",'Datos seleccionados'!#REF!)</f>
        <v>#REF!</v>
      </c>
      <c r="D430" s="10" t="e">
        <f>IF(C430="","",IF(AND('Datos seleccionados'!#REF!&gt;=$D$3,'Datos seleccionados'!#REF!&lt;=$D$4,'Datos seleccionados'!#REF!&gt;=$D$5,'Datos seleccionados'!#REF!&gt;=$D$6,'Datos seleccionados'!#REF!&gt;=$D$7),"SI","NO"))</f>
        <v>#REF!</v>
      </c>
      <c r="G430" s="17" t="e">
        <f>+IF('Datos seleccionados'!#REF!="","",'Datos seleccionados'!#REF!)</f>
        <v>#REF!</v>
      </c>
      <c r="H430" s="14" t="e">
        <f>+IF('Datos seleccionados'!#REF!="","",'Datos seleccionados'!#REF!)</f>
        <v>#REF!</v>
      </c>
      <c r="I430" s="10" t="e">
        <f>IF(H430="","",IF(AND('Datos seleccionados'!#REF!&gt;=$I$3,'Datos seleccionados'!#REF!&lt;=$I$4,'Datos seleccionados'!#REF!&gt;=$I$5,'Datos seleccionados'!#REF!&gt;=$I$6,'Datos seleccionados'!#REF!&gt;=$I$7),"SI","NO"))</f>
        <v>#REF!</v>
      </c>
    </row>
    <row r="431" spans="2:9" x14ac:dyDescent="0.2">
      <c r="B431" s="18" t="e">
        <f>+IF('Datos seleccionados'!#REF!="","",'Datos seleccionados'!#REF!)</f>
        <v>#REF!</v>
      </c>
      <c r="C431" s="14" t="e">
        <f>+IF('Datos seleccionados'!#REF!="","",'Datos seleccionados'!#REF!)</f>
        <v>#REF!</v>
      </c>
      <c r="D431" s="10" t="e">
        <f>IF(C431="","",IF(AND('Datos seleccionados'!#REF!&gt;=$D$3,'Datos seleccionados'!#REF!&lt;=$D$4,'Datos seleccionados'!#REF!&gt;=$D$5,'Datos seleccionados'!#REF!&gt;=$D$6,'Datos seleccionados'!#REF!&gt;=$D$7),"SI","NO"))</f>
        <v>#REF!</v>
      </c>
      <c r="G431" s="17" t="e">
        <f>+IF('Datos seleccionados'!#REF!="","",'Datos seleccionados'!#REF!)</f>
        <v>#REF!</v>
      </c>
      <c r="H431" s="14" t="e">
        <f>+IF('Datos seleccionados'!#REF!="","",'Datos seleccionados'!#REF!)</f>
        <v>#REF!</v>
      </c>
      <c r="I431" s="10" t="e">
        <f>IF(H431="","",IF(AND('Datos seleccionados'!#REF!&gt;=$I$3,'Datos seleccionados'!#REF!&lt;=$I$4,'Datos seleccionados'!#REF!&gt;=$I$5,'Datos seleccionados'!#REF!&gt;=$I$6,'Datos seleccionados'!#REF!&gt;=$I$7),"SI","NO"))</f>
        <v>#REF!</v>
      </c>
    </row>
    <row r="432" spans="2:9" x14ac:dyDescent="0.2">
      <c r="B432" s="18" t="e">
        <f>+IF('Datos seleccionados'!#REF!="","",'Datos seleccionados'!#REF!)</f>
        <v>#REF!</v>
      </c>
      <c r="C432" s="14" t="e">
        <f>+IF('Datos seleccionados'!#REF!="","",'Datos seleccionados'!#REF!)</f>
        <v>#REF!</v>
      </c>
      <c r="D432" s="10" t="e">
        <f>IF(C432="","",IF(AND('Datos seleccionados'!#REF!&gt;=$D$3,'Datos seleccionados'!#REF!&lt;=$D$4,'Datos seleccionados'!#REF!&gt;=$D$5,'Datos seleccionados'!#REF!&gt;=$D$6,'Datos seleccionados'!#REF!&gt;=$D$7),"SI","NO"))</f>
        <v>#REF!</v>
      </c>
      <c r="G432" s="17" t="e">
        <f>+IF('Datos seleccionados'!#REF!="","",'Datos seleccionados'!#REF!)</f>
        <v>#REF!</v>
      </c>
      <c r="H432" s="14" t="e">
        <f>+IF('Datos seleccionados'!#REF!="","",'Datos seleccionados'!#REF!)</f>
        <v>#REF!</v>
      </c>
      <c r="I432" s="10" t="e">
        <f>IF(H432="","",IF(AND('Datos seleccionados'!#REF!&gt;=$I$3,'Datos seleccionados'!#REF!&lt;=$I$4,'Datos seleccionados'!#REF!&gt;=$I$5,'Datos seleccionados'!#REF!&gt;=$I$6,'Datos seleccionados'!#REF!&gt;=$I$7),"SI","NO"))</f>
        <v>#REF!</v>
      </c>
    </row>
    <row r="433" spans="2:9" x14ac:dyDescent="0.2">
      <c r="B433" s="18" t="e">
        <f>+IF('Datos seleccionados'!#REF!="","",'Datos seleccionados'!#REF!)</f>
        <v>#REF!</v>
      </c>
      <c r="C433" s="14" t="e">
        <f>+IF('Datos seleccionados'!#REF!="","",'Datos seleccionados'!#REF!)</f>
        <v>#REF!</v>
      </c>
      <c r="D433" s="10" t="e">
        <f>IF(C433="","",IF(AND('Datos seleccionados'!#REF!&gt;=$D$3,'Datos seleccionados'!#REF!&lt;=$D$4,'Datos seleccionados'!#REF!&gt;=$D$5,'Datos seleccionados'!#REF!&gt;=$D$6,'Datos seleccionados'!#REF!&gt;=$D$7),"SI","NO"))</f>
        <v>#REF!</v>
      </c>
      <c r="G433" s="17" t="e">
        <f>+IF('Datos seleccionados'!#REF!="","",'Datos seleccionados'!#REF!)</f>
        <v>#REF!</v>
      </c>
      <c r="H433" s="14" t="e">
        <f>+IF('Datos seleccionados'!#REF!="","",'Datos seleccionados'!#REF!)</f>
        <v>#REF!</v>
      </c>
      <c r="I433" s="10" t="e">
        <f>IF(H433="","",IF(AND('Datos seleccionados'!#REF!&gt;=$I$3,'Datos seleccionados'!#REF!&lt;=$I$4,'Datos seleccionados'!#REF!&gt;=$I$5,'Datos seleccionados'!#REF!&gt;=$I$6,'Datos seleccionados'!#REF!&gt;=$I$7),"SI","NO"))</f>
        <v>#REF!</v>
      </c>
    </row>
    <row r="434" spans="2:9" x14ac:dyDescent="0.2">
      <c r="B434" s="18" t="e">
        <f>+IF('Datos seleccionados'!#REF!="","",'Datos seleccionados'!#REF!)</f>
        <v>#REF!</v>
      </c>
      <c r="C434" s="14" t="e">
        <f>+IF('Datos seleccionados'!#REF!="","",'Datos seleccionados'!#REF!)</f>
        <v>#REF!</v>
      </c>
      <c r="D434" s="10" t="e">
        <f>IF(C434="","",IF(AND('Datos seleccionados'!#REF!&gt;=$D$3,'Datos seleccionados'!#REF!&lt;=$D$4,'Datos seleccionados'!#REF!&gt;=$D$5,'Datos seleccionados'!#REF!&gt;=$D$6,'Datos seleccionados'!#REF!&gt;=$D$7),"SI","NO"))</f>
        <v>#REF!</v>
      </c>
      <c r="G434" s="17" t="e">
        <f>+IF('Datos seleccionados'!#REF!="","",'Datos seleccionados'!#REF!)</f>
        <v>#REF!</v>
      </c>
      <c r="H434" s="14" t="e">
        <f>+IF('Datos seleccionados'!#REF!="","",'Datos seleccionados'!#REF!)</f>
        <v>#REF!</v>
      </c>
      <c r="I434" s="10" t="e">
        <f>IF(H434="","",IF(AND('Datos seleccionados'!#REF!&gt;=$I$3,'Datos seleccionados'!#REF!&lt;=$I$4,'Datos seleccionados'!#REF!&gt;=$I$5,'Datos seleccionados'!#REF!&gt;=$I$6,'Datos seleccionados'!#REF!&gt;=$I$7),"SI","NO"))</f>
        <v>#REF!</v>
      </c>
    </row>
    <row r="435" spans="2:9" x14ac:dyDescent="0.2">
      <c r="B435" s="18" t="e">
        <f>+IF('Datos seleccionados'!#REF!="","",'Datos seleccionados'!#REF!)</f>
        <v>#REF!</v>
      </c>
      <c r="C435" s="14" t="e">
        <f>+IF('Datos seleccionados'!#REF!="","",'Datos seleccionados'!#REF!)</f>
        <v>#REF!</v>
      </c>
      <c r="D435" s="10" t="e">
        <f>IF(C435="","",IF(AND('Datos seleccionados'!#REF!&gt;=$D$3,'Datos seleccionados'!#REF!&lt;=$D$4,'Datos seleccionados'!#REF!&gt;=$D$5,'Datos seleccionados'!#REF!&gt;=$D$6,'Datos seleccionados'!#REF!&gt;=$D$7),"SI","NO"))</f>
        <v>#REF!</v>
      </c>
      <c r="G435" s="17" t="e">
        <f>+IF('Datos seleccionados'!#REF!="","",'Datos seleccionados'!#REF!)</f>
        <v>#REF!</v>
      </c>
      <c r="H435" s="14" t="e">
        <f>+IF('Datos seleccionados'!#REF!="","",'Datos seleccionados'!#REF!)</f>
        <v>#REF!</v>
      </c>
      <c r="I435" s="10" t="e">
        <f>IF(H435="","",IF(AND('Datos seleccionados'!#REF!&gt;=$I$3,'Datos seleccionados'!#REF!&lt;=$I$4,'Datos seleccionados'!#REF!&gt;=$I$5,'Datos seleccionados'!#REF!&gt;=$I$6,'Datos seleccionados'!#REF!&gt;=$I$7),"SI","NO"))</f>
        <v>#REF!</v>
      </c>
    </row>
    <row r="436" spans="2:9" x14ac:dyDescent="0.2">
      <c r="B436" s="18" t="e">
        <f>+IF('Datos seleccionados'!#REF!="","",'Datos seleccionados'!#REF!)</f>
        <v>#REF!</v>
      </c>
      <c r="C436" s="14" t="e">
        <f>+IF('Datos seleccionados'!#REF!="","",'Datos seleccionados'!#REF!)</f>
        <v>#REF!</v>
      </c>
      <c r="D436" s="10" t="e">
        <f>IF(C436="","",IF(AND('Datos seleccionados'!#REF!&gt;=$D$3,'Datos seleccionados'!#REF!&lt;=$D$4,'Datos seleccionados'!#REF!&gt;=$D$5,'Datos seleccionados'!#REF!&gt;=$D$6,'Datos seleccionados'!#REF!&gt;=$D$7),"SI","NO"))</f>
        <v>#REF!</v>
      </c>
      <c r="G436" s="17" t="e">
        <f>+IF('Datos seleccionados'!#REF!="","",'Datos seleccionados'!#REF!)</f>
        <v>#REF!</v>
      </c>
      <c r="H436" s="14" t="e">
        <f>+IF('Datos seleccionados'!#REF!="","",'Datos seleccionados'!#REF!)</f>
        <v>#REF!</v>
      </c>
      <c r="I436" s="10" t="e">
        <f>IF(H436="","",IF(AND('Datos seleccionados'!#REF!&gt;=$I$3,'Datos seleccionados'!#REF!&lt;=$I$4,'Datos seleccionados'!#REF!&gt;=$I$5,'Datos seleccionados'!#REF!&gt;=$I$6,'Datos seleccionados'!#REF!&gt;=$I$7),"SI","NO"))</f>
        <v>#REF!</v>
      </c>
    </row>
    <row r="437" spans="2:9" x14ac:dyDescent="0.2">
      <c r="B437" s="18" t="e">
        <f>+IF('Datos seleccionados'!#REF!="","",'Datos seleccionados'!#REF!)</f>
        <v>#REF!</v>
      </c>
      <c r="C437" s="14" t="e">
        <f>+IF('Datos seleccionados'!#REF!="","",'Datos seleccionados'!#REF!)</f>
        <v>#REF!</v>
      </c>
      <c r="D437" s="10" t="e">
        <f>IF(C437="","",IF(AND('Datos seleccionados'!#REF!&gt;=$D$3,'Datos seleccionados'!#REF!&lt;=$D$4,'Datos seleccionados'!#REF!&gt;=$D$5,'Datos seleccionados'!#REF!&gt;=$D$6,'Datos seleccionados'!#REF!&gt;=$D$7),"SI","NO"))</f>
        <v>#REF!</v>
      </c>
      <c r="G437" s="17" t="e">
        <f>+IF('Datos seleccionados'!#REF!="","",'Datos seleccionados'!#REF!)</f>
        <v>#REF!</v>
      </c>
      <c r="H437" s="14" t="e">
        <f>+IF('Datos seleccionados'!#REF!="","",'Datos seleccionados'!#REF!)</f>
        <v>#REF!</v>
      </c>
      <c r="I437" s="10" t="e">
        <f>IF(H437="","",IF(AND('Datos seleccionados'!#REF!&gt;=$I$3,'Datos seleccionados'!#REF!&lt;=$I$4,'Datos seleccionados'!#REF!&gt;=$I$5,'Datos seleccionados'!#REF!&gt;=$I$6,'Datos seleccionados'!#REF!&gt;=$I$7),"SI","NO"))</f>
        <v>#REF!</v>
      </c>
    </row>
    <row r="438" spans="2:9" x14ac:dyDescent="0.2">
      <c r="B438" s="18" t="e">
        <f>+IF('Datos seleccionados'!#REF!="","",'Datos seleccionados'!#REF!)</f>
        <v>#REF!</v>
      </c>
      <c r="C438" s="14" t="e">
        <f>+IF('Datos seleccionados'!#REF!="","",'Datos seleccionados'!#REF!)</f>
        <v>#REF!</v>
      </c>
      <c r="D438" s="10" t="e">
        <f>IF(C438="","",IF(AND('Datos seleccionados'!#REF!&gt;=$D$3,'Datos seleccionados'!#REF!&lt;=$D$4,'Datos seleccionados'!#REF!&gt;=$D$5,'Datos seleccionados'!#REF!&gt;=$D$6,'Datos seleccionados'!#REF!&gt;=$D$7),"SI","NO"))</f>
        <v>#REF!</v>
      </c>
      <c r="G438" s="17" t="e">
        <f>+IF('Datos seleccionados'!#REF!="","",'Datos seleccionados'!#REF!)</f>
        <v>#REF!</v>
      </c>
      <c r="H438" s="14" t="e">
        <f>+IF('Datos seleccionados'!#REF!="","",'Datos seleccionados'!#REF!)</f>
        <v>#REF!</v>
      </c>
      <c r="I438" s="10" t="e">
        <f>IF(H438="","",IF(AND('Datos seleccionados'!#REF!&gt;=$I$3,'Datos seleccionados'!#REF!&lt;=$I$4,'Datos seleccionados'!#REF!&gt;=$I$5,'Datos seleccionados'!#REF!&gt;=$I$6,'Datos seleccionados'!#REF!&gt;=$I$7),"SI","NO"))</f>
        <v>#REF!</v>
      </c>
    </row>
    <row r="439" spans="2:9" x14ac:dyDescent="0.2">
      <c r="B439" s="18" t="e">
        <f>+IF('Datos seleccionados'!#REF!="","",'Datos seleccionados'!#REF!)</f>
        <v>#REF!</v>
      </c>
      <c r="C439" s="14" t="e">
        <f>+IF('Datos seleccionados'!#REF!="","",'Datos seleccionados'!#REF!)</f>
        <v>#REF!</v>
      </c>
      <c r="D439" s="10" t="e">
        <f>IF(C439="","",IF(AND('Datos seleccionados'!#REF!&gt;=$D$3,'Datos seleccionados'!#REF!&lt;=$D$4,'Datos seleccionados'!#REF!&gt;=$D$5,'Datos seleccionados'!#REF!&gt;=$D$6,'Datos seleccionados'!#REF!&gt;=$D$7),"SI","NO"))</f>
        <v>#REF!</v>
      </c>
      <c r="G439" s="17" t="e">
        <f>+IF('Datos seleccionados'!#REF!="","",'Datos seleccionados'!#REF!)</f>
        <v>#REF!</v>
      </c>
      <c r="H439" s="14" t="e">
        <f>+IF('Datos seleccionados'!#REF!="","",'Datos seleccionados'!#REF!)</f>
        <v>#REF!</v>
      </c>
      <c r="I439" s="10" t="e">
        <f>IF(H439="","",IF(AND('Datos seleccionados'!#REF!&gt;=$I$3,'Datos seleccionados'!#REF!&lt;=$I$4,'Datos seleccionados'!#REF!&gt;=$I$5,'Datos seleccionados'!#REF!&gt;=$I$6,'Datos seleccionados'!#REF!&gt;=$I$7),"SI","NO"))</f>
        <v>#REF!</v>
      </c>
    </row>
    <row r="440" spans="2:9" x14ac:dyDescent="0.2">
      <c r="B440" s="18" t="e">
        <f>+IF('Datos seleccionados'!#REF!="","",'Datos seleccionados'!#REF!)</f>
        <v>#REF!</v>
      </c>
      <c r="C440" s="14" t="e">
        <f>+IF('Datos seleccionados'!#REF!="","",'Datos seleccionados'!#REF!)</f>
        <v>#REF!</v>
      </c>
      <c r="D440" s="10" t="e">
        <f>IF(C440="","",IF(AND('Datos seleccionados'!#REF!&gt;=$D$3,'Datos seleccionados'!#REF!&lt;=$D$4,'Datos seleccionados'!#REF!&gt;=$D$5,'Datos seleccionados'!#REF!&gt;=$D$6,'Datos seleccionados'!#REF!&gt;=$D$7),"SI","NO"))</f>
        <v>#REF!</v>
      </c>
      <c r="G440" s="17" t="e">
        <f>+IF('Datos seleccionados'!#REF!="","",'Datos seleccionados'!#REF!)</f>
        <v>#REF!</v>
      </c>
      <c r="H440" s="14" t="e">
        <f>+IF('Datos seleccionados'!#REF!="","",'Datos seleccionados'!#REF!)</f>
        <v>#REF!</v>
      </c>
      <c r="I440" s="10" t="e">
        <f>IF(H440="","",IF(AND('Datos seleccionados'!#REF!&gt;=$I$3,'Datos seleccionados'!#REF!&lt;=$I$4,'Datos seleccionados'!#REF!&gt;=$I$5,'Datos seleccionados'!#REF!&gt;=$I$6,'Datos seleccionados'!#REF!&gt;=$I$7),"SI","NO"))</f>
        <v>#REF!</v>
      </c>
    </row>
    <row r="441" spans="2:9" x14ac:dyDescent="0.2">
      <c r="B441" s="18" t="e">
        <f>+IF('Datos seleccionados'!#REF!="","",'Datos seleccionados'!#REF!)</f>
        <v>#REF!</v>
      </c>
      <c r="C441" s="14" t="e">
        <f>+IF('Datos seleccionados'!#REF!="","",'Datos seleccionados'!#REF!)</f>
        <v>#REF!</v>
      </c>
      <c r="D441" s="10" t="e">
        <f>IF(C441="","",IF(AND('Datos seleccionados'!#REF!&gt;=$D$3,'Datos seleccionados'!#REF!&lt;=$D$4,'Datos seleccionados'!#REF!&gt;=$D$5,'Datos seleccionados'!#REF!&gt;=$D$6,'Datos seleccionados'!#REF!&gt;=$D$7),"SI","NO"))</f>
        <v>#REF!</v>
      </c>
      <c r="G441" s="17" t="e">
        <f>+IF('Datos seleccionados'!#REF!="","",'Datos seleccionados'!#REF!)</f>
        <v>#REF!</v>
      </c>
      <c r="H441" s="14" t="e">
        <f>+IF('Datos seleccionados'!#REF!="","",'Datos seleccionados'!#REF!)</f>
        <v>#REF!</v>
      </c>
      <c r="I441" s="10" t="e">
        <f>IF(H441="","",IF(AND('Datos seleccionados'!#REF!&gt;=$I$3,'Datos seleccionados'!#REF!&lt;=$I$4,'Datos seleccionados'!#REF!&gt;=$I$5,'Datos seleccionados'!#REF!&gt;=$I$6,'Datos seleccionados'!#REF!&gt;=$I$7),"SI","NO"))</f>
        <v>#REF!</v>
      </c>
    </row>
    <row r="442" spans="2:9" x14ac:dyDescent="0.2">
      <c r="B442" s="18" t="e">
        <f>+IF('Datos seleccionados'!#REF!="","",'Datos seleccionados'!#REF!)</f>
        <v>#REF!</v>
      </c>
      <c r="C442" s="14" t="e">
        <f>+IF('Datos seleccionados'!#REF!="","",'Datos seleccionados'!#REF!)</f>
        <v>#REF!</v>
      </c>
      <c r="D442" s="10" t="e">
        <f>IF(C442="","",IF(AND('Datos seleccionados'!#REF!&gt;=$D$3,'Datos seleccionados'!#REF!&lt;=$D$4,'Datos seleccionados'!#REF!&gt;=$D$5,'Datos seleccionados'!#REF!&gt;=$D$6,'Datos seleccionados'!#REF!&gt;=$D$7),"SI","NO"))</f>
        <v>#REF!</v>
      </c>
      <c r="G442" s="17" t="e">
        <f>+IF('Datos seleccionados'!#REF!="","",'Datos seleccionados'!#REF!)</f>
        <v>#REF!</v>
      </c>
      <c r="H442" s="14" t="e">
        <f>+IF('Datos seleccionados'!#REF!="","",'Datos seleccionados'!#REF!)</f>
        <v>#REF!</v>
      </c>
      <c r="I442" s="10" t="e">
        <f>IF(H442="","",IF(AND('Datos seleccionados'!#REF!&gt;=$I$3,'Datos seleccionados'!#REF!&lt;=$I$4,'Datos seleccionados'!#REF!&gt;=$I$5,'Datos seleccionados'!#REF!&gt;=$I$6,'Datos seleccionados'!#REF!&gt;=$I$7),"SI","NO"))</f>
        <v>#REF!</v>
      </c>
    </row>
    <row r="443" spans="2:9" x14ac:dyDescent="0.2">
      <c r="B443" s="18" t="e">
        <f>+IF('Datos seleccionados'!#REF!="","",'Datos seleccionados'!#REF!)</f>
        <v>#REF!</v>
      </c>
      <c r="C443" s="14" t="e">
        <f>+IF('Datos seleccionados'!#REF!="","",'Datos seleccionados'!#REF!)</f>
        <v>#REF!</v>
      </c>
      <c r="D443" s="10" t="e">
        <f>IF(C443="","",IF(AND('Datos seleccionados'!#REF!&gt;=$D$3,'Datos seleccionados'!#REF!&lt;=$D$4,'Datos seleccionados'!#REF!&gt;=$D$5,'Datos seleccionados'!#REF!&gt;=$D$6,'Datos seleccionados'!#REF!&gt;=$D$7),"SI","NO"))</f>
        <v>#REF!</v>
      </c>
      <c r="G443" s="17" t="e">
        <f>+IF('Datos seleccionados'!#REF!="","",'Datos seleccionados'!#REF!)</f>
        <v>#REF!</v>
      </c>
      <c r="H443" s="14" t="e">
        <f>+IF('Datos seleccionados'!#REF!="","",'Datos seleccionados'!#REF!)</f>
        <v>#REF!</v>
      </c>
      <c r="I443" s="10" t="e">
        <f>IF(H443="","",IF(AND('Datos seleccionados'!#REF!&gt;=$I$3,'Datos seleccionados'!#REF!&lt;=$I$4,'Datos seleccionados'!#REF!&gt;=$I$5,'Datos seleccionados'!#REF!&gt;=$I$6,'Datos seleccionados'!#REF!&gt;=$I$7),"SI","NO"))</f>
        <v>#REF!</v>
      </c>
    </row>
    <row r="444" spans="2:9" x14ac:dyDescent="0.2">
      <c r="B444" s="18" t="e">
        <f>+IF('Datos seleccionados'!#REF!="","",'Datos seleccionados'!#REF!)</f>
        <v>#REF!</v>
      </c>
      <c r="C444" s="14" t="e">
        <f>+IF('Datos seleccionados'!#REF!="","",'Datos seleccionados'!#REF!)</f>
        <v>#REF!</v>
      </c>
      <c r="D444" s="10" t="e">
        <f>IF(C444="","",IF(AND('Datos seleccionados'!#REF!&gt;=$D$3,'Datos seleccionados'!#REF!&lt;=$D$4,'Datos seleccionados'!#REF!&gt;=$D$5,'Datos seleccionados'!#REF!&gt;=$D$6,'Datos seleccionados'!#REF!&gt;=$D$7),"SI","NO"))</f>
        <v>#REF!</v>
      </c>
      <c r="G444" s="17" t="e">
        <f>+IF('Datos seleccionados'!#REF!="","",'Datos seleccionados'!#REF!)</f>
        <v>#REF!</v>
      </c>
      <c r="H444" s="14" t="e">
        <f>+IF('Datos seleccionados'!#REF!="","",'Datos seleccionados'!#REF!)</f>
        <v>#REF!</v>
      </c>
      <c r="I444" s="10" t="e">
        <f>IF(H444="","",IF(AND('Datos seleccionados'!#REF!&gt;=$I$3,'Datos seleccionados'!#REF!&lt;=$I$4,'Datos seleccionados'!#REF!&gt;=$I$5,'Datos seleccionados'!#REF!&gt;=$I$6,'Datos seleccionados'!#REF!&gt;=$I$7),"SI","NO"))</f>
        <v>#REF!</v>
      </c>
    </row>
    <row r="445" spans="2:9" x14ac:dyDescent="0.2">
      <c r="B445" s="18" t="e">
        <f>+IF('Datos seleccionados'!#REF!="","",'Datos seleccionados'!#REF!)</f>
        <v>#REF!</v>
      </c>
      <c r="C445" s="14" t="e">
        <f>+IF('Datos seleccionados'!#REF!="","",'Datos seleccionados'!#REF!)</f>
        <v>#REF!</v>
      </c>
      <c r="D445" s="10" t="e">
        <f>IF(C445="","",IF(AND('Datos seleccionados'!#REF!&gt;=$D$3,'Datos seleccionados'!#REF!&lt;=$D$4,'Datos seleccionados'!#REF!&gt;=$D$5,'Datos seleccionados'!#REF!&gt;=$D$6,'Datos seleccionados'!#REF!&gt;=$D$7),"SI","NO"))</f>
        <v>#REF!</v>
      </c>
      <c r="G445" s="17" t="e">
        <f>+IF('Datos seleccionados'!#REF!="","",'Datos seleccionados'!#REF!)</f>
        <v>#REF!</v>
      </c>
      <c r="H445" s="14" t="e">
        <f>+IF('Datos seleccionados'!#REF!="","",'Datos seleccionados'!#REF!)</f>
        <v>#REF!</v>
      </c>
      <c r="I445" s="10" t="e">
        <f>IF(H445="","",IF(AND('Datos seleccionados'!#REF!&gt;=$I$3,'Datos seleccionados'!#REF!&lt;=$I$4,'Datos seleccionados'!#REF!&gt;=$I$5,'Datos seleccionados'!#REF!&gt;=$I$6,'Datos seleccionados'!#REF!&gt;=$I$7),"SI","NO"))</f>
        <v>#REF!</v>
      </c>
    </row>
    <row r="446" spans="2:9" x14ac:dyDescent="0.2">
      <c r="B446" s="18" t="e">
        <f>+IF('Datos seleccionados'!#REF!="","",'Datos seleccionados'!#REF!)</f>
        <v>#REF!</v>
      </c>
      <c r="C446" s="14" t="e">
        <f>+IF('Datos seleccionados'!#REF!="","",'Datos seleccionados'!#REF!)</f>
        <v>#REF!</v>
      </c>
      <c r="D446" s="10" t="e">
        <f>IF(C446="","",IF(AND('Datos seleccionados'!#REF!&gt;=$D$3,'Datos seleccionados'!#REF!&lt;=$D$4,'Datos seleccionados'!#REF!&gt;=$D$5,'Datos seleccionados'!#REF!&gt;=$D$6,'Datos seleccionados'!#REF!&gt;=$D$7),"SI","NO"))</f>
        <v>#REF!</v>
      </c>
      <c r="G446" s="17" t="e">
        <f>+IF('Datos seleccionados'!#REF!="","",'Datos seleccionados'!#REF!)</f>
        <v>#REF!</v>
      </c>
      <c r="H446" s="14" t="e">
        <f>+IF('Datos seleccionados'!#REF!="","",'Datos seleccionados'!#REF!)</f>
        <v>#REF!</v>
      </c>
      <c r="I446" s="10" t="e">
        <f>IF(H446="","",IF(AND('Datos seleccionados'!#REF!&gt;=$I$3,'Datos seleccionados'!#REF!&lt;=$I$4,'Datos seleccionados'!#REF!&gt;=$I$5,'Datos seleccionados'!#REF!&gt;=$I$6,'Datos seleccionados'!#REF!&gt;=$I$7),"SI","NO"))</f>
        <v>#REF!</v>
      </c>
    </row>
    <row r="447" spans="2:9" x14ac:dyDescent="0.2">
      <c r="B447" s="18" t="e">
        <f>+IF('Datos seleccionados'!#REF!="","",'Datos seleccionados'!#REF!)</f>
        <v>#REF!</v>
      </c>
      <c r="C447" s="14" t="e">
        <f>+IF('Datos seleccionados'!#REF!="","",'Datos seleccionados'!#REF!)</f>
        <v>#REF!</v>
      </c>
      <c r="D447" s="10" t="e">
        <f>IF(C447="","",IF(AND('Datos seleccionados'!#REF!&gt;=$D$3,'Datos seleccionados'!#REF!&lt;=$D$4,'Datos seleccionados'!#REF!&gt;=$D$5,'Datos seleccionados'!#REF!&gt;=$D$6,'Datos seleccionados'!#REF!&gt;=$D$7),"SI","NO"))</f>
        <v>#REF!</v>
      </c>
      <c r="G447" s="17" t="e">
        <f>+IF('Datos seleccionados'!#REF!="","",'Datos seleccionados'!#REF!)</f>
        <v>#REF!</v>
      </c>
      <c r="H447" s="14" t="e">
        <f>+IF('Datos seleccionados'!#REF!="","",'Datos seleccionados'!#REF!)</f>
        <v>#REF!</v>
      </c>
      <c r="I447" s="10" t="e">
        <f>IF(H447="","",IF(AND('Datos seleccionados'!#REF!&gt;=$I$3,'Datos seleccionados'!#REF!&lt;=$I$4,'Datos seleccionados'!#REF!&gt;=$I$5,'Datos seleccionados'!#REF!&gt;=$I$6,'Datos seleccionados'!#REF!&gt;=$I$7),"SI","NO"))</f>
        <v>#REF!</v>
      </c>
    </row>
    <row r="448" spans="2:9" x14ac:dyDescent="0.2">
      <c r="B448" s="18" t="e">
        <f>+IF('Datos seleccionados'!#REF!="","",'Datos seleccionados'!#REF!)</f>
        <v>#REF!</v>
      </c>
      <c r="C448" s="14" t="e">
        <f>+IF('Datos seleccionados'!#REF!="","",'Datos seleccionados'!#REF!)</f>
        <v>#REF!</v>
      </c>
      <c r="D448" s="10" t="e">
        <f>IF(C448="","",IF(AND('Datos seleccionados'!#REF!&gt;=$D$3,'Datos seleccionados'!#REF!&lt;=$D$4,'Datos seleccionados'!#REF!&gt;=$D$5,'Datos seleccionados'!#REF!&gt;=$D$6,'Datos seleccionados'!#REF!&gt;=$D$7),"SI","NO"))</f>
        <v>#REF!</v>
      </c>
      <c r="G448" s="17" t="e">
        <f>+IF('Datos seleccionados'!#REF!="","",'Datos seleccionados'!#REF!)</f>
        <v>#REF!</v>
      </c>
      <c r="H448" s="14" t="e">
        <f>+IF('Datos seleccionados'!#REF!="","",'Datos seleccionados'!#REF!)</f>
        <v>#REF!</v>
      </c>
      <c r="I448" s="10" t="e">
        <f>IF(H448="","",IF(AND('Datos seleccionados'!#REF!&gt;=$I$3,'Datos seleccionados'!#REF!&lt;=$I$4,'Datos seleccionados'!#REF!&gt;=$I$5,'Datos seleccionados'!#REF!&gt;=$I$6,'Datos seleccionados'!#REF!&gt;=$I$7),"SI","NO"))</f>
        <v>#REF!</v>
      </c>
    </row>
    <row r="449" spans="2:9" x14ac:dyDescent="0.2">
      <c r="B449" s="18" t="e">
        <f>+IF('Datos seleccionados'!#REF!="","",'Datos seleccionados'!#REF!)</f>
        <v>#REF!</v>
      </c>
      <c r="C449" s="14" t="e">
        <f>+IF('Datos seleccionados'!#REF!="","",'Datos seleccionados'!#REF!)</f>
        <v>#REF!</v>
      </c>
      <c r="D449" s="10" t="e">
        <f>IF(C449="","",IF(AND('Datos seleccionados'!#REF!&gt;=$D$3,'Datos seleccionados'!#REF!&lt;=$D$4,'Datos seleccionados'!#REF!&gt;=$D$5,'Datos seleccionados'!#REF!&gt;=$D$6,'Datos seleccionados'!#REF!&gt;=$D$7),"SI","NO"))</f>
        <v>#REF!</v>
      </c>
      <c r="G449" s="17" t="e">
        <f>+IF('Datos seleccionados'!#REF!="","",'Datos seleccionados'!#REF!)</f>
        <v>#REF!</v>
      </c>
      <c r="H449" s="14" t="e">
        <f>+IF('Datos seleccionados'!#REF!="","",'Datos seleccionados'!#REF!)</f>
        <v>#REF!</v>
      </c>
      <c r="I449" s="10" t="e">
        <f>IF(H449="","",IF(AND('Datos seleccionados'!#REF!&gt;=$I$3,'Datos seleccionados'!#REF!&lt;=$I$4,'Datos seleccionados'!#REF!&gt;=$I$5,'Datos seleccionados'!#REF!&gt;=$I$6,'Datos seleccionados'!#REF!&gt;=$I$7),"SI","NO"))</f>
        <v>#REF!</v>
      </c>
    </row>
    <row r="450" spans="2:9" x14ac:dyDescent="0.2">
      <c r="B450" s="18" t="e">
        <f>+IF('Datos seleccionados'!#REF!="","",'Datos seleccionados'!#REF!)</f>
        <v>#REF!</v>
      </c>
      <c r="C450" s="14" t="e">
        <f>+IF('Datos seleccionados'!#REF!="","",'Datos seleccionados'!#REF!)</f>
        <v>#REF!</v>
      </c>
      <c r="D450" s="10" t="e">
        <f>IF(C450="","",IF(AND('Datos seleccionados'!#REF!&gt;=$D$3,'Datos seleccionados'!#REF!&lt;=$D$4,'Datos seleccionados'!#REF!&gt;=$D$5,'Datos seleccionados'!#REF!&gt;=$D$6,'Datos seleccionados'!#REF!&gt;=$D$7),"SI","NO"))</f>
        <v>#REF!</v>
      </c>
      <c r="G450" s="17" t="e">
        <f>+IF('Datos seleccionados'!#REF!="","",'Datos seleccionados'!#REF!)</f>
        <v>#REF!</v>
      </c>
      <c r="H450" s="14" t="e">
        <f>+IF('Datos seleccionados'!#REF!="","",'Datos seleccionados'!#REF!)</f>
        <v>#REF!</v>
      </c>
      <c r="I450" s="10" t="e">
        <f>IF(H450="","",IF(AND('Datos seleccionados'!#REF!&gt;=$I$3,'Datos seleccionados'!#REF!&lt;=$I$4,'Datos seleccionados'!#REF!&gt;=$I$5,'Datos seleccionados'!#REF!&gt;=$I$6,'Datos seleccionados'!#REF!&gt;=$I$7),"SI","NO"))</f>
        <v>#REF!</v>
      </c>
    </row>
    <row r="451" spans="2:9" x14ac:dyDescent="0.2">
      <c r="B451" s="18" t="e">
        <f>+IF('Datos seleccionados'!#REF!="","",'Datos seleccionados'!#REF!)</f>
        <v>#REF!</v>
      </c>
      <c r="C451" s="14" t="e">
        <f>+IF('Datos seleccionados'!#REF!="","",'Datos seleccionados'!#REF!)</f>
        <v>#REF!</v>
      </c>
      <c r="D451" s="10" t="e">
        <f>IF(C451="","",IF(AND('Datos seleccionados'!#REF!&gt;=$D$3,'Datos seleccionados'!#REF!&lt;=$D$4,'Datos seleccionados'!#REF!&gt;=$D$5,'Datos seleccionados'!#REF!&gt;=$D$6,'Datos seleccionados'!#REF!&gt;=$D$7),"SI","NO"))</f>
        <v>#REF!</v>
      </c>
      <c r="G451" s="17" t="e">
        <f>+IF('Datos seleccionados'!#REF!="","",'Datos seleccionados'!#REF!)</f>
        <v>#REF!</v>
      </c>
      <c r="H451" s="14" t="e">
        <f>+IF('Datos seleccionados'!#REF!="","",'Datos seleccionados'!#REF!)</f>
        <v>#REF!</v>
      </c>
      <c r="I451" s="10" t="e">
        <f>IF(H451="","",IF(AND('Datos seleccionados'!#REF!&gt;=$I$3,'Datos seleccionados'!#REF!&lt;=$I$4,'Datos seleccionados'!#REF!&gt;=$I$5,'Datos seleccionados'!#REF!&gt;=$I$6,'Datos seleccionados'!#REF!&gt;=$I$7),"SI","NO"))</f>
        <v>#REF!</v>
      </c>
    </row>
    <row r="452" spans="2:9" x14ac:dyDescent="0.2">
      <c r="B452" s="18" t="e">
        <f>+IF('Datos seleccionados'!#REF!="","",'Datos seleccionados'!#REF!)</f>
        <v>#REF!</v>
      </c>
      <c r="C452" s="14" t="e">
        <f>+IF('Datos seleccionados'!#REF!="","",'Datos seleccionados'!#REF!)</f>
        <v>#REF!</v>
      </c>
      <c r="D452" s="10" t="e">
        <f>IF(C452="","",IF(AND('Datos seleccionados'!#REF!&gt;=$D$3,'Datos seleccionados'!#REF!&lt;=$D$4,'Datos seleccionados'!#REF!&gt;=$D$5,'Datos seleccionados'!#REF!&gt;=$D$6,'Datos seleccionados'!#REF!&gt;=$D$7),"SI","NO"))</f>
        <v>#REF!</v>
      </c>
      <c r="G452" s="17" t="e">
        <f>+IF('Datos seleccionados'!#REF!="","",'Datos seleccionados'!#REF!)</f>
        <v>#REF!</v>
      </c>
      <c r="H452" s="14" t="e">
        <f>+IF('Datos seleccionados'!#REF!="","",'Datos seleccionados'!#REF!)</f>
        <v>#REF!</v>
      </c>
      <c r="I452" s="10" t="e">
        <f>IF(H452="","",IF(AND('Datos seleccionados'!#REF!&gt;=$I$3,'Datos seleccionados'!#REF!&lt;=$I$4,'Datos seleccionados'!#REF!&gt;=$I$5,'Datos seleccionados'!#REF!&gt;=$I$6,'Datos seleccionados'!#REF!&gt;=$I$7),"SI","NO"))</f>
        <v>#REF!</v>
      </c>
    </row>
    <row r="453" spans="2:9" x14ac:dyDescent="0.2">
      <c r="B453" s="18" t="e">
        <f>+IF('Datos seleccionados'!#REF!="","",'Datos seleccionados'!#REF!)</f>
        <v>#REF!</v>
      </c>
      <c r="C453" s="14" t="e">
        <f>+IF('Datos seleccionados'!#REF!="","",'Datos seleccionados'!#REF!)</f>
        <v>#REF!</v>
      </c>
      <c r="D453" s="10" t="e">
        <f>IF(C453="","",IF(AND('Datos seleccionados'!#REF!&gt;=$D$3,'Datos seleccionados'!#REF!&lt;=$D$4,'Datos seleccionados'!#REF!&gt;=$D$5,'Datos seleccionados'!#REF!&gt;=$D$6,'Datos seleccionados'!#REF!&gt;=$D$7),"SI","NO"))</f>
        <v>#REF!</v>
      </c>
      <c r="G453" s="17" t="e">
        <f>+IF('Datos seleccionados'!#REF!="","",'Datos seleccionados'!#REF!)</f>
        <v>#REF!</v>
      </c>
      <c r="H453" s="14" t="e">
        <f>+IF('Datos seleccionados'!#REF!="","",'Datos seleccionados'!#REF!)</f>
        <v>#REF!</v>
      </c>
      <c r="I453" s="10" t="e">
        <f>IF(H453="","",IF(AND('Datos seleccionados'!#REF!&gt;=$I$3,'Datos seleccionados'!#REF!&lt;=$I$4,'Datos seleccionados'!#REF!&gt;=$I$5,'Datos seleccionados'!#REF!&gt;=$I$6,'Datos seleccionados'!#REF!&gt;=$I$7),"SI","NO"))</f>
        <v>#REF!</v>
      </c>
    </row>
    <row r="454" spans="2:9" x14ac:dyDescent="0.2">
      <c r="B454" s="18" t="e">
        <f>+IF('Datos seleccionados'!#REF!="","",'Datos seleccionados'!#REF!)</f>
        <v>#REF!</v>
      </c>
      <c r="C454" s="14" t="e">
        <f>+IF('Datos seleccionados'!#REF!="","",'Datos seleccionados'!#REF!)</f>
        <v>#REF!</v>
      </c>
      <c r="D454" s="10" t="e">
        <f>IF(C454="","",IF(AND('Datos seleccionados'!#REF!&gt;=$D$3,'Datos seleccionados'!#REF!&lt;=$D$4,'Datos seleccionados'!#REF!&gt;=$D$5,'Datos seleccionados'!#REF!&gt;=$D$6,'Datos seleccionados'!#REF!&gt;=$D$7),"SI","NO"))</f>
        <v>#REF!</v>
      </c>
      <c r="G454" s="17" t="e">
        <f>+IF('Datos seleccionados'!#REF!="","",'Datos seleccionados'!#REF!)</f>
        <v>#REF!</v>
      </c>
      <c r="H454" s="14" t="e">
        <f>+IF('Datos seleccionados'!#REF!="","",'Datos seleccionados'!#REF!)</f>
        <v>#REF!</v>
      </c>
      <c r="I454" s="10" t="e">
        <f>IF(H454="","",IF(AND('Datos seleccionados'!#REF!&gt;=$I$3,'Datos seleccionados'!#REF!&lt;=$I$4,'Datos seleccionados'!#REF!&gt;=$I$5,'Datos seleccionados'!#REF!&gt;=$I$6,'Datos seleccionados'!#REF!&gt;=$I$7),"SI","NO"))</f>
        <v>#REF!</v>
      </c>
    </row>
    <row r="455" spans="2:9" x14ac:dyDescent="0.2">
      <c r="B455" s="18" t="e">
        <f>+IF('Datos seleccionados'!#REF!="","",'Datos seleccionados'!#REF!)</f>
        <v>#REF!</v>
      </c>
      <c r="C455" s="14" t="e">
        <f>+IF('Datos seleccionados'!#REF!="","",'Datos seleccionados'!#REF!)</f>
        <v>#REF!</v>
      </c>
      <c r="D455" s="10" t="e">
        <f>IF(C455="","",IF(AND('Datos seleccionados'!#REF!&gt;=$D$3,'Datos seleccionados'!#REF!&lt;=$D$4,'Datos seleccionados'!#REF!&gt;=$D$5,'Datos seleccionados'!#REF!&gt;=$D$6,'Datos seleccionados'!#REF!&gt;=$D$7),"SI","NO"))</f>
        <v>#REF!</v>
      </c>
      <c r="G455" s="17" t="e">
        <f>+IF('Datos seleccionados'!#REF!="","",'Datos seleccionados'!#REF!)</f>
        <v>#REF!</v>
      </c>
      <c r="H455" s="14" t="e">
        <f>+IF('Datos seleccionados'!#REF!="","",'Datos seleccionados'!#REF!)</f>
        <v>#REF!</v>
      </c>
      <c r="I455" s="10" t="e">
        <f>IF(H455="","",IF(AND('Datos seleccionados'!#REF!&gt;=$I$3,'Datos seleccionados'!#REF!&lt;=$I$4,'Datos seleccionados'!#REF!&gt;=$I$5,'Datos seleccionados'!#REF!&gt;=$I$6,'Datos seleccionados'!#REF!&gt;=$I$7),"SI","NO"))</f>
        <v>#REF!</v>
      </c>
    </row>
    <row r="456" spans="2:9" x14ac:dyDescent="0.2">
      <c r="B456" s="18" t="e">
        <f>+IF('Datos seleccionados'!#REF!="","",'Datos seleccionados'!#REF!)</f>
        <v>#REF!</v>
      </c>
      <c r="C456" s="14" t="e">
        <f>+IF('Datos seleccionados'!#REF!="","",'Datos seleccionados'!#REF!)</f>
        <v>#REF!</v>
      </c>
      <c r="D456" s="10" t="e">
        <f>IF(C456="","",IF(AND('Datos seleccionados'!#REF!&gt;=$D$3,'Datos seleccionados'!#REF!&lt;=$D$4,'Datos seleccionados'!#REF!&gt;=$D$5,'Datos seleccionados'!#REF!&gt;=$D$6,'Datos seleccionados'!#REF!&gt;=$D$7),"SI","NO"))</f>
        <v>#REF!</v>
      </c>
      <c r="G456" s="17" t="e">
        <f>+IF('Datos seleccionados'!#REF!="","",'Datos seleccionados'!#REF!)</f>
        <v>#REF!</v>
      </c>
      <c r="H456" s="14" t="e">
        <f>+IF('Datos seleccionados'!#REF!="","",'Datos seleccionados'!#REF!)</f>
        <v>#REF!</v>
      </c>
      <c r="I456" s="10" t="e">
        <f>IF(H456="","",IF(AND('Datos seleccionados'!#REF!&gt;=$I$3,'Datos seleccionados'!#REF!&lt;=$I$4,'Datos seleccionados'!#REF!&gt;=$I$5,'Datos seleccionados'!#REF!&gt;=$I$6,'Datos seleccionados'!#REF!&gt;=$I$7),"SI","NO"))</f>
        <v>#REF!</v>
      </c>
    </row>
    <row r="457" spans="2:9" x14ac:dyDescent="0.2">
      <c r="B457" s="18" t="e">
        <f>+IF('Datos seleccionados'!#REF!="","",'Datos seleccionados'!#REF!)</f>
        <v>#REF!</v>
      </c>
      <c r="C457" s="14" t="e">
        <f>+IF('Datos seleccionados'!#REF!="","",'Datos seleccionados'!#REF!)</f>
        <v>#REF!</v>
      </c>
      <c r="D457" s="10" t="e">
        <f>IF(C457="","",IF(AND('Datos seleccionados'!#REF!&gt;=$D$3,'Datos seleccionados'!#REF!&lt;=$D$4,'Datos seleccionados'!#REF!&gt;=$D$5,'Datos seleccionados'!#REF!&gt;=$D$6,'Datos seleccionados'!#REF!&gt;=$D$7),"SI","NO"))</f>
        <v>#REF!</v>
      </c>
      <c r="G457" s="17" t="e">
        <f>+IF('Datos seleccionados'!#REF!="","",'Datos seleccionados'!#REF!)</f>
        <v>#REF!</v>
      </c>
      <c r="H457" s="14" t="e">
        <f>+IF('Datos seleccionados'!#REF!="","",'Datos seleccionados'!#REF!)</f>
        <v>#REF!</v>
      </c>
      <c r="I457" s="10" t="e">
        <f>IF(H457="","",IF(AND('Datos seleccionados'!#REF!&gt;=$I$3,'Datos seleccionados'!#REF!&lt;=$I$4,'Datos seleccionados'!#REF!&gt;=$I$5,'Datos seleccionados'!#REF!&gt;=$I$6,'Datos seleccionados'!#REF!&gt;=$I$7),"SI","NO"))</f>
        <v>#REF!</v>
      </c>
    </row>
    <row r="458" spans="2:9" x14ac:dyDescent="0.2">
      <c r="B458" s="18" t="e">
        <f>+IF('Datos seleccionados'!#REF!="","",'Datos seleccionados'!#REF!)</f>
        <v>#REF!</v>
      </c>
      <c r="C458" s="14" t="e">
        <f>+IF('Datos seleccionados'!#REF!="","",'Datos seleccionados'!#REF!)</f>
        <v>#REF!</v>
      </c>
      <c r="D458" s="10" t="e">
        <f>IF(C458="","",IF(AND('Datos seleccionados'!#REF!&gt;=$D$3,'Datos seleccionados'!#REF!&lt;=$D$4,'Datos seleccionados'!#REF!&gt;=$D$5,'Datos seleccionados'!#REF!&gt;=$D$6,'Datos seleccionados'!#REF!&gt;=$D$7),"SI","NO"))</f>
        <v>#REF!</v>
      </c>
      <c r="G458" s="17" t="e">
        <f>+IF('Datos seleccionados'!#REF!="","",'Datos seleccionados'!#REF!)</f>
        <v>#REF!</v>
      </c>
      <c r="H458" s="14" t="e">
        <f>+IF('Datos seleccionados'!#REF!="","",'Datos seleccionados'!#REF!)</f>
        <v>#REF!</v>
      </c>
      <c r="I458" s="10" t="e">
        <f>IF(H458="","",IF(AND('Datos seleccionados'!#REF!&gt;=$I$3,'Datos seleccionados'!#REF!&lt;=$I$4,'Datos seleccionados'!#REF!&gt;=$I$5,'Datos seleccionados'!#REF!&gt;=$I$6,'Datos seleccionados'!#REF!&gt;=$I$7),"SI","NO"))</f>
        <v>#REF!</v>
      </c>
    </row>
    <row r="459" spans="2:9" x14ac:dyDescent="0.2">
      <c r="B459" s="18" t="e">
        <f>+IF('Datos seleccionados'!#REF!="","",'Datos seleccionados'!#REF!)</f>
        <v>#REF!</v>
      </c>
      <c r="C459" s="14" t="e">
        <f>+IF('Datos seleccionados'!#REF!="","",'Datos seleccionados'!#REF!)</f>
        <v>#REF!</v>
      </c>
      <c r="D459" s="10" t="e">
        <f>IF(C459="","",IF(AND('Datos seleccionados'!#REF!&gt;=$D$3,'Datos seleccionados'!#REF!&lt;=$D$4,'Datos seleccionados'!#REF!&gt;=$D$5,'Datos seleccionados'!#REF!&gt;=$D$6,'Datos seleccionados'!#REF!&gt;=$D$7),"SI","NO"))</f>
        <v>#REF!</v>
      </c>
      <c r="G459" s="17" t="e">
        <f>+IF('Datos seleccionados'!#REF!="","",'Datos seleccionados'!#REF!)</f>
        <v>#REF!</v>
      </c>
      <c r="H459" s="14" t="e">
        <f>+IF('Datos seleccionados'!#REF!="","",'Datos seleccionados'!#REF!)</f>
        <v>#REF!</v>
      </c>
      <c r="I459" s="10" t="e">
        <f>IF(H459="","",IF(AND('Datos seleccionados'!#REF!&gt;=$I$3,'Datos seleccionados'!#REF!&lt;=$I$4,'Datos seleccionados'!#REF!&gt;=$I$5,'Datos seleccionados'!#REF!&gt;=$I$6,'Datos seleccionados'!#REF!&gt;=$I$7),"SI","NO"))</f>
        <v>#REF!</v>
      </c>
    </row>
    <row r="460" spans="2:9" x14ac:dyDescent="0.2">
      <c r="B460" s="18" t="e">
        <f>+IF('Datos seleccionados'!#REF!="","",'Datos seleccionados'!#REF!)</f>
        <v>#REF!</v>
      </c>
      <c r="C460" s="14" t="e">
        <f>+IF('Datos seleccionados'!#REF!="","",'Datos seleccionados'!#REF!)</f>
        <v>#REF!</v>
      </c>
      <c r="D460" s="10" t="e">
        <f>IF(C460="","",IF(AND('Datos seleccionados'!#REF!&gt;=$D$3,'Datos seleccionados'!#REF!&lt;=$D$4,'Datos seleccionados'!#REF!&gt;=$D$5,'Datos seleccionados'!#REF!&gt;=$D$6,'Datos seleccionados'!#REF!&gt;=$D$7),"SI","NO"))</f>
        <v>#REF!</v>
      </c>
      <c r="G460" s="17" t="e">
        <f>+IF('Datos seleccionados'!#REF!="","",'Datos seleccionados'!#REF!)</f>
        <v>#REF!</v>
      </c>
      <c r="H460" s="14" t="e">
        <f>+IF('Datos seleccionados'!#REF!="","",'Datos seleccionados'!#REF!)</f>
        <v>#REF!</v>
      </c>
      <c r="I460" s="10" t="e">
        <f>IF(H460="","",IF(AND('Datos seleccionados'!#REF!&gt;=$I$3,'Datos seleccionados'!#REF!&lt;=$I$4,'Datos seleccionados'!#REF!&gt;=$I$5,'Datos seleccionados'!#REF!&gt;=$I$6,'Datos seleccionados'!#REF!&gt;=$I$7),"SI","NO"))</f>
        <v>#REF!</v>
      </c>
    </row>
    <row r="461" spans="2:9" x14ac:dyDescent="0.2">
      <c r="B461" s="18" t="e">
        <f>+IF('Datos seleccionados'!#REF!="","",'Datos seleccionados'!#REF!)</f>
        <v>#REF!</v>
      </c>
      <c r="C461" s="14" t="e">
        <f>+IF('Datos seleccionados'!#REF!="","",'Datos seleccionados'!#REF!)</f>
        <v>#REF!</v>
      </c>
      <c r="D461" s="10" t="e">
        <f>IF(C461="","",IF(AND('Datos seleccionados'!#REF!&gt;=$D$3,'Datos seleccionados'!#REF!&lt;=$D$4,'Datos seleccionados'!#REF!&gt;=$D$5,'Datos seleccionados'!#REF!&gt;=$D$6,'Datos seleccionados'!#REF!&gt;=$D$7),"SI","NO"))</f>
        <v>#REF!</v>
      </c>
      <c r="G461" s="17" t="e">
        <f>+IF('Datos seleccionados'!#REF!="","",'Datos seleccionados'!#REF!)</f>
        <v>#REF!</v>
      </c>
      <c r="H461" s="14" t="e">
        <f>+IF('Datos seleccionados'!#REF!="","",'Datos seleccionados'!#REF!)</f>
        <v>#REF!</v>
      </c>
      <c r="I461" s="10" t="e">
        <f>IF(H461="","",IF(AND('Datos seleccionados'!#REF!&gt;=$I$3,'Datos seleccionados'!#REF!&lt;=$I$4,'Datos seleccionados'!#REF!&gt;=$I$5,'Datos seleccionados'!#REF!&gt;=$I$6,'Datos seleccionados'!#REF!&gt;=$I$7),"SI","NO"))</f>
        <v>#REF!</v>
      </c>
    </row>
    <row r="462" spans="2:9" x14ac:dyDescent="0.2">
      <c r="B462" s="18" t="e">
        <f>+IF('Datos seleccionados'!#REF!="","",'Datos seleccionados'!#REF!)</f>
        <v>#REF!</v>
      </c>
      <c r="C462" s="14" t="e">
        <f>+IF('Datos seleccionados'!#REF!="","",'Datos seleccionados'!#REF!)</f>
        <v>#REF!</v>
      </c>
      <c r="D462" s="10" t="e">
        <f>IF(C462="","",IF(AND('Datos seleccionados'!#REF!&gt;=$D$3,'Datos seleccionados'!#REF!&lt;=$D$4,'Datos seleccionados'!#REF!&gt;=$D$5,'Datos seleccionados'!#REF!&gt;=$D$6,'Datos seleccionados'!#REF!&gt;=$D$7),"SI","NO"))</f>
        <v>#REF!</v>
      </c>
      <c r="G462" s="17" t="e">
        <f>+IF('Datos seleccionados'!#REF!="","",'Datos seleccionados'!#REF!)</f>
        <v>#REF!</v>
      </c>
      <c r="H462" s="14" t="e">
        <f>+IF('Datos seleccionados'!#REF!="","",'Datos seleccionados'!#REF!)</f>
        <v>#REF!</v>
      </c>
      <c r="I462" s="10" t="e">
        <f>IF(H462="","",IF(AND('Datos seleccionados'!#REF!&gt;=$I$3,'Datos seleccionados'!#REF!&lt;=$I$4,'Datos seleccionados'!#REF!&gt;=$I$5,'Datos seleccionados'!#REF!&gt;=$I$6,'Datos seleccionados'!#REF!&gt;=$I$7),"SI","NO"))</f>
        <v>#REF!</v>
      </c>
    </row>
    <row r="463" spans="2:9" x14ac:dyDescent="0.2">
      <c r="B463" s="18" t="e">
        <f>+IF('Datos seleccionados'!#REF!="","",'Datos seleccionados'!#REF!)</f>
        <v>#REF!</v>
      </c>
      <c r="C463" s="14" t="e">
        <f>+IF('Datos seleccionados'!#REF!="","",'Datos seleccionados'!#REF!)</f>
        <v>#REF!</v>
      </c>
      <c r="D463" s="10" t="e">
        <f>IF(C463="","",IF(AND('Datos seleccionados'!#REF!&gt;=$D$3,'Datos seleccionados'!#REF!&lt;=$D$4,'Datos seleccionados'!#REF!&gt;=$D$5,'Datos seleccionados'!#REF!&gt;=$D$6,'Datos seleccionados'!#REF!&gt;=$D$7),"SI","NO"))</f>
        <v>#REF!</v>
      </c>
      <c r="G463" s="17" t="e">
        <f>+IF('Datos seleccionados'!#REF!="","",'Datos seleccionados'!#REF!)</f>
        <v>#REF!</v>
      </c>
      <c r="H463" s="14" t="e">
        <f>+IF('Datos seleccionados'!#REF!="","",'Datos seleccionados'!#REF!)</f>
        <v>#REF!</v>
      </c>
      <c r="I463" s="10" t="e">
        <f>IF(H463="","",IF(AND('Datos seleccionados'!#REF!&gt;=$I$3,'Datos seleccionados'!#REF!&lt;=$I$4,'Datos seleccionados'!#REF!&gt;=$I$5,'Datos seleccionados'!#REF!&gt;=$I$6,'Datos seleccionados'!#REF!&gt;=$I$7),"SI","NO"))</f>
        <v>#REF!</v>
      </c>
    </row>
    <row r="464" spans="2:9" x14ac:dyDescent="0.2">
      <c r="B464" s="18" t="e">
        <f>+IF('Datos seleccionados'!#REF!="","",'Datos seleccionados'!#REF!)</f>
        <v>#REF!</v>
      </c>
      <c r="C464" s="14" t="e">
        <f>+IF('Datos seleccionados'!#REF!="","",'Datos seleccionados'!#REF!)</f>
        <v>#REF!</v>
      </c>
      <c r="D464" s="10" t="e">
        <f>IF(C464="","",IF(AND('Datos seleccionados'!#REF!&gt;=$D$3,'Datos seleccionados'!#REF!&lt;=$D$4,'Datos seleccionados'!#REF!&gt;=$D$5,'Datos seleccionados'!#REF!&gt;=$D$6,'Datos seleccionados'!#REF!&gt;=$D$7),"SI","NO"))</f>
        <v>#REF!</v>
      </c>
      <c r="G464" s="17" t="e">
        <f>+IF('Datos seleccionados'!#REF!="","",'Datos seleccionados'!#REF!)</f>
        <v>#REF!</v>
      </c>
      <c r="H464" s="14" t="e">
        <f>+IF('Datos seleccionados'!#REF!="","",'Datos seleccionados'!#REF!)</f>
        <v>#REF!</v>
      </c>
      <c r="I464" s="10" t="e">
        <f>IF(H464="","",IF(AND('Datos seleccionados'!#REF!&gt;=$I$3,'Datos seleccionados'!#REF!&lt;=$I$4,'Datos seleccionados'!#REF!&gt;=$I$5,'Datos seleccionados'!#REF!&gt;=$I$6,'Datos seleccionados'!#REF!&gt;=$I$7),"SI","NO"))</f>
        <v>#REF!</v>
      </c>
    </row>
    <row r="465" spans="2:9" x14ac:dyDescent="0.2">
      <c r="B465" s="18" t="e">
        <f>+IF('Datos seleccionados'!#REF!="","",'Datos seleccionados'!#REF!)</f>
        <v>#REF!</v>
      </c>
      <c r="C465" s="14" t="e">
        <f>+IF('Datos seleccionados'!#REF!="","",'Datos seleccionados'!#REF!)</f>
        <v>#REF!</v>
      </c>
      <c r="D465" s="10" t="e">
        <f>IF(C465="","",IF(AND('Datos seleccionados'!#REF!&gt;=$D$3,'Datos seleccionados'!#REF!&lt;=$D$4,'Datos seleccionados'!#REF!&gt;=$D$5,'Datos seleccionados'!#REF!&gt;=$D$6,'Datos seleccionados'!#REF!&gt;=$D$7),"SI","NO"))</f>
        <v>#REF!</v>
      </c>
      <c r="G465" s="17" t="e">
        <f>+IF('Datos seleccionados'!#REF!="","",'Datos seleccionados'!#REF!)</f>
        <v>#REF!</v>
      </c>
      <c r="H465" s="14" t="e">
        <f>+IF('Datos seleccionados'!#REF!="","",'Datos seleccionados'!#REF!)</f>
        <v>#REF!</v>
      </c>
      <c r="I465" s="10" t="e">
        <f>IF(H465="","",IF(AND('Datos seleccionados'!#REF!&gt;=$I$3,'Datos seleccionados'!#REF!&lt;=$I$4,'Datos seleccionados'!#REF!&gt;=$I$5,'Datos seleccionados'!#REF!&gt;=$I$6,'Datos seleccionados'!#REF!&gt;=$I$7),"SI","NO"))</f>
        <v>#REF!</v>
      </c>
    </row>
    <row r="466" spans="2:9" x14ac:dyDescent="0.2">
      <c r="B466" s="18" t="e">
        <f>+IF('Datos seleccionados'!#REF!="","",'Datos seleccionados'!#REF!)</f>
        <v>#REF!</v>
      </c>
      <c r="C466" s="14" t="e">
        <f>+IF('Datos seleccionados'!#REF!="","",'Datos seleccionados'!#REF!)</f>
        <v>#REF!</v>
      </c>
      <c r="D466" s="10" t="e">
        <f>IF(C466="","",IF(AND('Datos seleccionados'!#REF!&gt;=$D$3,'Datos seleccionados'!#REF!&lt;=$D$4,'Datos seleccionados'!#REF!&gt;=$D$5,'Datos seleccionados'!#REF!&gt;=$D$6,'Datos seleccionados'!#REF!&gt;=$D$7),"SI","NO"))</f>
        <v>#REF!</v>
      </c>
      <c r="G466" s="17" t="e">
        <f>+IF('Datos seleccionados'!#REF!="","",'Datos seleccionados'!#REF!)</f>
        <v>#REF!</v>
      </c>
      <c r="H466" s="14" t="e">
        <f>+IF('Datos seleccionados'!#REF!="","",'Datos seleccionados'!#REF!)</f>
        <v>#REF!</v>
      </c>
      <c r="I466" s="10" t="e">
        <f>IF(H466="","",IF(AND('Datos seleccionados'!#REF!&gt;=$I$3,'Datos seleccionados'!#REF!&lt;=$I$4,'Datos seleccionados'!#REF!&gt;=$I$5,'Datos seleccionados'!#REF!&gt;=$I$6,'Datos seleccionados'!#REF!&gt;=$I$7),"SI","NO"))</f>
        <v>#REF!</v>
      </c>
    </row>
    <row r="467" spans="2:9" x14ac:dyDescent="0.2">
      <c r="B467" s="18" t="e">
        <f>+IF('Datos seleccionados'!#REF!="","",'Datos seleccionados'!#REF!)</f>
        <v>#REF!</v>
      </c>
      <c r="C467" s="14" t="e">
        <f>+IF('Datos seleccionados'!#REF!="","",'Datos seleccionados'!#REF!)</f>
        <v>#REF!</v>
      </c>
      <c r="D467" s="10" t="e">
        <f>IF(C467="","",IF(AND('Datos seleccionados'!#REF!&gt;=$D$3,'Datos seleccionados'!#REF!&lt;=$D$4,'Datos seleccionados'!#REF!&gt;=$D$5,'Datos seleccionados'!#REF!&gt;=$D$6,'Datos seleccionados'!#REF!&gt;=$D$7),"SI","NO"))</f>
        <v>#REF!</v>
      </c>
      <c r="G467" s="17" t="e">
        <f>+IF('Datos seleccionados'!#REF!="","",'Datos seleccionados'!#REF!)</f>
        <v>#REF!</v>
      </c>
      <c r="H467" s="14" t="e">
        <f>+IF('Datos seleccionados'!#REF!="","",'Datos seleccionados'!#REF!)</f>
        <v>#REF!</v>
      </c>
      <c r="I467" s="10" t="e">
        <f>IF(H467="","",IF(AND('Datos seleccionados'!#REF!&gt;=$I$3,'Datos seleccionados'!#REF!&lt;=$I$4,'Datos seleccionados'!#REF!&gt;=$I$5,'Datos seleccionados'!#REF!&gt;=$I$6,'Datos seleccionados'!#REF!&gt;=$I$7),"SI","NO"))</f>
        <v>#REF!</v>
      </c>
    </row>
    <row r="468" spans="2:9" x14ac:dyDescent="0.2">
      <c r="B468" s="18" t="e">
        <f>+IF('Datos seleccionados'!#REF!="","",'Datos seleccionados'!#REF!)</f>
        <v>#REF!</v>
      </c>
      <c r="C468" s="14" t="e">
        <f>+IF('Datos seleccionados'!#REF!="","",'Datos seleccionados'!#REF!)</f>
        <v>#REF!</v>
      </c>
      <c r="D468" s="10" t="e">
        <f>IF(C468="","",IF(AND('Datos seleccionados'!#REF!&gt;=$D$3,'Datos seleccionados'!#REF!&lt;=$D$4,'Datos seleccionados'!#REF!&gt;=$D$5,'Datos seleccionados'!#REF!&gt;=$D$6,'Datos seleccionados'!#REF!&gt;=$D$7),"SI","NO"))</f>
        <v>#REF!</v>
      </c>
      <c r="G468" s="17" t="e">
        <f>+IF('Datos seleccionados'!#REF!="","",'Datos seleccionados'!#REF!)</f>
        <v>#REF!</v>
      </c>
      <c r="H468" s="14" t="e">
        <f>+IF('Datos seleccionados'!#REF!="","",'Datos seleccionados'!#REF!)</f>
        <v>#REF!</v>
      </c>
      <c r="I468" s="10" t="e">
        <f>IF(H468="","",IF(AND('Datos seleccionados'!#REF!&gt;=$I$3,'Datos seleccionados'!#REF!&lt;=$I$4,'Datos seleccionados'!#REF!&gt;=$I$5,'Datos seleccionados'!#REF!&gt;=$I$6,'Datos seleccionados'!#REF!&gt;=$I$7),"SI","NO"))</f>
        <v>#REF!</v>
      </c>
    </row>
    <row r="469" spans="2:9" x14ac:dyDescent="0.2">
      <c r="B469" s="18" t="e">
        <f>+IF('Datos seleccionados'!#REF!="","",'Datos seleccionados'!#REF!)</f>
        <v>#REF!</v>
      </c>
      <c r="C469" s="14" t="e">
        <f>+IF('Datos seleccionados'!#REF!="","",'Datos seleccionados'!#REF!)</f>
        <v>#REF!</v>
      </c>
      <c r="D469" s="10" t="e">
        <f>IF(C469="","",IF(AND('Datos seleccionados'!#REF!&gt;=$D$3,'Datos seleccionados'!#REF!&lt;=$D$4,'Datos seleccionados'!#REF!&gt;=$D$5,'Datos seleccionados'!#REF!&gt;=$D$6,'Datos seleccionados'!#REF!&gt;=$D$7),"SI","NO"))</f>
        <v>#REF!</v>
      </c>
      <c r="G469" s="17" t="e">
        <f>+IF('Datos seleccionados'!#REF!="","",'Datos seleccionados'!#REF!)</f>
        <v>#REF!</v>
      </c>
      <c r="H469" s="14" t="e">
        <f>+IF('Datos seleccionados'!#REF!="","",'Datos seleccionados'!#REF!)</f>
        <v>#REF!</v>
      </c>
      <c r="I469" s="10" t="e">
        <f>IF(H469="","",IF(AND('Datos seleccionados'!#REF!&gt;=$I$3,'Datos seleccionados'!#REF!&lt;=$I$4,'Datos seleccionados'!#REF!&gt;=$I$5,'Datos seleccionados'!#REF!&gt;=$I$6,'Datos seleccionados'!#REF!&gt;=$I$7),"SI","NO"))</f>
        <v>#REF!</v>
      </c>
    </row>
    <row r="470" spans="2:9" x14ac:dyDescent="0.2">
      <c r="B470" s="18" t="e">
        <f>+IF('Datos seleccionados'!#REF!="","",'Datos seleccionados'!#REF!)</f>
        <v>#REF!</v>
      </c>
      <c r="C470" s="14" t="e">
        <f>+IF('Datos seleccionados'!#REF!="","",'Datos seleccionados'!#REF!)</f>
        <v>#REF!</v>
      </c>
      <c r="D470" s="10" t="e">
        <f>IF(C470="","",IF(AND('Datos seleccionados'!#REF!&gt;=$D$3,'Datos seleccionados'!#REF!&lt;=$D$4,'Datos seleccionados'!#REF!&gt;=$D$5,'Datos seleccionados'!#REF!&gt;=$D$6,'Datos seleccionados'!#REF!&gt;=$D$7),"SI","NO"))</f>
        <v>#REF!</v>
      </c>
      <c r="G470" s="17" t="e">
        <f>+IF('Datos seleccionados'!#REF!="","",'Datos seleccionados'!#REF!)</f>
        <v>#REF!</v>
      </c>
      <c r="H470" s="14" t="e">
        <f>+IF('Datos seleccionados'!#REF!="","",'Datos seleccionados'!#REF!)</f>
        <v>#REF!</v>
      </c>
      <c r="I470" s="10" t="e">
        <f>IF(H470="","",IF(AND('Datos seleccionados'!#REF!&gt;=$I$3,'Datos seleccionados'!#REF!&lt;=$I$4,'Datos seleccionados'!#REF!&gt;=$I$5,'Datos seleccionados'!#REF!&gt;=$I$6,'Datos seleccionados'!#REF!&gt;=$I$7),"SI","NO"))</f>
        <v>#REF!</v>
      </c>
    </row>
    <row r="471" spans="2:9" x14ac:dyDescent="0.2">
      <c r="B471" s="18" t="e">
        <f>+IF('Datos seleccionados'!#REF!="","",'Datos seleccionados'!#REF!)</f>
        <v>#REF!</v>
      </c>
      <c r="C471" s="14" t="e">
        <f>+IF('Datos seleccionados'!#REF!="","",'Datos seleccionados'!#REF!)</f>
        <v>#REF!</v>
      </c>
      <c r="D471" s="10" t="e">
        <f>IF(C471="","",IF(AND('Datos seleccionados'!#REF!&gt;=$D$3,'Datos seleccionados'!#REF!&lt;=$D$4,'Datos seleccionados'!#REF!&gt;=$D$5,'Datos seleccionados'!#REF!&gt;=$D$6,'Datos seleccionados'!#REF!&gt;=$D$7),"SI","NO"))</f>
        <v>#REF!</v>
      </c>
      <c r="G471" s="17" t="e">
        <f>+IF('Datos seleccionados'!#REF!="","",'Datos seleccionados'!#REF!)</f>
        <v>#REF!</v>
      </c>
      <c r="H471" s="14" t="e">
        <f>+IF('Datos seleccionados'!#REF!="","",'Datos seleccionados'!#REF!)</f>
        <v>#REF!</v>
      </c>
      <c r="I471" s="10" t="e">
        <f>IF(H471="","",IF(AND('Datos seleccionados'!#REF!&gt;=$I$3,'Datos seleccionados'!#REF!&lt;=$I$4,'Datos seleccionados'!#REF!&gt;=$I$5,'Datos seleccionados'!#REF!&gt;=$I$6,'Datos seleccionados'!#REF!&gt;=$I$7),"SI","NO"))</f>
        <v>#REF!</v>
      </c>
    </row>
    <row r="472" spans="2:9" x14ac:dyDescent="0.2">
      <c r="B472" s="18" t="e">
        <f>+IF('Datos seleccionados'!#REF!="","",'Datos seleccionados'!#REF!)</f>
        <v>#REF!</v>
      </c>
      <c r="C472" s="14" t="e">
        <f>+IF('Datos seleccionados'!#REF!="","",'Datos seleccionados'!#REF!)</f>
        <v>#REF!</v>
      </c>
      <c r="D472" s="10" t="e">
        <f>IF(C472="","",IF(AND('Datos seleccionados'!#REF!&gt;=$D$3,'Datos seleccionados'!#REF!&lt;=$D$4,'Datos seleccionados'!#REF!&gt;=$D$5,'Datos seleccionados'!#REF!&gt;=$D$6,'Datos seleccionados'!#REF!&gt;=$D$7),"SI","NO"))</f>
        <v>#REF!</v>
      </c>
      <c r="G472" s="17" t="e">
        <f>+IF('Datos seleccionados'!#REF!="","",'Datos seleccionados'!#REF!)</f>
        <v>#REF!</v>
      </c>
      <c r="H472" s="14" t="e">
        <f>+IF('Datos seleccionados'!#REF!="","",'Datos seleccionados'!#REF!)</f>
        <v>#REF!</v>
      </c>
      <c r="I472" s="10" t="e">
        <f>IF(H472="","",IF(AND('Datos seleccionados'!#REF!&gt;=$I$3,'Datos seleccionados'!#REF!&lt;=$I$4,'Datos seleccionados'!#REF!&gt;=$I$5,'Datos seleccionados'!#REF!&gt;=$I$6,'Datos seleccionados'!#REF!&gt;=$I$7),"SI","NO"))</f>
        <v>#REF!</v>
      </c>
    </row>
    <row r="473" spans="2:9" x14ac:dyDescent="0.2">
      <c r="B473" s="18" t="e">
        <f>+IF('Datos seleccionados'!#REF!="","",'Datos seleccionados'!#REF!)</f>
        <v>#REF!</v>
      </c>
      <c r="C473" s="14" t="e">
        <f>+IF('Datos seleccionados'!#REF!="","",'Datos seleccionados'!#REF!)</f>
        <v>#REF!</v>
      </c>
      <c r="D473" s="10" t="e">
        <f>IF(C473="","",IF(AND('Datos seleccionados'!#REF!&gt;=$D$3,'Datos seleccionados'!#REF!&lt;=$D$4,'Datos seleccionados'!#REF!&gt;=$D$5,'Datos seleccionados'!#REF!&gt;=$D$6,'Datos seleccionados'!#REF!&gt;=$D$7),"SI","NO"))</f>
        <v>#REF!</v>
      </c>
      <c r="G473" s="17" t="e">
        <f>+IF('Datos seleccionados'!#REF!="","",'Datos seleccionados'!#REF!)</f>
        <v>#REF!</v>
      </c>
      <c r="H473" s="14" t="e">
        <f>+IF('Datos seleccionados'!#REF!="","",'Datos seleccionados'!#REF!)</f>
        <v>#REF!</v>
      </c>
      <c r="I473" s="10" t="e">
        <f>IF(H473="","",IF(AND('Datos seleccionados'!#REF!&gt;=$I$3,'Datos seleccionados'!#REF!&lt;=$I$4,'Datos seleccionados'!#REF!&gt;=$I$5,'Datos seleccionados'!#REF!&gt;=$I$6,'Datos seleccionados'!#REF!&gt;=$I$7),"SI","NO"))</f>
        <v>#REF!</v>
      </c>
    </row>
    <row r="474" spans="2:9" x14ac:dyDescent="0.2">
      <c r="B474" s="18" t="e">
        <f>+IF('Datos seleccionados'!#REF!="","",'Datos seleccionados'!#REF!)</f>
        <v>#REF!</v>
      </c>
      <c r="C474" s="14" t="e">
        <f>+IF('Datos seleccionados'!#REF!="","",'Datos seleccionados'!#REF!)</f>
        <v>#REF!</v>
      </c>
      <c r="D474" s="10" t="e">
        <f>IF(C474="","",IF(AND('Datos seleccionados'!#REF!&gt;=$D$3,'Datos seleccionados'!#REF!&lt;=$D$4,'Datos seleccionados'!#REF!&gt;=$D$5,'Datos seleccionados'!#REF!&gt;=$D$6,'Datos seleccionados'!#REF!&gt;=$D$7),"SI","NO"))</f>
        <v>#REF!</v>
      </c>
      <c r="G474" s="17" t="e">
        <f>+IF('Datos seleccionados'!#REF!="","",'Datos seleccionados'!#REF!)</f>
        <v>#REF!</v>
      </c>
      <c r="H474" s="14" t="e">
        <f>+IF('Datos seleccionados'!#REF!="","",'Datos seleccionados'!#REF!)</f>
        <v>#REF!</v>
      </c>
      <c r="I474" s="10" t="e">
        <f>IF(H474="","",IF(AND('Datos seleccionados'!#REF!&gt;=$I$3,'Datos seleccionados'!#REF!&lt;=$I$4,'Datos seleccionados'!#REF!&gt;=$I$5,'Datos seleccionados'!#REF!&gt;=$I$6,'Datos seleccionados'!#REF!&gt;=$I$7),"SI","NO"))</f>
        <v>#REF!</v>
      </c>
    </row>
    <row r="475" spans="2:9" x14ac:dyDescent="0.2">
      <c r="B475" s="18" t="e">
        <f>+IF('Datos seleccionados'!#REF!="","",'Datos seleccionados'!#REF!)</f>
        <v>#REF!</v>
      </c>
      <c r="C475" s="14" t="e">
        <f>+IF('Datos seleccionados'!#REF!="","",'Datos seleccionados'!#REF!)</f>
        <v>#REF!</v>
      </c>
      <c r="D475" s="10" t="e">
        <f>IF(C475="","",IF(AND('Datos seleccionados'!#REF!&gt;=$D$3,'Datos seleccionados'!#REF!&lt;=$D$4,'Datos seleccionados'!#REF!&gt;=$D$5,'Datos seleccionados'!#REF!&gt;=$D$6,'Datos seleccionados'!#REF!&gt;=$D$7),"SI","NO"))</f>
        <v>#REF!</v>
      </c>
      <c r="G475" s="17" t="e">
        <f>+IF('Datos seleccionados'!#REF!="","",'Datos seleccionados'!#REF!)</f>
        <v>#REF!</v>
      </c>
      <c r="H475" s="14" t="e">
        <f>+IF('Datos seleccionados'!#REF!="","",'Datos seleccionados'!#REF!)</f>
        <v>#REF!</v>
      </c>
      <c r="I475" s="10" t="e">
        <f>IF(H475="","",IF(AND('Datos seleccionados'!#REF!&gt;=$I$3,'Datos seleccionados'!#REF!&lt;=$I$4,'Datos seleccionados'!#REF!&gt;=$I$5,'Datos seleccionados'!#REF!&gt;=$I$6,'Datos seleccionados'!#REF!&gt;=$I$7),"SI","NO"))</f>
        <v>#REF!</v>
      </c>
    </row>
    <row r="476" spans="2:9" x14ac:dyDescent="0.2">
      <c r="B476" s="18" t="e">
        <f>+IF('Datos seleccionados'!#REF!="","",'Datos seleccionados'!#REF!)</f>
        <v>#REF!</v>
      </c>
      <c r="C476" s="14" t="e">
        <f>+IF('Datos seleccionados'!#REF!="","",'Datos seleccionados'!#REF!)</f>
        <v>#REF!</v>
      </c>
      <c r="D476" s="10" t="e">
        <f>IF(C476="","",IF(AND('Datos seleccionados'!#REF!&gt;=$D$3,'Datos seleccionados'!#REF!&lt;=$D$4,'Datos seleccionados'!#REF!&gt;=$D$5,'Datos seleccionados'!#REF!&gt;=$D$6,'Datos seleccionados'!#REF!&gt;=$D$7),"SI","NO"))</f>
        <v>#REF!</v>
      </c>
      <c r="G476" s="17" t="e">
        <f>+IF('Datos seleccionados'!#REF!="","",'Datos seleccionados'!#REF!)</f>
        <v>#REF!</v>
      </c>
      <c r="H476" s="14" t="e">
        <f>+IF('Datos seleccionados'!#REF!="","",'Datos seleccionados'!#REF!)</f>
        <v>#REF!</v>
      </c>
      <c r="I476" s="10" t="e">
        <f>IF(H476="","",IF(AND('Datos seleccionados'!#REF!&gt;=$I$3,'Datos seleccionados'!#REF!&lt;=$I$4,'Datos seleccionados'!#REF!&gt;=$I$5,'Datos seleccionados'!#REF!&gt;=$I$6,'Datos seleccionados'!#REF!&gt;=$I$7),"SI","NO"))</f>
        <v>#REF!</v>
      </c>
    </row>
    <row r="477" spans="2:9" x14ac:dyDescent="0.2">
      <c r="B477" s="18" t="e">
        <f>+IF('Datos seleccionados'!#REF!="","",'Datos seleccionados'!#REF!)</f>
        <v>#REF!</v>
      </c>
      <c r="C477" s="14" t="e">
        <f>+IF('Datos seleccionados'!#REF!="","",'Datos seleccionados'!#REF!)</f>
        <v>#REF!</v>
      </c>
      <c r="D477" s="10" t="e">
        <f>IF(C477="","",IF(AND('Datos seleccionados'!#REF!&gt;=$D$3,'Datos seleccionados'!#REF!&lt;=$D$4,'Datos seleccionados'!#REF!&gt;=$D$5,'Datos seleccionados'!#REF!&gt;=$D$6,'Datos seleccionados'!#REF!&gt;=$D$7),"SI","NO"))</f>
        <v>#REF!</v>
      </c>
      <c r="G477" s="17" t="e">
        <f>+IF('Datos seleccionados'!#REF!="","",'Datos seleccionados'!#REF!)</f>
        <v>#REF!</v>
      </c>
      <c r="H477" s="14" t="e">
        <f>+IF('Datos seleccionados'!#REF!="","",'Datos seleccionados'!#REF!)</f>
        <v>#REF!</v>
      </c>
      <c r="I477" s="10" t="e">
        <f>IF(H477="","",IF(AND('Datos seleccionados'!#REF!&gt;=$I$3,'Datos seleccionados'!#REF!&lt;=$I$4,'Datos seleccionados'!#REF!&gt;=$I$5,'Datos seleccionados'!#REF!&gt;=$I$6,'Datos seleccionados'!#REF!&gt;=$I$7),"SI","NO"))</f>
        <v>#REF!</v>
      </c>
    </row>
    <row r="478" spans="2:9" x14ac:dyDescent="0.2">
      <c r="B478" s="18" t="e">
        <f>+IF('Datos seleccionados'!#REF!="","",'Datos seleccionados'!#REF!)</f>
        <v>#REF!</v>
      </c>
      <c r="C478" s="14" t="e">
        <f>+IF('Datos seleccionados'!#REF!="","",'Datos seleccionados'!#REF!)</f>
        <v>#REF!</v>
      </c>
      <c r="D478" s="10" t="e">
        <f>IF(C478="","",IF(AND('Datos seleccionados'!#REF!&gt;=$D$3,'Datos seleccionados'!#REF!&lt;=$D$4,'Datos seleccionados'!#REF!&gt;=$D$5,'Datos seleccionados'!#REF!&gt;=$D$6,'Datos seleccionados'!#REF!&gt;=$D$7),"SI","NO"))</f>
        <v>#REF!</v>
      </c>
      <c r="G478" s="17" t="e">
        <f>+IF('Datos seleccionados'!#REF!="","",'Datos seleccionados'!#REF!)</f>
        <v>#REF!</v>
      </c>
      <c r="H478" s="14" t="e">
        <f>+IF('Datos seleccionados'!#REF!="","",'Datos seleccionados'!#REF!)</f>
        <v>#REF!</v>
      </c>
      <c r="I478" s="10" t="e">
        <f>IF(H478="","",IF(AND('Datos seleccionados'!#REF!&gt;=$I$3,'Datos seleccionados'!#REF!&lt;=$I$4,'Datos seleccionados'!#REF!&gt;=$I$5,'Datos seleccionados'!#REF!&gt;=$I$6,'Datos seleccionados'!#REF!&gt;=$I$7),"SI","NO"))</f>
        <v>#REF!</v>
      </c>
    </row>
    <row r="479" spans="2:9" x14ac:dyDescent="0.2">
      <c r="B479" s="18" t="e">
        <f>+IF('Datos seleccionados'!#REF!="","",'Datos seleccionados'!#REF!)</f>
        <v>#REF!</v>
      </c>
      <c r="C479" s="14" t="e">
        <f>+IF('Datos seleccionados'!#REF!="","",'Datos seleccionados'!#REF!)</f>
        <v>#REF!</v>
      </c>
      <c r="D479" s="10" t="e">
        <f>IF(C479="","",IF(AND('Datos seleccionados'!#REF!&gt;=$D$3,'Datos seleccionados'!#REF!&lt;=$D$4,'Datos seleccionados'!#REF!&gt;=$D$5,'Datos seleccionados'!#REF!&gt;=$D$6,'Datos seleccionados'!#REF!&gt;=$D$7),"SI","NO"))</f>
        <v>#REF!</v>
      </c>
      <c r="G479" s="17" t="e">
        <f>+IF('Datos seleccionados'!#REF!="","",'Datos seleccionados'!#REF!)</f>
        <v>#REF!</v>
      </c>
      <c r="H479" s="14" t="e">
        <f>+IF('Datos seleccionados'!#REF!="","",'Datos seleccionados'!#REF!)</f>
        <v>#REF!</v>
      </c>
      <c r="I479" s="10" t="e">
        <f>IF(H479="","",IF(AND('Datos seleccionados'!#REF!&gt;=$I$3,'Datos seleccionados'!#REF!&lt;=$I$4,'Datos seleccionados'!#REF!&gt;=$I$5,'Datos seleccionados'!#REF!&gt;=$I$6,'Datos seleccionados'!#REF!&gt;=$I$7),"SI","NO"))</f>
        <v>#REF!</v>
      </c>
    </row>
    <row r="480" spans="2:9" x14ac:dyDescent="0.2">
      <c r="B480" s="18" t="e">
        <f>+IF('Datos seleccionados'!#REF!="","",'Datos seleccionados'!#REF!)</f>
        <v>#REF!</v>
      </c>
      <c r="C480" s="14" t="e">
        <f>+IF('Datos seleccionados'!#REF!="","",'Datos seleccionados'!#REF!)</f>
        <v>#REF!</v>
      </c>
      <c r="D480" s="10" t="e">
        <f>IF(C480="","",IF(AND('Datos seleccionados'!#REF!&gt;=$D$3,'Datos seleccionados'!#REF!&lt;=$D$4,'Datos seleccionados'!#REF!&gt;=$D$5,'Datos seleccionados'!#REF!&gt;=$D$6,'Datos seleccionados'!#REF!&gt;=$D$7),"SI","NO"))</f>
        <v>#REF!</v>
      </c>
      <c r="G480" s="17" t="e">
        <f>+IF('Datos seleccionados'!#REF!="","",'Datos seleccionados'!#REF!)</f>
        <v>#REF!</v>
      </c>
      <c r="H480" s="14" t="e">
        <f>+IF('Datos seleccionados'!#REF!="","",'Datos seleccionados'!#REF!)</f>
        <v>#REF!</v>
      </c>
      <c r="I480" s="10" t="e">
        <f>IF(H480="","",IF(AND('Datos seleccionados'!#REF!&gt;=$I$3,'Datos seleccionados'!#REF!&lt;=$I$4,'Datos seleccionados'!#REF!&gt;=$I$5,'Datos seleccionados'!#REF!&gt;=$I$6,'Datos seleccionados'!#REF!&gt;=$I$7),"SI","NO"))</f>
        <v>#REF!</v>
      </c>
    </row>
    <row r="481" spans="2:9" x14ac:dyDescent="0.2">
      <c r="B481" s="18" t="e">
        <f>+IF('Datos seleccionados'!#REF!="","",'Datos seleccionados'!#REF!)</f>
        <v>#REF!</v>
      </c>
      <c r="C481" s="14" t="e">
        <f>+IF('Datos seleccionados'!#REF!="","",'Datos seleccionados'!#REF!)</f>
        <v>#REF!</v>
      </c>
      <c r="D481" s="10" t="e">
        <f>IF(C481="","",IF(AND('Datos seleccionados'!#REF!&gt;=$D$3,'Datos seleccionados'!#REF!&lt;=$D$4,'Datos seleccionados'!#REF!&gt;=$D$5,'Datos seleccionados'!#REF!&gt;=$D$6,'Datos seleccionados'!#REF!&gt;=$D$7),"SI","NO"))</f>
        <v>#REF!</v>
      </c>
      <c r="G481" s="17" t="e">
        <f>+IF('Datos seleccionados'!#REF!="","",'Datos seleccionados'!#REF!)</f>
        <v>#REF!</v>
      </c>
      <c r="H481" s="14" t="e">
        <f>+IF('Datos seleccionados'!#REF!="","",'Datos seleccionados'!#REF!)</f>
        <v>#REF!</v>
      </c>
      <c r="I481" s="10" t="e">
        <f>IF(H481="","",IF(AND('Datos seleccionados'!#REF!&gt;=$I$3,'Datos seleccionados'!#REF!&lt;=$I$4,'Datos seleccionados'!#REF!&gt;=$I$5,'Datos seleccionados'!#REF!&gt;=$I$6,'Datos seleccionados'!#REF!&gt;=$I$7),"SI","NO"))</f>
        <v>#REF!</v>
      </c>
    </row>
    <row r="482" spans="2:9" x14ac:dyDescent="0.2">
      <c r="B482" s="18" t="e">
        <f>+IF('Datos seleccionados'!#REF!="","",'Datos seleccionados'!#REF!)</f>
        <v>#REF!</v>
      </c>
      <c r="C482" s="14" t="e">
        <f>+IF('Datos seleccionados'!#REF!="","",'Datos seleccionados'!#REF!)</f>
        <v>#REF!</v>
      </c>
      <c r="D482" s="10" t="e">
        <f>IF(C482="","",IF(AND('Datos seleccionados'!#REF!&gt;=$D$3,'Datos seleccionados'!#REF!&lt;=$D$4,'Datos seleccionados'!#REF!&gt;=$D$5,'Datos seleccionados'!#REF!&gt;=$D$6,'Datos seleccionados'!#REF!&gt;=$D$7),"SI","NO"))</f>
        <v>#REF!</v>
      </c>
      <c r="G482" s="17" t="e">
        <f>+IF('Datos seleccionados'!#REF!="","",'Datos seleccionados'!#REF!)</f>
        <v>#REF!</v>
      </c>
      <c r="H482" s="14" t="e">
        <f>+IF('Datos seleccionados'!#REF!="","",'Datos seleccionados'!#REF!)</f>
        <v>#REF!</v>
      </c>
      <c r="I482" s="10" t="e">
        <f>IF(H482="","",IF(AND('Datos seleccionados'!#REF!&gt;=$I$3,'Datos seleccionados'!#REF!&lt;=$I$4,'Datos seleccionados'!#REF!&gt;=$I$5,'Datos seleccionados'!#REF!&gt;=$I$6,'Datos seleccionados'!#REF!&gt;=$I$7),"SI","NO"))</f>
        <v>#REF!</v>
      </c>
    </row>
    <row r="483" spans="2:9" x14ac:dyDescent="0.2">
      <c r="B483" s="18" t="e">
        <f>+IF('Datos seleccionados'!#REF!="","",'Datos seleccionados'!#REF!)</f>
        <v>#REF!</v>
      </c>
      <c r="C483" s="14" t="e">
        <f>+IF('Datos seleccionados'!#REF!="","",'Datos seleccionados'!#REF!)</f>
        <v>#REF!</v>
      </c>
      <c r="D483" s="10" t="e">
        <f>IF(C483="","",IF(AND('Datos seleccionados'!#REF!&gt;=$D$3,'Datos seleccionados'!#REF!&lt;=$D$4,'Datos seleccionados'!#REF!&gt;=$D$5,'Datos seleccionados'!#REF!&gt;=$D$6,'Datos seleccionados'!#REF!&gt;=$D$7),"SI","NO"))</f>
        <v>#REF!</v>
      </c>
      <c r="G483" s="17" t="e">
        <f>+IF('Datos seleccionados'!#REF!="","",'Datos seleccionados'!#REF!)</f>
        <v>#REF!</v>
      </c>
      <c r="H483" s="14" t="e">
        <f>+IF('Datos seleccionados'!#REF!="","",'Datos seleccionados'!#REF!)</f>
        <v>#REF!</v>
      </c>
      <c r="I483" s="10" t="e">
        <f>IF(H483="","",IF(AND('Datos seleccionados'!#REF!&gt;=$I$3,'Datos seleccionados'!#REF!&lt;=$I$4,'Datos seleccionados'!#REF!&gt;=$I$5,'Datos seleccionados'!#REF!&gt;=$I$6,'Datos seleccionados'!#REF!&gt;=$I$7),"SI","NO"))</f>
        <v>#REF!</v>
      </c>
    </row>
    <row r="484" spans="2:9" x14ac:dyDescent="0.2">
      <c r="B484" s="18" t="e">
        <f>+IF('Datos seleccionados'!#REF!="","",'Datos seleccionados'!#REF!)</f>
        <v>#REF!</v>
      </c>
      <c r="C484" s="14" t="e">
        <f>+IF('Datos seleccionados'!#REF!="","",'Datos seleccionados'!#REF!)</f>
        <v>#REF!</v>
      </c>
      <c r="D484" s="10" t="e">
        <f>IF(C484="","",IF(AND('Datos seleccionados'!#REF!&gt;=$D$3,'Datos seleccionados'!#REF!&lt;=$D$4,'Datos seleccionados'!#REF!&gt;=$D$5,'Datos seleccionados'!#REF!&gt;=$D$6,'Datos seleccionados'!#REF!&gt;=$D$7),"SI","NO"))</f>
        <v>#REF!</v>
      </c>
      <c r="G484" s="17" t="e">
        <f>+IF('Datos seleccionados'!#REF!="","",'Datos seleccionados'!#REF!)</f>
        <v>#REF!</v>
      </c>
      <c r="H484" s="14" t="e">
        <f>+IF('Datos seleccionados'!#REF!="","",'Datos seleccionados'!#REF!)</f>
        <v>#REF!</v>
      </c>
      <c r="I484" s="10" t="e">
        <f>IF(H484="","",IF(AND('Datos seleccionados'!#REF!&gt;=$I$3,'Datos seleccionados'!#REF!&lt;=$I$4,'Datos seleccionados'!#REF!&gt;=$I$5,'Datos seleccionados'!#REF!&gt;=$I$6,'Datos seleccionados'!#REF!&gt;=$I$7),"SI","NO"))</f>
        <v>#REF!</v>
      </c>
    </row>
    <row r="485" spans="2:9" x14ac:dyDescent="0.2">
      <c r="B485" s="18" t="e">
        <f>+IF('Datos seleccionados'!#REF!="","",'Datos seleccionados'!#REF!)</f>
        <v>#REF!</v>
      </c>
      <c r="C485" s="14" t="e">
        <f>+IF('Datos seleccionados'!#REF!="","",'Datos seleccionados'!#REF!)</f>
        <v>#REF!</v>
      </c>
      <c r="D485" s="10" t="e">
        <f>IF(C485="","",IF(AND('Datos seleccionados'!#REF!&gt;=$D$3,'Datos seleccionados'!#REF!&lt;=$D$4,'Datos seleccionados'!#REF!&gt;=$D$5,'Datos seleccionados'!#REF!&gt;=$D$6,'Datos seleccionados'!#REF!&gt;=$D$7),"SI","NO"))</f>
        <v>#REF!</v>
      </c>
      <c r="G485" s="17" t="e">
        <f>+IF('Datos seleccionados'!#REF!="","",'Datos seleccionados'!#REF!)</f>
        <v>#REF!</v>
      </c>
      <c r="H485" s="14" t="e">
        <f>+IF('Datos seleccionados'!#REF!="","",'Datos seleccionados'!#REF!)</f>
        <v>#REF!</v>
      </c>
      <c r="I485" s="10" t="e">
        <f>IF(H485="","",IF(AND('Datos seleccionados'!#REF!&gt;=$I$3,'Datos seleccionados'!#REF!&lt;=$I$4,'Datos seleccionados'!#REF!&gt;=$I$5,'Datos seleccionados'!#REF!&gt;=$I$6,'Datos seleccionados'!#REF!&gt;=$I$7),"SI","NO"))</f>
        <v>#REF!</v>
      </c>
    </row>
    <row r="486" spans="2:9" x14ac:dyDescent="0.2">
      <c r="B486" s="18" t="e">
        <f>+IF('Datos seleccionados'!#REF!="","",'Datos seleccionados'!#REF!)</f>
        <v>#REF!</v>
      </c>
      <c r="C486" s="14" t="e">
        <f>+IF('Datos seleccionados'!#REF!="","",'Datos seleccionados'!#REF!)</f>
        <v>#REF!</v>
      </c>
      <c r="D486" s="10" t="e">
        <f>IF(C486="","",IF(AND('Datos seleccionados'!#REF!&gt;=$D$3,'Datos seleccionados'!#REF!&lt;=$D$4,'Datos seleccionados'!#REF!&gt;=$D$5,'Datos seleccionados'!#REF!&gt;=$D$6,'Datos seleccionados'!#REF!&gt;=$D$7),"SI","NO"))</f>
        <v>#REF!</v>
      </c>
      <c r="G486" s="17" t="e">
        <f>+IF('Datos seleccionados'!#REF!="","",'Datos seleccionados'!#REF!)</f>
        <v>#REF!</v>
      </c>
      <c r="H486" s="14" t="e">
        <f>+IF('Datos seleccionados'!#REF!="","",'Datos seleccionados'!#REF!)</f>
        <v>#REF!</v>
      </c>
      <c r="I486" s="10" t="e">
        <f>IF(H486="","",IF(AND('Datos seleccionados'!#REF!&gt;=$I$3,'Datos seleccionados'!#REF!&lt;=$I$4,'Datos seleccionados'!#REF!&gt;=$I$5,'Datos seleccionados'!#REF!&gt;=$I$6,'Datos seleccionados'!#REF!&gt;=$I$7),"SI","NO"))</f>
        <v>#REF!</v>
      </c>
    </row>
    <row r="487" spans="2:9" x14ac:dyDescent="0.2">
      <c r="B487" s="18" t="e">
        <f>+IF('Datos seleccionados'!#REF!="","",'Datos seleccionados'!#REF!)</f>
        <v>#REF!</v>
      </c>
      <c r="C487" s="14" t="e">
        <f>+IF('Datos seleccionados'!#REF!="","",'Datos seleccionados'!#REF!)</f>
        <v>#REF!</v>
      </c>
      <c r="D487" s="10" t="e">
        <f>IF(C487="","",IF(AND('Datos seleccionados'!#REF!&gt;=$D$3,'Datos seleccionados'!#REF!&lt;=$D$4,'Datos seleccionados'!#REF!&gt;=$D$5,'Datos seleccionados'!#REF!&gt;=$D$6,'Datos seleccionados'!#REF!&gt;=$D$7),"SI","NO"))</f>
        <v>#REF!</v>
      </c>
      <c r="G487" s="17" t="e">
        <f>+IF('Datos seleccionados'!#REF!="","",'Datos seleccionados'!#REF!)</f>
        <v>#REF!</v>
      </c>
      <c r="H487" s="14" t="e">
        <f>+IF('Datos seleccionados'!#REF!="","",'Datos seleccionados'!#REF!)</f>
        <v>#REF!</v>
      </c>
      <c r="I487" s="10" t="e">
        <f>IF(H487="","",IF(AND('Datos seleccionados'!#REF!&gt;=$I$3,'Datos seleccionados'!#REF!&lt;=$I$4,'Datos seleccionados'!#REF!&gt;=$I$5,'Datos seleccionados'!#REF!&gt;=$I$6,'Datos seleccionados'!#REF!&gt;=$I$7),"SI","NO"))</f>
        <v>#REF!</v>
      </c>
    </row>
    <row r="488" spans="2:9" x14ac:dyDescent="0.2">
      <c r="B488" s="18" t="e">
        <f>+IF('Datos seleccionados'!#REF!="","",'Datos seleccionados'!#REF!)</f>
        <v>#REF!</v>
      </c>
      <c r="C488" s="14" t="e">
        <f>+IF('Datos seleccionados'!#REF!="","",'Datos seleccionados'!#REF!)</f>
        <v>#REF!</v>
      </c>
      <c r="D488" s="10" t="e">
        <f>IF(C488="","",IF(AND('Datos seleccionados'!#REF!&gt;=$D$3,'Datos seleccionados'!#REF!&lt;=$D$4,'Datos seleccionados'!#REF!&gt;=$D$5,'Datos seleccionados'!#REF!&gt;=$D$6,'Datos seleccionados'!#REF!&gt;=$D$7),"SI","NO"))</f>
        <v>#REF!</v>
      </c>
      <c r="G488" s="17" t="e">
        <f>+IF('Datos seleccionados'!#REF!="","",'Datos seleccionados'!#REF!)</f>
        <v>#REF!</v>
      </c>
      <c r="H488" s="14" t="e">
        <f>+IF('Datos seleccionados'!#REF!="","",'Datos seleccionados'!#REF!)</f>
        <v>#REF!</v>
      </c>
      <c r="I488" s="10" t="e">
        <f>IF(H488="","",IF(AND('Datos seleccionados'!#REF!&gt;=$I$3,'Datos seleccionados'!#REF!&lt;=$I$4,'Datos seleccionados'!#REF!&gt;=$I$5,'Datos seleccionados'!#REF!&gt;=$I$6,'Datos seleccionados'!#REF!&gt;=$I$7),"SI","NO"))</f>
        <v>#REF!</v>
      </c>
    </row>
    <row r="489" spans="2:9" x14ac:dyDescent="0.2">
      <c r="B489" s="18" t="e">
        <f>+IF('Datos seleccionados'!#REF!="","",'Datos seleccionados'!#REF!)</f>
        <v>#REF!</v>
      </c>
      <c r="C489" s="14" t="e">
        <f>+IF('Datos seleccionados'!#REF!="","",'Datos seleccionados'!#REF!)</f>
        <v>#REF!</v>
      </c>
      <c r="D489" s="10" t="e">
        <f>IF(C489="","",IF(AND('Datos seleccionados'!#REF!&gt;=$D$3,'Datos seleccionados'!#REF!&lt;=$D$4,'Datos seleccionados'!#REF!&gt;=$D$5,'Datos seleccionados'!#REF!&gt;=$D$6,'Datos seleccionados'!#REF!&gt;=$D$7),"SI","NO"))</f>
        <v>#REF!</v>
      </c>
      <c r="G489" s="17" t="e">
        <f>+IF('Datos seleccionados'!#REF!="","",'Datos seleccionados'!#REF!)</f>
        <v>#REF!</v>
      </c>
      <c r="H489" s="14" t="e">
        <f>+IF('Datos seleccionados'!#REF!="","",'Datos seleccionados'!#REF!)</f>
        <v>#REF!</v>
      </c>
      <c r="I489" s="10" t="e">
        <f>IF(H489="","",IF(AND('Datos seleccionados'!#REF!&gt;=$I$3,'Datos seleccionados'!#REF!&lt;=$I$4,'Datos seleccionados'!#REF!&gt;=$I$5,'Datos seleccionados'!#REF!&gt;=$I$6,'Datos seleccionados'!#REF!&gt;=$I$7),"SI","NO"))</f>
        <v>#REF!</v>
      </c>
    </row>
    <row r="490" spans="2:9" x14ac:dyDescent="0.2">
      <c r="B490" s="18" t="e">
        <f>+IF('Datos seleccionados'!#REF!="","",'Datos seleccionados'!#REF!)</f>
        <v>#REF!</v>
      </c>
      <c r="C490" s="14" t="e">
        <f>+IF('Datos seleccionados'!#REF!="","",'Datos seleccionados'!#REF!)</f>
        <v>#REF!</v>
      </c>
      <c r="D490" s="10" t="e">
        <f>IF(C490="","",IF(AND('Datos seleccionados'!#REF!&gt;=$D$3,'Datos seleccionados'!#REF!&lt;=$D$4,'Datos seleccionados'!#REF!&gt;=$D$5,'Datos seleccionados'!#REF!&gt;=$D$6,'Datos seleccionados'!#REF!&gt;=$D$7),"SI","NO"))</f>
        <v>#REF!</v>
      </c>
      <c r="G490" s="17" t="e">
        <f>+IF('Datos seleccionados'!#REF!="","",'Datos seleccionados'!#REF!)</f>
        <v>#REF!</v>
      </c>
      <c r="H490" s="14" t="e">
        <f>+IF('Datos seleccionados'!#REF!="","",'Datos seleccionados'!#REF!)</f>
        <v>#REF!</v>
      </c>
      <c r="I490" s="10" t="e">
        <f>IF(H490="","",IF(AND('Datos seleccionados'!#REF!&gt;=$I$3,'Datos seleccionados'!#REF!&lt;=$I$4,'Datos seleccionados'!#REF!&gt;=$I$5,'Datos seleccionados'!#REF!&gt;=$I$6,'Datos seleccionados'!#REF!&gt;=$I$7),"SI","NO"))</f>
        <v>#REF!</v>
      </c>
    </row>
    <row r="491" spans="2:9" x14ac:dyDescent="0.2">
      <c r="B491" s="18" t="e">
        <f>+IF('Datos seleccionados'!#REF!="","",'Datos seleccionados'!#REF!)</f>
        <v>#REF!</v>
      </c>
      <c r="C491" s="14" t="e">
        <f>+IF('Datos seleccionados'!#REF!="","",'Datos seleccionados'!#REF!)</f>
        <v>#REF!</v>
      </c>
      <c r="D491" s="10" t="e">
        <f>IF(C491="","",IF(AND('Datos seleccionados'!#REF!&gt;=$D$3,'Datos seleccionados'!#REF!&lt;=$D$4,'Datos seleccionados'!#REF!&gt;=$D$5,'Datos seleccionados'!#REF!&gt;=$D$6,'Datos seleccionados'!#REF!&gt;=$D$7),"SI","NO"))</f>
        <v>#REF!</v>
      </c>
      <c r="G491" s="17" t="e">
        <f>+IF('Datos seleccionados'!#REF!="","",'Datos seleccionados'!#REF!)</f>
        <v>#REF!</v>
      </c>
      <c r="H491" s="14" t="e">
        <f>+IF('Datos seleccionados'!#REF!="","",'Datos seleccionados'!#REF!)</f>
        <v>#REF!</v>
      </c>
      <c r="I491" s="10" t="e">
        <f>IF(H491="","",IF(AND('Datos seleccionados'!#REF!&gt;=$I$3,'Datos seleccionados'!#REF!&lt;=$I$4,'Datos seleccionados'!#REF!&gt;=$I$5,'Datos seleccionados'!#REF!&gt;=$I$6,'Datos seleccionados'!#REF!&gt;=$I$7),"SI","NO"))</f>
        <v>#REF!</v>
      </c>
    </row>
    <row r="492" spans="2:9" x14ac:dyDescent="0.2">
      <c r="B492" s="18" t="e">
        <f>+IF('Datos seleccionados'!#REF!="","",'Datos seleccionados'!#REF!)</f>
        <v>#REF!</v>
      </c>
      <c r="C492" s="14" t="e">
        <f>+IF('Datos seleccionados'!#REF!="","",'Datos seleccionados'!#REF!)</f>
        <v>#REF!</v>
      </c>
      <c r="D492" s="10" t="e">
        <f>IF(C492="","",IF(AND('Datos seleccionados'!#REF!&gt;=$D$3,'Datos seleccionados'!#REF!&lt;=$D$4,'Datos seleccionados'!#REF!&gt;=$D$5,'Datos seleccionados'!#REF!&gt;=$D$6,'Datos seleccionados'!#REF!&gt;=$D$7),"SI","NO"))</f>
        <v>#REF!</v>
      </c>
      <c r="G492" s="17" t="e">
        <f>+IF('Datos seleccionados'!#REF!="","",'Datos seleccionados'!#REF!)</f>
        <v>#REF!</v>
      </c>
      <c r="H492" s="14" t="e">
        <f>+IF('Datos seleccionados'!#REF!="","",'Datos seleccionados'!#REF!)</f>
        <v>#REF!</v>
      </c>
      <c r="I492" s="10" t="e">
        <f>IF(H492="","",IF(AND('Datos seleccionados'!#REF!&gt;=$I$3,'Datos seleccionados'!#REF!&lt;=$I$4,'Datos seleccionados'!#REF!&gt;=$I$5,'Datos seleccionados'!#REF!&gt;=$I$6,'Datos seleccionados'!#REF!&gt;=$I$7),"SI","NO"))</f>
        <v>#REF!</v>
      </c>
    </row>
    <row r="493" spans="2:9" x14ac:dyDescent="0.2">
      <c r="B493" s="18" t="e">
        <f>+IF('Datos seleccionados'!#REF!="","",'Datos seleccionados'!#REF!)</f>
        <v>#REF!</v>
      </c>
      <c r="C493" s="14" t="e">
        <f>+IF('Datos seleccionados'!#REF!="","",'Datos seleccionados'!#REF!)</f>
        <v>#REF!</v>
      </c>
      <c r="D493" s="10" t="e">
        <f>IF(C493="","",IF(AND('Datos seleccionados'!#REF!&gt;=$D$3,'Datos seleccionados'!#REF!&lt;=$D$4,'Datos seleccionados'!#REF!&gt;=$D$5,'Datos seleccionados'!#REF!&gt;=$D$6,'Datos seleccionados'!#REF!&gt;=$D$7),"SI","NO"))</f>
        <v>#REF!</v>
      </c>
      <c r="G493" s="17" t="e">
        <f>+IF('Datos seleccionados'!#REF!="","",'Datos seleccionados'!#REF!)</f>
        <v>#REF!</v>
      </c>
      <c r="H493" s="14" t="e">
        <f>+IF('Datos seleccionados'!#REF!="","",'Datos seleccionados'!#REF!)</f>
        <v>#REF!</v>
      </c>
      <c r="I493" s="10" t="e">
        <f>IF(H493="","",IF(AND('Datos seleccionados'!#REF!&gt;=$I$3,'Datos seleccionados'!#REF!&lt;=$I$4,'Datos seleccionados'!#REF!&gt;=$I$5,'Datos seleccionados'!#REF!&gt;=$I$6,'Datos seleccionados'!#REF!&gt;=$I$7),"SI","NO"))</f>
        <v>#REF!</v>
      </c>
    </row>
    <row r="494" spans="2:9" x14ac:dyDescent="0.2">
      <c r="B494" s="18" t="e">
        <f>+IF('Datos seleccionados'!#REF!="","",'Datos seleccionados'!#REF!)</f>
        <v>#REF!</v>
      </c>
      <c r="C494" s="14" t="e">
        <f>+IF('Datos seleccionados'!#REF!="","",'Datos seleccionados'!#REF!)</f>
        <v>#REF!</v>
      </c>
      <c r="D494" s="10" t="e">
        <f>IF(C494="","",IF(AND('Datos seleccionados'!#REF!&gt;=$D$3,'Datos seleccionados'!#REF!&lt;=$D$4,'Datos seleccionados'!#REF!&gt;=$D$5,'Datos seleccionados'!#REF!&gt;=$D$6,'Datos seleccionados'!#REF!&gt;=$D$7),"SI","NO"))</f>
        <v>#REF!</v>
      </c>
      <c r="G494" s="17" t="e">
        <f>+IF('Datos seleccionados'!#REF!="","",'Datos seleccionados'!#REF!)</f>
        <v>#REF!</v>
      </c>
      <c r="H494" s="14" t="e">
        <f>+IF('Datos seleccionados'!#REF!="","",'Datos seleccionados'!#REF!)</f>
        <v>#REF!</v>
      </c>
      <c r="I494" s="10" t="e">
        <f>IF(H494="","",IF(AND('Datos seleccionados'!#REF!&gt;=$I$3,'Datos seleccionados'!#REF!&lt;=$I$4,'Datos seleccionados'!#REF!&gt;=$I$5,'Datos seleccionados'!#REF!&gt;=$I$6,'Datos seleccionados'!#REF!&gt;=$I$7),"SI","NO"))</f>
        <v>#REF!</v>
      </c>
    </row>
    <row r="495" spans="2:9" x14ac:dyDescent="0.2">
      <c r="B495" s="18" t="e">
        <f>+IF('Datos seleccionados'!#REF!="","",'Datos seleccionados'!#REF!)</f>
        <v>#REF!</v>
      </c>
      <c r="C495" s="14" t="e">
        <f>+IF('Datos seleccionados'!#REF!="","",'Datos seleccionados'!#REF!)</f>
        <v>#REF!</v>
      </c>
      <c r="D495" s="10" t="e">
        <f>IF(C495="","",IF(AND('Datos seleccionados'!#REF!&gt;=$D$3,'Datos seleccionados'!#REF!&lt;=$D$4,'Datos seleccionados'!#REF!&gt;=$D$5,'Datos seleccionados'!#REF!&gt;=$D$6,'Datos seleccionados'!#REF!&gt;=$D$7),"SI","NO"))</f>
        <v>#REF!</v>
      </c>
      <c r="G495" s="17" t="e">
        <f>+IF('Datos seleccionados'!#REF!="","",'Datos seleccionados'!#REF!)</f>
        <v>#REF!</v>
      </c>
      <c r="H495" s="14" t="e">
        <f>+IF('Datos seleccionados'!#REF!="","",'Datos seleccionados'!#REF!)</f>
        <v>#REF!</v>
      </c>
      <c r="I495" s="10" t="e">
        <f>IF(H495="","",IF(AND('Datos seleccionados'!#REF!&gt;=$I$3,'Datos seleccionados'!#REF!&lt;=$I$4,'Datos seleccionados'!#REF!&gt;=$I$5,'Datos seleccionados'!#REF!&gt;=$I$6,'Datos seleccionados'!#REF!&gt;=$I$7),"SI","NO"))</f>
        <v>#REF!</v>
      </c>
    </row>
    <row r="496" spans="2:9" x14ac:dyDescent="0.2">
      <c r="B496" s="18" t="e">
        <f>+IF('Datos seleccionados'!#REF!="","",'Datos seleccionados'!#REF!)</f>
        <v>#REF!</v>
      </c>
      <c r="C496" s="14" t="e">
        <f>+IF('Datos seleccionados'!#REF!="","",'Datos seleccionados'!#REF!)</f>
        <v>#REF!</v>
      </c>
      <c r="D496" s="10" t="e">
        <f>IF(C496="","",IF(AND('Datos seleccionados'!#REF!&gt;=$D$3,'Datos seleccionados'!#REF!&lt;=$D$4,'Datos seleccionados'!#REF!&gt;=$D$5,'Datos seleccionados'!#REF!&gt;=$D$6,'Datos seleccionados'!#REF!&gt;=$D$7),"SI","NO"))</f>
        <v>#REF!</v>
      </c>
      <c r="G496" s="17" t="e">
        <f>+IF('Datos seleccionados'!#REF!="","",'Datos seleccionados'!#REF!)</f>
        <v>#REF!</v>
      </c>
      <c r="H496" s="14" t="e">
        <f>+IF('Datos seleccionados'!#REF!="","",'Datos seleccionados'!#REF!)</f>
        <v>#REF!</v>
      </c>
      <c r="I496" s="10" t="e">
        <f>IF(H496="","",IF(AND('Datos seleccionados'!#REF!&gt;=$I$3,'Datos seleccionados'!#REF!&lt;=$I$4,'Datos seleccionados'!#REF!&gt;=$I$5,'Datos seleccionados'!#REF!&gt;=$I$6,'Datos seleccionados'!#REF!&gt;=$I$7),"SI","NO"))</f>
        <v>#REF!</v>
      </c>
    </row>
    <row r="497" spans="2:9" x14ac:dyDescent="0.2">
      <c r="B497" s="18" t="e">
        <f>+IF('Datos seleccionados'!#REF!="","",'Datos seleccionados'!#REF!)</f>
        <v>#REF!</v>
      </c>
      <c r="C497" s="14" t="e">
        <f>+IF('Datos seleccionados'!#REF!="","",'Datos seleccionados'!#REF!)</f>
        <v>#REF!</v>
      </c>
      <c r="D497" s="10" t="e">
        <f>IF(C497="","",IF(AND('Datos seleccionados'!#REF!&gt;=$D$3,'Datos seleccionados'!#REF!&lt;=$D$4,'Datos seleccionados'!#REF!&gt;=$D$5,'Datos seleccionados'!#REF!&gt;=$D$6,'Datos seleccionados'!#REF!&gt;=$D$7),"SI","NO"))</f>
        <v>#REF!</v>
      </c>
      <c r="G497" s="17" t="e">
        <f>+IF('Datos seleccionados'!#REF!="","",'Datos seleccionados'!#REF!)</f>
        <v>#REF!</v>
      </c>
      <c r="H497" s="14" t="e">
        <f>+IF('Datos seleccionados'!#REF!="","",'Datos seleccionados'!#REF!)</f>
        <v>#REF!</v>
      </c>
      <c r="I497" s="10" t="e">
        <f>IF(H497="","",IF(AND('Datos seleccionados'!#REF!&gt;=$I$3,'Datos seleccionados'!#REF!&lt;=$I$4,'Datos seleccionados'!#REF!&gt;=$I$5,'Datos seleccionados'!#REF!&gt;=$I$6,'Datos seleccionados'!#REF!&gt;=$I$7),"SI","NO"))</f>
        <v>#REF!</v>
      </c>
    </row>
    <row r="498" spans="2:9" x14ac:dyDescent="0.2">
      <c r="B498" s="18" t="e">
        <f>+IF('Datos seleccionados'!#REF!="","",'Datos seleccionados'!#REF!)</f>
        <v>#REF!</v>
      </c>
      <c r="C498" s="14" t="e">
        <f>+IF('Datos seleccionados'!#REF!="","",'Datos seleccionados'!#REF!)</f>
        <v>#REF!</v>
      </c>
      <c r="D498" s="10" t="e">
        <f>IF(C498="","",IF(AND('Datos seleccionados'!#REF!&gt;=$D$3,'Datos seleccionados'!#REF!&lt;=$D$4,'Datos seleccionados'!#REF!&gt;=$D$5,'Datos seleccionados'!#REF!&gt;=$D$6,'Datos seleccionados'!#REF!&gt;=$D$7),"SI","NO"))</f>
        <v>#REF!</v>
      </c>
      <c r="G498" s="17" t="e">
        <f>+IF('Datos seleccionados'!#REF!="","",'Datos seleccionados'!#REF!)</f>
        <v>#REF!</v>
      </c>
      <c r="H498" s="14" t="e">
        <f>+IF('Datos seleccionados'!#REF!="","",'Datos seleccionados'!#REF!)</f>
        <v>#REF!</v>
      </c>
      <c r="I498" s="10" t="e">
        <f>IF(H498="","",IF(AND('Datos seleccionados'!#REF!&gt;=$I$3,'Datos seleccionados'!#REF!&lt;=$I$4,'Datos seleccionados'!#REF!&gt;=$I$5,'Datos seleccionados'!#REF!&gt;=$I$6,'Datos seleccionados'!#REF!&gt;=$I$7),"SI","NO"))</f>
        <v>#REF!</v>
      </c>
    </row>
    <row r="499" spans="2:9" x14ac:dyDescent="0.2">
      <c r="B499" s="18" t="e">
        <f>+IF('Datos seleccionados'!#REF!="","",'Datos seleccionados'!#REF!)</f>
        <v>#REF!</v>
      </c>
      <c r="C499" s="14" t="e">
        <f>+IF('Datos seleccionados'!#REF!="","",'Datos seleccionados'!#REF!)</f>
        <v>#REF!</v>
      </c>
      <c r="D499" s="10" t="e">
        <f>IF(C499="","",IF(AND('Datos seleccionados'!#REF!&gt;=$D$3,'Datos seleccionados'!#REF!&lt;=$D$4,'Datos seleccionados'!#REF!&gt;=$D$5,'Datos seleccionados'!#REF!&gt;=$D$6,'Datos seleccionados'!#REF!&gt;=$D$7),"SI","NO"))</f>
        <v>#REF!</v>
      </c>
      <c r="G499" s="17" t="e">
        <f>+IF('Datos seleccionados'!#REF!="","",'Datos seleccionados'!#REF!)</f>
        <v>#REF!</v>
      </c>
      <c r="H499" s="14" t="e">
        <f>+IF('Datos seleccionados'!#REF!="","",'Datos seleccionados'!#REF!)</f>
        <v>#REF!</v>
      </c>
      <c r="I499" s="10" t="e">
        <f>IF(H499="","",IF(AND('Datos seleccionados'!#REF!&gt;=$I$3,'Datos seleccionados'!#REF!&lt;=$I$4,'Datos seleccionados'!#REF!&gt;=$I$5,'Datos seleccionados'!#REF!&gt;=$I$6,'Datos seleccionados'!#REF!&gt;=$I$7),"SI","NO"))</f>
        <v>#REF!</v>
      </c>
    </row>
    <row r="500" spans="2:9" x14ac:dyDescent="0.2">
      <c r="B500" s="18" t="e">
        <f>+IF('Datos seleccionados'!#REF!="","",'Datos seleccionados'!#REF!)</f>
        <v>#REF!</v>
      </c>
      <c r="C500" s="14" t="e">
        <f>+IF('Datos seleccionados'!#REF!="","",'Datos seleccionados'!#REF!)</f>
        <v>#REF!</v>
      </c>
      <c r="D500" s="10" t="e">
        <f>IF(C500="","",IF(AND('Datos seleccionados'!#REF!&gt;=$D$3,'Datos seleccionados'!#REF!&lt;=$D$4,'Datos seleccionados'!#REF!&gt;=$D$5,'Datos seleccionados'!#REF!&gt;=$D$6,'Datos seleccionados'!#REF!&gt;=$D$7),"SI","NO"))</f>
        <v>#REF!</v>
      </c>
      <c r="G500" s="17" t="e">
        <f>+IF('Datos seleccionados'!#REF!="","",'Datos seleccionados'!#REF!)</f>
        <v>#REF!</v>
      </c>
      <c r="H500" s="14" t="e">
        <f>+IF('Datos seleccionados'!#REF!="","",'Datos seleccionados'!#REF!)</f>
        <v>#REF!</v>
      </c>
      <c r="I500" s="10" t="e">
        <f>IF(H500="","",IF(AND('Datos seleccionados'!#REF!&gt;=$I$3,'Datos seleccionados'!#REF!&lt;=$I$4,'Datos seleccionados'!#REF!&gt;=$I$5,'Datos seleccionados'!#REF!&gt;=$I$6,'Datos seleccionados'!#REF!&gt;=$I$7),"SI","NO"))</f>
        <v>#REF!</v>
      </c>
    </row>
    <row r="501" spans="2:9" x14ac:dyDescent="0.2">
      <c r="B501" s="18" t="e">
        <f>+IF('Datos seleccionados'!#REF!="","",'Datos seleccionados'!#REF!)</f>
        <v>#REF!</v>
      </c>
      <c r="C501" s="14" t="e">
        <f>+IF('Datos seleccionados'!#REF!="","",'Datos seleccionados'!#REF!)</f>
        <v>#REF!</v>
      </c>
      <c r="D501" s="10" t="e">
        <f>IF(C501="","",IF(AND('Datos seleccionados'!#REF!&gt;=$D$3,'Datos seleccionados'!#REF!&lt;=$D$4,'Datos seleccionados'!#REF!&gt;=$D$5,'Datos seleccionados'!#REF!&gt;=$D$6,'Datos seleccionados'!#REF!&gt;=$D$7),"SI","NO"))</f>
        <v>#REF!</v>
      </c>
      <c r="G501" s="17" t="e">
        <f>+IF('Datos seleccionados'!#REF!="","",'Datos seleccionados'!#REF!)</f>
        <v>#REF!</v>
      </c>
      <c r="H501" s="14" t="e">
        <f>+IF('Datos seleccionados'!#REF!="","",'Datos seleccionados'!#REF!)</f>
        <v>#REF!</v>
      </c>
      <c r="I501" s="10" t="e">
        <f>IF(H501="","",IF(AND('Datos seleccionados'!#REF!&gt;=$I$3,'Datos seleccionados'!#REF!&lt;=$I$4,'Datos seleccionados'!#REF!&gt;=$I$5,'Datos seleccionados'!#REF!&gt;=$I$6,'Datos seleccionados'!#REF!&gt;=$I$7),"SI","NO"))</f>
        <v>#REF!</v>
      </c>
    </row>
    <row r="502" spans="2:9" x14ac:dyDescent="0.2">
      <c r="B502" s="18" t="e">
        <f>+IF('Datos seleccionados'!#REF!="","",'Datos seleccionados'!#REF!)</f>
        <v>#REF!</v>
      </c>
      <c r="C502" s="14" t="e">
        <f>+IF('Datos seleccionados'!#REF!="","",'Datos seleccionados'!#REF!)</f>
        <v>#REF!</v>
      </c>
      <c r="D502" s="10" t="e">
        <f>IF(C502="","",IF(AND('Datos seleccionados'!#REF!&gt;=$D$3,'Datos seleccionados'!#REF!&lt;=$D$4,'Datos seleccionados'!#REF!&gt;=$D$5,'Datos seleccionados'!#REF!&gt;=$D$6,'Datos seleccionados'!#REF!&gt;=$D$7),"SI","NO"))</f>
        <v>#REF!</v>
      </c>
      <c r="G502" s="17" t="e">
        <f>+IF('Datos seleccionados'!#REF!="","",'Datos seleccionados'!#REF!)</f>
        <v>#REF!</v>
      </c>
      <c r="H502" s="14" t="e">
        <f>+IF('Datos seleccionados'!#REF!="","",'Datos seleccionados'!#REF!)</f>
        <v>#REF!</v>
      </c>
      <c r="I502" s="10" t="e">
        <f>IF(H502="","",IF(AND('Datos seleccionados'!#REF!&gt;=$I$3,'Datos seleccionados'!#REF!&lt;=$I$4,'Datos seleccionados'!#REF!&gt;=$I$5,'Datos seleccionados'!#REF!&gt;=$I$6,'Datos seleccionados'!#REF!&gt;=$I$7),"SI","NO"))</f>
        <v>#REF!</v>
      </c>
    </row>
    <row r="503" spans="2:9" x14ac:dyDescent="0.2">
      <c r="B503" s="18" t="e">
        <f>+IF('Datos seleccionados'!#REF!="","",'Datos seleccionados'!#REF!)</f>
        <v>#REF!</v>
      </c>
      <c r="C503" s="14" t="e">
        <f>+IF('Datos seleccionados'!#REF!="","",'Datos seleccionados'!#REF!)</f>
        <v>#REF!</v>
      </c>
      <c r="D503" s="10" t="e">
        <f>IF(C503="","",IF(AND('Datos seleccionados'!#REF!&gt;=$D$3,'Datos seleccionados'!#REF!&lt;=$D$4,'Datos seleccionados'!#REF!&gt;=$D$5,'Datos seleccionados'!#REF!&gt;=$D$6,'Datos seleccionados'!#REF!&gt;=$D$7),"SI","NO"))</f>
        <v>#REF!</v>
      </c>
      <c r="G503" s="17" t="e">
        <f>+IF('Datos seleccionados'!#REF!="","",'Datos seleccionados'!#REF!)</f>
        <v>#REF!</v>
      </c>
      <c r="H503" s="14" t="e">
        <f>+IF('Datos seleccionados'!#REF!="","",'Datos seleccionados'!#REF!)</f>
        <v>#REF!</v>
      </c>
      <c r="I503" s="10" t="e">
        <f>IF(H503="","",IF(AND('Datos seleccionados'!#REF!&gt;=$I$3,'Datos seleccionados'!#REF!&lt;=$I$4,'Datos seleccionados'!#REF!&gt;=$I$5,'Datos seleccionados'!#REF!&gt;=$I$6,'Datos seleccionados'!#REF!&gt;=$I$7),"SI","NO"))</f>
        <v>#REF!</v>
      </c>
    </row>
    <row r="504" spans="2:9" x14ac:dyDescent="0.2">
      <c r="B504" s="18" t="e">
        <f>+IF('Datos seleccionados'!#REF!="","",'Datos seleccionados'!#REF!)</f>
        <v>#REF!</v>
      </c>
      <c r="C504" s="14" t="e">
        <f>+IF('Datos seleccionados'!#REF!="","",'Datos seleccionados'!#REF!)</f>
        <v>#REF!</v>
      </c>
      <c r="D504" s="10" t="e">
        <f>IF(C504="","",IF(AND('Datos seleccionados'!#REF!&gt;=$D$3,'Datos seleccionados'!#REF!&lt;=$D$4,'Datos seleccionados'!#REF!&gt;=$D$5,'Datos seleccionados'!#REF!&gt;=$D$6,'Datos seleccionados'!#REF!&gt;=$D$7),"SI","NO"))</f>
        <v>#REF!</v>
      </c>
      <c r="G504" s="17" t="e">
        <f>+IF('Datos seleccionados'!#REF!="","",'Datos seleccionados'!#REF!)</f>
        <v>#REF!</v>
      </c>
      <c r="H504" s="14" t="e">
        <f>+IF('Datos seleccionados'!#REF!="","",'Datos seleccionados'!#REF!)</f>
        <v>#REF!</v>
      </c>
      <c r="I504" s="10" t="e">
        <f>IF(H504="","",IF(AND('Datos seleccionados'!#REF!&gt;=$I$3,'Datos seleccionados'!#REF!&lt;=$I$4,'Datos seleccionados'!#REF!&gt;=$I$5,'Datos seleccionados'!#REF!&gt;=$I$6,'Datos seleccionados'!#REF!&gt;=$I$7),"SI","NO"))</f>
        <v>#REF!</v>
      </c>
    </row>
    <row r="505" spans="2:9" x14ac:dyDescent="0.2">
      <c r="B505" s="18" t="e">
        <f>+IF('Datos seleccionados'!#REF!="","",'Datos seleccionados'!#REF!)</f>
        <v>#REF!</v>
      </c>
      <c r="C505" s="14" t="e">
        <f>+IF('Datos seleccionados'!#REF!="","",'Datos seleccionados'!#REF!)</f>
        <v>#REF!</v>
      </c>
      <c r="D505" s="10" t="e">
        <f>IF(C505="","",IF(AND('Datos seleccionados'!#REF!&gt;=$D$3,'Datos seleccionados'!#REF!&lt;=$D$4,'Datos seleccionados'!#REF!&gt;=$D$5,'Datos seleccionados'!#REF!&gt;=$D$6,'Datos seleccionados'!#REF!&gt;=$D$7),"SI","NO"))</f>
        <v>#REF!</v>
      </c>
      <c r="G505" s="17" t="e">
        <f>+IF('Datos seleccionados'!#REF!="","",'Datos seleccionados'!#REF!)</f>
        <v>#REF!</v>
      </c>
      <c r="H505" s="14" t="e">
        <f>+IF('Datos seleccionados'!#REF!="","",'Datos seleccionados'!#REF!)</f>
        <v>#REF!</v>
      </c>
      <c r="I505" s="10" t="e">
        <f>IF(H505="","",IF(AND('Datos seleccionados'!#REF!&gt;=$I$3,'Datos seleccionados'!#REF!&lt;=$I$4,'Datos seleccionados'!#REF!&gt;=$I$5,'Datos seleccionados'!#REF!&gt;=$I$6,'Datos seleccionados'!#REF!&gt;=$I$7),"SI","NO"))</f>
        <v>#REF!</v>
      </c>
    </row>
    <row r="506" spans="2:9" x14ac:dyDescent="0.2">
      <c r="B506" s="18" t="e">
        <f>+IF('Datos seleccionados'!#REF!="","",'Datos seleccionados'!#REF!)</f>
        <v>#REF!</v>
      </c>
      <c r="C506" s="14" t="e">
        <f>+IF('Datos seleccionados'!#REF!="","",'Datos seleccionados'!#REF!)</f>
        <v>#REF!</v>
      </c>
      <c r="D506" s="10" t="e">
        <f>IF(C506="","",IF(AND('Datos seleccionados'!#REF!&gt;=$D$3,'Datos seleccionados'!#REF!&lt;=$D$4,'Datos seleccionados'!#REF!&gt;=$D$5,'Datos seleccionados'!#REF!&gt;=$D$6,'Datos seleccionados'!#REF!&gt;=$D$7),"SI","NO"))</f>
        <v>#REF!</v>
      </c>
      <c r="G506" s="17" t="e">
        <f>+IF('Datos seleccionados'!#REF!="","",'Datos seleccionados'!#REF!)</f>
        <v>#REF!</v>
      </c>
      <c r="H506" s="14" t="e">
        <f>+IF('Datos seleccionados'!#REF!="","",'Datos seleccionados'!#REF!)</f>
        <v>#REF!</v>
      </c>
      <c r="I506" s="10" t="e">
        <f>IF(H506="","",IF(AND('Datos seleccionados'!#REF!&gt;=$I$3,'Datos seleccionados'!#REF!&lt;=$I$4,'Datos seleccionados'!#REF!&gt;=$I$5,'Datos seleccionados'!#REF!&gt;=$I$6,'Datos seleccionados'!#REF!&gt;=$I$7),"SI","NO"))</f>
        <v>#REF!</v>
      </c>
    </row>
    <row r="507" spans="2:9" x14ac:dyDescent="0.2">
      <c r="B507" s="18" t="e">
        <f>+IF('Datos seleccionados'!#REF!="","",'Datos seleccionados'!#REF!)</f>
        <v>#REF!</v>
      </c>
      <c r="C507" s="14" t="e">
        <f>+IF('Datos seleccionados'!#REF!="","",'Datos seleccionados'!#REF!)</f>
        <v>#REF!</v>
      </c>
      <c r="D507" s="10" t="e">
        <f>IF(C507="","",IF(AND('Datos seleccionados'!#REF!&gt;=$D$3,'Datos seleccionados'!#REF!&lt;=$D$4,'Datos seleccionados'!#REF!&gt;=$D$5,'Datos seleccionados'!#REF!&gt;=$D$6,'Datos seleccionados'!#REF!&gt;=$D$7),"SI","NO"))</f>
        <v>#REF!</v>
      </c>
      <c r="G507" s="17" t="e">
        <f>+IF('Datos seleccionados'!#REF!="","",'Datos seleccionados'!#REF!)</f>
        <v>#REF!</v>
      </c>
      <c r="H507" s="14" t="e">
        <f>+IF('Datos seleccionados'!#REF!="","",'Datos seleccionados'!#REF!)</f>
        <v>#REF!</v>
      </c>
      <c r="I507" s="10" t="e">
        <f>IF(H507="","",IF(AND('Datos seleccionados'!#REF!&gt;=$I$3,'Datos seleccionados'!#REF!&lt;=$I$4,'Datos seleccionados'!#REF!&gt;=$I$5,'Datos seleccionados'!#REF!&gt;=$I$6,'Datos seleccionados'!#REF!&gt;=$I$7),"SI","NO"))</f>
        <v>#REF!</v>
      </c>
    </row>
    <row r="508" spans="2:9" x14ac:dyDescent="0.2">
      <c r="B508" s="18" t="e">
        <f>+IF('Datos seleccionados'!#REF!="","",'Datos seleccionados'!#REF!)</f>
        <v>#REF!</v>
      </c>
      <c r="C508" s="14" t="e">
        <f>+IF('Datos seleccionados'!#REF!="","",'Datos seleccionados'!#REF!)</f>
        <v>#REF!</v>
      </c>
      <c r="D508" s="10" t="e">
        <f>IF(C508="","",IF(AND('Datos seleccionados'!#REF!&gt;=$D$3,'Datos seleccionados'!#REF!&lt;=$D$4,'Datos seleccionados'!#REF!&gt;=$D$5,'Datos seleccionados'!#REF!&gt;=$D$6,'Datos seleccionados'!#REF!&gt;=$D$7),"SI","NO"))</f>
        <v>#REF!</v>
      </c>
      <c r="G508" s="17" t="e">
        <f>+IF('Datos seleccionados'!#REF!="","",'Datos seleccionados'!#REF!)</f>
        <v>#REF!</v>
      </c>
      <c r="H508" s="14" t="e">
        <f>+IF('Datos seleccionados'!#REF!="","",'Datos seleccionados'!#REF!)</f>
        <v>#REF!</v>
      </c>
      <c r="I508" s="10" t="e">
        <f>IF(H508="","",IF(AND('Datos seleccionados'!#REF!&gt;=$I$3,'Datos seleccionados'!#REF!&lt;=$I$4,'Datos seleccionados'!#REF!&gt;=$I$5,'Datos seleccionados'!#REF!&gt;=$I$6,'Datos seleccionados'!#REF!&gt;=$I$7),"SI","NO"))</f>
        <v>#REF!</v>
      </c>
    </row>
    <row r="509" spans="2:9" x14ac:dyDescent="0.2">
      <c r="B509" s="18" t="e">
        <f>+IF('Datos seleccionados'!#REF!="","",'Datos seleccionados'!#REF!)</f>
        <v>#REF!</v>
      </c>
      <c r="C509" s="14" t="e">
        <f>+IF('Datos seleccionados'!#REF!="","",'Datos seleccionados'!#REF!)</f>
        <v>#REF!</v>
      </c>
      <c r="D509" s="10" t="e">
        <f>IF(C509="","",IF(AND('Datos seleccionados'!#REF!&gt;=$D$3,'Datos seleccionados'!#REF!&lt;=$D$4,'Datos seleccionados'!#REF!&gt;=$D$5,'Datos seleccionados'!#REF!&gt;=$D$6,'Datos seleccionados'!#REF!&gt;=$D$7),"SI","NO"))</f>
        <v>#REF!</v>
      </c>
      <c r="G509" s="17" t="e">
        <f>+IF('Datos seleccionados'!#REF!="","",'Datos seleccionados'!#REF!)</f>
        <v>#REF!</v>
      </c>
      <c r="H509" s="14" t="e">
        <f>+IF('Datos seleccionados'!#REF!="","",'Datos seleccionados'!#REF!)</f>
        <v>#REF!</v>
      </c>
      <c r="I509" s="10" t="e">
        <f>IF(H509="","",IF(AND('Datos seleccionados'!#REF!&gt;=$I$3,'Datos seleccionados'!#REF!&lt;=$I$4,'Datos seleccionados'!#REF!&gt;=$I$5,'Datos seleccionados'!#REF!&gt;=$I$6,'Datos seleccionados'!#REF!&gt;=$I$7),"SI","NO"))</f>
        <v>#REF!</v>
      </c>
    </row>
    <row r="510" spans="2:9" x14ac:dyDescent="0.2">
      <c r="B510" s="18" t="e">
        <f>+IF('Datos seleccionados'!#REF!="","",'Datos seleccionados'!#REF!)</f>
        <v>#REF!</v>
      </c>
      <c r="C510" s="14" t="e">
        <f>+IF('Datos seleccionados'!#REF!="","",'Datos seleccionados'!#REF!)</f>
        <v>#REF!</v>
      </c>
      <c r="D510" s="10" t="e">
        <f>IF(C510="","",IF(AND('Datos seleccionados'!#REF!&gt;=$D$3,'Datos seleccionados'!#REF!&lt;=$D$4,'Datos seleccionados'!#REF!&gt;=$D$5,'Datos seleccionados'!#REF!&gt;=$D$6,'Datos seleccionados'!#REF!&gt;=$D$7),"SI","NO"))</f>
        <v>#REF!</v>
      </c>
      <c r="G510" s="17" t="e">
        <f>+IF('Datos seleccionados'!#REF!="","",'Datos seleccionados'!#REF!)</f>
        <v>#REF!</v>
      </c>
      <c r="H510" s="14" t="e">
        <f>+IF('Datos seleccionados'!#REF!="","",'Datos seleccionados'!#REF!)</f>
        <v>#REF!</v>
      </c>
      <c r="I510" s="10" t="e">
        <f>IF(H510="","",IF(AND('Datos seleccionados'!#REF!&gt;=$I$3,'Datos seleccionados'!#REF!&lt;=$I$4,'Datos seleccionados'!#REF!&gt;=$I$5,'Datos seleccionados'!#REF!&gt;=$I$6,'Datos seleccionados'!#REF!&gt;=$I$7),"SI","NO"))</f>
        <v>#REF!</v>
      </c>
    </row>
    <row r="511" spans="2:9" x14ac:dyDescent="0.2">
      <c r="B511" s="18" t="e">
        <f>+IF('Datos seleccionados'!#REF!="","",'Datos seleccionados'!#REF!)</f>
        <v>#REF!</v>
      </c>
      <c r="C511" s="14" t="e">
        <f>+IF('Datos seleccionados'!#REF!="","",'Datos seleccionados'!#REF!)</f>
        <v>#REF!</v>
      </c>
      <c r="D511" s="10" t="e">
        <f>IF(C511="","",IF(AND('Datos seleccionados'!#REF!&gt;=$D$3,'Datos seleccionados'!#REF!&lt;=$D$4,'Datos seleccionados'!#REF!&gt;=$D$5,'Datos seleccionados'!#REF!&gt;=$D$6,'Datos seleccionados'!#REF!&gt;=$D$7),"SI","NO"))</f>
        <v>#REF!</v>
      </c>
      <c r="G511" s="17" t="e">
        <f>+IF('Datos seleccionados'!#REF!="","",'Datos seleccionados'!#REF!)</f>
        <v>#REF!</v>
      </c>
      <c r="H511" s="14" t="e">
        <f>+IF('Datos seleccionados'!#REF!="","",'Datos seleccionados'!#REF!)</f>
        <v>#REF!</v>
      </c>
      <c r="I511" s="10" t="e">
        <f>IF(H511="","",IF(AND('Datos seleccionados'!#REF!&gt;=$I$3,'Datos seleccionados'!#REF!&lt;=$I$4,'Datos seleccionados'!#REF!&gt;=$I$5,'Datos seleccionados'!#REF!&gt;=$I$6,'Datos seleccionados'!#REF!&gt;=$I$7),"SI","NO"))</f>
        <v>#REF!</v>
      </c>
    </row>
    <row r="512" spans="2:9" x14ac:dyDescent="0.2">
      <c r="B512" s="18" t="e">
        <f>+IF('Datos seleccionados'!#REF!="","",'Datos seleccionados'!#REF!)</f>
        <v>#REF!</v>
      </c>
      <c r="C512" s="14" t="e">
        <f>+IF('Datos seleccionados'!#REF!="","",'Datos seleccionados'!#REF!)</f>
        <v>#REF!</v>
      </c>
      <c r="D512" s="10" t="e">
        <f>IF(C512="","",IF(AND('Datos seleccionados'!#REF!&gt;=$D$3,'Datos seleccionados'!#REF!&lt;=$D$4,'Datos seleccionados'!#REF!&gt;=$D$5,'Datos seleccionados'!#REF!&gt;=$D$6,'Datos seleccionados'!#REF!&gt;=$D$7),"SI","NO"))</f>
        <v>#REF!</v>
      </c>
      <c r="G512" s="17" t="e">
        <f>+IF('Datos seleccionados'!#REF!="","",'Datos seleccionados'!#REF!)</f>
        <v>#REF!</v>
      </c>
      <c r="H512" s="14" t="e">
        <f>+IF('Datos seleccionados'!#REF!="","",'Datos seleccionados'!#REF!)</f>
        <v>#REF!</v>
      </c>
      <c r="I512" s="10" t="e">
        <f>IF(H512="","",IF(AND('Datos seleccionados'!#REF!&gt;=$I$3,'Datos seleccionados'!#REF!&lt;=$I$4,'Datos seleccionados'!#REF!&gt;=$I$5,'Datos seleccionados'!#REF!&gt;=$I$6,'Datos seleccionados'!#REF!&gt;=$I$7),"SI","NO"))</f>
        <v>#REF!</v>
      </c>
    </row>
    <row r="513" spans="2:9" x14ac:dyDescent="0.2">
      <c r="B513" s="18" t="e">
        <f>+IF('Datos seleccionados'!#REF!="","",'Datos seleccionados'!#REF!)</f>
        <v>#REF!</v>
      </c>
      <c r="C513" s="14" t="e">
        <f>+IF('Datos seleccionados'!#REF!="","",'Datos seleccionados'!#REF!)</f>
        <v>#REF!</v>
      </c>
      <c r="D513" s="10" t="e">
        <f>IF(C513="","",IF(AND('Datos seleccionados'!#REF!&gt;=$D$3,'Datos seleccionados'!#REF!&lt;=$D$4,'Datos seleccionados'!#REF!&gt;=$D$5,'Datos seleccionados'!#REF!&gt;=$D$6,'Datos seleccionados'!#REF!&gt;=$D$7),"SI","NO"))</f>
        <v>#REF!</v>
      </c>
      <c r="G513" s="17" t="e">
        <f>+IF('Datos seleccionados'!#REF!="","",'Datos seleccionados'!#REF!)</f>
        <v>#REF!</v>
      </c>
      <c r="H513" s="14" t="e">
        <f>+IF('Datos seleccionados'!#REF!="","",'Datos seleccionados'!#REF!)</f>
        <v>#REF!</v>
      </c>
      <c r="I513" s="10" t="e">
        <f>IF(H513="","",IF(AND('Datos seleccionados'!#REF!&gt;=$I$3,'Datos seleccionados'!#REF!&lt;=$I$4,'Datos seleccionados'!#REF!&gt;=$I$5,'Datos seleccionados'!#REF!&gt;=$I$6,'Datos seleccionados'!#REF!&gt;=$I$7),"SI","NO"))</f>
        <v>#REF!</v>
      </c>
    </row>
    <row r="514" spans="2:9" x14ac:dyDescent="0.2">
      <c r="B514" s="18" t="e">
        <f>+IF('Datos seleccionados'!#REF!="","",'Datos seleccionados'!#REF!)</f>
        <v>#REF!</v>
      </c>
      <c r="C514" s="14" t="e">
        <f>+IF('Datos seleccionados'!#REF!="","",'Datos seleccionados'!#REF!)</f>
        <v>#REF!</v>
      </c>
      <c r="D514" s="10" t="e">
        <f>IF(C514="","",IF(AND('Datos seleccionados'!#REF!&gt;=$D$3,'Datos seleccionados'!#REF!&lt;=$D$4,'Datos seleccionados'!#REF!&gt;=$D$5,'Datos seleccionados'!#REF!&gt;=$D$6,'Datos seleccionados'!#REF!&gt;=$D$7),"SI","NO"))</f>
        <v>#REF!</v>
      </c>
      <c r="G514" s="17" t="e">
        <f>+IF('Datos seleccionados'!#REF!="","",'Datos seleccionados'!#REF!)</f>
        <v>#REF!</v>
      </c>
      <c r="H514" s="14" t="e">
        <f>+IF('Datos seleccionados'!#REF!="","",'Datos seleccionados'!#REF!)</f>
        <v>#REF!</v>
      </c>
      <c r="I514" s="10" t="e">
        <f>IF(H514="","",IF(AND('Datos seleccionados'!#REF!&gt;=$I$3,'Datos seleccionados'!#REF!&lt;=$I$4,'Datos seleccionados'!#REF!&gt;=$I$5,'Datos seleccionados'!#REF!&gt;=$I$6,'Datos seleccionados'!#REF!&gt;=$I$7),"SI","NO"))</f>
        <v>#REF!</v>
      </c>
    </row>
    <row r="515" spans="2:9" x14ac:dyDescent="0.2">
      <c r="B515" s="18" t="e">
        <f>+IF('Datos seleccionados'!#REF!="","",'Datos seleccionados'!#REF!)</f>
        <v>#REF!</v>
      </c>
      <c r="C515" s="14" t="e">
        <f>+IF('Datos seleccionados'!#REF!="","",'Datos seleccionados'!#REF!)</f>
        <v>#REF!</v>
      </c>
      <c r="D515" s="10" t="e">
        <f>IF(C515="","",IF(AND('Datos seleccionados'!#REF!&gt;=$D$3,'Datos seleccionados'!#REF!&lt;=$D$4,'Datos seleccionados'!#REF!&gt;=$D$5,'Datos seleccionados'!#REF!&gt;=$D$6,'Datos seleccionados'!#REF!&gt;=$D$7),"SI","NO"))</f>
        <v>#REF!</v>
      </c>
      <c r="G515" s="17" t="e">
        <f>+IF('Datos seleccionados'!#REF!="","",'Datos seleccionados'!#REF!)</f>
        <v>#REF!</v>
      </c>
      <c r="H515" s="14" t="e">
        <f>+IF('Datos seleccionados'!#REF!="","",'Datos seleccionados'!#REF!)</f>
        <v>#REF!</v>
      </c>
      <c r="I515" s="10" t="e">
        <f>IF(H515="","",IF(AND('Datos seleccionados'!#REF!&gt;=$I$3,'Datos seleccionados'!#REF!&lt;=$I$4,'Datos seleccionados'!#REF!&gt;=$I$5,'Datos seleccionados'!#REF!&gt;=$I$6,'Datos seleccionados'!#REF!&gt;=$I$7),"SI","NO"))</f>
        <v>#REF!</v>
      </c>
    </row>
    <row r="516" spans="2:9" x14ac:dyDescent="0.2">
      <c r="B516" s="18" t="e">
        <f>+IF('Datos seleccionados'!#REF!="","",'Datos seleccionados'!#REF!)</f>
        <v>#REF!</v>
      </c>
      <c r="C516" s="14" t="e">
        <f>+IF('Datos seleccionados'!#REF!="","",'Datos seleccionados'!#REF!)</f>
        <v>#REF!</v>
      </c>
      <c r="D516" s="10" t="e">
        <f>IF(C516="","",IF(AND('Datos seleccionados'!#REF!&gt;=$D$3,'Datos seleccionados'!#REF!&lt;=$D$4,'Datos seleccionados'!#REF!&gt;=$D$5,'Datos seleccionados'!#REF!&gt;=$D$6,'Datos seleccionados'!#REF!&gt;=$D$7),"SI","NO"))</f>
        <v>#REF!</v>
      </c>
      <c r="G516" s="17" t="e">
        <f>+IF('Datos seleccionados'!#REF!="","",'Datos seleccionados'!#REF!)</f>
        <v>#REF!</v>
      </c>
      <c r="H516" s="14" t="e">
        <f>+IF('Datos seleccionados'!#REF!="","",'Datos seleccionados'!#REF!)</f>
        <v>#REF!</v>
      </c>
      <c r="I516" s="10" t="e">
        <f>IF(H516="","",IF(AND('Datos seleccionados'!#REF!&gt;=$I$3,'Datos seleccionados'!#REF!&lt;=$I$4,'Datos seleccionados'!#REF!&gt;=$I$5,'Datos seleccionados'!#REF!&gt;=$I$6,'Datos seleccionados'!#REF!&gt;=$I$7),"SI","NO"))</f>
        <v>#REF!</v>
      </c>
    </row>
    <row r="517" spans="2:9" x14ac:dyDescent="0.2">
      <c r="B517" s="18" t="e">
        <f>+IF('Datos seleccionados'!#REF!="","",'Datos seleccionados'!#REF!)</f>
        <v>#REF!</v>
      </c>
      <c r="C517" s="14" t="e">
        <f>+IF('Datos seleccionados'!#REF!="","",'Datos seleccionados'!#REF!)</f>
        <v>#REF!</v>
      </c>
      <c r="D517" s="10" t="e">
        <f>IF(C517="","",IF(AND('Datos seleccionados'!#REF!&gt;=$D$3,'Datos seleccionados'!#REF!&lt;=$D$4,'Datos seleccionados'!#REF!&gt;=$D$5,'Datos seleccionados'!#REF!&gt;=$D$6,'Datos seleccionados'!#REF!&gt;=$D$7),"SI","NO"))</f>
        <v>#REF!</v>
      </c>
      <c r="G517" s="17" t="e">
        <f>+IF('Datos seleccionados'!#REF!="","",'Datos seleccionados'!#REF!)</f>
        <v>#REF!</v>
      </c>
      <c r="H517" s="14" t="e">
        <f>+IF('Datos seleccionados'!#REF!="","",'Datos seleccionados'!#REF!)</f>
        <v>#REF!</v>
      </c>
      <c r="I517" s="10" t="e">
        <f>IF(H517="","",IF(AND('Datos seleccionados'!#REF!&gt;=$I$3,'Datos seleccionados'!#REF!&lt;=$I$4,'Datos seleccionados'!#REF!&gt;=$I$5,'Datos seleccionados'!#REF!&gt;=$I$6,'Datos seleccionados'!#REF!&gt;=$I$7),"SI","NO"))</f>
        <v>#REF!</v>
      </c>
    </row>
    <row r="518" spans="2:9" x14ac:dyDescent="0.2">
      <c r="B518" s="18" t="e">
        <f>+IF('Datos seleccionados'!#REF!="","",'Datos seleccionados'!#REF!)</f>
        <v>#REF!</v>
      </c>
      <c r="C518" s="14" t="e">
        <f>+IF('Datos seleccionados'!#REF!="","",'Datos seleccionados'!#REF!)</f>
        <v>#REF!</v>
      </c>
      <c r="D518" s="10" t="e">
        <f>IF(C518="","",IF(AND('Datos seleccionados'!#REF!&gt;=$D$3,'Datos seleccionados'!#REF!&lt;=$D$4,'Datos seleccionados'!#REF!&gt;=$D$5,'Datos seleccionados'!#REF!&gt;=$D$6,'Datos seleccionados'!#REF!&gt;=$D$7),"SI","NO"))</f>
        <v>#REF!</v>
      </c>
      <c r="G518" s="17" t="e">
        <f>+IF('Datos seleccionados'!#REF!="","",'Datos seleccionados'!#REF!)</f>
        <v>#REF!</v>
      </c>
      <c r="H518" s="14" t="e">
        <f>+IF('Datos seleccionados'!#REF!="","",'Datos seleccionados'!#REF!)</f>
        <v>#REF!</v>
      </c>
      <c r="I518" s="10" t="e">
        <f>IF(H518="","",IF(AND('Datos seleccionados'!#REF!&gt;=$I$3,'Datos seleccionados'!#REF!&lt;=$I$4,'Datos seleccionados'!#REF!&gt;=$I$5,'Datos seleccionados'!#REF!&gt;=$I$6,'Datos seleccionados'!#REF!&gt;=$I$7),"SI","NO"))</f>
        <v>#REF!</v>
      </c>
    </row>
    <row r="519" spans="2:9" x14ac:dyDescent="0.2">
      <c r="B519" s="18" t="e">
        <f>+IF('Datos seleccionados'!#REF!="","",'Datos seleccionados'!#REF!)</f>
        <v>#REF!</v>
      </c>
      <c r="C519" s="14" t="e">
        <f>+IF('Datos seleccionados'!#REF!="","",'Datos seleccionados'!#REF!)</f>
        <v>#REF!</v>
      </c>
      <c r="D519" s="10" t="e">
        <f>IF(C519="","",IF(AND('Datos seleccionados'!#REF!&gt;=$D$3,'Datos seleccionados'!#REF!&lt;=$D$4,'Datos seleccionados'!#REF!&gt;=$D$5,'Datos seleccionados'!#REF!&gt;=$D$6,'Datos seleccionados'!#REF!&gt;=$D$7),"SI","NO"))</f>
        <v>#REF!</v>
      </c>
      <c r="G519" s="17" t="e">
        <f>+IF('Datos seleccionados'!#REF!="","",'Datos seleccionados'!#REF!)</f>
        <v>#REF!</v>
      </c>
      <c r="H519" s="14" t="e">
        <f>+IF('Datos seleccionados'!#REF!="","",'Datos seleccionados'!#REF!)</f>
        <v>#REF!</v>
      </c>
      <c r="I519" s="10" t="e">
        <f>IF(H519="","",IF(AND('Datos seleccionados'!#REF!&gt;=$I$3,'Datos seleccionados'!#REF!&lt;=$I$4,'Datos seleccionados'!#REF!&gt;=$I$5,'Datos seleccionados'!#REF!&gt;=$I$6,'Datos seleccionados'!#REF!&gt;=$I$7),"SI","NO"))</f>
        <v>#REF!</v>
      </c>
    </row>
    <row r="520" spans="2:9" x14ac:dyDescent="0.2">
      <c r="B520" s="18" t="e">
        <f>+IF('Datos seleccionados'!#REF!="","",'Datos seleccionados'!#REF!)</f>
        <v>#REF!</v>
      </c>
      <c r="C520" s="14" t="e">
        <f>+IF('Datos seleccionados'!#REF!="","",'Datos seleccionados'!#REF!)</f>
        <v>#REF!</v>
      </c>
      <c r="D520" s="10" t="e">
        <f>IF(C520="","",IF(AND('Datos seleccionados'!#REF!&gt;=$D$3,'Datos seleccionados'!#REF!&lt;=$D$4,'Datos seleccionados'!#REF!&gt;=$D$5,'Datos seleccionados'!#REF!&gt;=$D$6,'Datos seleccionados'!#REF!&gt;=$D$7),"SI","NO"))</f>
        <v>#REF!</v>
      </c>
      <c r="G520" s="17" t="e">
        <f>+IF('Datos seleccionados'!#REF!="","",'Datos seleccionados'!#REF!)</f>
        <v>#REF!</v>
      </c>
      <c r="H520" s="14" t="e">
        <f>+IF('Datos seleccionados'!#REF!="","",'Datos seleccionados'!#REF!)</f>
        <v>#REF!</v>
      </c>
      <c r="I520" s="10" t="e">
        <f>IF(H520="","",IF(AND('Datos seleccionados'!#REF!&gt;=$I$3,'Datos seleccionados'!#REF!&lt;=$I$4,'Datos seleccionados'!#REF!&gt;=$I$5,'Datos seleccionados'!#REF!&gt;=$I$6,'Datos seleccionados'!#REF!&gt;=$I$7),"SI","NO"))</f>
        <v>#REF!</v>
      </c>
    </row>
    <row r="521" spans="2:9" x14ac:dyDescent="0.2">
      <c r="B521" s="18" t="e">
        <f>+IF('Datos seleccionados'!#REF!="","",'Datos seleccionados'!#REF!)</f>
        <v>#REF!</v>
      </c>
      <c r="C521" s="14" t="e">
        <f>+IF('Datos seleccionados'!#REF!="","",'Datos seleccionados'!#REF!)</f>
        <v>#REF!</v>
      </c>
      <c r="D521" s="10" t="e">
        <f>IF(C521="","",IF(AND('Datos seleccionados'!#REF!&gt;=$D$3,'Datos seleccionados'!#REF!&lt;=$D$4,'Datos seleccionados'!#REF!&gt;=$D$5,'Datos seleccionados'!#REF!&gt;=$D$6,'Datos seleccionados'!#REF!&gt;=$D$7),"SI","NO"))</f>
        <v>#REF!</v>
      </c>
      <c r="G521" s="17" t="e">
        <f>+IF('Datos seleccionados'!#REF!="","",'Datos seleccionados'!#REF!)</f>
        <v>#REF!</v>
      </c>
      <c r="H521" s="14" t="e">
        <f>+IF('Datos seleccionados'!#REF!="","",'Datos seleccionados'!#REF!)</f>
        <v>#REF!</v>
      </c>
      <c r="I521" s="10" t="e">
        <f>IF(H521="","",IF(AND('Datos seleccionados'!#REF!&gt;=$I$3,'Datos seleccionados'!#REF!&lt;=$I$4,'Datos seleccionados'!#REF!&gt;=$I$5,'Datos seleccionados'!#REF!&gt;=$I$6,'Datos seleccionados'!#REF!&gt;=$I$7),"SI","NO"))</f>
        <v>#REF!</v>
      </c>
    </row>
    <row r="522" spans="2:9" x14ac:dyDescent="0.2">
      <c r="B522" s="18" t="e">
        <f>+IF('Datos seleccionados'!#REF!="","",'Datos seleccionados'!#REF!)</f>
        <v>#REF!</v>
      </c>
      <c r="C522" s="14" t="e">
        <f>+IF('Datos seleccionados'!#REF!="","",'Datos seleccionados'!#REF!)</f>
        <v>#REF!</v>
      </c>
      <c r="D522" s="10" t="e">
        <f>IF(C522="","",IF(AND('Datos seleccionados'!#REF!&gt;=$D$3,'Datos seleccionados'!#REF!&lt;=$D$4,'Datos seleccionados'!#REF!&gt;=$D$5,'Datos seleccionados'!#REF!&gt;=$D$6,'Datos seleccionados'!#REF!&gt;=$D$7),"SI","NO"))</f>
        <v>#REF!</v>
      </c>
      <c r="G522" s="17" t="e">
        <f>+IF('Datos seleccionados'!#REF!="","",'Datos seleccionados'!#REF!)</f>
        <v>#REF!</v>
      </c>
      <c r="H522" s="14" t="e">
        <f>+IF('Datos seleccionados'!#REF!="","",'Datos seleccionados'!#REF!)</f>
        <v>#REF!</v>
      </c>
      <c r="I522" s="10" t="e">
        <f>IF(H522="","",IF(AND('Datos seleccionados'!#REF!&gt;=$I$3,'Datos seleccionados'!#REF!&lt;=$I$4,'Datos seleccionados'!#REF!&gt;=$I$5,'Datos seleccionados'!#REF!&gt;=$I$6,'Datos seleccionados'!#REF!&gt;=$I$7),"SI","NO"))</f>
        <v>#REF!</v>
      </c>
    </row>
    <row r="523" spans="2:9" x14ac:dyDescent="0.2">
      <c r="B523" s="18" t="e">
        <f>+IF('Datos seleccionados'!#REF!="","",'Datos seleccionados'!#REF!)</f>
        <v>#REF!</v>
      </c>
      <c r="C523" s="14" t="e">
        <f>+IF('Datos seleccionados'!#REF!="","",'Datos seleccionados'!#REF!)</f>
        <v>#REF!</v>
      </c>
      <c r="D523" s="10" t="e">
        <f>IF(C523="","",IF(AND('Datos seleccionados'!#REF!&gt;=$D$3,'Datos seleccionados'!#REF!&lt;=$D$4,'Datos seleccionados'!#REF!&gt;=$D$5,'Datos seleccionados'!#REF!&gt;=$D$6,'Datos seleccionados'!#REF!&gt;=$D$7),"SI","NO"))</f>
        <v>#REF!</v>
      </c>
      <c r="G523" s="17" t="e">
        <f>+IF('Datos seleccionados'!#REF!="","",'Datos seleccionados'!#REF!)</f>
        <v>#REF!</v>
      </c>
      <c r="H523" s="14" t="e">
        <f>+IF('Datos seleccionados'!#REF!="","",'Datos seleccionados'!#REF!)</f>
        <v>#REF!</v>
      </c>
      <c r="I523" s="10" t="e">
        <f>IF(H523="","",IF(AND('Datos seleccionados'!#REF!&gt;=$I$3,'Datos seleccionados'!#REF!&lt;=$I$4,'Datos seleccionados'!#REF!&gt;=$I$5,'Datos seleccionados'!#REF!&gt;=$I$6,'Datos seleccionados'!#REF!&gt;=$I$7),"SI","NO"))</f>
        <v>#REF!</v>
      </c>
    </row>
    <row r="524" spans="2:9" x14ac:dyDescent="0.2">
      <c r="B524" s="18" t="e">
        <f>+IF('Datos seleccionados'!#REF!="","",'Datos seleccionados'!#REF!)</f>
        <v>#REF!</v>
      </c>
      <c r="C524" s="14" t="e">
        <f>+IF('Datos seleccionados'!#REF!="","",'Datos seleccionados'!#REF!)</f>
        <v>#REF!</v>
      </c>
      <c r="D524" s="10" t="e">
        <f>IF(C524="","",IF(AND('Datos seleccionados'!#REF!&gt;=$D$3,'Datos seleccionados'!#REF!&lt;=$D$4,'Datos seleccionados'!#REF!&gt;=$D$5,'Datos seleccionados'!#REF!&gt;=$D$6,'Datos seleccionados'!#REF!&gt;=$D$7),"SI","NO"))</f>
        <v>#REF!</v>
      </c>
      <c r="G524" s="17" t="e">
        <f>+IF('Datos seleccionados'!#REF!="","",'Datos seleccionados'!#REF!)</f>
        <v>#REF!</v>
      </c>
      <c r="H524" s="14" t="e">
        <f>+IF('Datos seleccionados'!#REF!="","",'Datos seleccionados'!#REF!)</f>
        <v>#REF!</v>
      </c>
      <c r="I524" s="10" t="e">
        <f>IF(H524="","",IF(AND('Datos seleccionados'!#REF!&gt;=$I$3,'Datos seleccionados'!#REF!&lt;=$I$4,'Datos seleccionados'!#REF!&gt;=$I$5,'Datos seleccionados'!#REF!&gt;=$I$6,'Datos seleccionados'!#REF!&gt;=$I$7),"SI","NO"))</f>
        <v>#REF!</v>
      </c>
    </row>
    <row r="525" spans="2:9" x14ac:dyDescent="0.2">
      <c r="B525" s="18" t="e">
        <f>+IF('Datos seleccionados'!#REF!="","",'Datos seleccionados'!#REF!)</f>
        <v>#REF!</v>
      </c>
      <c r="C525" s="14" t="e">
        <f>+IF('Datos seleccionados'!#REF!="","",'Datos seleccionados'!#REF!)</f>
        <v>#REF!</v>
      </c>
      <c r="D525" s="10" t="e">
        <f>IF(C525="","",IF(AND('Datos seleccionados'!#REF!&gt;=$D$3,'Datos seleccionados'!#REF!&lt;=$D$4,'Datos seleccionados'!#REF!&gt;=$D$5,'Datos seleccionados'!#REF!&gt;=$D$6,'Datos seleccionados'!#REF!&gt;=$D$7),"SI","NO"))</f>
        <v>#REF!</v>
      </c>
      <c r="G525" s="17" t="e">
        <f>+IF('Datos seleccionados'!#REF!="","",'Datos seleccionados'!#REF!)</f>
        <v>#REF!</v>
      </c>
      <c r="H525" s="14" t="e">
        <f>+IF('Datos seleccionados'!#REF!="","",'Datos seleccionados'!#REF!)</f>
        <v>#REF!</v>
      </c>
      <c r="I525" s="10" t="e">
        <f>IF(H525="","",IF(AND('Datos seleccionados'!#REF!&gt;=$I$3,'Datos seleccionados'!#REF!&lt;=$I$4,'Datos seleccionados'!#REF!&gt;=$I$5,'Datos seleccionados'!#REF!&gt;=$I$6,'Datos seleccionados'!#REF!&gt;=$I$7),"SI","NO"))</f>
        <v>#REF!</v>
      </c>
    </row>
    <row r="526" spans="2:9" x14ac:dyDescent="0.2">
      <c r="B526" s="18" t="e">
        <f>+IF('Datos seleccionados'!#REF!="","",'Datos seleccionados'!#REF!)</f>
        <v>#REF!</v>
      </c>
      <c r="C526" s="14" t="e">
        <f>+IF('Datos seleccionados'!#REF!="","",'Datos seleccionados'!#REF!)</f>
        <v>#REF!</v>
      </c>
      <c r="D526" s="10" t="e">
        <f>IF(C526="","",IF(AND('Datos seleccionados'!#REF!&gt;=$D$3,'Datos seleccionados'!#REF!&lt;=$D$4,'Datos seleccionados'!#REF!&gt;=$D$5,'Datos seleccionados'!#REF!&gt;=$D$6,'Datos seleccionados'!#REF!&gt;=$D$7),"SI","NO"))</f>
        <v>#REF!</v>
      </c>
      <c r="G526" s="17" t="e">
        <f>+IF('Datos seleccionados'!#REF!="","",'Datos seleccionados'!#REF!)</f>
        <v>#REF!</v>
      </c>
      <c r="H526" s="14" t="e">
        <f>+IF('Datos seleccionados'!#REF!="","",'Datos seleccionados'!#REF!)</f>
        <v>#REF!</v>
      </c>
      <c r="I526" s="10" t="e">
        <f>IF(H526="","",IF(AND('Datos seleccionados'!#REF!&gt;=$I$3,'Datos seleccionados'!#REF!&lt;=$I$4,'Datos seleccionados'!#REF!&gt;=$I$5,'Datos seleccionados'!#REF!&gt;=$I$6,'Datos seleccionados'!#REF!&gt;=$I$7),"SI","NO"))</f>
        <v>#REF!</v>
      </c>
    </row>
    <row r="527" spans="2:9" x14ac:dyDescent="0.2">
      <c r="B527" s="18" t="e">
        <f>+IF('Datos seleccionados'!#REF!="","",'Datos seleccionados'!#REF!)</f>
        <v>#REF!</v>
      </c>
      <c r="C527" s="14" t="e">
        <f>+IF('Datos seleccionados'!#REF!="","",'Datos seleccionados'!#REF!)</f>
        <v>#REF!</v>
      </c>
      <c r="D527" s="10" t="e">
        <f>IF(C527="","",IF(AND('Datos seleccionados'!#REF!&gt;=$D$3,'Datos seleccionados'!#REF!&lt;=$D$4,'Datos seleccionados'!#REF!&gt;=$D$5,'Datos seleccionados'!#REF!&gt;=$D$6,'Datos seleccionados'!#REF!&gt;=$D$7),"SI","NO"))</f>
        <v>#REF!</v>
      </c>
      <c r="G527" s="17" t="e">
        <f>+IF('Datos seleccionados'!#REF!="","",'Datos seleccionados'!#REF!)</f>
        <v>#REF!</v>
      </c>
      <c r="H527" s="14" t="e">
        <f>+IF('Datos seleccionados'!#REF!="","",'Datos seleccionados'!#REF!)</f>
        <v>#REF!</v>
      </c>
      <c r="I527" s="10" t="e">
        <f>IF(H527="","",IF(AND('Datos seleccionados'!#REF!&gt;=$I$3,'Datos seleccionados'!#REF!&lt;=$I$4,'Datos seleccionados'!#REF!&gt;=$I$5,'Datos seleccionados'!#REF!&gt;=$I$6,'Datos seleccionados'!#REF!&gt;=$I$7),"SI","NO"))</f>
        <v>#REF!</v>
      </c>
    </row>
    <row r="528" spans="2:9" x14ac:dyDescent="0.2">
      <c r="B528" s="18" t="e">
        <f>+IF('Datos seleccionados'!#REF!="","",'Datos seleccionados'!#REF!)</f>
        <v>#REF!</v>
      </c>
      <c r="C528" s="14" t="e">
        <f>+IF('Datos seleccionados'!#REF!="","",'Datos seleccionados'!#REF!)</f>
        <v>#REF!</v>
      </c>
      <c r="D528" s="10" t="e">
        <f>IF(C528="","",IF(AND('Datos seleccionados'!#REF!&gt;=$D$3,'Datos seleccionados'!#REF!&lt;=$D$4,'Datos seleccionados'!#REF!&gt;=$D$5,'Datos seleccionados'!#REF!&gt;=$D$6,'Datos seleccionados'!#REF!&gt;=$D$7),"SI","NO"))</f>
        <v>#REF!</v>
      </c>
      <c r="G528" s="17" t="e">
        <f>+IF('Datos seleccionados'!#REF!="","",'Datos seleccionados'!#REF!)</f>
        <v>#REF!</v>
      </c>
      <c r="H528" s="14" t="e">
        <f>+IF('Datos seleccionados'!#REF!="","",'Datos seleccionados'!#REF!)</f>
        <v>#REF!</v>
      </c>
      <c r="I528" s="10" t="e">
        <f>IF(H528="","",IF(AND('Datos seleccionados'!#REF!&gt;=$I$3,'Datos seleccionados'!#REF!&lt;=$I$4,'Datos seleccionados'!#REF!&gt;=$I$5,'Datos seleccionados'!#REF!&gt;=$I$6,'Datos seleccionados'!#REF!&gt;=$I$7),"SI","NO"))</f>
        <v>#REF!</v>
      </c>
    </row>
    <row r="529" spans="2:9" x14ac:dyDescent="0.2">
      <c r="B529" s="18" t="e">
        <f>+IF('Datos seleccionados'!#REF!="","",'Datos seleccionados'!#REF!)</f>
        <v>#REF!</v>
      </c>
      <c r="C529" s="14" t="e">
        <f>+IF('Datos seleccionados'!#REF!="","",'Datos seleccionados'!#REF!)</f>
        <v>#REF!</v>
      </c>
      <c r="D529" s="10" t="e">
        <f>IF(C529="","",IF(AND('Datos seleccionados'!#REF!&gt;=$D$3,'Datos seleccionados'!#REF!&lt;=$D$4,'Datos seleccionados'!#REF!&gt;=$D$5,'Datos seleccionados'!#REF!&gt;=$D$6,'Datos seleccionados'!#REF!&gt;=$D$7),"SI","NO"))</f>
        <v>#REF!</v>
      </c>
      <c r="G529" s="17" t="e">
        <f>+IF('Datos seleccionados'!#REF!="","",'Datos seleccionados'!#REF!)</f>
        <v>#REF!</v>
      </c>
      <c r="H529" s="14" t="e">
        <f>+IF('Datos seleccionados'!#REF!="","",'Datos seleccionados'!#REF!)</f>
        <v>#REF!</v>
      </c>
      <c r="I529" s="10" t="e">
        <f>IF(H529="","",IF(AND('Datos seleccionados'!#REF!&gt;=$I$3,'Datos seleccionados'!#REF!&lt;=$I$4,'Datos seleccionados'!#REF!&gt;=$I$5,'Datos seleccionados'!#REF!&gt;=$I$6,'Datos seleccionados'!#REF!&gt;=$I$7),"SI","NO"))</f>
        <v>#REF!</v>
      </c>
    </row>
    <row r="530" spans="2:9" x14ac:dyDescent="0.2">
      <c r="B530" s="18" t="e">
        <f>+IF('Datos seleccionados'!#REF!="","",'Datos seleccionados'!#REF!)</f>
        <v>#REF!</v>
      </c>
      <c r="C530" s="14" t="e">
        <f>+IF('Datos seleccionados'!#REF!="","",'Datos seleccionados'!#REF!)</f>
        <v>#REF!</v>
      </c>
      <c r="D530" s="10" t="e">
        <f>IF(C530="","",IF(AND('Datos seleccionados'!#REF!&gt;=$D$3,'Datos seleccionados'!#REF!&lt;=$D$4,'Datos seleccionados'!#REF!&gt;=$D$5,'Datos seleccionados'!#REF!&gt;=$D$6,'Datos seleccionados'!#REF!&gt;=$D$7),"SI","NO"))</f>
        <v>#REF!</v>
      </c>
      <c r="G530" s="17" t="e">
        <f>+IF('Datos seleccionados'!#REF!="","",'Datos seleccionados'!#REF!)</f>
        <v>#REF!</v>
      </c>
      <c r="H530" s="14" t="e">
        <f>+IF('Datos seleccionados'!#REF!="","",'Datos seleccionados'!#REF!)</f>
        <v>#REF!</v>
      </c>
      <c r="I530" s="10" t="e">
        <f>IF(H530="","",IF(AND('Datos seleccionados'!#REF!&gt;=$I$3,'Datos seleccionados'!#REF!&lt;=$I$4,'Datos seleccionados'!#REF!&gt;=$I$5,'Datos seleccionados'!#REF!&gt;=$I$6,'Datos seleccionados'!#REF!&gt;=$I$7),"SI","NO"))</f>
        <v>#REF!</v>
      </c>
    </row>
    <row r="531" spans="2:9" x14ac:dyDescent="0.2">
      <c r="B531" s="18" t="e">
        <f>+IF('Datos seleccionados'!#REF!="","",'Datos seleccionados'!#REF!)</f>
        <v>#REF!</v>
      </c>
      <c r="C531" s="14" t="e">
        <f>+IF('Datos seleccionados'!#REF!="","",'Datos seleccionados'!#REF!)</f>
        <v>#REF!</v>
      </c>
      <c r="D531" s="10" t="e">
        <f>IF(C531="","",IF(AND('Datos seleccionados'!#REF!&gt;=$D$3,'Datos seleccionados'!#REF!&lt;=$D$4,'Datos seleccionados'!#REF!&gt;=$D$5,'Datos seleccionados'!#REF!&gt;=$D$6,'Datos seleccionados'!#REF!&gt;=$D$7),"SI","NO"))</f>
        <v>#REF!</v>
      </c>
      <c r="G531" s="17" t="e">
        <f>+IF('Datos seleccionados'!#REF!="","",'Datos seleccionados'!#REF!)</f>
        <v>#REF!</v>
      </c>
      <c r="H531" s="14" t="e">
        <f>+IF('Datos seleccionados'!#REF!="","",'Datos seleccionados'!#REF!)</f>
        <v>#REF!</v>
      </c>
      <c r="I531" s="10" t="e">
        <f>IF(H531="","",IF(AND('Datos seleccionados'!#REF!&gt;=$I$3,'Datos seleccionados'!#REF!&lt;=$I$4,'Datos seleccionados'!#REF!&gt;=$I$5,'Datos seleccionados'!#REF!&gt;=$I$6,'Datos seleccionados'!#REF!&gt;=$I$7),"SI","NO"))</f>
        <v>#REF!</v>
      </c>
    </row>
    <row r="532" spans="2:9" x14ac:dyDescent="0.2">
      <c r="B532" s="18" t="e">
        <f>+IF('Datos seleccionados'!#REF!="","",'Datos seleccionados'!#REF!)</f>
        <v>#REF!</v>
      </c>
      <c r="C532" s="14" t="e">
        <f>+IF('Datos seleccionados'!#REF!="","",'Datos seleccionados'!#REF!)</f>
        <v>#REF!</v>
      </c>
      <c r="D532" s="10" t="e">
        <f>IF(C532="","",IF(AND('Datos seleccionados'!#REF!&gt;=$D$3,'Datos seleccionados'!#REF!&lt;=$D$4,'Datos seleccionados'!#REF!&gt;=$D$5,'Datos seleccionados'!#REF!&gt;=$D$6,'Datos seleccionados'!#REF!&gt;=$D$7),"SI","NO"))</f>
        <v>#REF!</v>
      </c>
      <c r="G532" s="17" t="e">
        <f>+IF('Datos seleccionados'!#REF!="","",'Datos seleccionados'!#REF!)</f>
        <v>#REF!</v>
      </c>
      <c r="H532" s="14" t="e">
        <f>+IF('Datos seleccionados'!#REF!="","",'Datos seleccionados'!#REF!)</f>
        <v>#REF!</v>
      </c>
      <c r="I532" s="10" t="e">
        <f>IF(H532="","",IF(AND('Datos seleccionados'!#REF!&gt;=$I$3,'Datos seleccionados'!#REF!&lt;=$I$4,'Datos seleccionados'!#REF!&gt;=$I$5,'Datos seleccionados'!#REF!&gt;=$I$6,'Datos seleccionados'!#REF!&gt;=$I$7),"SI","NO"))</f>
        <v>#REF!</v>
      </c>
    </row>
    <row r="533" spans="2:9" x14ac:dyDescent="0.2">
      <c r="B533" s="18" t="e">
        <f>+IF('Datos seleccionados'!#REF!="","",'Datos seleccionados'!#REF!)</f>
        <v>#REF!</v>
      </c>
      <c r="C533" s="14" t="e">
        <f>+IF('Datos seleccionados'!#REF!="","",'Datos seleccionados'!#REF!)</f>
        <v>#REF!</v>
      </c>
      <c r="D533" s="10" t="e">
        <f>IF(C533="","",IF(AND('Datos seleccionados'!#REF!&gt;=$D$3,'Datos seleccionados'!#REF!&lt;=$D$4,'Datos seleccionados'!#REF!&gt;=$D$5,'Datos seleccionados'!#REF!&gt;=$D$6,'Datos seleccionados'!#REF!&gt;=$D$7),"SI","NO"))</f>
        <v>#REF!</v>
      </c>
      <c r="G533" s="17" t="e">
        <f>+IF('Datos seleccionados'!#REF!="","",'Datos seleccionados'!#REF!)</f>
        <v>#REF!</v>
      </c>
      <c r="H533" s="14" t="e">
        <f>+IF('Datos seleccionados'!#REF!="","",'Datos seleccionados'!#REF!)</f>
        <v>#REF!</v>
      </c>
      <c r="I533" s="10" t="e">
        <f>IF(H533="","",IF(AND('Datos seleccionados'!#REF!&gt;=$I$3,'Datos seleccionados'!#REF!&lt;=$I$4,'Datos seleccionados'!#REF!&gt;=$I$5,'Datos seleccionados'!#REF!&gt;=$I$6,'Datos seleccionados'!#REF!&gt;=$I$7),"SI","NO"))</f>
        <v>#REF!</v>
      </c>
    </row>
    <row r="534" spans="2:9" x14ac:dyDescent="0.2">
      <c r="B534" s="18" t="e">
        <f>+IF('Datos seleccionados'!#REF!="","",'Datos seleccionados'!#REF!)</f>
        <v>#REF!</v>
      </c>
      <c r="C534" s="14" t="e">
        <f>+IF('Datos seleccionados'!#REF!="","",'Datos seleccionados'!#REF!)</f>
        <v>#REF!</v>
      </c>
      <c r="D534" s="10" t="e">
        <f>IF(C534="","",IF(AND('Datos seleccionados'!#REF!&gt;=$D$3,'Datos seleccionados'!#REF!&lt;=$D$4,'Datos seleccionados'!#REF!&gt;=$D$5,'Datos seleccionados'!#REF!&gt;=$D$6,'Datos seleccionados'!#REF!&gt;=$D$7),"SI","NO"))</f>
        <v>#REF!</v>
      </c>
      <c r="G534" s="17" t="e">
        <f>+IF('Datos seleccionados'!#REF!="","",'Datos seleccionados'!#REF!)</f>
        <v>#REF!</v>
      </c>
      <c r="H534" s="14" t="e">
        <f>+IF('Datos seleccionados'!#REF!="","",'Datos seleccionados'!#REF!)</f>
        <v>#REF!</v>
      </c>
      <c r="I534" s="10" t="e">
        <f>IF(H534="","",IF(AND('Datos seleccionados'!#REF!&gt;=$I$3,'Datos seleccionados'!#REF!&lt;=$I$4,'Datos seleccionados'!#REF!&gt;=$I$5,'Datos seleccionados'!#REF!&gt;=$I$6,'Datos seleccionados'!#REF!&gt;=$I$7),"SI","NO"))</f>
        <v>#REF!</v>
      </c>
    </row>
    <row r="535" spans="2:9" x14ac:dyDescent="0.2">
      <c r="B535" s="18" t="e">
        <f>+IF('Datos seleccionados'!#REF!="","",'Datos seleccionados'!#REF!)</f>
        <v>#REF!</v>
      </c>
      <c r="C535" s="14" t="e">
        <f>+IF('Datos seleccionados'!#REF!="","",'Datos seleccionados'!#REF!)</f>
        <v>#REF!</v>
      </c>
      <c r="D535" s="10" t="e">
        <f>IF(C535="","",IF(AND('Datos seleccionados'!#REF!&gt;=$D$3,'Datos seleccionados'!#REF!&lt;=$D$4,'Datos seleccionados'!#REF!&gt;=$D$5,'Datos seleccionados'!#REF!&gt;=$D$6,'Datos seleccionados'!#REF!&gt;=$D$7),"SI","NO"))</f>
        <v>#REF!</v>
      </c>
      <c r="G535" s="17" t="e">
        <f>+IF('Datos seleccionados'!#REF!="","",'Datos seleccionados'!#REF!)</f>
        <v>#REF!</v>
      </c>
      <c r="H535" s="14" t="e">
        <f>+IF('Datos seleccionados'!#REF!="","",'Datos seleccionados'!#REF!)</f>
        <v>#REF!</v>
      </c>
      <c r="I535" s="10" t="e">
        <f>IF(H535="","",IF(AND('Datos seleccionados'!#REF!&gt;=$I$3,'Datos seleccionados'!#REF!&lt;=$I$4,'Datos seleccionados'!#REF!&gt;=$I$5,'Datos seleccionados'!#REF!&gt;=$I$6,'Datos seleccionados'!#REF!&gt;=$I$7),"SI","NO"))</f>
        <v>#REF!</v>
      </c>
    </row>
    <row r="536" spans="2:9" x14ac:dyDescent="0.2">
      <c r="B536" s="18" t="e">
        <f>+IF('Datos seleccionados'!#REF!="","",'Datos seleccionados'!#REF!)</f>
        <v>#REF!</v>
      </c>
      <c r="C536" s="14" t="e">
        <f>+IF('Datos seleccionados'!#REF!="","",'Datos seleccionados'!#REF!)</f>
        <v>#REF!</v>
      </c>
      <c r="D536" s="10" t="e">
        <f>IF(C536="","",IF(AND('Datos seleccionados'!#REF!&gt;=$D$3,'Datos seleccionados'!#REF!&lt;=$D$4,'Datos seleccionados'!#REF!&gt;=$D$5,'Datos seleccionados'!#REF!&gt;=$D$6,'Datos seleccionados'!#REF!&gt;=$D$7),"SI","NO"))</f>
        <v>#REF!</v>
      </c>
      <c r="G536" s="17" t="e">
        <f>+IF('Datos seleccionados'!#REF!="","",'Datos seleccionados'!#REF!)</f>
        <v>#REF!</v>
      </c>
      <c r="H536" s="14" t="e">
        <f>+IF('Datos seleccionados'!#REF!="","",'Datos seleccionados'!#REF!)</f>
        <v>#REF!</v>
      </c>
      <c r="I536" s="10" t="e">
        <f>IF(H536="","",IF(AND('Datos seleccionados'!#REF!&gt;=$I$3,'Datos seleccionados'!#REF!&lt;=$I$4,'Datos seleccionados'!#REF!&gt;=$I$5,'Datos seleccionados'!#REF!&gt;=$I$6,'Datos seleccionados'!#REF!&gt;=$I$7),"SI","NO"))</f>
        <v>#REF!</v>
      </c>
    </row>
    <row r="537" spans="2:9" x14ac:dyDescent="0.2">
      <c r="B537" s="18" t="e">
        <f>+IF('Datos seleccionados'!#REF!="","",'Datos seleccionados'!#REF!)</f>
        <v>#REF!</v>
      </c>
      <c r="C537" s="14" t="e">
        <f>+IF('Datos seleccionados'!#REF!="","",'Datos seleccionados'!#REF!)</f>
        <v>#REF!</v>
      </c>
      <c r="D537" s="10" t="e">
        <f>IF(C537="","",IF(AND('Datos seleccionados'!#REF!&gt;=$D$3,'Datos seleccionados'!#REF!&lt;=$D$4,'Datos seleccionados'!#REF!&gt;=$D$5,'Datos seleccionados'!#REF!&gt;=$D$6,'Datos seleccionados'!#REF!&gt;=$D$7),"SI","NO"))</f>
        <v>#REF!</v>
      </c>
      <c r="G537" s="17" t="e">
        <f>+IF('Datos seleccionados'!#REF!="","",'Datos seleccionados'!#REF!)</f>
        <v>#REF!</v>
      </c>
      <c r="H537" s="14" t="e">
        <f>+IF('Datos seleccionados'!#REF!="","",'Datos seleccionados'!#REF!)</f>
        <v>#REF!</v>
      </c>
      <c r="I537" s="10" t="e">
        <f>IF(H537="","",IF(AND('Datos seleccionados'!#REF!&gt;=$I$3,'Datos seleccionados'!#REF!&lt;=$I$4,'Datos seleccionados'!#REF!&gt;=$I$5,'Datos seleccionados'!#REF!&gt;=$I$6,'Datos seleccionados'!#REF!&gt;=$I$7),"SI","NO"))</f>
        <v>#REF!</v>
      </c>
    </row>
    <row r="538" spans="2:9" x14ac:dyDescent="0.2">
      <c r="B538" s="18" t="e">
        <f>+IF('Datos seleccionados'!#REF!="","",'Datos seleccionados'!#REF!)</f>
        <v>#REF!</v>
      </c>
      <c r="C538" s="14" t="e">
        <f>+IF('Datos seleccionados'!#REF!="","",'Datos seleccionados'!#REF!)</f>
        <v>#REF!</v>
      </c>
      <c r="D538" s="10" t="e">
        <f>IF(C538="","",IF(AND('Datos seleccionados'!#REF!&gt;=$D$3,'Datos seleccionados'!#REF!&lt;=$D$4,'Datos seleccionados'!#REF!&gt;=$D$5,'Datos seleccionados'!#REF!&gt;=$D$6,'Datos seleccionados'!#REF!&gt;=$D$7),"SI","NO"))</f>
        <v>#REF!</v>
      </c>
      <c r="G538" s="17" t="e">
        <f>+IF('Datos seleccionados'!#REF!="","",'Datos seleccionados'!#REF!)</f>
        <v>#REF!</v>
      </c>
      <c r="H538" s="14" t="e">
        <f>+IF('Datos seleccionados'!#REF!="","",'Datos seleccionados'!#REF!)</f>
        <v>#REF!</v>
      </c>
      <c r="I538" s="10" t="e">
        <f>IF(H538="","",IF(AND('Datos seleccionados'!#REF!&gt;=$I$3,'Datos seleccionados'!#REF!&lt;=$I$4,'Datos seleccionados'!#REF!&gt;=$I$5,'Datos seleccionados'!#REF!&gt;=$I$6,'Datos seleccionados'!#REF!&gt;=$I$7),"SI","NO"))</f>
        <v>#REF!</v>
      </c>
    </row>
    <row r="539" spans="2:9" x14ac:dyDescent="0.2">
      <c r="B539" s="18" t="e">
        <f>+IF('Datos seleccionados'!#REF!="","",'Datos seleccionados'!#REF!)</f>
        <v>#REF!</v>
      </c>
      <c r="C539" s="14" t="e">
        <f>+IF('Datos seleccionados'!#REF!="","",'Datos seleccionados'!#REF!)</f>
        <v>#REF!</v>
      </c>
      <c r="D539" s="10" t="e">
        <f>IF(C539="","",IF(AND('Datos seleccionados'!#REF!&gt;=$D$3,'Datos seleccionados'!#REF!&lt;=$D$4,'Datos seleccionados'!#REF!&gt;=$D$5,'Datos seleccionados'!#REF!&gt;=$D$6,'Datos seleccionados'!#REF!&gt;=$D$7),"SI","NO"))</f>
        <v>#REF!</v>
      </c>
      <c r="G539" s="17" t="e">
        <f>+IF('Datos seleccionados'!#REF!="","",'Datos seleccionados'!#REF!)</f>
        <v>#REF!</v>
      </c>
      <c r="H539" s="14" t="e">
        <f>+IF('Datos seleccionados'!#REF!="","",'Datos seleccionados'!#REF!)</f>
        <v>#REF!</v>
      </c>
      <c r="I539" s="10" t="e">
        <f>IF(H539="","",IF(AND('Datos seleccionados'!#REF!&gt;=$I$3,'Datos seleccionados'!#REF!&lt;=$I$4,'Datos seleccionados'!#REF!&gt;=$I$5,'Datos seleccionados'!#REF!&gt;=$I$6,'Datos seleccionados'!#REF!&gt;=$I$7),"SI","NO"))</f>
        <v>#REF!</v>
      </c>
    </row>
    <row r="540" spans="2:9" x14ac:dyDescent="0.2">
      <c r="B540" s="18" t="e">
        <f>+IF('Datos seleccionados'!#REF!="","",'Datos seleccionados'!#REF!)</f>
        <v>#REF!</v>
      </c>
      <c r="C540" s="14" t="e">
        <f>+IF('Datos seleccionados'!#REF!="","",'Datos seleccionados'!#REF!)</f>
        <v>#REF!</v>
      </c>
      <c r="D540" s="10" t="e">
        <f>IF(C540="","",IF(AND('Datos seleccionados'!#REF!&gt;=$D$3,'Datos seleccionados'!#REF!&lt;=$D$4,'Datos seleccionados'!#REF!&gt;=$D$5,'Datos seleccionados'!#REF!&gt;=$D$6,'Datos seleccionados'!#REF!&gt;=$D$7),"SI","NO"))</f>
        <v>#REF!</v>
      </c>
      <c r="G540" s="17" t="e">
        <f>+IF('Datos seleccionados'!#REF!="","",'Datos seleccionados'!#REF!)</f>
        <v>#REF!</v>
      </c>
      <c r="H540" s="14" t="e">
        <f>+IF('Datos seleccionados'!#REF!="","",'Datos seleccionados'!#REF!)</f>
        <v>#REF!</v>
      </c>
      <c r="I540" s="10" t="e">
        <f>IF(H540="","",IF(AND('Datos seleccionados'!#REF!&gt;=$I$3,'Datos seleccionados'!#REF!&lt;=$I$4,'Datos seleccionados'!#REF!&gt;=$I$5,'Datos seleccionados'!#REF!&gt;=$I$6,'Datos seleccionados'!#REF!&gt;=$I$7),"SI","NO"))</f>
        <v>#REF!</v>
      </c>
    </row>
    <row r="541" spans="2:9" x14ac:dyDescent="0.2">
      <c r="B541" s="18" t="e">
        <f>+IF('Datos seleccionados'!#REF!="","",'Datos seleccionados'!#REF!)</f>
        <v>#REF!</v>
      </c>
      <c r="C541" s="14" t="e">
        <f>+IF('Datos seleccionados'!#REF!="","",'Datos seleccionados'!#REF!)</f>
        <v>#REF!</v>
      </c>
      <c r="D541" s="10" t="e">
        <f>IF(C541="","",IF(AND('Datos seleccionados'!#REF!&gt;=$D$3,'Datos seleccionados'!#REF!&lt;=$D$4,'Datos seleccionados'!#REF!&gt;=$D$5,'Datos seleccionados'!#REF!&gt;=$D$6,'Datos seleccionados'!#REF!&gt;=$D$7),"SI","NO"))</f>
        <v>#REF!</v>
      </c>
      <c r="G541" s="17" t="e">
        <f>+IF('Datos seleccionados'!#REF!="","",'Datos seleccionados'!#REF!)</f>
        <v>#REF!</v>
      </c>
      <c r="H541" s="14" t="e">
        <f>+IF('Datos seleccionados'!#REF!="","",'Datos seleccionados'!#REF!)</f>
        <v>#REF!</v>
      </c>
      <c r="I541" s="10" t="e">
        <f>IF(H541="","",IF(AND('Datos seleccionados'!#REF!&gt;=$I$3,'Datos seleccionados'!#REF!&lt;=$I$4,'Datos seleccionados'!#REF!&gt;=$I$5,'Datos seleccionados'!#REF!&gt;=$I$6,'Datos seleccionados'!#REF!&gt;=$I$7),"SI","NO"))</f>
        <v>#REF!</v>
      </c>
    </row>
    <row r="542" spans="2:9" x14ac:dyDescent="0.2">
      <c r="B542" s="18" t="e">
        <f>+IF('Datos seleccionados'!#REF!="","",'Datos seleccionados'!#REF!)</f>
        <v>#REF!</v>
      </c>
      <c r="C542" s="14" t="e">
        <f>+IF('Datos seleccionados'!#REF!="","",'Datos seleccionados'!#REF!)</f>
        <v>#REF!</v>
      </c>
      <c r="D542" s="10" t="e">
        <f>IF(C542="","",IF(AND('Datos seleccionados'!#REF!&gt;=$D$3,'Datos seleccionados'!#REF!&lt;=$D$4,'Datos seleccionados'!#REF!&gt;=$D$5,'Datos seleccionados'!#REF!&gt;=$D$6,'Datos seleccionados'!#REF!&gt;=$D$7),"SI","NO"))</f>
        <v>#REF!</v>
      </c>
      <c r="G542" s="17" t="e">
        <f>+IF('Datos seleccionados'!#REF!="","",'Datos seleccionados'!#REF!)</f>
        <v>#REF!</v>
      </c>
      <c r="H542" s="14" t="e">
        <f>+IF('Datos seleccionados'!#REF!="","",'Datos seleccionados'!#REF!)</f>
        <v>#REF!</v>
      </c>
      <c r="I542" s="10" t="e">
        <f>IF(H542="","",IF(AND('Datos seleccionados'!#REF!&gt;=$I$3,'Datos seleccionados'!#REF!&lt;=$I$4,'Datos seleccionados'!#REF!&gt;=$I$5,'Datos seleccionados'!#REF!&gt;=$I$6,'Datos seleccionados'!#REF!&gt;=$I$7),"SI","NO"))</f>
        <v>#REF!</v>
      </c>
    </row>
    <row r="543" spans="2:9" x14ac:dyDescent="0.2">
      <c r="B543" s="18" t="e">
        <f>+IF('Datos seleccionados'!#REF!="","",'Datos seleccionados'!#REF!)</f>
        <v>#REF!</v>
      </c>
      <c r="C543" s="14" t="e">
        <f>+IF('Datos seleccionados'!#REF!="","",'Datos seleccionados'!#REF!)</f>
        <v>#REF!</v>
      </c>
      <c r="D543" s="10" t="e">
        <f>IF(C543="","",IF(AND('Datos seleccionados'!#REF!&gt;=$D$3,'Datos seleccionados'!#REF!&lt;=$D$4,'Datos seleccionados'!#REF!&gt;=$D$5,'Datos seleccionados'!#REF!&gt;=$D$6,'Datos seleccionados'!#REF!&gt;=$D$7),"SI","NO"))</f>
        <v>#REF!</v>
      </c>
      <c r="G543" s="17" t="e">
        <f>+IF('Datos seleccionados'!#REF!="","",'Datos seleccionados'!#REF!)</f>
        <v>#REF!</v>
      </c>
      <c r="H543" s="14" t="e">
        <f>+IF('Datos seleccionados'!#REF!="","",'Datos seleccionados'!#REF!)</f>
        <v>#REF!</v>
      </c>
      <c r="I543" s="10" t="e">
        <f>IF(H543="","",IF(AND('Datos seleccionados'!#REF!&gt;=$I$3,'Datos seleccionados'!#REF!&lt;=$I$4,'Datos seleccionados'!#REF!&gt;=$I$5,'Datos seleccionados'!#REF!&gt;=$I$6,'Datos seleccionados'!#REF!&gt;=$I$7),"SI","NO"))</f>
        <v>#REF!</v>
      </c>
    </row>
    <row r="544" spans="2:9" x14ac:dyDescent="0.2">
      <c r="B544" s="18" t="e">
        <f>+IF('Datos seleccionados'!#REF!="","",'Datos seleccionados'!#REF!)</f>
        <v>#REF!</v>
      </c>
      <c r="C544" s="14" t="e">
        <f>+IF('Datos seleccionados'!#REF!="","",'Datos seleccionados'!#REF!)</f>
        <v>#REF!</v>
      </c>
      <c r="D544" s="10" t="e">
        <f>IF(C544="","",IF(AND('Datos seleccionados'!#REF!&gt;=$D$3,'Datos seleccionados'!#REF!&lt;=$D$4,'Datos seleccionados'!#REF!&gt;=$D$5,'Datos seleccionados'!#REF!&gt;=$D$6,'Datos seleccionados'!#REF!&gt;=$D$7),"SI","NO"))</f>
        <v>#REF!</v>
      </c>
      <c r="G544" s="17" t="e">
        <f>+IF('Datos seleccionados'!#REF!="","",'Datos seleccionados'!#REF!)</f>
        <v>#REF!</v>
      </c>
      <c r="H544" s="14" t="e">
        <f>+IF('Datos seleccionados'!#REF!="","",'Datos seleccionados'!#REF!)</f>
        <v>#REF!</v>
      </c>
      <c r="I544" s="10" t="e">
        <f>IF(H544="","",IF(AND('Datos seleccionados'!#REF!&gt;=$I$3,'Datos seleccionados'!#REF!&lt;=$I$4,'Datos seleccionados'!#REF!&gt;=$I$5,'Datos seleccionados'!#REF!&gt;=$I$6,'Datos seleccionados'!#REF!&gt;=$I$7),"SI","NO"))</f>
        <v>#REF!</v>
      </c>
    </row>
    <row r="545" spans="2:9" x14ac:dyDescent="0.2">
      <c r="B545" s="18" t="e">
        <f>+IF('Datos seleccionados'!#REF!="","",'Datos seleccionados'!#REF!)</f>
        <v>#REF!</v>
      </c>
      <c r="C545" s="14" t="e">
        <f>+IF('Datos seleccionados'!#REF!="","",'Datos seleccionados'!#REF!)</f>
        <v>#REF!</v>
      </c>
      <c r="D545" s="10" t="e">
        <f>IF(C545="","",IF(AND('Datos seleccionados'!#REF!&gt;=$D$3,'Datos seleccionados'!#REF!&lt;=$D$4,'Datos seleccionados'!#REF!&gt;=$D$5,'Datos seleccionados'!#REF!&gt;=$D$6,'Datos seleccionados'!#REF!&gt;=$D$7),"SI","NO"))</f>
        <v>#REF!</v>
      </c>
      <c r="G545" s="17" t="e">
        <f>+IF('Datos seleccionados'!#REF!="","",'Datos seleccionados'!#REF!)</f>
        <v>#REF!</v>
      </c>
      <c r="H545" s="14" t="e">
        <f>+IF('Datos seleccionados'!#REF!="","",'Datos seleccionados'!#REF!)</f>
        <v>#REF!</v>
      </c>
      <c r="I545" s="10" t="e">
        <f>IF(H545="","",IF(AND('Datos seleccionados'!#REF!&gt;=$I$3,'Datos seleccionados'!#REF!&lt;=$I$4,'Datos seleccionados'!#REF!&gt;=$I$5,'Datos seleccionados'!#REF!&gt;=$I$6,'Datos seleccionados'!#REF!&gt;=$I$7),"SI","NO"))</f>
        <v>#REF!</v>
      </c>
    </row>
    <row r="546" spans="2:9" x14ac:dyDescent="0.2">
      <c r="B546" s="18" t="e">
        <f>+IF('Datos seleccionados'!#REF!="","",'Datos seleccionados'!#REF!)</f>
        <v>#REF!</v>
      </c>
      <c r="C546" s="14" t="e">
        <f>+IF('Datos seleccionados'!#REF!="","",'Datos seleccionados'!#REF!)</f>
        <v>#REF!</v>
      </c>
      <c r="D546" s="10" t="e">
        <f>IF(C546="","",IF(AND('Datos seleccionados'!#REF!&gt;=$D$3,'Datos seleccionados'!#REF!&lt;=$D$4,'Datos seleccionados'!#REF!&gt;=$D$5,'Datos seleccionados'!#REF!&gt;=$D$6,'Datos seleccionados'!#REF!&gt;=$D$7),"SI","NO"))</f>
        <v>#REF!</v>
      </c>
      <c r="G546" s="17" t="e">
        <f>+IF('Datos seleccionados'!#REF!="","",'Datos seleccionados'!#REF!)</f>
        <v>#REF!</v>
      </c>
      <c r="H546" s="14" t="e">
        <f>+IF('Datos seleccionados'!#REF!="","",'Datos seleccionados'!#REF!)</f>
        <v>#REF!</v>
      </c>
      <c r="I546" s="10" t="e">
        <f>IF(H546="","",IF(AND('Datos seleccionados'!#REF!&gt;=$I$3,'Datos seleccionados'!#REF!&lt;=$I$4,'Datos seleccionados'!#REF!&gt;=$I$5,'Datos seleccionados'!#REF!&gt;=$I$6,'Datos seleccionados'!#REF!&gt;=$I$7),"SI","NO"))</f>
        <v>#REF!</v>
      </c>
    </row>
    <row r="547" spans="2:9" x14ac:dyDescent="0.2">
      <c r="B547" s="18" t="e">
        <f>+IF('Datos seleccionados'!#REF!="","",'Datos seleccionados'!#REF!)</f>
        <v>#REF!</v>
      </c>
      <c r="C547" s="14" t="e">
        <f>+IF('Datos seleccionados'!#REF!="","",'Datos seleccionados'!#REF!)</f>
        <v>#REF!</v>
      </c>
      <c r="D547" s="10" t="e">
        <f>IF(C547="","",IF(AND('Datos seleccionados'!#REF!&gt;=$D$3,'Datos seleccionados'!#REF!&lt;=$D$4,'Datos seleccionados'!#REF!&gt;=$D$5,'Datos seleccionados'!#REF!&gt;=$D$6,'Datos seleccionados'!#REF!&gt;=$D$7),"SI","NO"))</f>
        <v>#REF!</v>
      </c>
      <c r="G547" s="17" t="e">
        <f>+IF('Datos seleccionados'!#REF!="","",'Datos seleccionados'!#REF!)</f>
        <v>#REF!</v>
      </c>
      <c r="H547" s="14" t="e">
        <f>+IF('Datos seleccionados'!#REF!="","",'Datos seleccionados'!#REF!)</f>
        <v>#REF!</v>
      </c>
      <c r="I547" s="10" t="e">
        <f>IF(H547="","",IF(AND('Datos seleccionados'!#REF!&gt;=$I$3,'Datos seleccionados'!#REF!&lt;=$I$4,'Datos seleccionados'!#REF!&gt;=$I$5,'Datos seleccionados'!#REF!&gt;=$I$6,'Datos seleccionados'!#REF!&gt;=$I$7),"SI","NO"))</f>
        <v>#REF!</v>
      </c>
    </row>
    <row r="548" spans="2:9" x14ac:dyDescent="0.2">
      <c r="B548" s="18" t="e">
        <f>+IF('Datos seleccionados'!#REF!="","",'Datos seleccionados'!#REF!)</f>
        <v>#REF!</v>
      </c>
      <c r="C548" s="14" t="e">
        <f>+IF('Datos seleccionados'!#REF!="","",'Datos seleccionados'!#REF!)</f>
        <v>#REF!</v>
      </c>
      <c r="D548" s="10" t="e">
        <f>IF(C548="","",IF(AND('Datos seleccionados'!#REF!&gt;=$D$3,'Datos seleccionados'!#REF!&lt;=$D$4,'Datos seleccionados'!#REF!&gt;=$D$5,'Datos seleccionados'!#REF!&gt;=$D$6,'Datos seleccionados'!#REF!&gt;=$D$7),"SI","NO"))</f>
        <v>#REF!</v>
      </c>
      <c r="G548" s="17" t="e">
        <f>+IF('Datos seleccionados'!#REF!="","",'Datos seleccionados'!#REF!)</f>
        <v>#REF!</v>
      </c>
      <c r="H548" s="14" t="e">
        <f>+IF('Datos seleccionados'!#REF!="","",'Datos seleccionados'!#REF!)</f>
        <v>#REF!</v>
      </c>
      <c r="I548" s="10" t="e">
        <f>IF(H548="","",IF(AND('Datos seleccionados'!#REF!&gt;=$I$3,'Datos seleccionados'!#REF!&lt;=$I$4,'Datos seleccionados'!#REF!&gt;=$I$5,'Datos seleccionados'!#REF!&gt;=$I$6,'Datos seleccionados'!#REF!&gt;=$I$7),"SI","NO"))</f>
        <v>#REF!</v>
      </c>
    </row>
    <row r="549" spans="2:9" x14ac:dyDescent="0.2">
      <c r="B549" s="18" t="e">
        <f>+IF('Datos seleccionados'!#REF!="","",'Datos seleccionados'!#REF!)</f>
        <v>#REF!</v>
      </c>
      <c r="C549" s="14" t="e">
        <f>+IF('Datos seleccionados'!#REF!="","",'Datos seleccionados'!#REF!)</f>
        <v>#REF!</v>
      </c>
      <c r="D549" s="10" t="e">
        <f>IF(C549="","",IF(AND('Datos seleccionados'!#REF!&gt;=$D$3,'Datos seleccionados'!#REF!&lt;=$D$4,'Datos seleccionados'!#REF!&gt;=$D$5,'Datos seleccionados'!#REF!&gt;=$D$6,'Datos seleccionados'!#REF!&gt;=$D$7),"SI","NO"))</f>
        <v>#REF!</v>
      </c>
      <c r="G549" s="17" t="e">
        <f>+IF('Datos seleccionados'!#REF!="","",'Datos seleccionados'!#REF!)</f>
        <v>#REF!</v>
      </c>
      <c r="H549" s="14" t="e">
        <f>+IF('Datos seleccionados'!#REF!="","",'Datos seleccionados'!#REF!)</f>
        <v>#REF!</v>
      </c>
      <c r="I549" s="10" t="e">
        <f>IF(H549="","",IF(AND('Datos seleccionados'!#REF!&gt;=$I$3,'Datos seleccionados'!#REF!&lt;=$I$4,'Datos seleccionados'!#REF!&gt;=$I$5,'Datos seleccionados'!#REF!&gt;=$I$6,'Datos seleccionados'!#REF!&gt;=$I$7),"SI","NO"))</f>
        <v>#REF!</v>
      </c>
    </row>
    <row r="550" spans="2:9" x14ac:dyDescent="0.2">
      <c r="B550" s="18" t="e">
        <f>+IF('Datos seleccionados'!#REF!="","",'Datos seleccionados'!#REF!)</f>
        <v>#REF!</v>
      </c>
      <c r="C550" s="14" t="e">
        <f>+IF('Datos seleccionados'!#REF!="","",'Datos seleccionados'!#REF!)</f>
        <v>#REF!</v>
      </c>
      <c r="D550" s="10" t="e">
        <f>IF(C550="","",IF(AND('Datos seleccionados'!#REF!&gt;=$D$3,'Datos seleccionados'!#REF!&lt;=$D$4,'Datos seleccionados'!#REF!&gt;=$D$5,'Datos seleccionados'!#REF!&gt;=$D$6,'Datos seleccionados'!#REF!&gt;=$D$7),"SI","NO"))</f>
        <v>#REF!</v>
      </c>
      <c r="G550" s="17" t="e">
        <f>+IF('Datos seleccionados'!#REF!="","",'Datos seleccionados'!#REF!)</f>
        <v>#REF!</v>
      </c>
      <c r="H550" s="14" t="e">
        <f>+IF('Datos seleccionados'!#REF!="","",'Datos seleccionados'!#REF!)</f>
        <v>#REF!</v>
      </c>
      <c r="I550" s="10" t="e">
        <f>IF(H550="","",IF(AND('Datos seleccionados'!#REF!&gt;=$I$3,'Datos seleccionados'!#REF!&lt;=$I$4,'Datos seleccionados'!#REF!&gt;=$I$5,'Datos seleccionados'!#REF!&gt;=$I$6,'Datos seleccionados'!#REF!&gt;=$I$7),"SI","NO"))</f>
        <v>#REF!</v>
      </c>
    </row>
    <row r="551" spans="2:9" x14ac:dyDescent="0.2">
      <c r="B551" s="18" t="e">
        <f>+IF('Datos seleccionados'!#REF!="","",'Datos seleccionados'!#REF!)</f>
        <v>#REF!</v>
      </c>
      <c r="C551" s="14" t="e">
        <f>+IF('Datos seleccionados'!#REF!="","",'Datos seleccionados'!#REF!)</f>
        <v>#REF!</v>
      </c>
      <c r="D551" s="10" t="e">
        <f>IF(C551="","",IF(AND('Datos seleccionados'!#REF!&gt;=$D$3,'Datos seleccionados'!#REF!&lt;=$D$4,'Datos seleccionados'!#REF!&gt;=$D$5,'Datos seleccionados'!#REF!&gt;=$D$6,'Datos seleccionados'!#REF!&gt;=$D$7),"SI","NO"))</f>
        <v>#REF!</v>
      </c>
      <c r="G551" s="17" t="e">
        <f>+IF('Datos seleccionados'!#REF!="","",'Datos seleccionados'!#REF!)</f>
        <v>#REF!</v>
      </c>
      <c r="H551" s="14" t="e">
        <f>+IF('Datos seleccionados'!#REF!="","",'Datos seleccionados'!#REF!)</f>
        <v>#REF!</v>
      </c>
      <c r="I551" s="10" t="e">
        <f>IF(H551="","",IF(AND('Datos seleccionados'!#REF!&gt;=$I$3,'Datos seleccionados'!#REF!&lt;=$I$4,'Datos seleccionados'!#REF!&gt;=$I$5,'Datos seleccionados'!#REF!&gt;=$I$6,'Datos seleccionados'!#REF!&gt;=$I$7),"SI","NO"))</f>
        <v>#REF!</v>
      </c>
    </row>
    <row r="552" spans="2:9" x14ac:dyDescent="0.2">
      <c r="B552" s="18" t="e">
        <f>+IF('Datos seleccionados'!#REF!="","",'Datos seleccionados'!#REF!)</f>
        <v>#REF!</v>
      </c>
      <c r="C552" s="14" t="e">
        <f>+IF('Datos seleccionados'!#REF!="","",'Datos seleccionados'!#REF!)</f>
        <v>#REF!</v>
      </c>
      <c r="D552" s="10" t="e">
        <f>IF(C552="","",IF(AND('Datos seleccionados'!#REF!&gt;=$D$3,'Datos seleccionados'!#REF!&lt;=$D$4,'Datos seleccionados'!#REF!&gt;=$D$5,'Datos seleccionados'!#REF!&gt;=$D$6,'Datos seleccionados'!#REF!&gt;=$D$7),"SI","NO"))</f>
        <v>#REF!</v>
      </c>
      <c r="G552" s="17" t="e">
        <f>+IF('Datos seleccionados'!#REF!="","",'Datos seleccionados'!#REF!)</f>
        <v>#REF!</v>
      </c>
      <c r="H552" s="14" t="e">
        <f>+IF('Datos seleccionados'!#REF!="","",'Datos seleccionados'!#REF!)</f>
        <v>#REF!</v>
      </c>
      <c r="I552" s="10" t="e">
        <f>IF(H552="","",IF(AND('Datos seleccionados'!#REF!&gt;=$I$3,'Datos seleccionados'!#REF!&lt;=$I$4,'Datos seleccionados'!#REF!&gt;=$I$5,'Datos seleccionados'!#REF!&gt;=$I$6,'Datos seleccionados'!#REF!&gt;=$I$7),"SI","NO"))</f>
        <v>#REF!</v>
      </c>
    </row>
    <row r="553" spans="2:9" x14ac:dyDescent="0.2">
      <c r="B553" s="18" t="e">
        <f>+IF('Datos seleccionados'!#REF!="","",'Datos seleccionados'!#REF!)</f>
        <v>#REF!</v>
      </c>
      <c r="C553" s="14" t="e">
        <f>+IF('Datos seleccionados'!#REF!="","",'Datos seleccionados'!#REF!)</f>
        <v>#REF!</v>
      </c>
      <c r="D553" s="10" t="e">
        <f>IF(C553="","",IF(AND('Datos seleccionados'!#REF!&gt;=$D$3,'Datos seleccionados'!#REF!&lt;=$D$4,'Datos seleccionados'!#REF!&gt;=$D$5,'Datos seleccionados'!#REF!&gt;=$D$6,'Datos seleccionados'!#REF!&gt;=$D$7),"SI","NO"))</f>
        <v>#REF!</v>
      </c>
      <c r="G553" s="17" t="e">
        <f>+IF('Datos seleccionados'!#REF!="","",'Datos seleccionados'!#REF!)</f>
        <v>#REF!</v>
      </c>
      <c r="H553" s="14" t="e">
        <f>+IF('Datos seleccionados'!#REF!="","",'Datos seleccionados'!#REF!)</f>
        <v>#REF!</v>
      </c>
      <c r="I553" s="10" t="e">
        <f>IF(H553="","",IF(AND('Datos seleccionados'!#REF!&gt;=$I$3,'Datos seleccionados'!#REF!&lt;=$I$4,'Datos seleccionados'!#REF!&gt;=$I$5,'Datos seleccionados'!#REF!&gt;=$I$6,'Datos seleccionados'!#REF!&gt;=$I$7),"SI","NO"))</f>
        <v>#REF!</v>
      </c>
    </row>
    <row r="554" spans="2:9" x14ac:dyDescent="0.2">
      <c r="B554" s="18" t="e">
        <f>+IF('Datos seleccionados'!#REF!="","",'Datos seleccionados'!#REF!)</f>
        <v>#REF!</v>
      </c>
      <c r="C554" s="14" t="e">
        <f>+IF('Datos seleccionados'!#REF!="","",'Datos seleccionados'!#REF!)</f>
        <v>#REF!</v>
      </c>
      <c r="D554" s="10" t="e">
        <f>IF(C554="","",IF(AND('Datos seleccionados'!#REF!&gt;=$D$3,'Datos seleccionados'!#REF!&lt;=$D$4,'Datos seleccionados'!#REF!&gt;=$D$5,'Datos seleccionados'!#REF!&gt;=$D$6,'Datos seleccionados'!#REF!&gt;=$D$7),"SI","NO"))</f>
        <v>#REF!</v>
      </c>
      <c r="G554" s="17" t="e">
        <f>+IF('Datos seleccionados'!#REF!="","",'Datos seleccionados'!#REF!)</f>
        <v>#REF!</v>
      </c>
      <c r="H554" s="14" t="e">
        <f>+IF('Datos seleccionados'!#REF!="","",'Datos seleccionados'!#REF!)</f>
        <v>#REF!</v>
      </c>
      <c r="I554" s="10" t="e">
        <f>IF(H554="","",IF(AND('Datos seleccionados'!#REF!&gt;=$I$3,'Datos seleccionados'!#REF!&lt;=$I$4,'Datos seleccionados'!#REF!&gt;=$I$5,'Datos seleccionados'!#REF!&gt;=$I$6,'Datos seleccionados'!#REF!&gt;=$I$7),"SI","NO"))</f>
        <v>#REF!</v>
      </c>
    </row>
    <row r="555" spans="2:9" x14ac:dyDescent="0.2">
      <c r="B555" s="18" t="e">
        <f>+IF('Datos seleccionados'!#REF!="","",'Datos seleccionados'!#REF!)</f>
        <v>#REF!</v>
      </c>
      <c r="C555" s="14" t="e">
        <f>+IF('Datos seleccionados'!#REF!="","",'Datos seleccionados'!#REF!)</f>
        <v>#REF!</v>
      </c>
      <c r="D555" s="10" t="e">
        <f>IF(C555="","",IF(AND('Datos seleccionados'!#REF!&gt;=$D$3,'Datos seleccionados'!#REF!&lt;=$D$4,'Datos seleccionados'!#REF!&gt;=$D$5,'Datos seleccionados'!#REF!&gt;=$D$6,'Datos seleccionados'!#REF!&gt;=$D$7),"SI","NO"))</f>
        <v>#REF!</v>
      </c>
      <c r="G555" s="17" t="e">
        <f>+IF('Datos seleccionados'!#REF!="","",'Datos seleccionados'!#REF!)</f>
        <v>#REF!</v>
      </c>
      <c r="H555" s="14" t="e">
        <f>+IF('Datos seleccionados'!#REF!="","",'Datos seleccionados'!#REF!)</f>
        <v>#REF!</v>
      </c>
      <c r="I555" s="10" t="e">
        <f>IF(H555="","",IF(AND('Datos seleccionados'!#REF!&gt;=$I$3,'Datos seleccionados'!#REF!&lt;=$I$4,'Datos seleccionados'!#REF!&gt;=$I$5,'Datos seleccionados'!#REF!&gt;=$I$6,'Datos seleccionados'!#REF!&gt;=$I$7),"SI","NO"))</f>
        <v>#REF!</v>
      </c>
    </row>
    <row r="556" spans="2:9" x14ac:dyDescent="0.2">
      <c r="B556" s="18" t="e">
        <f>+IF('Datos seleccionados'!#REF!="","",'Datos seleccionados'!#REF!)</f>
        <v>#REF!</v>
      </c>
      <c r="C556" s="14" t="e">
        <f>+IF('Datos seleccionados'!#REF!="","",'Datos seleccionados'!#REF!)</f>
        <v>#REF!</v>
      </c>
      <c r="D556" s="10" t="e">
        <f>IF(C556="","",IF(AND('Datos seleccionados'!#REF!&gt;=$D$3,'Datos seleccionados'!#REF!&lt;=$D$4,'Datos seleccionados'!#REF!&gt;=$D$5,'Datos seleccionados'!#REF!&gt;=$D$6,'Datos seleccionados'!#REF!&gt;=$D$7),"SI","NO"))</f>
        <v>#REF!</v>
      </c>
      <c r="G556" s="17" t="e">
        <f>+IF('Datos seleccionados'!#REF!="","",'Datos seleccionados'!#REF!)</f>
        <v>#REF!</v>
      </c>
      <c r="H556" s="14" t="e">
        <f>+IF('Datos seleccionados'!#REF!="","",'Datos seleccionados'!#REF!)</f>
        <v>#REF!</v>
      </c>
      <c r="I556" s="10" t="e">
        <f>IF(H556="","",IF(AND('Datos seleccionados'!#REF!&gt;=$I$3,'Datos seleccionados'!#REF!&lt;=$I$4,'Datos seleccionados'!#REF!&gt;=$I$5,'Datos seleccionados'!#REF!&gt;=$I$6,'Datos seleccionados'!#REF!&gt;=$I$7),"SI","NO"))</f>
        <v>#REF!</v>
      </c>
    </row>
    <row r="557" spans="2:9" x14ac:dyDescent="0.2">
      <c r="B557" s="18" t="e">
        <f>+IF('Datos seleccionados'!#REF!="","",'Datos seleccionados'!#REF!)</f>
        <v>#REF!</v>
      </c>
      <c r="C557" s="14" t="e">
        <f>+IF('Datos seleccionados'!#REF!="","",'Datos seleccionados'!#REF!)</f>
        <v>#REF!</v>
      </c>
      <c r="D557" s="10" t="e">
        <f>IF(C557="","",IF(AND('Datos seleccionados'!#REF!&gt;=$D$3,'Datos seleccionados'!#REF!&lt;=$D$4,'Datos seleccionados'!#REF!&gt;=$D$5,'Datos seleccionados'!#REF!&gt;=$D$6,'Datos seleccionados'!#REF!&gt;=$D$7),"SI","NO"))</f>
        <v>#REF!</v>
      </c>
      <c r="G557" s="17" t="e">
        <f>+IF('Datos seleccionados'!#REF!="","",'Datos seleccionados'!#REF!)</f>
        <v>#REF!</v>
      </c>
      <c r="H557" s="14" t="e">
        <f>+IF('Datos seleccionados'!#REF!="","",'Datos seleccionados'!#REF!)</f>
        <v>#REF!</v>
      </c>
      <c r="I557" s="10" t="e">
        <f>IF(H557="","",IF(AND('Datos seleccionados'!#REF!&gt;=$I$3,'Datos seleccionados'!#REF!&lt;=$I$4,'Datos seleccionados'!#REF!&gt;=$I$5,'Datos seleccionados'!#REF!&gt;=$I$6,'Datos seleccionados'!#REF!&gt;=$I$7),"SI","NO"))</f>
        <v>#REF!</v>
      </c>
    </row>
    <row r="558" spans="2:9" x14ac:dyDescent="0.2">
      <c r="B558" s="18" t="e">
        <f>+IF('Datos seleccionados'!#REF!="","",'Datos seleccionados'!#REF!)</f>
        <v>#REF!</v>
      </c>
      <c r="C558" s="14" t="e">
        <f>+IF('Datos seleccionados'!#REF!="","",'Datos seleccionados'!#REF!)</f>
        <v>#REF!</v>
      </c>
      <c r="D558" s="10" t="e">
        <f>IF(C558="","",IF(AND('Datos seleccionados'!#REF!&gt;=$D$3,'Datos seleccionados'!#REF!&lt;=$D$4,'Datos seleccionados'!#REF!&gt;=$D$5,'Datos seleccionados'!#REF!&gt;=$D$6,'Datos seleccionados'!#REF!&gt;=$D$7),"SI","NO"))</f>
        <v>#REF!</v>
      </c>
      <c r="G558" s="17" t="e">
        <f>+IF('Datos seleccionados'!#REF!="","",'Datos seleccionados'!#REF!)</f>
        <v>#REF!</v>
      </c>
      <c r="H558" s="14" t="e">
        <f>+IF('Datos seleccionados'!#REF!="","",'Datos seleccionados'!#REF!)</f>
        <v>#REF!</v>
      </c>
      <c r="I558" s="10" t="e">
        <f>IF(H558="","",IF(AND('Datos seleccionados'!#REF!&gt;=$I$3,'Datos seleccionados'!#REF!&lt;=$I$4,'Datos seleccionados'!#REF!&gt;=$I$5,'Datos seleccionados'!#REF!&gt;=$I$6,'Datos seleccionados'!#REF!&gt;=$I$7),"SI","NO"))</f>
        <v>#REF!</v>
      </c>
    </row>
    <row r="559" spans="2:9" x14ac:dyDescent="0.2">
      <c r="B559" s="18" t="e">
        <f>+IF('Datos seleccionados'!#REF!="","",'Datos seleccionados'!#REF!)</f>
        <v>#REF!</v>
      </c>
      <c r="C559" s="14" t="e">
        <f>+IF('Datos seleccionados'!#REF!="","",'Datos seleccionados'!#REF!)</f>
        <v>#REF!</v>
      </c>
      <c r="D559" s="10" t="e">
        <f>IF(C559="","",IF(AND('Datos seleccionados'!#REF!&gt;=$D$3,'Datos seleccionados'!#REF!&lt;=$D$4,'Datos seleccionados'!#REF!&gt;=$D$5,'Datos seleccionados'!#REF!&gt;=$D$6,'Datos seleccionados'!#REF!&gt;=$D$7),"SI","NO"))</f>
        <v>#REF!</v>
      </c>
      <c r="G559" s="17" t="e">
        <f>+IF('Datos seleccionados'!#REF!="","",'Datos seleccionados'!#REF!)</f>
        <v>#REF!</v>
      </c>
      <c r="H559" s="14" t="e">
        <f>+IF('Datos seleccionados'!#REF!="","",'Datos seleccionados'!#REF!)</f>
        <v>#REF!</v>
      </c>
      <c r="I559" s="10" t="e">
        <f>IF(H559="","",IF(AND('Datos seleccionados'!#REF!&gt;=$I$3,'Datos seleccionados'!#REF!&lt;=$I$4,'Datos seleccionados'!#REF!&gt;=$I$5,'Datos seleccionados'!#REF!&gt;=$I$6,'Datos seleccionados'!#REF!&gt;=$I$7),"SI","NO"))</f>
        <v>#REF!</v>
      </c>
    </row>
    <row r="560" spans="2:9" x14ac:dyDescent="0.2">
      <c r="B560" s="18" t="e">
        <f>+IF('Datos seleccionados'!#REF!="","",'Datos seleccionados'!#REF!)</f>
        <v>#REF!</v>
      </c>
      <c r="C560" s="14" t="e">
        <f>+IF('Datos seleccionados'!#REF!="","",'Datos seleccionados'!#REF!)</f>
        <v>#REF!</v>
      </c>
      <c r="D560" s="10" t="e">
        <f>IF(C560="","",IF(AND('Datos seleccionados'!#REF!&gt;=$D$3,'Datos seleccionados'!#REF!&lt;=$D$4,'Datos seleccionados'!#REF!&gt;=$D$5,'Datos seleccionados'!#REF!&gt;=$D$6,'Datos seleccionados'!#REF!&gt;=$D$7),"SI","NO"))</f>
        <v>#REF!</v>
      </c>
      <c r="G560" s="17" t="e">
        <f>+IF('Datos seleccionados'!#REF!="","",'Datos seleccionados'!#REF!)</f>
        <v>#REF!</v>
      </c>
      <c r="H560" s="14" t="e">
        <f>+IF('Datos seleccionados'!#REF!="","",'Datos seleccionados'!#REF!)</f>
        <v>#REF!</v>
      </c>
      <c r="I560" s="10" t="e">
        <f>IF(H560="","",IF(AND('Datos seleccionados'!#REF!&gt;=$I$3,'Datos seleccionados'!#REF!&lt;=$I$4,'Datos seleccionados'!#REF!&gt;=$I$5,'Datos seleccionados'!#REF!&gt;=$I$6,'Datos seleccionados'!#REF!&gt;=$I$7),"SI","NO"))</f>
        <v>#REF!</v>
      </c>
    </row>
    <row r="561" spans="2:9" x14ac:dyDescent="0.2">
      <c r="B561" s="18" t="e">
        <f>+IF('Datos seleccionados'!#REF!="","",'Datos seleccionados'!#REF!)</f>
        <v>#REF!</v>
      </c>
      <c r="C561" s="14" t="e">
        <f>+IF('Datos seleccionados'!#REF!="","",'Datos seleccionados'!#REF!)</f>
        <v>#REF!</v>
      </c>
      <c r="D561" s="10" t="e">
        <f>IF(C561="","",IF(AND('Datos seleccionados'!#REF!&gt;=$D$3,'Datos seleccionados'!#REF!&lt;=$D$4,'Datos seleccionados'!#REF!&gt;=$D$5,'Datos seleccionados'!#REF!&gt;=$D$6,'Datos seleccionados'!#REF!&gt;=$D$7),"SI","NO"))</f>
        <v>#REF!</v>
      </c>
      <c r="G561" s="17" t="e">
        <f>+IF('Datos seleccionados'!#REF!="","",'Datos seleccionados'!#REF!)</f>
        <v>#REF!</v>
      </c>
      <c r="H561" s="14" t="e">
        <f>+IF('Datos seleccionados'!#REF!="","",'Datos seleccionados'!#REF!)</f>
        <v>#REF!</v>
      </c>
      <c r="I561" s="10" t="e">
        <f>IF(H561="","",IF(AND('Datos seleccionados'!#REF!&gt;=$I$3,'Datos seleccionados'!#REF!&lt;=$I$4,'Datos seleccionados'!#REF!&gt;=$I$5,'Datos seleccionados'!#REF!&gt;=$I$6,'Datos seleccionados'!#REF!&gt;=$I$7),"SI","NO"))</f>
        <v>#REF!</v>
      </c>
    </row>
    <row r="562" spans="2:9" x14ac:dyDescent="0.2">
      <c r="B562" s="18" t="e">
        <f>+IF('Datos seleccionados'!#REF!="","",'Datos seleccionados'!#REF!)</f>
        <v>#REF!</v>
      </c>
      <c r="C562" s="14" t="e">
        <f>+IF('Datos seleccionados'!#REF!="","",'Datos seleccionados'!#REF!)</f>
        <v>#REF!</v>
      </c>
      <c r="D562" s="10" t="e">
        <f>IF(C562="","",IF(AND('Datos seleccionados'!#REF!&gt;=$D$3,'Datos seleccionados'!#REF!&lt;=$D$4,'Datos seleccionados'!#REF!&gt;=$D$5,'Datos seleccionados'!#REF!&gt;=$D$6,'Datos seleccionados'!#REF!&gt;=$D$7),"SI","NO"))</f>
        <v>#REF!</v>
      </c>
      <c r="G562" s="17" t="e">
        <f>+IF('Datos seleccionados'!#REF!="","",'Datos seleccionados'!#REF!)</f>
        <v>#REF!</v>
      </c>
      <c r="H562" s="14" t="e">
        <f>+IF('Datos seleccionados'!#REF!="","",'Datos seleccionados'!#REF!)</f>
        <v>#REF!</v>
      </c>
      <c r="I562" s="10" t="e">
        <f>IF(H562="","",IF(AND('Datos seleccionados'!#REF!&gt;=$I$3,'Datos seleccionados'!#REF!&lt;=$I$4,'Datos seleccionados'!#REF!&gt;=$I$5,'Datos seleccionados'!#REF!&gt;=$I$6,'Datos seleccionados'!#REF!&gt;=$I$7),"SI","NO"))</f>
        <v>#REF!</v>
      </c>
    </row>
    <row r="563" spans="2:9" x14ac:dyDescent="0.2">
      <c r="B563" s="18" t="e">
        <f>+IF('Datos seleccionados'!#REF!="","",'Datos seleccionados'!#REF!)</f>
        <v>#REF!</v>
      </c>
      <c r="C563" s="14" t="e">
        <f>+IF('Datos seleccionados'!#REF!="","",'Datos seleccionados'!#REF!)</f>
        <v>#REF!</v>
      </c>
      <c r="D563" s="10" t="e">
        <f>IF(C563="","",IF(AND('Datos seleccionados'!#REF!&gt;=$D$3,'Datos seleccionados'!#REF!&lt;=$D$4,'Datos seleccionados'!#REF!&gt;=$D$5,'Datos seleccionados'!#REF!&gt;=$D$6,'Datos seleccionados'!#REF!&gt;=$D$7),"SI","NO"))</f>
        <v>#REF!</v>
      </c>
      <c r="G563" s="17" t="e">
        <f>+IF('Datos seleccionados'!#REF!="","",'Datos seleccionados'!#REF!)</f>
        <v>#REF!</v>
      </c>
      <c r="H563" s="14" t="e">
        <f>+IF('Datos seleccionados'!#REF!="","",'Datos seleccionados'!#REF!)</f>
        <v>#REF!</v>
      </c>
      <c r="I563" s="10" t="e">
        <f>IF(H563="","",IF(AND('Datos seleccionados'!#REF!&gt;=$I$3,'Datos seleccionados'!#REF!&lt;=$I$4,'Datos seleccionados'!#REF!&gt;=$I$5,'Datos seleccionados'!#REF!&gt;=$I$6,'Datos seleccionados'!#REF!&gt;=$I$7),"SI","NO"))</f>
        <v>#REF!</v>
      </c>
    </row>
    <row r="564" spans="2:9" x14ac:dyDescent="0.2">
      <c r="B564" s="18" t="e">
        <f>+IF('Datos seleccionados'!#REF!="","",'Datos seleccionados'!#REF!)</f>
        <v>#REF!</v>
      </c>
      <c r="C564" s="14" t="e">
        <f>+IF('Datos seleccionados'!#REF!="","",'Datos seleccionados'!#REF!)</f>
        <v>#REF!</v>
      </c>
      <c r="D564" s="10" t="e">
        <f>IF(C564="","",IF(AND('Datos seleccionados'!#REF!&gt;=$D$3,'Datos seleccionados'!#REF!&lt;=$D$4,'Datos seleccionados'!#REF!&gt;=$D$5,'Datos seleccionados'!#REF!&gt;=$D$6,'Datos seleccionados'!#REF!&gt;=$D$7),"SI","NO"))</f>
        <v>#REF!</v>
      </c>
      <c r="G564" s="17" t="e">
        <f>+IF('Datos seleccionados'!#REF!="","",'Datos seleccionados'!#REF!)</f>
        <v>#REF!</v>
      </c>
      <c r="H564" s="14" t="e">
        <f>+IF('Datos seleccionados'!#REF!="","",'Datos seleccionados'!#REF!)</f>
        <v>#REF!</v>
      </c>
      <c r="I564" s="10" t="e">
        <f>IF(H564="","",IF(AND('Datos seleccionados'!#REF!&gt;=$I$3,'Datos seleccionados'!#REF!&lt;=$I$4,'Datos seleccionados'!#REF!&gt;=$I$5,'Datos seleccionados'!#REF!&gt;=$I$6,'Datos seleccionados'!#REF!&gt;=$I$7),"SI","NO"))</f>
        <v>#REF!</v>
      </c>
    </row>
    <row r="565" spans="2:9" x14ac:dyDescent="0.2">
      <c r="B565" s="18" t="e">
        <f>+IF('Datos seleccionados'!#REF!="","",'Datos seleccionados'!#REF!)</f>
        <v>#REF!</v>
      </c>
      <c r="C565" s="14" t="e">
        <f>+IF('Datos seleccionados'!#REF!="","",'Datos seleccionados'!#REF!)</f>
        <v>#REF!</v>
      </c>
      <c r="D565" s="10" t="e">
        <f>IF(C565="","",IF(AND('Datos seleccionados'!#REF!&gt;=$D$3,'Datos seleccionados'!#REF!&lt;=$D$4,'Datos seleccionados'!#REF!&gt;=$D$5,'Datos seleccionados'!#REF!&gt;=$D$6,'Datos seleccionados'!#REF!&gt;=$D$7),"SI","NO"))</f>
        <v>#REF!</v>
      </c>
      <c r="G565" s="17" t="e">
        <f>+IF('Datos seleccionados'!#REF!="","",'Datos seleccionados'!#REF!)</f>
        <v>#REF!</v>
      </c>
      <c r="H565" s="14" t="e">
        <f>+IF('Datos seleccionados'!#REF!="","",'Datos seleccionados'!#REF!)</f>
        <v>#REF!</v>
      </c>
      <c r="I565" s="10" t="e">
        <f>IF(H565="","",IF(AND('Datos seleccionados'!#REF!&gt;=$I$3,'Datos seleccionados'!#REF!&lt;=$I$4,'Datos seleccionados'!#REF!&gt;=$I$5,'Datos seleccionados'!#REF!&gt;=$I$6,'Datos seleccionados'!#REF!&gt;=$I$7),"SI","NO"))</f>
        <v>#REF!</v>
      </c>
    </row>
    <row r="566" spans="2:9" x14ac:dyDescent="0.2">
      <c r="B566" s="18" t="e">
        <f>+IF('Datos seleccionados'!#REF!="","",'Datos seleccionados'!#REF!)</f>
        <v>#REF!</v>
      </c>
      <c r="C566" s="14" t="e">
        <f>+IF('Datos seleccionados'!#REF!="","",'Datos seleccionados'!#REF!)</f>
        <v>#REF!</v>
      </c>
      <c r="D566" s="10" t="e">
        <f>IF(C566="","",IF(AND('Datos seleccionados'!#REF!&gt;=$D$3,'Datos seleccionados'!#REF!&lt;=$D$4,'Datos seleccionados'!#REF!&gt;=$D$5,'Datos seleccionados'!#REF!&gt;=$D$6,'Datos seleccionados'!#REF!&gt;=$D$7),"SI","NO"))</f>
        <v>#REF!</v>
      </c>
      <c r="G566" s="17" t="e">
        <f>+IF('Datos seleccionados'!#REF!="","",'Datos seleccionados'!#REF!)</f>
        <v>#REF!</v>
      </c>
      <c r="H566" s="14" t="e">
        <f>+IF('Datos seleccionados'!#REF!="","",'Datos seleccionados'!#REF!)</f>
        <v>#REF!</v>
      </c>
      <c r="I566" s="10" t="e">
        <f>IF(H566="","",IF(AND('Datos seleccionados'!#REF!&gt;=$I$3,'Datos seleccionados'!#REF!&lt;=$I$4,'Datos seleccionados'!#REF!&gt;=$I$5,'Datos seleccionados'!#REF!&gt;=$I$6,'Datos seleccionados'!#REF!&gt;=$I$7),"SI","NO"))</f>
        <v>#REF!</v>
      </c>
    </row>
    <row r="567" spans="2:9" x14ac:dyDescent="0.2">
      <c r="B567" s="18" t="e">
        <f>+IF('Datos seleccionados'!#REF!="","",'Datos seleccionados'!#REF!)</f>
        <v>#REF!</v>
      </c>
      <c r="C567" s="14" t="e">
        <f>+IF('Datos seleccionados'!#REF!="","",'Datos seleccionados'!#REF!)</f>
        <v>#REF!</v>
      </c>
      <c r="D567" s="10" t="e">
        <f>IF(C567="","",IF(AND('Datos seleccionados'!#REF!&gt;=$D$3,'Datos seleccionados'!#REF!&lt;=$D$4,'Datos seleccionados'!#REF!&gt;=$D$5,'Datos seleccionados'!#REF!&gt;=$D$6,'Datos seleccionados'!#REF!&gt;=$D$7),"SI","NO"))</f>
        <v>#REF!</v>
      </c>
      <c r="G567" s="17" t="e">
        <f>+IF('Datos seleccionados'!#REF!="","",'Datos seleccionados'!#REF!)</f>
        <v>#REF!</v>
      </c>
      <c r="H567" s="14" t="e">
        <f>+IF('Datos seleccionados'!#REF!="","",'Datos seleccionados'!#REF!)</f>
        <v>#REF!</v>
      </c>
      <c r="I567" s="10" t="e">
        <f>IF(H567="","",IF(AND('Datos seleccionados'!#REF!&gt;=$I$3,'Datos seleccionados'!#REF!&lt;=$I$4,'Datos seleccionados'!#REF!&gt;=$I$5,'Datos seleccionados'!#REF!&gt;=$I$6,'Datos seleccionados'!#REF!&gt;=$I$7),"SI","NO"))</f>
        <v>#REF!</v>
      </c>
    </row>
    <row r="568" spans="2:9" x14ac:dyDescent="0.2">
      <c r="B568" s="18" t="e">
        <f>+IF('Datos seleccionados'!#REF!="","",'Datos seleccionados'!#REF!)</f>
        <v>#REF!</v>
      </c>
      <c r="C568" s="14" t="e">
        <f>+IF('Datos seleccionados'!#REF!="","",'Datos seleccionados'!#REF!)</f>
        <v>#REF!</v>
      </c>
      <c r="D568" s="10" t="e">
        <f>IF(C568="","",IF(AND('Datos seleccionados'!#REF!&gt;=$D$3,'Datos seleccionados'!#REF!&lt;=$D$4,'Datos seleccionados'!#REF!&gt;=$D$5,'Datos seleccionados'!#REF!&gt;=$D$6,'Datos seleccionados'!#REF!&gt;=$D$7),"SI","NO"))</f>
        <v>#REF!</v>
      </c>
      <c r="G568" s="17" t="e">
        <f>+IF('Datos seleccionados'!#REF!="","",'Datos seleccionados'!#REF!)</f>
        <v>#REF!</v>
      </c>
      <c r="H568" s="14" t="e">
        <f>+IF('Datos seleccionados'!#REF!="","",'Datos seleccionados'!#REF!)</f>
        <v>#REF!</v>
      </c>
      <c r="I568" s="10" t="e">
        <f>IF(H568="","",IF(AND('Datos seleccionados'!#REF!&gt;=$I$3,'Datos seleccionados'!#REF!&lt;=$I$4,'Datos seleccionados'!#REF!&gt;=$I$5,'Datos seleccionados'!#REF!&gt;=$I$6,'Datos seleccionados'!#REF!&gt;=$I$7),"SI","NO"))</f>
        <v>#REF!</v>
      </c>
    </row>
    <row r="569" spans="2:9" x14ac:dyDescent="0.2">
      <c r="B569" s="18" t="e">
        <f>+IF('Datos seleccionados'!#REF!="","",'Datos seleccionados'!#REF!)</f>
        <v>#REF!</v>
      </c>
      <c r="C569" s="14" t="e">
        <f>+IF('Datos seleccionados'!#REF!="","",'Datos seleccionados'!#REF!)</f>
        <v>#REF!</v>
      </c>
      <c r="D569" s="10" t="e">
        <f>IF(C569="","",IF(AND('Datos seleccionados'!#REF!&gt;=$D$3,'Datos seleccionados'!#REF!&lt;=$D$4,'Datos seleccionados'!#REF!&gt;=$D$5,'Datos seleccionados'!#REF!&gt;=$D$6,'Datos seleccionados'!#REF!&gt;=$D$7),"SI","NO"))</f>
        <v>#REF!</v>
      </c>
      <c r="G569" s="17" t="e">
        <f>+IF('Datos seleccionados'!#REF!="","",'Datos seleccionados'!#REF!)</f>
        <v>#REF!</v>
      </c>
      <c r="H569" s="14" t="e">
        <f>+IF('Datos seleccionados'!#REF!="","",'Datos seleccionados'!#REF!)</f>
        <v>#REF!</v>
      </c>
      <c r="I569" s="10" t="e">
        <f>IF(H569="","",IF(AND('Datos seleccionados'!#REF!&gt;=$I$3,'Datos seleccionados'!#REF!&lt;=$I$4,'Datos seleccionados'!#REF!&gt;=$I$5,'Datos seleccionados'!#REF!&gt;=$I$6,'Datos seleccionados'!#REF!&gt;=$I$7),"SI","NO"))</f>
        <v>#REF!</v>
      </c>
    </row>
    <row r="570" spans="2:9" x14ac:dyDescent="0.2">
      <c r="B570" s="18" t="e">
        <f>+IF('Datos seleccionados'!#REF!="","",'Datos seleccionados'!#REF!)</f>
        <v>#REF!</v>
      </c>
      <c r="C570" s="14" t="e">
        <f>+IF('Datos seleccionados'!#REF!="","",'Datos seleccionados'!#REF!)</f>
        <v>#REF!</v>
      </c>
      <c r="D570" s="10" t="e">
        <f>IF(C570="","",IF(AND('Datos seleccionados'!#REF!&gt;=$D$3,'Datos seleccionados'!#REF!&lt;=$D$4,'Datos seleccionados'!#REF!&gt;=$D$5,'Datos seleccionados'!#REF!&gt;=$D$6,'Datos seleccionados'!#REF!&gt;=$D$7),"SI","NO"))</f>
        <v>#REF!</v>
      </c>
      <c r="G570" s="17" t="e">
        <f>+IF('Datos seleccionados'!#REF!="","",'Datos seleccionados'!#REF!)</f>
        <v>#REF!</v>
      </c>
      <c r="H570" s="14" t="e">
        <f>+IF('Datos seleccionados'!#REF!="","",'Datos seleccionados'!#REF!)</f>
        <v>#REF!</v>
      </c>
      <c r="I570" s="10" t="e">
        <f>IF(H570="","",IF(AND('Datos seleccionados'!#REF!&gt;=$I$3,'Datos seleccionados'!#REF!&lt;=$I$4,'Datos seleccionados'!#REF!&gt;=$I$5,'Datos seleccionados'!#REF!&gt;=$I$6,'Datos seleccionados'!#REF!&gt;=$I$7),"SI","NO"))</f>
        <v>#REF!</v>
      </c>
    </row>
    <row r="571" spans="2:9" x14ac:dyDescent="0.2">
      <c r="B571" s="18" t="e">
        <f>+IF('Datos seleccionados'!#REF!="","",'Datos seleccionados'!#REF!)</f>
        <v>#REF!</v>
      </c>
      <c r="C571" s="14" t="e">
        <f>+IF('Datos seleccionados'!#REF!="","",'Datos seleccionados'!#REF!)</f>
        <v>#REF!</v>
      </c>
      <c r="D571" s="10" t="e">
        <f>IF(C571="","",IF(AND('Datos seleccionados'!#REF!&gt;=$D$3,'Datos seleccionados'!#REF!&lt;=$D$4,'Datos seleccionados'!#REF!&gt;=$D$5,'Datos seleccionados'!#REF!&gt;=$D$6,'Datos seleccionados'!#REF!&gt;=$D$7),"SI","NO"))</f>
        <v>#REF!</v>
      </c>
      <c r="G571" s="17" t="e">
        <f>+IF('Datos seleccionados'!#REF!="","",'Datos seleccionados'!#REF!)</f>
        <v>#REF!</v>
      </c>
      <c r="H571" s="14" t="e">
        <f>+IF('Datos seleccionados'!#REF!="","",'Datos seleccionados'!#REF!)</f>
        <v>#REF!</v>
      </c>
      <c r="I571" s="10" t="e">
        <f>IF(H571="","",IF(AND('Datos seleccionados'!#REF!&gt;=$I$3,'Datos seleccionados'!#REF!&lt;=$I$4,'Datos seleccionados'!#REF!&gt;=$I$5,'Datos seleccionados'!#REF!&gt;=$I$6,'Datos seleccionados'!#REF!&gt;=$I$7),"SI","NO"))</f>
        <v>#REF!</v>
      </c>
    </row>
    <row r="572" spans="2:9" x14ac:dyDescent="0.2">
      <c r="B572" s="18" t="e">
        <f>+IF('Datos seleccionados'!#REF!="","",'Datos seleccionados'!#REF!)</f>
        <v>#REF!</v>
      </c>
      <c r="C572" s="14" t="e">
        <f>+IF('Datos seleccionados'!#REF!="","",'Datos seleccionados'!#REF!)</f>
        <v>#REF!</v>
      </c>
      <c r="D572" s="10" t="e">
        <f>IF(C572="","",IF(AND('Datos seleccionados'!#REF!&gt;=$D$3,'Datos seleccionados'!#REF!&lt;=$D$4,'Datos seleccionados'!#REF!&gt;=$D$5,'Datos seleccionados'!#REF!&gt;=$D$6,'Datos seleccionados'!#REF!&gt;=$D$7),"SI","NO"))</f>
        <v>#REF!</v>
      </c>
      <c r="G572" s="17" t="e">
        <f>+IF('Datos seleccionados'!#REF!="","",'Datos seleccionados'!#REF!)</f>
        <v>#REF!</v>
      </c>
      <c r="H572" s="14" t="e">
        <f>+IF('Datos seleccionados'!#REF!="","",'Datos seleccionados'!#REF!)</f>
        <v>#REF!</v>
      </c>
      <c r="I572" s="10" t="e">
        <f>IF(H572="","",IF(AND('Datos seleccionados'!#REF!&gt;=$I$3,'Datos seleccionados'!#REF!&lt;=$I$4,'Datos seleccionados'!#REF!&gt;=$I$5,'Datos seleccionados'!#REF!&gt;=$I$6,'Datos seleccionados'!#REF!&gt;=$I$7),"SI","NO"))</f>
        <v>#REF!</v>
      </c>
    </row>
    <row r="573" spans="2:9" x14ac:dyDescent="0.2">
      <c r="B573" s="18" t="e">
        <f>+IF('Datos seleccionados'!#REF!="","",'Datos seleccionados'!#REF!)</f>
        <v>#REF!</v>
      </c>
      <c r="C573" s="14" t="e">
        <f>+IF('Datos seleccionados'!#REF!="","",'Datos seleccionados'!#REF!)</f>
        <v>#REF!</v>
      </c>
      <c r="D573" s="10" t="e">
        <f>IF(C573="","",IF(AND('Datos seleccionados'!#REF!&gt;=$D$3,'Datos seleccionados'!#REF!&lt;=$D$4,'Datos seleccionados'!#REF!&gt;=$D$5,'Datos seleccionados'!#REF!&gt;=$D$6,'Datos seleccionados'!#REF!&gt;=$D$7),"SI","NO"))</f>
        <v>#REF!</v>
      </c>
      <c r="G573" s="17" t="e">
        <f>+IF('Datos seleccionados'!#REF!="","",'Datos seleccionados'!#REF!)</f>
        <v>#REF!</v>
      </c>
      <c r="H573" s="14" t="e">
        <f>+IF('Datos seleccionados'!#REF!="","",'Datos seleccionados'!#REF!)</f>
        <v>#REF!</v>
      </c>
      <c r="I573" s="10" t="e">
        <f>IF(H573="","",IF(AND('Datos seleccionados'!#REF!&gt;=$I$3,'Datos seleccionados'!#REF!&lt;=$I$4,'Datos seleccionados'!#REF!&gt;=$I$5,'Datos seleccionados'!#REF!&gt;=$I$6,'Datos seleccionados'!#REF!&gt;=$I$7),"SI","NO"))</f>
        <v>#REF!</v>
      </c>
    </row>
    <row r="574" spans="2:9" x14ac:dyDescent="0.2">
      <c r="B574" s="18" t="e">
        <f>+IF('Datos seleccionados'!#REF!="","",'Datos seleccionados'!#REF!)</f>
        <v>#REF!</v>
      </c>
      <c r="C574" s="14" t="e">
        <f>+IF('Datos seleccionados'!#REF!="","",'Datos seleccionados'!#REF!)</f>
        <v>#REF!</v>
      </c>
      <c r="D574" s="10" t="e">
        <f>IF(C574="","",IF(AND('Datos seleccionados'!#REF!&gt;=$D$3,'Datos seleccionados'!#REF!&lt;=$D$4,'Datos seleccionados'!#REF!&gt;=$D$5,'Datos seleccionados'!#REF!&gt;=$D$6,'Datos seleccionados'!#REF!&gt;=$D$7),"SI","NO"))</f>
        <v>#REF!</v>
      </c>
      <c r="G574" s="17" t="e">
        <f>+IF('Datos seleccionados'!#REF!="","",'Datos seleccionados'!#REF!)</f>
        <v>#REF!</v>
      </c>
      <c r="H574" s="14" t="e">
        <f>+IF('Datos seleccionados'!#REF!="","",'Datos seleccionados'!#REF!)</f>
        <v>#REF!</v>
      </c>
      <c r="I574" s="10" t="e">
        <f>IF(H574="","",IF(AND('Datos seleccionados'!#REF!&gt;=$I$3,'Datos seleccionados'!#REF!&lt;=$I$4,'Datos seleccionados'!#REF!&gt;=$I$5,'Datos seleccionados'!#REF!&gt;=$I$6,'Datos seleccionados'!#REF!&gt;=$I$7),"SI","NO"))</f>
        <v>#REF!</v>
      </c>
    </row>
    <row r="575" spans="2:9" x14ac:dyDescent="0.2">
      <c r="B575" s="18" t="e">
        <f>+IF('Datos seleccionados'!#REF!="","",'Datos seleccionados'!#REF!)</f>
        <v>#REF!</v>
      </c>
      <c r="C575" s="14" t="e">
        <f>+IF('Datos seleccionados'!#REF!="","",'Datos seleccionados'!#REF!)</f>
        <v>#REF!</v>
      </c>
      <c r="D575" s="10" t="e">
        <f>IF(C575="","",IF(AND('Datos seleccionados'!#REF!&gt;=$D$3,'Datos seleccionados'!#REF!&lt;=$D$4,'Datos seleccionados'!#REF!&gt;=$D$5,'Datos seleccionados'!#REF!&gt;=$D$6,'Datos seleccionados'!#REF!&gt;=$D$7),"SI","NO"))</f>
        <v>#REF!</v>
      </c>
      <c r="G575" s="17" t="e">
        <f>+IF('Datos seleccionados'!#REF!="","",'Datos seleccionados'!#REF!)</f>
        <v>#REF!</v>
      </c>
      <c r="H575" s="14" t="e">
        <f>+IF('Datos seleccionados'!#REF!="","",'Datos seleccionados'!#REF!)</f>
        <v>#REF!</v>
      </c>
      <c r="I575" s="10" t="e">
        <f>IF(H575="","",IF(AND('Datos seleccionados'!#REF!&gt;=$I$3,'Datos seleccionados'!#REF!&lt;=$I$4,'Datos seleccionados'!#REF!&gt;=$I$5,'Datos seleccionados'!#REF!&gt;=$I$6,'Datos seleccionados'!#REF!&gt;=$I$7),"SI","NO"))</f>
        <v>#REF!</v>
      </c>
    </row>
    <row r="576" spans="2:9" x14ac:dyDescent="0.2">
      <c r="B576" s="18" t="e">
        <f>+IF('Datos seleccionados'!#REF!="","",'Datos seleccionados'!#REF!)</f>
        <v>#REF!</v>
      </c>
      <c r="C576" s="14" t="e">
        <f>+IF('Datos seleccionados'!#REF!="","",'Datos seleccionados'!#REF!)</f>
        <v>#REF!</v>
      </c>
      <c r="D576" s="10" t="e">
        <f>IF(C576="","",IF(AND('Datos seleccionados'!#REF!&gt;=$D$3,'Datos seleccionados'!#REF!&lt;=$D$4,'Datos seleccionados'!#REF!&gt;=$D$5,'Datos seleccionados'!#REF!&gt;=$D$6,'Datos seleccionados'!#REF!&gt;=$D$7),"SI","NO"))</f>
        <v>#REF!</v>
      </c>
      <c r="G576" s="17" t="e">
        <f>+IF('Datos seleccionados'!#REF!="","",'Datos seleccionados'!#REF!)</f>
        <v>#REF!</v>
      </c>
      <c r="H576" s="14" t="e">
        <f>+IF('Datos seleccionados'!#REF!="","",'Datos seleccionados'!#REF!)</f>
        <v>#REF!</v>
      </c>
      <c r="I576" s="10" t="e">
        <f>IF(H576="","",IF(AND('Datos seleccionados'!#REF!&gt;=$I$3,'Datos seleccionados'!#REF!&lt;=$I$4,'Datos seleccionados'!#REF!&gt;=$I$5,'Datos seleccionados'!#REF!&gt;=$I$6,'Datos seleccionados'!#REF!&gt;=$I$7),"SI","NO"))</f>
        <v>#REF!</v>
      </c>
    </row>
    <row r="577" spans="2:9" x14ac:dyDescent="0.2">
      <c r="B577" s="18" t="e">
        <f>+IF('Datos seleccionados'!#REF!="","",'Datos seleccionados'!#REF!)</f>
        <v>#REF!</v>
      </c>
      <c r="C577" s="14" t="e">
        <f>+IF('Datos seleccionados'!#REF!="","",'Datos seleccionados'!#REF!)</f>
        <v>#REF!</v>
      </c>
      <c r="D577" s="10" t="e">
        <f>IF(C577="","",IF(AND('Datos seleccionados'!#REF!&gt;=$D$3,'Datos seleccionados'!#REF!&lt;=$D$4,'Datos seleccionados'!#REF!&gt;=$D$5,'Datos seleccionados'!#REF!&gt;=$D$6,'Datos seleccionados'!#REF!&gt;=$D$7),"SI","NO"))</f>
        <v>#REF!</v>
      </c>
      <c r="G577" s="17" t="e">
        <f>+IF('Datos seleccionados'!#REF!="","",'Datos seleccionados'!#REF!)</f>
        <v>#REF!</v>
      </c>
      <c r="H577" s="14" t="e">
        <f>+IF('Datos seleccionados'!#REF!="","",'Datos seleccionados'!#REF!)</f>
        <v>#REF!</v>
      </c>
      <c r="I577" s="10" t="e">
        <f>IF(H577="","",IF(AND('Datos seleccionados'!#REF!&gt;=$I$3,'Datos seleccionados'!#REF!&lt;=$I$4,'Datos seleccionados'!#REF!&gt;=$I$5,'Datos seleccionados'!#REF!&gt;=$I$6,'Datos seleccionados'!#REF!&gt;=$I$7),"SI","NO"))</f>
        <v>#REF!</v>
      </c>
    </row>
    <row r="578" spans="2:9" x14ac:dyDescent="0.2">
      <c r="B578" s="18" t="e">
        <f>+IF('Datos seleccionados'!#REF!="","",'Datos seleccionados'!#REF!)</f>
        <v>#REF!</v>
      </c>
      <c r="C578" s="14" t="e">
        <f>+IF('Datos seleccionados'!#REF!="","",'Datos seleccionados'!#REF!)</f>
        <v>#REF!</v>
      </c>
      <c r="D578" s="10" t="e">
        <f>IF(C578="","",IF(AND('Datos seleccionados'!#REF!&gt;=$D$3,'Datos seleccionados'!#REF!&lt;=$D$4,'Datos seleccionados'!#REF!&gt;=$D$5,'Datos seleccionados'!#REF!&gt;=$D$6,'Datos seleccionados'!#REF!&gt;=$D$7),"SI","NO"))</f>
        <v>#REF!</v>
      </c>
      <c r="G578" s="17" t="e">
        <f>+IF('Datos seleccionados'!#REF!="","",'Datos seleccionados'!#REF!)</f>
        <v>#REF!</v>
      </c>
      <c r="H578" s="14" t="e">
        <f>+IF('Datos seleccionados'!#REF!="","",'Datos seleccionados'!#REF!)</f>
        <v>#REF!</v>
      </c>
      <c r="I578" s="10" t="e">
        <f>IF(H578="","",IF(AND('Datos seleccionados'!#REF!&gt;=$I$3,'Datos seleccionados'!#REF!&lt;=$I$4,'Datos seleccionados'!#REF!&gt;=$I$5,'Datos seleccionados'!#REF!&gt;=$I$6,'Datos seleccionados'!#REF!&gt;=$I$7),"SI","NO"))</f>
        <v>#REF!</v>
      </c>
    </row>
    <row r="579" spans="2:9" x14ac:dyDescent="0.2">
      <c r="B579" s="18" t="e">
        <f>+IF('Datos seleccionados'!#REF!="","",'Datos seleccionados'!#REF!)</f>
        <v>#REF!</v>
      </c>
      <c r="C579" s="14" t="e">
        <f>+IF('Datos seleccionados'!#REF!="","",'Datos seleccionados'!#REF!)</f>
        <v>#REF!</v>
      </c>
      <c r="D579" s="10" t="e">
        <f>IF(C579="","",IF(AND('Datos seleccionados'!#REF!&gt;=$D$3,'Datos seleccionados'!#REF!&lt;=$D$4,'Datos seleccionados'!#REF!&gt;=$D$5,'Datos seleccionados'!#REF!&gt;=$D$6,'Datos seleccionados'!#REF!&gt;=$D$7),"SI","NO"))</f>
        <v>#REF!</v>
      </c>
      <c r="G579" s="17" t="e">
        <f>+IF('Datos seleccionados'!#REF!="","",'Datos seleccionados'!#REF!)</f>
        <v>#REF!</v>
      </c>
      <c r="H579" s="14" t="e">
        <f>+IF('Datos seleccionados'!#REF!="","",'Datos seleccionados'!#REF!)</f>
        <v>#REF!</v>
      </c>
      <c r="I579" s="10" t="e">
        <f>IF(H579="","",IF(AND('Datos seleccionados'!#REF!&gt;=$I$3,'Datos seleccionados'!#REF!&lt;=$I$4,'Datos seleccionados'!#REF!&gt;=$I$5,'Datos seleccionados'!#REF!&gt;=$I$6,'Datos seleccionados'!#REF!&gt;=$I$7),"SI","NO"))</f>
        <v>#REF!</v>
      </c>
    </row>
    <row r="580" spans="2:9" x14ac:dyDescent="0.2">
      <c r="B580" s="18" t="e">
        <f>+IF('Datos seleccionados'!#REF!="","",'Datos seleccionados'!#REF!)</f>
        <v>#REF!</v>
      </c>
      <c r="C580" s="14" t="e">
        <f>+IF('Datos seleccionados'!#REF!="","",'Datos seleccionados'!#REF!)</f>
        <v>#REF!</v>
      </c>
      <c r="D580" s="10" t="e">
        <f>IF(C580="","",IF(AND('Datos seleccionados'!#REF!&gt;=$D$3,'Datos seleccionados'!#REF!&lt;=$D$4,'Datos seleccionados'!#REF!&gt;=$D$5,'Datos seleccionados'!#REF!&gt;=$D$6,'Datos seleccionados'!#REF!&gt;=$D$7),"SI","NO"))</f>
        <v>#REF!</v>
      </c>
      <c r="G580" s="17" t="e">
        <f>+IF('Datos seleccionados'!#REF!="","",'Datos seleccionados'!#REF!)</f>
        <v>#REF!</v>
      </c>
      <c r="H580" s="14" t="e">
        <f>+IF('Datos seleccionados'!#REF!="","",'Datos seleccionados'!#REF!)</f>
        <v>#REF!</v>
      </c>
      <c r="I580" s="10" t="e">
        <f>IF(H580="","",IF(AND('Datos seleccionados'!#REF!&gt;=$I$3,'Datos seleccionados'!#REF!&lt;=$I$4,'Datos seleccionados'!#REF!&gt;=$I$5,'Datos seleccionados'!#REF!&gt;=$I$6,'Datos seleccionados'!#REF!&gt;=$I$7),"SI","NO"))</f>
        <v>#REF!</v>
      </c>
    </row>
    <row r="581" spans="2:9" x14ac:dyDescent="0.2">
      <c r="B581" s="18" t="e">
        <f>+IF('Datos seleccionados'!#REF!="","",'Datos seleccionados'!#REF!)</f>
        <v>#REF!</v>
      </c>
      <c r="C581" s="14" t="e">
        <f>+IF('Datos seleccionados'!#REF!="","",'Datos seleccionados'!#REF!)</f>
        <v>#REF!</v>
      </c>
      <c r="D581" s="10" t="e">
        <f>IF(C581="","",IF(AND('Datos seleccionados'!#REF!&gt;=$D$3,'Datos seleccionados'!#REF!&lt;=$D$4,'Datos seleccionados'!#REF!&gt;=$D$5,'Datos seleccionados'!#REF!&gt;=$D$6,'Datos seleccionados'!#REF!&gt;=$D$7),"SI","NO"))</f>
        <v>#REF!</v>
      </c>
      <c r="G581" s="17" t="e">
        <f>+IF('Datos seleccionados'!#REF!="","",'Datos seleccionados'!#REF!)</f>
        <v>#REF!</v>
      </c>
      <c r="H581" s="14" t="e">
        <f>+IF('Datos seleccionados'!#REF!="","",'Datos seleccionados'!#REF!)</f>
        <v>#REF!</v>
      </c>
      <c r="I581" s="10" t="e">
        <f>IF(H581="","",IF(AND('Datos seleccionados'!#REF!&gt;=$I$3,'Datos seleccionados'!#REF!&lt;=$I$4,'Datos seleccionados'!#REF!&gt;=$I$5,'Datos seleccionados'!#REF!&gt;=$I$6,'Datos seleccionados'!#REF!&gt;=$I$7),"SI","NO"))</f>
        <v>#REF!</v>
      </c>
    </row>
    <row r="582" spans="2:9" x14ac:dyDescent="0.2">
      <c r="B582" s="18" t="e">
        <f>+IF('Datos seleccionados'!#REF!="","",'Datos seleccionados'!#REF!)</f>
        <v>#REF!</v>
      </c>
      <c r="C582" s="14" t="e">
        <f>+IF('Datos seleccionados'!#REF!="","",'Datos seleccionados'!#REF!)</f>
        <v>#REF!</v>
      </c>
      <c r="D582" s="10" t="e">
        <f>IF(C582="","",IF(AND('Datos seleccionados'!#REF!&gt;=$D$3,'Datos seleccionados'!#REF!&lt;=$D$4,'Datos seleccionados'!#REF!&gt;=$D$5,'Datos seleccionados'!#REF!&gt;=$D$6,'Datos seleccionados'!#REF!&gt;=$D$7),"SI","NO"))</f>
        <v>#REF!</v>
      </c>
      <c r="G582" s="17" t="e">
        <f>+IF('Datos seleccionados'!#REF!="","",'Datos seleccionados'!#REF!)</f>
        <v>#REF!</v>
      </c>
      <c r="H582" s="14" t="e">
        <f>+IF('Datos seleccionados'!#REF!="","",'Datos seleccionados'!#REF!)</f>
        <v>#REF!</v>
      </c>
      <c r="I582" s="10" t="e">
        <f>IF(H582="","",IF(AND('Datos seleccionados'!#REF!&gt;=$I$3,'Datos seleccionados'!#REF!&lt;=$I$4,'Datos seleccionados'!#REF!&gt;=$I$5,'Datos seleccionados'!#REF!&gt;=$I$6,'Datos seleccionados'!#REF!&gt;=$I$7),"SI","NO"))</f>
        <v>#REF!</v>
      </c>
    </row>
    <row r="583" spans="2:9" x14ac:dyDescent="0.2">
      <c r="B583" s="18" t="e">
        <f>+IF('Datos seleccionados'!#REF!="","",'Datos seleccionados'!#REF!)</f>
        <v>#REF!</v>
      </c>
      <c r="C583" s="14" t="e">
        <f>+IF('Datos seleccionados'!#REF!="","",'Datos seleccionados'!#REF!)</f>
        <v>#REF!</v>
      </c>
      <c r="D583" s="10" t="e">
        <f>IF(C583="","",IF(AND('Datos seleccionados'!#REF!&gt;=$D$3,'Datos seleccionados'!#REF!&lt;=$D$4,'Datos seleccionados'!#REF!&gt;=$D$5,'Datos seleccionados'!#REF!&gt;=$D$6,'Datos seleccionados'!#REF!&gt;=$D$7),"SI","NO"))</f>
        <v>#REF!</v>
      </c>
      <c r="G583" s="17" t="e">
        <f>+IF('Datos seleccionados'!#REF!="","",'Datos seleccionados'!#REF!)</f>
        <v>#REF!</v>
      </c>
      <c r="H583" s="14" t="e">
        <f>+IF('Datos seleccionados'!#REF!="","",'Datos seleccionados'!#REF!)</f>
        <v>#REF!</v>
      </c>
      <c r="I583" s="10" t="e">
        <f>IF(H583="","",IF(AND('Datos seleccionados'!#REF!&gt;=$I$3,'Datos seleccionados'!#REF!&lt;=$I$4,'Datos seleccionados'!#REF!&gt;=$I$5,'Datos seleccionados'!#REF!&gt;=$I$6,'Datos seleccionados'!#REF!&gt;=$I$7),"SI","NO"))</f>
        <v>#REF!</v>
      </c>
    </row>
    <row r="584" spans="2:9" x14ac:dyDescent="0.2">
      <c r="B584" s="18" t="e">
        <f>+IF('Datos seleccionados'!#REF!="","",'Datos seleccionados'!#REF!)</f>
        <v>#REF!</v>
      </c>
      <c r="C584" s="14" t="e">
        <f>+IF('Datos seleccionados'!#REF!="","",'Datos seleccionados'!#REF!)</f>
        <v>#REF!</v>
      </c>
      <c r="D584" s="10" t="e">
        <f>IF(C584="","",IF(AND('Datos seleccionados'!#REF!&gt;=$D$3,'Datos seleccionados'!#REF!&lt;=$D$4,'Datos seleccionados'!#REF!&gt;=$D$5,'Datos seleccionados'!#REF!&gt;=$D$6,'Datos seleccionados'!#REF!&gt;=$D$7),"SI","NO"))</f>
        <v>#REF!</v>
      </c>
      <c r="G584" s="17" t="e">
        <f>+IF('Datos seleccionados'!#REF!="","",'Datos seleccionados'!#REF!)</f>
        <v>#REF!</v>
      </c>
      <c r="H584" s="14" t="e">
        <f>+IF('Datos seleccionados'!#REF!="","",'Datos seleccionados'!#REF!)</f>
        <v>#REF!</v>
      </c>
      <c r="I584" s="10" t="e">
        <f>IF(H584="","",IF(AND('Datos seleccionados'!#REF!&gt;=$I$3,'Datos seleccionados'!#REF!&lt;=$I$4,'Datos seleccionados'!#REF!&gt;=$I$5,'Datos seleccionados'!#REF!&gt;=$I$6,'Datos seleccionados'!#REF!&gt;=$I$7),"SI","NO"))</f>
        <v>#REF!</v>
      </c>
    </row>
    <row r="585" spans="2:9" x14ac:dyDescent="0.2">
      <c r="B585" s="18" t="e">
        <f>+IF('Datos seleccionados'!#REF!="","",'Datos seleccionados'!#REF!)</f>
        <v>#REF!</v>
      </c>
      <c r="C585" s="14" t="e">
        <f>+IF('Datos seleccionados'!#REF!="","",'Datos seleccionados'!#REF!)</f>
        <v>#REF!</v>
      </c>
      <c r="D585" s="10" t="e">
        <f>IF(C585="","",IF(AND('Datos seleccionados'!#REF!&gt;=$D$3,'Datos seleccionados'!#REF!&lt;=$D$4,'Datos seleccionados'!#REF!&gt;=$D$5,'Datos seleccionados'!#REF!&gt;=$D$6,'Datos seleccionados'!#REF!&gt;=$D$7),"SI","NO"))</f>
        <v>#REF!</v>
      </c>
      <c r="G585" s="17" t="e">
        <f>+IF('Datos seleccionados'!#REF!="","",'Datos seleccionados'!#REF!)</f>
        <v>#REF!</v>
      </c>
      <c r="H585" s="14" t="e">
        <f>+IF('Datos seleccionados'!#REF!="","",'Datos seleccionados'!#REF!)</f>
        <v>#REF!</v>
      </c>
      <c r="I585" s="10" t="e">
        <f>IF(H585="","",IF(AND('Datos seleccionados'!#REF!&gt;=$I$3,'Datos seleccionados'!#REF!&lt;=$I$4,'Datos seleccionados'!#REF!&gt;=$I$5,'Datos seleccionados'!#REF!&gt;=$I$6,'Datos seleccionados'!#REF!&gt;=$I$7),"SI","NO"))</f>
        <v>#REF!</v>
      </c>
    </row>
    <row r="586" spans="2:9" x14ac:dyDescent="0.2">
      <c r="B586" s="18" t="e">
        <f>+IF('Datos seleccionados'!#REF!="","",'Datos seleccionados'!#REF!)</f>
        <v>#REF!</v>
      </c>
      <c r="C586" s="14" t="e">
        <f>+IF('Datos seleccionados'!#REF!="","",'Datos seleccionados'!#REF!)</f>
        <v>#REF!</v>
      </c>
      <c r="D586" s="10" t="e">
        <f>IF(C586="","",IF(AND('Datos seleccionados'!#REF!&gt;=$D$3,'Datos seleccionados'!#REF!&lt;=$D$4,'Datos seleccionados'!#REF!&gt;=$D$5,'Datos seleccionados'!#REF!&gt;=$D$6,'Datos seleccionados'!#REF!&gt;=$D$7),"SI","NO"))</f>
        <v>#REF!</v>
      </c>
      <c r="G586" s="17" t="e">
        <f>+IF('Datos seleccionados'!#REF!="","",'Datos seleccionados'!#REF!)</f>
        <v>#REF!</v>
      </c>
      <c r="H586" s="14" t="e">
        <f>+IF('Datos seleccionados'!#REF!="","",'Datos seleccionados'!#REF!)</f>
        <v>#REF!</v>
      </c>
      <c r="I586" s="10" t="e">
        <f>IF(H586="","",IF(AND('Datos seleccionados'!#REF!&gt;=$I$3,'Datos seleccionados'!#REF!&lt;=$I$4,'Datos seleccionados'!#REF!&gt;=$I$5,'Datos seleccionados'!#REF!&gt;=$I$6,'Datos seleccionados'!#REF!&gt;=$I$7),"SI","NO"))</f>
        <v>#REF!</v>
      </c>
    </row>
    <row r="587" spans="2:9" x14ac:dyDescent="0.2">
      <c r="B587" s="18" t="e">
        <f>+IF('Datos seleccionados'!#REF!="","",'Datos seleccionados'!#REF!)</f>
        <v>#REF!</v>
      </c>
      <c r="C587" s="14" t="e">
        <f>+IF('Datos seleccionados'!#REF!="","",'Datos seleccionados'!#REF!)</f>
        <v>#REF!</v>
      </c>
      <c r="D587" s="10" t="e">
        <f>IF(C587="","",IF(AND('Datos seleccionados'!#REF!&gt;=$D$3,'Datos seleccionados'!#REF!&lt;=$D$4,'Datos seleccionados'!#REF!&gt;=$D$5,'Datos seleccionados'!#REF!&gt;=$D$6,'Datos seleccionados'!#REF!&gt;=$D$7),"SI","NO"))</f>
        <v>#REF!</v>
      </c>
      <c r="G587" s="17" t="e">
        <f>+IF('Datos seleccionados'!#REF!="","",'Datos seleccionados'!#REF!)</f>
        <v>#REF!</v>
      </c>
      <c r="H587" s="14" t="e">
        <f>+IF('Datos seleccionados'!#REF!="","",'Datos seleccionados'!#REF!)</f>
        <v>#REF!</v>
      </c>
      <c r="I587" s="10" t="e">
        <f>IF(H587="","",IF(AND('Datos seleccionados'!#REF!&gt;=$I$3,'Datos seleccionados'!#REF!&lt;=$I$4,'Datos seleccionados'!#REF!&gt;=$I$5,'Datos seleccionados'!#REF!&gt;=$I$6,'Datos seleccionados'!#REF!&gt;=$I$7),"SI","NO"))</f>
        <v>#REF!</v>
      </c>
    </row>
    <row r="588" spans="2:9" x14ac:dyDescent="0.2">
      <c r="B588" s="18" t="e">
        <f>+IF('Datos seleccionados'!#REF!="","",'Datos seleccionados'!#REF!)</f>
        <v>#REF!</v>
      </c>
      <c r="C588" s="14" t="e">
        <f>+IF('Datos seleccionados'!#REF!="","",'Datos seleccionados'!#REF!)</f>
        <v>#REF!</v>
      </c>
      <c r="D588" s="10" t="e">
        <f>IF(C588="","",IF(AND('Datos seleccionados'!#REF!&gt;=$D$3,'Datos seleccionados'!#REF!&lt;=$D$4,'Datos seleccionados'!#REF!&gt;=$D$5,'Datos seleccionados'!#REF!&gt;=$D$6,'Datos seleccionados'!#REF!&gt;=$D$7),"SI","NO"))</f>
        <v>#REF!</v>
      </c>
      <c r="G588" s="17" t="e">
        <f>+IF('Datos seleccionados'!#REF!="","",'Datos seleccionados'!#REF!)</f>
        <v>#REF!</v>
      </c>
      <c r="H588" s="14" t="e">
        <f>+IF('Datos seleccionados'!#REF!="","",'Datos seleccionados'!#REF!)</f>
        <v>#REF!</v>
      </c>
      <c r="I588" s="10" t="e">
        <f>IF(H588="","",IF(AND('Datos seleccionados'!#REF!&gt;=$I$3,'Datos seleccionados'!#REF!&lt;=$I$4,'Datos seleccionados'!#REF!&gt;=$I$5,'Datos seleccionados'!#REF!&gt;=$I$6,'Datos seleccionados'!#REF!&gt;=$I$7),"SI","NO"))</f>
        <v>#REF!</v>
      </c>
    </row>
    <row r="589" spans="2:9" x14ac:dyDescent="0.2">
      <c r="B589" s="18" t="e">
        <f>+IF('Datos seleccionados'!#REF!="","",'Datos seleccionados'!#REF!)</f>
        <v>#REF!</v>
      </c>
      <c r="C589" s="14" t="e">
        <f>+IF('Datos seleccionados'!#REF!="","",'Datos seleccionados'!#REF!)</f>
        <v>#REF!</v>
      </c>
      <c r="D589" s="10" t="e">
        <f>IF(C589="","",IF(AND('Datos seleccionados'!#REF!&gt;=$D$3,'Datos seleccionados'!#REF!&lt;=$D$4,'Datos seleccionados'!#REF!&gt;=$D$5,'Datos seleccionados'!#REF!&gt;=$D$6,'Datos seleccionados'!#REF!&gt;=$D$7),"SI","NO"))</f>
        <v>#REF!</v>
      </c>
      <c r="G589" s="17" t="e">
        <f>+IF('Datos seleccionados'!#REF!="","",'Datos seleccionados'!#REF!)</f>
        <v>#REF!</v>
      </c>
      <c r="H589" s="14" t="e">
        <f>+IF('Datos seleccionados'!#REF!="","",'Datos seleccionados'!#REF!)</f>
        <v>#REF!</v>
      </c>
      <c r="I589" s="10" t="e">
        <f>IF(H589="","",IF(AND('Datos seleccionados'!#REF!&gt;=$I$3,'Datos seleccionados'!#REF!&lt;=$I$4,'Datos seleccionados'!#REF!&gt;=$I$5,'Datos seleccionados'!#REF!&gt;=$I$6,'Datos seleccionados'!#REF!&gt;=$I$7),"SI","NO"))</f>
        <v>#REF!</v>
      </c>
    </row>
    <row r="590" spans="2:9" x14ac:dyDescent="0.2">
      <c r="B590" s="18" t="e">
        <f>+IF('Datos seleccionados'!#REF!="","",'Datos seleccionados'!#REF!)</f>
        <v>#REF!</v>
      </c>
      <c r="C590" s="14" t="e">
        <f>+IF('Datos seleccionados'!#REF!="","",'Datos seleccionados'!#REF!)</f>
        <v>#REF!</v>
      </c>
      <c r="D590" s="10" t="e">
        <f>IF(C590="","",IF(AND('Datos seleccionados'!#REF!&gt;=$D$3,'Datos seleccionados'!#REF!&lt;=$D$4,'Datos seleccionados'!#REF!&gt;=$D$5,'Datos seleccionados'!#REF!&gt;=$D$6,'Datos seleccionados'!#REF!&gt;=$D$7),"SI","NO"))</f>
        <v>#REF!</v>
      </c>
      <c r="G590" s="17" t="e">
        <f>+IF('Datos seleccionados'!#REF!="","",'Datos seleccionados'!#REF!)</f>
        <v>#REF!</v>
      </c>
      <c r="H590" s="14" t="e">
        <f>+IF('Datos seleccionados'!#REF!="","",'Datos seleccionados'!#REF!)</f>
        <v>#REF!</v>
      </c>
      <c r="I590" s="10" t="e">
        <f>IF(H590="","",IF(AND('Datos seleccionados'!#REF!&gt;=$I$3,'Datos seleccionados'!#REF!&lt;=$I$4,'Datos seleccionados'!#REF!&gt;=$I$5,'Datos seleccionados'!#REF!&gt;=$I$6,'Datos seleccionados'!#REF!&gt;=$I$7),"SI","NO"))</f>
        <v>#REF!</v>
      </c>
    </row>
    <row r="591" spans="2:9" x14ac:dyDescent="0.2">
      <c r="B591" s="18" t="e">
        <f>+IF('Datos seleccionados'!#REF!="","",'Datos seleccionados'!#REF!)</f>
        <v>#REF!</v>
      </c>
      <c r="C591" s="14" t="e">
        <f>+IF('Datos seleccionados'!#REF!="","",'Datos seleccionados'!#REF!)</f>
        <v>#REF!</v>
      </c>
      <c r="D591" s="10" t="e">
        <f>IF(C591="","",IF(AND('Datos seleccionados'!#REF!&gt;=$D$3,'Datos seleccionados'!#REF!&lt;=$D$4,'Datos seleccionados'!#REF!&gt;=$D$5,'Datos seleccionados'!#REF!&gt;=$D$6,'Datos seleccionados'!#REF!&gt;=$D$7),"SI","NO"))</f>
        <v>#REF!</v>
      </c>
      <c r="G591" s="17" t="e">
        <f>+IF('Datos seleccionados'!#REF!="","",'Datos seleccionados'!#REF!)</f>
        <v>#REF!</v>
      </c>
      <c r="H591" s="14" t="e">
        <f>+IF('Datos seleccionados'!#REF!="","",'Datos seleccionados'!#REF!)</f>
        <v>#REF!</v>
      </c>
      <c r="I591" s="10" t="e">
        <f>IF(H591="","",IF(AND('Datos seleccionados'!#REF!&gt;=$I$3,'Datos seleccionados'!#REF!&lt;=$I$4,'Datos seleccionados'!#REF!&gt;=$I$5,'Datos seleccionados'!#REF!&gt;=$I$6,'Datos seleccionados'!#REF!&gt;=$I$7),"SI","NO"))</f>
        <v>#REF!</v>
      </c>
    </row>
    <row r="592" spans="2:9" x14ac:dyDescent="0.2">
      <c r="B592" s="18" t="e">
        <f>+IF('Datos seleccionados'!#REF!="","",'Datos seleccionados'!#REF!)</f>
        <v>#REF!</v>
      </c>
      <c r="C592" s="14" t="e">
        <f>+IF('Datos seleccionados'!#REF!="","",'Datos seleccionados'!#REF!)</f>
        <v>#REF!</v>
      </c>
      <c r="D592" s="10" t="e">
        <f>IF(C592="","",IF(AND('Datos seleccionados'!#REF!&gt;=$D$3,'Datos seleccionados'!#REF!&lt;=$D$4,'Datos seleccionados'!#REF!&gt;=$D$5,'Datos seleccionados'!#REF!&gt;=$D$6,'Datos seleccionados'!#REF!&gt;=$D$7),"SI","NO"))</f>
        <v>#REF!</v>
      </c>
      <c r="G592" s="17" t="e">
        <f>+IF('Datos seleccionados'!#REF!="","",'Datos seleccionados'!#REF!)</f>
        <v>#REF!</v>
      </c>
      <c r="H592" s="14" t="e">
        <f>+IF('Datos seleccionados'!#REF!="","",'Datos seleccionados'!#REF!)</f>
        <v>#REF!</v>
      </c>
      <c r="I592" s="10" t="e">
        <f>IF(H592="","",IF(AND('Datos seleccionados'!#REF!&gt;=$I$3,'Datos seleccionados'!#REF!&lt;=$I$4,'Datos seleccionados'!#REF!&gt;=$I$5,'Datos seleccionados'!#REF!&gt;=$I$6,'Datos seleccionados'!#REF!&gt;=$I$7),"SI","NO"))</f>
        <v>#REF!</v>
      </c>
    </row>
    <row r="593" spans="2:9" x14ac:dyDescent="0.2">
      <c r="B593" s="18" t="e">
        <f>+IF('Datos seleccionados'!#REF!="","",'Datos seleccionados'!#REF!)</f>
        <v>#REF!</v>
      </c>
      <c r="C593" s="14" t="e">
        <f>+IF('Datos seleccionados'!#REF!="","",'Datos seleccionados'!#REF!)</f>
        <v>#REF!</v>
      </c>
      <c r="D593" s="10" t="e">
        <f>IF(C593="","",IF(AND('Datos seleccionados'!#REF!&gt;=$D$3,'Datos seleccionados'!#REF!&lt;=$D$4,'Datos seleccionados'!#REF!&gt;=$D$5,'Datos seleccionados'!#REF!&gt;=$D$6,'Datos seleccionados'!#REF!&gt;=$D$7),"SI","NO"))</f>
        <v>#REF!</v>
      </c>
      <c r="G593" s="17" t="e">
        <f>+IF('Datos seleccionados'!#REF!="","",'Datos seleccionados'!#REF!)</f>
        <v>#REF!</v>
      </c>
      <c r="H593" s="14" t="e">
        <f>+IF('Datos seleccionados'!#REF!="","",'Datos seleccionados'!#REF!)</f>
        <v>#REF!</v>
      </c>
      <c r="I593" s="10" t="e">
        <f>IF(H593="","",IF(AND('Datos seleccionados'!#REF!&gt;=$I$3,'Datos seleccionados'!#REF!&lt;=$I$4,'Datos seleccionados'!#REF!&gt;=$I$5,'Datos seleccionados'!#REF!&gt;=$I$6,'Datos seleccionados'!#REF!&gt;=$I$7),"SI","NO"))</f>
        <v>#REF!</v>
      </c>
    </row>
    <row r="594" spans="2:9" x14ac:dyDescent="0.2">
      <c r="B594" s="18" t="e">
        <f>+IF('Datos seleccionados'!#REF!="","",'Datos seleccionados'!#REF!)</f>
        <v>#REF!</v>
      </c>
      <c r="C594" s="14" t="e">
        <f>+IF('Datos seleccionados'!#REF!="","",'Datos seleccionados'!#REF!)</f>
        <v>#REF!</v>
      </c>
      <c r="D594" s="10" t="e">
        <f>IF(C594="","",IF(AND('Datos seleccionados'!#REF!&gt;=$D$3,'Datos seleccionados'!#REF!&lt;=$D$4,'Datos seleccionados'!#REF!&gt;=$D$5,'Datos seleccionados'!#REF!&gt;=$D$6,'Datos seleccionados'!#REF!&gt;=$D$7),"SI","NO"))</f>
        <v>#REF!</v>
      </c>
      <c r="G594" s="17" t="e">
        <f>+IF('Datos seleccionados'!#REF!="","",'Datos seleccionados'!#REF!)</f>
        <v>#REF!</v>
      </c>
      <c r="H594" s="14" t="e">
        <f>+IF('Datos seleccionados'!#REF!="","",'Datos seleccionados'!#REF!)</f>
        <v>#REF!</v>
      </c>
      <c r="I594" s="10" t="e">
        <f>IF(H594="","",IF(AND('Datos seleccionados'!#REF!&gt;=$I$3,'Datos seleccionados'!#REF!&lt;=$I$4,'Datos seleccionados'!#REF!&gt;=$I$5,'Datos seleccionados'!#REF!&gt;=$I$6,'Datos seleccionados'!#REF!&gt;=$I$7),"SI","NO"))</f>
        <v>#REF!</v>
      </c>
    </row>
    <row r="595" spans="2:9" x14ac:dyDescent="0.2">
      <c r="B595" s="18" t="e">
        <f>+IF('Datos seleccionados'!#REF!="","",'Datos seleccionados'!#REF!)</f>
        <v>#REF!</v>
      </c>
      <c r="C595" s="14" t="e">
        <f>+IF('Datos seleccionados'!#REF!="","",'Datos seleccionados'!#REF!)</f>
        <v>#REF!</v>
      </c>
      <c r="D595" s="10" t="e">
        <f>IF(C595="","",IF(AND('Datos seleccionados'!#REF!&gt;=$D$3,'Datos seleccionados'!#REF!&lt;=$D$4,'Datos seleccionados'!#REF!&gt;=$D$5,'Datos seleccionados'!#REF!&gt;=$D$6,'Datos seleccionados'!#REF!&gt;=$D$7),"SI","NO"))</f>
        <v>#REF!</v>
      </c>
      <c r="G595" s="17" t="e">
        <f>+IF('Datos seleccionados'!#REF!="","",'Datos seleccionados'!#REF!)</f>
        <v>#REF!</v>
      </c>
      <c r="H595" s="14" t="e">
        <f>+IF('Datos seleccionados'!#REF!="","",'Datos seleccionados'!#REF!)</f>
        <v>#REF!</v>
      </c>
      <c r="I595" s="10" t="e">
        <f>IF(H595="","",IF(AND('Datos seleccionados'!#REF!&gt;=$I$3,'Datos seleccionados'!#REF!&lt;=$I$4,'Datos seleccionados'!#REF!&gt;=$I$5,'Datos seleccionados'!#REF!&gt;=$I$6,'Datos seleccionados'!#REF!&gt;=$I$7),"SI","NO"))</f>
        <v>#REF!</v>
      </c>
    </row>
    <row r="596" spans="2:9" x14ac:dyDescent="0.2">
      <c r="B596" s="18" t="e">
        <f>+IF('Datos seleccionados'!#REF!="","",'Datos seleccionados'!#REF!)</f>
        <v>#REF!</v>
      </c>
      <c r="C596" s="14" t="e">
        <f>+IF('Datos seleccionados'!#REF!="","",'Datos seleccionados'!#REF!)</f>
        <v>#REF!</v>
      </c>
      <c r="D596" s="10" t="e">
        <f>IF(C596="","",IF(AND('Datos seleccionados'!#REF!&gt;=$D$3,'Datos seleccionados'!#REF!&lt;=$D$4,'Datos seleccionados'!#REF!&gt;=$D$5,'Datos seleccionados'!#REF!&gt;=$D$6,'Datos seleccionados'!#REF!&gt;=$D$7),"SI","NO"))</f>
        <v>#REF!</v>
      </c>
      <c r="G596" s="17" t="e">
        <f>+IF('Datos seleccionados'!#REF!="","",'Datos seleccionados'!#REF!)</f>
        <v>#REF!</v>
      </c>
      <c r="H596" s="14" t="e">
        <f>+IF('Datos seleccionados'!#REF!="","",'Datos seleccionados'!#REF!)</f>
        <v>#REF!</v>
      </c>
      <c r="I596" s="10" t="e">
        <f>IF(H596="","",IF(AND('Datos seleccionados'!#REF!&gt;=$I$3,'Datos seleccionados'!#REF!&lt;=$I$4,'Datos seleccionados'!#REF!&gt;=$I$5,'Datos seleccionados'!#REF!&gt;=$I$6,'Datos seleccionados'!#REF!&gt;=$I$7),"SI","NO"))</f>
        <v>#REF!</v>
      </c>
    </row>
    <row r="597" spans="2:9" x14ac:dyDescent="0.2">
      <c r="B597" s="18" t="e">
        <f>+IF('Datos seleccionados'!#REF!="","",'Datos seleccionados'!#REF!)</f>
        <v>#REF!</v>
      </c>
      <c r="C597" s="14" t="e">
        <f>+IF('Datos seleccionados'!#REF!="","",'Datos seleccionados'!#REF!)</f>
        <v>#REF!</v>
      </c>
      <c r="D597" s="10" t="e">
        <f>IF(C597="","",IF(AND('Datos seleccionados'!#REF!&gt;=$D$3,'Datos seleccionados'!#REF!&lt;=$D$4,'Datos seleccionados'!#REF!&gt;=$D$5,'Datos seleccionados'!#REF!&gt;=$D$6,'Datos seleccionados'!#REF!&gt;=$D$7),"SI","NO"))</f>
        <v>#REF!</v>
      </c>
      <c r="G597" s="17" t="e">
        <f>+IF('Datos seleccionados'!#REF!="","",'Datos seleccionados'!#REF!)</f>
        <v>#REF!</v>
      </c>
      <c r="H597" s="14" t="e">
        <f>+IF('Datos seleccionados'!#REF!="","",'Datos seleccionados'!#REF!)</f>
        <v>#REF!</v>
      </c>
      <c r="I597" s="10" t="e">
        <f>IF(H597="","",IF(AND('Datos seleccionados'!#REF!&gt;=$I$3,'Datos seleccionados'!#REF!&lt;=$I$4,'Datos seleccionados'!#REF!&gt;=$I$5,'Datos seleccionados'!#REF!&gt;=$I$6,'Datos seleccionados'!#REF!&gt;=$I$7),"SI","NO"))</f>
        <v>#REF!</v>
      </c>
    </row>
    <row r="598" spans="2:9" x14ac:dyDescent="0.2">
      <c r="B598" s="18" t="e">
        <f>+IF('Datos seleccionados'!#REF!="","",'Datos seleccionados'!#REF!)</f>
        <v>#REF!</v>
      </c>
      <c r="C598" s="14" t="e">
        <f>+IF('Datos seleccionados'!#REF!="","",'Datos seleccionados'!#REF!)</f>
        <v>#REF!</v>
      </c>
      <c r="D598" s="10" t="e">
        <f>IF(C598="","",IF(AND('Datos seleccionados'!#REF!&gt;=$D$3,'Datos seleccionados'!#REF!&lt;=$D$4,'Datos seleccionados'!#REF!&gt;=$D$5,'Datos seleccionados'!#REF!&gt;=$D$6,'Datos seleccionados'!#REF!&gt;=$D$7),"SI","NO"))</f>
        <v>#REF!</v>
      </c>
      <c r="G598" s="17" t="e">
        <f>+IF('Datos seleccionados'!#REF!="","",'Datos seleccionados'!#REF!)</f>
        <v>#REF!</v>
      </c>
      <c r="H598" s="14" t="e">
        <f>+IF('Datos seleccionados'!#REF!="","",'Datos seleccionados'!#REF!)</f>
        <v>#REF!</v>
      </c>
      <c r="I598" s="10" t="e">
        <f>IF(H598="","",IF(AND('Datos seleccionados'!#REF!&gt;=$I$3,'Datos seleccionados'!#REF!&lt;=$I$4,'Datos seleccionados'!#REF!&gt;=$I$5,'Datos seleccionados'!#REF!&gt;=$I$6,'Datos seleccionados'!#REF!&gt;=$I$7),"SI","NO"))</f>
        <v>#REF!</v>
      </c>
    </row>
    <row r="599" spans="2:9" x14ac:dyDescent="0.2">
      <c r="B599" s="18" t="e">
        <f>+IF('Datos seleccionados'!#REF!="","",'Datos seleccionados'!#REF!)</f>
        <v>#REF!</v>
      </c>
      <c r="C599" s="14" t="e">
        <f>+IF('Datos seleccionados'!#REF!="","",'Datos seleccionados'!#REF!)</f>
        <v>#REF!</v>
      </c>
      <c r="D599" s="10" t="e">
        <f>IF(C599="","",IF(AND('Datos seleccionados'!#REF!&gt;=$D$3,'Datos seleccionados'!#REF!&lt;=$D$4,'Datos seleccionados'!#REF!&gt;=$D$5,'Datos seleccionados'!#REF!&gt;=$D$6,'Datos seleccionados'!#REF!&gt;=$D$7),"SI","NO"))</f>
        <v>#REF!</v>
      </c>
      <c r="G599" s="17" t="e">
        <f>+IF('Datos seleccionados'!#REF!="","",'Datos seleccionados'!#REF!)</f>
        <v>#REF!</v>
      </c>
      <c r="H599" s="14" t="e">
        <f>+IF('Datos seleccionados'!#REF!="","",'Datos seleccionados'!#REF!)</f>
        <v>#REF!</v>
      </c>
      <c r="I599" s="10" t="e">
        <f>IF(H599="","",IF(AND('Datos seleccionados'!#REF!&gt;=$I$3,'Datos seleccionados'!#REF!&lt;=$I$4,'Datos seleccionados'!#REF!&gt;=$I$5,'Datos seleccionados'!#REF!&gt;=$I$6,'Datos seleccionados'!#REF!&gt;=$I$7),"SI","NO"))</f>
        <v>#REF!</v>
      </c>
    </row>
    <row r="600" spans="2:9" x14ac:dyDescent="0.2">
      <c r="B600" s="18" t="e">
        <f>+IF('Datos seleccionados'!#REF!="","",'Datos seleccionados'!#REF!)</f>
        <v>#REF!</v>
      </c>
      <c r="C600" s="14" t="e">
        <f>+IF('Datos seleccionados'!#REF!="","",'Datos seleccionados'!#REF!)</f>
        <v>#REF!</v>
      </c>
      <c r="D600" s="10" t="e">
        <f>IF(C600="","",IF(AND('Datos seleccionados'!#REF!&gt;=$D$3,'Datos seleccionados'!#REF!&lt;=$D$4,'Datos seleccionados'!#REF!&gt;=$D$5,'Datos seleccionados'!#REF!&gt;=$D$6,'Datos seleccionados'!#REF!&gt;=$D$7),"SI","NO"))</f>
        <v>#REF!</v>
      </c>
      <c r="G600" s="17" t="e">
        <f>+IF('Datos seleccionados'!#REF!="","",'Datos seleccionados'!#REF!)</f>
        <v>#REF!</v>
      </c>
      <c r="H600" s="14" t="e">
        <f>+IF('Datos seleccionados'!#REF!="","",'Datos seleccionados'!#REF!)</f>
        <v>#REF!</v>
      </c>
      <c r="I600" s="10" t="e">
        <f>IF(H600="","",IF(AND('Datos seleccionados'!#REF!&gt;=$I$3,'Datos seleccionados'!#REF!&lt;=$I$4,'Datos seleccionados'!#REF!&gt;=$I$5,'Datos seleccionados'!#REF!&gt;=$I$6,'Datos seleccionados'!#REF!&gt;=$I$7),"SI","NO"))</f>
        <v>#REF!</v>
      </c>
    </row>
    <row r="601" spans="2:9" x14ac:dyDescent="0.2">
      <c r="B601" s="18" t="e">
        <f>+IF('Datos seleccionados'!#REF!="","",'Datos seleccionados'!#REF!)</f>
        <v>#REF!</v>
      </c>
      <c r="C601" s="14" t="e">
        <f>+IF('Datos seleccionados'!#REF!="","",'Datos seleccionados'!#REF!)</f>
        <v>#REF!</v>
      </c>
      <c r="D601" s="10" t="e">
        <f>IF(C601="","",IF(AND('Datos seleccionados'!#REF!&gt;=$D$3,'Datos seleccionados'!#REF!&lt;=$D$4,'Datos seleccionados'!#REF!&gt;=$D$5,'Datos seleccionados'!#REF!&gt;=$D$6,'Datos seleccionados'!#REF!&gt;=$D$7),"SI","NO"))</f>
        <v>#REF!</v>
      </c>
      <c r="G601" s="17" t="e">
        <f>+IF('Datos seleccionados'!#REF!="","",'Datos seleccionados'!#REF!)</f>
        <v>#REF!</v>
      </c>
      <c r="H601" s="14" t="e">
        <f>+IF('Datos seleccionados'!#REF!="","",'Datos seleccionados'!#REF!)</f>
        <v>#REF!</v>
      </c>
      <c r="I601" s="10" t="e">
        <f>IF(H601="","",IF(AND('Datos seleccionados'!#REF!&gt;=$I$3,'Datos seleccionados'!#REF!&lt;=$I$4,'Datos seleccionados'!#REF!&gt;=$I$5,'Datos seleccionados'!#REF!&gt;=$I$6,'Datos seleccionados'!#REF!&gt;=$I$7),"SI","NO"))</f>
        <v>#REF!</v>
      </c>
    </row>
    <row r="602" spans="2:9" x14ac:dyDescent="0.2">
      <c r="B602" s="18" t="e">
        <f>+IF('Datos seleccionados'!#REF!="","",'Datos seleccionados'!#REF!)</f>
        <v>#REF!</v>
      </c>
      <c r="C602" s="14" t="e">
        <f>+IF('Datos seleccionados'!#REF!="","",'Datos seleccionados'!#REF!)</f>
        <v>#REF!</v>
      </c>
      <c r="D602" s="10" t="e">
        <f>IF(C602="","",IF(AND('Datos seleccionados'!#REF!&gt;=$D$3,'Datos seleccionados'!#REF!&lt;=$D$4,'Datos seleccionados'!#REF!&gt;=$D$5,'Datos seleccionados'!#REF!&gt;=$D$6,'Datos seleccionados'!#REF!&gt;=$D$7),"SI","NO"))</f>
        <v>#REF!</v>
      </c>
      <c r="G602" s="17" t="e">
        <f>+IF('Datos seleccionados'!#REF!="","",'Datos seleccionados'!#REF!)</f>
        <v>#REF!</v>
      </c>
      <c r="H602" s="14" t="e">
        <f>+IF('Datos seleccionados'!#REF!="","",'Datos seleccionados'!#REF!)</f>
        <v>#REF!</v>
      </c>
      <c r="I602" s="10" t="e">
        <f>IF(H602="","",IF(AND('Datos seleccionados'!#REF!&gt;=$I$3,'Datos seleccionados'!#REF!&lt;=$I$4,'Datos seleccionados'!#REF!&gt;=$I$5,'Datos seleccionados'!#REF!&gt;=$I$6,'Datos seleccionados'!#REF!&gt;=$I$7),"SI","NO"))</f>
        <v>#REF!</v>
      </c>
    </row>
    <row r="603" spans="2:9" x14ac:dyDescent="0.2">
      <c r="B603" s="18" t="e">
        <f>+IF('Datos seleccionados'!#REF!="","",'Datos seleccionados'!#REF!)</f>
        <v>#REF!</v>
      </c>
      <c r="C603" s="14" t="e">
        <f>+IF('Datos seleccionados'!#REF!="","",'Datos seleccionados'!#REF!)</f>
        <v>#REF!</v>
      </c>
      <c r="D603" s="10" t="e">
        <f>IF(C603="","",IF(AND('Datos seleccionados'!#REF!&gt;=$D$3,'Datos seleccionados'!#REF!&lt;=$D$4,'Datos seleccionados'!#REF!&gt;=$D$5,'Datos seleccionados'!#REF!&gt;=$D$6,'Datos seleccionados'!#REF!&gt;=$D$7),"SI","NO"))</f>
        <v>#REF!</v>
      </c>
      <c r="G603" s="17" t="e">
        <f>+IF('Datos seleccionados'!#REF!="","",'Datos seleccionados'!#REF!)</f>
        <v>#REF!</v>
      </c>
      <c r="H603" s="14" t="e">
        <f>+IF('Datos seleccionados'!#REF!="","",'Datos seleccionados'!#REF!)</f>
        <v>#REF!</v>
      </c>
      <c r="I603" s="10" t="e">
        <f>IF(H603="","",IF(AND('Datos seleccionados'!#REF!&gt;=$I$3,'Datos seleccionados'!#REF!&lt;=$I$4,'Datos seleccionados'!#REF!&gt;=$I$5,'Datos seleccionados'!#REF!&gt;=$I$6,'Datos seleccionados'!#REF!&gt;=$I$7),"SI","NO"))</f>
        <v>#REF!</v>
      </c>
    </row>
    <row r="604" spans="2:9" x14ac:dyDescent="0.2">
      <c r="B604" s="18" t="e">
        <f>+IF('Datos seleccionados'!#REF!="","",'Datos seleccionados'!#REF!)</f>
        <v>#REF!</v>
      </c>
      <c r="C604" s="14" t="e">
        <f>+IF('Datos seleccionados'!#REF!="","",'Datos seleccionados'!#REF!)</f>
        <v>#REF!</v>
      </c>
      <c r="D604" s="10" t="e">
        <f>IF(C604="","",IF(AND('Datos seleccionados'!#REF!&gt;=$D$3,'Datos seleccionados'!#REF!&lt;=$D$4,'Datos seleccionados'!#REF!&gt;=$D$5,'Datos seleccionados'!#REF!&gt;=$D$6,'Datos seleccionados'!#REF!&gt;=$D$7),"SI","NO"))</f>
        <v>#REF!</v>
      </c>
      <c r="G604" s="17" t="e">
        <f>+IF('Datos seleccionados'!#REF!="","",'Datos seleccionados'!#REF!)</f>
        <v>#REF!</v>
      </c>
      <c r="H604" s="14" t="e">
        <f>+IF('Datos seleccionados'!#REF!="","",'Datos seleccionados'!#REF!)</f>
        <v>#REF!</v>
      </c>
      <c r="I604" s="10" t="e">
        <f>IF(H604="","",IF(AND('Datos seleccionados'!#REF!&gt;=$I$3,'Datos seleccionados'!#REF!&lt;=$I$4,'Datos seleccionados'!#REF!&gt;=$I$5,'Datos seleccionados'!#REF!&gt;=$I$6,'Datos seleccionados'!#REF!&gt;=$I$7),"SI","NO"))</f>
        <v>#REF!</v>
      </c>
    </row>
    <row r="605" spans="2:9" x14ac:dyDescent="0.2">
      <c r="B605" s="18" t="e">
        <f>+IF('Datos seleccionados'!#REF!="","",'Datos seleccionados'!#REF!)</f>
        <v>#REF!</v>
      </c>
      <c r="C605" s="14" t="e">
        <f>+IF('Datos seleccionados'!#REF!="","",'Datos seleccionados'!#REF!)</f>
        <v>#REF!</v>
      </c>
      <c r="D605" s="10" t="e">
        <f>IF(C605="","",IF(AND('Datos seleccionados'!#REF!&gt;=$D$3,'Datos seleccionados'!#REF!&lt;=$D$4,'Datos seleccionados'!#REF!&gt;=$D$5,'Datos seleccionados'!#REF!&gt;=$D$6,'Datos seleccionados'!#REF!&gt;=$D$7),"SI","NO"))</f>
        <v>#REF!</v>
      </c>
      <c r="G605" s="17" t="e">
        <f>+IF('Datos seleccionados'!#REF!="","",'Datos seleccionados'!#REF!)</f>
        <v>#REF!</v>
      </c>
      <c r="H605" s="14" t="e">
        <f>+IF('Datos seleccionados'!#REF!="","",'Datos seleccionados'!#REF!)</f>
        <v>#REF!</v>
      </c>
      <c r="I605" s="10" t="e">
        <f>IF(H605="","",IF(AND('Datos seleccionados'!#REF!&gt;=$I$3,'Datos seleccionados'!#REF!&lt;=$I$4,'Datos seleccionados'!#REF!&gt;=$I$5,'Datos seleccionados'!#REF!&gt;=$I$6,'Datos seleccionados'!#REF!&gt;=$I$7),"SI","NO"))</f>
        <v>#REF!</v>
      </c>
    </row>
    <row r="606" spans="2:9" x14ac:dyDescent="0.2">
      <c r="B606" s="18" t="e">
        <f>+IF('Datos seleccionados'!#REF!="","",'Datos seleccionados'!#REF!)</f>
        <v>#REF!</v>
      </c>
      <c r="C606" s="14" t="e">
        <f>+IF('Datos seleccionados'!#REF!="","",'Datos seleccionados'!#REF!)</f>
        <v>#REF!</v>
      </c>
      <c r="D606" s="10" t="e">
        <f>IF(C606="","",IF(AND('Datos seleccionados'!#REF!&gt;=$D$3,'Datos seleccionados'!#REF!&lt;=$D$4,'Datos seleccionados'!#REF!&gt;=$D$5,'Datos seleccionados'!#REF!&gt;=$D$6,'Datos seleccionados'!#REF!&gt;=$D$7),"SI","NO"))</f>
        <v>#REF!</v>
      </c>
      <c r="G606" s="17" t="e">
        <f>+IF('Datos seleccionados'!#REF!="","",'Datos seleccionados'!#REF!)</f>
        <v>#REF!</v>
      </c>
      <c r="H606" s="14" t="e">
        <f>+IF('Datos seleccionados'!#REF!="","",'Datos seleccionados'!#REF!)</f>
        <v>#REF!</v>
      </c>
      <c r="I606" s="10" t="e">
        <f>IF(H606="","",IF(AND('Datos seleccionados'!#REF!&gt;=$I$3,'Datos seleccionados'!#REF!&lt;=$I$4,'Datos seleccionados'!#REF!&gt;=$I$5,'Datos seleccionados'!#REF!&gt;=$I$6,'Datos seleccionados'!#REF!&gt;=$I$7),"SI","NO"))</f>
        <v>#REF!</v>
      </c>
    </row>
    <row r="607" spans="2:9" x14ac:dyDescent="0.2">
      <c r="B607" s="18" t="e">
        <f>+IF('Datos seleccionados'!#REF!="","",'Datos seleccionados'!#REF!)</f>
        <v>#REF!</v>
      </c>
      <c r="C607" s="14" t="e">
        <f>+IF('Datos seleccionados'!#REF!="","",'Datos seleccionados'!#REF!)</f>
        <v>#REF!</v>
      </c>
      <c r="D607" s="10" t="e">
        <f>IF(C607="","",IF(AND('Datos seleccionados'!#REF!&gt;=$D$3,'Datos seleccionados'!#REF!&lt;=$D$4,'Datos seleccionados'!#REF!&gt;=$D$5,'Datos seleccionados'!#REF!&gt;=$D$6,'Datos seleccionados'!#REF!&gt;=$D$7),"SI","NO"))</f>
        <v>#REF!</v>
      </c>
      <c r="G607" s="17" t="e">
        <f>+IF('Datos seleccionados'!#REF!="","",'Datos seleccionados'!#REF!)</f>
        <v>#REF!</v>
      </c>
      <c r="H607" s="14" t="e">
        <f>+IF('Datos seleccionados'!#REF!="","",'Datos seleccionados'!#REF!)</f>
        <v>#REF!</v>
      </c>
      <c r="I607" s="10" t="e">
        <f>IF(H607="","",IF(AND('Datos seleccionados'!#REF!&gt;=$I$3,'Datos seleccionados'!#REF!&lt;=$I$4,'Datos seleccionados'!#REF!&gt;=$I$5,'Datos seleccionados'!#REF!&gt;=$I$6,'Datos seleccionados'!#REF!&gt;=$I$7),"SI","NO"))</f>
        <v>#REF!</v>
      </c>
    </row>
    <row r="608" spans="2:9" x14ac:dyDescent="0.2">
      <c r="B608" s="18" t="e">
        <f>+IF('Datos seleccionados'!#REF!="","",'Datos seleccionados'!#REF!)</f>
        <v>#REF!</v>
      </c>
      <c r="C608" s="14" t="e">
        <f>+IF('Datos seleccionados'!#REF!="","",'Datos seleccionados'!#REF!)</f>
        <v>#REF!</v>
      </c>
      <c r="D608" s="10" t="e">
        <f>IF(C608="","",IF(AND('Datos seleccionados'!#REF!&gt;=$D$3,'Datos seleccionados'!#REF!&lt;=$D$4,'Datos seleccionados'!#REF!&gt;=$D$5,'Datos seleccionados'!#REF!&gt;=$D$6,'Datos seleccionados'!#REF!&gt;=$D$7),"SI","NO"))</f>
        <v>#REF!</v>
      </c>
      <c r="G608" s="17" t="e">
        <f>+IF('Datos seleccionados'!#REF!="","",'Datos seleccionados'!#REF!)</f>
        <v>#REF!</v>
      </c>
      <c r="H608" s="14" t="e">
        <f>+IF('Datos seleccionados'!#REF!="","",'Datos seleccionados'!#REF!)</f>
        <v>#REF!</v>
      </c>
      <c r="I608" s="10" t="e">
        <f>IF(H608="","",IF(AND('Datos seleccionados'!#REF!&gt;=$I$3,'Datos seleccionados'!#REF!&lt;=$I$4,'Datos seleccionados'!#REF!&gt;=$I$5,'Datos seleccionados'!#REF!&gt;=$I$6,'Datos seleccionados'!#REF!&gt;=$I$7),"SI","NO"))</f>
        <v>#REF!</v>
      </c>
    </row>
    <row r="609" spans="2:9" x14ac:dyDescent="0.2">
      <c r="B609" s="18" t="e">
        <f>+IF('Datos seleccionados'!#REF!="","",'Datos seleccionados'!#REF!)</f>
        <v>#REF!</v>
      </c>
      <c r="C609" s="14" t="e">
        <f>+IF('Datos seleccionados'!#REF!="","",'Datos seleccionados'!#REF!)</f>
        <v>#REF!</v>
      </c>
      <c r="D609" s="10" t="e">
        <f>IF(C609="","",IF(AND('Datos seleccionados'!#REF!&gt;=$D$3,'Datos seleccionados'!#REF!&lt;=$D$4,'Datos seleccionados'!#REF!&gt;=$D$5,'Datos seleccionados'!#REF!&gt;=$D$6,'Datos seleccionados'!#REF!&gt;=$D$7),"SI","NO"))</f>
        <v>#REF!</v>
      </c>
      <c r="G609" s="17" t="e">
        <f>+IF('Datos seleccionados'!#REF!="","",'Datos seleccionados'!#REF!)</f>
        <v>#REF!</v>
      </c>
      <c r="H609" s="14" t="e">
        <f>+IF('Datos seleccionados'!#REF!="","",'Datos seleccionados'!#REF!)</f>
        <v>#REF!</v>
      </c>
      <c r="I609" s="10" t="e">
        <f>IF(H609="","",IF(AND('Datos seleccionados'!#REF!&gt;=$I$3,'Datos seleccionados'!#REF!&lt;=$I$4,'Datos seleccionados'!#REF!&gt;=$I$5,'Datos seleccionados'!#REF!&gt;=$I$6,'Datos seleccionados'!#REF!&gt;=$I$7),"SI","NO"))</f>
        <v>#REF!</v>
      </c>
    </row>
    <row r="610" spans="2:9" x14ac:dyDescent="0.2">
      <c r="B610" s="18" t="e">
        <f>+IF('Datos seleccionados'!#REF!="","",'Datos seleccionados'!#REF!)</f>
        <v>#REF!</v>
      </c>
      <c r="C610" s="14" t="e">
        <f>+IF('Datos seleccionados'!#REF!="","",'Datos seleccionados'!#REF!)</f>
        <v>#REF!</v>
      </c>
      <c r="D610" s="10" t="e">
        <f>IF(C610="","",IF(AND('Datos seleccionados'!#REF!&gt;=$D$3,'Datos seleccionados'!#REF!&lt;=$D$4,'Datos seleccionados'!#REF!&gt;=$D$5,'Datos seleccionados'!#REF!&gt;=$D$6,'Datos seleccionados'!#REF!&gt;=$D$7),"SI","NO"))</f>
        <v>#REF!</v>
      </c>
      <c r="G610" s="17" t="e">
        <f>+IF('Datos seleccionados'!#REF!="","",'Datos seleccionados'!#REF!)</f>
        <v>#REF!</v>
      </c>
      <c r="H610" s="14" t="e">
        <f>+IF('Datos seleccionados'!#REF!="","",'Datos seleccionados'!#REF!)</f>
        <v>#REF!</v>
      </c>
      <c r="I610" s="10" t="e">
        <f>IF(H610="","",IF(AND('Datos seleccionados'!#REF!&gt;=$I$3,'Datos seleccionados'!#REF!&lt;=$I$4,'Datos seleccionados'!#REF!&gt;=$I$5,'Datos seleccionados'!#REF!&gt;=$I$6,'Datos seleccionados'!#REF!&gt;=$I$7),"SI","NO"))</f>
        <v>#REF!</v>
      </c>
    </row>
    <row r="611" spans="2:9" x14ac:dyDescent="0.2">
      <c r="B611" s="18" t="e">
        <f>+IF('Datos seleccionados'!#REF!="","",'Datos seleccionados'!#REF!)</f>
        <v>#REF!</v>
      </c>
      <c r="C611" s="14" t="e">
        <f>+IF('Datos seleccionados'!#REF!="","",'Datos seleccionados'!#REF!)</f>
        <v>#REF!</v>
      </c>
      <c r="D611" s="10" t="e">
        <f>IF(C611="","",IF(AND('Datos seleccionados'!#REF!&gt;=$D$3,'Datos seleccionados'!#REF!&lt;=$D$4,'Datos seleccionados'!#REF!&gt;=$D$5,'Datos seleccionados'!#REF!&gt;=$D$6,'Datos seleccionados'!#REF!&gt;=$D$7),"SI","NO"))</f>
        <v>#REF!</v>
      </c>
      <c r="G611" s="17" t="e">
        <f>+IF('Datos seleccionados'!#REF!="","",'Datos seleccionados'!#REF!)</f>
        <v>#REF!</v>
      </c>
      <c r="H611" s="14" t="e">
        <f>+IF('Datos seleccionados'!#REF!="","",'Datos seleccionados'!#REF!)</f>
        <v>#REF!</v>
      </c>
      <c r="I611" s="10" t="e">
        <f>IF(H611="","",IF(AND('Datos seleccionados'!#REF!&gt;=$I$3,'Datos seleccionados'!#REF!&lt;=$I$4,'Datos seleccionados'!#REF!&gt;=$I$5,'Datos seleccionados'!#REF!&gt;=$I$6,'Datos seleccionados'!#REF!&gt;=$I$7),"SI","NO"))</f>
        <v>#REF!</v>
      </c>
    </row>
    <row r="612" spans="2:9" x14ac:dyDescent="0.2">
      <c r="B612" s="18" t="e">
        <f>+IF('Datos seleccionados'!#REF!="","",'Datos seleccionados'!#REF!)</f>
        <v>#REF!</v>
      </c>
      <c r="C612" s="14" t="e">
        <f>+IF('Datos seleccionados'!#REF!="","",'Datos seleccionados'!#REF!)</f>
        <v>#REF!</v>
      </c>
      <c r="D612" s="10" t="e">
        <f>IF(C612="","",IF(AND('Datos seleccionados'!#REF!&gt;=$D$3,'Datos seleccionados'!#REF!&lt;=$D$4,'Datos seleccionados'!#REF!&gt;=$D$5,'Datos seleccionados'!#REF!&gt;=$D$6,'Datos seleccionados'!#REF!&gt;=$D$7),"SI","NO"))</f>
        <v>#REF!</v>
      </c>
      <c r="G612" s="17" t="e">
        <f>+IF('Datos seleccionados'!#REF!="","",'Datos seleccionados'!#REF!)</f>
        <v>#REF!</v>
      </c>
      <c r="H612" s="14" t="e">
        <f>+IF('Datos seleccionados'!#REF!="","",'Datos seleccionados'!#REF!)</f>
        <v>#REF!</v>
      </c>
      <c r="I612" s="10" t="e">
        <f>IF(H612="","",IF(AND('Datos seleccionados'!#REF!&gt;=$I$3,'Datos seleccionados'!#REF!&lt;=$I$4,'Datos seleccionados'!#REF!&gt;=$I$5,'Datos seleccionados'!#REF!&gt;=$I$6,'Datos seleccionados'!#REF!&gt;=$I$7),"SI","NO"))</f>
        <v>#REF!</v>
      </c>
    </row>
    <row r="613" spans="2:9" x14ac:dyDescent="0.2">
      <c r="B613" s="18" t="e">
        <f>+IF('Datos seleccionados'!#REF!="","",'Datos seleccionados'!#REF!)</f>
        <v>#REF!</v>
      </c>
      <c r="C613" s="14" t="e">
        <f>+IF('Datos seleccionados'!#REF!="","",'Datos seleccionados'!#REF!)</f>
        <v>#REF!</v>
      </c>
      <c r="D613" s="10" t="e">
        <f>IF(C613="","",IF(AND('Datos seleccionados'!#REF!&gt;=$D$3,'Datos seleccionados'!#REF!&lt;=$D$4,'Datos seleccionados'!#REF!&gt;=$D$5,'Datos seleccionados'!#REF!&gt;=$D$6,'Datos seleccionados'!#REF!&gt;=$D$7),"SI","NO"))</f>
        <v>#REF!</v>
      </c>
      <c r="G613" s="17" t="e">
        <f>+IF('Datos seleccionados'!#REF!="","",'Datos seleccionados'!#REF!)</f>
        <v>#REF!</v>
      </c>
      <c r="H613" s="14" t="e">
        <f>+IF('Datos seleccionados'!#REF!="","",'Datos seleccionados'!#REF!)</f>
        <v>#REF!</v>
      </c>
      <c r="I613" s="10" t="e">
        <f>IF(H613="","",IF(AND('Datos seleccionados'!#REF!&gt;=$I$3,'Datos seleccionados'!#REF!&lt;=$I$4,'Datos seleccionados'!#REF!&gt;=$I$5,'Datos seleccionados'!#REF!&gt;=$I$6,'Datos seleccionados'!#REF!&gt;=$I$7),"SI","NO"))</f>
        <v>#REF!</v>
      </c>
    </row>
    <row r="614" spans="2:9" x14ac:dyDescent="0.2">
      <c r="B614" s="18" t="e">
        <f>+IF('Datos seleccionados'!#REF!="","",'Datos seleccionados'!#REF!)</f>
        <v>#REF!</v>
      </c>
      <c r="C614" s="14" t="e">
        <f>+IF('Datos seleccionados'!#REF!="","",'Datos seleccionados'!#REF!)</f>
        <v>#REF!</v>
      </c>
      <c r="D614" s="10" t="e">
        <f>IF(C614="","",IF(AND('Datos seleccionados'!#REF!&gt;=$D$3,'Datos seleccionados'!#REF!&lt;=$D$4,'Datos seleccionados'!#REF!&gt;=$D$5,'Datos seleccionados'!#REF!&gt;=$D$6,'Datos seleccionados'!#REF!&gt;=$D$7),"SI","NO"))</f>
        <v>#REF!</v>
      </c>
      <c r="G614" s="17" t="e">
        <f>+IF('Datos seleccionados'!#REF!="","",'Datos seleccionados'!#REF!)</f>
        <v>#REF!</v>
      </c>
      <c r="H614" s="14" t="e">
        <f>+IF('Datos seleccionados'!#REF!="","",'Datos seleccionados'!#REF!)</f>
        <v>#REF!</v>
      </c>
      <c r="I614" s="10" t="e">
        <f>IF(H614="","",IF(AND('Datos seleccionados'!#REF!&gt;=$I$3,'Datos seleccionados'!#REF!&lt;=$I$4,'Datos seleccionados'!#REF!&gt;=$I$5,'Datos seleccionados'!#REF!&gt;=$I$6,'Datos seleccionados'!#REF!&gt;=$I$7),"SI","NO"))</f>
        <v>#REF!</v>
      </c>
    </row>
    <row r="615" spans="2:9" x14ac:dyDescent="0.2">
      <c r="B615" s="18" t="e">
        <f>+IF('Datos seleccionados'!#REF!="","",'Datos seleccionados'!#REF!)</f>
        <v>#REF!</v>
      </c>
      <c r="C615" s="14" t="e">
        <f>+IF('Datos seleccionados'!#REF!="","",'Datos seleccionados'!#REF!)</f>
        <v>#REF!</v>
      </c>
      <c r="D615" s="10" t="e">
        <f>IF(C615="","",IF(AND('Datos seleccionados'!#REF!&gt;=$D$3,'Datos seleccionados'!#REF!&lt;=$D$4,'Datos seleccionados'!#REF!&gt;=$D$5,'Datos seleccionados'!#REF!&gt;=$D$6,'Datos seleccionados'!#REF!&gt;=$D$7),"SI","NO"))</f>
        <v>#REF!</v>
      </c>
      <c r="G615" s="17" t="e">
        <f>+IF('Datos seleccionados'!#REF!="","",'Datos seleccionados'!#REF!)</f>
        <v>#REF!</v>
      </c>
      <c r="H615" s="14" t="e">
        <f>+IF('Datos seleccionados'!#REF!="","",'Datos seleccionados'!#REF!)</f>
        <v>#REF!</v>
      </c>
      <c r="I615" s="10" t="e">
        <f>IF(H615="","",IF(AND('Datos seleccionados'!#REF!&gt;=$I$3,'Datos seleccionados'!#REF!&lt;=$I$4,'Datos seleccionados'!#REF!&gt;=$I$5,'Datos seleccionados'!#REF!&gt;=$I$6,'Datos seleccionados'!#REF!&gt;=$I$7),"SI","NO"))</f>
        <v>#REF!</v>
      </c>
    </row>
    <row r="616" spans="2:9" x14ac:dyDescent="0.2">
      <c r="B616" s="18" t="e">
        <f>+IF('Datos seleccionados'!#REF!="","",'Datos seleccionados'!#REF!)</f>
        <v>#REF!</v>
      </c>
      <c r="C616" s="14" t="e">
        <f>+IF('Datos seleccionados'!#REF!="","",'Datos seleccionados'!#REF!)</f>
        <v>#REF!</v>
      </c>
      <c r="D616" s="10" t="e">
        <f>IF(C616="","",IF(AND('Datos seleccionados'!#REF!&gt;=$D$3,'Datos seleccionados'!#REF!&lt;=$D$4,'Datos seleccionados'!#REF!&gt;=$D$5,'Datos seleccionados'!#REF!&gt;=$D$6,'Datos seleccionados'!#REF!&gt;=$D$7),"SI","NO"))</f>
        <v>#REF!</v>
      </c>
      <c r="G616" s="17" t="e">
        <f>+IF('Datos seleccionados'!#REF!="","",'Datos seleccionados'!#REF!)</f>
        <v>#REF!</v>
      </c>
      <c r="H616" s="14" t="e">
        <f>+IF('Datos seleccionados'!#REF!="","",'Datos seleccionados'!#REF!)</f>
        <v>#REF!</v>
      </c>
      <c r="I616" s="10" t="e">
        <f>IF(H616="","",IF(AND('Datos seleccionados'!#REF!&gt;=$I$3,'Datos seleccionados'!#REF!&lt;=$I$4,'Datos seleccionados'!#REF!&gt;=$I$5,'Datos seleccionados'!#REF!&gt;=$I$6,'Datos seleccionados'!#REF!&gt;=$I$7),"SI","NO"))</f>
        <v>#REF!</v>
      </c>
    </row>
    <row r="617" spans="2:9" x14ac:dyDescent="0.2">
      <c r="B617" s="18" t="e">
        <f>+IF('Datos seleccionados'!#REF!="","",'Datos seleccionados'!#REF!)</f>
        <v>#REF!</v>
      </c>
      <c r="C617" s="14" t="e">
        <f>+IF('Datos seleccionados'!#REF!="","",'Datos seleccionados'!#REF!)</f>
        <v>#REF!</v>
      </c>
      <c r="D617" s="10" t="e">
        <f>IF(C617="","",IF(AND('Datos seleccionados'!#REF!&gt;=$D$3,'Datos seleccionados'!#REF!&lt;=$D$4,'Datos seleccionados'!#REF!&gt;=$D$5,'Datos seleccionados'!#REF!&gt;=$D$6,'Datos seleccionados'!#REF!&gt;=$D$7),"SI","NO"))</f>
        <v>#REF!</v>
      </c>
      <c r="G617" s="17" t="e">
        <f>+IF('Datos seleccionados'!#REF!="","",'Datos seleccionados'!#REF!)</f>
        <v>#REF!</v>
      </c>
      <c r="H617" s="14" t="e">
        <f>+IF('Datos seleccionados'!#REF!="","",'Datos seleccionados'!#REF!)</f>
        <v>#REF!</v>
      </c>
      <c r="I617" s="10" t="e">
        <f>IF(H617="","",IF(AND('Datos seleccionados'!#REF!&gt;=$I$3,'Datos seleccionados'!#REF!&lt;=$I$4,'Datos seleccionados'!#REF!&gt;=$I$5,'Datos seleccionados'!#REF!&gt;=$I$6,'Datos seleccionados'!#REF!&gt;=$I$7),"SI","NO"))</f>
        <v>#REF!</v>
      </c>
    </row>
    <row r="618" spans="2:9" x14ac:dyDescent="0.2">
      <c r="B618" s="18" t="e">
        <f>+IF('Datos seleccionados'!#REF!="","",'Datos seleccionados'!#REF!)</f>
        <v>#REF!</v>
      </c>
      <c r="C618" s="14" t="e">
        <f>+IF('Datos seleccionados'!#REF!="","",'Datos seleccionados'!#REF!)</f>
        <v>#REF!</v>
      </c>
      <c r="D618" s="10" t="e">
        <f>IF(C618="","",IF(AND('Datos seleccionados'!#REF!&gt;=$D$3,'Datos seleccionados'!#REF!&lt;=$D$4,'Datos seleccionados'!#REF!&gt;=$D$5,'Datos seleccionados'!#REF!&gt;=$D$6,'Datos seleccionados'!#REF!&gt;=$D$7),"SI","NO"))</f>
        <v>#REF!</v>
      </c>
      <c r="G618" s="17" t="e">
        <f>+IF('Datos seleccionados'!#REF!="","",'Datos seleccionados'!#REF!)</f>
        <v>#REF!</v>
      </c>
      <c r="H618" s="14" t="e">
        <f>+IF('Datos seleccionados'!#REF!="","",'Datos seleccionados'!#REF!)</f>
        <v>#REF!</v>
      </c>
      <c r="I618" s="10" t="e">
        <f>IF(H618="","",IF(AND('Datos seleccionados'!#REF!&gt;=$I$3,'Datos seleccionados'!#REF!&lt;=$I$4,'Datos seleccionados'!#REF!&gt;=$I$5,'Datos seleccionados'!#REF!&gt;=$I$6,'Datos seleccionados'!#REF!&gt;=$I$7),"SI","NO"))</f>
        <v>#REF!</v>
      </c>
    </row>
    <row r="619" spans="2:9" x14ac:dyDescent="0.2">
      <c r="B619" s="18" t="e">
        <f>+IF('Datos seleccionados'!#REF!="","",'Datos seleccionados'!#REF!)</f>
        <v>#REF!</v>
      </c>
      <c r="C619" s="14" t="e">
        <f>+IF('Datos seleccionados'!#REF!="","",'Datos seleccionados'!#REF!)</f>
        <v>#REF!</v>
      </c>
      <c r="D619" s="10" t="e">
        <f>IF(C619="","",IF(AND('Datos seleccionados'!#REF!&gt;=$D$3,'Datos seleccionados'!#REF!&lt;=$D$4,'Datos seleccionados'!#REF!&gt;=$D$5,'Datos seleccionados'!#REF!&gt;=$D$6,'Datos seleccionados'!#REF!&gt;=$D$7),"SI","NO"))</f>
        <v>#REF!</v>
      </c>
      <c r="G619" s="17" t="e">
        <f>+IF('Datos seleccionados'!#REF!="","",'Datos seleccionados'!#REF!)</f>
        <v>#REF!</v>
      </c>
      <c r="H619" s="14" t="e">
        <f>+IF('Datos seleccionados'!#REF!="","",'Datos seleccionados'!#REF!)</f>
        <v>#REF!</v>
      </c>
      <c r="I619" s="10" t="e">
        <f>IF(H619="","",IF(AND('Datos seleccionados'!#REF!&gt;=$I$3,'Datos seleccionados'!#REF!&lt;=$I$4,'Datos seleccionados'!#REF!&gt;=$I$5,'Datos seleccionados'!#REF!&gt;=$I$6,'Datos seleccionados'!#REF!&gt;=$I$7),"SI","NO"))</f>
        <v>#REF!</v>
      </c>
    </row>
    <row r="620" spans="2:9" x14ac:dyDescent="0.2">
      <c r="B620" s="18" t="e">
        <f>+IF('Datos seleccionados'!#REF!="","",'Datos seleccionados'!#REF!)</f>
        <v>#REF!</v>
      </c>
      <c r="C620" s="14" t="e">
        <f>+IF('Datos seleccionados'!#REF!="","",'Datos seleccionados'!#REF!)</f>
        <v>#REF!</v>
      </c>
      <c r="D620" s="10" t="e">
        <f>IF(C620="","",IF(AND('Datos seleccionados'!#REF!&gt;=$D$3,'Datos seleccionados'!#REF!&lt;=$D$4,'Datos seleccionados'!#REF!&gt;=$D$5,'Datos seleccionados'!#REF!&gt;=$D$6,'Datos seleccionados'!#REF!&gt;=$D$7),"SI","NO"))</f>
        <v>#REF!</v>
      </c>
      <c r="G620" s="17" t="e">
        <f>+IF('Datos seleccionados'!#REF!="","",'Datos seleccionados'!#REF!)</f>
        <v>#REF!</v>
      </c>
      <c r="H620" s="14" t="e">
        <f>+IF('Datos seleccionados'!#REF!="","",'Datos seleccionados'!#REF!)</f>
        <v>#REF!</v>
      </c>
      <c r="I620" s="10" t="e">
        <f>IF(H620="","",IF(AND('Datos seleccionados'!#REF!&gt;=$I$3,'Datos seleccionados'!#REF!&lt;=$I$4,'Datos seleccionados'!#REF!&gt;=$I$5,'Datos seleccionados'!#REF!&gt;=$I$6,'Datos seleccionados'!#REF!&gt;=$I$7),"SI","NO"))</f>
        <v>#REF!</v>
      </c>
    </row>
    <row r="621" spans="2:9" x14ac:dyDescent="0.2">
      <c r="B621" s="18" t="e">
        <f>+IF('Datos seleccionados'!#REF!="","",'Datos seleccionados'!#REF!)</f>
        <v>#REF!</v>
      </c>
      <c r="C621" s="14" t="e">
        <f>+IF('Datos seleccionados'!#REF!="","",'Datos seleccionados'!#REF!)</f>
        <v>#REF!</v>
      </c>
      <c r="D621" s="10" t="e">
        <f>IF(C621="","",IF(AND('Datos seleccionados'!#REF!&gt;=$D$3,'Datos seleccionados'!#REF!&lt;=$D$4,'Datos seleccionados'!#REF!&gt;=$D$5,'Datos seleccionados'!#REF!&gt;=$D$6,'Datos seleccionados'!#REF!&gt;=$D$7),"SI","NO"))</f>
        <v>#REF!</v>
      </c>
      <c r="G621" s="17" t="e">
        <f>+IF('Datos seleccionados'!#REF!="","",'Datos seleccionados'!#REF!)</f>
        <v>#REF!</v>
      </c>
      <c r="H621" s="14" t="e">
        <f>+IF('Datos seleccionados'!#REF!="","",'Datos seleccionados'!#REF!)</f>
        <v>#REF!</v>
      </c>
      <c r="I621" s="10" t="e">
        <f>IF(H621="","",IF(AND('Datos seleccionados'!#REF!&gt;=$I$3,'Datos seleccionados'!#REF!&lt;=$I$4,'Datos seleccionados'!#REF!&gt;=$I$5,'Datos seleccionados'!#REF!&gt;=$I$6,'Datos seleccionados'!#REF!&gt;=$I$7),"SI","NO"))</f>
        <v>#REF!</v>
      </c>
    </row>
    <row r="622" spans="2:9" x14ac:dyDescent="0.2">
      <c r="B622" s="18" t="e">
        <f>+IF('Datos seleccionados'!#REF!="","",'Datos seleccionados'!#REF!)</f>
        <v>#REF!</v>
      </c>
      <c r="C622" s="14" t="e">
        <f>+IF('Datos seleccionados'!#REF!="","",'Datos seleccionados'!#REF!)</f>
        <v>#REF!</v>
      </c>
      <c r="D622" s="10" t="e">
        <f>IF(C622="","",IF(AND('Datos seleccionados'!#REF!&gt;=$D$3,'Datos seleccionados'!#REF!&lt;=$D$4,'Datos seleccionados'!#REF!&gt;=$D$5,'Datos seleccionados'!#REF!&gt;=$D$6,'Datos seleccionados'!#REF!&gt;=$D$7),"SI","NO"))</f>
        <v>#REF!</v>
      </c>
      <c r="G622" s="17" t="e">
        <f>+IF('Datos seleccionados'!#REF!="","",'Datos seleccionados'!#REF!)</f>
        <v>#REF!</v>
      </c>
      <c r="H622" s="14" t="e">
        <f>+IF('Datos seleccionados'!#REF!="","",'Datos seleccionados'!#REF!)</f>
        <v>#REF!</v>
      </c>
      <c r="I622" s="10" t="e">
        <f>IF(H622="","",IF(AND('Datos seleccionados'!#REF!&gt;=$I$3,'Datos seleccionados'!#REF!&lt;=$I$4,'Datos seleccionados'!#REF!&gt;=$I$5,'Datos seleccionados'!#REF!&gt;=$I$6,'Datos seleccionados'!#REF!&gt;=$I$7),"SI","NO"))</f>
        <v>#REF!</v>
      </c>
    </row>
    <row r="623" spans="2:9" x14ac:dyDescent="0.2">
      <c r="B623" s="18" t="e">
        <f>+IF('Datos seleccionados'!#REF!="","",'Datos seleccionados'!#REF!)</f>
        <v>#REF!</v>
      </c>
      <c r="C623" s="14" t="e">
        <f>+IF('Datos seleccionados'!#REF!="","",'Datos seleccionados'!#REF!)</f>
        <v>#REF!</v>
      </c>
      <c r="D623" s="10" t="e">
        <f>IF(C623="","",IF(AND('Datos seleccionados'!#REF!&gt;=$D$3,'Datos seleccionados'!#REF!&lt;=$D$4,'Datos seleccionados'!#REF!&gt;=$D$5,'Datos seleccionados'!#REF!&gt;=$D$6,'Datos seleccionados'!#REF!&gt;=$D$7),"SI","NO"))</f>
        <v>#REF!</v>
      </c>
      <c r="G623" s="17" t="e">
        <f>+IF('Datos seleccionados'!#REF!="","",'Datos seleccionados'!#REF!)</f>
        <v>#REF!</v>
      </c>
      <c r="H623" s="14" t="e">
        <f>+IF('Datos seleccionados'!#REF!="","",'Datos seleccionados'!#REF!)</f>
        <v>#REF!</v>
      </c>
      <c r="I623" s="10" t="e">
        <f>IF(H623="","",IF(AND('Datos seleccionados'!#REF!&gt;=$I$3,'Datos seleccionados'!#REF!&lt;=$I$4,'Datos seleccionados'!#REF!&gt;=$I$5,'Datos seleccionados'!#REF!&gt;=$I$6,'Datos seleccionados'!#REF!&gt;=$I$7),"SI","NO"))</f>
        <v>#REF!</v>
      </c>
    </row>
    <row r="624" spans="2:9" x14ac:dyDescent="0.2">
      <c r="B624" s="18" t="e">
        <f>+IF('Datos seleccionados'!#REF!="","",'Datos seleccionados'!#REF!)</f>
        <v>#REF!</v>
      </c>
      <c r="C624" s="14" t="e">
        <f>+IF('Datos seleccionados'!#REF!="","",'Datos seleccionados'!#REF!)</f>
        <v>#REF!</v>
      </c>
      <c r="D624" s="10" t="e">
        <f>IF(C624="","",IF(AND('Datos seleccionados'!#REF!&gt;=$D$3,'Datos seleccionados'!#REF!&lt;=$D$4,'Datos seleccionados'!#REF!&gt;=$D$5,'Datos seleccionados'!#REF!&gt;=$D$6,'Datos seleccionados'!#REF!&gt;=$D$7),"SI","NO"))</f>
        <v>#REF!</v>
      </c>
      <c r="G624" s="17" t="e">
        <f>+IF('Datos seleccionados'!#REF!="","",'Datos seleccionados'!#REF!)</f>
        <v>#REF!</v>
      </c>
      <c r="H624" s="14" t="e">
        <f>+IF('Datos seleccionados'!#REF!="","",'Datos seleccionados'!#REF!)</f>
        <v>#REF!</v>
      </c>
      <c r="I624" s="10" t="e">
        <f>IF(H624="","",IF(AND('Datos seleccionados'!#REF!&gt;=$I$3,'Datos seleccionados'!#REF!&lt;=$I$4,'Datos seleccionados'!#REF!&gt;=$I$5,'Datos seleccionados'!#REF!&gt;=$I$6,'Datos seleccionados'!#REF!&gt;=$I$7),"SI","NO"))</f>
        <v>#REF!</v>
      </c>
    </row>
    <row r="625" spans="2:9" x14ac:dyDescent="0.2">
      <c r="B625" s="18" t="e">
        <f>+IF('Datos seleccionados'!#REF!="","",'Datos seleccionados'!#REF!)</f>
        <v>#REF!</v>
      </c>
      <c r="C625" s="14" t="e">
        <f>+IF('Datos seleccionados'!#REF!="","",'Datos seleccionados'!#REF!)</f>
        <v>#REF!</v>
      </c>
      <c r="D625" s="10" t="e">
        <f>IF(C625="","",IF(AND('Datos seleccionados'!#REF!&gt;=$D$3,'Datos seleccionados'!#REF!&lt;=$D$4,'Datos seleccionados'!#REF!&gt;=$D$5,'Datos seleccionados'!#REF!&gt;=$D$6,'Datos seleccionados'!#REF!&gt;=$D$7),"SI","NO"))</f>
        <v>#REF!</v>
      </c>
      <c r="G625" s="17" t="e">
        <f>+IF('Datos seleccionados'!#REF!="","",'Datos seleccionados'!#REF!)</f>
        <v>#REF!</v>
      </c>
      <c r="H625" s="14" t="e">
        <f>+IF('Datos seleccionados'!#REF!="","",'Datos seleccionados'!#REF!)</f>
        <v>#REF!</v>
      </c>
      <c r="I625" s="10" t="e">
        <f>IF(H625="","",IF(AND('Datos seleccionados'!#REF!&gt;=$I$3,'Datos seleccionados'!#REF!&lt;=$I$4,'Datos seleccionados'!#REF!&gt;=$I$5,'Datos seleccionados'!#REF!&gt;=$I$6,'Datos seleccionados'!#REF!&gt;=$I$7),"SI","NO"))</f>
        <v>#REF!</v>
      </c>
    </row>
    <row r="626" spans="2:9" x14ac:dyDescent="0.2">
      <c r="B626" s="18" t="e">
        <f>+IF('Datos seleccionados'!#REF!="","",'Datos seleccionados'!#REF!)</f>
        <v>#REF!</v>
      </c>
      <c r="C626" s="14" t="e">
        <f>+IF('Datos seleccionados'!#REF!="","",'Datos seleccionados'!#REF!)</f>
        <v>#REF!</v>
      </c>
      <c r="D626" s="10" t="e">
        <f>IF(C626="","",IF(AND('Datos seleccionados'!#REF!&gt;=$D$3,'Datos seleccionados'!#REF!&lt;=$D$4,'Datos seleccionados'!#REF!&gt;=$D$5,'Datos seleccionados'!#REF!&gt;=$D$6,'Datos seleccionados'!#REF!&gt;=$D$7),"SI","NO"))</f>
        <v>#REF!</v>
      </c>
      <c r="G626" s="17" t="e">
        <f>+IF('Datos seleccionados'!#REF!="","",'Datos seleccionados'!#REF!)</f>
        <v>#REF!</v>
      </c>
      <c r="H626" s="14" t="e">
        <f>+IF('Datos seleccionados'!#REF!="","",'Datos seleccionados'!#REF!)</f>
        <v>#REF!</v>
      </c>
      <c r="I626" s="10" t="e">
        <f>IF(H626="","",IF(AND('Datos seleccionados'!#REF!&gt;=$I$3,'Datos seleccionados'!#REF!&lt;=$I$4,'Datos seleccionados'!#REF!&gt;=$I$5,'Datos seleccionados'!#REF!&gt;=$I$6,'Datos seleccionados'!#REF!&gt;=$I$7),"SI","NO"))</f>
        <v>#REF!</v>
      </c>
    </row>
    <row r="627" spans="2:9" x14ac:dyDescent="0.2">
      <c r="B627" s="18" t="e">
        <f>+IF('Datos seleccionados'!#REF!="","",'Datos seleccionados'!#REF!)</f>
        <v>#REF!</v>
      </c>
      <c r="C627" s="14" t="e">
        <f>+IF('Datos seleccionados'!#REF!="","",'Datos seleccionados'!#REF!)</f>
        <v>#REF!</v>
      </c>
      <c r="D627" s="10" t="e">
        <f>IF(C627="","",IF(AND('Datos seleccionados'!#REF!&gt;=$D$3,'Datos seleccionados'!#REF!&lt;=$D$4,'Datos seleccionados'!#REF!&gt;=$D$5,'Datos seleccionados'!#REF!&gt;=$D$6,'Datos seleccionados'!#REF!&gt;=$D$7),"SI","NO"))</f>
        <v>#REF!</v>
      </c>
      <c r="G627" s="17" t="e">
        <f>+IF('Datos seleccionados'!#REF!="","",'Datos seleccionados'!#REF!)</f>
        <v>#REF!</v>
      </c>
      <c r="H627" s="14" t="e">
        <f>+IF('Datos seleccionados'!#REF!="","",'Datos seleccionados'!#REF!)</f>
        <v>#REF!</v>
      </c>
      <c r="I627" s="10" t="e">
        <f>IF(H627="","",IF(AND('Datos seleccionados'!#REF!&gt;=$I$3,'Datos seleccionados'!#REF!&lt;=$I$4,'Datos seleccionados'!#REF!&gt;=$I$5,'Datos seleccionados'!#REF!&gt;=$I$6,'Datos seleccionados'!#REF!&gt;=$I$7),"SI","NO"))</f>
        <v>#REF!</v>
      </c>
    </row>
    <row r="628" spans="2:9" x14ac:dyDescent="0.2">
      <c r="B628" s="18" t="e">
        <f>+IF('Datos seleccionados'!#REF!="","",'Datos seleccionados'!#REF!)</f>
        <v>#REF!</v>
      </c>
      <c r="C628" s="14" t="e">
        <f>+IF('Datos seleccionados'!#REF!="","",'Datos seleccionados'!#REF!)</f>
        <v>#REF!</v>
      </c>
      <c r="D628" s="10" t="e">
        <f>IF(C628="","",IF(AND('Datos seleccionados'!#REF!&gt;=$D$3,'Datos seleccionados'!#REF!&lt;=$D$4,'Datos seleccionados'!#REF!&gt;=$D$5,'Datos seleccionados'!#REF!&gt;=$D$6,'Datos seleccionados'!#REF!&gt;=$D$7),"SI","NO"))</f>
        <v>#REF!</v>
      </c>
      <c r="G628" s="17" t="e">
        <f>+IF('Datos seleccionados'!#REF!="","",'Datos seleccionados'!#REF!)</f>
        <v>#REF!</v>
      </c>
      <c r="H628" s="14" t="e">
        <f>+IF('Datos seleccionados'!#REF!="","",'Datos seleccionados'!#REF!)</f>
        <v>#REF!</v>
      </c>
      <c r="I628" s="10" t="e">
        <f>IF(H628="","",IF(AND('Datos seleccionados'!#REF!&gt;=$I$3,'Datos seleccionados'!#REF!&lt;=$I$4,'Datos seleccionados'!#REF!&gt;=$I$5,'Datos seleccionados'!#REF!&gt;=$I$6,'Datos seleccionados'!#REF!&gt;=$I$7),"SI","NO"))</f>
        <v>#REF!</v>
      </c>
    </row>
    <row r="629" spans="2:9" x14ac:dyDescent="0.2">
      <c r="B629" s="18" t="e">
        <f>+IF('Datos seleccionados'!#REF!="","",'Datos seleccionados'!#REF!)</f>
        <v>#REF!</v>
      </c>
      <c r="C629" s="14" t="e">
        <f>+IF('Datos seleccionados'!#REF!="","",'Datos seleccionados'!#REF!)</f>
        <v>#REF!</v>
      </c>
      <c r="D629" s="10" t="e">
        <f>IF(C629="","",IF(AND('Datos seleccionados'!#REF!&gt;=$D$3,'Datos seleccionados'!#REF!&lt;=$D$4,'Datos seleccionados'!#REF!&gt;=$D$5,'Datos seleccionados'!#REF!&gt;=$D$6,'Datos seleccionados'!#REF!&gt;=$D$7),"SI","NO"))</f>
        <v>#REF!</v>
      </c>
      <c r="G629" s="17" t="e">
        <f>+IF('Datos seleccionados'!#REF!="","",'Datos seleccionados'!#REF!)</f>
        <v>#REF!</v>
      </c>
      <c r="H629" s="14" t="e">
        <f>+IF('Datos seleccionados'!#REF!="","",'Datos seleccionados'!#REF!)</f>
        <v>#REF!</v>
      </c>
      <c r="I629" s="10" t="e">
        <f>IF(H629="","",IF(AND('Datos seleccionados'!#REF!&gt;=$I$3,'Datos seleccionados'!#REF!&lt;=$I$4,'Datos seleccionados'!#REF!&gt;=$I$5,'Datos seleccionados'!#REF!&gt;=$I$6,'Datos seleccionados'!#REF!&gt;=$I$7),"SI","NO"))</f>
        <v>#REF!</v>
      </c>
    </row>
    <row r="630" spans="2:9" x14ac:dyDescent="0.2">
      <c r="B630" s="18" t="e">
        <f>+IF('Datos seleccionados'!#REF!="","",'Datos seleccionados'!#REF!)</f>
        <v>#REF!</v>
      </c>
      <c r="C630" s="14" t="e">
        <f>+IF('Datos seleccionados'!#REF!="","",'Datos seleccionados'!#REF!)</f>
        <v>#REF!</v>
      </c>
      <c r="D630" s="10" t="e">
        <f>IF(C630="","",IF(AND('Datos seleccionados'!#REF!&gt;=$D$3,'Datos seleccionados'!#REF!&lt;=$D$4,'Datos seleccionados'!#REF!&gt;=$D$5,'Datos seleccionados'!#REF!&gt;=$D$6,'Datos seleccionados'!#REF!&gt;=$D$7),"SI","NO"))</f>
        <v>#REF!</v>
      </c>
      <c r="G630" s="17" t="e">
        <f>+IF('Datos seleccionados'!#REF!="","",'Datos seleccionados'!#REF!)</f>
        <v>#REF!</v>
      </c>
      <c r="H630" s="14" t="e">
        <f>+IF('Datos seleccionados'!#REF!="","",'Datos seleccionados'!#REF!)</f>
        <v>#REF!</v>
      </c>
      <c r="I630" s="10" t="e">
        <f>IF(H630="","",IF(AND('Datos seleccionados'!#REF!&gt;=$I$3,'Datos seleccionados'!#REF!&lt;=$I$4,'Datos seleccionados'!#REF!&gt;=$I$5,'Datos seleccionados'!#REF!&gt;=$I$6,'Datos seleccionados'!#REF!&gt;=$I$7),"SI","NO"))</f>
        <v>#REF!</v>
      </c>
    </row>
    <row r="631" spans="2:9" x14ac:dyDescent="0.2">
      <c r="B631" s="18" t="e">
        <f>+IF('Datos seleccionados'!#REF!="","",'Datos seleccionados'!#REF!)</f>
        <v>#REF!</v>
      </c>
      <c r="C631" s="14" t="e">
        <f>+IF('Datos seleccionados'!#REF!="","",'Datos seleccionados'!#REF!)</f>
        <v>#REF!</v>
      </c>
      <c r="D631" s="10" t="e">
        <f>IF(C631="","",IF(AND('Datos seleccionados'!#REF!&gt;=$D$3,'Datos seleccionados'!#REF!&lt;=$D$4,'Datos seleccionados'!#REF!&gt;=$D$5,'Datos seleccionados'!#REF!&gt;=$D$6,'Datos seleccionados'!#REF!&gt;=$D$7),"SI","NO"))</f>
        <v>#REF!</v>
      </c>
      <c r="G631" s="17" t="e">
        <f>+IF('Datos seleccionados'!#REF!="","",'Datos seleccionados'!#REF!)</f>
        <v>#REF!</v>
      </c>
      <c r="H631" s="14" t="e">
        <f>+IF('Datos seleccionados'!#REF!="","",'Datos seleccionados'!#REF!)</f>
        <v>#REF!</v>
      </c>
      <c r="I631" s="10" t="e">
        <f>IF(H631="","",IF(AND('Datos seleccionados'!#REF!&gt;=$I$3,'Datos seleccionados'!#REF!&lt;=$I$4,'Datos seleccionados'!#REF!&gt;=$I$5,'Datos seleccionados'!#REF!&gt;=$I$6,'Datos seleccionados'!#REF!&gt;=$I$7),"SI","NO"))</f>
        <v>#REF!</v>
      </c>
    </row>
    <row r="632" spans="2:9" x14ac:dyDescent="0.2">
      <c r="B632" s="18" t="e">
        <f>+IF('Datos seleccionados'!#REF!="","",'Datos seleccionados'!#REF!)</f>
        <v>#REF!</v>
      </c>
      <c r="C632" s="14" t="e">
        <f>+IF('Datos seleccionados'!#REF!="","",'Datos seleccionados'!#REF!)</f>
        <v>#REF!</v>
      </c>
      <c r="D632" s="10" t="e">
        <f>IF(C632="","",IF(AND('Datos seleccionados'!#REF!&gt;=$D$3,'Datos seleccionados'!#REF!&lt;=$D$4,'Datos seleccionados'!#REF!&gt;=$D$5,'Datos seleccionados'!#REF!&gt;=$D$6,'Datos seleccionados'!#REF!&gt;=$D$7),"SI","NO"))</f>
        <v>#REF!</v>
      </c>
      <c r="G632" s="17" t="e">
        <f>+IF('Datos seleccionados'!#REF!="","",'Datos seleccionados'!#REF!)</f>
        <v>#REF!</v>
      </c>
      <c r="H632" s="14" t="e">
        <f>+IF('Datos seleccionados'!#REF!="","",'Datos seleccionados'!#REF!)</f>
        <v>#REF!</v>
      </c>
      <c r="I632" s="10" t="e">
        <f>IF(H632="","",IF(AND('Datos seleccionados'!#REF!&gt;=$I$3,'Datos seleccionados'!#REF!&lt;=$I$4,'Datos seleccionados'!#REF!&gt;=$I$5,'Datos seleccionados'!#REF!&gt;=$I$6,'Datos seleccionados'!#REF!&gt;=$I$7),"SI","NO"))</f>
        <v>#REF!</v>
      </c>
    </row>
    <row r="633" spans="2:9" x14ac:dyDescent="0.2">
      <c r="B633" s="18" t="e">
        <f>+IF('Datos seleccionados'!#REF!="","",'Datos seleccionados'!#REF!)</f>
        <v>#REF!</v>
      </c>
      <c r="C633" s="14" t="e">
        <f>+IF('Datos seleccionados'!#REF!="","",'Datos seleccionados'!#REF!)</f>
        <v>#REF!</v>
      </c>
      <c r="D633" s="10" t="e">
        <f>IF(C633="","",IF(AND('Datos seleccionados'!#REF!&gt;=$D$3,'Datos seleccionados'!#REF!&lt;=$D$4,'Datos seleccionados'!#REF!&gt;=$D$5,'Datos seleccionados'!#REF!&gt;=$D$6,'Datos seleccionados'!#REF!&gt;=$D$7),"SI","NO"))</f>
        <v>#REF!</v>
      </c>
      <c r="G633" s="17" t="e">
        <f>+IF('Datos seleccionados'!#REF!="","",'Datos seleccionados'!#REF!)</f>
        <v>#REF!</v>
      </c>
      <c r="H633" s="14" t="e">
        <f>+IF('Datos seleccionados'!#REF!="","",'Datos seleccionados'!#REF!)</f>
        <v>#REF!</v>
      </c>
      <c r="I633" s="10" t="e">
        <f>IF(H633="","",IF(AND('Datos seleccionados'!#REF!&gt;=$I$3,'Datos seleccionados'!#REF!&lt;=$I$4,'Datos seleccionados'!#REF!&gt;=$I$5,'Datos seleccionados'!#REF!&gt;=$I$6,'Datos seleccionados'!#REF!&gt;=$I$7),"SI","NO"))</f>
        <v>#REF!</v>
      </c>
    </row>
    <row r="634" spans="2:9" x14ac:dyDescent="0.2">
      <c r="B634" s="18" t="e">
        <f>+IF('Datos seleccionados'!#REF!="","",'Datos seleccionados'!#REF!)</f>
        <v>#REF!</v>
      </c>
      <c r="C634" s="14" t="e">
        <f>+IF('Datos seleccionados'!#REF!="","",'Datos seleccionados'!#REF!)</f>
        <v>#REF!</v>
      </c>
      <c r="D634" s="10" t="e">
        <f>IF(C634="","",IF(AND('Datos seleccionados'!#REF!&gt;=$D$3,'Datos seleccionados'!#REF!&lt;=$D$4,'Datos seleccionados'!#REF!&gt;=$D$5,'Datos seleccionados'!#REF!&gt;=$D$6,'Datos seleccionados'!#REF!&gt;=$D$7),"SI","NO"))</f>
        <v>#REF!</v>
      </c>
      <c r="G634" s="17" t="e">
        <f>+IF('Datos seleccionados'!#REF!="","",'Datos seleccionados'!#REF!)</f>
        <v>#REF!</v>
      </c>
      <c r="H634" s="14" t="e">
        <f>+IF('Datos seleccionados'!#REF!="","",'Datos seleccionados'!#REF!)</f>
        <v>#REF!</v>
      </c>
      <c r="I634" s="10" t="e">
        <f>IF(H634="","",IF(AND('Datos seleccionados'!#REF!&gt;=$I$3,'Datos seleccionados'!#REF!&lt;=$I$4,'Datos seleccionados'!#REF!&gt;=$I$5,'Datos seleccionados'!#REF!&gt;=$I$6,'Datos seleccionados'!#REF!&gt;=$I$7),"SI","NO"))</f>
        <v>#REF!</v>
      </c>
    </row>
    <row r="635" spans="2:9" x14ac:dyDescent="0.2">
      <c r="B635" s="18" t="e">
        <f>+IF('Datos seleccionados'!#REF!="","",'Datos seleccionados'!#REF!)</f>
        <v>#REF!</v>
      </c>
      <c r="C635" s="14" t="e">
        <f>+IF('Datos seleccionados'!#REF!="","",'Datos seleccionados'!#REF!)</f>
        <v>#REF!</v>
      </c>
      <c r="D635" s="10" t="e">
        <f>IF(C635="","",IF(AND('Datos seleccionados'!#REF!&gt;=$D$3,'Datos seleccionados'!#REF!&lt;=$D$4,'Datos seleccionados'!#REF!&gt;=$D$5,'Datos seleccionados'!#REF!&gt;=$D$6,'Datos seleccionados'!#REF!&gt;=$D$7),"SI","NO"))</f>
        <v>#REF!</v>
      </c>
      <c r="G635" s="17" t="e">
        <f>+IF('Datos seleccionados'!#REF!="","",'Datos seleccionados'!#REF!)</f>
        <v>#REF!</v>
      </c>
      <c r="H635" s="14" t="e">
        <f>+IF('Datos seleccionados'!#REF!="","",'Datos seleccionados'!#REF!)</f>
        <v>#REF!</v>
      </c>
      <c r="I635" s="10" t="e">
        <f>IF(H635="","",IF(AND('Datos seleccionados'!#REF!&gt;=$I$3,'Datos seleccionados'!#REF!&lt;=$I$4,'Datos seleccionados'!#REF!&gt;=$I$5,'Datos seleccionados'!#REF!&gt;=$I$6,'Datos seleccionados'!#REF!&gt;=$I$7),"SI","NO"))</f>
        <v>#REF!</v>
      </c>
    </row>
    <row r="636" spans="2:9" x14ac:dyDescent="0.2">
      <c r="B636" s="18" t="e">
        <f>+IF('Datos seleccionados'!#REF!="","",'Datos seleccionados'!#REF!)</f>
        <v>#REF!</v>
      </c>
      <c r="C636" s="14" t="e">
        <f>+IF('Datos seleccionados'!#REF!="","",'Datos seleccionados'!#REF!)</f>
        <v>#REF!</v>
      </c>
      <c r="D636" s="10" t="e">
        <f>IF(C636="","",IF(AND('Datos seleccionados'!#REF!&gt;=$D$3,'Datos seleccionados'!#REF!&lt;=$D$4,'Datos seleccionados'!#REF!&gt;=$D$5,'Datos seleccionados'!#REF!&gt;=$D$6,'Datos seleccionados'!#REF!&gt;=$D$7),"SI","NO"))</f>
        <v>#REF!</v>
      </c>
      <c r="G636" s="17" t="e">
        <f>+IF('Datos seleccionados'!#REF!="","",'Datos seleccionados'!#REF!)</f>
        <v>#REF!</v>
      </c>
      <c r="H636" s="14" t="e">
        <f>+IF('Datos seleccionados'!#REF!="","",'Datos seleccionados'!#REF!)</f>
        <v>#REF!</v>
      </c>
      <c r="I636" s="10" t="e">
        <f>IF(H636="","",IF(AND('Datos seleccionados'!#REF!&gt;=$I$3,'Datos seleccionados'!#REF!&lt;=$I$4,'Datos seleccionados'!#REF!&gt;=$I$5,'Datos seleccionados'!#REF!&gt;=$I$6,'Datos seleccionados'!#REF!&gt;=$I$7),"SI","NO"))</f>
        <v>#REF!</v>
      </c>
    </row>
    <row r="637" spans="2:9" x14ac:dyDescent="0.2">
      <c r="B637" s="18" t="e">
        <f>+IF('Datos seleccionados'!#REF!="","",'Datos seleccionados'!#REF!)</f>
        <v>#REF!</v>
      </c>
      <c r="C637" s="14" t="e">
        <f>+IF('Datos seleccionados'!#REF!="","",'Datos seleccionados'!#REF!)</f>
        <v>#REF!</v>
      </c>
      <c r="D637" s="10" t="e">
        <f>IF(C637="","",IF(AND('Datos seleccionados'!#REF!&gt;=$D$3,'Datos seleccionados'!#REF!&lt;=$D$4,'Datos seleccionados'!#REF!&gt;=$D$5,'Datos seleccionados'!#REF!&gt;=$D$6,'Datos seleccionados'!#REF!&gt;=$D$7),"SI","NO"))</f>
        <v>#REF!</v>
      </c>
      <c r="G637" s="17" t="e">
        <f>+IF('Datos seleccionados'!#REF!="","",'Datos seleccionados'!#REF!)</f>
        <v>#REF!</v>
      </c>
      <c r="H637" s="14" t="e">
        <f>+IF('Datos seleccionados'!#REF!="","",'Datos seleccionados'!#REF!)</f>
        <v>#REF!</v>
      </c>
      <c r="I637" s="10" t="e">
        <f>IF(H637="","",IF(AND('Datos seleccionados'!#REF!&gt;=$I$3,'Datos seleccionados'!#REF!&lt;=$I$4,'Datos seleccionados'!#REF!&gt;=$I$5,'Datos seleccionados'!#REF!&gt;=$I$6,'Datos seleccionados'!#REF!&gt;=$I$7),"SI","NO"))</f>
        <v>#REF!</v>
      </c>
    </row>
    <row r="638" spans="2:9" x14ac:dyDescent="0.2">
      <c r="B638" s="18" t="e">
        <f>+IF('Datos seleccionados'!#REF!="","",'Datos seleccionados'!#REF!)</f>
        <v>#REF!</v>
      </c>
      <c r="C638" s="14" t="e">
        <f>+IF('Datos seleccionados'!#REF!="","",'Datos seleccionados'!#REF!)</f>
        <v>#REF!</v>
      </c>
      <c r="D638" s="10" t="e">
        <f>IF(C638="","",IF(AND('Datos seleccionados'!#REF!&gt;=$D$3,'Datos seleccionados'!#REF!&lt;=$D$4,'Datos seleccionados'!#REF!&gt;=$D$5,'Datos seleccionados'!#REF!&gt;=$D$6,'Datos seleccionados'!#REF!&gt;=$D$7),"SI","NO"))</f>
        <v>#REF!</v>
      </c>
      <c r="G638" s="17" t="e">
        <f>+IF('Datos seleccionados'!#REF!="","",'Datos seleccionados'!#REF!)</f>
        <v>#REF!</v>
      </c>
      <c r="H638" s="14" t="e">
        <f>+IF('Datos seleccionados'!#REF!="","",'Datos seleccionados'!#REF!)</f>
        <v>#REF!</v>
      </c>
      <c r="I638" s="10" t="e">
        <f>IF(H638="","",IF(AND('Datos seleccionados'!#REF!&gt;=$I$3,'Datos seleccionados'!#REF!&lt;=$I$4,'Datos seleccionados'!#REF!&gt;=$I$5,'Datos seleccionados'!#REF!&gt;=$I$6,'Datos seleccionados'!#REF!&gt;=$I$7),"SI","NO"))</f>
        <v>#REF!</v>
      </c>
    </row>
    <row r="639" spans="2:9" x14ac:dyDescent="0.2">
      <c r="B639" s="18" t="e">
        <f>+IF('Datos seleccionados'!#REF!="","",'Datos seleccionados'!#REF!)</f>
        <v>#REF!</v>
      </c>
      <c r="C639" s="14" t="e">
        <f>+IF('Datos seleccionados'!#REF!="","",'Datos seleccionados'!#REF!)</f>
        <v>#REF!</v>
      </c>
      <c r="D639" s="10" t="e">
        <f>IF(C639="","",IF(AND('Datos seleccionados'!#REF!&gt;=$D$3,'Datos seleccionados'!#REF!&lt;=$D$4,'Datos seleccionados'!#REF!&gt;=$D$5,'Datos seleccionados'!#REF!&gt;=$D$6,'Datos seleccionados'!#REF!&gt;=$D$7),"SI","NO"))</f>
        <v>#REF!</v>
      </c>
      <c r="G639" s="17" t="e">
        <f>+IF('Datos seleccionados'!#REF!="","",'Datos seleccionados'!#REF!)</f>
        <v>#REF!</v>
      </c>
      <c r="H639" s="14" t="e">
        <f>+IF('Datos seleccionados'!#REF!="","",'Datos seleccionados'!#REF!)</f>
        <v>#REF!</v>
      </c>
      <c r="I639" s="10" t="e">
        <f>IF(H639="","",IF(AND('Datos seleccionados'!#REF!&gt;=$I$3,'Datos seleccionados'!#REF!&lt;=$I$4,'Datos seleccionados'!#REF!&gt;=$I$5,'Datos seleccionados'!#REF!&gt;=$I$6,'Datos seleccionados'!#REF!&gt;=$I$7),"SI","NO"))</f>
        <v>#REF!</v>
      </c>
    </row>
    <row r="640" spans="2:9" x14ac:dyDescent="0.2">
      <c r="B640" s="18" t="e">
        <f>+IF('Datos seleccionados'!#REF!="","",'Datos seleccionados'!#REF!)</f>
        <v>#REF!</v>
      </c>
      <c r="C640" s="14" t="e">
        <f>+IF('Datos seleccionados'!#REF!="","",'Datos seleccionados'!#REF!)</f>
        <v>#REF!</v>
      </c>
      <c r="D640" s="10" t="e">
        <f>IF(C640="","",IF(AND('Datos seleccionados'!#REF!&gt;=$D$3,'Datos seleccionados'!#REF!&lt;=$D$4,'Datos seleccionados'!#REF!&gt;=$D$5,'Datos seleccionados'!#REF!&gt;=$D$6,'Datos seleccionados'!#REF!&gt;=$D$7),"SI","NO"))</f>
        <v>#REF!</v>
      </c>
      <c r="G640" s="17" t="e">
        <f>+IF('Datos seleccionados'!#REF!="","",'Datos seleccionados'!#REF!)</f>
        <v>#REF!</v>
      </c>
      <c r="H640" s="14" t="e">
        <f>+IF('Datos seleccionados'!#REF!="","",'Datos seleccionados'!#REF!)</f>
        <v>#REF!</v>
      </c>
      <c r="I640" s="10" t="e">
        <f>IF(H640="","",IF(AND('Datos seleccionados'!#REF!&gt;=$I$3,'Datos seleccionados'!#REF!&lt;=$I$4,'Datos seleccionados'!#REF!&gt;=$I$5,'Datos seleccionados'!#REF!&gt;=$I$6,'Datos seleccionados'!#REF!&gt;=$I$7),"SI","NO"))</f>
        <v>#REF!</v>
      </c>
    </row>
    <row r="641" spans="2:9" x14ac:dyDescent="0.2">
      <c r="B641" s="18" t="e">
        <f>+IF('Datos seleccionados'!#REF!="","",'Datos seleccionados'!#REF!)</f>
        <v>#REF!</v>
      </c>
      <c r="C641" s="14" t="e">
        <f>+IF('Datos seleccionados'!#REF!="","",'Datos seleccionados'!#REF!)</f>
        <v>#REF!</v>
      </c>
      <c r="D641" s="10" t="e">
        <f>IF(C641="","",IF(AND('Datos seleccionados'!#REF!&gt;=$D$3,'Datos seleccionados'!#REF!&lt;=$D$4,'Datos seleccionados'!#REF!&gt;=$D$5,'Datos seleccionados'!#REF!&gt;=$D$6,'Datos seleccionados'!#REF!&gt;=$D$7),"SI","NO"))</f>
        <v>#REF!</v>
      </c>
      <c r="G641" s="17" t="e">
        <f>+IF('Datos seleccionados'!#REF!="","",'Datos seleccionados'!#REF!)</f>
        <v>#REF!</v>
      </c>
      <c r="H641" s="14" t="e">
        <f>+IF('Datos seleccionados'!#REF!="","",'Datos seleccionados'!#REF!)</f>
        <v>#REF!</v>
      </c>
      <c r="I641" s="10" t="e">
        <f>IF(H641="","",IF(AND('Datos seleccionados'!#REF!&gt;=$I$3,'Datos seleccionados'!#REF!&lt;=$I$4,'Datos seleccionados'!#REF!&gt;=$I$5,'Datos seleccionados'!#REF!&gt;=$I$6,'Datos seleccionados'!#REF!&gt;=$I$7),"SI","NO"))</f>
        <v>#REF!</v>
      </c>
    </row>
    <row r="642" spans="2:9" x14ac:dyDescent="0.2">
      <c r="B642" s="18" t="e">
        <f>+IF('Datos seleccionados'!#REF!="","",'Datos seleccionados'!#REF!)</f>
        <v>#REF!</v>
      </c>
      <c r="C642" s="14" t="e">
        <f>+IF('Datos seleccionados'!#REF!="","",'Datos seleccionados'!#REF!)</f>
        <v>#REF!</v>
      </c>
      <c r="D642" s="10" t="e">
        <f>IF(C642="","",IF(AND('Datos seleccionados'!#REF!&gt;=$D$3,'Datos seleccionados'!#REF!&lt;=$D$4,'Datos seleccionados'!#REF!&gt;=$D$5,'Datos seleccionados'!#REF!&gt;=$D$6,'Datos seleccionados'!#REF!&gt;=$D$7),"SI","NO"))</f>
        <v>#REF!</v>
      </c>
      <c r="G642" s="17" t="e">
        <f>+IF('Datos seleccionados'!#REF!="","",'Datos seleccionados'!#REF!)</f>
        <v>#REF!</v>
      </c>
      <c r="H642" s="14" t="e">
        <f>+IF('Datos seleccionados'!#REF!="","",'Datos seleccionados'!#REF!)</f>
        <v>#REF!</v>
      </c>
      <c r="I642" s="10" t="e">
        <f>IF(H642="","",IF(AND('Datos seleccionados'!#REF!&gt;=$I$3,'Datos seleccionados'!#REF!&lt;=$I$4,'Datos seleccionados'!#REF!&gt;=$I$5,'Datos seleccionados'!#REF!&gt;=$I$6,'Datos seleccionados'!#REF!&gt;=$I$7),"SI","NO"))</f>
        <v>#REF!</v>
      </c>
    </row>
    <row r="643" spans="2:9" x14ac:dyDescent="0.2">
      <c r="B643" s="18" t="e">
        <f>+IF('Datos seleccionados'!#REF!="","",'Datos seleccionados'!#REF!)</f>
        <v>#REF!</v>
      </c>
      <c r="C643" s="14" t="e">
        <f>+IF('Datos seleccionados'!#REF!="","",'Datos seleccionados'!#REF!)</f>
        <v>#REF!</v>
      </c>
      <c r="D643" s="10" t="e">
        <f>IF(C643="","",IF(AND('Datos seleccionados'!#REF!&gt;=$D$3,'Datos seleccionados'!#REF!&lt;=$D$4,'Datos seleccionados'!#REF!&gt;=$D$5,'Datos seleccionados'!#REF!&gt;=$D$6,'Datos seleccionados'!#REF!&gt;=$D$7),"SI","NO"))</f>
        <v>#REF!</v>
      </c>
      <c r="G643" s="17" t="e">
        <f>+IF('Datos seleccionados'!#REF!="","",'Datos seleccionados'!#REF!)</f>
        <v>#REF!</v>
      </c>
      <c r="H643" s="14" t="e">
        <f>+IF('Datos seleccionados'!#REF!="","",'Datos seleccionados'!#REF!)</f>
        <v>#REF!</v>
      </c>
      <c r="I643" s="10" t="e">
        <f>IF(H643="","",IF(AND('Datos seleccionados'!#REF!&gt;=$I$3,'Datos seleccionados'!#REF!&lt;=$I$4,'Datos seleccionados'!#REF!&gt;=$I$5,'Datos seleccionados'!#REF!&gt;=$I$6,'Datos seleccionados'!#REF!&gt;=$I$7),"SI","NO"))</f>
        <v>#REF!</v>
      </c>
    </row>
    <row r="644" spans="2:9" x14ac:dyDescent="0.2">
      <c r="B644" s="18" t="e">
        <f>+IF('Datos seleccionados'!#REF!="","",'Datos seleccionados'!#REF!)</f>
        <v>#REF!</v>
      </c>
      <c r="C644" s="14" t="e">
        <f>+IF('Datos seleccionados'!#REF!="","",'Datos seleccionados'!#REF!)</f>
        <v>#REF!</v>
      </c>
      <c r="D644" s="10" t="e">
        <f>IF(C644="","",IF(AND('Datos seleccionados'!#REF!&gt;=$D$3,'Datos seleccionados'!#REF!&lt;=$D$4,'Datos seleccionados'!#REF!&gt;=$D$5,'Datos seleccionados'!#REF!&gt;=$D$6,'Datos seleccionados'!#REF!&gt;=$D$7),"SI","NO"))</f>
        <v>#REF!</v>
      </c>
      <c r="G644" s="17" t="e">
        <f>+IF('Datos seleccionados'!#REF!="","",'Datos seleccionados'!#REF!)</f>
        <v>#REF!</v>
      </c>
      <c r="H644" s="14" t="e">
        <f>+IF('Datos seleccionados'!#REF!="","",'Datos seleccionados'!#REF!)</f>
        <v>#REF!</v>
      </c>
      <c r="I644" s="10" t="e">
        <f>IF(H644="","",IF(AND('Datos seleccionados'!#REF!&gt;=$I$3,'Datos seleccionados'!#REF!&lt;=$I$4,'Datos seleccionados'!#REF!&gt;=$I$5,'Datos seleccionados'!#REF!&gt;=$I$6,'Datos seleccionados'!#REF!&gt;=$I$7),"SI","NO"))</f>
        <v>#REF!</v>
      </c>
    </row>
    <row r="645" spans="2:9" x14ac:dyDescent="0.2">
      <c r="B645" s="18" t="e">
        <f>+IF('Datos seleccionados'!#REF!="","",'Datos seleccionados'!#REF!)</f>
        <v>#REF!</v>
      </c>
      <c r="C645" s="14" t="e">
        <f>+IF('Datos seleccionados'!#REF!="","",'Datos seleccionados'!#REF!)</f>
        <v>#REF!</v>
      </c>
      <c r="D645" s="10" t="e">
        <f>IF(C645="","",IF(AND('Datos seleccionados'!#REF!&gt;=$D$3,'Datos seleccionados'!#REF!&lt;=$D$4,'Datos seleccionados'!#REF!&gt;=$D$5,'Datos seleccionados'!#REF!&gt;=$D$6,'Datos seleccionados'!#REF!&gt;=$D$7),"SI","NO"))</f>
        <v>#REF!</v>
      </c>
      <c r="G645" s="17" t="e">
        <f>+IF('Datos seleccionados'!#REF!="","",'Datos seleccionados'!#REF!)</f>
        <v>#REF!</v>
      </c>
      <c r="H645" s="14" t="e">
        <f>+IF('Datos seleccionados'!#REF!="","",'Datos seleccionados'!#REF!)</f>
        <v>#REF!</v>
      </c>
      <c r="I645" s="10" t="e">
        <f>IF(H645="","",IF(AND('Datos seleccionados'!#REF!&gt;=$I$3,'Datos seleccionados'!#REF!&lt;=$I$4,'Datos seleccionados'!#REF!&gt;=$I$5,'Datos seleccionados'!#REF!&gt;=$I$6,'Datos seleccionados'!#REF!&gt;=$I$7),"SI","NO"))</f>
        <v>#REF!</v>
      </c>
    </row>
    <row r="646" spans="2:9" x14ac:dyDescent="0.2">
      <c r="B646" s="18" t="e">
        <f>+IF('Datos seleccionados'!#REF!="","",'Datos seleccionados'!#REF!)</f>
        <v>#REF!</v>
      </c>
      <c r="C646" s="14" t="e">
        <f>+IF('Datos seleccionados'!#REF!="","",'Datos seleccionados'!#REF!)</f>
        <v>#REF!</v>
      </c>
      <c r="D646" s="10" t="e">
        <f>IF(C646="","",IF(AND('Datos seleccionados'!#REF!&gt;=$D$3,'Datos seleccionados'!#REF!&lt;=$D$4,'Datos seleccionados'!#REF!&gt;=$D$5,'Datos seleccionados'!#REF!&gt;=$D$6,'Datos seleccionados'!#REF!&gt;=$D$7),"SI","NO"))</f>
        <v>#REF!</v>
      </c>
      <c r="G646" s="17" t="e">
        <f>+IF('Datos seleccionados'!#REF!="","",'Datos seleccionados'!#REF!)</f>
        <v>#REF!</v>
      </c>
      <c r="H646" s="14" t="e">
        <f>+IF('Datos seleccionados'!#REF!="","",'Datos seleccionados'!#REF!)</f>
        <v>#REF!</v>
      </c>
      <c r="I646" s="10" t="e">
        <f>IF(H646="","",IF(AND('Datos seleccionados'!#REF!&gt;=$I$3,'Datos seleccionados'!#REF!&lt;=$I$4,'Datos seleccionados'!#REF!&gt;=$I$5,'Datos seleccionados'!#REF!&gt;=$I$6,'Datos seleccionados'!#REF!&gt;=$I$7),"SI","NO"))</f>
        <v>#REF!</v>
      </c>
    </row>
    <row r="647" spans="2:9" x14ac:dyDescent="0.2">
      <c r="B647" s="18" t="e">
        <f>+IF('Datos seleccionados'!#REF!="","",'Datos seleccionados'!#REF!)</f>
        <v>#REF!</v>
      </c>
      <c r="C647" s="14" t="e">
        <f>+IF('Datos seleccionados'!#REF!="","",'Datos seleccionados'!#REF!)</f>
        <v>#REF!</v>
      </c>
      <c r="D647" s="10" t="e">
        <f>IF(C647="","",IF(AND('Datos seleccionados'!#REF!&gt;=$D$3,'Datos seleccionados'!#REF!&lt;=$D$4,'Datos seleccionados'!#REF!&gt;=$D$5,'Datos seleccionados'!#REF!&gt;=$D$6,'Datos seleccionados'!#REF!&gt;=$D$7),"SI","NO"))</f>
        <v>#REF!</v>
      </c>
      <c r="G647" s="17" t="e">
        <f>+IF('Datos seleccionados'!#REF!="","",'Datos seleccionados'!#REF!)</f>
        <v>#REF!</v>
      </c>
      <c r="H647" s="14" t="e">
        <f>+IF('Datos seleccionados'!#REF!="","",'Datos seleccionados'!#REF!)</f>
        <v>#REF!</v>
      </c>
      <c r="I647" s="10" t="e">
        <f>IF(H647="","",IF(AND('Datos seleccionados'!#REF!&gt;=$I$3,'Datos seleccionados'!#REF!&lt;=$I$4,'Datos seleccionados'!#REF!&gt;=$I$5,'Datos seleccionados'!#REF!&gt;=$I$6,'Datos seleccionados'!#REF!&gt;=$I$7),"SI","NO"))</f>
        <v>#REF!</v>
      </c>
    </row>
    <row r="648" spans="2:9" x14ac:dyDescent="0.2">
      <c r="B648" s="18" t="e">
        <f>+IF('Datos seleccionados'!#REF!="","",'Datos seleccionados'!#REF!)</f>
        <v>#REF!</v>
      </c>
      <c r="C648" s="14" t="e">
        <f>+IF('Datos seleccionados'!#REF!="","",'Datos seleccionados'!#REF!)</f>
        <v>#REF!</v>
      </c>
      <c r="D648" s="10" t="e">
        <f>IF(C648="","",IF(AND('Datos seleccionados'!#REF!&gt;=$D$3,'Datos seleccionados'!#REF!&lt;=$D$4,'Datos seleccionados'!#REF!&gt;=$D$5,'Datos seleccionados'!#REF!&gt;=$D$6,'Datos seleccionados'!#REF!&gt;=$D$7),"SI","NO"))</f>
        <v>#REF!</v>
      </c>
      <c r="G648" s="17" t="e">
        <f>+IF('Datos seleccionados'!#REF!="","",'Datos seleccionados'!#REF!)</f>
        <v>#REF!</v>
      </c>
      <c r="H648" s="14" t="e">
        <f>+IF('Datos seleccionados'!#REF!="","",'Datos seleccionados'!#REF!)</f>
        <v>#REF!</v>
      </c>
      <c r="I648" s="10" t="e">
        <f>IF(H648="","",IF(AND('Datos seleccionados'!#REF!&gt;=$I$3,'Datos seleccionados'!#REF!&lt;=$I$4,'Datos seleccionados'!#REF!&gt;=$I$5,'Datos seleccionados'!#REF!&gt;=$I$6,'Datos seleccionados'!#REF!&gt;=$I$7),"SI","NO"))</f>
        <v>#REF!</v>
      </c>
    </row>
    <row r="649" spans="2:9" x14ac:dyDescent="0.2">
      <c r="B649" s="18" t="e">
        <f>+IF('Datos seleccionados'!#REF!="","",'Datos seleccionados'!#REF!)</f>
        <v>#REF!</v>
      </c>
      <c r="C649" s="14" t="e">
        <f>+IF('Datos seleccionados'!#REF!="","",'Datos seleccionados'!#REF!)</f>
        <v>#REF!</v>
      </c>
      <c r="D649" s="10" t="e">
        <f>IF(C649="","",IF(AND('Datos seleccionados'!#REF!&gt;=$D$3,'Datos seleccionados'!#REF!&lt;=$D$4,'Datos seleccionados'!#REF!&gt;=$D$5,'Datos seleccionados'!#REF!&gt;=$D$6,'Datos seleccionados'!#REF!&gt;=$D$7),"SI","NO"))</f>
        <v>#REF!</v>
      </c>
      <c r="G649" s="17" t="e">
        <f>+IF('Datos seleccionados'!#REF!="","",'Datos seleccionados'!#REF!)</f>
        <v>#REF!</v>
      </c>
      <c r="H649" s="14" t="e">
        <f>+IF('Datos seleccionados'!#REF!="","",'Datos seleccionados'!#REF!)</f>
        <v>#REF!</v>
      </c>
      <c r="I649" s="10" t="e">
        <f>IF(H649="","",IF(AND('Datos seleccionados'!#REF!&gt;=$I$3,'Datos seleccionados'!#REF!&lt;=$I$4,'Datos seleccionados'!#REF!&gt;=$I$5,'Datos seleccionados'!#REF!&gt;=$I$6,'Datos seleccionados'!#REF!&gt;=$I$7),"SI","NO"))</f>
        <v>#REF!</v>
      </c>
    </row>
    <row r="650" spans="2:9" x14ac:dyDescent="0.2">
      <c r="B650" s="18" t="e">
        <f>+IF('Datos seleccionados'!#REF!="","",'Datos seleccionados'!#REF!)</f>
        <v>#REF!</v>
      </c>
      <c r="C650" s="14" t="e">
        <f>+IF('Datos seleccionados'!#REF!="","",'Datos seleccionados'!#REF!)</f>
        <v>#REF!</v>
      </c>
      <c r="D650" s="10" t="e">
        <f>IF(C650="","",IF(AND('Datos seleccionados'!#REF!&gt;=$D$3,'Datos seleccionados'!#REF!&lt;=$D$4,'Datos seleccionados'!#REF!&gt;=$D$5,'Datos seleccionados'!#REF!&gt;=$D$6,'Datos seleccionados'!#REF!&gt;=$D$7),"SI","NO"))</f>
        <v>#REF!</v>
      </c>
      <c r="G650" s="17" t="e">
        <f>+IF('Datos seleccionados'!#REF!="","",'Datos seleccionados'!#REF!)</f>
        <v>#REF!</v>
      </c>
      <c r="H650" s="14" t="e">
        <f>+IF('Datos seleccionados'!#REF!="","",'Datos seleccionados'!#REF!)</f>
        <v>#REF!</v>
      </c>
      <c r="I650" s="10" t="e">
        <f>IF(H650="","",IF(AND('Datos seleccionados'!#REF!&gt;=$I$3,'Datos seleccionados'!#REF!&lt;=$I$4,'Datos seleccionados'!#REF!&gt;=$I$5,'Datos seleccionados'!#REF!&gt;=$I$6,'Datos seleccionados'!#REF!&gt;=$I$7),"SI","NO"))</f>
        <v>#REF!</v>
      </c>
    </row>
    <row r="651" spans="2:9" x14ac:dyDescent="0.2">
      <c r="B651" s="18" t="e">
        <f>+IF('Datos seleccionados'!#REF!="","",'Datos seleccionados'!#REF!)</f>
        <v>#REF!</v>
      </c>
      <c r="C651" s="14" t="e">
        <f>+IF('Datos seleccionados'!#REF!="","",'Datos seleccionados'!#REF!)</f>
        <v>#REF!</v>
      </c>
      <c r="D651" s="10" t="e">
        <f>IF(C651="","",IF(AND('Datos seleccionados'!#REF!&gt;=$D$3,'Datos seleccionados'!#REF!&lt;=$D$4,'Datos seleccionados'!#REF!&gt;=$D$5,'Datos seleccionados'!#REF!&gt;=$D$6,'Datos seleccionados'!#REF!&gt;=$D$7),"SI","NO"))</f>
        <v>#REF!</v>
      </c>
      <c r="G651" s="17" t="e">
        <f>+IF('Datos seleccionados'!#REF!="","",'Datos seleccionados'!#REF!)</f>
        <v>#REF!</v>
      </c>
      <c r="H651" s="14" t="e">
        <f>+IF('Datos seleccionados'!#REF!="","",'Datos seleccionados'!#REF!)</f>
        <v>#REF!</v>
      </c>
      <c r="I651" s="10" t="e">
        <f>IF(H651="","",IF(AND('Datos seleccionados'!#REF!&gt;=$I$3,'Datos seleccionados'!#REF!&lt;=$I$4,'Datos seleccionados'!#REF!&gt;=$I$5,'Datos seleccionados'!#REF!&gt;=$I$6,'Datos seleccionados'!#REF!&gt;=$I$7),"SI","NO"))</f>
        <v>#REF!</v>
      </c>
    </row>
    <row r="652" spans="2:9" x14ac:dyDescent="0.2">
      <c r="B652" s="18" t="e">
        <f>+IF('Datos seleccionados'!#REF!="","",'Datos seleccionados'!#REF!)</f>
        <v>#REF!</v>
      </c>
      <c r="C652" s="14" t="e">
        <f>+IF('Datos seleccionados'!#REF!="","",'Datos seleccionados'!#REF!)</f>
        <v>#REF!</v>
      </c>
      <c r="D652" s="10" t="e">
        <f>IF(C652="","",IF(AND('Datos seleccionados'!#REF!&gt;=$D$3,'Datos seleccionados'!#REF!&lt;=$D$4,'Datos seleccionados'!#REF!&gt;=$D$5,'Datos seleccionados'!#REF!&gt;=$D$6,'Datos seleccionados'!#REF!&gt;=$D$7),"SI","NO"))</f>
        <v>#REF!</v>
      </c>
      <c r="G652" s="17" t="e">
        <f>+IF('Datos seleccionados'!#REF!="","",'Datos seleccionados'!#REF!)</f>
        <v>#REF!</v>
      </c>
      <c r="H652" s="14" t="e">
        <f>+IF('Datos seleccionados'!#REF!="","",'Datos seleccionados'!#REF!)</f>
        <v>#REF!</v>
      </c>
      <c r="I652" s="10" t="e">
        <f>IF(H652="","",IF(AND('Datos seleccionados'!#REF!&gt;=$I$3,'Datos seleccionados'!#REF!&lt;=$I$4,'Datos seleccionados'!#REF!&gt;=$I$5,'Datos seleccionados'!#REF!&gt;=$I$6,'Datos seleccionados'!#REF!&gt;=$I$7),"SI","NO"))</f>
        <v>#REF!</v>
      </c>
    </row>
    <row r="653" spans="2:9" x14ac:dyDescent="0.2">
      <c r="B653" s="18" t="e">
        <f>+IF('Datos seleccionados'!#REF!="","",'Datos seleccionados'!#REF!)</f>
        <v>#REF!</v>
      </c>
      <c r="C653" s="14" t="e">
        <f>+IF('Datos seleccionados'!#REF!="","",'Datos seleccionados'!#REF!)</f>
        <v>#REF!</v>
      </c>
      <c r="D653" s="10" t="e">
        <f>IF(C653="","",IF(AND('Datos seleccionados'!#REF!&gt;=$D$3,'Datos seleccionados'!#REF!&lt;=$D$4,'Datos seleccionados'!#REF!&gt;=$D$5,'Datos seleccionados'!#REF!&gt;=$D$6,'Datos seleccionados'!#REF!&gt;=$D$7),"SI","NO"))</f>
        <v>#REF!</v>
      </c>
      <c r="G653" s="17" t="e">
        <f>+IF('Datos seleccionados'!#REF!="","",'Datos seleccionados'!#REF!)</f>
        <v>#REF!</v>
      </c>
      <c r="H653" s="14" t="e">
        <f>+IF('Datos seleccionados'!#REF!="","",'Datos seleccionados'!#REF!)</f>
        <v>#REF!</v>
      </c>
      <c r="I653" s="10" t="e">
        <f>IF(H653="","",IF(AND('Datos seleccionados'!#REF!&gt;=$I$3,'Datos seleccionados'!#REF!&lt;=$I$4,'Datos seleccionados'!#REF!&gt;=$I$5,'Datos seleccionados'!#REF!&gt;=$I$6,'Datos seleccionados'!#REF!&gt;=$I$7),"SI","NO"))</f>
        <v>#REF!</v>
      </c>
    </row>
    <row r="654" spans="2:9" x14ac:dyDescent="0.2">
      <c r="B654" s="18" t="e">
        <f>+IF('Datos seleccionados'!#REF!="","",'Datos seleccionados'!#REF!)</f>
        <v>#REF!</v>
      </c>
      <c r="C654" s="14" t="e">
        <f>+IF('Datos seleccionados'!#REF!="","",'Datos seleccionados'!#REF!)</f>
        <v>#REF!</v>
      </c>
      <c r="D654" s="10" t="e">
        <f>IF(C654="","",IF(AND('Datos seleccionados'!#REF!&gt;=$D$3,'Datos seleccionados'!#REF!&lt;=$D$4,'Datos seleccionados'!#REF!&gt;=$D$5,'Datos seleccionados'!#REF!&gt;=$D$6,'Datos seleccionados'!#REF!&gt;=$D$7),"SI","NO"))</f>
        <v>#REF!</v>
      </c>
      <c r="G654" s="17" t="e">
        <f>+IF('Datos seleccionados'!#REF!="","",'Datos seleccionados'!#REF!)</f>
        <v>#REF!</v>
      </c>
      <c r="H654" s="14" t="e">
        <f>+IF('Datos seleccionados'!#REF!="","",'Datos seleccionados'!#REF!)</f>
        <v>#REF!</v>
      </c>
      <c r="I654" s="10" t="e">
        <f>IF(H654="","",IF(AND('Datos seleccionados'!#REF!&gt;=$I$3,'Datos seleccionados'!#REF!&lt;=$I$4,'Datos seleccionados'!#REF!&gt;=$I$5,'Datos seleccionados'!#REF!&gt;=$I$6,'Datos seleccionados'!#REF!&gt;=$I$7),"SI","NO"))</f>
        <v>#REF!</v>
      </c>
    </row>
    <row r="655" spans="2:9" x14ac:dyDescent="0.2">
      <c r="B655" s="18" t="e">
        <f>+IF('Datos seleccionados'!#REF!="","",'Datos seleccionados'!#REF!)</f>
        <v>#REF!</v>
      </c>
      <c r="C655" s="14" t="e">
        <f>+IF('Datos seleccionados'!#REF!="","",'Datos seleccionados'!#REF!)</f>
        <v>#REF!</v>
      </c>
      <c r="D655" s="10" t="e">
        <f>IF(C655="","",IF(AND('Datos seleccionados'!#REF!&gt;=$D$3,'Datos seleccionados'!#REF!&lt;=$D$4,'Datos seleccionados'!#REF!&gt;=$D$5,'Datos seleccionados'!#REF!&gt;=$D$6,'Datos seleccionados'!#REF!&gt;=$D$7),"SI","NO"))</f>
        <v>#REF!</v>
      </c>
      <c r="G655" s="17" t="e">
        <f>+IF('Datos seleccionados'!#REF!="","",'Datos seleccionados'!#REF!)</f>
        <v>#REF!</v>
      </c>
      <c r="H655" s="14" t="e">
        <f>+IF('Datos seleccionados'!#REF!="","",'Datos seleccionados'!#REF!)</f>
        <v>#REF!</v>
      </c>
      <c r="I655" s="10" t="e">
        <f>IF(H655="","",IF(AND('Datos seleccionados'!#REF!&gt;=$I$3,'Datos seleccionados'!#REF!&lt;=$I$4,'Datos seleccionados'!#REF!&gt;=$I$5,'Datos seleccionados'!#REF!&gt;=$I$6,'Datos seleccionados'!#REF!&gt;=$I$7),"SI","NO"))</f>
        <v>#REF!</v>
      </c>
    </row>
    <row r="656" spans="2:9" x14ac:dyDescent="0.2">
      <c r="B656" s="18" t="e">
        <f>+IF('Datos seleccionados'!#REF!="","",'Datos seleccionados'!#REF!)</f>
        <v>#REF!</v>
      </c>
      <c r="C656" s="14" t="e">
        <f>+IF('Datos seleccionados'!#REF!="","",'Datos seleccionados'!#REF!)</f>
        <v>#REF!</v>
      </c>
      <c r="D656" s="10" t="e">
        <f>IF(C656="","",IF(AND('Datos seleccionados'!#REF!&gt;=$D$3,'Datos seleccionados'!#REF!&lt;=$D$4,'Datos seleccionados'!#REF!&gt;=$D$5,'Datos seleccionados'!#REF!&gt;=$D$6,'Datos seleccionados'!#REF!&gt;=$D$7),"SI","NO"))</f>
        <v>#REF!</v>
      </c>
      <c r="G656" s="17" t="e">
        <f>+IF('Datos seleccionados'!#REF!="","",'Datos seleccionados'!#REF!)</f>
        <v>#REF!</v>
      </c>
      <c r="H656" s="14" t="e">
        <f>+IF('Datos seleccionados'!#REF!="","",'Datos seleccionados'!#REF!)</f>
        <v>#REF!</v>
      </c>
      <c r="I656" s="10" t="e">
        <f>IF(H656="","",IF(AND('Datos seleccionados'!#REF!&gt;=$I$3,'Datos seleccionados'!#REF!&lt;=$I$4,'Datos seleccionados'!#REF!&gt;=$I$5,'Datos seleccionados'!#REF!&gt;=$I$6,'Datos seleccionados'!#REF!&gt;=$I$7),"SI","NO"))</f>
        <v>#REF!</v>
      </c>
    </row>
    <row r="657" spans="2:9" x14ac:dyDescent="0.2">
      <c r="B657" s="18" t="e">
        <f>+IF('Datos seleccionados'!#REF!="","",'Datos seleccionados'!#REF!)</f>
        <v>#REF!</v>
      </c>
      <c r="C657" s="14" t="e">
        <f>+IF('Datos seleccionados'!#REF!="","",'Datos seleccionados'!#REF!)</f>
        <v>#REF!</v>
      </c>
      <c r="D657" s="10" t="e">
        <f>IF(C657="","",IF(AND('Datos seleccionados'!#REF!&gt;=$D$3,'Datos seleccionados'!#REF!&lt;=$D$4,'Datos seleccionados'!#REF!&gt;=$D$5,'Datos seleccionados'!#REF!&gt;=$D$6,'Datos seleccionados'!#REF!&gt;=$D$7),"SI","NO"))</f>
        <v>#REF!</v>
      </c>
      <c r="G657" s="17" t="e">
        <f>+IF('Datos seleccionados'!#REF!="","",'Datos seleccionados'!#REF!)</f>
        <v>#REF!</v>
      </c>
      <c r="H657" s="14" t="e">
        <f>+IF('Datos seleccionados'!#REF!="","",'Datos seleccionados'!#REF!)</f>
        <v>#REF!</v>
      </c>
      <c r="I657" s="10" t="e">
        <f>IF(H657="","",IF(AND('Datos seleccionados'!#REF!&gt;=$I$3,'Datos seleccionados'!#REF!&lt;=$I$4,'Datos seleccionados'!#REF!&gt;=$I$5,'Datos seleccionados'!#REF!&gt;=$I$6,'Datos seleccionados'!#REF!&gt;=$I$7),"SI","NO"))</f>
        <v>#REF!</v>
      </c>
    </row>
    <row r="658" spans="2:9" x14ac:dyDescent="0.2">
      <c r="B658" s="18" t="e">
        <f>+IF('Datos seleccionados'!#REF!="","",'Datos seleccionados'!#REF!)</f>
        <v>#REF!</v>
      </c>
      <c r="C658" s="14" t="e">
        <f>+IF('Datos seleccionados'!#REF!="","",'Datos seleccionados'!#REF!)</f>
        <v>#REF!</v>
      </c>
      <c r="D658" s="10" t="e">
        <f>IF(C658="","",IF(AND('Datos seleccionados'!#REF!&gt;=$D$3,'Datos seleccionados'!#REF!&lt;=$D$4,'Datos seleccionados'!#REF!&gt;=$D$5,'Datos seleccionados'!#REF!&gt;=$D$6,'Datos seleccionados'!#REF!&gt;=$D$7),"SI","NO"))</f>
        <v>#REF!</v>
      </c>
      <c r="G658" s="17" t="e">
        <f>+IF('Datos seleccionados'!#REF!="","",'Datos seleccionados'!#REF!)</f>
        <v>#REF!</v>
      </c>
      <c r="H658" s="14" t="e">
        <f>+IF('Datos seleccionados'!#REF!="","",'Datos seleccionados'!#REF!)</f>
        <v>#REF!</v>
      </c>
      <c r="I658" s="10" t="e">
        <f>IF(H658="","",IF(AND('Datos seleccionados'!#REF!&gt;=$I$3,'Datos seleccionados'!#REF!&lt;=$I$4,'Datos seleccionados'!#REF!&gt;=$I$5,'Datos seleccionados'!#REF!&gt;=$I$6,'Datos seleccionados'!#REF!&gt;=$I$7),"SI","NO"))</f>
        <v>#REF!</v>
      </c>
    </row>
    <row r="659" spans="2:9" x14ac:dyDescent="0.2">
      <c r="B659" s="18" t="e">
        <f>+IF('Datos seleccionados'!#REF!="","",'Datos seleccionados'!#REF!)</f>
        <v>#REF!</v>
      </c>
      <c r="C659" s="14" t="e">
        <f>+IF('Datos seleccionados'!#REF!="","",'Datos seleccionados'!#REF!)</f>
        <v>#REF!</v>
      </c>
      <c r="D659" s="10" t="e">
        <f>IF(C659="","",IF(AND('Datos seleccionados'!#REF!&gt;=$D$3,'Datos seleccionados'!#REF!&lt;=$D$4,'Datos seleccionados'!#REF!&gt;=$D$5,'Datos seleccionados'!#REF!&gt;=$D$6,'Datos seleccionados'!#REF!&gt;=$D$7),"SI","NO"))</f>
        <v>#REF!</v>
      </c>
      <c r="G659" s="17" t="e">
        <f>+IF('Datos seleccionados'!#REF!="","",'Datos seleccionados'!#REF!)</f>
        <v>#REF!</v>
      </c>
      <c r="H659" s="14" t="e">
        <f>+IF('Datos seleccionados'!#REF!="","",'Datos seleccionados'!#REF!)</f>
        <v>#REF!</v>
      </c>
      <c r="I659" s="10" t="e">
        <f>IF(H659="","",IF(AND('Datos seleccionados'!#REF!&gt;=$I$3,'Datos seleccionados'!#REF!&lt;=$I$4,'Datos seleccionados'!#REF!&gt;=$I$5,'Datos seleccionados'!#REF!&gt;=$I$6,'Datos seleccionados'!#REF!&gt;=$I$7),"SI","NO"))</f>
        <v>#REF!</v>
      </c>
    </row>
    <row r="660" spans="2:9" x14ac:dyDescent="0.2">
      <c r="B660" s="18" t="e">
        <f>+IF('Datos seleccionados'!#REF!="","",'Datos seleccionados'!#REF!)</f>
        <v>#REF!</v>
      </c>
      <c r="C660" s="14" t="e">
        <f>+IF('Datos seleccionados'!#REF!="","",'Datos seleccionados'!#REF!)</f>
        <v>#REF!</v>
      </c>
      <c r="D660" s="10" t="e">
        <f>IF(C660="","",IF(AND('Datos seleccionados'!#REF!&gt;=$D$3,'Datos seleccionados'!#REF!&lt;=$D$4,'Datos seleccionados'!#REF!&gt;=$D$5,'Datos seleccionados'!#REF!&gt;=$D$6,'Datos seleccionados'!#REF!&gt;=$D$7),"SI","NO"))</f>
        <v>#REF!</v>
      </c>
      <c r="G660" s="17" t="e">
        <f>+IF('Datos seleccionados'!#REF!="","",'Datos seleccionados'!#REF!)</f>
        <v>#REF!</v>
      </c>
      <c r="H660" s="14" t="e">
        <f>+IF('Datos seleccionados'!#REF!="","",'Datos seleccionados'!#REF!)</f>
        <v>#REF!</v>
      </c>
      <c r="I660" s="10" t="e">
        <f>IF(H660="","",IF(AND('Datos seleccionados'!#REF!&gt;=$I$3,'Datos seleccionados'!#REF!&lt;=$I$4,'Datos seleccionados'!#REF!&gt;=$I$5,'Datos seleccionados'!#REF!&gt;=$I$6,'Datos seleccionados'!#REF!&gt;=$I$7),"SI","NO"))</f>
        <v>#REF!</v>
      </c>
    </row>
    <row r="661" spans="2:9" x14ac:dyDescent="0.2">
      <c r="B661" s="18" t="e">
        <f>+IF('Datos seleccionados'!#REF!="","",'Datos seleccionados'!#REF!)</f>
        <v>#REF!</v>
      </c>
      <c r="C661" s="14" t="e">
        <f>+IF('Datos seleccionados'!#REF!="","",'Datos seleccionados'!#REF!)</f>
        <v>#REF!</v>
      </c>
      <c r="D661" s="10" t="e">
        <f>IF(C661="","",IF(AND('Datos seleccionados'!#REF!&gt;=$D$3,'Datos seleccionados'!#REF!&lt;=$D$4,'Datos seleccionados'!#REF!&gt;=$D$5,'Datos seleccionados'!#REF!&gt;=$D$6,'Datos seleccionados'!#REF!&gt;=$D$7),"SI","NO"))</f>
        <v>#REF!</v>
      </c>
      <c r="G661" s="17" t="e">
        <f>+IF('Datos seleccionados'!#REF!="","",'Datos seleccionados'!#REF!)</f>
        <v>#REF!</v>
      </c>
      <c r="H661" s="14" t="e">
        <f>+IF('Datos seleccionados'!#REF!="","",'Datos seleccionados'!#REF!)</f>
        <v>#REF!</v>
      </c>
      <c r="I661" s="10" t="e">
        <f>IF(H661="","",IF(AND('Datos seleccionados'!#REF!&gt;=$I$3,'Datos seleccionados'!#REF!&lt;=$I$4,'Datos seleccionados'!#REF!&gt;=$I$5,'Datos seleccionados'!#REF!&gt;=$I$6,'Datos seleccionados'!#REF!&gt;=$I$7),"SI","NO"))</f>
        <v>#REF!</v>
      </c>
    </row>
    <row r="662" spans="2:9" x14ac:dyDescent="0.2">
      <c r="B662" s="18" t="e">
        <f>+IF('Datos seleccionados'!#REF!="","",'Datos seleccionados'!#REF!)</f>
        <v>#REF!</v>
      </c>
      <c r="C662" s="14" t="e">
        <f>+IF('Datos seleccionados'!#REF!="","",'Datos seleccionados'!#REF!)</f>
        <v>#REF!</v>
      </c>
      <c r="D662" s="10" t="e">
        <f>IF(C662="","",IF(AND('Datos seleccionados'!#REF!&gt;=$D$3,'Datos seleccionados'!#REF!&lt;=$D$4,'Datos seleccionados'!#REF!&gt;=$D$5,'Datos seleccionados'!#REF!&gt;=$D$6,'Datos seleccionados'!#REF!&gt;=$D$7),"SI","NO"))</f>
        <v>#REF!</v>
      </c>
      <c r="G662" s="17" t="e">
        <f>+IF('Datos seleccionados'!#REF!="","",'Datos seleccionados'!#REF!)</f>
        <v>#REF!</v>
      </c>
      <c r="H662" s="14" t="e">
        <f>+IF('Datos seleccionados'!#REF!="","",'Datos seleccionados'!#REF!)</f>
        <v>#REF!</v>
      </c>
      <c r="I662" s="10" t="e">
        <f>IF(H662="","",IF(AND('Datos seleccionados'!#REF!&gt;=$I$3,'Datos seleccionados'!#REF!&lt;=$I$4,'Datos seleccionados'!#REF!&gt;=$I$5,'Datos seleccionados'!#REF!&gt;=$I$6,'Datos seleccionados'!#REF!&gt;=$I$7),"SI","NO"))</f>
        <v>#REF!</v>
      </c>
    </row>
    <row r="663" spans="2:9" x14ac:dyDescent="0.2">
      <c r="B663" s="18" t="e">
        <f>+IF('Datos seleccionados'!#REF!="","",'Datos seleccionados'!#REF!)</f>
        <v>#REF!</v>
      </c>
      <c r="C663" s="14" t="e">
        <f>+IF('Datos seleccionados'!#REF!="","",'Datos seleccionados'!#REF!)</f>
        <v>#REF!</v>
      </c>
      <c r="D663" s="10" t="e">
        <f>IF(C663="","",IF(AND('Datos seleccionados'!#REF!&gt;=$D$3,'Datos seleccionados'!#REF!&lt;=$D$4,'Datos seleccionados'!#REF!&gt;=$D$5,'Datos seleccionados'!#REF!&gt;=$D$6,'Datos seleccionados'!#REF!&gt;=$D$7),"SI","NO"))</f>
        <v>#REF!</v>
      </c>
      <c r="G663" s="17" t="e">
        <f>+IF('Datos seleccionados'!#REF!="","",'Datos seleccionados'!#REF!)</f>
        <v>#REF!</v>
      </c>
      <c r="H663" s="14" t="e">
        <f>+IF('Datos seleccionados'!#REF!="","",'Datos seleccionados'!#REF!)</f>
        <v>#REF!</v>
      </c>
      <c r="I663" s="10" t="e">
        <f>IF(H663="","",IF(AND('Datos seleccionados'!#REF!&gt;=$I$3,'Datos seleccionados'!#REF!&lt;=$I$4,'Datos seleccionados'!#REF!&gt;=$I$5,'Datos seleccionados'!#REF!&gt;=$I$6,'Datos seleccionados'!#REF!&gt;=$I$7),"SI","NO"))</f>
        <v>#REF!</v>
      </c>
    </row>
    <row r="664" spans="2:9" x14ac:dyDescent="0.2">
      <c r="B664" s="18" t="e">
        <f>+IF('Datos seleccionados'!#REF!="","",'Datos seleccionados'!#REF!)</f>
        <v>#REF!</v>
      </c>
      <c r="C664" s="14" t="e">
        <f>+IF('Datos seleccionados'!#REF!="","",'Datos seleccionados'!#REF!)</f>
        <v>#REF!</v>
      </c>
      <c r="D664" s="10" t="e">
        <f>IF(C664="","",IF(AND('Datos seleccionados'!#REF!&gt;=$D$3,'Datos seleccionados'!#REF!&lt;=$D$4,'Datos seleccionados'!#REF!&gt;=$D$5,'Datos seleccionados'!#REF!&gt;=$D$6,'Datos seleccionados'!#REF!&gt;=$D$7),"SI","NO"))</f>
        <v>#REF!</v>
      </c>
      <c r="G664" s="17" t="e">
        <f>+IF('Datos seleccionados'!#REF!="","",'Datos seleccionados'!#REF!)</f>
        <v>#REF!</v>
      </c>
      <c r="H664" s="14" t="e">
        <f>+IF('Datos seleccionados'!#REF!="","",'Datos seleccionados'!#REF!)</f>
        <v>#REF!</v>
      </c>
      <c r="I664" s="10" t="e">
        <f>IF(H664="","",IF(AND('Datos seleccionados'!#REF!&gt;=$I$3,'Datos seleccionados'!#REF!&lt;=$I$4,'Datos seleccionados'!#REF!&gt;=$I$5,'Datos seleccionados'!#REF!&gt;=$I$6,'Datos seleccionados'!#REF!&gt;=$I$7),"SI","NO"))</f>
        <v>#REF!</v>
      </c>
    </row>
    <row r="665" spans="2:9" x14ac:dyDescent="0.2">
      <c r="B665" s="18" t="e">
        <f>+IF('Datos seleccionados'!#REF!="","",'Datos seleccionados'!#REF!)</f>
        <v>#REF!</v>
      </c>
      <c r="C665" s="14" t="e">
        <f>+IF('Datos seleccionados'!#REF!="","",'Datos seleccionados'!#REF!)</f>
        <v>#REF!</v>
      </c>
      <c r="D665" s="10" t="e">
        <f>IF(C665="","",IF(AND('Datos seleccionados'!#REF!&gt;=$D$3,'Datos seleccionados'!#REF!&lt;=$D$4,'Datos seleccionados'!#REF!&gt;=$D$5,'Datos seleccionados'!#REF!&gt;=$D$6,'Datos seleccionados'!#REF!&gt;=$D$7),"SI","NO"))</f>
        <v>#REF!</v>
      </c>
      <c r="G665" s="17" t="e">
        <f>+IF('Datos seleccionados'!#REF!="","",'Datos seleccionados'!#REF!)</f>
        <v>#REF!</v>
      </c>
      <c r="H665" s="14" t="e">
        <f>+IF('Datos seleccionados'!#REF!="","",'Datos seleccionados'!#REF!)</f>
        <v>#REF!</v>
      </c>
      <c r="I665" s="10" t="e">
        <f>IF(H665="","",IF(AND('Datos seleccionados'!#REF!&gt;=$I$3,'Datos seleccionados'!#REF!&lt;=$I$4,'Datos seleccionados'!#REF!&gt;=$I$5,'Datos seleccionados'!#REF!&gt;=$I$6,'Datos seleccionados'!#REF!&gt;=$I$7),"SI","NO"))</f>
        <v>#REF!</v>
      </c>
    </row>
    <row r="666" spans="2:9" x14ac:dyDescent="0.2">
      <c r="B666" s="18" t="e">
        <f>+IF('Datos seleccionados'!#REF!="","",'Datos seleccionados'!#REF!)</f>
        <v>#REF!</v>
      </c>
      <c r="C666" s="14" t="e">
        <f>+IF('Datos seleccionados'!#REF!="","",'Datos seleccionados'!#REF!)</f>
        <v>#REF!</v>
      </c>
      <c r="D666" s="10" t="e">
        <f>IF(C666="","",IF(AND('Datos seleccionados'!#REF!&gt;=$D$3,'Datos seleccionados'!#REF!&lt;=$D$4,'Datos seleccionados'!#REF!&gt;=$D$5,'Datos seleccionados'!#REF!&gt;=$D$6,'Datos seleccionados'!#REF!&gt;=$D$7),"SI","NO"))</f>
        <v>#REF!</v>
      </c>
      <c r="G666" s="17" t="e">
        <f>+IF('Datos seleccionados'!#REF!="","",'Datos seleccionados'!#REF!)</f>
        <v>#REF!</v>
      </c>
      <c r="H666" s="14" t="e">
        <f>+IF('Datos seleccionados'!#REF!="","",'Datos seleccionados'!#REF!)</f>
        <v>#REF!</v>
      </c>
      <c r="I666" s="10" t="e">
        <f>IF(H666="","",IF(AND('Datos seleccionados'!#REF!&gt;=$I$3,'Datos seleccionados'!#REF!&lt;=$I$4,'Datos seleccionados'!#REF!&gt;=$I$5,'Datos seleccionados'!#REF!&gt;=$I$6,'Datos seleccionados'!#REF!&gt;=$I$7),"SI","NO"))</f>
        <v>#REF!</v>
      </c>
    </row>
    <row r="667" spans="2:9" x14ac:dyDescent="0.2">
      <c r="B667" s="18" t="e">
        <f>+IF('Datos seleccionados'!#REF!="","",'Datos seleccionados'!#REF!)</f>
        <v>#REF!</v>
      </c>
      <c r="C667" s="14" t="e">
        <f>+IF('Datos seleccionados'!#REF!="","",'Datos seleccionados'!#REF!)</f>
        <v>#REF!</v>
      </c>
      <c r="D667" s="10" t="e">
        <f>IF(C667="","",IF(AND('Datos seleccionados'!#REF!&gt;=$D$3,'Datos seleccionados'!#REF!&lt;=$D$4,'Datos seleccionados'!#REF!&gt;=$D$5,'Datos seleccionados'!#REF!&gt;=$D$6,'Datos seleccionados'!#REF!&gt;=$D$7),"SI","NO"))</f>
        <v>#REF!</v>
      </c>
      <c r="G667" s="17" t="e">
        <f>+IF('Datos seleccionados'!#REF!="","",'Datos seleccionados'!#REF!)</f>
        <v>#REF!</v>
      </c>
      <c r="H667" s="14" t="e">
        <f>+IF('Datos seleccionados'!#REF!="","",'Datos seleccionados'!#REF!)</f>
        <v>#REF!</v>
      </c>
      <c r="I667" s="10" t="e">
        <f>IF(H667="","",IF(AND('Datos seleccionados'!#REF!&gt;=$I$3,'Datos seleccionados'!#REF!&lt;=$I$4,'Datos seleccionados'!#REF!&gt;=$I$5,'Datos seleccionados'!#REF!&gt;=$I$6,'Datos seleccionados'!#REF!&gt;=$I$7),"SI","NO"))</f>
        <v>#REF!</v>
      </c>
    </row>
    <row r="668" spans="2:9" x14ac:dyDescent="0.2">
      <c r="B668" s="18" t="e">
        <f>+IF('Datos seleccionados'!#REF!="","",'Datos seleccionados'!#REF!)</f>
        <v>#REF!</v>
      </c>
      <c r="C668" s="14" t="e">
        <f>+IF('Datos seleccionados'!#REF!="","",'Datos seleccionados'!#REF!)</f>
        <v>#REF!</v>
      </c>
      <c r="D668" s="10" t="e">
        <f>IF(C668="","",IF(AND('Datos seleccionados'!#REF!&gt;=$D$3,'Datos seleccionados'!#REF!&lt;=$D$4,'Datos seleccionados'!#REF!&gt;=$D$5,'Datos seleccionados'!#REF!&gt;=$D$6,'Datos seleccionados'!#REF!&gt;=$D$7),"SI","NO"))</f>
        <v>#REF!</v>
      </c>
      <c r="G668" s="17" t="e">
        <f>+IF('Datos seleccionados'!#REF!="","",'Datos seleccionados'!#REF!)</f>
        <v>#REF!</v>
      </c>
      <c r="H668" s="14" t="e">
        <f>+IF('Datos seleccionados'!#REF!="","",'Datos seleccionados'!#REF!)</f>
        <v>#REF!</v>
      </c>
      <c r="I668" s="10" t="e">
        <f>IF(H668="","",IF(AND('Datos seleccionados'!#REF!&gt;=$I$3,'Datos seleccionados'!#REF!&lt;=$I$4,'Datos seleccionados'!#REF!&gt;=$I$5,'Datos seleccionados'!#REF!&gt;=$I$6,'Datos seleccionados'!#REF!&gt;=$I$7),"SI","NO"))</f>
        <v>#REF!</v>
      </c>
    </row>
    <row r="669" spans="2:9" x14ac:dyDescent="0.2">
      <c r="B669" s="18" t="e">
        <f>+IF('Datos seleccionados'!#REF!="","",'Datos seleccionados'!#REF!)</f>
        <v>#REF!</v>
      </c>
      <c r="C669" s="14" t="e">
        <f>+IF('Datos seleccionados'!#REF!="","",'Datos seleccionados'!#REF!)</f>
        <v>#REF!</v>
      </c>
      <c r="D669" s="10" t="e">
        <f>IF(C669="","",IF(AND('Datos seleccionados'!#REF!&gt;=$D$3,'Datos seleccionados'!#REF!&lt;=$D$4,'Datos seleccionados'!#REF!&gt;=$D$5,'Datos seleccionados'!#REF!&gt;=$D$6,'Datos seleccionados'!#REF!&gt;=$D$7),"SI","NO"))</f>
        <v>#REF!</v>
      </c>
      <c r="G669" s="17" t="e">
        <f>+IF('Datos seleccionados'!#REF!="","",'Datos seleccionados'!#REF!)</f>
        <v>#REF!</v>
      </c>
      <c r="H669" s="14" t="e">
        <f>+IF('Datos seleccionados'!#REF!="","",'Datos seleccionados'!#REF!)</f>
        <v>#REF!</v>
      </c>
      <c r="I669" s="10" t="e">
        <f>IF(H669="","",IF(AND('Datos seleccionados'!#REF!&gt;=$I$3,'Datos seleccionados'!#REF!&lt;=$I$4,'Datos seleccionados'!#REF!&gt;=$I$5,'Datos seleccionados'!#REF!&gt;=$I$6,'Datos seleccionados'!#REF!&gt;=$I$7),"SI","NO"))</f>
        <v>#REF!</v>
      </c>
    </row>
    <row r="670" spans="2:9" x14ac:dyDescent="0.2">
      <c r="B670" s="18" t="e">
        <f>+IF('Datos seleccionados'!#REF!="","",'Datos seleccionados'!#REF!)</f>
        <v>#REF!</v>
      </c>
      <c r="C670" s="14" t="e">
        <f>+IF('Datos seleccionados'!#REF!="","",'Datos seleccionados'!#REF!)</f>
        <v>#REF!</v>
      </c>
      <c r="D670" s="10" t="e">
        <f>IF(C670="","",IF(AND('Datos seleccionados'!#REF!&gt;=$D$3,'Datos seleccionados'!#REF!&lt;=$D$4,'Datos seleccionados'!#REF!&gt;=$D$5,'Datos seleccionados'!#REF!&gt;=$D$6,'Datos seleccionados'!#REF!&gt;=$D$7),"SI","NO"))</f>
        <v>#REF!</v>
      </c>
      <c r="G670" s="17" t="e">
        <f>+IF('Datos seleccionados'!#REF!="","",'Datos seleccionados'!#REF!)</f>
        <v>#REF!</v>
      </c>
      <c r="H670" s="14" t="e">
        <f>+IF('Datos seleccionados'!#REF!="","",'Datos seleccionados'!#REF!)</f>
        <v>#REF!</v>
      </c>
      <c r="I670" s="10" t="e">
        <f>IF(H670="","",IF(AND('Datos seleccionados'!#REF!&gt;=$I$3,'Datos seleccionados'!#REF!&lt;=$I$4,'Datos seleccionados'!#REF!&gt;=$I$5,'Datos seleccionados'!#REF!&gt;=$I$6,'Datos seleccionados'!#REF!&gt;=$I$7),"SI","NO"))</f>
        <v>#REF!</v>
      </c>
    </row>
    <row r="671" spans="2:9" x14ac:dyDescent="0.2">
      <c r="B671" s="18" t="e">
        <f>+IF('Datos seleccionados'!#REF!="","",'Datos seleccionados'!#REF!)</f>
        <v>#REF!</v>
      </c>
      <c r="C671" s="14" t="e">
        <f>+IF('Datos seleccionados'!#REF!="","",'Datos seleccionados'!#REF!)</f>
        <v>#REF!</v>
      </c>
      <c r="D671" s="10" t="e">
        <f>IF(C671="","",IF(AND('Datos seleccionados'!#REF!&gt;=$D$3,'Datos seleccionados'!#REF!&lt;=$D$4,'Datos seleccionados'!#REF!&gt;=$D$5,'Datos seleccionados'!#REF!&gt;=$D$6,'Datos seleccionados'!#REF!&gt;=$D$7),"SI","NO"))</f>
        <v>#REF!</v>
      </c>
      <c r="G671" s="17" t="e">
        <f>+IF('Datos seleccionados'!#REF!="","",'Datos seleccionados'!#REF!)</f>
        <v>#REF!</v>
      </c>
      <c r="H671" s="14" t="e">
        <f>+IF('Datos seleccionados'!#REF!="","",'Datos seleccionados'!#REF!)</f>
        <v>#REF!</v>
      </c>
      <c r="I671" s="10" t="e">
        <f>IF(H671="","",IF(AND('Datos seleccionados'!#REF!&gt;=$I$3,'Datos seleccionados'!#REF!&lt;=$I$4,'Datos seleccionados'!#REF!&gt;=$I$5,'Datos seleccionados'!#REF!&gt;=$I$6,'Datos seleccionados'!#REF!&gt;=$I$7),"SI","NO"))</f>
        <v>#REF!</v>
      </c>
    </row>
    <row r="672" spans="2:9" x14ac:dyDescent="0.2">
      <c r="B672" s="18" t="e">
        <f>+IF('Datos seleccionados'!#REF!="","",'Datos seleccionados'!#REF!)</f>
        <v>#REF!</v>
      </c>
      <c r="C672" s="14" t="e">
        <f>+IF('Datos seleccionados'!#REF!="","",'Datos seleccionados'!#REF!)</f>
        <v>#REF!</v>
      </c>
      <c r="D672" s="10" t="e">
        <f>IF(C672="","",IF(AND('Datos seleccionados'!#REF!&gt;=$D$3,'Datos seleccionados'!#REF!&lt;=$D$4,'Datos seleccionados'!#REF!&gt;=$D$5,'Datos seleccionados'!#REF!&gt;=$D$6,'Datos seleccionados'!#REF!&gt;=$D$7),"SI","NO"))</f>
        <v>#REF!</v>
      </c>
      <c r="G672" s="17" t="e">
        <f>+IF('Datos seleccionados'!#REF!="","",'Datos seleccionados'!#REF!)</f>
        <v>#REF!</v>
      </c>
      <c r="H672" s="14" t="e">
        <f>+IF('Datos seleccionados'!#REF!="","",'Datos seleccionados'!#REF!)</f>
        <v>#REF!</v>
      </c>
      <c r="I672" s="10" t="e">
        <f>IF(H672="","",IF(AND('Datos seleccionados'!#REF!&gt;=$I$3,'Datos seleccionados'!#REF!&lt;=$I$4,'Datos seleccionados'!#REF!&gt;=$I$5,'Datos seleccionados'!#REF!&gt;=$I$6,'Datos seleccionados'!#REF!&gt;=$I$7),"SI","NO"))</f>
        <v>#REF!</v>
      </c>
    </row>
    <row r="673" spans="2:9" x14ac:dyDescent="0.2">
      <c r="B673" s="18" t="e">
        <f>+IF('Datos seleccionados'!#REF!="","",'Datos seleccionados'!#REF!)</f>
        <v>#REF!</v>
      </c>
      <c r="C673" s="14" t="e">
        <f>+IF('Datos seleccionados'!#REF!="","",'Datos seleccionados'!#REF!)</f>
        <v>#REF!</v>
      </c>
      <c r="D673" s="10" t="e">
        <f>IF(C673="","",IF(AND('Datos seleccionados'!#REF!&gt;=$D$3,'Datos seleccionados'!#REF!&lt;=$D$4,'Datos seleccionados'!#REF!&gt;=$D$5,'Datos seleccionados'!#REF!&gt;=$D$6,'Datos seleccionados'!#REF!&gt;=$D$7),"SI","NO"))</f>
        <v>#REF!</v>
      </c>
      <c r="G673" s="17" t="e">
        <f>+IF('Datos seleccionados'!#REF!="","",'Datos seleccionados'!#REF!)</f>
        <v>#REF!</v>
      </c>
      <c r="H673" s="14" t="e">
        <f>+IF('Datos seleccionados'!#REF!="","",'Datos seleccionados'!#REF!)</f>
        <v>#REF!</v>
      </c>
      <c r="I673" s="10" t="e">
        <f>IF(H673="","",IF(AND('Datos seleccionados'!#REF!&gt;=$I$3,'Datos seleccionados'!#REF!&lt;=$I$4,'Datos seleccionados'!#REF!&gt;=$I$5,'Datos seleccionados'!#REF!&gt;=$I$6,'Datos seleccionados'!#REF!&gt;=$I$7),"SI","NO"))</f>
        <v>#REF!</v>
      </c>
    </row>
    <row r="674" spans="2:9" x14ac:dyDescent="0.2">
      <c r="B674" s="18" t="e">
        <f>+IF('Datos seleccionados'!#REF!="","",'Datos seleccionados'!#REF!)</f>
        <v>#REF!</v>
      </c>
      <c r="C674" s="14" t="e">
        <f>+IF('Datos seleccionados'!#REF!="","",'Datos seleccionados'!#REF!)</f>
        <v>#REF!</v>
      </c>
      <c r="D674" s="10" t="e">
        <f>IF(C674="","",IF(AND('Datos seleccionados'!#REF!&gt;=$D$3,'Datos seleccionados'!#REF!&lt;=$D$4,'Datos seleccionados'!#REF!&gt;=$D$5,'Datos seleccionados'!#REF!&gt;=$D$6,'Datos seleccionados'!#REF!&gt;=$D$7),"SI","NO"))</f>
        <v>#REF!</v>
      </c>
      <c r="G674" s="17" t="e">
        <f>+IF('Datos seleccionados'!#REF!="","",'Datos seleccionados'!#REF!)</f>
        <v>#REF!</v>
      </c>
      <c r="H674" s="14" t="e">
        <f>+IF('Datos seleccionados'!#REF!="","",'Datos seleccionados'!#REF!)</f>
        <v>#REF!</v>
      </c>
      <c r="I674" s="10" t="e">
        <f>IF(H674="","",IF(AND('Datos seleccionados'!#REF!&gt;=$I$3,'Datos seleccionados'!#REF!&lt;=$I$4,'Datos seleccionados'!#REF!&gt;=$I$5,'Datos seleccionados'!#REF!&gt;=$I$6,'Datos seleccionados'!#REF!&gt;=$I$7),"SI","NO"))</f>
        <v>#REF!</v>
      </c>
    </row>
    <row r="675" spans="2:9" x14ac:dyDescent="0.2">
      <c r="B675" s="18" t="e">
        <f>+IF('Datos seleccionados'!#REF!="","",'Datos seleccionados'!#REF!)</f>
        <v>#REF!</v>
      </c>
      <c r="C675" s="14" t="e">
        <f>+IF('Datos seleccionados'!#REF!="","",'Datos seleccionados'!#REF!)</f>
        <v>#REF!</v>
      </c>
      <c r="D675" s="10" t="e">
        <f>IF(C675="","",IF(AND('Datos seleccionados'!#REF!&gt;=$D$3,'Datos seleccionados'!#REF!&lt;=$D$4,'Datos seleccionados'!#REF!&gt;=$D$5,'Datos seleccionados'!#REF!&gt;=$D$6,'Datos seleccionados'!#REF!&gt;=$D$7),"SI","NO"))</f>
        <v>#REF!</v>
      </c>
      <c r="G675" s="17" t="e">
        <f>+IF('Datos seleccionados'!#REF!="","",'Datos seleccionados'!#REF!)</f>
        <v>#REF!</v>
      </c>
      <c r="H675" s="14" t="e">
        <f>+IF('Datos seleccionados'!#REF!="","",'Datos seleccionados'!#REF!)</f>
        <v>#REF!</v>
      </c>
      <c r="I675" s="10" t="e">
        <f>IF(H675="","",IF(AND('Datos seleccionados'!#REF!&gt;=$I$3,'Datos seleccionados'!#REF!&lt;=$I$4,'Datos seleccionados'!#REF!&gt;=$I$5,'Datos seleccionados'!#REF!&gt;=$I$6,'Datos seleccionados'!#REF!&gt;=$I$7),"SI","NO"))</f>
        <v>#REF!</v>
      </c>
    </row>
    <row r="676" spans="2:9" x14ac:dyDescent="0.2">
      <c r="B676" s="18" t="e">
        <f>+IF('Datos seleccionados'!#REF!="","",'Datos seleccionados'!#REF!)</f>
        <v>#REF!</v>
      </c>
      <c r="C676" s="14" t="e">
        <f>+IF('Datos seleccionados'!#REF!="","",'Datos seleccionados'!#REF!)</f>
        <v>#REF!</v>
      </c>
      <c r="D676" s="10" t="e">
        <f>IF(C676="","",IF(AND('Datos seleccionados'!#REF!&gt;=$D$3,'Datos seleccionados'!#REF!&lt;=$D$4,'Datos seleccionados'!#REF!&gt;=$D$5,'Datos seleccionados'!#REF!&gt;=$D$6,'Datos seleccionados'!#REF!&gt;=$D$7),"SI","NO"))</f>
        <v>#REF!</v>
      </c>
      <c r="G676" s="17" t="e">
        <f>+IF('Datos seleccionados'!#REF!="","",'Datos seleccionados'!#REF!)</f>
        <v>#REF!</v>
      </c>
      <c r="H676" s="14" t="e">
        <f>+IF('Datos seleccionados'!#REF!="","",'Datos seleccionados'!#REF!)</f>
        <v>#REF!</v>
      </c>
      <c r="I676" s="10" t="e">
        <f>IF(H676="","",IF(AND('Datos seleccionados'!#REF!&gt;=$I$3,'Datos seleccionados'!#REF!&lt;=$I$4,'Datos seleccionados'!#REF!&gt;=$I$5,'Datos seleccionados'!#REF!&gt;=$I$6,'Datos seleccionados'!#REF!&gt;=$I$7),"SI","NO"))</f>
        <v>#REF!</v>
      </c>
    </row>
    <row r="677" spans="2:9" x14ac:dyDescent="0.2">
      <c r="B677" s="18" t="e">
        <f>+IF('Datos seleccionados'!#REF!="","",'Datos seleccionados'!#REF!)</f>
        <v>#REF!</v>
      </c>
      <c r="C677" s="14" t="e">
        <f>+IF('Datos seleccionados'!#REF!="","",'Datos seleccionados'!#REF!)</f>
        <v>#REF!</v>
      </c>
      <c r="D677" s="10" t="e">
        <f>IF(C677="","",IF(AND('Datos seleccionados'!#REF!&gt;=$D$3,'Datos seleccionados'!#REF!&lt;=$D$4,'Datos seleccionados'!#REF!&gt;=$D$5,'Datos seleccionados'!#REF!&gt;=$D$6,'Datos seleccionados'!#REF!&gt;=$D$7),"SI","NO"))</f>
        <v>#REF!</v>
      </c>
      <c r="G677" s="17" t="e">
        <f>+IF('Datos seleccionados'!#REF!="","",'Datos seleccionados'!#REF!)</f>
        <v>#REF!</v>
      </c>
      <c r="H677" s="14" t="e">
        <f>+IF('Datos seleccionados'!#REF!="","",'Datos seleccionados'!#REF!)</f>
        <v>#REF!</v>
      </c>
      <c r="I677" s="10" t="e">
        <f>IF(H677="","",IF(AND('Datos seleccionados'!#REF!&gt;=$I$3,'Datos seleccionados'!#REF!&lt;=$I$4,'Datos seleccionados'!#REF!&gt;=$I$5,'Datos seleccionados'!#REF!&gt;=$I$6,'Datos seleccionados'!#REF!&gt;=$I$7),"SI","NO"))</f>
        <v>#REF!</v>
      </c>
    </row>
    <row r="678" spans="2:9" x14ac:dyDescent="0.2">
      <c r="B678" s="18" t="e">
        <f>+IF('Datos seleccionados'!#REF!="","",'Datos seleccionados'!#REF!)</f>
        <v>#REF!</v>
      </c>
      <c r="C678" s="14" t="e">
        <f>+IF('Datos seleccionados'!#REF!="","",'Datos seleccionados'!#REF!)</f>
        <v>#REF!</v>
      </c>
      <c r="D678" s="10" t="e">
        <f>IF(C678="","",IF(AND('Datos seleccionados'!#REF!&gt;=$D$3,'Datos seleccionados'!#REF!&lt;=$D$4,'Datos seleccionados'!#REF!&gt;=$D$5,'Datos seleccionados'!#REF!&gt;=$D$6,'Datos seleccionados'!#REF!&gt;=$D$7),"SI","NO"))</f>
        <v>#REF!</v>
      </c>
      <c r="G678" s="17" t="e">
        <f>+IF('Datos seleccionados'!#REF!="","",'Datos seleccionados'!#REF!)</f>
        <v>#REF!</v>
      </c>
      <c r="H678" s="14" t="e">
        <f>+IF('Datos seleccionados'!#REF!="","",'Datos seleccionados'!#REF!)</f>
        <v>#REF!</v>
      </c>
      <c r="I678" s="10" t="e">
        <f>IF(H678="","",IF(AND('Datos seleccionados'!#REF!&gt;=$I$3,'Datos seleccionados'!#REF!&lt;=$I$4,'Datos seleccionados'!#REF!&gt;=$I$5,'Datos seleccionados'!#REF!&gt;=$I$6,'Datos seleccionados'!#REF!&gt;=$I$7),"SI","NO"))</f>
        <v>#REF!</v>
      </c>
    </row>
    <row r="679" spans="2:9" x14ac:dyDescent="0.2">
      <c r="B679" s="18" t="e">
        <f>+IF('Datos seleccionados'!#REF!="","",'Datos seleccionados'!#REF!)</f>
        <v>#REF!</v>
      </c>
      <c r="C679" s="14" t="e">
        <f>+IF('Datos seleccionados'!#REF!="","",'Datos seleccionados'!#REF!)</f>
        <v>#REF!</v>
      </c>
      <c r="D679" s="10" t="e">
        <f>IF(C679="","",IF(AND('Datos seleccionados'!#REF!&gt;=$D$3,'Datos seleccionados'!#REF!&lt;=$D$4,'Datos seleccionados'!#REF!&gt;=$D$5,'Datos seleccionados'!#REF!&gt;=$D$6,'Datos seleccionados'!#REF!&gt;=$D$7),"SI","NO"))</f>
        <v>#REF!</v>
      </c>
      <c r="G679" s="17" t="e">
        <f>+IF('Datos seleccionados'!#REF!="","",'Datos seleccionados'!#REF!)</f>
        <v>#REF!</v>
      </c>
      <c r="H679" s="14" t="e">
        <f>+IF('Datos seleccionados'!#REF!="","",'Datos seleccionados'!#REF!)</f>
        <v>#REF!</v>
      </c>
      <c r="I679" s="10" t="e">
        <f>IF(H679="","",IF(AND('Datos seleccionados'!#REF!&gt;=$I$3,'Datos seleccionados'!#REF!&lt;=$I$4,'Datos seleccionados'!#REF!&gt;=$I$5,'Datos seleccionados'!#REF!&gt;=$I$6,'Datos seleccionados'!#REF!&gt;=$I$7),"SI","NO"))</f>
        <v>#REF!</v>
      </c>
    </row>
    <row r="680" spans="2:9" x14ac:dyDescent="0.2">
      <c r="B680" s="18" t="e">
        <f>+IF('Datos seleccionados'!#REF!="","",'Datos seleccionados'!#REF!)</f>
        <v>#REF!</v>
      </c>
      <c r="C680" s="14" t="e">
        <f>+IF('Datos seleccionados'!#REF!="","",'Datos seleccionados'!#REF!)</f>
        <v>#REF!</v>
      </c>
      <c r="D680" s="10" t="e">
        <f>IF(C680="","",IF(AND('Datos seleccionados'!#REF!&gt;=$D$3,'Datos seleccionados'!#REF!&lt;=$D$4,'Datos seleccionados'!#REF!&gt;=$D$5,'Datos seleccionados'!#REF!&gt;=$D$6,'Datos seleccionados'!#REF!&gt;=$D$7),"SI","NO"))</f>
        <v>#REF!</v>
      </c>
      <c r="G680" s="17" t="e">
        <f>+IF('Datos seleccionados'!#REF!="","",'Datos seleccionados'!#REF!)</f>
        <v>#REF!</v>
      </c>
      <c r="H680" s="14" t="e">
        <f>+IF('Datos seleccionados'!#REF!="","",'Datos seleccionados'!#REF!)</f>
        <v>#REF!</v>
      </c>
      <c r="I680" s="10" t="e">
        <f>IF(H680="","",IF(AND('Datos seleccionados'!#REF!&gt;=$I$3,'Datos seleccionados'!#REF!&lt;=$I$4,'Datos seleccionados'!#REF!&gt;=$I$5,'Datos seleccionados'!#REF!&gt;=$I$6,'Datos seleccionados'!#REF!&gt;=$I$7),"SI","NO"))</f>
        <v>#REF!</v>
      </c>
    </row>
    <row r="681" spans="2:9" x14ac:dyDescent="0.2">
      <c r="B681" s="18" t="e">
        <f>+IF('Datos seleccionados'!#REF!="","",'Datos seleccionados'!#REF!)</f>
        <v>#REF!</v>
      </c>
      <c r="C681" s="14" t="e">
        <f>+IF('Datos seleccionados'!#REF!="","",'Datos seleccionados'!#REF!)</f>
        <v>#REF!</v>
      </c>
      <c r="D681" s="10" t="e">
        <f>IF(C681="","",IF(AND('Datos seleccionados'!#REF!&gt;=$D$3,'Datos seleccionados'!#REF!&lt;=$D$4,'Datos seleccionados'!#REF!&gt;=$D$5,'Datos seleccionados'!#REF!&gt;=$D$6,'Datos seleccionados'!#REF!&gt;=$D$7),"SI","NO"))</f>
        <v>#REF!</v>
      </c>
      <c r="G681" s="17" t="e">
        <f>+IF('Datos seleccionados'!#REF!="","",'Datos seleccionados'!#REF!)</f>
        <v>#REF!</v>
      </c>
      <c r="H681" s="14" t="e">
        <f>+IF('Datos seleccionados'!#REF!="","",'Datos seleccionados'!#REF!)</f>
        <v>#REF!</v>
      </c>
      <c r="I681" s="10" t="e">
        <f>IF(H681="","",IF(AND('Datos seleccionados'!#REF!&gt;=$I$3,'Datos seleccionados'!#REF!&lt;=$I$4,'Datos seleccionados'!#REF!&gt;=$I$5,'Datos seleccionados'!#REF!&gt;=$I$6,'Datos seleccionados'!#REF!&gt;=$I$7),"SI","NO"))</f>
        <v>#REF!</v>
      </c>
    </row>
    <row r="682" spans="2:9" x14ac:dyDescent="0.2">
      <c r="B682" s="18" t="e">
        <f>+IF('Datos seleccionados'!#REF!="","",'Datos seleccionados'!#REF!)</f>
        <v>#REF!</v>
      </c>
      <c r="C682" s="14" t="e">
        <f>+IF('Datos seleccionados'!#REF!="","",'Datos seleccionados'!#REF!)</f>
        <v>#REF!</v>
      </c>
      <c r="D682" s="10" t="e">
        <f>IF(C682="","",IF(AND('Datos seleccionados'!#REF!&gt;=$D$3,'Datos seleccionados'!#REF!&lt;=$D$4,'Datos seleccionados'!#REF!&gt;=$D$5,'Datos seleccionados'!#REF!&gt;=$D$6,'Datos seleccionados'!#REF!&gt;=$D$7),"SI","NO"))</f>
        <v>#REF!</v>
      </c>
      <c r="G682" s="17" t="e">
        <f>+IF('Datos seleccionados'!#REF!="","",'Datos seleccionados'!#REF!)</f>
        <v>#REF!</v>
      </c>
      <c r="H682" s="14" t="e">
        <f>+IF('Datos seleccionados'!#REF!="","",'Datos seleccionados'!#REF!)</f>
        <v>#REF!</v>
      </c>
      <c r="I682" s="10" t="e">
        <f>IF(H682="","",IF(AND('Datos seleccionados'!#REF!&gt;=$I$3,'Datos seleccionados'!#REF!&lt;=$I$4,'Datos seleccionados'!#REF!&gt;=$I$5,'Datos seleccionados'!#REF!&gt;=$I$6,'Datos seleccionados'!#REF!&gt;=$I$7),"SI","NO"))</f>
        <v>#REF!</v>
      </c>
    </row>
    <row r="683" spans="2:9" x14ac:dyDescent="0.2">
      <c r="B683" s="18" t="e">
        <f>+IF('Datos seleccionados'!#REF!="","",'Datos seleccionados'!#REF!)</f>
        <v>#REF!</v>
      </c>
      <c r="C683" s="14" t="e">
        <f>+IF('Datos seleccionados'!#REF!="","",'Datos seleccionados'!#REF!)</f>
        <v>#REF!</v>
      </c>
      <c r="D683" s="10" t="e">
        <f>IF(C683="","",IF(AND('Datos seleccionados'!#REF!&gt;=$D$3,'Datos seleccionados'!#REF!&lt;=$D$4,'Datos seleccionados'!#REF!&gt;=$D$5,'Datos seleccionados'!#REF!&gt;=$D$6,'Datos seleccionados'!#REF!&gt;=$D$7),"SI","NO"))</f>
        <v>#REF!</v>
      </c>
      <c r="G683" s="17" t="e">
        <f>+IF('Datos seleccionados'!#REF!="","",'Datos seleccionados'!#REF!)</f>
        <v>#REF!</v>
      </c>
      <c r="H683" s="14" t="e">
        <f>+IF('Datos seleccionados'!#REF!="","",'Datos seleccionados'!#REF!)</f>
        <v>#REF!</v>
      </c>
      <c r="I683" s="10" t="e">
        <f>IF(H683="","",IF(AND('Datos seleccionados'!#REF!&gt;=$I$3,'Datos seleccionados'!#REF!&lt;=$I$4,'Datos seleccionados'!#REF!&gt;=$I$5,'Datos seleccionados'!#REF!&gt;=$I$6,'Datos seleccionados'!#REF!&gt;=$I$7),"SI","NO"))</f>
        <v>#REF!</v>
      </c>
    </row>
    <row r="684" spans="2:9" x14ac:dyDescent="0.2">
      <c r="B684" s="18" t="e">
        <f>+IF('Datos seleccionados'!#REF!="","",'Datos seleccionados'!#REF!)</f>
        <v>#REF!</v>
      </c>
      <c r="C684" s="14" t="e">
        <f>+IF('Datos seleccionados'!#REF!="","",'Datos seleccionados'!#REF!)</f>
        <v>#REF!</v>
      </c>
      <c r="D684" s="10" t="e">
        <f>IF(C684="","",IF(AND('Datos seleccionados'!#REF!&gt;=$D$3,'Datos seleccionados'!#REF!&lt;=$D$4,'Datos seleccionados'!#REF!&gt;=$D$5,'Datos seleccionados'!#REF!&gt;=$D$6,'Datos seleccionados'!#REF!&gt;=$D$7),"SI","NO"))</f>
        <v>#REF!</v>
      </c>
      <c r="G684" s="17" t="e">
        <f>+IF('Datos seleccionados'!#REF!="","",'Datos seleccionados'!#REF!)</f>
        <v>#REF!</v>
      </c>
      <c r="H684" s="14" t="e">
        <f>+IF('Datos seleccionados'!#REF!="","",'Datos seleccionados'!#REF!)</f>
        <v>#REF!</v>
      </c>
      <c r="I684" s="10" t="e">
        <f>IF(H684="","",IF(AND('Datos seleccionados'!#REF!&gt;=$I$3,'Datos seleccionados'!#REF!&lt;=$I$4,'Datos seleccionados'!#REF!&gt;=$I$5,'Datos seleccionados'!#REF!&gt;=$I$6,'Datos seleccionados'!#REF!&gt;=$I$7),"SI","NO"))</f>
        <v>#REF!</v>
      </c>
    </row>
    <row r="685" spans="2:9" x14ac:dyDescent="0.2">
      <c r="B685" s="18" t="e">
        <f>+IF('Datos seleccionados'!#REF!="","",'Datos seleccionados'!#REF!)</f>
        <v>#REF!</v>
      </c>
      <c r="C685" s="14" t="e">
        <f>+IF('Datos seleccionados'!#REF!="","",'Datos seleccionados'!#REF!)</f>
        <v>#REF!</v>
      </c>
      <c r="D685" s="10" t="e">
        <f>IF(C685="","",IF(AND('Datos seleccionados'!#REF!&gt;=$D$3,'Datos seleccionados'!#REF!&lt;=$D$4,'Datos seleccionados'!#REF!&gt;=$D$5,'Datos seleccionados'!#REF!&gt;=$D$6,'Datos seleccionados'!#REF!&gt;=$D$7),"SI","NO"))</f>
        <v>#REF!</v>
      </c>
      <c r="G685" s="17" t="e">
        <f>+IF('Datos seleccionados'!#REF!="","",'Datos seleccionados'!#REF!)</f>
        <v>#REF!</v>
      </c>
      <c r="H685" s="14" t="e">
        <f>+IF('Datos seleccionados'!#REF!="","",'Datos seleccionados'!#REF!)</f>
        <v>#REF!</v>
      </c>
      <c r="I685" s="10" t="e">
        <f>IF(H685="","",IF(AND('Datos seleccionados'!#REF!&gt;=$I$3,'Datos seleccionados'!#REF!&lt;=$I$4,'Datos seleccionados'!#REF!&gt;=$I$5,'Datos seleccionados'!#REF!&gt;=$I$6,'Datos seleccionados'!#REF!&gt;=$I$7),"SI","NO"))</f>
        <v>#REF!</v>
      </c>
    </row>
    <row r="686" spans="2:9" x14ac:dyDescent="0.2">
      <c r="B686" s="18" t="e">
        <f>+IF('Datos seleccionados'!#REF!="","",'Datos seleccionados'!#REF!)</f>
        <v>#REF!</v>
      </c>
      <c r="C686" s="14" t="e">
        <f>+IF('Datos seleccionados'!#REF!="","",'Datos seleccionados'!#REF!)</f>
        <v>#REF!</v>
      </c>
      <c r="D686" s="10" t="e">
        <f>IF(C686="","",IF(AND('Datos seleccionados'!#REF!&gt;=$D$3,'Datos seleccionados'!#REF!&lt;=$D$4,'Datos seleccionados'!#REF!&gt;=$D$5,'Datos seleccionados'!#REF!&gt;=$D$6,'Datos seleccionados'!#REF!&gt;=$D$7),"SI","NO"))</f>
        <v>#REF!</v>
      </c>
      <c r="G686" s="17" t="e">
        <f>+IF('Datos seleccionados'!#REF!="","",'Datos seleccionados'!#REF!)</f>
        <v>#REF!</v>
      </c>
      <c r="H686" s="14" t="e">
        <f>+IF('Datos seleccionados'!#REF!="","",'Datos seleccionados'!#REF!)</f>
        <v>#REF!</v>
      </c>
      <c r="I686" s="10" t="e">
        <f>IF(H686="","",IF(AND('Datos seleccionados'!#REF!&gt;=$I$3,'Datos seleccionados'!#REF!&lt;=$I$4,'Datos seleccionados'!#REF!&gt;=$I$5,'Datos seleccionados'!#REF!&gt;=$I$6,'Datos seleccionados'!#REF!&gt;=$I$7),"SI","NO"))</f>
        <v>#REF!</v>
      </c>
    </row>
    <row r="687" spans="2:9" x14ac:dyDescent="0.2">
      <c r="B687" s="18" t="e">
        <f>+IF('Datos seleccionados'!#REF!="","",'Datos seleccionados'!#REF!)</f>
        <v>#REF!</v>
      </c>
      <c r="C687" s="14" t="e">
        <f>+IF('Datos seleccionados'!#REF!="","",'Datos seleccionados'!#REF!)</f>
        <v>#REF!</v>
      </c>
      <c r="D687" s="10" t="e">
        <f>IF(C687="","",IF(AND('Datos seleccionados'!#REF!&gt;=$D$3,'Datos seleccionados'!#REF!&lt;=$D$4,'Datos seleccionados'!#REF!&gt;=$D$5,'Datos seleccionados'!#REF!&gt;=$D$6,'Datos seleccionados'!#REF!&gt;=$D$7),"SI","NO"))</f>
        <v>#REF!</v>
      </c>
      <c r="G687" s="17" t="e">
        <f>+IF('Datos seleccionados'!#REF!="","",'Datos seleccionados'!#REF!)</f>
        <v>#REF!</v>
      </c>
      <c r="H687" s="14" t="e">
        <f>+IF('Datos seleccionados'!#REF!="","",'Datos seleccionados'!#REF!)</f>
        <v>#REF!</v>
      </c>
      <c r="I687" s="10" t="e">
        <f>IF(H687="","",IF(AND('Datos seleccionados'!#REF!&gt;=$I$3,'Datos seleccionados'!#REF!&lt;=$I$4,'Datos seleccionados'!#REF!&gt;=$I$5,'Datos seleccionados'!#REF!&gt;=$I$6,'Datos seleccionados'!#REF!&gt;=$I$7),"SI","NO"))</f>
        <v>#REF!</v>
      </c>
    </row>
    <row r="688" spans="2:9" x14ac:dyDescent="0.2">
      <c r="B688" s="18" t="e">
        <f>+IF('Datos seleccionados'!#REF!="","",'Datos seleccionados'!#REF!)</f>
        <v>#REF!</v>
      </c>
      <c r="C688" s="14" t="e">
        <f>+IF('Datos seleccionados'!#REF!="","",'Datos seleccionados'!#REF!)</f>
        <v>#REF!</v>
      </c>
      <c r="D688" s="10" t="e">
        <f>IF(C688="","",IF(AND('Datos seleccionados'!#REF!&gt;=$D$3,'Datos seleccionados'!#REF!&lt;=$D$4,'Datos seleccionados'!#REF!&gt;=$D$5,'Datos seleccionados'!#REF!&gt;=$D$6,'Datos seleccionados'!#REF!&gt;=$D$7),"SI","NO"))</f>
        <v>#REF!</v>
      </c>
      <c r="G688" s="17" t="e">
        <f>+IF('Datos seleccionados'!#REF!="","",'Datos seleccionados'!#REF!)</f>
        <v>#REF!</v>
      </c>
      <c r="H688" s="14" t="e">
        <f>+IF('Datos seleccionados'!#REF!="","",'Datos seleccionados'!#REF!)</f>
        <v>#REF!</v>
      </c>
      <c r="I688" s="10" t="e">
        <f>IF(H688="","",IF(AND('Datos seleccionados'!#REF!&gt;=$I$3,'Datos seleccionados'!#REF!&lt;=$I$4,'Datos seleccionados'!#REF!&gt;=$I$5,'Datos seleccionados'!#REF!&gt;=$I$6,'Datos seleccionados'!#REF!&gt;=$I$7),"SI","NO"))</f>
        <v>#REF!</v>
      </c>
    </row>
    <row r="689" spans="2:9" x14ac:dyDescent="0.2">
      <c r="B689" s="18" t="e">
        <f>+IF('Datos seleccionados'!#REF!="","",'Datos seleccionados'!#REF!)</f>
        <v>#REF!</v>
      </c>
      <c r="C689" s="14" t="e">
        <f>+IF('Datos seleccionados'!#REF!="","",'Datos seleccionados'!#REF!)</f>
        <v>#REF!</v>
      </c>
      <c r="D689" s="10" t="e">
        <f>IF(C689="","",IF(AND('Datos seleccionados'!#REF!&gt;=$D$3,'Datos seleccionados'!#REF!&lt;=$D$4,'Datos seleccionados'!#REF!&gt;=$D$5,'Datos seleccionados'!#REF!&gt;=$D$6,'Datos seleccionados'!#REF!&gt;=$D$7),"SI","NO"))</f>
        <v>#REF!</v>
      </c>
      <c r="G689" s="17" t="e">
        <f>+IF('Datos seleccionados'!#REF!="","",'Datos seleccionados'!#REF!)</f>
        <v>#REF!</v>
      </c>
      <c r="H689" s="14" t="e">
        <f>+IF('Datos seleccionados'!#REF!="","",'Datos seleccionados'!#REF!)</f>
        <v>#REF!</v>
      </c>
      <c r="I689" s="10" t="e">
        <f>IF(H689="","",IF(AND('Datos seleccionados'!#REF!&gt;=$I$3,'Datos seleccionados'!#REF!&lt;=$I$4,'Datos seleccionados'!#REF!&gt;=$I$5,'Datos seleccionados'!#REF!&gt;=$I$6,'Datos seleccionados'!#REF!&gt;=$I$7),"SI","NO"))</f>
        <v>#REF!</v>
      </c>
    </row>
    <row r="690" spans="2:9" x14ac:dyDescent="0.2">
      <c r="B690" s="18" t="e">
        <f>+IF('Datos seleccionados'!#REF!="","",'Datos seleccionados'!#REF!)</f>
        <v>#REF!</v>
      </c>
      <c r="C690" s="14" t="e">
        <f>+IF('Datos seleccionados'!#REF!="","",'Datos seleccionados'!#REF!)</f>
        <v>#REF!</v>
      </c>
      <c r="D690" s="10" t="e">
        <f>IF(C690="","",IF(AND('Datos seleccionados'!#REF!&gt;=$D$3,'Datos seleccionados'!#REF!&lt;=$D$4,'Datos seleccionados'!#REF!&gt;=$D$5,'Datos seleccionados'!#REF!&gt;=$D$6,'Datos seleccionados'!#REF!&gt;=$D$7),"SI","NO"))</f>
        <v>#REF!</v>
      </c>
      <c r="G690" s="17" t="e">
        <f>+IF('Datos seleccionados'!#REF!="","",'Datos seleccionados'!#REF!)</f>
        <v>#REF!</v>
      </c>
      <c r="H690" s="14" t="e">
        <f>+IF('Datos seleccionados'!#REF!="","",'Datos seleccionados'!#REF!)</f>
        <v>#REF!</v>
      </c>
      <c r="I690" s="10" t="e">
        <f>IF(H690="","",IF(AND('Datos seleccionados'!#REF!&gt;=$I$3,'Datos seleccionados'!#REF!&lt;=$I$4,'Datos seleccionados'!#REF!&gt;=$I$5,'Datos seleccionados'!#REF!&gt;=$I$6,'Datos seleccionados'!#REF!&gt;=$I$7),"SI","NO"))</f>
        <v>#REF!</v>
      </c>
    </row>
    <row r="691" spans="2:9" x14ac:dyDescent="0.2">
      <c r="B691" s="18" t="e">
        <f>+IF('Datos seleccionados'!#REF!="","",'Datos seleccionados'!#REF!)</f>
        <v>#REF!</v>
      </c>
      <c r="C691" s="14" t="e">
        <f>+IF('Datos seleccionados'!#REF!="","",'Datos seleccionados'!#REF!)</f>
        <v>#REF!</v>
      </c>
      <c r="D691" s="10" t="e">
        <f>IF(C691="","",IF(AND('Datos seleccionados'!#REF!&gt;=$D$3,'Datos seleccionados'!#REF!&lt;=$D$4,'Datos seleccionados'!#REF!&gt;=$D$5,'Datos seleccionados'!#REF!&gt;=$D$6,'Datos seleccionados'!#REF!&gt;=$D$7),"SI","NO"))</f>
        <v>#REF!</v>
      </c>
      <c r="G691" s="17" t="e">
        <f>+IF('Datos seleccionados'!#REF!="","",'Datos seleccionados'!#REF!)</f>
        <v>#REF!</v>
      </c>
      <c r="H691" s="14" t="e">
        <f>+IF('Datos seleccionados'!#REF!="","",'Datos seleccionados'!#REF!)</f>
        <v>#REF!</v>
      </c>
      <c r="I691" s="10" t="e">
        <f>IF(H691="","",IF(AND('Datos seleccionados'!#REF!&gt;=$I$3,'Datos seleccionados'!#REF!&lt;=$I$4,'Datos seleccionados'!#REF!&gt;=$I$5,'Datos seleccionados'!#REF!&gt;=$I$6,'Datos seleccionados'!#REF!&gt;=$I$7),"SI","NO"))</f>
        <v>#REF!</v>
      </c>
    </row>
    <row r="692" spans="2:9" x14ac:dyDescent="0.2">
      <c r="B692" s="18" t="e">
        <f>+IF('Datos seleccionados'!#REF!="","",'Datos seleccionados'!#REF!)</f>
        <v>#REF!</v>
      </c>
      <c r="C692" s="14" t="e">
        <f>+IF('Datos seleccionados'!#REF!="","",'Datos seleccionados'!#REF!)</f>
        <v>#REF!</v>
      </c>
      <c r="D692" s="10" t="e">
        <f>IF(C692="","",IF(AND('Datos seleccionados'!#REF!&gt;=$D$3,'Datos seleccionados'!#REF!&lt;=$D$4,'Datos seleccionados'!#REF!&gt;=$D$5,'Datos seleccionados'!#REF!&gt;=$D$6,'Datos seleccionados'!#REF!&gt;=$D$7),"SI","NO"))</f>
        <v>#REF!</v>
      </c>
      <c r="G692" s="17" t="e">
        <f>+IF('Datos seleccionados'!#REF!="","",'Datos seleccionados'!#REF!)</f>
        <v>#REF!</v>
      </c>
      <c r="H692" s="14" t="e">
        <f>+IF('Datos seleccionados'!#REF!="","",'Datos seleccionados'!#REF!)</f>
        <v>#REF!</v>
      </c>
      <c r="I692" s="10" t="e">
        <f>IF(H692="","",IF(AND('Datos seleccionados'!#REF!&gt;=$I$3,'Datos seleccionados'!#REF!&lt;=$I$4,'Datos seleccionados'!#REF!&gt;=$I$5,'Datos seleccionados'!#REF!&gt;=$I$6,'Datos seleccionados'!#REF!&gt;=$I$7),"SI","NO"))</f>
        <v>#REF!</v>
      </c>
    </row>
    <row r="693" spans="2:9" x14ac:dyDescent="0.2">
      <c r="B693" s="18" t="e">
        <f>+IF('Datos seleccionados'!#REF!="","",'Datos seleccionados'!#REF!)</f>
        <v>#REF!</v>
      </c>
      <c r="C693" s="14" t="e">
        <f>+IF('Datos seleccionados'!#REF!="","",'Datos seleccionados'!#REF!)</f>
        <v>#REF!</v>
      </c>
      <c r="D693" s="10" t="e">
        <f>IF(C693="","",IF(AND('Datos seleccionados'!#REF!&gt;=$D$3,'Datos seleccionados'!#REF!&lt;=$D$4,'Datos seleccionados'!#REF!&gt;=$D$5,'Datos seleccionados'!#REF!&gt;=$D$6,'Datos seleccionados'!#REF!&gt;=$D$7),"SI","NO"))</f>
        <v>#REF!</v>
      </c>
      <c r="G693" s="17" t="e">
        <f>+IF('Datos seleccionados'!#REF!="","",'Datos seleccionados'!#REF!)</f>
        <v>#REF!</v>
      </c>
      <c r="H693" s="14" t="e">
        <f>+IF('Datos seleccionados'!#REF!="","",'Datos seleccionados'!#REF!)</f>
        <v>#REF!</v>
      </c>
      <c r="I693" s="10" t="e">
        <f>IF(H693="","",IF(AND('Datos seleccionados'!#REF!&gt;=$I$3,'Datos seleccionados'!#REF!&lt;=$I$4,'Datos seleccionados'!#REF!&gt;=$I$5,'Datos seleccionados'!#REF!&gt;=$I$6,'Datos seleccionados'!#REF!&gt;=$I$7),"SI","NO"))</f>
        <v>#REF!</v>
      </c>
    </row>
    <row r="694" spans="2:9" x14ac:dyDescent="0.2">
      <c r="B694" s="18" t="e">
        <f>+IF('Datos seleccionados'!#REF!="","",'Datos seleccionados'!#REF!)</f>
        <v>#REF!</v>
      </c>
      <c r="C694" s="14" t="e">
        <f>+IF('Datos seleccionados'!#REF!="","",'Datos seleccionados'!#REF!)</f>
        <v>#REF!</v>
      </c>
      <c r="D694" s="10" t="e">
        <f>IF(C694="","",IF(AND('Datos seleccionados'!#REF!&gt;=$D$3,'Datos seleccionados'!#REF!&lt;=$D$4,'Datos seleccionados'!#REF!&gt;=$D$5,'Datos seleccionados'!#REF!&gt;=$D$6,'Datos seleccionados'!#REF!&gt;=$D$7),"SI","NO"))</f>
        <v>#REF!</v>
      </c>
      <c r="G694" s="17" t="e">
        <f>+IF('Datos seleccionados'!#REF!="","",'Datos seleccionados'!#REF!)</f>
        <v>#REF!</v>
      </c>
      <c r="H694" s="14" t="e">
        <f>+IF('Datos seleccionados'!#REF!="","",'Datos seleccionados'!#REF!)</f>
        <v>#REF!</v>
      </c>
      <c r="I694" s="10" t="e">
        <f>IF(H694="","",IF(AND('Datos seleccionados'!#REF!&gt;=$I$3,'Datos seleccionados'!#REF!&lt;=$I$4,'Datos seleccionados'!#REF!&gt;=$I$5,'Datos seleccionados'!#REF!&gt;=$I$6,'Datos seleccionados'!#REF!&gt;=$I$7),"SI","NO"))</f>
        <v>#REF!</v>
      </c>
    </row>
    <row r="695" spans="2:9" x14ac:dyDescent="0.2">
      <c r="B695" s="18" t="e">
        <f>+IF('Datos seleccionados'!#REF!="","",'Datos seleccionados'!#REF!)</f>
        <v>#REF!</v>
      </c>
      <c r="C695" s="14" t="e">
        <f>+IF('Datos seleccionados'!#REF!="","",'Datos seleccionados'!#REF!)</f>
        <v>#REF!</v>
      </c>
      <c r="D695" s="10" t="e">
        <f>IF(C695="","",IF(AND('Datos seleccionados'!#REF!&gt;=$D$3,'Datos seleccionados'!#REF!&lt;=$D$4,'Datos seleccionados'!#REF!&gt;=$D$5,'Datos seleccionados'!#REF!&gt;=$D$6,'Datos seleccionados'!#REF!&gt;=$D$7),"SI","NO"))</f>
        <v>#REF!</v>
      </c>
      <c r="G695" s="17" t="e">
        <f>+IF('Datos seleccionados'!#REF!="","",'Datos seleccionados'!#REF!)</f>
        <v>#REF!</v>
      </c>
      <c r="H695" s="14" t="e">
        <f>+IF('Datos seleccionados'!#REF!="","",'Datos seleccionados'!#REF!)</f>
        <v>#REF!</v>
      </c>
      <c r="I695" s="10" t="e">
        <f>IF(H695="","",IF(AND('Datos seleccionados'!#REF!&gt;=$I$3,'Datos seleccionados'!#REF!&lt;=$I$4,'Datos seleccionados'!#REF!&gt;=$I$5,'Datos seleccionados'!#REF!&gt;=$I$6,'Datos seleccionados'!#REF!&gt;=$I$7),"SI","NO"))</f>
        <v>#REF!</v>
      </c>
    </row>
    <row r="696" spans="2:9" x14ac:dyDescent="0.2">
      <c r="B696" s="18" t="e">
        <f>+IF('Datos seleccionados'!#REF!="","",'Datos seleccionados'!#REF!)</f>
        <v>#REF!</v>
      </c>
      <c r="C696" s="14" t="e">
        <f>+IF('Datos seleccionados'!#REF!="","",'Datos seleccionados'!#REF!)</f>
        <v>#REF!</v>
      </c>
      <c r="D696" s="10" t="e">
        <f>IF(C696="","",IF(AND('Datos seleccionados'!#REF!&gt;=$D$3,'Datos seleccionados'!#REF!&lt;=$D$4,'Datos seleccionados'!#REF!&gt;=$D$5,'Datos seleccionados'!#REF!&gt;=$D$6,'Datos seleccionados'!#REF!&gt;=$D$7),"SI","NO"))</f>
        <v>#REF!</v>
      </c>
      <c r="G696" s="17" t="e">
        <f>+IF('Datos seleccionados'!#REF!="","",'Datos seleccionados'!#REF!)</f>
        <v>#REF!</v>
      </c>
      <c r="H696" s="14" t="e">
        <f>+IF('Datos seleccionados'!#REF!="","",'Datos seleccionados'!#REF!)</f>
        <v>#REF!</v>
      </c>
      <c r="I696" s="10" t="e">
        <f>IF(H696="","",IF(AND('Datos seleccionados'!#REF!&gt;=$I$3,'Datos seleccionados'!#REF!&lt;=$I$4,'Datos seleccionados'!#REF!&gt;=$I$5,'Datos seleccionados'!#REF!&gt;=$I$6,'Datos seleccionados'!#REF!&gt;=$I$7),"SI","NO"))</f>
        <v>#REF!</v>
      </c>
    </row>
    <row r="697" spans="2:9" x14ac:dyDescent="0.2">
      <c r="B697" s="18" t="e">
        <f>+IF('Datos seleccionados'!#REF!="","",'Datos seleccionados'!#REF!)</f>
        <v>#REF!</v>
      </c>
      <c r="C697" s="14" t="e">
        <f>+IF('Datos seleccionados'!#REF!="","",'Datos seleccionados'!#REF!)</f>
        <v>#REF!</v>
      </c>
      <c r="D697" s="10" t="e">
        <f>IF(C697="","",IF(AND('Datos seleccionados'!#REF!&gt;=$D$3,'Datos seleccionados'!#REF!&lt;=$D$4,'Datos seleccionados'!#REF!&gt;=$D$5,'Datos seleccionados'!#REF!&gt;=$D$6,'Datos seleccionados'!#REF!&gt;=$D$7),"SI","NO"))</f>
        <v>#REF!</v>
      </c>
      <c r="G697" s="17" t="e">
        <f>+IF('Datos seleccionados'!#REF!="","",'Datos seleccionados'!#REF!)</f>
        <v>#REF!</v>
      </c>
      <c r="H697" s="14" t="e">
        <f>+IF('Datos seleccionados'!#REF!="","",'Datos seleccionados'!#REF!)</f>
        <v>#REF!</v>
      </c>
      <c r="I697" s="10" t="e">
        <f>IF(H697="","",IF(AND('Datos seleccionados'!#REF!&gt;=$I$3,'Datos seleccionados'!#REF!&lt;=$I$4,'Datos seleccionados'!#REF!&gt;=$I$5,'Datos seleccionados'!#REF!&gt;=$I$6,'Datos seleccionados'!#REF!&gt;=$I$7),"SI","NO"))</f>
        <v>#REF!</v>
      </c>
    </row>
    <row r="698" spans="2:9" x14ac:dyDescent="0.2">
      <c r="B698" s="18" t="e">
        <f>+IF('Datos seleccionados'!#REF!="","",'Datos seleccionados'!#REF!)</f>
        <v>#REF!</v>
      </c>
      <c r="C698" s="14" t="e">
        <f>+IF('Datos seleccionados'!#REF!="","",'Datos seleccionados'!#REF!)</f>
        <v>#REF!</v>
      </c>
      <c r="D698" s="10" t="e">
        <f>IF(C698="","",IF(AND('Datos seleccionados'!#REF!&gt;=$D$3,'Datos seleccionados'!#REF!&lt;=$D$4,'Datos seleccionados'!#REF!&gt;=$D$5,'Datos seleccionados'!#REF!&gt;=$D$6,'Datos seleccionados'!#REF!&gt;=$D$7),"SI","NO"))</f>
        <v>#REF!</v>
      </c>
      <c r="G698" s="17" t="e">
        <f>+IF('Datos seleccionados'!#REF!="","",'Datos seleccionados'!#REF!)</f>
        <v>#REF!</v>
      </c>
      <c r="H698" s="14" t="e">
        <f>+IF('Datos seleccionados'!#REF!="","",'Datos seleccionados'!#REF!)</f>
        <v>#REF!</v>
      </c>
      <c r="I698" s="10" t="e">
        <f>IF(H698="","",IF(AND('Datos seleccionados'!#REF!&gt;=$I$3,'Datos seleccionados'!#REF!&lt;=$I$4,'Datos seleccionados'!#REF!&gt;=$I$5,'Datos seleccionados'!#REF!&gt;=$I$6,'Datos seleccionados'!#REF!&gt;=$I$7),"SI","NO"))</f>
        <v>#REF!</v>
      </c>
    </row>
    <row r="699" spans="2:9" x14ac:dyDescent="0.2">
      <c r="B699" s="18" t="e">
        <f>+IF('Datos seleccionados'!#REF!="","",'Datos seleccionados'!#REF!)</f>
        <v>#REF!</v>
      </c>
      <c r="C699" s="14" t="e">
        <f>+IF('Datos seleccionados'!#REF!="","",'Datos seleccionados'!#REF!)</f>
        <v>#REF!</v>
      </c>
      <c r="D699" s="10" t="e">
        <f>IF(C699="","",IF(AND('Datos seleccionados'!#REF!&gt;=$D$3,'Datos seleccionados'!#REF!&lt;=$D$4,'Datos seleccionados'!#REF!&gt;=$D$5,'Datos seleccionados'!#REF!&gt;=$D$6,'Datos seleccionados'!#REF!&gt;=$D$7),"SI","NO"))</f>
        <v>#REF!</v>
      </c>
      <c r="G699" s="17" t="e">
        <f>+IF('Datos seleccionados'!#REF!="","",'Datos seleccionados'!#REF!)</f>
        <v>#REF!</v>
      </c>
      <c r="H699" s="14" t="e">
        <f>+IF('Datos seleccionados'!#REF!="","",'Datos seleccionados'!#REF!)</f>
        <v>#REF!</v>
      </c>
      <c r="I699" s="10" t="e">
        <f>IF(H699="","",IF(AND('Datos seleccionados'!#REF!&gt;=$I$3,'Datos seleccionados'!#REF!&lt;=$I$4,'Datos seleccionados'!#REF!&gt;=$I$5,'Datos seleccionados'!#REF!&gt;=$I$6,'Datos seleccionados'!#REF!&gt;=$I$7),"SI","NO"))</f>
        <v>#REF!</v>
      </c>
    </row>
    <row r="700" spans="2:9" x14ac:dyDescent="0.2">
      <c r="B700" s="18" t="e">
        <f>+IF('Datos seleccionados'!#REF!="","",'Datos seleccionados'!#REF!)</f>
        <v>#REF!</v>
      </c>
      <c r="C700" s="14" t="e">
        <f>+IF('Datos seleccionados'!#REF!="","",'Datos seleccionados'!#REF!)</f>
        <v>#REF!</v>
      </c>
      <c r="D700" s="10" t="e">
        <f>IF(C700="","",IF(AND('Datos seleccionados'!#REF!&gt;=$D$3,'Datos seleccionados'!#REF!&lt;=$D$4,'Datos seleccionados'!#REF!&gt;=$D$5,'Datos seleccionados'!#REF!&gt;=$D$6,'Datos seleccionados'!#REF!&gt;=$D$7),"SI","NO"))</f>
        <v>#REF!</v>
      </c>
      <c r="G700" s="17" t="e">
        <f>+IF('Datos seleccionados'!#REF!="","",'Datos seleccionados'!#REF!)</f>
        <v>#REF!</v>
      </c>
      <c r="H700" s="14" t="e">
        <f>+IF('Datos seleccionados'!#REF!="","",'Datos seleccionados'!#REF!)</f>
        <v>#REF!</v>
      </c>
      <c r="I700" s="10" t="e">
        <f>IF(H700="","",IF(AND('Datos seleccionados'!#REF!&gt;=$I$3,'Datos seleccionados'!#REF!&lt;=$I$4,'Datos seleccionados'!#REF!&gt;=$I$5,'Datos seleccionados'!#REF!&gt;=$I$6,'Datos seleccionados'!#REF!&gt;=$I$7),"SI","NO"))</f>
        <v>#REF!</v>
      </c>
    </row>
    <row r="701" spans="2:9" x14ac:dyDescent="0.2">
      <c r="B701" s="18" t="e">
        <f>+IF('Datos seleccionados'!#REF!="","",'Datos seleccionados'!#REF!)</f>
        <v>#REF!</v>
      </c>
      <c r="C701" s="14" t="e">
        <f>+IF('Datos seleccionados'!#REF!="","",'Datos seleccionados'!#REF!)</f>
        <v>#REF!</v>
      </c>
      <c r="D701" s="10" t="e">
        <f>IF(C701="","",IF(AND('Datos seleccionados'!#REF!&gt;=$D$3,'Datos seleccionados'!#REF!&lt;=$D$4,'Datos seleccionados'!#REF!&gt;=$D$5,'Datos seleccionados'!#REF!&gt;=$D$6,'Datos seleccionados'!#REF!&gt;=$D$7),"SI","NO"))</f>
        <v>#REF!</v>
      </c>
      <c r="G701" s="17" t="e">
        <f>+IF('Datos seleccionados'!#REF!="","",'Datos seleccionados'!#REF!)</f>
        <v>#REF!</v>
      </c>
      <c r="H701" s="14" t="e">
        <f>+IF('Datos seleccionados'!#REF!="","",'Datos seleccionados'!#REF!)</f>
        <v>#REF!</v>
      </c>
      <c r="I701" s="10" t="e">
        <f>IF(H701="","",IF(AND('Datos seleccionados'!#REF!&gt;=$I$3,'Datos seleccionados'!#REF!&lt;=$I$4,'Datos seleccionados'!#REF!&gt;=$I$5,'Datos seleccionados'!#REF!&gt;=$I$6,'Datos seleccionados'!#REF!&gt;=$I$7),"SI","NO"))</f>
        <v>#REF!</v>
      </c>
    </row>
    <row r="702" spans="2:9" x14ac:dyDescent="0.2">
      <c r="B702" s="18" t="e">
        <f>+IF('Datos seleccionados'!#REF!="","",'Datos seleccionados'!#REF!)</f>
        <v>#REF!</v>
      </c>
      <c r="C702" s="14" t="e">
        <f>+IF('Datos seleccionados'!#REF!="","",'Datos seleccionados'!#REF!)</f>
        <v>#REF!</v>
      </c>
      <c r="D702" s="10" t="e">
        <f>IF(C702="","",IF(AND('Datos seleccionados'!#REF!&gt;=$D$3,'Datos seleccionados'!#REF!&lt;=$D$4,'Datos seleccionados'!#REF!&gt;=$D$5,'Datos seleccionados'!#REF!&gt;=$D$6,'Datos seleccionados'!#REF!&gt;=$D$7),"SI","NO"))</f>
        <v>#REF!</v>
      </c>
      <c r="G702" s="17" t="e">
        <f>+IF('Datos seleccionados'!#REF!="","",'Datos seleccionados'!#REF!)</f>
        <v>#REF!</v>
      </c>
      <c r="H702" s="14" t="e">
        <f>+IF('Datos seleccionados'!#REF!="","",'Datos seleccionados'!#REF!)</f>
        <v>#REF!</v>
      </c>
      <c r="I702" s="10" t="e">
        <f>IF(H702="","",IF(AND('Datos seleccionados'!#REF!&gt;=$I$3,'Datos seleccionados'!#REF!&lt;=$I$4,'Datos seleccionados'!#REF!&gt;=$I$5,'Datos seleccionados'!#REF!&gt;=$I$6,'Datos seleccionados'!#REF!&gt;=$I$7),"SI","NO"))</f>
        <v>#REF!</v>
      </c>
    </row>
    <row r="703" spans="2:9" x14ac:dyDescent="0.2">
      <c r="B703" s="18" t="e">
        <f>+IF('Datos seleccionados'!#REF!="","",'Datos seleccionados'!#REF!)</f>
        <v>#REF!</v>
      </c>
      <c r="C703" s="14" t="e">
        <f>+IF('Datos seleccionados'!#REF!="","",'Datos seleccionados'!#REF!)</f>
        <v>#REF!</v>
      </c>
      <c r="D703" s="10" t="e">
        <f>IF(C703="","",IF(AND('Datos seleccionados'!#REF!&gt;=$D$3,'Datos seleccionados'!#REF!&lt;=$D$4,'Datos seleccionados'!#REF!&gt;=$D$5,'Datos seleccionados'!#REF!&gt;=$D$6,'Datos seleccionados'!#REF!&gt;=$D$7),"SI","NO"))</f>
        <v>#REF!</v>
      </c>
      <c r="G703" s="17" t="e">
        <f>+IF('Datos seleccionados'!#REF!="","",'Datos seleccionados'!#REF!)</f>
        <v>#REF!</v>
      </c>
      <c r="H703" s="14" t="e">
        <f>+IF('Datos seleccionados'!#REF!="","",'Datos seleccionados'!#REF!)</f>
        <v>#REF!</v>
      </c>
      <c r="I703" s="10" t="e">
        <f>IF(H703="","",IF(AND('Datos seleccionados'!#REF!&gt;=$I$3,'Datos seleccionados'!#REF!&lt;=$I$4,'Datos seleccionados'!#REF!&gt;=$I$5,'Datos seleccionados'!#REF!&gt;=$I$6,'Datos seleccionados'!#REF!&gt;=$I$7),"SI","NO"))</f>
        <v>#REF!</v>
      </c>
    </row>
    <row r="704" spans="2:9" x14ac:dyDescent="0.2">
      <c r="B704" s="18" t="e">
        <f>+IF('Datos seleccionados'!#REF!="","",'Datos seleccionados'!#REF!)</f>
        <v>#REF!</v>
      </c>
      <c r="C704" s="14" t="e">
        <f>+IF('Datos seleccionados'!#REF!="","",'Datos seleccionados'!#REF!)</f>
        <v>#REF!</v>
      </c>
      <c r="D704" s="10" t="e">
        <f>IF(C704="","",IF(AND('Datos seleccionados'!#REF!&gt;=$D$3,'Datos seleccionados'!#REF!&lt;=$D$4,'Datos seleccionados'!#REF!&gt;=$D$5,'Datos seleccionados'!#REF!&gt;=$D$6,'Datos seleccionados'!#REF!&gt;=$D$7),"SI","NO"))</f>
        <v>#REF!</v>
      </c>
      <c r="G704" s="17" t="e">
        <f>+IF('Datos seleccionados'!#REF!="","",'Datos seleccionados'!#REF!)</f>
        <v>#REF!</v>
      </c>
      <c r="H704" s="14" t="e">
        <f>+IF('Datos seleccionados'!#REF!="","",'Datos seleccionados'!#REF!)</f>
        <v>#REF!</v>
      </c>
      <c r="I704" s="10" t="e">
        <f>IF(H704="","",IF(AND('Datos seleccionados'!#REF!&gt;=$I$3,'Datos seleccionados'!#REF!&lt;=$I$4,'Datos seleccionados'!#REF!&gt;=$I$5,'Datos seleccionados'!#REF!&gt;=$I$6,'Datos seleccionados'!#REF!&gt;=$I$7),"SI","NO"))</f>
        <v>#REF!</v>
      </c>
    </row>
    <row r="705" spans="2:9" x14ac:dyDescent="0.2">
      <c r="B705" s="18" t="e">
        <f>+IF('Datos seleccionados'!#REF!="","",'Datos seleccionados'!#REF!)</f>
        <v>#REF!</v>
      </c>
      <c r="C705" s="14" t="e">
        <f>+IF('Datos seleccionados'!#REF!="","",'Datos seleccionados'!#REF!)</f>
        <v>#REF!</v>
      </c>
      <c r="D705" s="10" t="e">
        <f>IF(C705="","",IF(AND('Datos seleccionados'!#REF!&gt;=$D$3,'Datos seleccionados'!#REF!&lt;=$D$4,'Datos seleccionados'!#REF!&gt;=$D$5,'Datos seleccionados'!#REF!&gt;=$D$6,'Datos seleccionados'!#REF!&gt;=$D$7),"SI","NO"))</f>
        <v>#REF!</v>
      </c>
      <c r="G705" s="17" t="e">
        <f>+IF('Datos seleccionados'!#REF!="","",'Datos seleccionados'!#REF!)</f>
        <v>#REF!</v>
      </c>
      <c r="H705" s="14" t="e">
        <f>+IF('Datos seleccionados'!#REF!="","",'Datos seleccionados'!#REF!)</f>
        <v>#REF!</v>
      </c>
      <c r="I705" s="10" t="e">
        <f>IF(H705="","",IF(AND('Datos seleccionados'!#REF!&gt;=$I$3,'Datos seleccionados'!#REF!&lt;=$I$4,'Datos seleccionados'!#REF!&gt;=$I$5,'Datos seleccionados'!#REF!&gt;=$I$6,'Datos seleccionados'!#REF!&gt;=$I$7),"SI","NO"))</f>
        <v>#REF!</v>
      </c>
    </row>
    <row r="706" spans="2:9" x14ac:dyDescent="0.2">
      <c r="B706" s="18" t="e">
        <f>+IF('Datos seleccionados'!#REF!="","",'Datos seleccionados'!#REF!)</f>
        <v>#REF!</v>
      </c>
      <c r="C706" s="14" t="e">
        <f>+IF('Datos seleccionados'!#REF!="","",'Datos seleccionados'!#REF!)</f>
        <v>#REF!</v>
      </c>
      <c r="D706" s="10" t="e">
        <f>IF(C706="","",IF(AND('Datos seleccionados'!#REF!&gt;=$D$3,'Datos seleccionados'!#REF!&lt;=$D$4,'Datos seleccionados'!#REF!&gt;=$D$5,'Datos seleccionados'!#REF!&gt;=$D$6,'Datos seleccionados'!#REF!&gt;=$D$7),"SI","NO"))</f>
        <v>#REF!</v>
      </c>
      <c r="G706" s="17" t="e">
        <f>+IF('Datos seleccionados'!#REF!="","",'Datos seleccionados'!#REF!)</f>
        <v>#REF!</v>
      </c>
      <c r="H706" s="14" t="e">
        <f>+IF('Datos seleccionados'!#REF!="","",'Datos seleccionados'!#REF!)</f>
        <v>#REF!</v>
      </c>
      <c r="I706" s="10" t="e">
        <f>IF(H706="","",IF(AND('Datos seleccionados'!#REF!&gt;=$I$3,'Datos seleccionados'!#REF!&lt;=$I$4,'Datos seleccionados'!#REF!&gt;=$I$5,'Datos seleccionados'!#REF!&gt;=$I$6,'Datos seleccionados'!#REF!&gt;=$I$7),"SI","NO"))</f>
        <v>#REF!</v>
      </c>
    </row>
    <row r="707" spans="2:9" x14ac:dyDescent="0.2">
      <c r="B707" s="18" t="e">
        <f>+IF('Datos seleccionados'!#REF!="","",'Datos seleccionados'!#REF!)</f>
        <v>#REF!</v>
      </c>
      <c r="C707" s="14" t="e">
        <f>+IF('Datos seleccionados'!#REF!="","",'Datos seleccionados'!#REF!)</f>
        <v>#REF!</v>
      </c>
      <c r="D707" s="10" t="e">
        <f>IF(C707="","",IF(AND('Datos seleccionados'!#REF!&gt;=$D$3,'Datos seleccionados'!#REF!&lt;=$D$4,'Datos seleccionados'!#REF!&gt;=$D$5,'Datos seleccionados'!#REF!&gt;=$D$6,'Datos seleccionados'!#REF!&gt;=$D$7),"SI","NO"))</f>
        <v>#REF!</v>
      </c>
      <c r="G707" s="17" t="e">
        <f>+IF('Datos seleccionados'!#REF!="","",'Datos seleccionados'!#REF!)</f>
        <v>#REF!</v>
      </c>
      <c r="H707" s="14" t="e">
        <f>+IF('Datos seleccionados'!#REF!="","",'Datos seleccionados'!#REF!)</f>
        <v>#REF!</v>
      </c>
      <c r="I707" s="10" t="e">
        <f>IF(H707="","",IF(AND('Datos seleccionados'!#REF!&gt;=$I$3,'Datos seleccionados'!#REF!&lt;=$I$4,'Datos seleccionados'!#REF!&gt;=$I$5,'Datos seleccionados'!#REF!&gt;=$I$6,'Datos seleccionados'!#REF!&gt;=$I$7),"SI","NO"))</f>
        <v>#REF!</v>
      </c>
    </row>
    <row r="708" spans="2:9" x14ac:dyDescent="0.2">
      <c r="B708" s="18" t="e">
        <f>+IF('Datos seleccionados'!#REF!="","",'Datos seleccionados'!#REF!)</f>
        <v>#REF!</v>
      </c>
      <c r="C708" s="14" t="e">
        <f>+IF('Datos seleccionados'!#REF!="","",'Datos seleccionados'!#REF!)</f>
        <v>#REF!</v>
      </c>
      <c r="D708" s="10" t="e">
        <f>IF(C708="","",IF(AND('Datos seleccionados'!#REF!&gt;=$D$3,'Datos seleccionados'!#REF!&lt;=$D$4,'Datos seleccionados'!#REF!&gt;=$D$5,'Datos seleccionados'!#REF!&gt;=$D$6,'Datos seleccionados'!#REF!&gt;=$D$7),"SI","NO"))</f>
        <v>#REF!</v>
      </c>
      <c r="G708" s="17" t="e">
        <f>+IF('Datos seleccionados'!#REF!="","",'Datos seleccionados'!#REF!)</f>
        <v>#REF!</v>
      </c>
      <c r="H708" s="14" t="e">
        <f>+IF('Datos seleccionados'!#REF!="","",'Datos seleccionados'!#REF!)</f>
        <v>#REF!</v>
      </c>
      <c r="I708" s="10" t="e">
        <f>IF(H708="","",IF(AND('Datos seleccionados'!#REF!&gt;=$I$3,'Datos seleccionados'!#REF!&lt;=$I$4,'Datos seleccionados'!#REF!&gt;=$I$5,'Datos seleccionados'!#REF!&gt;=$I$6,'Datos seleccionados'!#REF!&gt;=$I$7),"SI","NO"))</f>
        <v>#REF!</v>
      </c>
    </row>
    <row r="709" spans="2:9" x14ac:dyDescent="0.2">
      <c r="B709" s="18" t="e">
        <f>+IF('Datos seleccionados'!#REF!="","",'Datos seleccionados'!#REF!)</f>
        <v>#REF!</v>
      </c>
      <c r="C709" s="14" t="e">
        <f>+IF('Datos seleccionados'!#REF!="","",'Datos seleccionados'!#REF!)</f>
        <v>#REF!</v>
      </c>
      <c r="D709" s="10" t="e">
        <f>IF(C709="","",IF(AND('Datos seleccionados'!#REF!&gt;=$D$3,'Datos seleccionados'!#REF!&lt;=$D$4,'Datos seleccionados'!#REF!&gt;=$D$5,'Datos seleccionados'!#REF!&gt;=$D$6,'Datos seleccionados'!#REF!&gt;=$D$7),"SI","NO"))</f>
        <v>#REF!</v>
      </c>
      <c r="G709" s="17" t="e">
        <f>+IF('Datos seleccionados'!#REF!="","",'Datos seleccionados'!#REF!)</f>
        <v>#REF!</v>
      </c>
      <c r="H709" s="14" t="e">
        <f>+IF('Datos seleccionados'!#REF!="","",'Datos seleccionados'!#REF!)</f>
        <v>#REF!</v>
      </c>
      <c r="I709" s="10" t="e">
        <f>IF(H709="","",IF(AND('Datos seleccionados'!#REF!&gt;=$I$3,'Datos seleccionados'!#REF!&lt;=$I$4,'Datos seleccionados'!#REF!&gt;=$I$5,'Datos seleccionados'!#REF!&gt;=$I$6,'Datos seleccionados'!#REF!&gt;=$I$7),"SI","NO"))</f>
        <v>#REF!</v>
      </c>
    </row>
    <row r="710" spans="2:9" x14ac:dyDescent="0.2">
      <c r="B710" s="18" t="e">
        <f>+IF('Datos seleccionados'!#REF!="","",'Datos seleccionados'!#REF!)</f>
        <v>#REF!</v>
      </c>
      <c r="C710" s="14" t="e">
        <f>+IF('Datos seleccionados'!#REF!="","",'Datos seleccionados'!#REF!)</f>
        <v>#REF!</v>
      </c>
      <c r="D710" s="10" t="e">
        <f>IF(C710="","",IF(AND('Datos seleccionados'!#REF!&gt;=$D$3,'Datos seleccionados'!#REF!&lt;=$D$4,'Datos seleccionados'!#REF!&gt;=$D$5,'Datos seleccionados'!#REF!&gt;=$D$6,'Datos seleccionados'!#REF!&gt;=$D$7),"SI","NO"))</f>
        <v>#REF!</v>
      </c>
      <c r="G710" s="17" t="e">
        <f>+IF('Datos seleccionados'!#REF!="","",'Datos seleccionados'!#REF!)</f>
        <v>#REF!</v>
      </c>
      <c r="H710" s="14" t="e">
        <f>+IF('Datos seleccionados'!#REF!="","",'Datos seleccionados'!#REF!)</f>
        <v>#REF!</v>
      </c>
      <c r="I710" s="10" t="e">
        <f>IF(H710="","",IF(AND('Datos seleccionados'!#REF!&gt;=$I$3,'Datos seleccionados'!#REF!&lt;=$I$4,'Datos seleccionados'!#REF!&gt;=$I$5,'Datos seleccionados'!#REF!&gt;=$I$6,'Datos seleccionados'!#REF!&gt;=$I$7),"SI","NO"))</f>
        <v>#REF!</v>
      </c>
    </row>
    <row r="711" spans="2:9" x14ac:dyDescent="0.2">
      <c r="B711" s="18" t="e">
        <f>+IF('Datos seleccionados'!#REF!="","",'Datos seleccionados'!#REF!)</f>
        <v>#REF!</v>
      </c>
      <c r="C711" s="14" t="e">
        <f>+IF('Datos seleccionados'!#REF!="","",'Datos seleccionados'!#REF!)</f>
        <v>#REF!</v>
      </c>
      <c r="D711" s="10" t="e">
        <f>IF(C711="","",IF(AND('Datos seleccionados'!#REF!&gt;=$D$3,'Datos seleccionados'!#REF!&lt;=$D$4,'Datos seleccionados'!#REF!&gt;=$D$5,'Datos seleccionados'!#REF!&gt;=$D$6,'Datos seleccionados'!#REF!&gt;=$D$7),"SI","NO"))</f>
        <v>#REF!</v>
      </c>
      <c r="G711" s="17" t="e">
        <f>+IF('Datos seleccionados'!#REF!="","",'Datos seleccionados'!#REF!)</f>
        <v>#REF!</v>
      </c>
      <c r="H711" s="14" t="e">
        <f>+IF('Datos seleccionados'!#REF!="","",'Datos seleccionados'!#REF!)</f>
        <v>#REF!</v>
      </c>
      <c r="I711" s="10" t="e">
        <f>IF(H711="","",IF(AND('Datos seleccionados'!#REF!&gt;=$I$3,'Datos seleccionados'!#REF!&lt;=$I$4,'Datos seleccionados'!#REF!&gt;=$I$5,'Datos seleccionados'!#REF!&gt;=$I$6,'Datos seleccionados'!#REF!&gt;=$I$7),"SI","NO"))</f>
        <v>#REF!</v>
      </c>
    </row>
    <row r="712" spans="2:9" x14ac:dyDescent="0.2">
      <c r="B712" s="18" t="e">
        <f>+IF('Datos seleccionados'!#REF!="","",'Datos seleccionados'!#REF!)</f>
        <v>#REF!</v>
      </c>
      <c r="C712" s="14" t="e">
        <f>+IF('Datos seleccionados'!#REF!="","",'Datos seleccionados'!#REF!)</f>
        <v>#REF!</v>
      </c>
      <c r="D712" s="10" t="e">
        <f>IF(C712="","",IF(AND('Datos seleccionados'!#REF!&gt;=$D$3,'Datos seleccionados'!#REF!&lt;=$D$4,'Datos seleccionados'!#REF!&gt;=$D$5,'Datos seleccionados'!#REF!&gt;=$D$6,'Datos seleccionados'!#REF!&gt;=$D$7),"SI","NO"))</f>
        <v>#REF!</v>
      </c>
      <c r="G712" s="17" t="e">
        <f>+IF('Datos seleccionados'!#REF!="","",'Datos seleccionados'!#REF!)</f>
        <v>#REF!</v>
      </c>
      <c r="H712" s="14" t="e">
        <f>+IF('Datos seleccionados'!#REF!="","",'Datos seleccionados'!#REF!)</f>
        <v>#REF!</v>
      </c>
      <c r="I712" s="10" t="e">
        <f>IF(H712="","",IF(AND('Datos seleccionados'!#REF!&gt;=$I$3,'Datos seleccionados'!#REF!&lt;=$I$4,'Datos seleccionados'!#REF!&gt;=$I$5,'Datos seleccionados'!#REF!&gt;=$I$6,'Datos seleccionados'!#REF!&gt;=$I$7),"SI","NO"))</f>
        <v>#REF!</v>
      </c>
    </row>
    <row r="713" spans="2:9" x14ac:dyDescent="0.2">
      <c r="B713" s="18" t="e">
        <f>+IF('Datos seleccionados'!#REF!="","",'Datos seleccionados'!#REF!)</f>
        <v>#REF!</v>
      </c>
      <c r="C713" s="14" t="e">
        <f>+IF('Datos seleccionados'!#REF!="","",'Datos seleccionados'!#REF!)</f>
        <v>#REF!</v>
      </c>
      <c r="D713" s="10" t="e">
        <f>IF(C713="","",IF(AND('Datos seleccionados'!#REF!&gt;=$D$3,'Datos seleccionados'!#REF!&lt;=$D$4,'Datos seleccionados'!#REF!&gt;=$D$5,'Datos seleccionados'!#REF!&gt;=$D$6,'Datos seleccionados'!#REF!&gt;=$D$7),"SI","NO"))</f>
        <v>#REF!</v>
      </c>
      <c r="G713" s="17" t="e">
        <f>+IF('Datos seleccionados'!#REF!="","",'Datos seleccionados'!#REF!)</f>
        <v>#REF!</v>
      </c>
      <c r="H713" s="14" t="e">
        <f>+IF('Datos seleccionados'!#REF!="","",'Datos seleccionados'!#REF!)</f>
        <v>#REF!</v>
      </c>
      <c r="I713" s="10" t="e">
        <f>IF(H713="","",IF(AND('Datos seleccionados'!#REF!&gt;=$I$3,'Datos seleccionados'!#REF!&lt;=$I$4,'Datos seleccionados'!#REF!&gt;=$I$5,'Datos seleccionados'!#REF!&gt;=$I$6,'Datos seleccionados'!#REF!&gt;=$I$7),"SI","NO"))</f>
        <v>#REF!</v>
      </c>
    </row>
    <row r="714" spans="2:9" x14ac:dyDescent="0.2">
      <c r="B714" s="18" t="e">
        <f>+IF('Datos seleccionados'!#REF!="","",'Datos seleccionados'!#REF!)</f>
        <v>#REF!</v>
      </c>
      <c r="C714" s="14" t="e">
        <f>+IF('Datos seleccionados'!#REF!="","",'Datos seleccionados'!#REF!)</f>
        <v>#REF!</v>
      </c>
      <c r="D714" s="10" t="e">
        <f>IF(C714="","",IF(AND('Datos seleccionados'!#REF!&gt;=$D$3,'Datos seleccionados'!#REF!&lt;=$D$4,'Datos seleccionados'!#REF!&gt;=$D$5,'Datos seleccionados'!#REF!&gt;=$D$6,'Datos seleccionados'!#REF!&gt;=$D$7),"SI","NO"))</f>
        <v>#REF!</v>
      </c>
      <c r="G714" s="17" t="e">
        <f>+IF('Datos seleccionados'!#REF!="","",'Datos seleccionados'!#REF!)</f>
        <v>#REF!</v>
      </c>
      <c r="H714" s="14" t="e">
        <f>+IF('Datos seleccionados'!#REF!="","",'Datos seleccionados'!#REF!)</f>
        <v>#REF!</v>
      </c>
      <c r="I714" s="10" t="e">
        <f>IF(H714="","",IF(AND('Datos seleccionados'!#REF!&gt;=$I$3,'Datos seleccionados'!#REF!&lt;=$I$4,'Datos seleccionados'!#REF!&gt;=$I$5,'Datos seleccionados'!#REF!&gt;=$I$6,'Datos seleccionados'!#REF!&gt;=$I$7),"SI","NO"))</f>
        <v>#REF!</v>
      </c>
    </row>
    <row r="715" spans="2:9" x14ac:dyDescent="0.2">
      <c r="B715" s="18" t="e">
        <f>+IF('Datos seleccionados'!#REF!="","",'Datos seleccionados'!#REF!)</f>
        <v>#REF!</v>
      </c>
      <c r="C715" s="14" t="e">
        <f>+IF('Datos seleccionados'!#REF!="","",'Datos seleccionados'!#REF!)</f>
        <v>#REF!</v>
      </c>
      <c r="D715" s="10" t="e">
        <f>IF(C715="","",IF(AND('Datos seleccionados'!#REF!&gt;=$D$3,'Datos seleccionados'!#REF!&lt;=$D$4,'Datos seleccionados'!#REF!&gt;=$D$5,'Datos seleccionados'!#REF!&gt;=$D$6,'Datos seleccionados'!#REF!&gt;=$D$7),"SI","NO"))</f>
        <v>#REF!</v>
      </c>
      <c r="G715" s="17" t="e">
        <f>+IF('Datos seleccionados'!#REF!="","",'Datos seleccionados'!#REF!)</f>
        <v>#REF!</v>
      </c>
      <c r="H715" s="14" t="e">
        <f>+IF('Datos seleccionados'!#REF!="","",'Datos seleccionados'!#REF!)</f>
        <v>#REF!</v>
      </c>
      <c r="I715" s="10" t="e">
        <f>IF(H715="","",IF(AND('Datos seleccionados'!#REF!&gt;=$I$3,'Datos seleccionados'!#REF!&lt;=$I$4,'Datos seleccionados'!#REF!&gt;=$I$5,'Datos seleccionados'!#REF!&gt;=$I$6,'Datos seleccionados'!#REF!&gt;=$I$7),"SI","NO"))</f>
        <v>#REF!</v>
      </c>
    </row>
    <row r="716" spans="2:9" x14ac:dyDescent="0.2">
      <c r="B716" s="18" t="e">
        <f>+IF('Datos seleccionados'!#REF!="","",'Datos seleccionados'!#REF!)</f>
        <v>#REF!</v>
      </c>
      <c r="C716" s="14" t="e">
        <f>+IF('Datos seleccionados'!#REF!="","",'Datos seleccionados'!#REF!)</f>
        <v>#REF!</v>
      </c>
      <c r="D716" s="10" t="e">
        <f>IF(C716="","",IF(AND('Datos seleccionados'!#REF!&gt;=$D$3,'Datos seleccionados'!#REF!&lt;=$D$4,'Datos seleccionados'!#REF!&gt;=$D$5,'Datos seleccionados'!#REF!&gt;=$D$6,'Datos seleccionados'!#REF!&gt;=$D$7),"SI","NO"))</f>
        <v>#REF!</v>
      </c>
      <c r="G716" s="17" t="e">
        <f>+IF('Datos seleccionados'!#REF!="","",'Datos seleccionados'!#REF!)</f>
        <v>#REF!</v>
      </c>
      <c r="H716" s="14" t="e">
        <f>+IF('Datos seleccionados'!#REF!="","",'Datos seleccionados'!#REF!)</f>
        <v>#REF!</v>
      </c>
      <c r="I716" s="10" t="e">
        <f>IF(H716="","",IF(AND('Datos seleccionados'!#REF!&gt;=$I$3,'Datos seleccionados'!#REF!&lt;=$I$4,'Datos seleccionados'!#REF!&gt;=$I$5,'Datos seleccionados'!#REF!&gt;=$I$6,'Datos seleccionados'!#REF!&gt;=$I$7),"SI","NO"))</f>
        <v>#REF!</v>
      </c>
    </row>
    <row r="717" spans="2:9" x14ac:dyDescent="0.2">
      <c r="B717" s="18" t="e">
        <f>+IF('Datos seleccionados'!#REF!="","",'Datos seleccionados'!#REF!)</f>
        <v>#REF!</v>
      </c>
      <c r="C717" s="14" t="e">
        <f>+IF('Datos seleccionados'!#REF!="","",'Datos seleccionados'!#REF!)</f>
        <v>#REF!</v>
      </c>
      <c r="D717" s="10" t="e">
        <f>IF(C717="","",IF(AND('Datos seleccionados'!#REF!&gt;=$D$3,'Datos seleccionados'!#REF!&lt;=$D$4,'Datos seleccionados'!#REF!&gt;=$D$5,'Datos seleccionados'!#REF!&gt;=$D$6,'Datos seleccionados'!#REF!&gt;=$D$7),"SI","NO"))</f>
        <v>#REF!</v>
      </c>
      <c r="G717" s="17" t="e">
        <f>+IF('Datos seleccionados'!#REF!="","",'Datos seleccionados'!#REF!)</f>
        <v>#REF!</v>
      </c>
      <c r="H717" s="14" t="e">
        <f>+IF('Datos seleccionados'!#REF!="","",'Datos seleccionados'!#REF!)</f>
        <v>#REF!</v>
      </c>
      <c r="I717" s="10" t="e">
        <f>IF(H717="","",IF(AND('Datos seleccionados'!#REF!&gt;=$I$3,'Datos seleccionados'!#REF!&lt;=$I$4,'Datos seleccionados'!#REF!&gt;=$I$5,'Datos seleccionados'!#REF!&gt;=$I$6,'Datos seleccionados'!#REF!&gt;=$I$7),"SI","NO"))</f>
        <v>#REF!</v>
      </c>
    </row>
    <row r="718" spans="2:9" x14ac:dyDescent="0.2">
      <c r="B718" s="18" t="e">
        <f>+IF('Datos seleccionados'!#REF!="","",'Datos seleccionados'!#REF!)</f>
        <v>#REF!</v>
      </c>
      <c r="C718" s="14" t="e">
        <f>+IF('Datos seleccionados'!#REF!="","",'Datos seleccionados'!#REF!)</f>
        <v>#REF!</v>
      </c>
      <c r="D718" s="10" t="e">
        <f>IF(C718="","",IF(AND('Datos seleccionados'!#REF!&gt;=$D$3,'Datos seleccionados'!#REF!&lt;=$D$4,'Datos seleccionados'!#REF!&gt;=$D$5,'Datos seleccionados'!#REF!&gt;=$D$6,'Datos seleccionados'!#REF!&gt;=$D$7),"SI","NO"))</f>
        <v>#REF!</v>
      </c>
      <c r="G718" s="17" t="e">
        <f>+IF('Datos seleccionados'!#REF!="","",'Datos seleccionados'!#REF!)</f>
        <v>#REF!</v>
      </c>
      <c r="H718" s="14" t="e">
        <f>+IF('Datos seleccionados'!#REF!="","",'Datos seleccionados'!#REF!)</f>
        <v>#REF!</v>
      </c>
      <c r="I718" s="10" t="e">
        <f>IF(H718="","",IF(AND('Datos seleccionados'!#REF!&gt;=$I$3,'Datos seleccionados'!#REF!&lt;=$I$4,'Datos seleccionados'!#REF!&gt;=$I$5,'Datos seleccionados'!#REF!&gt;=$I$6,'Datos seleccionados'!#REF!&gt;=$I$7),"SI","NO"))</f>
        <v>#REF!</v>
      </c>
    </row>
    <row r="719" spans="2:9" x14ac:dyDescent="0.2">
      <c r="B719" s="18" t="e">
        <f>+IF('Datos seleccionados'!#REF!="","",'Datos seleccionados'!#REF!)</f>
        <v>#REF!</v>
      </c>
      <c r="C719" s="14" t="e">
        <f>+IF('Datos seleccionados'!#REF!="","",'Datos seleccionados'!#REF!)</f>
        <v>#REF!</v>
      </c>
      <c r="D719" s="10" t="e">
        <f>IF(C719="","",IF(AND('Datos seleccionados'!#REF!&gt;=$D$3,'Datos seleccionados'!#REF!&lt;=$D$4,'Datos seleccionados'!#REF!&gt;=$D$5,'Datos seleccionados'!#REF!&gt;=$D$6,'Datos seleccionados'!#REF!&gt;=$D$7),"SI","NO"))</f>
        <v>#REF!</v>
      </c>
      <c r="G719" s="17" t="e">
        <f>+IF('Datos seleccionados'!#REF!="","",'Datos seleccionados'!#REF!)</f>
        <v>#REF!</v>
      </c>
      <c r="H719" s="14" t="e">
        <f>+IF('Datos seleccionados'!#REF!="","",'Datos seleccionados'!#REF!)</f>
        <v>#REF!</v>
      </c>
      <c r="I719" s="10" t="e">
        <f>IF(H719="","",IF(AND('Datos seleccionados'!#REF!&gt;=$I$3,'Datos seleccionados'!#REF!&lt;=$I$4,'Datos seleccionados'!#REF!&gt;=$I$5,'Datos seleccionados'!#REF!&gt;=$I$6,'Datos seleccionados'!#REF!&gt;=$I$7),"SI","NO"))</f>
        <v>#REF!</v>
      </c>
    </row>
    <row r="720" spans="2:9" x14ac:dyDescent="0.2">
      <c r="B720" s="18" t="e">
        <f>+IF('Datos seleccionados'!#REF!="","",'Datos seleccionados'!#REF!)</f>
        <v>#REF!</v>
      </c>
      <c r="C720" s="14" t="e">
        <f>+IF('Datos seleccionados'!#REF!="","",'Datos seleccionados'!#REF!)</f>
        <v>#REF!</v>
      </c>
      <c r="D720" s="10" t="e">
        <f>IF(C720="","",IF(AND('Datos seleccionados'!#REF!&gt;=$D$3,'Datos seleccionados'!#REF!&lt;=$D$4,'Datos seleccionados'!#REF!&gt;=$D$5,'Datos seleccionados'!#REF!&gt;=$D$6,'Datos seleccionados'!#REF!&gt;=$D$7),"SI","NO"))</f>
        <v>#REF!</v>
      </c>
      <c r="G720" s="17" t="e">
        <f>+IF('Datos seleccionados'!#REF!="","",'Datos seleccionados'!#REF!)</f>
        <v>#REF!</v>
      </c>
      <c r="H720" s="14" t="e">
        <f>+IF('Datos seleccionados'!#REF!="","",'Datos seleccionados'!#REF!)</f>
        <v>#REF!</v>
      </c>
      <c r="I720" s="10" t="e">
        <f>IF(H720="","",IF(AND('Datos seleccionados'!#REF!&gt;=$I$3,'Datos seleccionados'!#REF!&lt;=$I$4,'Datos seleccionados'!#REF!&gt;=$I$5,'Datos seleccionados'!#REF!&gt;=$I$6,'Datos seleccionados'!#REF!&gt;=$I$7),"SI","NO"))</f>
        <v>#REF!</v>
      </c>
    </row>
    <row r="721" spans="2:9" x14ac:dyDescent="0.2">
      <c r="B721" s="18" t="e">
        <f>+IF('Datos seleccionados'!#REF!="","",'Datos seleccionados'!#REF!)</f>
        <v>#REF!</v>
      </c>
      <c r="C721" s="14" t="e">
        <f>+IF('Datos seleccionados'!#REF!="","",'Datos seleccionados'!#REF!)</f>
        <v>#REF!</v>
      </c>
      <c r="D721" s="10" t="e">
        <f>IF(C721="","",IF(AND('Datos seleccionados'!#REF!&gt;=$D$3,'Datos seleccionados'!#REF!&lt;=$D$4,'Datos seleccionados'!#REF!&gt;=$D$5,'Datos seleccionados'!#REF!&gt;=$D$6,'Datos seleccionados'!#REF!&gt;=$D$7),"SI","NO"))</f>
        <v>#REF!</v>
      </c>
      <c r="G721" s="17" t="e">
        <f>+IF('Datos seleccionados'!#REF!="","",'Datos seleccionados'!#REF!)</f>
        <v>#REF!</v>
      </c>
      <c r="H721" s="14" t="e">
        <f>+IF('Datos seleccionados'!#REF!="","",'Datos seleccionados'!#REF!)</f>
        <v>#REF!</v>
      </c>
      <c r="I721" s="10" t="e">
        <f>IF(H721="","",IF(AND('Datos seleccionados'!#REF!&gt;=$I$3,'Datos seleccionados'!#REF!&lt;=$I$4,'Datos seleccionados'!#REF!&gt;=$I$5,'Datos seleccionados'!#REF!&gt;=$I$6,'Datos seleccionados'!#REF!&gt;=$I$7),"SI","NO"))</f>
        <v>#REF!</v>
      </c>
    </row>
    <row r="722" spans="2:9" x14ac:dyDescent="0.2">
      <c r="B722" s="18" t="e">
        <f>+IF('Datos seleccionados'!#REF!="","",'Datos seleccionados'!#REF!)</f>
        <v>#REF!</v>
      </c>
      <c r="C722" s="14" t="e">
        <f>+IF('Datos seleccionados'!#REF!="","",'Datos seleccionados'!#REF!)</f>
        <v>#REF!</v>
      </c>
      <c r="D722" s="10" t="e">
        <f>IF(C722="","",IF(AND('Datos seleccionados'!#REF!&gt;=$D$3,'Datos seleccionados'!#REF!&lt;=$D$4,'Datos seleccionados'!#REF!&gt;=$D$5,'Datos seleccionados'!#REF!&gt;=$D$6,'Datos seleccionados'!#REF!&gt;=$D$7),"SI","NO"))</f>
        <v>#REF!</v>
      </c>
      <c r="G722" s="17" t="e">
        <f>+IF('Datos seleccionados'!#REF!="","",'Datos seleccionados'!#REF!)</f>
        <v>#REF!</v>
      </c>
      <c r="H722" s="14" t="e">
        <f>+IF('Datos seleccionados'!#REF!="","",'Datos seleccionados'!#REF!)</f>
        <v>#REF!</v>
      </c>
      <c r="I722" s="10" t="e">
        <f>IF(H722="","",IF(AND('Datos seleccionados'!#REF!&gt;=$I$3,'Datos seleccionados'!#REF!&lt;=$I$4,'Datos seleccionados'!#REF!&gt;=$I$5,'Datos seleccionados'!#REF!&gt;=$I$6,'Datos seleccionados'!#REF!&gt;=$I$7),"SI","NO"))</f>
        <v>#REF!</v>
      </c>
    </row>
    <row r="723" spans="2:9" x14ac:dyDescent="0.2">
      <c r="B723" s="18" t="e">
        <f>+IF('Datos seleccionados'!#REF!="","",'Datos seleccionados'!#REF!)</f>
        <v>#REF!</v>
      </c>
      <c r="C723" s="14" t="e">
        <f>+IF('Datos seleccionados'!#REF!="","",'Datos seleccionados'!#REF!)</f>
        <v>#REF!</v>
      </c>
      <c r="D723" s="10" t="e">
        <f>IF(C723="","",IF(AND('Datos seleccionados'!#REF!&gt;=$D$3,'Datos seleccionados'!#REF!&lt;=$D$4,'Datos seleccionados'!#REF!&gt;=$D$5,'Datos seleccionados'!#REF!&gt;=$D$6,'Datos seleccionados'!#REF!&gt;=$D$7),"SI","NO"))</f>
        <v>#REF!</v>
      </c>
      <c r="G723" s="17" t="e">
        <f>+IF('Datos seleccionados'!#REF!="","",'Datos seleccionados'!#REF!)</f>
        <v>#REF!</v>
      </c>
      <c r="H723" s="14" t="e">
        <f>+IF('Datos seleccionados'!#REF!="","",'Datos seleccionados'!#REF!)</f>
        <v>#REF!</v>
      </c>
      <c r="I723" s="10" t="e">
        <f>IF(H723="","",IF(AND('Datos seleccionados'!#REF!&gt;=$I$3,'Datos seleccionados'!#REF!&lt;=$I$4,'Datos seleccionados'!#REF!&gt;=$I$5,'Datos seleccionados'!#REF!&gt;=$I$6,'Datos seleccionados'!#REF!&gt;=$I$7),"SI","NO"))</f>
        <v>#REF!</v>
      </c>
    </row>
    <row r="724" spans="2:9" x14ac:dyDescent="0.2">
      <c r="B724" s="18" t="e">
        <f>+IF('Datos seleccionados'!#REF!="","",'Datos seleccionados'!#REF!)</f>
        <v>#REF!</v>
      </c>
      <c r="C724" s="14" t="e">
        <f>+IF('Datos seleccionados'!#REF!="","",'Datos seleccionados'!#REF!)</f>
        <v>#REF!</v>
      </c>
      <c r="D724" s="10" t="e">
        <f>IF(C724="","",IF(AND('Datos seleccionados'!#REF!&gt;=$D$3,'Datos seleccionados'!#REF!&lt;=$D$4,'Datos seleccionados'!#REF!&gt;=$D$5,'Datos seleccionados'!#REF!&gt;=$D$6,'Datos seleccionados'!#REF!&gt;=$D$7),"SI","NO"))</f>
        <v>#REF!</v>
      </c>
      <c r="G724" s="17" t="e">
        <f>+IF('Datos seleccionados'!#REF!="","",'Datos seleccionados'!#REF!)</f>
        <v>#REF!</v>
      </c>
      <c r="H724" s="14" t="e">
        <f>+IF('Datos seleccionados'!#REF!="","",'Datos seleccionados'!#REF!)</f>
        <v>#REF!</v>
      </c>
      <c r="I724" s="10" t="e">
        <f>IF(H724="","",IF(AND('Datos seleccionados'!#REF!&gt;=$I$3,'Datos seleccionados'!#REF!&lt;=$I$4,'Datos seleccionados'!#REF!&gt;=$I$5,'Datos seleccionados'!#REF!&gt;=$I$6,'Datos seleccionados'!#REF!&gt;=$I$7),"SI","NO"))</f>
        <v>#REF!</v>
      </c>
    </row>
    <row r="725" spans="2:9" x14ac:dyDescent="0.2">
      <c r="B725" s="18" t="e">
        <f>+IF('Datos seleccionados'!#REF!="","",'Datos seleccionados'!#REF!)</f>
        <v>#REF!</v>
      </c>
      <c r="C725" s="14" t="e">
        <f>+IF('Datos seleccionados'!#REF!="","",'Datos seleccionados'!#REF!)</f>
        <v>#REF!</v>
      </c>
      <c r="D725" s="10" t="e">
        <f>IF(C725="","",IF(AND('Datos seleccionados'!#REF!&gt;=$D$3,'Datos seleccionados'!#REF!&lt;=$D$4,'Datos seleccionados'!#REF!&gt;=$D$5,'Datos seleccionados'!#REF!&gt;=$D$6,'Datos seleccionados'!#REF!&gt;=$D$7),"SI","NO"))</f>
        <v>#REF!</v>
      </c>
      <c r="G725" s="17" t="e">
        <f>+IF('Datos seleccionados'!#REF!="","",'Datos seleccionados'!#REF!)</f>
        <v>#REF!</v>
      </c>
      <c r="H725" s="14" t="e">
        <f>+IF('Datos seleccionados'!#REF!="","",'Datos seleccionados'!#REF!)</f>
        <v>#REF!</v>
      </c>
      <c r="I725" s="10" t="e">
        <f>IF(H725="","",IF(AND('Datos seleccionados'!#REF!&gt;=$I$3,'Datos seleccionados'!#REF!&lt;=$I$4,'Datos seleccionados'!#REF!&gt;=$I$5,'Datos seleccionados'!#REF!&gt;=$I$6,'Datos seleccionados'!#REF!&gt;=$I$7),"SI","NO"))</f>
        <v>#REF!</v>
      </c>
    </row>
    <row r="726" spans="2:9" x14ac:dyDescent="0.2">
      <c r="B726" s="18" t="e">
        <f>+IF('Datos seleccionados'!#REF!="","",'Datos seleccionados'!#REF!)</f>
        <v>#REF!</v>
      </c>
      <c r="C726" s="14" t="e">
        <f>+IF('Datos seleccionados'!#REF!="","",'Datos seleccionados'!#REF!)</f>
        <v>#REF!</v>
      </c>
      <c r="D726" s="10" t="e">
        <f>IF(C726="","",IF(AND('Datos seleccionados'!#REF!&gt;=$D$3,'Datos seleccionados'!#REF!&lt;=$D$4,'Datos seleccionados'!#REF!&gt;=$D$5,'Datos seleccionados'!#REF!&gt;=$D$6,'Datos seleccionados'!#REF!&gt;=$D$7),"SI","NO"))</f>
        <v>#REF!</v>
      </c>
      <c r="G726" s="17" t="e">
        <f>+IF('Datos seleccionados'!#REF!="","",'Datos seleccionados'!#REF!)</f>
        <v>#REF!</v>
      </c>
      <c r="H726" s="14" t="e">
        <f>+IF('Datos seleccionados'!#REF!="","",'Datos seleccionados'!#REF!)</f>
        <v>#REF!</v>
      </c>
      <c r="I726" s="10" t="e">
        <f>IF(H726="","",IF(AND('Datos seleccionados'!#REF!&gt;=$I$3,'Datos seleccionados'!#REF!&lt;=$I$4,'Datos seleccionados'!#REF!&gt;=$I$5,'Datos seleccionados'!#REF!&gt;=$I$6,'Datos seleccionados'!#REF!&gt;=$I$7),"SI","NO"))</f>
        <v>#REF!</v>
      </c>
    </row>
    <row r="727" spans="2:9" x14ac:dyDescent="0.2">
      <c r="B727" s="18" t="e">
        <f>+IF('Datos seleccionados'!#REF!="","",'Datos seleccionados'!#REF!)</f>
        <v>#REF!</v>
      </c>
      <c r="C727" s="14" t="e">
        <f>+IF('Datos seleccionados'!#REF!="","",'Datos seleccionados'!#REF!)</f>
        <v>#REF!</v>
      </c>
      <c r="D727" s="10" t="e">
        <f>IF(C727="","",IF(AND('Datos seleccionados'!#REF!&gt;=$D$3,'Datos seleccionados'!#REF!&lt;=$D$4,'Datos seleccionados'!#REF!&gt;=$D$5,'Datos seleccionados'!#REF!&gt;=$D$6,'Datos seleccionados'!#REF!&gt;=$D$7),"SI","NO"))</f>
        <v>#REF!</v>
      </c>
      <c r="G727" s="17" t="e">
        <f>+IF('Datos seleccionados'!#REF!="","",'Datos seleccionados'!#REF!)</f>
        <v>#REF!</v>
      </c>
      <c r="H727" s="14" t="e">
        <f>+IF('Datos seleccionados'!#REF!="","",'Datos seleccionados'!#REF!)</f>
        <v>#REF!</v>
      </c>
      <c r="I727" s="10" t="e">
        <f>IF(H727="","",IF(AND('Datos seleccionados'!#REF!&gt;=$I$3,'Datos seleccionados'!#REF!&lt;=$I$4,'Datos seleccionados'!#REF!&gt;=$I$5,'Datos seleccionados'!#REF!&gt;=$I$6,'Datos seleccionados'!#REF!&gt;=$I$7),"SI","NO"))</f>
        <v>#REF!</v>
      </c>
    </row>
    <row r="728" spans="2:9" x14ac:dyDescent="0.2">
      <c r="B728" s="18" t="e">
        <f>+IF('Datos seleccionados'!#REF!="","",'Datos seleccionados'!#REF!)</f>
        <v>#REF!</v>
      </c>
      <c r="C728" s="14" t="e">
        <f>+IF('Datos seleccionados'!#REF!="","",'Datos seleccionados'!#REF!)</f>
        <v>#REF!</v>
      </c>
      <c r="D728" s="10" t="e">
        <f>IF(C728="","",IF(AND('Datos seleccionados'!#REF!&gt;=$D$3,'Datos seleccionados'!#REF!&lt;=$D$4,'Datos seleccionados'!#REF!&gt;=$D$5,'Datos seleccionados'!#REF!&gt;=$D$6,'Datos seleccionados'!#REF!&gt;=$D$7),"SI","NO"))</f>
        <v>#REF!</v>
      </c>
      <c r="G728" s="17" t="e">
        <f>+IF('Datos seleccionados'!#REF!="","",'Datos seleccionados'!#REF!)</f>
        <v>#REF!</v>
      </c>
      <c r="H728" s="14" t="e">
        <f>+IF('Datos seleccionados'!#REF!="","",'Datos seleccionados'!#REF!)</f>
        <v>#REF!</v>
      </c>
      <c r="I728" s="10" t="e">
        <f>IF(H728="","",IF(AND('Datos seleccionados'!#REF!&gt;=$I$3,'Datos seleccionados'!#REF!&lt;=$I$4,'Datos seleccionados'!#REF!&gt;=$I$5,'Datos seleccionados'!#REF!&gt;=$I$6,'Datos seleccionados'!#REF!&gt;=$I$7),"SI","NO"))</f>
        <v>#REF!</v>
      </c>
    </row>
    <row r="729" spans="2:9" x14ac:dyDescent="0.2">
      <c r="B729" s="18" t="e">
        <f>+IF('Datos seleccionados'!#REF!="","",'Datos seleccionados'!#REF!)</f>
        <v>#REF!</v>
      </c>
      <c r="C729" s="14" t="e">
        <f>+IF('Datos seleccionados'!#REF!="","",'Datos seleccionados'!#REF!)</f>
        <v>#REF!</v>
      </c>
      <c r="D729" s="10" t="e">
        <f>IF(C729="","",IF(AND('Datos seleccionados'!#REF!&gt;=$D$3,'Datos seleccionados'!#REF!&lt;=$D$4,'Datos seleccionados'!#REF!&gt;=$D$5,'Datos seleccionados'!#REF!&gt;=$D$6,'Datos seleccionados'!#REF!&gt;=$D$7),"SI","NO"))</f>
        <v>#REF!</v>
      </c>
      <c r="G729" s="17" t="e">
        <f>+IF('Datos seleccionados'!#REF!="","",'Datos seleccionados'!#REF!)</f>
        <v>#REF!</v>
      </c>
      <c r="H729" s="14" t="e">
        <f>+IF('Datos seleccionados'!#REF!="","",'Datos seleccionados'!#REF!)</f>
        <v>#REF!</v>
      </c>
      <c r="I729" s="10" t="e">
        <f>IF(H729="","",IF(AND('Datos seleccionados'!#REF!&gt;=$I$3,'Datos seleccionados'!#REF!&lt;=$I$4,'Datos seleccionados'!#REF!&gt;=$I$5,'Datos seleccionados'!#REF!&gt;=$I$6,'Datos seleccionados'!#REF!&gt;=$I$7),"SI","NO"))</f>
        <v>#REF!</v>
      </c>
    </row>
    <row r="730" spans="2:9" x14ac:dyDescent="0.2">
      <c r="B730" s="18" t="e">
        <f>+IF('Datos seleccionados'!#REF!="","",'Datos seleccionados'!#REF!)</f>
        <v>#REF!</v>
      </c>
      <c r="C730" s="14" t="e">
        <f>+IF('Datos seleccionados'!#REF!="","",'Datos seleccionados'!#REF!)</f>
        <v>#REF!</v>
      </c>
      <c r="D730" s="10" t="e">
        <f>IF(C730="","",IF(AND('Datos seleccionados'!#REF!&gt;=$D$3,'Datos seleccionados'!#REF!&lt;=$D$4,'Datos seleccionados'!#REF!&gt;=$D$5,'Datos seleccionados'!#REF!&gt;=$D$6,'Datos seleccionados'!#REF!&gt;=$D$7),"SI","NO"))</f>
        <v>#REF!</v>
      </c>
      <c r="G730" s="17" t="e">
        <f>+IF('Datos seleccionados'!#REF!="","",'Datos seleccionados'!#REF!)</f>
        <v>#REF!</v>
      </c>
      <c r="H730" s="14" t="e">
        <f>+IF('Datos seleccionados'!#REF!="","",'Datos seleccionados'!#REF!)</f>
        <v>#REF!</v>
      </c>
      <c r="I730" s="10" t="e">
        <f>IF(H730="","",IF(AND('Datos seleccionados'!#REF!&gt;=$I$3,'Datos seleccionados'!#REF!&lt;=$I$4,'Datos seleccionados'!#REF!&gt;=$I$5,'Datos seleccionados'!#REF!&gt;=$I$6,'Datos seleccionados'!#REF!&gt;=$I$7),"SI","NO"))</f>
        <v>#REF!</v>
      </c>
    </row>
    <row r="731" spans="2:9" x14ac:dyDescent="0.2">
      <c r="B731" s="18" t="e">
        <f>+IF('Datos seleccionados'!#REF!="","",'Datos seleccionados'!#REF!)</f>
        <v>#REF!</v>
      </c>
      <c r="C731" s="14" t="e">
        <f>+IF('Datos seleccionados'!#REF!="","",'Datos seleccionados'!#REF!)</f>
        <v>#REF!</v>
      </c>
      <c r="D731" s="10" t="e">
        <f>IF(C731="","",IF(AND('Datos seleccionados'!#REF!&gt;=$D$3,'Datos seleccionados'!#REF!&lt;=$D$4,'Datos seleccionados'!#REF!&gt;=$D$5,'Datos seleccionados'!#REF!&gt;=$D$6,'Datos seleccionados'!#REF!&gt;=$D$7),"SI","NO"))</f>
        <v>#REF!</v>
      </c>
      <c r="G731" s="17" t="e">
        <f>+IF('Datos seleccionados'!#REF!="","",'Datos seleccionados'!#REF!)</f>
        <v>#REF!</v>
      </c>
      <c r="H731" s="14" t="e">
        <f>+IF('Datos seleccionados'!#REF!="","",'Datos seleccionados'!#REF!)</f>
        <v>#REF!</v>
      </c>
      <c r="I731" s="10" t="e">
        <f>IF(H731="","",IF(AND('Datos seleccionados'!#REF!&gt;=$I$3,'Datos seleccionados'!#REF!&lt;=$I$4,'Datos seleccionados'!#REF!&gt;=$I$5,'Datos seleccionados'!#REF!&gt;=$I$6,'Datos seleccionados'!#REF!&gt;=$I$7),"SI","NO"))</f>
        <v>#REF!</v>
      </c>
    </row>
    <row r="732" spans="2:9" x14ac:dyDescent="0.2">
      <c r="B732" s="18" t="e">
        <f>+IF('Datos seleccionados'!#REF!="","",'Datos seleccionados'!#REF!)</f>
        <v>#REF!</v>
      </c>
      <c r="C732" s="14" t="e">
        <f>+IF('Datos seleccionados'!#REF!="","",'Datos seleccionados'!#REF!)</f>
        <v>#REF!</v>
      </c>
      <c r="D732" s="10" t="e">
        <f>IF(C732="","",IF(AND('Datos seleccionados'!#REF!&gt;=$D$3,'Datos seleccionados'!#REF!&lt;=$D$4,'Datos seleccionados'!#REF!&gt;=$D$5,'Datos seleccionados'!#REF!&gt;=$D$6,'Datos seleccionados'!#REF!&gt;=$D$7),"SI","NO"))</f>
        <v>#REF!</v>
      </c>
      <c r="G732" s="17" t="e">
        <f>+IF('Datos seleccionados'!#REF!="","",'Datos seleccionados'!#REF!)</f>
        <v>#REF!</v>
      </c>
      <c r="H732" s="14" t="e">
        <f>+IF('Datos seleccionados'!#REF!="","",'Datos seleccionados'!#REF!)</f>
        <v>#REF!</v>
      </c>
      <c r="I732" s="10" t="e">
        <f>IF(H732="","",IF(AND('Datos seleccionados'!#REF!&gt;=$I$3,'Datos seleccionados'!#REF!&lt;=$I$4,'Datos seleccionados'!#REF!&gt;=$I$5,'Datos seleccionados'!#REF!&gt;=$I$6,'Datos seleccionados'!#REF!&gt;=$I$7),"SI","NO"))</f>
        <v>#REF!</v>
      </c>
    </row>
    <row r="733" spans="2:9" x14ac:dyDescent="0.2">
      <c r="B733" s="18" t="e">
        <f>+IF('Datos seleccionados'!#REF!="","",'Datos seleccionados'!#REF!)</f>
        <v>#REF!</v>
      </c>
      <c r="C733" s="14" t="e">
        <f>+IF('Datos seleccionados'!#REF!="","",'Datos seleccionados'!#REF!)</f>
        <v>#REF!</v>
      </c>
      <c r="D733" s="10" t="e">
        <f>IF(C733="","",IF(AND('Datos seleccionados'!#REF!&gt;=$D$3,'Datos seleccionados'!#REF!&lt;=$D$4,'Datos seleccionados'!#REF!&gt;=$D$5,'Datos seleccionados'!#REF!&gt;=$D$6,'Datos seleccionados'!#REF!&gt;=$D$7),"SI","NO"))</f>
        <v>#REF!</v>
      </c>
      <c r="G733" s="17" t="e">
        <f>+IF('Datos seleccionados'!#REF!="","",'Datos seleccionados'!#REF!)</f>
        <v>#REF!</v>
      </c>
      <c r="H733" s="14" t="e">
        <f>+IF('Datos seleccionados'!#REF!="","",'Datos seleccionados'!#REF!)</f>
        <v>#REF!</v>
      </c>
      <c r="I733" s="10" t="e">
        <f>IF(H733="","",IF(AND('Datos seleccionados'!#REF!&gt;=$I$3,'Datos seleccionados'!#REF!&lt;=$I$4,'Datos seleccionados'!#REF!&gt;=$I$5,'Datos seleccionados'!#REF!&gt;=$I$6,'Datos seleccionados'!#REF!&gt;=$I$7),"SI","NO"))</f>
        <v>#REF!</v>
      </c>
    </row>
    <row r="734" spans="2:9" x14ac:dyDescent="0.2">
      <c r="B734" s="18" t="e">
        <f>+IF('Datos seleccionados'!#REF!="","",'Datos seleccionados'!#REF!)</f>
        <v>#REF!</v>
      </c>
      <c r="C734" s="14" t="e">
        <f>+IF('Datos seleccionados'!#REF!="","",'Datos seleccionados'!#REF!)</f>
        <v>#REF!</v>
      </c>
      <c r="D734" s="10" t="e">
        <f>IF(C734="","",IF(AND('Datos seleccionados'!#REF!&gt;=$D$3,'Datos seleccionados'!#REF!&lt;=$D$4,'Datos seleccionados'!#REF!&gt;=$D$5,'Datos seleccionados'!#REF!&gt;=$D$6,'Datos seleccionados'!#REF!&gt;=$D$7),"SI","NO"))</f>
        <v>#REF!</v>
      </c>
      <c r="G734" s="17" t="e">
        <f>+IF('Datos seleccionados'!#REF!="","",'Datos seleccionados'!#REF!)</f>
        <v>#REF!</v>
      </c>
      <c r="H734" s="14" t="e">
        <f>+IF('Datos seleccionados'!#REF!="","",'Datos seleccionados'!#REF!)</f>
        <v>#REF!</v>
      </c>
      <c r="I734" s="10" t="e">
        <f>IF(H734="","",IF(AND('Datos seleccionados'!#REF!&gt;=$I$3,'Datos seleccionados'!#REF!&lt;=$I$4,'Datos seleccionados'!#REF!&gt;=$I$5,'Datos seleccionados'!#REF!&gt;=$I$6,'Datos seleccionados'!#REF!&gt;=$I$7),"SI","NO"))</f>
        <v>#REF!</v>
      </c>
    </row>
    <row r="735" spans="2:9" x14ac:dyDescent="0.2">
      <c r="B735" s="18" t="e">
        <f>+IF('Datos seleccionados'!#REF!="","",'Datos seleccionados'!#REF!)</f>
        <v>#REF!</v>
      </c>
      <c r="C735" s="14" t="e">
        <f>+IF('Datos seleccionados'!#REF!="","",'Datos seleccionados'!#REF!)</f>
        <v>#REF!</v>
      </c>
      <c r="D735" s="10" t="e">
        <f>IF(C735="","",IF(AND('Datos seleccionados'!#REF!&gt;=$D$3,'Datos seleccionados'!#REF!&lt;=$D$4,'Datos seleccionados'!#REF!&gt;=$D$5,'Datos seleccionados'!#REF!&gt;=$D$6,'Datos seleccionados'!#REF!&gt;=$D$7),"SI","NO"))</f>
        <v>#REF!</v>
      </c>
      <c r="G735" s="17" t="e">
        <f>+IF('Datos seleccionados'!#REF!="","",'Datos seleccionados'!#REF!)</f>
        <v>#REF!</v>
      </c>
      <c r="H735" s="14" t="e">
        <f>+IF('Datos seleccionados'!#REF!="","",'Datos seleccionados'!#REF!)</f>
        <v>#REF!</v>
      </c>
      <c r="I735" s="10" t="e">
        <f>IF(H735="","",IF(AND('Datos seleccionados'!#REF!&gt;=$I$3,'Datos seleccionados'!#REF!&lt;=$I$4,'Datos seleccionados'!#REF!&gt;=$I$5,'Datos seleccionados'!#REF!&gt;=$I$6,'Datos seleccionados'!#REF!&gt;=$I$7),"SI","NO"))</f>
        <v>#REF!</v>
      </c>
    </row>
    <row r="736" spans="2:9" x14ac:dyDescent="0.2">
      <c r="B736" s="18" t="e">
        <f>+IF('Datos seleccionados'!#REF!="","",'Datos seleccionados'!#REF!)</f>
        <v>#REF!</v>
      </c>
      <c r="C736" s="14" t="e">
        <f>+IF('Datos seleccionados'!#REF!="","",'Datos seleccionados'!#REF!)</f>
        <v>#REF!</v>
      </c>
      <c r="D736" s="10" t="e">
        <f>IF(C736="","",IF(AND('Datos seleccionados'!#REF!&gt;=$D$3,'Datos seleccionados'!#REF!&lt;=$D$4,'Datos seleccionados'!#REF!&gt;=$D$5,'Datos seleccionados'!#REF!&gt;=$D$6,'Datos seleccionados'!#REF!&gt;=$D$7),"SI","NO"))</f>
        <v>#REF!</v>
      </c>
      <c r="G736" s="17" t="e">
        <f>+IF('Datos seleccionados'!#REF!="","",'Datos seleccionados'!#REF!)</f>
        <v>#REF!</v>
      </c>
      <c r="H736" s="14" t="e">
        <f>+IF('Datos seleccionados'!#REF!="","",'Datos seleccionados'!#REF!)</f>
        <v>#REF!</v>
      </c>
      <c r="I736" s="10" t="e">
        <f>IF(H736="","",IF(AND('Datos seleccionados'!#REF!&gt;=$I$3,'Datos seleccionados'!#REF!&lt;=$I$4,'Datos seleccionados'!#REF!&gt;=$I$5,'Datos seleccionados'!#REF!&gt;=$I$6,'Datos seleccionados'!#REF!&gt;=$I$7),"SI","NO"))</f>
        <v>#REF!</v>
      </c>
    </row>
    <row r="737" spans="2:9" x14ac:dyDescent="0.2">
      <c r="B737" s="18" t="e">
        <f>+IF('Datos seleccionados'!#REF!="","",'Datos seleccionados'!#REF!)</f>
        <v>#REF!</v>
      </c>
      <c r="C737" s="14" t="e">
        <f>+IF('Datos seleccionados'!#REF!="","",'Datos seleccionados'!#REF!)</f>
        <v>#REF!</v>
      </c>
      <c r="D737" s="10" t="e">
        <f>IF(C737="","",IF(AND('Datos seleccionados'!#REF!&gt;=$D$3,'Datos seleccionados'!#REF!&lt;=$D$4,'Datos seleccionados'!#REF!&gt;=$D$5,'Datos seleccionados'!#REF!&gt;=$D$6,'Datos seleccionados'!#REF!&gt;=$D$7),"SI","NO"))</f>
        <v>#REF!</v>
      </c>
      <c r="G737" s="17" t="e">
        <f>+IF('Datos seleccionados'!#REF!="","",'Datos seleccionados'!#REF!)</f>
        <v>#REF!</v>
      </c>
      <c r="H737" s="14" t="e">
        <f>+IF('Datos seleccionados'!#REF!="","",'Datos seleccionados'!#REF!)</f>
        <v>#REF!</v>
      </c>
      <c r="I737" s="10" t="e">
        <f>IF(H737="","",IF(AND('Datos seleccionados'!#REF!&gt;=$I$3,'Datos seleccionados'!#REF!&lt;=$I$4,'Datos seleccionados'!#REF!&gt;=$I$5,'Datos seleccionados'!#REF!&gt;=$I$6,'Datos seleccionados'!#REF!&gt;=$I$7),"SI","NO"))</f>
        <v>#REF!</v>
      </c>
    </row>
    <row r="738" spans="2:9" x14ac:dyDescent="0.2">
      <c r="B738" s="18" t="e">
        <f>+IF('Datos seleccionados'!#REF!="","",'Datos seleccionados'!#REF!)</f>
        <v>#REF!</v>
      </c>
      <c r="C738" s="14" t="e">
        <f>+IF('Datos seleccionados'!#REF!="","",'Datos seleccionados'!#REF!)</f>
        <v>#REF!</v>
      </c>
      <c r="D738" s="10" t="e">
        <f>IF(C738="","",IF(AND('Datos seleccionados'!#REF!&gt;=$D$3,'Datos seleccionados'!#REF!&lt;=$D$4,'Datos seleccionados'!#REF!&gt;=$D$5,'Datos seleccionados'!#REF!&gt;=$D$6,'Datos seleccionados'!#REF!&gt;=$D$7),"SI","NO"))</f>
        <v>#REF!</v>
      </c>
      <c r="G738" s="17" t="e">
        <f>+IF('Datos seleccionados'!#REF!="","",'Datos seleccionados'!#REF!)</f>
        <v>#REF!</v>
      </c>
      <c r="H738" s="14" t="e">
        <f>+IF('Datos seleccionados'!#REF!="","",'Datos seleccionados'!#REF!)</f>
        <v>#REF!</v>
      </c>
      <c r="I738" s="10" t="e">
        <f>IF(H738="","",IF(AND('Datos seleccionados'!#REF!&gt;=$I$3,'Datos seleccionados'!#REF!&lt;=$I$4,'Datos seleccionados'!#REF!&gt;=$I$5,'Datos seleccionados'!#REF!&gt;=$I$6,'Datos seleccionados'!#REF!&gt;=$I$7),"SI","NO"))</f>
        <v>#REF!</v>
      </c>
    </row>
    <row r="739" spans="2:9" x14ac:dyDescent="0.2">
      <c r="B739" s="18" t="e">
        <f>+IF('Datos seleccionados'!#REF!="","",'Datos seleccionados'!#REF!)</f>
        <v>#REF!</v>
      </c>
      <c r="C739" s="14" t="e">
        <f>+IF('Datos seleccionados'!#REF!="","",'Datos seleccionados'!#REF!)</f>
        <v>#REF!</v>
      </c>
      <c r="D739" s="10" t="e">
        <f>IF(C739="","",IF(AND('Datos seleccionados'!#REF!&gt;=$D$3,'Datos seleccionados'!#REF!&lt;=$D$4,'Datos seleccionados'!#REF!&gt;=$D$5,'Datos seleccionados'!#REF!&gt;=$D$6,'Datos seleccionados'!#REF!&gt;=$D$7),"SI","NO"))</f>
        <v>#REF!</v>
      </c>
      <c r="G739" s="17" t="e">
        <f>+IF('Datos seleccionados'!#REF!="","",'Datos seleccionados'!#REF!)</f>
        <v>#REF!</v>
      </c>
      <c r="H739" s="14" t="e">
        <f>+IF('Datos seleccionados'!#REF!="","",'Datos seleccionados'!#REF!)</f>
        <v>#REF!</v>
      </c>
      <c r="I739" s="10" t="e">
        <f>IF(H739="","",IF(AND('Datos seleccionados'!#REF!&gt;=$I$3,'Datos seleccionados'!#REF!&lt;=$I$4,'Datos seleccionados'!#REF!&gt;=$I$5,'Datos seleccionados'!#REF!&gt;=$I$6,'Datos seleccionados'!#REF!&gt;=$I$7),"SI","NO"))</f>
        <v>#REF!</v>
      </c>
    </row>
    <row r="740" spans="2:9" x14ac:dyDescent="0.2">
      <c r="B740" s="18" t="e">
        <f>+IF('Datos seleccionados'!#REF!="","",'Datos seleccionados'!#REF!)</f>
        <v>#REF!</v>
      </c>
      <c r="C740" s="14" t="e">
        <f>+IF('Datos seleccionados'!#REF!="","",'Datos seleccionados'!#REF!)</f>
        <v>#REF!</v>
      </c>
      <c r="D740" s="10" t="e">
        <f>IF(C740="","",IF(AND('Datos seleccionados'!#REF!&gt;=$D$3,'Datos seleccionados'!#REF!&lt;=$D$4,'Datos seleccionados'!#REF!&gt;=$D$5,'Datos seleccionados'!#REF!&gt;=$D$6,'Datos seleccionados'!#REF!&gt;=$D$7),"SI","NO"))</f>
        <v>#REF!</v>
      </c>
      <c r="G740" s="17" t="e">
        <f>+IF('Datos seleccionados'!#REF!="","",'Datos seleccionados'!#REF!)</f>
        <v>#REF!</v>
      </c>
      <c r="H740" s="14" t="e">
        <f>+IF('Datos seleccionados'!#REF!="","",'Datos seleccionados'!#REF!)</f>
        <v>#REF!</v>
      </c>
      <c r="I740" s="10" t="e">
        <f>IF(H740="","",IF(AND('Datos seleccionados'!#REF!&gt;=$I$3,'Datos seleccionados'!#REF!&lt;=$I$4,'Datos seleccionados'!#REF!&gt;=$I$5,'Datos seleccionados'!#REF!&gt;=$I$6,'Datos seleccionados'!#REF!&gt;=$I$7),"SI","NO"))</f>
        <v>#REF!</v>
      </c>
    </row>
    <row r="741" spans="2:9" x14ac:dyDescent="0.2">
      <c r="B741" s="18" t="e">
        <f>+IF('Datos seleccionados'!#REF!="","",'Datos seleccionados'!#REF!)</f>
        <v>#REF!</v>
      </c>
      <c r="C741" s="14" t="e">
        <f>+IF('Datos seleccionados'!#REF!="","",'Datos seleccionados'!#REF!)</f>
        <v>#REF!</v>
      </c>
      <c r="D741" s="10" t="e">
        <f>IF(C741="","",IF(AND('Datos seleccionados'!#REF!&gt;=$D$3,'Datos seleccionados'!#REF!&lt;=$D$4,'Datos seleccionados'!#REF!&gt;=$D$5,'Datos seleccionados'!#REF!&gt;=$D$6,'Datos seleccionados'!#REF!&gt;=$D$7),"SI","NO"))</f>
        <v>#REF!</v>
      </c>
      <c r="G741" s="17" t="e">
        <f>+IF('Datos seleccionados'!#REF!="","",'Datos seleccionados'!#REF!)</f>
        <v>#REF!</v>
      </c>
      <c r="H741" s="14" t="e">
        <f>+IF('Datos seleccionados'!#REF!="","",'Datos seleccionados'!#REF!)</f>
        <v>#REF!</v>
      </c>
      <c r="I741" s="10" t="e">
        <f>IF(H741="","",IF(AND('Datos seleccionados'!#REF!&gt;=$I$3,'Datos seleccionados'!#REF!&lt;=$I$4,'Datos seleccionados'!#REF!&gt;=$I$5,'Datos seleccionados'!#REF!&gt;=$I$6,'Datos seleccionados'!#REF!&gt;=$I$7),"SI","NO"))</f>
        <v>#REF!</v>
      </c>
    </row>
    <row r="742" spans="2:9" x14ac:dyDescent="0.2">
      <c r="B742" s="18" t="e">
        <f>+IF('Datos seleccionados'!#REF!="","",'Datos seleccionados'!#REF!)</f>
        <v>#REF!</v>
      </c>
      <c r="C742" s="14" t="e">
        <f>+IF('Datos seleccionados'!#REF!="","",'Datos seleccionados'!#REF!)</f>
        <v>#REF!</v>
      </c>
      <c r="D742" s="10" t="e">
        <f>IF(C742="","",IF(AND('Datos seleccionados'!#REF!&gt;=$D$3,'Datos seleccionados'!#REF!&lt;=$D$4,'Datos seleccionados'!#REF!&gt;=$D$5,'Datos seleccionados'!#REF!&gt;=$D$6,'Datos seleccionados'!#REF!&gt;=$D$7),"SI","NO"))</f>
        <v>#REF!</v>
      </c>
      <c r="G742" s="17" t="e">
        <f>+IF('Datos seleccionados'!#REF!="","",'Datos seleccionados'!#REF!)</f>
        <v>#REF!</v>
      </c>
      <c r="H742" s="14" t="e">
        <f>+IF('Datos seleccionados'!#REF!="","",'Datos seleccionados'!#REF!)</f>
        <v>#REF!</v>
      </c>
      <c r="I742" s="10" t="e">
        <f>IF(H742="","",IF(AND('Datos seleccionados'!#REF!&gt;=$I$3,'Datos seleccionados'!#REF!&lt;=$I$4,'Datos seleccionados'!#REF!&gt;=$I$5,'Datos seleccionados'!#REF!&gt;=$I$6,'Datos seleccionados'!#REF!&gt;=$I$7),"SI","NO"))</f>
        <v>#REF!</v>
      </c>
    </row>
    <row r="743" spans="2:9" x14ac:dyDescent="0.2">
      <c r="B743" s="18" t="e">
        <f>+IF('Datos seleccionados'!#REF!="","",'Datos seleccionados'!#REF!)</f>
        <v>#REF!</v>
      </c>
      <c r="C743" s="14" t="e">
        <f>+IF('Datos seleccionados'!#REF!="","",'Datos seleccionados'!#REF!)</f>
        <v>#REF!</v>
      </c>
      <c r="D743" s="10" t="e">
        <f>IF(C743="","",IF(AND('Datos seleccionados'!#REF!&gt;=$D$3,'Datos seleccionados'!#REF!&lt;=$D$4,'Datos seleccionados'!#REF!&gt;=$D$5,'Datos seleccionados'!#REF!&gt;=$D$6,'Datos seleccionados'!#REF!&gt;=$D$7),"SI","NO"))</f>
        <v>#REF!</v>
      </c>
      <c r="G743" s="17" t="e">
        <f>+IF('Datos seleccionados'!#REF!="","",'Datos seleccionados'!#REF!)</f>
        <v>#REF!</v>
      </c>
      <c r="H743" s="14" t="e">
        <f>+IF('Datos seleccionados'!#REF!="","",'Datos seleccionados'!#REF!)</f>
        <v>#REF!</v>
      </c>
      <c r="I743" s="10" t="e">
        <f>IF(H743="","",IF(AND('Datos seleccionados'!#REF!&gt;=$I$3,'Datos seleccionados'!#REF!&lt;=$I$4,'Datos seleccionados'!#REF!&gt;=$I$5,'Datos seleccionados'!#REF!&gt;=$I$6,'Datos seleccionados'!#REF!&gt;=$I$7),"SI","NO"))</f>
        <v>#REF!</v>
      </c>
    </row>
    <row r="744" spans="2:9" x14ac:dyDescent="0.2">
      <c r="B744" s="18" t="e">
        <f>+IF('Datos seleccionados'!#REF!="","",'Datos seleccionados'!#REF!)</f>
        <v>#REF!</v>
      </c>
      <c r="C744" s="14" t="e">
        <f>+IF('Datos seleccionados'!#REF!="","",'Datos seleccionados'!#REF!)</f>
        <v>#REF!</v>
      </c>
      <c r="D744" s="10" t="e">
        <f>IF(C744="","",IF(AND('Datos seleccionados'!#REF!&gt;=$D$3,'Datos seleccionados'!#REF!&lt;=$D$4,'Datos seleccionados'!#REF!&gt;=$D$5,'Datos seleccionados'!#REF!&gt;=$D$6,'Datos seleccionados'!#REF!&gt;=$D$7),"SI","NO"))</f>
        <v>#REF!</v>
      </c>
      <c r="G744" s="17" t="e">
        <f>+IF('Datos seleccionados'!#REF!="","",'Datos seleccionados'!#REF!)</f>
        <v>#REF!</v>
      </c>
      <c r="H744" s="14" t="e">
        <f>+IF('Datos seleccionados'!#REF!="","",'Datos seleccionados'!#REF!)</f>
        <v>#REF!</v>
      </c>
      <c r="I744" s="10" t="e">
        <f>IF(H744="","",IF(AND('Datos seleccionados'!#REF!&gt;=$I$3,'Datos seleccionados'!#REF!&lt;=$I$4,'Datos seleccionados'!#REF!&gt;=$I$5,'Datos seleccionados'!#REF!&gt;=$I$6,'Datos seleccionados'!#REF!&gt;=$I$7),"SI","NO"))</f>
        <v>#REF!</v>
      </c>
    </row>
    <row r="745" spans="2:9" x14ac:dyDescent="0.2">
      <c r="B745" s="18" t="e">
        <f>+IF('Datos seleccionados'!#REF!="","",'Datos seleccionados'!#REF!)</f>
        <v>#REF!</v>
      </c>
      <c r="C745" s="14" t="e">
        <f>+IF('Datos seleccionados'!#REF!="","",'Datos seleccionados'!#REF!)</f>
        <v>#REF!</v>
      </c>
      <c r="D745" s="10" t="e">
        <f>IF(C745="","",IF(AND('Datos seleccionados'!#REF!&gt;=$D$3,'Datos seleccionados'!#REF!&lt;=$D$4,'Datos seleccionados'!#REF!&gt;=$D$5,'Datos seleccionados'!#REF!&gt;=$D$6,'Datos seleccionados'!#REF!&gt;=$D$7),"SI","NO"))</f>
        <v>#REF!</v>
      </c>
      <c r="G745" s="17" t="e">
        <f>+IF('Datos seleccionados'!#REF!="","",'Datos seleccionados'!#REF!)</f>
        <v>#REF!</v>
      </c>
      <c r="H745" s="14" t="e">
        <f>+IF('Datos seleccionados'!#REF!="","",'Datos seleccionados'!#REF!)</f>
        <v>#REF!</v>
      </c>
      <c r="I745" s="10" t="e">
        <f>IF(H745="","",IF(AND('Datos seleccionados'!#REF!&gt;=$I$3,'Datos seleccionados'!#REF!&lt;=$I$4,'Datos seleccionados'!#REF!&gt;=$I$5,'Datos seleccionados'!#REF!&gt;=$I$6,'Datos seleccionados'!#REF!&gt;=$I$7),"SI","NO"))</f>
        <v>#REF!</v>
      </c>
    </row>
    <row r="746" spans="2:9" x14ac:dyDescent="0.2">
      <c r="B746" s="18" t="e">
        <f>+IF('Datos seleccionados'!#REF!="","",'Datos seleccionados'!#REF!)</f>
        <v>#REF!</v>
      </c>
      <c r="C746" s="14" t="e">
        <f>+IF('Datos seleccionados'!#REF!="","",'Datos seleccionados'!#REF!)</f>
        <v>#REF!</v>
      </c>
      <c r="D746" s="10" t="e">
        <f>IF(C746="","",IF(AND('Datos seleccionados'!#REF!&gt;=$D$3,'Datos seleccionados'!#REF!&lt;=$D$4,'Datos seleccionados'!#REF!&gt;=$D$5,'Datos seleccionados'!#REF!&gt;=$D$6,'Datos seleccionados'!#REF!&gt;=$D$7),"SI","NO"))</f>
        <v>#REF!</v>
      </c>
      <c r="G746" s="17" t="e">
        <f>+IF('Datos seleccionados'!#REF!="","",'Datos seleccionados'!#REF!)</f>
        <v>#REF!</v>
      </c>
      <c r="H746" s="14" t="e">
        <f>+IF('Datos seleccionados'!#REF!="","",'Datos seleccionados'!#REF!)</f>
        <v>#REF!</v>
      </c>
      <c r="I746" s="10" t="e">
        <f>IF(H746="","",IF(AND('Datos seleccionados'!#REF!&gt;=$I$3,'Datos seleccionados'!#REF!&lt;=$I$4,'Datos seleccionados'!#REF!&gt;=$I$5,'Datos seleccionados'!#REF!&gt;=$I$6,'Datos seleccionados'!#REF!&gt;=$I$7),"SI","NO"))</f>
        <v>#REF!</v>
      </c>
    </row>
    <row r="747" spans="2:9" x14ac:dyDescent="0.2">
      <c r="B747" s="18" t="e">
        <f>+IF('Datos seleccionados'!#REF!="","",'Datos seleccionados'!#REF!)</f>
        <v>#REF!</v>
      </c>
      <c r="C747" s="14" t="e">
        <f>+IF('Datos seleccionados'!#REF!="","",'Datos seleccionados'!#REF!)</f>
        <v>#REF!</v>
      </c>
      <c r="D747" s="10" t="e">
        <f>IF(C747="","",IF(AND('Datos seleccionados'!#REF!&gt;=$D$3,'Datos seleccionados'!#REF!&lt;=$D$4,'Datos seleccionados'!#REF!&gt;=$D$5,'Datos seleccionados'!#REF!&gt;=$D$6,'Datos seleccionados'!#REF!&gt;=$D$7),"SI","NO"))</f>
        <v>#REF!</v>
      </c>
      <c r="G747" s="17" t="e">
        <f>+IF('Datos seleccionados'!#REF!="","",'Datos seleccionados'!#REF!)</f>
        <v>#REF!</v>
      </c>
      <c r="H747" s="14" t="e">
        <f>+IF('Datos seleccionados'!#REF!="","",'Datos seleccionados'!#REF!)</f>
        <v>#REF!</v>
      </c>
      <c r="I747" s="10" t="e">
        <f>IF(H747="","",IF(AND('Datos seleccionados'!#REF!&gt;=$I$3,'Datos seleccionados'!#REF!&lt;=$I$4,'Datos seleccionados'!#REF!&gt;=$I$5,'Datos seleccionados'!#REF!&gt;=$I$6,'Datos seleccionados'!#REF!&gt;=$I$7),"SI","NO"))</f>
        <v>#REF!</v>
      </c>
    </row>
    <row r="748" spans="2:9" x14ac:dyDescent="0.2">
      <c r="B748" s="18" t="e">
        <f>+IF('Datos seleccionados'!#REF!="","",'Datos seleccionados'!#REF!)</f>
        <v>#REF!</v>
      </c>
      <c r="C748" s="14" t="e">
        <f>+IF('Datos seleccionados'!#REF!="","",'Datos seleccionados'!#REF!)</f>
        <v>#REF!</v>
      </c>
      <c r="D748" s="10" t="e">
        <f>IF(C748="","",IF(AND('Datos seleccionados'!#REF!&gt;=$D$3,'Datos seleccionados'!#REF!&lt;=$D$4,'Datos seleccionados'!#REF!&gt;=$D$5,'Datos seleccionados'!#REF!&gt;=$D$6,'Datos seleccionados'!#REF!&gt;=$D$7),"SI","NO"))</f>
        <v>#REF!</v>
      </c>
      <c r="G748" s="17" t="e">
        <f>+IF('Datos seleccionados'!#REF!="","",'Datos seleccionados'!#REF!)</f>
        <v>#REF!</v>
      </c>
      <c r="H748" s="14" t="e">
        <f>+IF('Datos seleccionados'!#REF!="","",'Datos seleccionados'!#REF!)</f>
        <v>#REF!</v>
      </c>
      <c r="I748" s="10" t="e">
        <f>IF(H748="","",IF(AND('Datos seleccionados'!#REF!&gt;=$I$3,'Datos seleccionados'!#REF!&lt;=$I$4,'Datos seleccionados'!#REF!&gt;=$I$5,'Datos seleccionados'!#REF!&gt;=$I$6,'Datos seleccionados'!#REF!&gt;=$I$7),"SI","NO"))</f>
        <v>#REF!</v>
      </c>
    </row>
    <row r="749" spans="2:9" x14ac:dyDescent="0.2">
      <c r="B749" s="18" t="e">
        <f>+IF('Datos seleccionados'!#REF!="","",'Datos seleccionados'!#REF!)</f>
        <v>#REF!</v>
      </c>
      <c r="C749" s="14" t="e">
        <f>+IF('Datos seleccionados'!#REF!="","",'Datos seleccionados'!#REF!)</f>
        <v>#REF!</v>
      </c>
      <c r="D749" s="10" t="e">
        <f>IF(C749="","",IF(AND('Datos seleccionados'!#REF!&gt;=$D$3,'Datos seleccionados'!#REF!&lt;=$D$4,'Datos seleccionados'!#REF!&gt;=$D$5,'Datos seleccionados'!#REF!&gt;=$D$6,'Datos seleccionados'!#REF!&gt;=$D$7),"SI","NO"))</f>
        <v>#REF!</v>
      </c>
      <c r="G749" s="17" t="e">
        <f>+IF('Datos seleccionados'!#REF!="","",'Datos seleccionados'!#REF!)</f>
        <v>#REF!</v>
      </c>
      <c r="H749" s="14" t="e">
        <f>+IF('Datos seleccionados'!#REF!="","",'Datos seleccionados'!#REF!)</f>
        <v>#REF!</v>
      </c>
      <c r="I749" s="10" t="e">
        <f>IF(H749="","",IF(AND('Datos seleccionados'!#REF!&gt;=$I$3,'Datos seleccionados'!#REF!&lt;=$I$4,'Datos seleccionados'!#REF!&gt;=$I$5,'Datos seleccionados'!#REF!&gt;=$I$6,'Datos seleccionados'!#REF!&gt;=$I$7),"SI","NO"))</f>
        <v>#REF!</v>
      </c>
    </row>
    <row r="750" spans="2:9" x14ac:dyDescent="0.2">
      <c r="B750" s="18" t="e">
        <f>+IF('Datos seleccionados'!#REF!="","",'Datos seleccionados'!#REF!)</f>
        <v>#REF!</v>
      </c>
      <c r="C750" s="14" t="e">
        <f>+IF('Datos seleccionados'!#REF!="","",'Datos seleccionados'!#REF!)</f>
        <v>#REF!</v>
      </c>
      <c r="D750" s="10" t="e">
        <f>IF(C750="","",IF(AND('Datos seleccionados'!#REF!&gt;=$D$3,'Datos seleccionados'!#REF!&lt;=$D$4,'Datos seleccionados'!#REF!&gt;=$D$5,'Datos seleccionados'!#REF!&gt;=$D$6,'Datos seleccionados'!#REF!&gt;=$D$7),"SI","NO"))</f>
        <v>#REF!</v>
      </c>
      <c r="G750" s="17" t="e">
        <f>+IF('Datos seleccionados'!#REF!="","",'Datos seleccionados'!#REF!)</f>
        <v>#REF!</v>
      </c>
      <c r="H750" s="14" t="e">
        <f>+IF('Datos seleccionados'!#REF!="","",'Datos seleccionados'!#REF!)</f>
        <v>#REF!</v>
      </c>
      <c r="I750" s="10" t="e">
        <f>IF(H750="","",IF(AND('Datos seleccionados'!#REF!&gt;=$I$3,'Datos seleccionados'!#REF!&lt;=$I$4,'Datos seleccionados'!#REF!&gt;=$I$5,'Datos seleccionados'!#REF!&gt;=$I$6,'Datos seleccionados'!#REF!&gt;=$I$7),"SI","NO"))</f>
        <v>#REF!</v>
      </c>
    </row>
    <row r="751" spans="2:9" x14ac:dyDescent="0.2">
      <c r="B751" s="18" t="e">
        <f>+IF('Datos seleccionados'!#REF!="","",'Datos seleccionados'!#REF!)</f>
        <v>#REF!</v>
      </c>
      <c r="C751" s="14" t="e">
        <f>+IF('Datos seleccionados'!#REF!="","",'Datos seleccionados'!#REF!)</f>
        <v>#REF!</v>
      </c>
      <c r="D751" s="10" t="e">
        <f>IF(C751="","",IF(AND('Datos seleccionados'!#REF!&gt;=$D$3,'Datos seleccionados'!#REF!&lt;=$D$4,'Datos seleccionados'!#REF!&gt;=$D$5,'Datos seleccionados'!#REF!&gt;=$D$6,'Datos seleccionados'!#REF!&gt;=$D$7),"SI","NO"))</f>
        <v>#REF!</v>
      </c>
      <c r="G751" s="17" t="e">
        <f>+IF('Datos seleccionados'!#REF!="","",'Datos seleccionados'!#REF!)</f>
        <v>#REF!</v>
      </c>
      <c r="H751" s="14" t="e">
        <f>+IF('Datos seleccionados'!#REF!="","",'Datos seleccionados'!#REF!)</f>
        <v>#REF!</v>
      </c>
      <c r="I751" s="10" t="e">
        <f>IF(H751="","",IF(AND('Datos seleccionados'!#REF!&gt;=$I$3,'Datos seleccionados'!#REF!&lt;=$I$4,'Datos seleccionados'!#REF!&gt;=$I$5,'Datos seleccionados'!#REF!&gt;=$I$6,'Datos seleccionados'!#REF!&gt;=$I$7),"SI","NO"))</f>
        <v>#REF!</v>
      </c>
    </row>
    <row r="752" spans="2:9" x14ac:dyDescent="0.2">
      <c r="B752" s="18" t="e">
        <f>+IF('Datos seleccionados'!#REF!="","",'Datos seleccionados'!#REF!)</f>
        <v>#REF!</v>
      </c>
      <c r="C752" s="14" t="e">
        <f>+IF('Datos seleccionados'!#REF!="","",'Datos seleccionados'!#REF!)</f>
        <v>#REF!</v>
      </c>
      <c r="D752" s="10" t="e">
        <f>IF(C752="","",IF(AND('Datos seleccionados'!#REF!&gt;=$D$3,'Datos seleccionados'!#REF!&lt;=$D$4,'Datos seleccionados'!#REF!&gt;=$D$5,'Datos seleccionados'!#REF!&gt;=$D$6,'Datos seleccionados'!#REF!&gt;=$D$7),"SI","NO"))</f>
        <v>#REF!</v>
      </c>
      <c r="G752" s="17" t="e">
        <f>+IF('Datos seleccionados'!#REF!="","",'Datos seleccionados'!#REF!)</f>
        <v>#REF!</v>
      </c>
      <c r="H752" s="14" t="e">
        <f>+IF('Datos seleccionados'!#REF!="","",'Datos seleccionados'!#REF!)</f>
        <v>#REF!</v>
      </c>
      <c r="I752" s="10" t="e">
        <f>IF(H752="","",IF(AND('Datos seleccionados'!#REF!&gt;=$I$3,'Datos seleccionados'!#REF!&lt;=$I$4,'Datos seleccionados'!#REF!&gt;=$I$5,'Datos seleccionados'!#REF!&gt;=$I$6,'Datos seleccionados'!#REF!&gt;=$I$7),"SI","NO"))</f>
        <v>#REF!</v>
      </c>
    </row>
    <row r="753" spans="2:9" x14ac:dyDescent="0.2">
      <c r="B753" s="18" t="e">
        <f>+IF('Datos seleccionados'!#REF!="","",'Datos seleccionados'!#REF!)</f>
        <v>#REF!</v>
      </c>
      <c r="C753" s="14" t="e">
        <f>+IF('Datos seleccionados'!#REF!="","",'Datos seleccionados'!#REF!)</f>
        <v>#REF!</v>
      </c>
      <c r="D753" s="10" t="e">
        <f>IF(C753="","",IF(AND('Datos seleccionados'!#REF!&gt;=$D$3,'Datos seleccionados'!#REF!&lt;=$D$4,'Datos seleccionados'!#REF!&gt;=$D$5,'Datos seleccionados'!#REF!&gt;=$D$6,'Datos seleccionados'!#REF!&gt;=$D$7),"SI","NO"))</f>
        <v>#REF!</v>
      </c>
      <c r="G753" s="17" t="e">
        <f>+IF('Datos seleccionados'!#REF!="","",'Datos seleccionados'!#REF!)</f>
        <v>#REF!</v>
      </c>
      <c r="H753" s="14" t="e">
        <f>+IF('Datos seleccionados'!#REF!="","",'Datos seleccionados'!#REF!)</f>
        <v>#REF!</v>
      </c>
      <c r="I753" s="10" t="e">
        <f>IF(H753="","",IF(AND('Datos seleccionados'!#REF!&gt;=$I$3,'Datos seleccionados'!#REF!&lt;=$I$4,'Datos seleccionados'!#REF!&gt;=$I$5,'Datos seleccionados'!#REF!&gt;=$I$6,'Datos seleccionados'!#REF!&gt;=$I$7),"SI","NO"))</f>
        <v>#REF!</v>
      </c>
    </row>
    <row r="754" spans="2:9" x14ac:dyDescent="0.2">
      <c r="B754" s="18" t="e">
        <f>+IF('Datos seleccionados'!#REF!="","",'Datos seleccionados'!#REF!)</f>
        <v>#REF!</v>
      </c>
      <c r="C754" s="14" t="e">
        <f>+IF('Datos seleccionados'!#REF!="","",'Datos seleccionados'!#REF!)</f>
        <v>#REF!</v>
      </c>
      <c r="D754" s="10" t="e">
        <f>IF(C754="","",IF(AND('Datos seleccionados'!#REF!&gt;=$D$3,'Datos seleccionados'!#REF!&lt;=$D$4,'Datos seleccionados'!#REF!&gt;=$D$5,'Datos seleccionados'!#REF!&gt;=$D$6,'Datos seleccionados'!#REF!&gt;=$D$7),"SI","NO"))</f>
        <v>#REF!</v>
      </c>
      <c r="G754" s="17" t="e">
        <f>+IF('Datos seleccionados'!#REF!="","",'Datos seleccionados'!#REF!)</f>
        <v>#REF!</v>
      </c>
      <c r="H754" s="14" t="e">
        <f>+IF('Datos seleccionados'!#REF!="","",'Datos seleccionados'!#REF!)</f>
        <v>#REF!</v>
      </c>
      <c r="I754" s="10" t="e">
        <f>IF(H754="","",IF(AND('Datos seleccionados'!#REF!&gt;=$I$3,'Datos seleccionados'!#REF!&lt;=$I$4,'Datos seleccionados'!#REF!&gt;=$I$5,'Datos seleccionados'!#REF!&gt;=$I$6,'Datos seleccionados'!#REF!&gt;=$I$7),"SI","NO"))</f>
        <v>#REF!</v>
      </c>
    </row>
    <row r="755" spans="2:9" x14ac:dyDescent="0.2">
      <c r="B755" s="18" t="e">
        <f>+IF('Datos seleccionados'!#REF!="","",'Datos seleccionados'!#REF!)</f>
        <v>#REF!</v>
      </c>
      <c r="C755" s="14" t="e">
        <f>+IF('Datos seleccionados'!#REF!="","",'Datos seleccionados'!#REF!)</f>
        <v>#REF!</v>
      </c>
      <c r="D755" s="10" t="e">
        <f>IF(C755="","",IF(AND('Datos seleccionados'!#REF!&gt;=$D$3,'Datos seleccionados'!#REF!&lt;=$D$4,'Datos seleccionados'!#REF!&gt;=$D$5,'Datos seleccionados'!#REF!&gt;=$D$6,'Datos seleccionados'!#REF!&gt;=$D$7),"SI","NO"))</f>
        <v>#REF!</v>
      </c>
      <c r="G755" s="17" t="e">
        <f>+IF('Datos seleccionados'!#REF!="","",'Datos seleccionados'!#REF!)</f>
        <v>#REF!</v>
      </c>
      <c r="H755" s="14" t="e">
        <f>+IF('Datos seleccionados'!#REF!="","",'Datos seleccionados'!#REF!)</f>
        <v>#REF!</v>
      </c>
      <c r="I755" s="10" t="e">
        <f>IF(H755="","",IF(AND('Datos seleccionados'!#REF!&gt;=$I$3,'Datos seleccionados'!#REF!&lt;=$I$4,'Datos seleccionados'!#REF!&gt;=$I$5,'Datos seleccionados'!#REF!&gt;=$I$6,'Datos seleccionados'!#REF!&gt;=$I$7),"SI","NO"))</f>
        <v>#REF!</v>
      </c>
    </row>
    <row r="756" spans="2:9" x14ac:dyDescent="0.2">
      <c r="B756" s="18" t="e">
        <f>+IF('Datos seleccionados'!#REF!="","",'Datos seleccionados'!#REF!)</f>
        <v>#REF!</v>
      </c>
      <c r="C756" s="14" t="e">
        <f>+IF('Datos seleccionados'!#REF!="","",'Datos seleccionados'!#REF!)</f>
        <v>#REF!</v>
      </c>
      <c r="D756" s="10" t="e">
        <f>IF(C756="","",IF(AND('Datos seleccionados'!#REF!&gt;=$D$3,'Datos seleccionados'!#REF!&lt;=$D$4,'Datos seleccionados'!#REF!&gt;=$D$5,'Datos seleccionados'!#REF!&gt;=$D$6,'Datos seleccionados'!#REF!&gt;=$D$7),"SI","NO"))</f>
        <v>#REF!</v>
      </c>
      <c r="G756" s="17" t="e">
        <f>+IF('Datos seleccionados'!#REF!="","",'Datos seleccionados'!#REF!)</f>
        <v>#REF!</v>
      </c>
      <c r="H756" s="14" t="e">
        <f>+IF('Datos seleccionados'!#REF!="","",'Datos seleccionados'!#REF!)</f>
        <v>#REF!</v>
      </c>
      <c r="I756" s="10" t="e">
        <f>IF(H756="","",IF(AND('Datos seleccionados'!#REF!&gt;=$I$3,'Datos seleccionados'!#REF!&lt;=$I$4,'Datos seleccionados'!#REF!&gt;=$I$5,'Datos seleccionados'!#REF!&gt;=$I$6,'Datos seleccionados'!#REF!&gt;=$I$7),"SI","NO"))</f>
        <v>#REF!</v>
      </c>
    </row>
    <row r="757" spans="2:9" x14ac:dyDescent="0.2">
      <c r="B757" s="18" t="e">
        <f>+IF('Datos seleccionados'!#REF!="","",'Datos seleccionados'!#REF!)</f>
        <v>#REF!</v>
      </c>
      <c r="C757" s="14" t="e">
        <f>+IF('Datos seleccionados'!#REF!="","",'Datos seleccionados'!#REF!)</f>
        <v>#REF!</v>
      </c>
      <c r="D757" s="10" t="e">
        <f>IF(C757="","",IF(AND('Datos seleccionados'!#REF!&gt;=$D$3,'Datos seleccionados'!#REF!&lt;=$D$4,'Datos seleccionados'!#REF!&gt;=$D$5,'Datos seleccionados'!#REF!&gt;=$D$6,'Datos seleccionados'!#REF!&gt;=$D$7),"SI","NO"))</f>
        <v>#REF!</v>
      </c>
      <c r="G757" s="17" t="e">
        <f>+IF('Datos seleccionados'!#REF!="","",'Datos seleccionados'!#REF!)</f>
        <v>#REF!</v>
      </c>
      <c r="H757" s="14" t="e">
        <f>+IF('Datos seleccionados'!#REF!="","",'Datos seleccionados'!#REF!)</f>
        <v>#REF!</v>
      </c>
      <c r="I757" s="10" t="e">
        <f>IF(H757="","",IF(AND('Datos seleccionados'!#REF!&gt;=$I$3,'Datos seleccionados'!#REF!&lt;=$I$4,'Datos seleccionados'!#REF!&gt;=$I$5,'Datos seleccionados'!#REF!&gt;=$I$6,'Datos seleccionados'!#REF!&gt;=$I$7),"SI","NO"))</f>
        <v>#REF!</v>
      </c>
    </row>
    <row r="758" spans="2:9" x14ac:dyDescent="0.2">
      <c r="B758" s="18" t="e">
        <f>+IF('Datos seleccionados'!#REF!="","",'Datos seleccionados'!#REF!)</f>
        <v>#REF!</v>
      </c>
      <c r="C758" s="14" t="e">
        <f>+IF('Datos seleccionados'!#REF!="","",'Datos seleccionados'!#REF!)</f>
        <v>#REF!</v>
      </c>
      <c r="D758" s="10" t="e">
        <f>IF(C758="","",IF(AND('Datos seleccionados'!#REF!&gt;=$D$3,'Datos seleccionados'!#REF!&lt;=$D$4,'Datos seleccionados'!#REF!&gt;=$D$5,'Datos seleccionados'!#REF!&gt;=$D$6,'Datos seleccionados'!#REF!&gt;=$D$7),"SI","NO"))</f>
        <v>#REF!</v>
      </c>
      <c r="G758" s="17" t="e">
        <f>+IF('Datos seleccionados'!#REF!="","",'Datos seleccionados'!#REF!)</f>
        <v>#REF!</v>
      </c>
      <c r="H758" s="14" t="e">
        <f>+IF('Datos seleccionados'!#REF!="","",'Datos seleccionados'!#REF!)</f>
        <v>#REF!</v>
      </c>
      <c r="I758" s="10" t="e">
        <f>IF(H758="","",IF(AND('Datos seleccionados'!#REF!&gt;=$I$3,'Datos seleccionados'!#REF!&lt;=$I$4,'Datos seleccionados'!#REF!&gt;=$I$5,'Datos seleccionados'!#REF!&gt;=$I$6,'Datos seleccionados'!#REF!&gt;=$I$7),"SI","NO"))</f>
        <v>#REF!</v>
      </c>
    </row>
    <row r="759" spans="2:9" x14ac:dyDescent="0.2">
      <c r="B759" s="18" t="e">
        <f>+IF('Datos seleccionados'!#REF!="","",'Datos seleccionados'!#REF!)</f>
        <v>#REF!</v>
      </c>
      <c r="C759" s="14" t="e">
        <f>+IF('Datos seleccionados'!#REF!="","",'Datos seleccionados'!#REF!)</f>
        <v>#REF!</v>
      </c>
      <c r="D759" s="10" t="e">
        <f>IF(C759="","",IF(AND('Datos seleccionados'!#REF!&gt;=$D$3,'Datos seleccionados'!#REF!&lt;=$D$4,'Datos seleccionados'!#REF!&gt;=$D$5,'Datos seleccionados'!#REF!&gt;=$D$6,'Datos seleccionados'!#REF!&gt;=$D$7),"SI","NO"))</f>
        <v>#REF!</v>
      </c>
      <c r="G759" s="17" t="e">
        <f>+IF('Datos seleccionados'!#REF!="","",'Datos seleccionados'!#REF!)</f>
        <v>#REF!</v>
      </c>
      <c r="H759" s="14" t="e">
        <f>+IF('Datos seleccionados'!#REF!="","",'Datos seleccionados'!#REF!)</f>
        <v>#REF!</v>
      </c>
      <c r="I759" s="10" t="e">
        <f>IF(H759="","",IF(AND('Datos seleccionados'!#REF!&gt;=$I$3,'Datos seleccionados'!#REF!&lt;=$I$4,'Datos seleccionados'!#REF!&gt;=$I$5,'Datos seleccionados'!#REF!&gt;=$I$6,'Datos seleccionados'!#REF!&gt;=$I$7),"SI","NO"))</f>
        <v>#REF!</v>
      </c>
    </row>
    <row r="760" spans="2:9" x14ac:dyDescent="0.2">
      <c r="B760" s="18" t="e">
        <f>+IF('Datos seleccionados'!#REF!="","",'Datos seleccionados'!#REF!)</f>
        <v>#REF!</v>
      </c>
      <c r="C760" s="14" t="e">
        <f>+IF('Datos seleccionados'!#REF!="","",'Datos seleccionados'!#REF!)</f>
        <v>#REF!</v>
      </c>
      <c r="D760" s="10" t="e">
        <f>IF(C760="","",IF(AND('Datos seleccionados'!#REF!&gt;=$D$3,'Datos seleccionados'!#REF!&lt;=$D$4,'Datos seleccionados'!#REF!&gt;=$D$5,'Datos seleccionados'!#REF!&gt;=$D$6,'Datos seleccionados'!#REF!&gt;=$D$7),"SI","NO"))</f>
        <v>#REF!</v>
      </c>
      <c r="G760" s="17" t="e">
        <f>+IF('Datos seleccionados'!#REF!="","",'Datos seleccionados'!#REF!)</f>
        <v>#REF!</v>
      </c>
      <c r="H760" s="14" t="e">
        <f>+IF('Datos seleccionados'!#REF!="","",'Datos seleccionados'!#REF!)</f>
        <v>#REF!</v>
      </c>
      <c r="I760" s="10" t="e">
        <f>IF(H760="","",IF(AND('Datos seleccionados'!#REF!&gt;=$I$3,'Datos seleccionados'!#REF!&lt;=$I$4,'Datos seleccionados'!#REF!&gt;=$I$5,'Datos seleccionados'!#REF!&gt;=$I$6,'Datos seleccionados'!#REF!&gt;=$I$7),"SI","NO"))</f>
        <v>#REF!</v>
      </c>
    </row>
    <row r="761" spans="2:9" x14ac:dyDescent="0.2">
      <c r="B761" s="18" t="e">
        <f>+IF('Datos seleccionados'!#REF!="","",'Datos seleccionados'!#REF!)</f>
        <v>#REF!</v>
      </c>
      <c r="C761" s="14" t="e">
        <f>+IF('Datos seleccionados'!#REF!="","",'Datos seleccionados'!#REF!)</f>
        <v>#REF!</v>
      </c>
      <c r="D761" s="10" t="e">
        <f>IF(C761="","",IF(AND('Datos seleccionados'!#REF!&gt;=$D$3,'Datos seleccionados'!#REF!&lt;=$D$4,'Datos seleccionados'!#REF!&gt;=$D$5,'Datos seleccionados'!#REF!&gt;=$D$6,'Datos seleccionados'!#REF!&gt;=$D$7),"SI","NO"))</f>
        <v>#REF!</v>
      </c>
      <c r="G761" s="17" t="e">
        <f>+IF('Datos seleccionados'!#REF!="","",'Datos seleccionados'!#REF!)</f>
        <v>#REF!</v>
      </c>
      <c r="H761" s="14" t="e">
        <f>+IF('Datos seleccionados'!#REF!="","",'Datos seleccionados'!#REF!)</f>
        <v>#REF!</v>
      </c>
      <c r="I761" s="10" t="e">
        <f>IF(H761="","",IF(AND('Datos seleccionados'!#REF!&gt;=$I$3,'Datos seleccionados'!#REF!&lt;=$I$4,'Datos seleccionados'!#REF!&gt;=$I$5,'Datos seleccionados'!#REF!&gt;=$I$6,'Datos seleccionados'!#REF!&gt;=$I$7),"SI","NO"))</f>
        <v>#REF!</v>
      </c>
    </row>
    <row r="762" spans="2:9" x14ac:dyDescent="0.2">
      <c r="B762" s="18" t="e">
        <f>+IF('Datos seleccionados'!#REF!="","",'Datos seleccionados'!#REF!)</f>
        <v>#REF!</v>
      </c>
      <c r="C762" s="14" t="e">
        <f>+IF('Datos seleccionados'!#REF!="","",'Datos seleccionados'!#REF!)</f>
        <v>#REF!</v>
      </c>
      <c r="D762" s="10" t="e">
        <f>IF(C762="","",IF(AND('Datos seleccionados'!#REF!&gt;=$D$3,'Datos seleccionados'!#REF!&lt;=$D$4,'Datos seleccionados'!#REF!&gt;=$D$5,'Datos seleccionados'!#REF!&gt;=$D$6,'Datos seleccionados'!#REF!&gt;=$D$7),"SI","NO"))</f>
        <v>#REF!</v>
      </c>
      <c r="G762" s="17" t="e">
        <f>+IF('Datos seleccionados'!#REF!="","",'Datos seleccionados'!#REF!)</f>
        <v>#REF!</v>
      </c>
      <c r="H762" s="14" t="e">
        <f>+IF('Datos seleccionados'!#REF!="","",'Datos seleccionados'!#REF!)</f>
        <v>#REF!</v>
      </c>
      <c r="I762" s="10" t="e">
        <f>IF(H762="","",IF(AND('Datos seleccionados'!#REF!&gt;=$I$3,'Datos seleccionados'!#REF!&lt;=$I$4,'Datos seleccionados'!#REF!&gt;=$I$5,'Datos seleccionados'!#REF!&gt;=$I$6,'Datos seleccionados'!#REF!&gt;=$I$7),"SI","NO"))</f>
        <v>#REF!</v>
      </c>
    </row>
    <row r="763" spans="2:9" x14ac:dyDescent="0.2">
      <c r="B763" s="18" t="e">
        <f>+IF('Datos seleccionados'!#REF!="","",'Datos seleccionados'!#REF!)</f>
        <v>#REF!</v>
      </c>
      <c r="C763" s="14" t="e">
        <f>+IF('Datos seleccionados'!#REF!="","",'Datos seleccionados'!#REF!)</f>
        <v>#REF!</v>
      </c>
      <c r="D763" s="10" t="e">
        <f>IF(C763="","",IF(AND('Datos seleccionados'!#REF!&gt;=$D$3,'Datos seleccionados'!#REF!&lt;=$D$4,'Datos seleccionados'!#REF!&gt;=$D$5,'Datos seleccionados'!#REF!&gt;=$D$6,'Datos seleccionados'!#REF!&gt;=$D$7),"SI","NO"))</f>
        <v>#REF!</v>
      </c>
      <c r="G763" s="17" t="e">
        <f>+IF('Datos seleccionados'!#REF!="","",'Datos seleccionados'!#REF!)</f>
        <v>#REF!</v>
      </c>
      <c r="H763" s="14" t="e">
        <f>+IF('Datos seleccionados'!#REF!="","",'Datos seleccionados'!#REF!)</f>
        <v>#REF!</v>
      </c>
      <c r="I763" s="10" t="e">
        <f>IF(H763="","",IF(AND('Datos seleccionados'!#REF!&gt;=$I$3,'Datos seleccionados'!#REF!&lt;=$I$4,'Datos seleccionados'!#REF!&gt;=$I$5,'Datos seleccionados'!#REF!&gt;=$I$6,'Datos seleccionados'!#REF!&gt;=$I$7),"SI","NO"))</f>
        <v>#REF!</v>
      </c>
    </row>
    <row r="764" spans="2:9" x14ac:dyDescent="0.2">
      <c r="B764" s="18" t="e">
        <f>+IF('Datos seleccionados'!#REF!="","",'Datos seleccionados'!#REF!)</f>
        <v>#REF!</v>
      </c>
      <c r="C764" s="14" t="e">
        <f>+IF('Datos seleccionados'!#REF!="","",'Datos seleccionados'!#REF!)</f>
        <v>#REF!</v>
      </c>
      <c r="D764" s="10" t="e">
        <f>IF(C764="","",IF(AND('Datos seleccionados'!#REF!&gt;=$D$3,'Datos seleccionados'!#REF!&lt;=$D$4,'Datos seleccionados'!#REF!&gt;=$D$5,'Datos seleccionados'!#REF!&gt;=$D$6,'Datos seleccionados'!#REF!&gt;=$D$7),"SI","NO"))</f>
        <v>#REF!</v>
      </c>
      <c r="G764" s="17" t="e">
        <f>+IF('Datos seleccionados'!#REF!="","",'Datos seleccionados'!#REF!)</f>
        <v>#REF!</v>
      </c>
      <c r="H764" s="14" t="e">
        <f>+IF('Datos seleccionados'!#REF!="","",'Datos seleccionados'!#REF!)</f>
        <v>#REF!</v>
      </c>
      <c r="I764" s="10" t="e">
        <f>IF(H764="","",IF(AND('Datos seleccionados'!#REF!&gt;=$I$3,'Datos seleccionados'!#REF!&lt;=$I$4,'Datos seleccionados'!#REF!&gt;=$I$5,'Datos seleccionados'!#REF!&gt;=$I$6,'Datos seleccionados'!#REF!&gt;=$I$7),"SI","NO"))</f>
        <v>#REF!</v>
      </c>
    </row>
    <row r="765" spans="2:9" x14ac:dyDescent="0.2">
      <c r="B765" s="18" t="e">
        <f>+IF('Datos seleccionados'!#REF!="","",'Datos seleccionados'!#REF!)</f>
        <v>#REF!</v>
      </c>
      <c r="C765" s="14" t="e">
        <f>+IF('Datos seleccionados'!#REF!="","",'Datos seleccionados'!#REF!)</f>
        <v>#REF!</v>
      </c>
      <c r="D765" s="10" t="e">
        <f>IF(C765="","",IF(AND('Datos seleccionados'!#REF!&gt;=$D$3,'Datos seleccionados'!#REF!&lt;=$D$4,'Datos seleccionados'!#REF!&gt;=$D$5,'Datos seleccionados'!#REF!&gt;=$D$6,'Datos seleccionados'!#REF!&gt;=$D$7),"SI","NO"))</f>
        <v>#REF!</v>
      </c>
      <c r="G765" s="17" t="e">
        <f>+IF('Datos seleccionados'!#REF!="","",'Datos seleccionados'!#REF!)</f>
        <v>#REF!</v>
      </c>
      <c r="H765" s="14" t="e">
        <f>+IF('Datos seleccionados'!#REF!="","",'Datos seleccionados'!#REF!)</f>
        <v>#REF!</v>
      </c>
      <c r="I765" s="10" t="e">
        <f>IF(H765="","",IF(AND('Datos seleccionados'!#REF!&gt;=$I$3,'Datos seleccionados'!#REF!&lt;=$I$4,'Datos seleccionados'!#REF!&gt;=$I$5,'Datos seleccionados'!#REF!&gt;=$I$6,'Datos seleccionados'!#REF!&gt;=$I$7),"SI","NO"))</f>
        <v>#REF!</v>
      </c>
    </row>
    <row r="766" spans="2:9" x14ac:dyDescent="0.2">
      <c r="B766" s="18" t="e">
        <f>+IF('Datos seleccionados'!#REF!="","",'Datos seleccionados'!#REF!)</f>
        <v>#REF!</v>
      </c>
      <c r="C766" s="14" t="e">
        <f>+IF('Datos seleccionados'!#REF!="","",'Datos seleccionados'!#REF!)</f>
        <v>#REF!</v>
      </c>
      <c r="D766" s="10" t="e">
        <f>IF(C766="","",IF(AND('Datos seleccionados'!#REF!&gt;=$D$3,'Datos seleccionados'!#REF!&lt;=$D$4,'Datos seleccionados'!#REF!&gt;=$D$5,'Datos seleccionados'!#REF!&gt;=$D$6,'Datos seleccionados'!#REF!&gt;=$D$7),"SI","NO"))</f>
        <v>#REF!</v>
      </c>
      <c r="G766" s="17" t="e">
        <f>+IF('Datos seleccionados'!#REF!="","",'Datos seleccionados'!#REF!)</f>
        <v>#REF!</v>
      </c>
      <c r="H766" s="14" t="e">
        <f>+IF('Datos seleccionados'!#REF!="","",'Datos seleccionados'!#REF!)</f>
        <v>#REF!</v>
      </c>
      <c r="I766" s="10" t="e">
        <f>IF(H766="","",IF(AND('Datos seleccionados'!#REF!&gt;=$I$3,'Datos seleccionados'!#REF!&lt;=$I$4,'Datos seleccionados'!#REF!&gt;=$I$5,'Datos seleccionados'!#REF!&gt;=$I$6,'Datos seleccionados'!#REF!&gt;=$I$7),"SI","NO"))</f>
        <v>#REF!</v>
      </c>
    </row>
    <row r="767" spans="2:9" x14ac:dyDescent="0.2">
      <c r="B767" s="18" t="e">
        <f>+IF('Datos seleccionados'!#REF!="","",'Datos seleccionados'!#REF!)</f>
        <v>#REF!</v>
      </c>
      <c r="C767" s="14" t="e">
        <f>+IF('Datos seleccionados'!#REF!="","",'Datos seleccionados'!#REF!)</f>
        <v>#REF!</v>
      </c>
      <c r="D767" s="10" t="e">
        <f>IF(C767="","",IF(AND('Datos seleccionados'!#REF!&gt;=$D$3,'Datos seleccionados'!#REF!&lt;=$D$4,'Datos seleccionados'!#REF!&gt;=$D$5,'Datos seleccionados'!#REF!&gt;=$D$6,'Datos seleccionados'!#REF!&gt;=$D$7),"SI","NO"))</f>
        <v>#REF!</v>
      </c>
      <c r="G767" s="17" t="e">
        <f>+IF('Datos seleccionados'!#REF!="","",'Datos seleccionados'!#REF!)</f>
        <v>#REF!</v>
      </c>
      <c r="H767" s="14" t="e">
        <f>+IF('Datos seleccionados'!#REF!="","",'Datos seleccionados'!#REF!)</f>
        <v>#REF!</v>
      </c>
      <c r="I767" s="10" t="e">
        <f>IF(H767="","",IF(AND('Datos seleccionados'!#REF!&gt;=$I$3,'Datos seleccionados'!#REF!&lt;=$I$4,'Datos seleccionados'!#REF!&gt;=$I$5,'Datos seleccionados'!#REF!&gt;=$I$6,'Datos seleccionados'!#REF!&gt;=$I$7),"SI","NO"))</f>
        <v>#REF!</v>
      </c>
    </row>
    <row r="768" spans="2:9" x14ac:dyDescent="0.2">
      <c r="B768" s="18" t="e">
        <f>+IF('Datos seleccionados'!#REF!="","",'Datos seleccionados'!#REF!)</f>
        <v>#REF!</v>
      </c>
      <c r="C768" s="14" t="e">
        <f>+IF('Datos seleccionados'!#REF!="","",'Datos seleccionados'!#REF!)</f>
        <v>#REF!</v>
      </c>
      <c r="D768" s="10" t="e">
        <f>IF(C768="","",IF(AND('Datos seleccionados'!#REF!&gt;=$D$3,'Datos seleccionados'!#REF!&lt;=$D$4,'Datos seleccionados'!#REF!&gt;=$D$5,'Datos seleccionados'!#REF!&gt;=$D$6,'Datos seleccionados'!#REF!&gt;=$D$7),"SI","NO"))</f>
        <v>#REF!</v>
      </c>
      <c r="G768" s="17" t="e">
        <f>+IF('Datos seleccionados'!#REF!="","",'Datos seleccionados'!#REF!)</f>
        <v>#REF!</v>
      </c>
      <c r="H768" s="14" t="e">
        <f>+IF('Datos seleccionados'!#REF!="","",'Datos seleccionados'!#REF!)</f>
        <v>#REF!</v>
      </c>
      <c r="I768" s="10" t="e">
        <f>IF(H768="","",IF(AND('Datos seleccionados'!#REF!&gt;=$I$3,'Datos seleccionados'!#REF!&lt;=$I$4,'Datos seleccionados'!#REF!&gt;=$I$5,'Datos seleccionados'!#REF!&gt;=$I$6,'Datos seleccionados'!#REF!&gt;=$I$7),"SI","NO"))</f>
        <v>#REF!</v>
      </c>
    </row>
    <row r="769" spans="2:9" x14ac:dyDescent="0.2">
      <c r="B769" s="18" t="e">
        <f>+IF('Datos seleccionados'!#REF!="","",'Datos seleccionados'!#REF!)</f>
        <v>#REF!</v>
      </c>
      <c r="C769" s="14" t="e">
        <f>+IF('Datos seleccionados'!#REF!="","",'Datos seleccionados'!#REF!)</f>
        <v>#REF!</v>
      </c>
      <c r="D769" s="10" t="e">
        <f>IF(C769="","",IF(AND('Datos seleccionados'!#REF!&gt;=$D$3,'Datos seleccionados'!#REF!&lt;=$D$4,'Datos seleccionados'!#REF!&gt;=$D$5,'Datos seleccionados'!#REF!&gt;=$D$6,'Datos seleccionados'!#REF!&gt;=$D$7),"SI","NO"))</f>
        <v>#REF!</v>
      </c>
      <c r="G769" s="17" t="e">
        <f>+IF('Datos seleccionados'!#REF!="","",'Datos seleccionados'!#REF!)</f>
        <v>#REF!</v>
      </c>
      <c r="H769" s="14" t="e">
        <f>+IF('Datos seleccionados'!#REF!="","",'Datos seleccionados'!#REF!)</f>
        <v>#REF!</v>
      </c>
      <c r="I769" s="10" t="e">
        <f>IF(H769="","",IF(AND('Datos seleccionados'!#REF!&gt;=$I$3,'Datos seleccionados'!#REF!&lt;=$I$4,'Datos seleccionados'!#REF!&gt;=$I$5,'Datos seleccionados'!#REF!&gt;=$I$6,'Datos seleccionados'!#REF!&gt;=$I$7),"SI","NO"))</f>
        <v>#REF!</v>
      </c>
    </row>
    <row r="770" spans="2:9" x14ac:dyDescent="0.2">
      <c r="B770" s="18" t="e">
        <f>+IF('Datos seleccionados'!#REF!="","",'Datos seleccionados'!#REF!)</f>
        <v>#REF!</v>
      </c>
      <c r="C770" s="14" t="e">
        <f>+IF('Datos seleccionados'!#REF!="","",'Datos seleccionados'!#REF!)</f>
        <v>#REF!</v>
      </c>
      <c r="D770" s="10" t="e">
        <f>IF(C770="","",IF(AND('Datos seleccionados'!#REF!&gt;=$D$3,'Datos seleccionados'!#REF!&lt;=$D$4,'Datos seleccionados'!#REF!&gt;=$D$5,'Datos seleccionados'!#REF!&gt;=$D$6,'Datos seleccionados'!#REF!&gt;=$D$7),"SI","NO"))</f>
        <v>#REF!</v>
      </c>
      <c r="G770" s="17" t="e">
        <f>+IF('Datos seleccionados'!#REF!="","",'Datos seleccionados'!#REF!)</f>
        <v>#REF!</v>
      </c>
      <c r="H770" s="14" t="e">
        <f>+IF('Datos seleccionados'!#REF!="","",'Datos seleccionados'!#REF!)</f>
        <v>#REF!</v>
      </c>
      <c r="I770" s="10" t="e">
        <f>IF(H770="","",IF(AND('Datos seleccionados'!#REF!&gt;=$I$3,'Datos seleccionados'!#REF!&lt;=$I$4,'Datos seleccionados'!#REF!&gt;=$I$5,'Datos seleccionados'!#REF!&gt;=$I$6,'Datos seleccionados'!#REF!&gt;=$I$7),"SI","NO"))</f>
        <v>#REF!</v>
      </c>
    </row>
    <row r="771" spans="2:9" x14ac:dyDescent="0.2">
      <c r="B771" s="18" t="e">
        <f>+IF('Datos seleccionados'!#REF!="","",'Datos seleccionados'!#REF!)</f>
        <v>#REF!</v>
      </c>
      <c r="C771" s="14" t="e">
        <f>+IF('Datos seleccionados'!#REF!="","",'Datos seleccionados'!#REF!)</f>
        <v>#REF!</v>
      </c>
      <c r="D771" s="10" t="e">
        <f>IF(C771="","",IF(AND('Datos seleccionados'!#REF!&gt;=$D$3,'Datos seleccionados'!#REF!&lt;=$D$4,'Datos seleccionados'!#REF!&gt;=$D$5,'Datos seleccionados'!#REF!&gt;=$D$6,'Datos seleccionados'!#REF!&gt;=$D$7),"SI","NO"))</f>
        <v>#REF!</v>
      </c>
      <c r="G771" s="17" t="e">
        <f>+IF('Datos seleccionados'!#REF!="","",'Datos seleccionados'!#REF!)</f>
        <v>#REF!</v>
      </c>
      <c r="H771" s="14" t="e">
        <f>+IF('Datos seleccionados'!#REF!="","",'Datos seleccionados'!#REF!)</f>
        <v>#REF!</v>
      </c>
      <c r="I771" s="10" t="e">
        <f>IF(H771="","",IF(AND('Datos seleccionados'!#REF!&gt;=$I$3,'Datos seleccionados'!#REF!&lt;=$I$4,'Datos seleccionados'!#REF!&gt;=$I$5,'Datos seleccionados'!#REF!&gt;=$I$6,'Datos seleccionados'!#REF!&gt;=$I$7),"SI","NO"))</f>
        <v>#REF!</v>
      </c>
    </row>
    <row r="772" spans="2:9" x14ac:dyDescent="0.2">
      <c r="B772" s="18" t="e">
        <f>+IF('Datos seleccionados'!#REF!="","",'Datos seleccionados'!#REF!)</f>
        <v>#REF!</v>
      </c>
      <c r="C772" s="14" t="e">
        <f>+IF('Datos seleccionados'!#REF!="","",'Datos seleccionados'!#REF!)</f>
        <v>#REF!</v>
      </c>
      <c r="D772" s="10" t="e">
        <f>IF(C772="","",IF(AND('Datos seleccionados'!#REF!&gt;=$D$3,'Datos seleccionados'!#REF!&lt;=$D$4,'Datos seleccionados'!#REF!&gt;=$D$5,'Datos seleccionados'!#REF!&gt;=$D$6,'Datos seleccionados'!#REF!&gt;=$D$7),"SI","NO"))</f>
        <v>#REF!</v>
      </c>
      <c r="G772" s="17" t="e">
        <f>+IF('Datos seleccionados'!#REF!="","",'Datos seleccionados'!#REF!)</f>
        <v>#REF!</v>
      </c>
      <c r="H772" s="14" t="e">
        <f>+IF('Datos seleccionados'!#REF!="","",'Datos seleccionados'!#REF!)</f>
        <v>#REF!</v>
      </c>
      <c r="I772" s="10" t="e">
        <f>IF(H772="","",IF(AND('Datos seleccionados'!#REF!&gt;=$I$3,'Datos seleccionados'!#REF!&lt;=$I$4,'Datos seleccionados'!#REF!&gt;=$I$5,'Datos seleccionados'!#REF!&gt;=$I$6,'Datos seleccionados'!#REF!&gt;=$I$7),"SI","NO"))</f>
        <v>#REF!</v>
      </c>
    </row>
    <row r="773" spans="2:9" x14ac:dyDescent="0.2">
      <c r="B773" s="18" t="e">
        <f>+IF('Datos seleccionados'!#REF!="","",'Datos seleccionados'!#REF!)</f>
        <v>#REF!</v>
      </c>
      <c r="C773" s="14" t="e">
        <f>+IF('Datos seleccionados'!#REF!="","",'Datos seleccionados'!#REF!)</f>
        <v>#REF!</v>
      </c>
      <c r="D773" s="10" t="e">
        <f>IF(C773="","",IF(AND('Datos seleccionados'!#REF!&gt;=$D$3,'Datos seleccionados'!#REF!&lt;=$D$4,'Datos seleccionados'!#REF!&gt;=$D$5,'Datos seleccionados'!#REF!&gt;=$D$6,'Datos seleccionados'!#REF!&gt;=$D$7),"SI","NO"))</f>
        <v>#REF!</v>
      </c>
      <c r="G773" s="17" t="e">
        <f>+IF('Datos seleccionados'!#REF!="","",'Datos seleccionados'!#REF!)</f>
        <v>#REF!</v>
      </c>
      <c r="H773" s="14" t="e">
        <f>+IF('Datos seleccionados'!#REF!="","",'Datos seleccionados'!#REF!)</f>
        <v>#REF!</v>
      </c>
      <c r="I773" s="10" t="e">
        <f>IF(H773="","",IF(AND('Datos seleccionados'!#REF!&gt;=$I$3,'Datos seleccionados'!#REF!&lt;=$I$4,'Datos seleccionados'!#REF!&gt;=$I$5,'Datos seleccionados'!#REF!&gt;=$I$6,'Datos seleccionados'!#REF!&gt;=$I$7),"SI","NO"))</f>
        <v>#REF!</v>
      </c>
    </row>
    <row r="774" spans="2:9" x14ac:dyDescent="0.2">
      <c r="B774" s="18" t="e">
        <f>+IF('Datos seleccionados'!#REF!="","",'Datos seleccionados'!#REF!)</f>
        <v>#REF!</v>
      </c>
      <c r="C774" s="14" t="e">
        <f>+IF('Datos seleccionados'!#REF!="","",'Datos seleccionados'!#REF!)</f>
        <v>#REF!</v>
      </c>
      <c r="D774" s="10" t="e">
        <f>IF(C774="","",IF(AND('Datos seleccionados'!#REF!&gt;=$D$3,'Datos seleccionados'!#REF!&lt;=$D$4,'Datos seleccionados'!#REF!&gt;=$D$5,'Datos seleccionados'!#REF!&gt;=$D$6,'Datos seleccionados'!#REF!&gt;=$D$7),"SI","NO"))</f>
        <v>#REF!</v>
      </c>
      <c r="G774" s="17" t="e">
        <f>+IF('Datos seleccionados'!#REF!="","",'Datos seleccionados'!#REF!)</f>
        <v>#REF!</v>
      </c>
      <c r="H774" s="14" t="e">
        <f>+IF('Datos seleccionados'!#REF!="","",'Datos seleccionados'!#REF!)</f>
        <v>#REF!</v>
      </c>
      <c r="I774" s="10" t="e">
        <f>IF(H774="","",IF(AND('Datos seleccionados'!#REF!&gt;=$I$3,'Datos seleccionados'!#REF!&lt;=$I$4,'Datos seleccionados'!#REF!&gt;=$I$5,'Datos seleccionados'!#REF!&gt;=$I$6,'Datos seleccionados'!#REF!&gt;=$I$7),"SI","NO"))</f>
        <v>#REF!</v>
      </c>
    </row>
    <row r="775" spans="2:9" x14ac:dyDescent="0.2">
      <c r="B775" s="18" t="e">
        <f>+IF('Datos seleccionados'!#REF!="","",'Datos seleccionados'!#REF!)</f>
        <v>#REF!</v>
      </c>
      <c r="C775" s="14" t="e">
        <f>+IF('Datos seleccionados'!#REF!="","",'Datos seleccionados'!#REF!)</f>
        <v>#REF!</v>
      </c>
      <c r="D775" s="10" t="e">
        <f>IF(C775="","",IF(AND('Datos seleccionados'!#REF!&gt;=$D$3,'Datos seleccionados'!#REF!&lt;=$D$4,'Datos seleccionados'!#REF!&gt;=$D$5,'Datos seleccionados'!#REF!&gt;=$D$6,'Datos seleccionados'!#REF!&gt;=$D$7),"SI","NO"))</f>
        <v>#REF!</v>
      </c>
      <c r="G775" s="17" t="e">
        <f>+IF('Datos seleccionados'!#REF!="","",'Datos seleccionados'!#REF!)</f>
        <v>#REF!</v>
      </c>
      <c r="H775" s="14" t="e">
        <f>+IF('Datos seleccionados'!#REF!="","",'Datos seleccionados'!#REF!)</f>
        <v>#REF!</v>
      </c>
      <c r="I775" s="10" t="e">
        <f>IF(H775="","",IF(AND('Datos seleccionados'!#REF!&gt;=$I$3,'Datos seleccionados'!#REF!&lt;=$I$4,'Datos seleccionados'!#REF!&gt;=$I$5,'Datos seleccionados'!#REF!&gt;=$I$6,'Datos seleccionados'!#REF!&gt;=$I$7),"SI","NO"))</f>
        <v>#REF!</v>
      </c>
    </row>
    <row r="776" spans="2:9" x14ac:dyDescent="0.2">
      <c r="B776" s="18" t="e">
        <f>+IF('Datos seleccionados'!#REF!="","",'Datos seleccionados'!#REF!)</f>
        <v>#REF!</v>
      </c>
      <c r="C776" s="14" t="e">
        <f>+IF('Datos seleccionados'!#REF!="","",'Datos seleccionados'!#REF!)</f>
        <v>#REF!</v>
      </c>
      <c r="D776" s="10" t="e">
        <f>IF(C776="","",IF(AND('Datos seleccionados'!#REF!&gt;=$D$3,'Datos seleccionados'!#REF!&lt;=$D$4,'Datos seleccionados'!#REF!&gt;=$D$5,'Datos seleccionados'!#REF!&gt;=$D$6,'Datos seleccionados'!#REF!&gt;=$D$7),"SI","NO"))</f>
        <v>#REF!</v>
      </c>
      <c r="G776" s="17" t="e">
        <f>+IF('Datos seleccionados'!#REF!="","",'Datos seleccionados'!#REF!)</f>
        <v>#REF!</v>
      </c>
      <c r="H776" s="14" t="e">
        <f>+IF('Datos seleccionados'!#REF!="","",'Datos seleccionados'!#REF!)</f>
        <v>#REF!</v>
      </c>
      <c r="I776" s="10" t="e">
        <f>IF(H776="","",IF(AND('Datos seleccionados'!#REF!&gt;=$I$3,'Datos seleccionados'!#REF!&lt;=$I$4,'Datos seleccionados'!#REF!&gt;=$I$5,'Datos seleccionados'!#REF!&gt;=$I$6,'Datos seleccionados'!#REF!&gt;=$I$7),"SI","NO"))</f>
        <v>#REF!</v>
      </c>
    </row>
    <row r="777" spans="2:9" x14ac:dyDescent="0.2">
      <c r="B777" s="18" t="e">
        <f>+IF('Datos seleccionados'!#REF!="","",'Datos seleccionados'!#REF!)</f>
        <v>#REF!</v>
      </c>
      <c r="C777" s="14" t="e">
        <f>+IF('Datos seleccionados'!#REF!="","",'Datos seleccionados'!#REF!)</f>
        <v>#REF!</v>
      </c>
      <c r="D777" s="10" t="e">
        <f>IF(C777="","",IF(AND('Datos seleccionados'!#REF!&gt;=$D$3,'Datos seleccionados'!#REF!&lt;=$D$4,'Datos seleccionados'!#REF!&gt;=$D$5,'Datos seleccionados'!#REF!&gt;=$D$6,'Datos seleccionados'!#REF!&gt;=$D$7),"SI","NO"))</f>
        <v>#REF!</v>
      </c>
      <c r="G777" s="17" t="e">
        <f>+IF('Datos seleccionados'!#REF!="","",'Datos seleccionados'!#REF!)</f>
        <v>#REF!</v>
      </c>
      <c r="H777" s="14" t="e">
        <f>+IF('Datos seleccionados'!#REF!="","",'Datos seleccionados'!#REF!)</f>
        <v>#REF!</v>
      </c>
      <c r="I777" s="10" t="e">
        <f>IF(H777="","",IF(AND('Datos seleccionados'!#REF!&gt;=$I$3,'Datos seleccionados'!#REF!&lt;=$I$4,'Datos seleccionados'!#REF!&gt;=$I$5,'Datos seleccionados'!#REF!&gt;=$I$6,'Datos seleccionados'!#REF!&gt;=$I$7),"SI","NO"))</f>
        <v>#REF!</v>
      </c>
    </row>
    <row r="778" spans="2:9" x14ac:dyDescent="0.2">
      <c r="B778" s="18" t="e">
        <f>+IF('Datos seleccionados'!#REF!="","",'Datos seleccionados'!#REF!)</f>
        <v>#REF!</v>
      </c>
      <c r="C778" s="14" t="e">
        <f>+IF('Datos seleccionados'!#REF!="","",'Datos seleccionados'!#REF!)</f>
        <v>#REF!</v>
      </c>
      <c r="D778" s="10" t="e">
        <f>IF(C778="","",IF(AND('Datos seleccionados'!#REF!&gt;=$D$3,'Datos seleccionados'!#REF!&lt;=$D$4,'Datos seleccionados'!#REF!&gt;=$D$5,'Datos seleccionados'!#REF!&gt;=$D$6,'Datos seleccionados'!#REF!&gt;=$D$7),"SI","NO"))</f>
        <v>#REF!</v>
      </c>
      <c r="G778" s="17" t="e">
        <f>+IF('Datos seleccionados'!#REF!="","",'Datos seleccionados'!#REF!)</f>
        <v>#REF!</v>
      </c>
      <c r="H778" s="14" t="e">
        <f>+IF('Datos seleccionados'!#REF!="","",'Datos seleccionados'!#REF!)</f>
        <v>#REF!</v>
      </c>
      <c r="I778" s="10" t="e">
        <f>IF(H778="","",IF(AND('Datos seleccionados'!#REF!&gt;=$I$3,'Datos seleccionados'!#REF!&lt;=$I$4,'Datos seleccionados'!#REF!&gt;=$I$5,'Datos seleccionados'!#REF!&gt;=$I$6,'Datos seleccionados'!#REF!&gt;=$I$7),"SI","NO"))</f>
        <v>#REF!</v>
      </c>
    </row>
    <row r="779" spans="2:9" x14ac:dyDescent="0.2">
      <c r="B779" s="18" t="e">
        <f>+IF('Datos seleccionados'!#REF!="","",'Datos seleccionados'!#REF!)</f>
        <v>#REF!</v>
      </c>
      <c r="C779" s="14" t="e">
        <f>+IF('Datos seleccionados'!#REF!="","",'Datos seleccionados'!#REF!)</f>
        <v>#REF!</v>
      </c>
      <c r="D779" s="10" t="e">
        <f>IF(C779="","",IF(AND('Datos seleccionados'!#REF!&gt;=$D$3,'Datos seleccionados'!#REF!&lt;=$D$4,'Datos seleccionados'!#REF!&gt;=$D$5,'Datos seleccionados'!#REF!&gt;=$D$6,'Datos seleccionados'!#REF!&gt;=$D$7),"SI","NO"))</f>
        <v>#REF!</v>
      </c>
      <c r="G779" s="17" t="e">
        <f>+IF('Datos seleccionados'!#REF!="","",'Datos seleccionados'!#REF!)</f>
        <v>#REF!</v>
      </c>
      <c r="H779" s="14" t="e">
        <f>+IF('Datos seleccionados'!#REF!="","",'Datos seleccionados'!#REF!)</f>
        <v>#REF!</v>
      </c>
      <c r="I779" s="10" t="e">
        <f>IF(H779="","",IF(AND('Datos seleccionados'!#REF!&gt;=$I$3,'Datos seleccionados'!#REF!&lt;=$I$4,'Datos seleccionados'!#REF!&gt;=$I$5,'Datos seleccionados'!#REF!&gt;=$I$6,'Datos seleccionados'!#REF!&gt;=$I$7),"SI","NO"))</f>
        <v>#REF!</v>
      </c>
    </row>
    <row r="780" spans="2:9" x14ac:dyDescent="0.2">
      <c r="B780" s="18" t="e">
        <f>+IF('Datos seleccionados'!#REF!="","",'Datos seleccionados'!#REF!)</f>
        <v>#REF!</v>
      </c>
      <c r="C780" s="14" t="e">
        <f>+IF('Datos seleccionados'!#REF!="","",'Datos seleccionados'!#REF!)</f>
        <v>#REF!</v>
      </c>
      <c r="D780" s="10" t="e">
        <f>IF(C780="","",IF(AND('Datos seleccionados'!#REF!&gt;=$D$3,'Datos seleccionados'!#REF!&lt;=$D$4,'Datos seleccionados'!#REF!&gt;=$D$5,'Datos seleccionados'!#REF!&gt;=$D$6,'Datos seleccionados'!#REF!&gt;=$D$7),"SI","NO"))</f>
        <v>#REF!</v>
      </c>
      <c r="G780" s="17" t="e">
        <f>+IF('Datos seleccionados'!#REF!="","",'Datos seleccionados'!#REF!)</f>
        <v>#REF!</v>
      </c>
      <c r="H780" s="14" t="e">
        <f>+IF('Datos seleccionados'!#REF!="","",'Datos seleccionados'!#REF!)</f>
        <v>#REF!</v>
      </c>
      <c r="I780" s="10" t="e">
        <f>IF(H780="","",IF(AND('Datos seleccionados'!#REF!&gt;=$I$3,'Datos seleccionados'!#REF!&lt;=$I$4,'Datos seleccionados'!#REF!&gt;=$I$5,'Datos seleccionados'!#REF!&gt;=$I$6,'Datos seleccionados'!#REF!&gt;=$I$7),"SI","NO"))</f>
        <v>#REF!</v>
      </c>
    </row>
    <row r="781" spans="2:9" x14ac:dyDescent="0.2">
      <c r="B781" s="18" t="e">
        <f>+IF('Datos seleccionados'!#REF!="","",'Datos seleccionados'!#REF!)</f>
        <v>#REF!</v>
      </c>
      <c r="C781" s="14" t="e">
        <f>+IF('Datos seleccionados'!#REF!="","",'Datos seleccionados'!#REF!)</f>
        <v>#REF!</v>
      </c>
      <c r="D781" s="10" t="e">
        <f>IF(C781="","",IF(AND('Datos seleccionados'!#REF!&gt;=$D$3,'Datos seleccionados'!#REF!&lt;=$D$4,'Datos seleccionados'!#REF!&gt;=$D$5,'Datos seleccionados'!#REF!&gt;=$D$6,'Datos seleccionados'!#REF!&gt;=$D$7),"SI","NO"))</f>
        <v>#REF!</v>
      </c>
      <c r="G781" s="17" t="e">
        <f>+IF('Datos seleccionados'!#REF!="","",'Datos seleccionados'!#REF!)</f>
        <v>#REF!</v>
      </c>
      <c r="H781" s="14" t="e">
        <f>+IF('Datos seleccionados'!#REF!="","",'Datos seleccionados'!#REF!)</f>
        <v>#REF!</v>
      </c>
      <c r="I781" s="10" t="e">
        <f>IF(H781="","",IF(AND('Datos seleccionados'!#REF!&gt;=$I$3,'Datos seleccionados'!#REF!&lt;=$I$4,'Datos seleccionados'!#REF!&gt;=$I$5,'Datos seleccionados'!#REF!&gt;=$I$6,'Datos seleccionados'!#REF!&gt;=$I$7),"SI","NO"))</f>
        <v>#REF!</v>
      </c>
    </row>
    <row r="782" spans="2:9" x14ac:dyDescent="0.2">
      <c r="B782" s="18" t="e">
        <f>+IF('Datos seleccionados'!#REF!="","",'Datos seleccionados'!#REF!)</f>
        <v>#REF!</v>
      </c>
      <c r="C782" s="14" t="e">
        <f>+IF('Datos seleccionados'!#REF!="","",'Datos seleccionados'!#REF!)</f>
        <v>#REF!</v>
      </c>
      <c r="D782" s="10" t="e">
        <f>IF(C782="","",IF(AND('Datos seleccionados'!#REF!&gt;=$D$3,'Datos seleccionados'!#REF!&lt;=$D$4,'Datos seleccionados'!#REF!&gt;=$D$5,'Datos seleccionados'!#REF!&gt;=$D$6,'Datos seleccionados'!#REF!&gt;=$D$7),"SI","NO"))</f>
        <v>#REF!</v>
      </c>
      <c r="G782" s="17" t="e">
        <f>+IF('Datos seleccionados'!#REF!="","",'Datos seleccionados'!#REF!)</f>
        <v>#REF!</v>
      </c>
      <c r="H782" s="14" t="e">
        <f>+IF('Datos seleccionados'!#REF!="","",'Datos seleccionados'!#REF!)</f>
        <v>#REF!</v>
      </c>
      <c r="I782" s="10" t="e">
        <f>IF(H782="","",IF(AND('Datos seleccionados'!#REF!&gt;=$I$3,'Datos seleccionados'!#REF!&lt;=$I$4,'Datos seleccionados'!#REF!&gt;=$I$5,'Datos seleccionados'!#REF!&gt;=$I$6,'Datos seleccionados'!#REF!&gt;=$I$7),"SI","NO"))</f>
        <v>#REF!</v>
      </c>
    </row>
    <row r="783" spans="2:9" x14ac:dyDescent="0.2">
      <c r="B783" s="18" t="e">
        <f>+IF('Datos seleccionados'!#REF!="","",'Datos seleccionados'!#REF!)</f>
        <v>#REF!</v>
      </c>
      <c r="C783" s="14" t="e">
        <f>+IF('Datos seleccionados'!#REF!="","",'Datos seleccionados'!#REF!)</f>
        <v>#REF!</v>
      </c>
      <c r="D783" s="10" t="e">
        <f>IF(C783="","",IF(AND('Datos seleccionados'!#REF!&gt;=$D$3,'Datos seleccionados'!#REF!&lt;=$D$4,'Datos seleccionados'!#REF!&gt;=$D$5,'Datos seleccionados'!#REF!&gt;=$D$6,'Datos seleccionados'!#REF!&gt;=$D$7),"SI","NO"))</f>
        <v>#REF!</v>
      </c>
      <c r="G783" s="17" t="e">
        <f>+IF('Datos seleccionados'!#REF!="","",'Datos seleccionados'!#REF!)</f>
        <v>#REF!</v>
      </c>
      <c r="H783" s="14" t="e">
        <f>+IF('Datos seleccionados'!#REF!="","",'Datos seleccionados'!#REF!)</f>
        <v>#REF!</v>
      </c>
      <c r="I783" s="10" t="e">
        <f>IF(H783="","",IF(AND('Datos seleccionados'!#REF!&gt;=$I$3,'Datos seleccionados'!#REF!&lt;=$I$4,'Datos seleccionados'!#REF!&gt;=$I$5,'Datos seleccionados'!#REF!&gt;=$I$6,'Datos seleccionados'!#REF!&gt;=$I$7),"SI","NO"))</f>
        <v>#REF!</v>
      </c>
    </row>
    <row r="784" spans="2:9" x14ac:dyDescent="0.2">
      <c r="B784" s="18" t="e">
        <f>+IF('Datos seleccionados'!#REF!="","",'Datos seleccionados'!#REF!)</f>
        <v>#REF!</v>
      </c>
      <c r="C784" s="14" t="e">
        <f>+IF('Datos seleccionados'!#REF!="","",'Datos seleccionados'!#REF!)</f>
        <v>#REF!</v>
      </c>
      <c r="D784" s="10" t="e">
        <f>IF(C784="","",IF(AND('Datos seleccionados'!#REF!&gt;=$D$3,'Datos seleccionados'!#REF!&lt;=$D$4,'Datos seleccionados'!#REF!&gt;=$D$5,'Datos seleccionados'!#REF!&gt;=$D$6,'Datos seleccionados'!#REF!&gt;=$D$7),"SI","NO"))</f>
        <v>#REF!</v>
      </c>
      <c r="G784" s="17" t="e">
        <f>+IF('Datos seleccionados'!#REF!="","",'Datos seleccionados'!#REF!)</f>
        <v>#REF!</v>
      </c>
      <c r="H784" s="14" t="e">
        <f>+IF('Datos seleccionados'!#REF!="","",'Datos seleccionados'!#REF!)</f>
        <v>#REF!</v>
      </c>
      <c r="I784" s="10" t="e">
        <f>IF(H784="","",IF(AND('Datos seleccionados'!#REF!&gt;=$I$3,'Datos seleccionados'!#REF!&lt;=$I$4,'Datos seleccionados'!#REF!&gt;=$I$5,'Datos seleccionados'!#REF!&gt;=$I$6,'Datos seleccionados'!#REF!&gt;=$I$7),"SI","NO"))</f>
        <v>#REF!</v>
      </c>
    </row>
    <row r="785" spans="2:9" x14ac:dyDescent="0.2">
      <c r="B785" s="18" t="e">
        <f>+IF('Datos seleccionados'!#REF!="","",'Datos seleccionados'!#REF!)</f>
        <v>#REF!</v>
      </c>
      <c r="C785" s="14" t="e">
        <f>+IF('Datos seleccionados'!#REF!="","",'Datos seleccionados'!#REF!)</f>
        <v>#REF!</v>
      </c>
      <c r="D785" s="10" t="e">
        <f>IF(C785="","",IF(AND('Datos seleccionados'!#REF!&gt;=$D$3,'Datos seleccionados'!#REF!&lt;=$D$4,'Datos seleccionados'!#REF!&gt;=$D$5,'Datos seleccionados'!#REF!&gt;=$D$6,'Datos seleccionados'!#REF!&gt;=$D$7),"SI","NO"))</f>
        <v>#REF!</v>
      </c>
      <c r="G785" s="17" t="e">
        <f>+IF('Datos seleccionados'!#REF!="","",'Datos seleccionados'!#REF!)</f>
        <v>#REF!</v>
      </c>
      <c r="H785" s="14" t="e">
        <f>+IF('Datos seleccionados'!#REF!="","",'Datos seleccionados'!#REF!)</f>
        <v>#REF!</v>
      </c>
      <c r="I785" s="10" t="e">
        <f>IF(H785="","",IF(AND('Datos seleccionados'!#REF!&gt;=$I$3,'Datos seleccionados'!#REF!&lt;=$I$4,'Datos seleccionados'!#REF!&gt;=$I$5,'Datos seleccionados'!#REF!&gt;=$I$6,'Datos seleccionados'!#REF!&gt;=$I$7),"SI","NO"))</f>
        <v>#REF!</v>
      </c>
    </row>
    <row r="786" spans="2:9" x14ac:dyDescent="0.2">
      <c r="B786" s="18" t="e">
        <f>+IF('Datos seleccionados'!#REF!="","",'Datos seleccionados'!#REF!)</f>
        <v>#REF!</v>
      </c>
      <c r="C786" s="14" t="e">
        <f>+IF('Datos seleccionados'!#REF!="","",'Datos seleccionados'!#REF!)</f>
        <v>#REF!</v>
      </c>
      <c r="D786" s="10" t="e">
        <f>IF(C786="","",IF(AND('Datos seleccionados'!#REF!&gt;=$D$3,'Datos seleccionados'!#REF!&lt;=$D$4,'Datos seleccionados'!#REF!&gt;=$D$5,'Datos seleccionados'!#REF!&gt;=$D$6,'Datos seleccionados'!#REF!&gt;=$D$7),"SI","NO"))</f>
        <v>#REF!</v>
      </c>
      <c r="G786" s="17" t="e">
        <f>+IF('Datos seleccionados'!#REF!="","",'Datos seleccionados'!#REF!)</f>
        <v>#REF!</v>
      </c>
      <c r="H786" s="14" t="e">
        <f>+IF('Datos seleccionados'!#REF!="","",'Datos seleccionados'!#REF!)</f>
        <v>#REF!</v>
      </c>
      <c r="I786" s="10" t="e">
        <f>IF(H786="","",IF(AND('Datos seleccionados'!#REF!&gt;=$I$3,'Datos seleccionados'!#REF!&lt;=$I$4,'Datos seleccionados'!#REF!&gt;=$I$5,'Datos seleccionados'!#REF!&gt;=$I$6,'Datos seleccionados'!#REF!&gt;=$I$7),"SI","NO"))</f>
        <v>#REF!</v>
      </c>
    </row>
    <row r="787" spans="2:9" x14ac:dyDescent="0.2">
      <c r="B787" s="18" t="e">
        <f>+IF('Datos seleccionados'!#REF!="","",'Datos seleccionados'!#REF!)</f>
        <v>#REF!</v>
      </c>
      <c r="C787" s="14" t="e">
        <f>+IF('Datos seleccionados'!#REF!="","",'Datos seleccionados'!#REF!)</f>
        <v>#REF!</v>
      </c>
      <c r="D787" s="10" t="e">
        <f>IF(C787="","",IF(AND('Datos seleccionados'!#REF!&gt;=$D$3,'Datos seleccionados'!#REF!&lt;=$D$4,'Datos seleccionados'!#REF!&gt;=$D$5,'Datos seleccionados'!#REF!&gt;=$D$6,'Datos seleccionados'!#REF!&gt;=$D$7),"SI","NO"))</f>
        <v>#REF!</v>
      </c>
      <c r="G787" s="17" t="e">
        <f>+IF('Datos seleccionados'!#REF!="","",'Datos seleccionados'!#REF!)</f>
        <v>#REF!</v>
      </c>
      <c r="H787" s="14" t="e">
        <f>+IF('Datos seleccionados'!#REF!="","",'Datos seleccionados'!#REF!)</f>
        <v>#REF!</v>
      </c>
      <c r="I787" s="10" t="e">
        <f>IF(H787="","",IF(AND('Datos seleccionados'!#REF!&gt;=$I$3,'Datos seleccionados'!#REF!&lt;=$I$4,'Datos seleccionados'!#REF!&gt;=$I$5,'Datos seleccionados'!#REF!&gt;=$I$6,'Datos seleccionados'!#REF!&gt;=$I$7),"SI","NO"))</f>
        <v>#REF!</v>
      </c>
    </row>
    <row r="788" spans="2:9" x14ac:dyDescent="0.2">
      <c r="B788" s="18" t="e">
        <f>+IF('Datos seleccionados'!#REF!="","",'Datos seleccionados'!#REF!)</f>
        <v>#REF!</v>
      </c>
      <c r="C788" s="14" t="e">
        <f>+IF('Datos seleccionados'!#REF!="","",'Datos seleccionados'!#REF!)</f>
        <v>#REF!</v>
      </c>
      <c r="D788" s="10" t="e">
        <f>IF(C788="","",IF(AND('Datos seleccionados'!#REF!&gt;=$D$3,'Datos seleccionados'!#REF!&lt;=$D$4,'Datos seleccionados'!#REF!&gt;=$D$5,'Datos seleccionados'!#REF!&gt;=$D$6,'Datos seleccionados'!#REF!&gt;=$D$7),"SI","NO"))</f>
        <v>#REF!</v>
      </c>
      <c r="G788" s="17" t="e">
        <f>+IF('Datos seleccionados'!#REF!="","",'Datos seleccionados'!#REF!)</f>
        <v>#REF!</v>
      </c>
      <c r="H788" s="14" t="e">
        <f>+IF('Datos seleccionados'!#REF!="","",'Datos seleccionados'!#REF!)</f>
        <v>#REF!</v>
      </c>
      <c r="I788" s="10" t="e">
        <f>IF(H788="","",IF(AND('Datos seleccionados'!#REF!&gt;=$I$3,'Datos seleccionados'!#REF!&lt;=$I$4,'Datos seleccionados'!#REF!&gt;=$I$5,'Datos seleccionados'!#REF!&gt;=$I$6,'Datos seleccionados'!#REF!&gt;=$I$7),"SI","NO"))</f>
        <v>#REF!</v>
      </c>
    </row>
    <row r="789" spans="2:9" x14ac:dyDescent="0.2">
      <c r="B789" s="18" t="e">
        <f>+IF('Datos seleccionados'!#REF!="","",'Datos seleccionados'!#REF!)</f>
        <v>#REF!</v>
      </c>
      <c r="C789" s="14" t="e">
        <f>+IF('Datos seleccionados'!#REF!="","",'Datos seleccionados'!#REF!)</f>
        <v>#REF!</v>
      </c>
      <c r="D789" s="10" t="e">
        <f>IF(C789="","",IF(AND('Datos seleccionados'!#REF!&gt;=$D$3,'Datos seleccionados'!#REF!&lt;=$D$4,'Datos seleccionados'!#REF!&gt;=$D$5,'Datos seleccionados'!#REF!&gt;=$D$6,'Datos seleccionados'!#REF!&gt;=$D$7),"SI","NO"))</f>
        <v>#REF!</v>
      </c>
      <c r="G789" s="17" t="e">
        <f>+IF('Datos seleccionados'!#REF!="","",'Datos seleccionados'!#REF!)</f>
        <v>#REF!</v>
      </c>
      <c r="H789" s="14" t="e">
        <f>+IF('Datos seleccionados'!#REF!="","",'Datos seleccionados'!#REF!)</f>
        <v>#REF!</v>
      </c>
      <c r="I789" s="10" t="e">
        <f>IF(H789="","",IF(AND('Datos seleccionados'!#REF!&gt;=$I$3,'Datos seleccionados'!#REF!&lt;=$I$4,'Datos seleccionados'!#REF!&gt;=$I$5,'Datos seleccionados'!#REF!&gt;=$I$6,'Datos seleccionados'!#REF!&gt;=$I$7),"SI","NO"))</f>
        <v>#REF!</v>
      </c>
    </row>
    <row r="790" spans="2:9" x14ac:dyDescent="0.2">
      <c r="B790" s="18" t="e">
        <f>+IF('Datos seleccionados'!#REF!="","",'Datos seleccionados'!#REF!)</f>
        <v>#REF!</v>
      </c>
      <c r="C790" s="14" t="e">
        <f>+IF('Datos seleccionados'!#REF!="","",'Datos seleccionados'!#REF!)</f>
        <v>#REF!</v>
      </c>
      <c r="D790" s="10" t="e">
        <f>IF(C790="","",IF(AND('Datos seleccionados'!#REF!&gt;=$D$3,'Datos seleccionados'!#REF!&lt;=$D$4,'Datos seleccionados'!#REF!&gt;=$D$5,'Datos seleccionados'!#REF!&gt;=$D$6,'Datos seleccionados'!#REF!&gt;=$D$7),"SI","NO"))</f>
        <v>#REF!</v>
      </c>
      <c r="G790" s="17" t="e">
        <f>+IF('Datos seleccionados'!#REF!="","",'Datos seleccionados'!#REF!)</f>
        <v>#REF!</v>
      </c>
      <c r="H790" s="14" t="e">
        <f>+IF('Datos seleccionados'!#REF!="","",'Datos seleccionados'!#REF!)</f>
        <v>#REF!</v>
      </c>
      <c r="I790" s="10" t="e">
        <f>IF(H790="","",IF(AND('Datos seleccionados'!#REF!&gt;=$I$3,'Datos seleccionados'!#REF!&lt;=$I$4,'Datos seleccionados'!#REF!&gt;=$I$5,'Datos seleccionados'!#REF!&gt;=$I$6,'Datos seleccionados'!#REF!&gt;=$I$7),"SI","NO"))</f>
        <v>#REF!</v>
      </c>
    </row>
    <row r="791" spans="2:9" x14ac:dyDescent="0.2">
      <c r="B791" s="18" t="e">
        <f>+IF('Datos seleccionados'!#REF!="","",'Datos seleccionados'!#REF!)</f>
        <v>#REF!</v>
      </c>
      <c r="C791" s="14" t="e">
        <f>+IF('Datos seleccionados'!#REF!="","",'Datos seleccionados'!#REF!)</f>
        <v>#REF!</v>
      </c>
      <c r="D791" s="10" t="e">
        <f>IF(C791="","",IF(AND('Datos seleccionados'!#REF!&gt;=$D$3,'Datos seleccionados'!#REF!&lt;=$D$4,'Datos seleccionados'!#REF!&gt;=$D$5,'Datos seleccionados'!#REF!&gt;=$D$6,'Datos seleccionados'!#REF!&gt;=$D$7),"SI","NO"))</f>
        <v>#REF!</v>
      </c>
      <c r="G791" s="17" t="e">
        <f>+IF('Datos seleccionados'!#REF!="","",'Datos seleccionados'!#REF!)</f>
        <v>#REF!</v>
      </c>
      <c r="H791" s="14" t="e">
        <f>+IF('Datos seleccionados'!#REF!="","",'Datos seleccionados'!#REF!)</f>
        <v>#REF!</v>
      </c>
      <c r="I791" s="10" t="e">
        <f>IF(H791="","",IF(AND('Datos seleccionados'!#REF!&gt;=$I$3,'Datos seleccionados'!#REF!&lt;=$I$4,'Datos seleccionados'!#REF!&gt;=$I$5,'Datos seleccionados'!#REF!&gt;=$I$6,'Datos seleccionados'!#REF!&gt;=$I$7),"SI","NO"))</f>
        <v>#REF!</v>
      </c>
    </row>
    <row r="792" spans="2:9" x14ac:dyDescent="0.2">
      <c r="B792" s="18" t="e">
        <f>+IF('Datos seleccionados'!#REF!="","",'Datos seleccionados'!#REF!)</f>
        <v>#REF!</v>
      </c>
      <c r="C792" s="14" t="e">
        <f>+IF('Datos seleccionados'!#REF!="","",'Datos seleccionados'!#REF!)</f>
        <v>#REF!</v>
      </c>
      <c r="D792" s="10" t="e">
        <f>IF(C792="","",IF(AND('Datos seleccionados'!#REF!&gt;=$D$3,'Datos seleccionados'!#REF!&lt;=$D$4,'Datos seleccionados'!#REF!&gt;=$D$5,'Datos seleccionados'!#REF!&gt;=$D$6,'Datos seleccionados'!#REF!&gt;=$D$7),"SI","NO"))</f>
        <v>#REF!</v>
      </c>
      <c r="G792" s="17" t="e">
        <f>+IF('Datos seleccionados'!#REF!="","",'Datos seleccionados'!#REF!)</f>
        <v>#REF!</v>
      </c>
      <c r="H792" s="14" t="e">
        <f>+IF('Datos seleccionados'!#REF!="","",'Datos seleccionados'!#REF!)</f>
        <v>#REF!</v>
      </c>
      <c r="I792" s="10" t="e">
        <f>IF(H792="","",IF(AND('Datos seleccionados'!#REF!&gt;=$I$3,'Datos seleccionados'!#REF!&lt;=$I$4,'Datos seleccionados'!#REF!&gt;=$I$5,'Datos seleccionados'!#REF!&gt;=$I$6,'Datos seleccionados'!#REF!&gt;=$I$7),"SI","NO"))</f>
        <v>#REF!</v>
      </c>
    </row>
    <row r="793" spans="2:9" x14ac:dyDescent="0.2">
      <c r="B793" s="18" t="e">
        <f>+IF('Datos seleccionados'!#REF!="","",'Datos seleccionados'!#REF!)</f>
        <v>#REF!</v>
      </c>
      <c r="C793" s="14" t="e">
        <f>+IF('Datos seleccionados'!#REF!="","",'Datos seleccionados'!#REF!)</f>
        <v>#REF!</v>
      </c>
      <c r="D793" s="10" t="e">
        <f>IF(C793="","",IF(AND('Datos seleccionados'!#REF!&gt;=$D$3,'Datos seleccionados'!#REF!&lt;=$D$4,'Datos seleccionados'!#REF!&gt;=$D$5,'Datos seleccionados'!#REF!&gt;=$D$6,'Datos seleccionados'!#REF!&gt;=$D$7),"SI","NO"))</f>
        <v>#REF!</v>
      </c>
      <c r="G793" s="17" t="e">
        <f>+IF('Datos seleccionados'!#REF!="","",'Datos seleccionados'!#REF!)</f>
        <v>#REF!</v>
      </c>
      <c r="H793" s="14" t="e">
        <f>+IF('Datos seleccionados'!#REF!="","",'Datos seleccionados'!#REF!)</f>
        <v>#REF!</v>
      </c>
      <c r="I793" s="10" t="e">
        <f>IF(H793="","",IF(AND('Datos seleccionados'!#REF!&gt;=$I$3,'Datos seleccionados'!#REF!&lt;=$I$4,'Datos seleccionados'!#REF!&gt;=$I$5,'Datos seleccionados'!#REF!&gt;=$I$6,'Datos seleccionados'!#REF!&gt;=$I$7),"SI","NO"))</f>
        <v>#REF!</v>
      </c>
    </row>
    <row r="794" spans="2:9" x14ac:dyDescent="0.2">
      <c r="B794" s="18" t="e">
        <f>+IF('Datos seleccionados'!#REF!="","",'Datos seleccionados'!#REF!)</f>
        <v>#REF!</v>
      </c>
      <c r="C794" s="14" t="e">
        <f>+IF('Datos seleccionados'!#REF!="","",'Datos seleccionados'!#REF!)</f>
        <v>#REF!</v>
      </c>
      <c r="D794" s="10" t="e">
        <f>IF(C794="","",IF(AND('Datos seleccionados'!#REF!&gt;=$D$3,'Datos seleccionados'!#REF!&lt;=$D$4,'Datos seleccionados'!#REF!&gt;=$D$5,'Datos seleccionados'!#REF!&gt;=$D$6,'Datos seleccionados'!#REF!&gt;=$D$7),"SI","NO"))</f>
        <v>#REF!</v>
      </c>
      <c r="G794" s="17" t="e">
        <f>+IF('Datos seleccionados'!#REF!="","",'Datos seleccionados'!#REF!)</f>
        <v>#REF!</v>
      </c>
      <c r="H794" s="14" t="e">
        <f>+IF('Datos seleccionados'!#REF!="","",'Datos seleccionados'!#REF!)</f>
        <v>#REF!</v>
      </c>
      <c r="I794" s="10" t="e">
        <f>IF(H794="","",IF(AND('Datos seleccionados'!#REF!&gt;=$I$3,'Datos seleccionados'!#REF!&lt;=$I$4,'Datos seleccionados'!#REF!&gt;=$I$5,'Datos seleccionados'!#REF!&gt;=$I$6,'Datos seleccionados'!#REF!&gt;=$I$7),"SI","NO"))</f>
        <v>#REF!</v>
      </c>
    </row>
    <row r="795" spans="2:9" x14ac:dyDescent="0.2">
      <c r="B795" s="18" t="e">
        <f>+IF('Datos seleccionados'!#REF!="","",'Datos seleccionados'!#REF!)</f>
        <v>#REF!</v>
      </c>
      <c r="C795" s="14" t="e">
        <f>+IF('Datos seleccionados'!#REF!="","",'Datos seleccionados'!#REF!)</f>
        <v>#REF!</v>
      </c>
      <c r="D795" s="10" t="e">
        <f>IF(C795="","",IF(AND('Datos seleccionados'!#REF!&gt;=$D$3,'Datos seleccionados'!#REF!&lt;=$D$4,'Datos seleccionados'!#REF!&gt;=$D$5,'Datos seleccionados'!#REF!&gt;=$D$6,'Datos seleccionados'!#REF!&gt;=$D$7),"SI","NO"))</f>
        <v>#REF!</v>
      </c>
      <c r="G795" s="17" t="e">
        <f>+IF('Datos seleccionados'!#REF!="","",'Datos seleccionados'!#REF!)</f>
        <v>#REF!</v>
      </c>
      <c r="H795" s="14" t="e">
        <f>+IF('Datos seleccionados'!#REF!="","",'Datos seleccionados'!#REF!)</f>
        <v>#REF!</v>
      </c>
      <c r="I795" s="10" t="e">
        <f>IF(H795="","",IF(AND('Datos seleccionados'!#REF!&gt;=$I$3,'Datos seleccionados'!#REF!&lt;=$I$4,'Datos seleccionados'!#REF!&gt;=$I$5,'Datos seleccionados'!#REF!&gt;=$I$6,'Datos seleccionados'!#REF!&gt;=$I$7),"SI","NO"))</f>
        <v>#REF!</v>
      </c>
    </row>
    <row r="796" spans="2:9" x14ac:dyDescent="0.2">
      <c r="B796" s="18" t="e">
        <f>+IF('Datos seleccionados'!#REF!="","",'Datos seleccionados'!#REF!)</f>
        <v>#REF!</v>
      </c>
      <c r="C796" s="14" t="e">
        <f>+IF('Datos seleccionados'!#REF!="","",'Datos seleccionados'!#REF!)</f>
        <v>#REF!</v>
      </c>
      <c r="D796" s="10" t="e">
        <f>IF(C796="","",IF(AND('Datos seleccionados'!#REF!&gt;=$D$3,'Datos seleccionados'!#REF!&lt;=$D$4,'Datos seleccionados'!#REF!&gt;=$D$5,'Datos seleccionados'!#REF!&gt;=$D$6,'Datos seleccionados'!#REF!&gt;=$D$7),"SI","NO"))</f>
        <v>#REF!</v>
      </c>
      <c r="G796" s="17" t="e">
        <f>+IF('Datos seleccionados'!#REF!="","",'Datos seleccionados'!#REF!)</f>
        <v>#REF!</v>
      </c>
      <c r="H796" s="14" t="e">
        <f>+IF('Datos seleccionados'!#REF!="","",'Datos seleccionados'!#REF!)</f>
        <v>#REF!</v>
      </c>
      <c r="I796" s="10" t="e">
        <f>IF(H796="","",IF(AND('Datos seleccionados'!#REF!&gt;=$I$3,'Datos seleccionados'!#REF!&lt;=$I$4,'Datos seleccionados'!#REF!&gt;=$I$5,'Datos seleccionados'!#REF!&gt;=$I$6,'Datos seleccionados'!#REF!&gt;=$I$7),"SI","NO"))</f>
        <v>#REF!</v>
      </c>
    </row>
    <row r="797" spans="2:9" x14ac:dyDescent="0.2">
      <c r="B797" s="18" t="e">
        <f>+IF('Datos seleccionados'!#REF!="","",'Datos seleccionados'!#REF!)</f>
        <v>#REF!</v>
      </c>
      <c r="C797" s="14" t="e">
        <f>+IF('Datos seleccionados'!#REF!="","",'Datos seleccionados'!#REF!)</f>
        <v>#REF!</v>
      </c>
      <c r="D797" s="10" t="e">
        <f>IF(C797="","",IF(AND('Datos seleccionados'!#REF!&gt;=$D$3,'Datos seleccionados'!#REF!&lt;=$D$4,'Datos seleccionados'!#REF!&gt;=$D$5,'Datos seleccionados'!#REF!&gt;=$D$6,'Datos seleccionados'!#REF!&gt;=$D$7),"SI","NO"))</f>
        <v>#REF!</v>
      </c>
      <c r="G797" s="17" t="e">
        <f>+IF('Datos seleccionados'!#REF!="","",'Datos seleccionados'!#REF!)</f>
        <v>#REF!</v>
      </c>
      <c r="H797" s="14" t="e">
        <f>+IF('Datos seleccionados'!#REF!="","",'Datos seleccionados'!#REF!)</f>
        <v>#REF!</v>
      </c>
      <c r="I797" s="10" t="e">
        <f>IF(H797="","",IF(AND('Datos seleccionados'!#REF!&gt;=$I$3,'Datos seleccionados'!#REF!&lt;=$I$4,'Datos seleccionados'!#REF!&gt;=$I$5,'Datos seleccionados'!#REF!&gt;=$I$6,'Datos seleccionados'!#REF!&gt;=$I$7),"SI","NO"))</f>
        <v>#REF!</v>
      </c>
    </row>
    <row r="798" spans="2:9" x14ac:dyDescent="0.2">
      <c r="B798" s="18" t="e">
        <f>+IF('Datos seleccionados'!#REF!="","",'Datos seleccionados'!#REF!)</f>
        <v>#REF!</v>
      </c>
      <c r="C798" s="14" t="e">
        <f>+IF('Datos seleccionados'!#REF!="","",'Datos seleccionados'!#REF!)</f>
        <v>#REF!</v>
      </c>
      <c r="D798" s="10" t="e">
        <f>IF(C798="","",IF(AND('Datos seleccionados'!#REF!&gt;=$D$3,'Datos seleccionados'!#REF!&lt;=$D$4,'Datos seleccionados'!#REF!&gt;=$D$5,'Datos seleccionados'!#REF!&gt;=$D$6,'Datos seleccionados'!#REF!&gt;=$D$7),"SI","NO"))</f>
        <v>#REF!</v>
      </c>
      <c r="G798" s="17" t="e">
        <f>+IF('Datos seleccionados'!#REF!="","",'Datos seleccionados'!#REF!)</f>
        <v>#REF!</v>
      </c>
      <c r="H798" s="14" t="e">
        <f>+IF('Datos seleccionados'!#REF!="","",'Datos seleccionados'!#REF!)</f>
        <v>#REF!</v>
      </c>
      <c r="I798" s="10" t="e">
        <f>IF(H798="","",IF(AND('Datos seleccionados'!#REF!&gt;=$I$3,'Datos seleccionados'!#REF!&lt;=$I$4,'Datos seleccionados'!#REF!&gt;=$I$5,'Datos seleccionados'!#REF!&gt;=$I$6,'Datos seleccionados'!#REF!&gt;=$I$7),"SI","NO"))</f>
        <v>#REF!</v>
      </c>
    </row>
    <row r="799" spans="2:9" x14ac:dyDescent="0.2">
      <c r="B799" s="18" t="e">
        <f>+IF('Datos seleccionados'!#REF!="","",'Datos seleccionados'!#REF!)</f>
        <v>#REF!</v>
      </c>
      <c r="C799" s="14" t="e">
        <f>+IF('Datos seleccionados'!#REF!="","",'Datos seleccionados'!#REF!)</f>
        <v>#REF!</v>
      </c>
      <c r="D799" s="10" t="e">
        <f>IF(C799="","",IF(AND('Datos seleccionados'!#REF!&gt;=$D$3,'Datos seleccionados'!#REF!&lt;=$D$4,'Datos seleccionados'!#REF!&gt;=$D$5,'Datos seleccionados'!#REF!&gt;=$D$6,'Datos seleccionados'!#REF!&gt;=$D$7),"SI","NO"))</f>
        <v>#REF!</v>
      </c>
      <c r="G799" s="17" t="e">
        <f>+IF('Datos seleccionados'!#REF!="","",'Datos seleccionados'!#REF!)</f>
        <v>#REF!</v>
      </c>
      <c r="H799" s="14" t="e">
        <f>+IF('Datos seleccionados'!#REF!="","",'Datos seleccionados'!#REF!)</f>
        <v>#REF!</v>
      </c>
      <c r="I799" s="10" t="e">
        <f>IF(H799="","",IF(AND('Datos seleccionados'!#REF!&gt;=$I$3,'Datos seleccionados'!#REF!&lt;=$I$4,'Datos seleccionados'!#REF!&gt;=$I$5,'Datos seleccionados'!#REF!&gt;=$I$6,'Datos seleccionados'!#REF!&gt;=$I$7),"SI","NO"))</f>
        <v>#REF!</v>
      </c>
    </row>
    <row r="800" spans="2:9" x14ac:dyDescent="0.2">
      <c r="B800" s="18" t="e">
        <f>+IF('Datos seleccionados'!#REF!="","",'Datos seleccionados'!#REF!)</f>
        <v>#REF!</v>
      </c>
      <c r="C800" s="14" t="e">
        <f>+IF('Datos seleccionados'!#REF!="","",'Datos seleccionados'!#REF!)</f>
        <v>#REF!</v>
      </c>
      <c r="D800" s="10" t="e">
        <f>IF(C800="","",IF(AND('Datos seleccionados'!#REF!&gt;=$D$3,'Datos seleccionados'!#REF!&lt;=$D$4,'Datos seleccionados'!#REF!&gt;=$D$5,'Datos seleccionados'!#REF!&gt;=$D$6,'Datos seleccionados'!#REF!&gt;=$D$7),"SI","NO"))</f>
        <v>#REF!</v>
      </c>
      <c r="G800" s="17" t="e">
        <f>+IF('Datos seleccionados'!#REF!="","",'Datos seleccionados'!#REF!)</f>
        <v>#REF!</v>
      </c>
      <c r="H800" s="14" t="e">
        <f>+IF('Datos seleccionados'!#REF!="","",'Datos seleccionados'!#REF!)</f>
        <v>#REF!</v>
      </c>
      <c r="I800" s="10" t="e">
        <f>IF(H800="","",IF(AND('Datos seleccionados'!#REF!&gt;=$I$3,'Datos seleccionados'!#REF!&lt;=$I$4,'Datos seleccionados'!#REF!&gt;=$I$5,'Datos seleccionados'!#REF!&gt;=$I$6,'Datos seleccionados'!#REF!&gt;=$I$7),"SI","NO"))</f>
        <v>#REF!</v>
      </c>
    </row>
    <row r="801" spans="2:9" x14ac:dyDescent="0.2">
      <c r="B801" s="18" t="e">
        <f>+IF('Datos seleccionados'!#REF!="","",'Datos seleccionados'!#REF!)</f>
        <v>#REF!</v>
      </c>
      <c r="C801" s="14" t="e">
        <f>+IF('Datos seleccionados'!#REF!="","",'Datos seleccionados'!#REF!)</f>
        <v>#REF!</v>
      </c>
      <c r="D801" s="10" t="e">
        <f>IF(C801="","",IF(AND('Datos seleccionados'!#REF!&gt;=$D$3,'Datos seleccionados'!#REF!&lt;=$D$4,'Datos seleccionados'!#REF!&gt;=$D$5,'Datos seleccionados'!#REF!&gt;=$D$6,'Datos seleccionados'!#REF!&gt;=$D$7),"SI","NO"))</f>
        <v>#REF!</v>
      </c>
      <c r="G801" s="17" t="e">
        <f>+IF('Datos seleccionados'!#REF!="","",'Datos seleccionados'!#REF!)</f>
        <v>#REF!</v>
      </c>
      <c r="H801" s="14" t="e">
        <f>+IF('Datos seleccionados'!#REF!="","",'Datos seleccionados'!#REF!)</f>
        <v>#REF!</v>
      </c>
      <c r="I801" s="10" t="e">
        <f>IF(H801="","",IF(AND('Datos seleccionados'!#REF!&gt;=$I$3,'Datos seleccionados'!#REF!&lt;=$I$4,'Datos seleccionados'!#REF!&gt;=$I$5,'Datos seleccionados'!#REF!&gt;=$I$6,'Datos seleccionados'!#REF!&gt;=$I$7),"SI","NO"))</f>
        <v>#REF!</v>
      </c>
    </row>
    <row r="802" spans="2:9" x14ac:dyDescent="0.2">
      <c r="B802" s="18" t="e">
        <f>+IF('Datos seleccionados'!#REF!="","",'Datos seleccionados'!#REF!)</f>
        <v>#REF!</v>
      </c>
      <c r="C802" s="14" t="e">
        <f>+IF('Datos seleccionados'!#REF!="","",'Datos seleccionados'!#REF!)</f>
        <v>#REF!</v>
      </c>
      <c r="D802" s="10" t="e">
        <f>IF(C802="","",IF(AND('Datos seleccionados'!#REF!&gt;=$D$3,'Datos seleccionados'!#REF!&lt;=$D$4,'Datos seleccionados'!#REF!&gt;=$D$5,'Datos seleccionados'!#REF!&gt;=$D$6,'Datos seleccionados'!#REF!&gt;=$D$7),"SI","NO"))</f>
        <v>#REF!</v>
      </c>
      <c r="G802" s="17" t="e">
        <f>+IF('Datos seleccionados'!#REF!="","",'Datos seleccionados'!#REF!)</f>
        <v>#REF!</v>
      </c>
      <c r="H802" s="14" t="e">
        <f>+IF('Datos seleccionados'!#REF!="","",'Datos seleccionados'!#REF!)</f>
        <v>#REF!</v>
      </c>
      <c r="I802" s="10" t="e">
        <f>IF(H802="","",IF(AND('Datos seleccionados'!#REF!&gt;=$I$3,'Datos seleccionados'!#REF!&lt;=$I$4,'Datos seleccionados'!#REF!&gt;=$I$5,'Datos seleccionados'!#REF!&gt;=$I$6,'Datos seleccionados'!#REF!&gt;=$I$7),"SI","NO"))</f>
        <v>#REF!</v>
      </c>
    </row>
    <row r="803" spans="2:9" x14ac:dyDescent="0.2">
      <c r="B803" s="18" t="e">
        <f>+IF('Datos seleccionados'!#REF!="","",'Datos seleccionados'!#REF!)</f>
        <v>#REF!</v>
      </c>
      <c r="C803" s="14" t="e">
        <f>+IF('Datos seleccionados'!#REF!="","",'Datos seleccionados'!#REF!)</f>
        <v>#REF!</v>
      </c>
      <c r="D803" s="10" t="e">
        <f>IF(C803="","",IF(AND('Datos seleccionados'!#REF!&gt;=$D$3,'Datos seleccionados'!#REF!&lt;=$D$4,'Datos seleccionados'!#REF!&gt;=$D$5,'Datos seleccionados'!#REF!&gt;=$D$6,'Datos seleccionados'!#REF!&gt;=$D$7),"SI","NO"))</f>
        <v>#REF!</v>
      </c>
      <c r="G803" s="17" t="e">
        <f>+IF('Datos seleccionados'!#REF!="","",'Datos seleccionados'!#REF!)</f>
        <v>#REF!</v>
      </c>
      <c r="H803" s="14" t="e">
        <f>+IF('Datos seleccionados'!#REF!="","",'Datos seleccionados'!#REF!)</f>
        <v>#REF!</v>
      </c>
      <c r="I803" s="10" t="e">
        <f>IF(H803="","",IF(AND('Datos seleccionados'!#REF!&gt;=$I$3,'Datos seleccionados'!#REF!&lt;=$I$4,'Datos seleccionados'!#REF!&gt;=$I$5,'Datos seleccionados'!#REF!&gt;=$I$6,'Datos seleccionados'!#REF!&gt;=$I$7),"SI","NO"))</f>
        <v>#REF!</v>
      </c>
    </row>
    <row r="804" spans="2:9" x14ac:dyDescent="0.2">
      <c r="B804" s="18" t="e">
        <f>+IF('Datos seleccionados'!#REF!="","",'Datos seleccionados'!#REF!)</f>
        <v>#REF!</v>
      </c>
      <c r="C804" s="14" t="e">
        <f>+IF('Datos seleccionados'!#REF!="","",'Datos seleccionados'!#REF!)</f>
        <v>#REF!</v>
      </c>
      <c r="D804" s="10" t="e">
        <f>IF(C804="","",IF(AND('Datos seleccionados'!#REF!&gt;=$D$3,'Datos seleccionados'!#REF!&lt;=$D$4,'Datos seleccionados'!#REF!&gt;=$D$5,'Datos seleccionados'!#REF!&gt;=$D$6,'Datos seleccionados'!#REF!&gt;=$D$7),"SI","NO"))</f>
        <v>#REF!</v>
      </c>
      <c r="G804" s="17" t="e">
        <f>+IF('Datos seleccionados'!#REF!="","",'Datos seleccionados'!#REF!)</f>
        <v>#REF!</v>
      </c>
      <c r="H804" s="14" t="e">
        <f>+IF('Datos seleccionados'!#REF!="","",'Datos seleccionados'!#REF!)</f>
        <v>#REF!</v>
      </c>
      <c r="I804" s="10" t="e">
        <f>IF(H804="","",IF(AND('Datos seleccionados'!#REF!&gt;=$I$3,'Datos seleccionados'!#REF!&lt;=$I$4,'Datos seleccionados'!#REF!&gt;=$I$5,'Datos seleccionados'!#REF!&gt;=$I$6,'Datos seleccionados'!#REF!&gt;=$I$7),"SI","NO"))</f>
        <v>#REF!</v>
      </c>
    </row>
    <row r="805" spans="2:9" x14ac:dyDescent="0.2">
      <c r="B805" s="18" t="e">
        <f>+IF('Datos seleccionados'!#REF!="","",'Datos seleccionados'!#REF!)</f>
        <v>#REF!</v>
      </c>
      <c r="C805" s="14" t="e">
        <f>+IF('Datos seleccionados'!#REF!="","",'Datos seleccionados'!#REF!)</f>
        <v>#REF!</v>
      </c>
      <c r="D805" s="10" t="e">
        <f>IF(C805="","",IF(AND('Datos seleccionados'!#REF!&gt;=$D$3,'Datos seleccionados'!#REF!&lt;=$D$4,'Datos seleccionados'!#REF!&gt;=$D$5,'Datos seleccionados'!#REF!&gt;=$D$6,'Datos seleccionados'!#REF!&gt;=$D$7),"SI","NO"))</f>
        <v>#REF!</v>
      </c>
      <c r="G805" s="17" t="e">
        <f>+IF('Datos seleccionados'!#REF!="","",'Datos seleccionados'!#REF!)</f>
        <v>#REF!</v>
      </c>
      <c r="H805" s="14" t="e">
        <f>+IF('Datos seleccionados'!#REF!="","",'Datos seleccionados'!#REF!)</f>
        <v>#REF!</v>
      </c>
      <c r="I805" s="10" t="e">
        <f>IF(H805="","",IF(AND('Datos seleccionados'!#REF!&gt;=$I$3,'Datos seleccionados'!#REF!&lt;=$I$4,'Datos seleccionados'!#REF!&gt;=$I$5,'Datos seleccionados'!#REF!&gt;=$I$6,'Datos seleccionados'!#REF!&gt;=$I$7),"SI","NO"))</f>
        <v>#REF!</v>
      </c>
    </row>
    <row r="806" spans="2:9" x14ac:dyDescent="0.2">
      <c r="B806" s="18" t="e">
        <f>+IF('Datos seleccionados'!#REF!="","",'Datos seleccionados'!#REF!)</f>
        <v>#REF!</v>
      </c>
      <c r="C806" s="14" t="e">
        <f>+IF('Datos seleccionados'!#REF!="","",'Datos seleccionados'!#REF!)</f>
        <v>#REF!</v>
      </c>
      <c r="D806" s="10" t="e">
        <f>IF(C806="","",IF(AND('Datos seleccionados'!#REF!&gt;=$D$3,'Datos seleccionados'!#REF!&lt;=$D$4,'Datos seleccionados'!#REF!&gt;=$D$5,'Datos seleccionados'!#REF!&gt;=$D$6,'Datos seleccionados'!#REF!&gt;=$D$7),"SI","NO"))</f>
        <v>#REF!</v>
      </c>
      <c r="G806" s="17" t="e">
        <f>+IF('Datos seleccionados'!#REF!="","",'Datos seleccionados'!#REF!)</f>
        <v>#REF!</v>
      </c>
      <c r="H806" s="14" t="e">
        <f>+IF('Datos seleccionados'!#REF!="","",'Datos seleccionados'!#REF!)</f>
        <v>#REF!</v>
      </c>
      <c r="I806" s="10" t="e">
        <f>IF(H806="","",IF(AND('Datos seleccionados'!#REF!&gt;=$I$3,'Datos seleccionados'!#REF!&lt;=$I$4,'Datos seleccionados'!#REF!&gt;=$I$5,'Datos seleccionados'!#REF!&gt;=$I$6,'Datos seleccionados'!#REF!&gt;=$I$7),"SI","NO"))</f>
        <v>#REF!</v>
      </c>
    </row>
    <row r="807" spans="2:9" x14ac:dyDescent="0.2">
      <c r="B807" s="18" t="e">
        <f>+IF('Datos seleccionados'!#REF!="","",'Datos seleccionados'!#REF!)</f>
        <v>#REF!</v>
      </c>
      <c r="C807" s="14" t="e">
        <f>+IF('Datos seleccionados'!#REF!="","",'Datos seleccionados'!#REF!)</f>
        <v>#REF!</v>
      </c>
      <c r="D807" s="10" t="e">
        <f>IF(C807="","",IF(AND('Datos seleccionados'!#REF!&gt;=$D$3,'Datos seleccionados'!#REF!&lt;=$D$4,'Datos seleccionados'!#REF!&gt;=$D$5,'Datos seleccionados'!#REF!&gt;=$D$6,'Datos seleccionados'!#REF!&gt;=$D$7),"SI","NO"))</f>
        <v>#REF!</v>
      </c>
      <c r="G807" s="17" t="e">
        <f>+IF('Datos seleccionados'!#REF!="","",'Datos seleccionados'!#REF!)</f>
        <v>#REF!</v>
      </c>
      <c r="H807" s="14" t="e">
        <f>+IF('Datos seleccionados'!#REF!="","",'Datos seleccionados'!#REF!)</f>
        <v>#REF!</v>
      </c>
      <c r="I807" s="10" t="e">
        <f>IF(H807="","",IF(AND('Datos seleccionados'!#REF!&gt;=$I$3,'Datos seleccionados'!#REF!&lt;=$I$4,'Datos seleccionados'!#REF!&gt;=$I$5,'Datos seleccionados'!#REF!&gt;=$I$6,'Datos seleccionados'!#REF!&gt;=$I$7),"SI","NO"))</f>
        <v>#REF!</v>
      </c>
    </row>
    <row r="808" spans="2:9" x14ac:dyDescent="0.2">
      <c r="B808" s="18" t="e">
        <f>+IF('Datos seleccionados'!#REF!="","",'Datos seleccionados'!#REF!)</f>
        <v>#REF!</v>
      </c>
      <c r="C808" s="14" t="e">
        <f>+IF('Datos seleccionados'!#REF!="","",'Datos seleccionados'!#REF!)</f>
        <v>#REF!</v>
      </c>
      <c r="D808" s="10" t="e">
        <f>IF(C808="","",IF(AND('Datos seleccionados'!#REF!&gt;=$D$3,'Datos seleccionados'!#REF!&lt;=$D$4,'Datos seleccionados'!#REF!&gt;=$D$5,'Datos seleccionados'!#REF!&gt;=$D$6,'Datos seleccionados'!#REF!&gt;=$D$7),"SI","NO"))</f>
        <v>#REF!</v>
      </c>
      <c r="G808" s="17" t="e">
        <f>+IF('Datos seleccionados'!#REF!="","",'Datos seleccionados'!#REF!)</f>
        <v>#REF!</v>
      </c>
      <c r="H808" s="14" t="e">
        <f>+IF('Datos seleccionados'!#REF!="","",'Datos seleccionados'!#REF!)</f>
        <v>#REF!</v>
      </c>
      <c r="I808" s="10" t="e">
        <f>IF(H808="","",IF(AND('Datos seleccionados'!#REF!&gt;=$I$3,'Datos seleccionados'!#REF!&lt;=$I$4,'Datos seleccionados'!#REF!&gt;=$I$5,'Datos seleccionados'!#REF!&gt;=$I$6,'Datos seleccionados'!#REF!&gt;=$I$7),"SI","NO"))</f>
        <v>#REF!</v>
      </c>
    </row>
    <row r="809" spans="2:9" x14ac:dyDescent="0.2">
      <c r="B809" s="18" t="e">
        <f>+IF('Datos seleccionados'!#REF!="","",'Datos seleccionados'!#REF!)</f>
        <v>#REF!</v>
      </c>
      <c r="C809" s="14" t="e">
        <f>+IF('Datos seleccionados'!#REF!="","",'Datos seleccionados'!#REF!)</f>
        <v>#REF!</v>
      </c>
      <c r="D809" s="10" t="e">
        <f>IF(C809="","",IF(AND('Datos seleccionados'!#REF!&gt;=$D$3,'Datos seleccionados'!#REF!&lt;=$D$4,'Datos seleccionados'!#REF!&gt;=$D$5,'Datos seleccionados'!#REF!&gt;=$D$6,'Datos seleccionados'!#REF!&gt;=$D$7),"SI","NO"))</f>
        <v>#REF!</v>
      </c>
      <c r="G809" s="17" t="e">
        <f>+IF('Datos seleccionados'!#REF!="","",'Datos seleccionados'!#REF!)</f>
        <v>#REF!</v>
      </c>
      <c r="H809" s="14" t="e">
        <f>+IF('Datos seleccionados'!#REF!="","",'Datos seleccionados'!#REF!)</f>
        <v>#REF!</v>
      </c>
      <c r="I809" s="10" t="e">
        <f>IF(H809="","",IF(AND('Datos seleccionados'!#REF!&gt;=$I$3,'Datos seleccionados'!#REF!&lt;=$I$4,'Datos seleccionados'!#REF!&gt;=$I$5,'Datos seleccionados'!#REF!&gt;=$I$6,'Datos seleccionados'!#REF!&gt;=$I$7),"SI","NO"))</f>
        <v>#REF!</v>
      </c>
    </row>
    <row r="810" spans="2:9" x14ac:dyDescent="0.2">
      <c r="B810" s="18" t="e">
        <f>+IF('Datos seleccionados'!#REF!="","",'Datos seleccionados'!#REF!)</f>
        <v>#REF!</v>
      </c>
      <c r="C810" s="14" t="e">
        <f>+IF('Datos seleccionados'!#REF!="","",'Datos seleccionados'!#REF!)</f>
        <v>#REF!</v>
      </c>
      <c r="D810" s="10" t="e">
        <f>IF(C810="","",IF(AND('Datos seleccionados'!#REF!&gt;=$D$3,'Datos seleccionados'!#REF!&lt;=$D$4,'Datos seleccionados'!#REF!&gt;=$D$5,'Datos seleccionados'!#REF!&gt;=$D$6,'Datos seleccionados'!#REF!&gt;=$D$7),"SI","NO"))</f>
        <v>#REF!</v>
      </c>
      <c r="G810" s="17" t="e">
        <f>+IF('Datos seleccionados'!#REF!="","",'Datos seleccionados'!#REF!)</f>
        <v>#REF!</v>
      </c>
      <c r="H810" s="14" t="e">
        <f>+IF('Datos seleccionados'!#REF!="","",'Datos seleccionados'!#REF!)</f>
        <v>#REF!</v>
      </c>
      <c r="I810" s="10" t="e">
        <f>IF(H810="","",IF(AND('Datos seleccionados'!#REF!&gt;=$I$3,'Datos seleccionados'!#REF!&lt;=$I$4,'Datos seleccionados'!#REF!&gt;=$I$5,'Datos seleccionados'!#REF!&gt;=$I$6,'Datos seleccionados'!#REF!&gt;=$I$7),"SI","NO"))</f>
        <v>#REF!</v>
      </c>
    </row>
    <row r="811" spans="2:9" x14ac:dyDescent="0.2">
      <c r="B811" s="18" t="e">
        <f>+IF('Datos seleccionados'!#REF!="","",'Datos seleccionados'!#REF!)</f>
        <v>#REF!</v>
      </c>
      <c r="C811" s="14" t="e">
        <f>+IF('Datos seleccionados'!#REF!="","",'Datos seleccionados'!#REF!)</f>
        <v>#REF!</v>
      </c>
      <c r="D811" s="10" t="e">
        <f>IF(C811="","",IF(AND('Datos seleccionados'!#REF!&gt;=$D$3,'Datos seleccionados'!#REF!&lt;=$D$4,'Datos seleccionados'!#REF!&gt;=$D$5,'Datos seleccionados'!#REF!&gt;=$D$6,'Datos seleccionados'!#REF!&gt;=$D$7),"SI","NO"))</f>
        <v>#REF!</v>
      </c>
      <c r="G811" s="17" t="e">
        <f>+IF('Datos seleccionados'!#REF!="","",'Datos seleccionados'!#REF!)</f>
        <v>#REF!</v>
      </c>
      <c r="H811" s="14" t="e">
        <f>+IF('Datos seleccionados'!#REF!="","",'Datos seleccionados'!#REF!)</f>
        <v>#REF!</v>
      </c>
      <c r="I811" s="10" t="e">
        <f>IF(H811="","",IF(AND('Datos seleccionados'!#REF!&gt;=$I$3,'Datos seleccionados'!#REF!&lt;=$I$4,'Datos seleccionados'!#REF!&gt;=$I$5,'Datos seleccionados'!#REF!&gt;=$I$6,'Datos seleccionados'!#REF!&gt;=$I$7),"SI","NO"))</f>
        <v>#REF!</v>
      </c>
    </row>
    <row r="812" spans="2:9" x14ac:dyDescent="0.2">
      <c r="B812" s="18" t="e">
        <f>+IF('Datos seleccionados'!#REF!="","",'Datos seleccionados'!#REF!)</f>
        <v>#REF!</v>
      </c>
      <c r="C812" s="14" t="e">
        <f>+IF('Datos seleccionados'!#REF!="","",'Datos seleccionados'!#REF!)</f>
        <v>#REF!</v>
      </c>
      <c r="D812" s="10" t="e">
        <f>IF(C812="","",IF(AND('Datos seleccionados'!#REF!&gt;=$D$3,'Datos seleccionados'!#REF!&lt;=$D$4,'Datos seleccionados'!#REF!&gt;=$D$5,'Datos seleccionados'!#REF!&gt;=$D$6,'Datos seleccionados'!#REF!&gt;=$D$7),"SI","NO"))</f>
        <v>#REF!</v>
      </c>
      <c r="G812" s="17" t="e">
        <f>+IF('Datos seleccionados'!#REF!="","",'Datos seleccionados'!#REF!)</f>
        <v>#REF!</v>
      </c>
      <c r="H812" s="14" t="e">
        <f>+IF('Datos seleccionados'!#REF!="","",'Datos seleccionados'!#REF!)</f>
        <v>#REF!</v>
      </c>
      <c r="I812" s="10" t="e">
        <f>IF(H812="","",IF(AND('Datos seleccionados'!#REF!&gt;=$I$3,'Datos seleccionados'!#REF!&lt;=$I$4,'Datos seleccionados'!#REF!&gt;=$I$5,'Datos seleccionados'!#REF!&gt;=$I$6,'Datos seleccionados'!#REF!&gt;=$I$7),"SI","NO"))</f>
        <v>#REF!</v>
      </c>
    </row>
    <row r="813" spans="2:9" x14ac:dyDescent="0.2">
      <c r="B813" s="18" t="e">
        <f>+IF('Datos seleccionados'!#REF!="","",'Datos seleccionados'!#REF!)</f>
        <v>#REF!</v>
      </c>
      <c r="C813" s="14" t="e">
        <f>+IF('Datos seleccionados'!#REF!="","",'Datos seleccionados'!#REF!)</f>
        <v>#REF!</v>
      </c>
      <c r="D813" s="10" t="e">
        <f>IF(C813="","",IF(AND('Datos seleccionados'!#REF!&gt;=$D$3,'Datos seleccionados'!#REF!&lt;=$D$4,'Datos seleccionados'!#REF!&gt;=$D$5,'Datos seleccionados'!#REF!&gt;=$D$6,'Datos seleccionados'!#REF!&gt;=$D$7),"SI","NO"))</f>
        <v>#REF!</v>
      </c>
      <c r="G813" s="17" t="e">
        <f>+IF('Datos seleccionados'!#REF!="","",'Datos seleccionados'!#REF!)</f>
        <v>#REF!</v>
      </c>
      <c r="H813" s="14" t="e">
        <f>+IF('Datos seleccionados'!#REF!="","",'Datos seleccionados'!#REF!)</f>
        <v>#REF!</v>
      </c>
      <c r="I813" s="10" t="e">
        <f>IF(H813="","",IF(AND('Datos seleccionados'!#REF!&gt;=$I$3,'Datos seleccionados'!#REF!&lt;=$I$4,'Datos seleccionados'!#REF!&gt;=$I$5,'Datos seleccionados'!#REF!&gt;=$I$6,'Datos seleccionados'!#REF!&gt;=$I$7),"SI","NO"))</f>
        <v>#REF!</v>
      </c>
    </row>
    <row r="814" spans="2:9" x14ac:dyDescent="0.2">
      <c r="B814" s="18" t="e">
        <f>+IF('Datos seleccionados'!#REF!="","",'Datos seleccionados'!#REF!)</f>
        <v>#REF!</v>
      </c>
      <c r="C814" s="14" t="e">
        <f>+IF('Datos seleccionados'!#REF!="","",'Datos seleccionados'!#REF!)</f>
        <v>#REF!</v>
      </c>
      <c r="D814" s="10" t="e">
        <f>IF(C814="","",IF(AND('Datos seleccionados'!#REF!&gt;=$D$3,'Datos seleccionados'!#REF!&lt;=$D$4,'Datos seleccionados'!#REF!&gt;=$D$5,'Datos seleccionados'!#REF!&gt;=$D$6,'Datos seleccionados'!#REF!&gt;=$D$7),"SI","NO"))</f>
        <v>#REF!</v>
      </c>
      <c r="G814" s="17" t="e">
        <f>+IF('Datos seleccionados'!#REF!="","",'Datos seleccionados'!#REF!)</f>
        <v>#REF!</v>
      </c>
      <c r="H814" s="14" t="e">
        <f>+IF('Datos seleccionados'!#REF!="","",'Datos seleccionados'!#REF!)</f>
        <v>#REF!</v>
      </c>
      <c r="I814" s="10" t="e">
        <f>IF(H814="","",IF(AND('Datos seleccionados'!#REF!&gt;=$I$3,'Datos seleccionados'!#REF!&lt;=$I$4,'Datos seleccionados'!#REF!&gt;=$I$5,'Datos seleccionados'!#REF!&gt;=$I$6,'Datos seleccionados'!#REF!&gt;=$I$7),"SI","NO"))</f>
        <v>#REF!</v>
      </c>
    </row>
    <row r="815" spans="2:9" x14ac:dyDescent="0.2">
      <c r="B815" s="18" t="e">
        <f>+IF('Datos seleccionados'!#REF!="","",'Datos seleccionados'!#REF!)</f>
        <v>#REF!</v>
      </c>
      <c r="C815" s="14" t="e">
        <f>+IF('Datos seleccionados'!#REF!="","",'Datos seleccionados'!#REF!)</f>
        <v>#REF!</v>
      </c>
      <c r="D815" s="10" t="e">
        <f>IF(C815="","",IF(AND('Datos seleccionados'!#REF!&gt;=$D$3,'Datos seleccionados'!#REF!&lt;=$D$4,'Datos seleccionados'!#REF!&gt;=$D$5,'Datos seleccionados'!#REF!&gt;=$D$6,'Datos seleccionados'!#REF!&gt;=$D$7),"SI","NO"))</f>
        <v>#REF!</v>
      </c>
      <c r="G815" s="17" t="e">
        <f>+IF('Datos seleccionados'!#REF!="","",'Datos seleccionados'!#REF!)</f>
        <v>#REF!</v>
      </c>
      <c r="H815" s="14" t="e">
        <f>+IF('Datos seleccionados'!#REF!="","",'Datos seleccionados'!#REF!)</f>
        <v>#REF!</v>
      </c>
      <c r="I815" s="10" t="e">
        <f>IF(H815="","",IF(AND('Datos seleccionados'!#REF!&gt;=$I$3,'Datos seleccionados'!#REF!&lt;=$I$4,'Datos seleccionados'!#REF!&gt;=$I$5,'Datos seleccionados'!#REF!&gt;=$I$6,'Datos seleccionados'!#REF!&gt;=$I$7),"SI","NO"))</f>
        <v>#REF!</v>
      </c>
    </row>
    <row r="816" spans="2:9" x14ac:dyDescent="0.2">
      <c r="B816" s="18" t="e">
        <f>+IF('Datos seleccionados'!#REF!="","",'Datos seleccionados'!#REF!)</f>
        <v>#REF!</v>
      </c>
      <c r="C816" s="14" t="e">
        <f>+IF('Datos seleccionados'!#REF!="","",'Datos seleccionados'!#REF!)</f>
        <v>#REF!</v>
      </c>
      <c r="D816" s="10" t="e">
        <f>IF(C816="","",IF(AND('Datos seleccionados'!#REF!&gt;=$D$3,'Datos seleccionados'!#REF!&lt;=$D$4,'Datos seleccionados'!#REF!&gt;=$D$5,'Datos seleccionados'!#REF!&gt;=$D$6,'Datos seleccionados'!#REF!&gt;=$D$7),"SI","NO"))</f>
        <v>#REF!</v>
      </c>
      <c r="G816" s="17" t="e">
        <f>+IF('Datos seleccionados'!#REF!="","",'Datos seleccionados'!#REF!)</f>
        <v>#REF!</v>
      </c>
      <c r="H816" s="14" t="e">
        <f>+IF('Datos seleccionados'!#REF!="","",'Datos seleccionados'!#REF!)</f>
        <v>#REF!</v>
      </c>
      <c r="I816" s="10" t="e">
        <f>IF(H816="","",IF(AND('Datos seleccionados'!#REF!&gt;=$I$3,'Datos seleccionados'!#REF!&lt;=$I$4,'Datos seleccionados'!#REF!&gt;=$I$5,'Datos seleccionados'!#REF!&gt;=$I$6,'Datos seleccionados'!#REF!&gt;=$I$7),"SI","NO"))</f>
        <v>#REF!</v>
      </c>
    </row>
    <row r="817" spans="2:9" x14ac:dyDescent="0.2">
      <c r="B817" s="18" t="e">
        <f>+IF('Datos seleccionados'!#REF!="","",'Datos seleccionados'!#REF!)</f>
        <v>#REF!</v>
      </c>
      <c r="C817" s="14" t="e">
        <f>+IF('Datos seleccionados'!#REF!="","",'Datos seleccionados'!#REF!)</f>
        <v>#REF!</v>
      </c>
      <c r="D817" s="10" t="e">
        <f>IF(C817="","",IF(AND('Datos seleccionados'!#REF!&gt;=$D$3,'Datos seleccionados'!#REF!&lt;=$D$4,'Datos seleccionados'!#REF!&gt;=$D$5,'Datos seleccionados'!#REF!&gt;=$D$6,'Datos seleccionados'!#REF!&gt;=$D$7),"SI","NO"))</f>
        <v>#REF!</v>
      </c>
      <c r="G817" s="17" t="e">
        <f>+IF('Datos seleccionados'!#REF!="","",'Datos seleccionados'!#REF!)</f>
        <v>#REF!</v>
      </c>
      <c r="H817" s="14" t="e">
        <f>+IF('Datos seleccionados'!#REF!="","",'Datos seleccionados'!#REF!)</f>
        <v>#REF!</v>
      </c>
      <c r="I817" s="10" t="e">
        <f>IF(H817="","",IF(AND('Datos seleccionados'!#REF!&gt;=$I$3,'Datos seleccionados'!#REF!&lt;=$I$4,'Datos seleccionados'!#REF!&gt;=$I$5,'Datos seleccionados'!#REF!&gt;=$I$6,'Datos seleccionados'!#REF!&gt;=$I$7),"SI","NO"))</f>
        <v>#REF!</v>
      </c>
    </row>
    <row r="818" spans="2:9" x14ac:dyDescent="0.2">
      <c r="B818" s="18" t="e">
        <f>+IF('Datos seleccionados'!#REF!="","",'Datos seleccionados'!#REF!)</f>
        <v>#REF!</v>
      </c>
      <c r="C818" s="14" t="e">
        <f>+IF('Datos seleccionados'!#REF!="","",'Datos seleccionados'!#REF!)</f>
        <v>#REF!</v>
      </c>
      <c r="D818" s="10" t="e">
        <f>IF(C818="","",IF(AND('Datos seleccionados'!#REF!&gt;=$D$3,'Datos seleccionados'!#REF!&lt;=$D$4,'Datos seleccionados'!#REF!&gt;=$D$5,'Datos seleccionados'!#REF!&gt;=$D$6,'Datos seleccionados'!#REF!&gt;=$D$7),"SI","NO"))</f>
        <v>#REF!</v>
      </c>
      <c r="G818" s="17" t="e">
        <f>+IF('Datos seleccionados'!#REF!="","",'Datos seleccionados'!#REF!)</f>
        <v>#REF!</v>
      </c>
      <c r="H818" s="14" t="e">
        <f>+IF('Datos seleccionados'!#REF!="","",'Datos seleccionados'!#REF!)</f>
        <v>#REF!</v>
      </c>
      <c r="I818" s="10" t="e">
        <f>IF(H818="","",IF(AND('Datos seleccionados'!#REF!&gt;=$I$3,'Datos seleccionados'!#REF!&lt;=$I$4,'Datos seleccionados'!#REF!&gt;=$I$5,'Datos seleccionados'!#REF!&gt;=$I$6,'Datos seleccionados'!#REF!&gt;=$I$7),"SI","NO"))</f>
        <v>#REF!</v>
      </c>
    </row>
    <row r="819" spans="2:9" x14ac:dyDescent="0.2">
      <c r="B819" s="18" t="e">
        <f>+IF('Datos seleccionados'!#REF!="","",'Datos seleccionados'!#REF!)</f>
        <v>#REF!</v>
      </c>
      <c r="C819" s="14" t="e">
        <f>+IF('Datos seleccionados'!#REF!="","",'Datos seleccionados'!#REF!)</f>
        <v>#REF!</v>
      </c>
      <c r="D819" s="10" t="e">
        <f>IF(C819="","",IF(AND('Datos seleccionados'!#REF!&gt;=$D$3,'Datos seleccionados'!#REF!&lt;=$D$4,'Datos seleccionados'!#REF!&gt;=$D$5,'Datos seleccionados'!#REF!&gt;=$D$6,'Datos seleccionados'!#REF!&gt;=$D$7),"SI","NO"))</f>
        <v>#REF!</v>
      </c>
      <c r="G819" s="17" t="e">
        <f>+IF('Datos seleccionados'!#REF!="","",'Datos seleccionados'!#REF!)</f>
        <v>#REF!</v>
      </c>
      <c r="H819" s="14" t="e">
        <f>+IF('Datos seleccionados'!#REF!="","",'Datos seleccionados'!#REF!)</f>
        <v>#REF!</v>
      </c>
      <c r="I819" s="10" t="e">
        <f>IF(H819="","",IF(AND('Datos seleccionados'!#REF!&gt;=$I$3,'Datos seleccionados'!#REF!&lt;=$I$4,'Datos seleccionados'!#REF!&gt;=$I$5,'Datos seleccionados'!#REF!&gt;=$I$6,'Datos seleccionados'!#REF!&gt;=$I$7),"SI","NO"))</f>
        <v>#REF!</v>
      </c>
    </row>
    <row r="820" spans="2:9" x14ac:dyDescent="0.2">
      <c r="B820" s="18" t="e">
        <f>+IF('Datos seleccionados'!#REF!="","",'Datos seleccionados'!#REF!)</f>
        <v>#REF!</v>
      </c>
      <c r="C820" s="14" t="e">
        <f>+IF('Datos seleccionados'!#REF!="","",'Datos seleccionados'!#REF!)</f>
        <v>#REF!</v>
      </c>
      <c r="D820" s="10" t="e">
        <f>IF(C820="","",IF(AND('Datos seleccionados'!#REF!&gt;=$D$3,'Datos seleccionados'!#REF!&lt;=$D$4,'Datos seleccionados'!#REF!&gt;=$D$5,'Datos seleccionados'!#REF!&gt;=$D$6,'Datos seleccionados'!#REF!&gt;=$D$7),"SI","NO"))</f>
        <v>#REF!</v>
      </c>
      <c r="G820" s="17" t="e">
        <f>+IF('Datos seleccionados'!#REF!="","",'Datos seleccionados'!#REF!)</f>
        <v>#REF!</v>
      </c>
      <c r="H820" s="14" t="e">
        <f>+IF('Datos seleccionados'!#REF!="","",'Datos seleccionados'!#REF!)</f>
        <v>#REF!</v>
      </c>
      <c r="I820" s="10" t="e">
        <f>IF(H820="","",IF(AND('Datos seleccionados'!#REF!&gt;=$I$3,'Datos seleccionados'!#REF!&lt;=$I$4,'Datos seleccionados'!#REF!&gt;=$I$5,'Datos seleccionados'!#REF!&gt;=$I$6,'Datos seleccionados'!#REF!&gt;=$I$7),"SI","NO"))</f>
        <v>#REF!</v>
      </c>
    </row>
    <row r="821" spans="2:9" x14ac:dyDescent="0.2">
      <c r="B821" s="18" t="e">
        <f>+IF('Datos seleccionados'!#REF!="","",'Datos seleccionados'!#REF!)</f>
        <v>#REF!</v>
      </c>
      <c r="C821" s="14" t="e">
        <f>+IF('Datos seleccionados'!#REF!="","",'Datos seleccionados'!#REF!)</f>
        <v>#REF!</v>
      </c>
      <c r="D821" s="10" t="e">
        <f>IF(C821="","",IF(AND('Datos seleccionados'!#REF!&gt;=$D$3,'Datos seleccionados'!#REF!&lt;=$D$4,'Datos seleccionados'!#REF!&gt;=$D$5,'Datos seleccionados'!#REF!&gt;=$D$6,'Datos seleccionados'!#REF!&gt;=$D$7),"SI","NO"))</f>
        <v>#REF!</v>
      </c>
      <c r="G821" s="17" t="e">
        <f>+IF('Datos seleccionados'!#REF!="","",'Datos seleccionados'!#REF!)</f>
        <v>#REF!</v>
      </c>
      <c r="H821" s="14" t="e">
        <f>+IF('Datos seleccionados'!#REF!="","",'Datos seleccionados'!#REF!)</f>
        <v>#REF!</v>
      </c>
      <c r="I821" s="10" t="e">
        <f>IF(H821="","",IF(AND('Datos seleccionados'!#REF!&gt;=$I$3,'Datos seleccionados'!#REF!&lt;=$I$4,'Datos seleccionados'!#REF!&gt;=$I$5,'Datos seleccionados'!#REF!&gt;=$I$6,'Datos seleccionados'!#REF!&gt;=$I$7),"SI","NO"))</f>
        <v>#REF!</v>
      </c>
    </row>
    <row r="822" spans="2:9" x14ac:dyDescent="0.2">
      <c r="B822" s="18" t="e">
        <f>+IF('Datos seleccionados'!#REF!="","",'Datos seleccionados'!#REF!)</f>
        <v>#REF!</v>
      </c>
      <c r="C822" s="14" t="e">
        <f>+IF('Datos seleccionados'!#REF!="","",'Datos seleccionados'!#REF!)</f>
        <v>#REF!</v>
      </c>
      <c r="D822" s="10" t="e">
        <f>IF(C822="","",IF(AND('Datos seleccionados'!#REF!&gt;=$D$3,'Datos seleccionados'!#REF!&lt;=$D$4,'Datos seleccionados'!#REF!&gt;=$D$5,'Datos seleccionados'!#REF!&gt;=$D$6,'Datos seleccionados'!#REF!&gt;=$D$7),"SI","NO"))</f>
        <v>#REF!</v>
      </c>
      <c r="G822" s="17" t="e">
        <f>+IF('Datos seleccionados'!#REF!="","",'Datos seleccionados'!#REF!)</f>
        <v>#REF!</v>
      </c>
      <c r="H822" s="14" t="e">
        <f>+IF('Datos seleccionados'!#REF!="","",'Datos seleccionados'!#REF!)</f>
        <v>#REF!</v>
      </c>
      <c r="I822" s="10" t="e">
        <f>IF(H822="","",IF(AND('Datos seleccionados'!#REF!&gt;=$I$3,'Datos seleccionados'!#REF!&lt;=$I$4,'Datos seleccionados'!#REF!&gt;=$I$5,'Datos seleccionados'!#REF!&gt;=$I$6,'Datos seleccionados'!#REF!&gt;=$I$7),"SI","NO"))</f>
        <v>#REF!</v>
      </c>
    </row>
    <row r="823" spans="2:9" x14ac:dyDescent="0.2">
      <c r="B823" s="18" t="e">
        <f>+IF('Datos seleccionados'!#REF!="","",'Datos seleccionados'!#REF!)</f>
        <v>#REF!</v>
      </c>
      <c r="C823" s="14" t="e">
        <f>+IF('Datos seleccionados'!#REF!="","",'Datos seleccionados'!#REF!)</f>
        <v>#REF!</v>
      </c>
      <c r="D823" s="10" t="e">
        <f>IF(C823="","",IF(AND('Datos seleccionados'!#REF!&gt;=$D$3,'Datos seleccionados'!#REF!&lt;=$D$4,'Datos seleccionados'!#REF!&gt;=$D$5,'Datos seleccionados'!#REF!&gt;=$D$6,'Datos seleccionados'!#REF!&gt;=$D$7),"SI","NO"))</f>
        <v>#REF!</v>
      </c>
      <c r="G823" s="17" t="e">
        <f>+IF('Datos seleccionados'!#REF!="","",'Datos seleccionados'!#REF!)</f>
        <v>#REF!</v>
      </c>
      <c r="H823" s="14" t="e">
        <f>+IF('Datos seleccionados'!#REF!="","",'Datos seleccionados'!#REF!)</f>
        <v>#REF!</v>
      </c>
      <c r="I823" s="10" t="e">
        <f>IF(H823="","",IF(AND('Datos seleccionados'!#REF!&gt;=$I$3,'Datos seleccionados'!#REF!&lt;=$I$4,'Datos seleccionados'!#REF!&gt;=$I$5,'Datos seleccionados'!#REF!&gt;=$I$6,'Datos seleccionados'!#REF!&gt;=$I$7),"SI","NO"))</f>
        <v>#REF!</v>
      </c>
    </row>
    <row r="824" spans="2:9" x14ac:dyDescent="0.2">
      <c r="B824" s="18" t="e">
        <f>+IF('Datos seleccionados'!#REF!="","",'Datos seleccionados'!#REF!)</f>
        <v>#REF!</v>
      </c>
      <c r="C824" s="14" t="e">
        <f>+IF('Datos seleccionados'!#REF!="","",'Datos seleccionados'!#REF!)</f>
        <v>#REF!</v>
      </c>
      <c r="D824" s="10" t="e">
        <f>IF(C824="","",IF(AND('Datos seleccionados'!#REF!&gt;=$D$3,'Datos seleccionados'!#REF!&lt;=$D$4,'Datos seleccionados'!#REF!&gt;=$D$5,'Datos seleccionados'!#REF!&gt;=$D$6,'Datos seleccionados'!#REF!&gt;=$D$7),"SI","NO"))</f>
        <v>#REF!</v>
      </c>
      <c r="G824" s="17" t="e">
        <f>+IF('Datos seleccionados'!#REF!="","",'Datos seleccionados'!#REF!)</f>
        <v>#REF!</v>
      </c>
      <c r="H824" s="14" t="e">
        <f>+IF('Datos seleccionados'!#REF!="","",'Datos seleccionados'!#REF!)</f>
        <v>#REF!</v>
      </c>
      <c r="I824" s="10" t="e">
        <f>IF(H824="","",IF(AND('Datos seleccionados'!#REF!&gt;=$I$3,'Datos seleccionados'!#REF!&lt;=$I$4,'Datos seleccionados'!#REF!&gt;=$I$5,'Datos seleccionados'!#REF!&gt;=$I$6,'Datos seleccionados'!#REF!&gt;=$I$7),"SI","NO"))</f>
        <v>#REF!</v>
      </c>
    </row>
    <row r="825" spans="2:9" x14ac:dyDescent="0.2">
      <c r="B825" s="18" t="e">
        <f>+IF('Datos seleccionados'!#REF!="","",'Datos seleccionados'!#REF!)</f>
        <v>#REF!</v>
      </c>
      <c r="C825" s="14" t="e">
        <f>+IF('Datos seleccionados'!#REF!="","",'Datos seleccionados'!#REF!)</f>
        <v>#REF!</v>
      </c>
      <c r="D825" s="10" t="e">
        <f>IF(C825="","",IF(AND('Datos seleccionados'!#REF!&gt;=$D$3,'Datos seleccionados'!#REF!&lt;=$D$4,'Datos seleccionados'!#REF!&gt;=$D$5,'Datos seleccionados'!#REF!&gt;=$D$6,'Datos seleccionados'!#REF!&gt;=$D$7),"SI","NO"))</f>
        <v>#REF!</v>
      </c>
      <c r="G825" s="17" t="e">
        <f>+IF('Datos seleccionados'!#REF!="","",'Datos seleccionados'!#REF!)</f>
        <v>#REF!</v>
      </c>
      <c r="H825" s="14" t="e">
        <f>+IF('Datos seleccionados'!#REF!="","",'Datos seleccionados'!#REF!)</f>
        <v>#REF!</v>
      </c>
      <c r="I825" s="10" t="e">
        <f>IF(H825="","",IF(AND('Datos seleccionados'!#REF!&gt;=$I$3,'Datos seleccionados'!#REF!&lt;=$I$4,'Datos seleccionados'!#REF!&gt;=$I$5,'Datos seleccionados'!#REF!&gt;=$I$6,'Datos seleccionados'!#REF!&gt;=$I$7),"SI","NO"))</f>
        <v>#REF!</v>
      </c>
    </row>
    <row r="826" spans="2:9" x14ac:dyDescent="0.2">
      <c r="B826" s="18" t="e">
        <f>+IF('Datos seleccionados'!#REF!="","",'Datos seleccionados'!#REF!)</f>
        <v>#REF!</v>
      </c>
      <c r="C826" s="14" t="e">
        <f>+IF('Datos seleccionados'!#REF!="","",'Datos seleccionados'!#REF!)</f>
        <v>#REF!</v>
      </c>
      <c r="D826" s="10" t="e">
        <f>IF(C826="","",IF(AND('Datos seleccionados'!#REF!&gt;=$D$3,'Datos seleccionados'!#REF!&lt;=$D$4,'Datos seleccionados'!#REF!&gt;=$D$5,'Datos seleccionados'!#REF!&gt;=$D$6,'Datos seleccionados'!#REF!&gt;=$D$7),"SI","NO"))</f>
        <v>#REF!</v>
      </c>
      <c r="G826" s="17" t="e">
        <f>+IF('Datos seleccionados'!#REF!="","",'Datos seleccionados'!#REF!)</f>
        <v>#REF!</v>
      </c>
      <c r="H826" s="14" t="e">
        <f>+IF('Datos seleccionados'!#REF!="","",'Datos seleccionados'!#REF!)</f>
        <v>#REF!</v>
      </c>
      <c r="I826" s="10" t="e">
        <f>IF(H826="","",IF(AND('Datos seleccionados'!#REF!&gt;=$I$3,'Datos seleccionados'!#REF!&lt;=$I$4,'Datos seleccionados'!#REF!&gt;=$I$5,'Datos seleccionados'!#REF!&gt;=$I$6,'Datos seleccionados'!#REF!&gt;=$I$7),"SI","NO"))</f>
        <v>#REF!</v>
      </c>
    </row>
    <row r="827" spans="2:9" x14ac:dyDescent="0.2">
      <c r="B827" s="18" t="e">
        <f>+IF('Datos seleccionados'!#REF!="","",'Datos seleccionados'!#REF!)</f>
        <v>#REF!</v>
      </c>
      <c r="C827" s="14" t="e">
        <f>+IF('Datos seleccionados'!#REF!="","",'Datos seleccionados'!#REF!)</f>
        <v>#REF!</v>
      </c>
      <c r="D827" s="10" t="e">
        <f>IF(C827="","",IF(AND('Datos seleccionados'!#REF!&gt;=$D$3,'Datos seleccionados'!#REF!&lt;=$D$4,'Datos seleccionados'!#REF!&gt;=$D$5,'Datos seleccionados'!#REF!&gt;=$D$6,'Datos seleccionados'!#REF!&gt;=$D$7),"SI","NO"))</f>
        <v>#REF!</v>
      </c>
      <c r="G827" s="17" t="e">
        <f>+IF('Datos seleccionados'!#REF!="","",'Datos seleccionados'!#REF!)</f>
        <v>#REF!</v>
      </c>
      <c r="H827" s="14" t="e">
        <f>+IF('Datos seleccionados'!#REF!="","",'Datos seleccionados'!#REF!)</f>
        <v>#REF!</v>
      </c>
      <c r="I827" s="10" t="e">
        <f>IF(H827="","",IF(AND('Datos seleccionados'!#REF!&gt;=$I$3,'Datos seleccionados'!#REF!&lt;=$I$4,'Datos seleccionados'!#REF!&gt;=$I$5,'Datos seleccionados'!#REF!&gt;=$I$6,'Datos seleccionados'!#REF!&gt;=$I$7),"SI","NO"))</f>
        <v>#REF!</v>
      </c>
    </row>
    <row r="828" spans="2:9" x14ac:dyDescent="0.2">
      <c r="B828" s="18" t="e">
        <f>+IF('Datos seleccionados'!#REF!="","",'Datos seleccionados'!#REF!)</f>
        <v>#REF!</v>
      </c>
      <c r="C828" s="14" t="e">
        <f>+IF('Datos seleccionados'!#REF!="","",'Datos seleccionados'!#REF!)</f>
        <v>#REF!</v>
      </c>
      <c r="D828" s="10" t="e">
        <f>IF(C828="","",IF(AND('Datos seleccionados'!#REF!&gt;=$D$3,'Datos seleccionados'!#REF!&lt;=$D$4,'Datos seleccionados'!#REF!&gt;=$D$5,'Datos seleccionados'!#REF!&gt;=$D$6,'Datos seleccionados'!#REF!&gt;=$D$7),"SI","NO"))</f>
        <v>#REF!</v>
      </c>
      <c r="G828" s="17" t="e">
        <f>+IF('Datos seleccionados'!#REF!="","",'Datos seleccionados'!#REF!)</f>
        <v>#REF!</v>
      </c>
      <c r="H828" s="14" t="e">
        <f>+IF('Datos seleccionados'!#REF!="","",'Datos seleccionados'!#REF!)</f>
        <v>#REF!</v>
      </c>
      <c r="I828" s="10" t="e">
        <f>IF(H828="","",IF(AND('Datos seleccionados'!#REF!&gt;=$I$3,'Datos seleccionados'!#REF!&lt;=$I$4,'Datos seleccionados'!#REF!&gt;=$I$5,'Datos seleccionados'!#REF!&gt;=$I$6,'Datos seleccionados'!#REF!&gt;=$I$7),"SI","NO"))</f>
        <v>#REF!</v>
      </c>
    </row>
    <row r="829" spans="2:9" x14ac:dyDescent="0.2">
      <c r="B829" s="18" t="e">
        <f>+IF('Datos seleccionados'!#REF!="","",'Datos seleccionados'!#REF!)</f>
        <v>#REF!</v>
      </c>
      <c r="C829" s="14" t="e">
        <f>+IF('Datos seleccionados'!#REF!="","",'Datos seleccionados'!#REF!)</f>
        <v>#REF!</v>
      </c>
      <c r="D829" s="10" t="e">
        <f>IF(C829="","",IF(AND('Datos seleccionados'!#REF!&gt;=$D$3,'Datos seleccionados'!#REF!&lt;=$D$4,'Datos seleccionados'!#REF!&gt;=$D$5,'Datos seleccionados'!#REF!&gt;=$D$6,'Datos seleccionados'!#REF!&gt;=$D$7),"SI","NO"))</f>
        <v>#REF!</v>
      </c>
      <c r="G829" s="17" t="e">
        <f>+IF('Datos seleccionados'!#REF!="","",'Datos seleccionados'!#REF!)</f>
        <v>#REF!</v>
      </c>
      <c r="H829" s="14" t="e">
        <f>+IF('Datos seleccionados'!#REF!="","",'Datos seleccionados'!#REF!)</f>
        <v>#REF!</v>
      </c>
      <c r="I829" s="10" t="e">
        <f>IF(H829="","",IF(AND('Datos seleccionados'!#REF!&gt;=$I$3,'Datos seleccionados'!#REF!&lt;=$I$4,'Datos seleccionados'!#REF!&gt;=$I$5,'Datos seleccionados'!#REF!&gt;=$I$6,'Datos seleccionados'!#REF!&gt;=$I$7),"SI","NO"))</f>
        <v>#REF!</v>
      </c>
    </row>
    <row r="830" spans="2:9" x14ac:dyDescent="0.2">
      <c r="B830" s="18" t="e">
        <f>+IF('Datos seleccionados'!#REF!="","",'Datos seleccionados'!#REF!)</f>
        <v>#REF!</v>
      </c>
      <c r="C830" s="14" t="e">
        <f>+IF('Datos seleccionados'!#REF!="","",'Datos seleccionados'!#REF!)</f>
        <v>#REF!</v>
      </c>
      <c r="D830" s="10" t="e">
        <f>IF(C830="","",IF(AND('Datos seleccionados'!#REF!&gt;=$D$3,'Datos seleccionados'!#REF!&lt;=$D$4,'Datos seleccionados'!#REF!&gt;=$D$5,'Datos seleccionados'!#REF!&gt;=$D$6,'Datos seleccionados'!#REF!&gt;=$D$7),"SI","NO"))</f>
        <v>#REF!</v>
      </c>
      <c r="G830" s="17" t="e">
        <f>+IF('Datos seleccionados'!#REF!="","",'Datos seleccionados'!#REF!)</f>
        <v>#REF!</v>
      </c>
      <c r="H830" s="14" t="e">
        <f>+IF('Datos seleccionados'!#REF!="","",'Datos seleccionados'!#REF!)</f>
        <v>#REF!</v>
      </c>
      <c r="I830" s="10" t="e">
        <f>IF(H830="","",IF(AND('Datos seleccionados'!#REF!&gt;=$I$3,'Datos seleccionados'!#REF!&lt;=$I$4,'Datos seleccionados'!#REF!&gt;=$I$5,'Datos seleccionados'!#REF!&gt;=$I$6,'Datos seleccionados'!#REF!&gt;=$I$7),"SI","NO"))</f>
        <v>#REF!</v>
      </c>
    </row>
    <row r="831" spans="2:9" x14ac:dyDescent="0.2">
      <c r="B831" s="18" t="e">
        <f>+IF('Datos seleccionados'!#REF!="","",'Datos seleccionados'!#REF!)</f>
        <v>#REF!</v>
      </c>
      <c r="C831" s="14" t="e">
        <f>+IF('Datos seleccionados'!#REF!="","",'Datos seleccionados'!#REF!)</f>
        <v>#REF!</v>
      </c>
      <c r="D831" s="10" t="e">
        <f>IF(C831="","",IF(AND('Datos seleccionados'!#REF!&gt;=$D$3,'Datos seleccionados'!#REF!&lt;=$D$4,'Datos seleccionados'!#REF!&gt;=$D$5,'Datos seleccionados'!#REF!&gt;=$D$6,'Datos seleccionados'!#REF!&gt;=$D$7),"SI","NO"))</f>
        <v>#REF!</v>
      </c>
      <c r="G831" s="17" t="e">
        <f>+IF('Datos seleccionados'!#REF!="","",'Datos seleccionados'!#REF!)</f>
        <v>#REF!</v>
      </c>
      <c r="H831" s="14" t="e">
        <f>+IF('Datos seleccionados'!#REF!="","",'Datos seleccionados'!#REF!)</f>
        <v>#REF!</v>
      </c>
      <c r="I831" s="10" t="e">
        <f>IF(H831="","",IF(AND('Datos seleccionados'!#REF!&gt;=$I$3,'Datos seleccionados'!#REF!&lt;=$I$4,'Datos seleccionados'!#REF!&gt;=$I$5,'Datos seleccionados'!#REF!&gt;=$I$6,'Datos seleccionados'!#REF!&gt;=$I$7),"SI","NO"))</f>
        <v>#REF!</v>
      </c>
    </row>
    <row r="832" spans="2:9" x14ac:dyDescent="0.2">
      <c r="B832" s="18" t="e">
        <f>+IF('Datos seleccionados'!#REF!="","",'Datos seleccionados'!#REF!)</f>
        <v>#REF!</v>
      </c>
      <c r="C832" s="14" t="e">
        <f>+IF('Datos seleccionados'!#REF!="","",'Datos seleccionados'!#REF!)</f>
        <v>#REF!</v>
      </c>
      <c r="D832" s="10" t="e">
        <f>IF(C832="","",IF(AND('Datos seleccionados'!#REF!&gt;=$D$3,'Datos seleccionados'!#REF!&lt;=$D$4,'Datos seleccionados'!#REF!&gt;=$D$5,'Datos seleccionados'!#REF!&gt;=$D$6,'Datos seleccionados'!#REF!&gt;=$D$7),"SI","NO"))</f>
        <v>#REF!</v>
      </c>
      <c r="G832" s="17" t="e">
        <f>+IF('Datos seleccionados'!#REF!="","",'Datos seleccionados'!#REF!)</f>
        <v>#REF!</v>
      </c>
      <c r="H832" s="14" t="e">
        <f>+IF('Datos seleccionados'!#REF!="","",'Datos seleccionados'!#REF!)</f>
        <v>#REF!</v>
      </c>
      <c r="I832" s="10" t="e">
        <f>IF(H832="","",IF(AND('Datos seleccionados'!#REF!&gt;=$I$3,'Datos seleccionados'!#REF!&lt;=$I$4,'Datos seleccionados'!#REF!&gt;=$I$5,'Datos seleccionados'!#REF!&gt;=$I$6,'Datos seleccionados'!#REF!&gt;=$I$7),"SI","NO"))</f>
        <v>#REF!</v>
      </c>
    </row>
    <row r="833" spans="2:9" x14ac:dyDescent="0.2">
      <c r="B833" s="18" t="e">
        <f>+IF('Datos seleccionados'!#REF!="","",'Datos seleccionados'!#REF!)</f>
        <v>#REF!</v>
      </c>
      <c r="C833" s="14" t="e">
        <f>+IF('Datos seleccionados'!#REF!="","",'Datos seleccionados'!#REF!)</f>
        <v>#REF!</v>
      </c>
      <c r="D833" s="10" t="e">
        <f>IF(C833="","",IF(AND('Datos seleccionados'!#REF!&gt;=$D$3,'Datos seleccionados'!#REF!&lt;=$D$4,'Datos seleccionados'!#REF!&gt;=$D$5,'Datos seleccionados'!#REF!&gt;=$D$6,'Datos seleccionados'!#REF!&gt;=$D$7),"SI","NO"))</f>
        <v>#REF!</v>
      </c>
      <c r="G833" s="17" t="e">
        <f>+IF('Datos seleccionados'!#REF!="","",'Datos seleccionados'!#REF!)</f>
        <v>#REF!</v>
      </c>
      <c r="H833" s="14" t="e">
        <f>+IF('Datos seleccionados'!#REF!="","",'Datos seleccionados'!#REF!)</f>
        <v>#REF!</v>
      </c>
      <c r="I833" s="10" t="e">
        <f>IF(H833="","",IF(AND('Datos seleccionados'!#REF!&gt;=$I$3,'Datos seleccionados'!#REF!&lt;=$I$4,'Datos seleccionados'!#REF!&gt;=$I$5,'Datos seleccionados'!#REF!&gt;=$I$6,'Datos seleccionados'!#REF!&gt;=$I$7),"SI","NO"))</f>
        <v>#REF!</v>
      </c>
    </row>
    <row r="834" spans="2:9" x14ac:dyDescent="0.2">
      <c r="B834" s="18" t="e">
        <f>+IF('Datos seleccionados'!#REF!="","",'Datos seleccionados'!#REF!)</f>
        <v>#REF!</v>
      </c>
      <c r="C834" s="14" t="e">
        <f>+IF('Datos seleccionados'!#REF!="","",'Datos seleccionados'!#REF!)</f>
        <v>#REF!</v>
      </c>
      <c r="D834" s="10" t="e">
        <f>IF(C834="","",IF(AND('Datos seleccionados'!#REF!&gt;=$D$3,'Datos seleccionados'!#REF!&lt;=$D$4,'Datos seleccionados'!#REF!&gt;=$D$5,'Datos seleccionados'!#REF!&gt;=$D$6,'Datos seleccionados'!#REF!&gt;=$D$7),"SI","NO"))</f>
        <v>#REF!</v>
      </c>
      <c r="G834" s="17" t="e">
        <f>+IF('Datos seleccionados'!#REF!="","",'Datos seleccionados'!#REF!)</f>
        <v>#REF!</v>
      </c>
      <c r="H834" s="14" t="e">
        <f>+IF('Datos seleccionados'!#REF!="","",'Datos seleccionados'!#REF!)</f>
        <v>#REF!</v>
      </c>
      <c r="I834" s="10" t="e">
        <f>IF(H834="","",IF(AND('Datos seleccionados'!#REF!&gt;=$I$3,'Datos seleccionados'!#REF!&lt;=$I$4,'Datos seleccionados'!#REF!&gt;=$I$5,'Datos seleccionados'!#REF!&gt;=$I$6,'Datos seleccionados'!#REF!&gt;=$I$7),"SI","NO"))</f>
        <v>#REF!</v>
      </c>
    </row>
    <row r="835" spans="2:9" x14ac:dyDescent="0.2">
      <c r="B835" s="18" t="e">
        <f>+IF('Datos seleccionados'!#REF!="","",'Datos seleccionados'!#REF!)</f>
        <v>#REF!</v>
      </c>
      <c r="C835" s="14" t="e">
        <f>+IF('Datos seleccionados'!#REF!="","",'Datos seleccionados'!#REF!)</f>
        <v>#REF!</v>
      </c>
      <c r="D835" s="10" t="e">
        <f>IF(C835="","",IF(AND('Datos seleccionados'!#REF!&gt;=$D$3,'Datos seleccionados'!#REF!&lt;=$D$4,'Datos seleccionados'!#REF!&gt;=$D$5,'Datos seleccionados'!#REF!&gt;=$D$6,'Datos seleccionados'!#REF!&gt;=$D$7),"SI","NO"))</f>
        <v>#REF!</v>
      </c>
      <c r="G835" s="17" t="e">
        <f>+IF('Datos seleccionados'!#REF!="","",'Datos seleccionados'!#REF!)</f>
        <v>#REF!</v>
      </c>
      <c r="H835" s="14" t="e">
        <f>+IF('Datos seleccionados'!#REF!="","",'Datos seleccionados'!#REF!)</f>
        <v>#REF!</v>
      </c>
      <c r="I835" s="10" t="e">
        <f>IF(H835="","",IF(AND('Datos seleccionados'!#REF!&gt;=$I$3,'Datos seleccionados'!#REF!&lt;=$I$4,'Datos seleccionados'!#REF!&gt;=$I$5,'Datos seleccionados'!#REF!&gt;=$I$6,'Datos seleccionados'!#REF!&gt;=$I$7),"SI","NO"))</f>
        <v>#REF!</v>
      </c>
    </row>
    <row r="836" spans="2:9" x14ac:dyDescent="0.2">
      <c r="B836" s="18" t="e">
        <f>+IF('Datos seleccionados'!#REF!="","",'Datos seleccionados'!#REF!)</f>
        <v>#REF!</v>
      </c>
      <c r="C836" s="14" t="e">
        <f>+IF('Datos seleccionados'!#REF!="","",'Datos seleccionados'!#REF!)</f>
        <v>#REF!</v>
      </c>
      <c r="D836" s="10" t="e">
        <f>IF(C836="","",IF(AND('Datos seleccionados'!#REF!&gt;=$D$3,'Datos seleccionados'!#REF!&lt;=$D$4,'Datos seleccionados'!#REF!&gt;=$D$5,'Datos seleccionados'!#REF!&gt;=$D$6,'Datos seleccionados'!#REF!&gt;=$D$7),"SI","NO"))</f>
        <v>#REF!</v>
      </c>
      <c r="G836" s="17" t="e">
        <f>+IF('Datos seleccionados'!#REF!="","",'Datos seleccionados'!#REF!)</f>
        <v>#REF!</v>
      </c>
      <c r="H836" s="14" t="e">
        <f>+IF('Datos seleccionados'!#REF!="","",'Datos seleccionados'!#REF!)</f>
        <v>#REF!</v>
      </c>
      <c r="I836" s="10" t="e">
        <f>IF(H836="","",IF(AND('Datos seleccionados'!#REF!&gt;=$I$3,'Datos seleccionados'!#REF!&lt;=$I$4,'Datos seleccionados'!#REF!&gt;=$I$5,'Datos seleccionados'!#REF!&gt;=$I$6,'Datos seleccionados'!#REF!&gt;=$I$7),"SI","NO"))</f>
        <v>#REF!</v>
      </c>
    </row>
    <row r="837" spans="2:9" x14ac:dyDescent="0.2">
      <c r="B837" s="18" t="e">
        <f>+IF('Datos seleccionados'!#REF!="","",'Datos seleccionados'!#REF!)</f>
        <v>#REF!</v>
      </c>
      <c r="C837" s="14" t="e">
        <f>+IF('Datos seleccionados'!#REF!="","",'Datos seleccionados'!#REF!)</f>
        <v>#REF!</v>
      </c>
      <c r="D837" s="10" t="e">
        <f>IF(C837="","",IF(AND('Datos seleccionados'!#REF!&gt;=$D$3,'Datos seleccionados'!#REF!&lt;=$D$4,'Datos seleccionados'!#REF!&gt;=$D$5,'Datos seleccionados'!#REF!&gt;=$D$6,'Datos seleccionados'!#REF!&gt;=$D$7),"SI","NO"))</f>
        <v>#REF!</v>
      </c>
      <c r="G837" s="17" t="e">
        <f>+IF('Datos seleccionados'!#REF!="","",'Datos seleccionados'!#REF!)</f>
        <v>#REF!</v>
      </c>
      <c r="H837" s="14" t="e">
        <f>+IF('Datos seleccionados'!#REF!="","",'Datos seleccionados'!#REF!)</f>
        <v>#REF!</v>
      </c>
      <c r="I837" s="10" t="e">
        <f>IF(H837="","",IF(AND('Datos seleccionados'!#REF!&gt;=$I$3,'Datos seleccionados'!#REF!&lt;=$I$4,'Datos seleccionados'!#REF!&gt;=$I$5,'Datos seleccionados'!#REF!&gt;=$I$6,'Datos seleccionados'!#REF!&gt;=$I$7),"SI","NO"))</f>
        <v>#REF!</v>
      </c>
    </row>
    <row r="838" spans="2:9" x14ac:dyDescent="0.2">
      <c r="B838" s="18" t="e">
        <f>+IF('Datos seleccionados'!#REF!="","",'Datos seleccionados'!#REF!)</f>
        <v>#REF!</v>
      </c>
      <c r="C838" s="14" t="e">
        <f>+IF('Datos seleccionados'!#REF!="","",'Datos seleccionados'!#REF!)</f>
        <v>#REF!</v>
      </c>
      <c r="D838" s="10" t="e">
        <f>IF(C838="","",IF(AND('Datos seleccionados'!#REF!&gt;=$D$3,'Datos seleccionados'!#REF!&lt;=$D$4,'Datos seleccionados'!#REF!&gt;=$D$5,'Datos seleccionados'!#REF!&gt;=$D$6,'Datos seleccionados'!#REF!&gt;=$D$7),"SI","NO"))</f>
        <v>#REF!</v>
      </c>
      <c r="G838" s="17" t="e">
        <f>+IF('Datos seleccionados'!#REF!="","",'Datos seleccionados'!#REF!)</f>
        <v>#REF!</v>
      </c>
      <c r="H838" s="14" t="e">
        <f>+IF('Datos seleccionados'!#REF!="","",'Datos seleccionados'!#REF!)</f>
        <v>#REF!</v>
      </c>
      <c r="I838" s="10" t="e">
        <f>IF(H838="","",IF(AND('Datos seleccionados'!#REF!&gt;=$I$3,'Datos seleccionados'!#REF!&lt;=$I$4,'Datos seleccionados'!#REF!&gt;=$I$5,'Datos seleccionados'!#REF!&gt;=$I$6,'Datos seleccionados'!#REF!&gt;=$I$7),"SI","NO"))</f>
        <v>#REF!</v>
      </c>
    </row>
    <row r="839" spans="2:9" x14ac:dyDescent="0.2">
      <c r="B839" s="18" t="e">
        <f>+IF('Datos seleccionados'!#REF!="","",'Datos seleccionados'!#REF!)</f>
        <v>#REF!</v>
      </c>
      <c r="C839" s="14" t="e">
        <f>+IF('Datos seleccionados'!#REF!="","",'Datos seleccionados'!#REF!)</f>
        <v>#REF!</v>
      </c>
      <c r="D839" s="10" t="e">
        <f>IF(C839="","",IF(AND('Datos seleccionados'!#REF!&gt;=$D$3,'Datos seleccionados'!#REF!&lt;=$D$4,'Datos seleccionados'!#REF!&gt;=$D$5,'Datos seleccionados'!#REF!&gt;=$D$6,'Datos seleccionados'!#REF!&gt;=$D$7),"SI","NO"))</f>
        <v>#REF!</v>
      </c>
      <c r="G839" s="17" t="e">
        <f>+IF('Datos seleccionados'!#REF!="","",'Datos seleccionados'!#REF!)</f>
        <v>#REF!</v>
      </c>
      <c r="H839" s="14" t="e">
        <f>+IF('Datos seleccionados'!#REF!="","",'Datos seleccionados'!#REF!)</f>
        <v>#REF!</v>
      </c>
      <c r="I839" s="10" t="e">
        <f>IF(H839="","",IF(AND('Datos seleccionados'!#REF!&gt;=$I$3,'Datos seleccionados'!#REF!&lt;=$I$4,'Datos seleccionados'!#REF!&gt;=$I$5,'Datos seleccionados'!#REF!&gt;=$I$6,'Datos seleccionados'!#REF!&gt;=$I$7),"SI","NO"))</f>
        <v>#REF!</v>
      </c>
    </row>
    <row r="840" spans="2:9" x14ac:dyDescent="0.2">
      <c r="B840" s="18" t="e">
        <f>+IF('Datos seleccionados'!#REF!="","",'Datos seleccionados'!#REF!)</f>
        <v>#REF!</v>
      </c>
      <c r="C840" s="14" t="e">
        <f>+IF('Datos seleccionados'!#REF!="","",'Datos seleccionados'!#REF!)</f>
        <v>#REF!</v>
      </c>
      <c r="D840" s="10" t="e">
        <f>IF(C840="","",IF(AND('Datos seleccionados'!#REF!&gt;=$D$3,'Datos seleccionados'!#REF!&lt;=$D$4,'Datos seleccionados'!#REF!&gt;=$D$5,'Datos seleccionados'!#REF!&gt;=$D$6,'Datos seleccionados'!#REF!&gt;=$D$7),"SI","NO"))</f>
        <v>#REF!</v>
      </c>
      <c r="G840" s="17" t="e">
        <f>+IF('Datos seleccionados'!#REF!="","",'Datos seleccionados'!#REF!)</f>
        <v>#REF!</v>
      </c>
      <c r="H840" s="14" t="e">
        <f>+IF('Datos seleccionados'!#REF!="","",'Datos seleccionados'!#REF!)</f>
        <v>#REF!</v>
      </c>
      <c r="I840" s="10" t="e">
        <f>IF(H840="","",IF(AND('Datos seleccionados'!#REF!&gt;=$I$3,'Datos seleccionados'!#REF!&lt;=$I$4,'Datos seleccionados'!#REF!&gt;=$I$5,'Datos seleccionados'!#REF!&gt;=$I$6,'Datos seleccionados'!#REF!&gt;=$I$7),"SI","NO"))</f>
        <v>#REF!</v>
      </c>
    </row>
    <row r="841" spans="2:9" x14ac:dyDescent="0.2">
      <c r="B841" s="18" t="e">
        <f>+IF('Datos seleccionados'!#REF!="","",'Datos seleccionados'!#REF!)</f>
        <v>#REF!</v>
      </c>
      <c r="C841" s="14" t="e">
        <f>+IF('Datos seleccionados'!#REF!="","",'Datos seleccionados'!#REF!)</f>
        <v>#REF!</v>
      </c>
      <c r="D841" s="10" t="e">
        <f>IF(C841="","",IF(AND('Datos seleccionados'!#REF!&gt;=$D$3,'Datos seleccionados'!#REF!&lt;=$D$4,'Datos seleccionados'!#REF!&gt;=$D$5,'Datos seleccionados'!#REF!&gt;=$D$6,'Datos seleccionados'!#REF!&gt;=$D$7),"SI","NO"))</f>
        <v>#REF!</v>
      </c>
      <c r="G841" s="17" t="e">
        <f>+IF('Datos seleccionados'!#REF!="","",'Datos seleccionados'!#REF!)</f>
        <v>#REF!</v>
      </c>
      <c r="H841" s="14" t="e">
        <f>+IF('Datos seleccionados'!#REF!="","",'Datos seleccionados'!#REF!)</f>
        <v>#REF!</v>
      </c>
      <c r="I841" s="10" t="e">
        <f>IF(H841="","",IF(AND('Datos seleccionados'!#REF!&gt;=$I$3,'Datos seleccionados'!#REF!&lt;=$I$4,'Datos seleccionados'!#REF!&gt;=$I$5,'Datos seleccionados'!#REF!&gt;=$I$6,'Datos seleccionados'!#REF!&gt;=$I$7),"SI","NO"))</f>
        <v>#REF!</v>
      </c>
    </row>
    <row r="842" spans="2:9" x14ac:dyDescent="0.2">
      <c r="B842" s="18" t="e">
        <f>+IF('Datos seleccionados'!#REF!="","",'Datos seleccionados'!#REF!)</f>
        <v>#REF!</v>
      </c>
      <c r="C842" s="14" t="e">
        <f>+IF('Datos seleccionados'!#REF!="","",'Datos seleccionados'!#REF!)</f>
        <v>#REF!</v>
      </c>
      <c r="D842" s="10" t="e">
        <f>IF(C842="","",IF(AND('Datos seleccionados'!#REF!&gt;=$D$3,'Datos seleccionados'!#REF!&lt;=$D$4,'Datos seleccionados'!#REF!&gt;=$D$5,'Datos seleccionados'!#REF!&gt;=$D$6,'Datos seleccionados'!#REF!&gt;=$D$7),"SI","NO"))</f>
        <v>#REF!</v>
      </c>
      <c r="G842" s="17" t="e">
        <f>+IF('Datos seleccionados'!#REF!="","",'Datos seleccionados'!#REF!)</f>
        <v>#REF!</v>
      </c>
      <c r="H842" s="14" t="e">
        <f>+IF('Datos seleccionados'!#REF!="","",'Datos seleccionados'!#REF!)</f>
        <v>#REF!</v>
      </c>
      <c r="I842" s="10" t="e">
        <f>IF(H842="","",IF(AND('Datos seleccionados'!#REF!&gt;=$I$3,'Datos seleccionados'!#REF!&lt;=$I$4,'Datos seleccionados'!#REF!&gt;=$I$5,'Datos seleccionados'!#REF!&gt;=$I$6,'Datos seleccionados'!#REF!&gt;=$I$7),"SI","NO"))</f>
        <v>#REF!</v>
      </c>
    </row>
    <row r="843" spans="2:9" x14ac:dyDescent="0.2">
      <c r="B843" s="18" t="e">
        <f>+IF('Datos seleccionados'!#REF!="","",'Datos seleccionados'!#REF!)</f>
        <v>#REF!</v>
      </c>
      <c r="C843" s="14" t="e">
        <f>+IF('Datos seleccionados'!#REF!="","",'Datos seleccionados'!#REF!)</f>
        <v>#REF!</v>
      </c>
      <c r="D843" s="10" t="e">
        <f>IF(C843="","",IF(AND('Datos seleccionados'!#REF!&gt;=$D$3,'Datos seleccionados'!#REF!&lt;=$D$4,'Datos seleccionados'!#REF!&gt;=$D$5,'Datos seleccionados'!#REF!&gt;=$D$6,'Datos seleccionados'!#REF!&gt;=$D$7),"SI","NO"))</f>
        <v>#REF!</v>
      </c>
      <c r="G843" s="17" t="e">
        <f>+IF('Datos seleccionados'!#REF!="","",'Datos seleccionados'!#REF!)</f>
        <v>#REF!</v>
      </c>
      <c r="H843" s="14" t="e">
        <f>+IF('Datos seleccionados'!#REF!="","",'Datos seleccionados'!#REF!)</f>
        <v>#REF!</v>
      </c>
      <c r="I843" s="10" t="e">
        <f>IF(H843="","",IF(AND('Datos seleccionados'!#REF!&gt;=$I$3,'Datos seleccionados'!#REF!&lt;=$I$4,'Datos seleccionados'!#REF!&gt;=$I$5,'Datos seleccionados'!#REF!&gt;=$I$6,'Datos seleccionados'!#REF!&gt;=$I$7),"SI","NO"))</f>
        <v>#REF!</v>
      </c>
    </row>
    <row r="844" spans="2:9" x14ac:dyDescent="0.2">
      <c r="B844" s="18" t="e">
        <f>+IF('Datos seleccionados'!#REF!="","",'Datos seleccionados'!#REF!)</f>
        <v>#REF!</v>
      </c>
      <c r="C844" s="14" t="e">
        <f>+IF('Datos seleccionados'!#REF!="","",'Datos seleccionados'!#REF!)</f>
        <v>#REF!</v>
      </c>
      <c r="D844" s="10" t="e">
        <f>IF(C844="","",IF(AND('Datos seleccionados'!#REF!&gt;=$D$3,'Datos seleccionados'!#REF!&lt;=$D$4,'Datos seleccionados'!#REF!&gt;=$D$5,'Datos seleccionados'!#REF!&gt;=$D$6,'Datos seleccionados'!#REF!&gt;=$D$7),"SI","NO"))</f>
        <v>#REF!</v>
      </c>
      <c r="G844" s="17" t="e">
        <f>+IF('Datos seleccionados'!#REF!="","",'Datos seleccionados'!#REF!)</f>
        <v>#REF!</v>
      </c>
      <c r="H844" s="14" t="e">
        <f>+IF('Datos seleccionados'!#REF!="","",'Datos seleccionados'!#REF!)</f>
        <v>#REF!</v>
      </c>
      <c r="I844" s="10" t="e">
        <f>IF(H844="","",IF(AND('Datos seleccionados'!#REF!&gt;=$I$3,'Datos seleccionados'!#REF!&lt;=$I$4,'Datos seleccionados'!#REF!&gt;=$I$5,'Datos seleccionados'!#REF!&gt;=$I$6,'Datos seleccionados'!#REF!&gt;=$I$7),"SI","NO"))</f>
        <v>#REF!</v>
      </c>
    </row>
    <row r="845" spans="2:9" x14ac:dyDescent="0.2">
      <c r="B845" s="18" t="e">
        <f>+IF('Datos seleccionados'!#REF!="","",'Datos seleccionados'!#REF!)</f>
        <v>#REF!</v>
      </c>
      <c r="C845" s="14" t="e">
        <f>+IF('Datos seleccionados'!#REF!="","",'Datos seleccionados'!#REF!)</f>
        <v>#REF!</v>
      </c>
      <c r="D845" s="10" t="e">
        <f>IF(C845="","",IF(AND('Datos seleccionados'!#REF!&gt;=$D$3,'Datos seleccionados'!#REF!&lt;=$D$4,'Datos seleccionados'!#REF!&gt;=$D$5,'Datos seleccionados'!#REF!&gt;=$D$6,'Datos seleccionados'!#REF!&gt;=$D$7),"SI","NO"))</f>
        <v>#REF!</v>
      </c>
      <c r="G845" s="17" t="e">
        <f>+IF('Datos seleccionados'!#REF!="","",'Datos seleccionados'!#REF!)</f>
        <v>#REF!</v>
      </c>
      <c r="H845" s="14" t="e">
        <f>+IF('Datos seleccionados'!#REF!="","",'Datos seleccionados'!#REF!)</f>
        <v>#REF!</v>
      </c>
      <c r="I845" s="10" t="e">
        <f>IF(H845="","",IF(AND('Datos seleccionados'!#REF!&gt;=$I$3,'Datos seleccionados'!#REF!&lt;=$I$4,'Datos seleccionados'!#REF!&gt;=$I$5,'Datos seleccionados'!#REF!&gt;=$I$6,'Datos seleccionados'!#REF!&gt;=$I$7),"SI","NO"))</f>
        <v>#REF!</v>
      </c>
    </row>
    <row r="846" spans="2:9" x14ac:dyDescent="0.2">
      <c r="B846" s="18" t="e">
        <f>+IF('Datos seleccionados'!#REF!="","",'Datos seleccionados'!#REF!)</f>
        <v>#REF!</v>
      </c>
      <c r="C846" s="14" t="e">
        <f>+IF('Datos seleccionados'!#REF!="","",'Datos seleccionados'!#REF!)</f>
        <v>#REF!</v>
      </c>
      <c r="D846" s="10" t="e">
        <f>IF(C846="","",IF(AND('Datos seleccionados'!#REF!&gt;=$D$3,'Datos seleccionados'!#REF!&lt;=$D$4,'Datos seleccionados'!#REF!&gt;=$D$5,'Datos seleccionados'!#REF!&gt;=$D$6,'Datos seleccionados'!#REF!&gt;=$D$7),"SI","NO"))</f>
        <v>#REF!</v>
      </c>
      <c r="G846" s="17" t="e">
        <f>+IF('Datos seleccionados'!#REF!="","",'Datos seleccionados'!#REF!)</f>
        <v>#REF!</v>
      </c>
      <c r="H846" s="14" t="e">
        <f>+IF('Datos seleccionados'!#REF!="","",'Datos seleccionados'!#REF!)</f>
        <v>#REF!</v>
      </c>
      <c r="I846" s="10" t="e">
        <f>IF(H846="","",IF(AND('Datos seleccionados'!#REF!&gt;=$I$3,'Datos seleccionados'!#REF!&lt;=$I$4,'Datos seleccionados'!#REF!&gt;=$I$5,'Datos seleccionados'!#REF!&gt;=$I$6,'Datos seleccionados'!#REF!&gt;=$I$7),"SI","NO"))</f>
        <v>#REF!</v>
      </c>
    </row>
    <row r="847" spans="2:9" x14ac:dyDescent="0.2">
      <c r="B847" s="18" t="e">
        <f>+IF('Datos seleccionados'!#REF!="","",'Datos seleccionados'!#REF!)</f>
        <v>#REF!</v>
      </c>
      <c r="C847" s="14" t="e">
        <f>+IF('Datos seleccionados'!#REF!="","",'Datos seleccionados'!#REF!)</f>
        <v>#REF!</v>
      </c>
      <c r="D847" s="10" t="e">
        <f>IF(C847="","",IF(AND('Datos seleccionados'!#REF!&gt;=$D$3,'Datos seleccionados'!#REF!&lt;=$D$4,'Datos seleccionados'!#REF!&gt;=$D$5,'Datos seleccionados'!#REF!&gt;=$D$6,'Datos seleccionados'!#REF!&gt;=$D$7),"SI","NO"))</f>
        <v>#REF!</v>
      </c>
      <c r="G847" s="17" t="e">
        <f>+IF('Datos seleccionados'!#REF!="","",'Datos seleccionados'!#REF!)</f>
        <v>#REF!</v>
      </c>
      <c r="H847" s="14" t="e">
        <f>+IF('Datos seleccionados'!#REF!="","",'Datos seleccionados'!#REF!)</f>
        <v>#REF!</v>
      </c>
      <c r="I847" s="10" t="e">
        <f>IF(H847="","",IF(AND('Datos seleccionados'!#REF!&gt;=$I$3,'Datos seleccionados'!#REF!&lt;=$I$4,'Datos seleccionados'!#REF!&gt;=$I$5,'Datos seleccionados'!#REF!&gt;=$I$6,'Datos seleccionados'!#REF!&gt;=$I$7),"SI","NO"))</f>
        <v>#REF!</v>
      </c>
    </row>
    <row r="848" spans="2:9" x14ac:dyDescent="0.2">
      <c r="B848" s="18" t="e">
        <f>+IF('Datos seleccionados'!#REF!="","",'Datos seleccionados'!#REF!)</f>
        <v>#REF!</v>
      </c>
      <c r="C848" s="14" t="e">
        <f>+IF('Datos seleccionados'!#REF!="","",'Datos seleccionados'!#REF!)</f>
        <v>#REF!</v>
      </c>
      <c r="D848" s="10" t="e">
        <f>IF(C848="","",IF(AND('Datos seleccionados'!#REF!&gt;=$D$3,'Datos seleccionados'!#REF!&lt;=$D$4,'Datos seleccionados'!#REF!&gt;=$D$5,'Datos seleccionados'!#REF!&gt;=$D$6,'Datos seleccionados'!#REF!&gt;=$D$7),"SI","NO"))</f>
        <v>#REF!</v>
      </c>
      <c r="G848" s="17" t="e">
        <f>+IF('Datos seleccionados'!#REF!="","",'Datos seleccionados'!#REF!)</f>
        <v>#REF!</v>
      </c>
      <c r="H848" s="14" t="e">
        <f>+IF('Datos seleccionados'!#REF!="","",'Datos seleccionados'!#REF!)</f>
        <v>#REF!</v>
      </c>
      <c r="I848" s="10" t="e">
        <f>IF(H848="","",IF(AND('Datos seleccionados'!#REF!&gt;=$I$3,'Datos seleccionados'!#REF!&lt;=$I$4,'Datos seleccionados'!#REF!&gt;=$I$5,'Datos seleccionados'!#REF!&gt;=$I$6,'Datos seleccionados'!#REF!&gt;=$I$7),"SI","NO"))</f>
        <v>#REF!</v>
      </c>
    </row>
    <row r="849" spans="2:9" x14ac:dyDescent="0.2">
      <c r="B849" s="18" t="e">
        <f>+IF('Datos seleccionados'!#REF!="","",'Datos seleccionados'!#REF!)</f>
        <v>#REF!</v>
      </c>
      <c r="C849" s="14" t="e">
        <f>+IF('Datos seleccionados'!#REF!="","",'Datos seleccionados'!#REF!)</f>
        <v>#REF!</v>
      </c>
      <c r="D849" s="10" t="e">
        <f>IF(C849="","",IF(AND('Datos seleccionados'!#REF!&gt;=$D$3,'Datos seleccionados'!#REF!&lt;=$D$4,'Datos seleccionados'!#REF!&gt;=$D$5,'Datos seleccionados'!#REF!&gt;=$D$6,'Datos seleccionados'!#REF!&gt;=$D$7),"SI","NO"))</f>
        <v>#REF!</v>
      </c>
      <c r="G849" s="17" t="e">
        <f>+IF('Datos seleccionados'!#REF!="","",'Datos seleccionados'!#REF!)</f>
        <v>#REF!</v>
      </c>
      <c r="H849" s="14" t="e">
        <f>+IF('Datos seleccionados'!#REF!="","",'Datos seleccionados'!#REF!)</f>
        <v>#REF!</v>
      </c>
      <c r="I849" s="10" t="e">
        <f>IF(H849="","",IF(AND('Datos seleccionados'!#REF!&gt;=$I$3,'Datos seleccionados'!#REF!&lt;=$I$4,'Datos seleccionados'!#REF!&gt;=$I$5,'Datos seleccionados'!#REF!&gt;=$I$6,'Datos seleccionados'!#REF!&gt;=$I$7),"SI","NO"))</f>
        <v>#REF!</v>
      </c>
    </row>
    <row r="850" spans="2:9" x14ac:dyDescent="0.2">
      <c r="B850" s="18" t="e">
        <f>+IF('Datos seleccionados'!#REF!="","",'Datos seleccionados'!#REF!)</f>
        <v>#REF!</v>
      </c>
      <c r="C850" s="14" t="e">
        <f>+IF('Datos seleccionados'!#REF!="","",'Datos seleccionados'!#REF!)</f>
        <v>#REF!</v>
      </c>
      <c r="D850" s="10" t="e">
        <f>IF(C850="","",IF(AND('Datos seleccionados'!#REF!&gt;=$D$3,'Datos seleccionados'!#REF!&lt;=$D$4,'Datos seleccionados'!#REF!&gt;=$D$5,'Datos seleccionados'!#REF!&gt;=$D$6,'Datos seleccionados'!#REF!&gt;=$D$7),"SI","NO"))</f>
        <v>#REF!</v>
      </c>
      <c r="G850" s="17" t="e">
        <f>+IF('Datos seleccionados'!#REF!="","",'Datos seleccionados'!#REF!)</f>
        <v>#REF!</v>
      </c>
      <c r="H850" s="14" t="e">
        <f>+IF('Datos seleccionados'!#REF!="","",'Datos seleccionados'!#REF!)</f>
        <v>#REF!</v>
      </c>
      <c r="I850" s="10" t="e">
        <f>IF(H850="","",IF(AND('Datos seleccionados'!#REF!&gt;=$I$3,'Datos seleccionados'!#REF!&lt;=$I$4,'Datos seleccionados'!#REF!&gt;=$I$5,'Datos seleccionados'!#REF!&gt;=$I$6,'Datos seleccionados'!#REF!&gt;=$I$7),"SI","NO"))</f>
        <v>#REF!</v>
      </c>
    </row>
    <row r="851" spans="2:9" x14ac:dyDescent="0.2">
      <c r="B851" s="18" t="e">
        <f>+IF('Datos seleccionados'!#REF!="","",'Datos seleccionados'!#REF!)</f>
        <v>#REF!</v>
      </c>
      <c r="C851" s="14" t="e">
        <f>+IF('Datos seleccionados'!#REF!="","",'Datos seleccionados'!#REF!)</f>
        <v>#REF!</v>
      </c>
      <c r="D851" s="10" t="e">
        <f>IF(C851="","",IF(AND('Datos seleccionados'!#REF!&gt;=$D$3,'Datos seleccionados'!#REF!&lt;=$D$4,'Datos seleccionados'!#REF!&gt;=$D$5,'Datos seleccionados'!#REF!&gt;=$D$6,'Datos seleccionados'!#REF!&gt;=$D$7),"SI","NO"))</f>
        <v>#REF!</v>
      </c>
      <c r="G851" s="17" t="e">
        <f>+IF('Datos seleccionados'!#REF!="","",'Datos seleccionados'!#REF!)</f>
        <v>#REF!</v>
      </c>
      <c r="H851" s="14" t="e">
        <f>+IF('Datos seleccionados'!#REF!="","",'Datos seleccionados'!#REF!)</f>
        <v>#REF!</v>
      </c>
      <c r="I851" s="10" t="e">
        <f>IF(H851="","",IF(AND('Datos seleccionados'!#REF!&gt;=$I$3,'Datos seleccionados'!#REF!&lt;=$I$4,'Datos seleccionados'!#REF!&gt;=$I$5,'Datos seleccionados'!#REF!&gt;=$I$6,'Datos seleccionados'!#REF!&gt;=$I$7),"SI","NO"))</f>
        <v>#REF!</v>
      </c>
    </row>
    <row r="852" spans="2:9" x14ac:dyDescent="0.2">
      <c r="B852" s="18" t="e">
        <f>+IF('Datos seleccionados'!#REF!="","",'Datos seleccionados'!#REF!)</f>
        <v>#REF!</v>
      </c>
      <c r="C852" s="14" t="e">
        <f>+IF('Datos seleccionados'!#REF!="","",'Datos seleccionados'!#REF!)</f>
        <v>#REF!</v>
      </c>
      <c r="D852" s="10" t="e">
        <f>IF(C852="","",IF(AND('Datos seleccionados'!#REF!&gt;=$D$3,'Datos seleccionados'!#REF!&lt;=$D$4,'Datos seleccionados'!#REF!&gt;=$D$5,'Datos seleccionados'!#REF!&gt;=$D$6,'Datos seleccionados'!#REF!&gt;=$D$7),"SI","NO"))</f>
        <v>#REF!</v>
      </c>
      <c r="G852" s="17" t="e">
        <f>+IF('Datos seleccionados'!#REF!="","",'Datos seleccionados'!#REF!)</f>
        <v>#REF!</v>
      </c>
      <c r="H852" s="14" t="e">
        <f>+IF('Datos seleccionados'!#REF!="","",'Datos seleccionados'!#REF!)</f>
        <v>#REF!</v>
      </c>
      <c r="I852" s="10" t="e">
        <f>IF(H852="","",IF(AND('Datos seleccionados'!#REF!&gt;=$I$3,'Datos seleccionados'!#REF!&lt;=$I$4,'Datos seleccionados'!#REF!&gt;=$I$5,'Datos seleccionados'!#REF!&gt;=$I$6,'Datos seleccionados'!#REF!&gt;=$I$7),"SI","NO"))</f>
        <v>#REF!</v>
      </c>
    </row>
    <row r="853" spans="2:9" x14ac:dyDescent="0.2">
      <c r="B853" s="18" t="e">
        <f>+IF('Datos seleccionados'!#REF!="","",'Datos seleccionados'!#REF!)</f>
        <v>#REF!</v>
      </c>
      <c r="C853" s="14" t="e">
        <f>+IF('Datos seleccionados'!#REF!="","",'Datos seleccionados'!#REF!)</f>
        <v>#REF!</v>
      </c>
      <c r="D853" s="10" t="e">
        <f>IF(C853="","",IF(AND('Datos seleccionados'!#REF!&gt;=$D$3,'Datos seleccionados'!#REF!&lt;=$D$4,'Datos seleccionados'!#REF!&gt;=$D$5,'Datos seleccionados'!#REF!&gt;=$D$6,'Datos seleccionados'!#REF!&gt;=$D$7),"SI","NO"))</f>
        <v>#REF!</v>
      </c>
      <c r="G853" s="17" t="e">
        <f>+IF('Datos seleccionados'!#REF!="","",'Datos seleccionados'!#REF!)</f>
        <v>#REF!</v>
      </c>
      <c r="H853" s="14" t="e">
        <f>+IF('Datos seleccionados'!#REF!="","",'Datos seleccionados'!#REF!)</f>
        <v>#REF!</v>
      </c>
      <c r="I853" s="10" t="e">
        <f>IF(H853="","",IF(AND('Datos seleccionados'!#REF!&gt;=$I$3,'Datos seleccionados'!#REF!&lt;=$I$4,'Datos seleccionados'!#REF!&gt;=$I$5,'Datos seleccionados'!#REF!&gt;=$I$6,'Datos seleccionados'!#REF!&gt;=$I$7),"SI","NO"))</f>
        <v>#REF!</v>
      </c>
    </row>
    <row r="854" spans="2:9" x14ac:dyDescent="0.2">
      <c r="B854" s="18" t="e">
        <f>+IF('Datos seleccionados'!#REF!="","",'Datos seleccionados'!#REF!)</f>
        <v>#REF!</v>
      </c>
      <c r="C854" s="14" t="e">
        <f>+IF('Datos seleccionados'!#REF!="","",'Datos seleccionados'!#REF!)</f>
        <v>#REF!</v>
      </c>
      <c r="D854" s="10" t="e">
        <f>IF(C854="","",IF(AND('Datos seleccionados'!#REF!&gt;=$D$3,'Datos seleccionados'!#REF!&lt;=$D$4,'Datos seleccionados'!#REF!&gt;=$D$5,'Datos seleccionados'!#REF!&gt;=$D$6,'Datos seleccionados'!#REF!&gt;=$D$7),"SI","NO"))</f>
        <v>#REF!</v>
      </c>
      <c r="G854" s="17" t="e">
        <f>+IF('Datos seleccionados'!#REF!="","",'Datos seleccionados'!#REF!)</f>
        <v>#REF!</v>
      </c>
      <c r="H854" s="14" t="e">
        <f>+IF('Datos seleccionados'!#REF!="","",'Datos seleccionados'!#REF!)</f>
        <v>#REF!</v>
      </c>
      <c r="I854" s="10" t="e">
        <f>IF(H854="","",IF(AND('Datos seleccionados'!#REF!&gt;=$I$3,'Datos seleccionados'!#REF!&lt;=$I$4,'Datos seleccionados'!#REF!&gt;=$I$5,'Datos seleccionados'!#REF!&gt;=$I$6,'Datos seleccionados'!#REF!&gt;=$I$7),"SI","NO"))</f>
        <v>#REF!</v>
      </c>
    </row>
    <row r="855" spans="2:9" x14ac:dyDescent="0.2">
      <c r="B855" s="18" t="e">
        <f>+IF('Datos seleccionados'!#REF!="","",'Datos seleccionados'!#REF!)</f>
        <v>#REF!</v>
      </c>
      <c r="C855" s="14" t="e">
        <f>+IF('Datos seleccionados'!#REF!="","",'Datos seleccionados'!#REF!)</f>
        <v>#REF!</v>
      </c>
      <c r="D855" s="10" t="e">
        <f>IF(C855="","",IF(AND('Datos seleccionados'!#REF!&gt;=$D$3,'Datos seleccionados'!#REF!&lt;=$D$4,'Datos seleccionados'!#REF!&gt;=$D$5,'Datos seleccionados'!#REF!&gt;=$D$6,'Datos seleccionados'!#REF!&gt;=$D$7),"SI","NO"))</f>
        <v>#REF!</v>
      </c>
      <c r="G855" s="17" t="e">
        <f>+IF('Datos seleccionados'!#REF!="","",'Datos seleccionados'!#REF!)</f>
        <v>#REF!</v>
      </c>
      <c r="H855" s="14" t="e">
        <f>+IF('Datos seleccionados'!#REF!="","",'Datos seleccionados'!#REF!)</f>
        <v>#REF!</v>
      </c>
      <c r="I855" s="10" t="e">
        <f>IF(H855="","",IF(AND('Datos seleccionados'!#REF!&gt;=$I$3,'Datos seleccionados'!#REF!&lt;=$I$4,'Datos seleccionados'!#REF!&gt;=$I$5,'Datos seleccionados'!#REF!&gt;=$I$6,'Datos seleccionados'!#REF!&gt;=$I$7),"SI","NO"))</f>
        <v>#REF!</v>
      </c>
    </row>
    <row r="856" spans="2:9" x14ac:dyDescent="0.2">
      <c r="B856" s="18" t="e">
        <f>+IF('Datos seleccionados'!#REF!="","",'Datos seleccionados'!#REF!)</f>
        <v>#REF!</v>
      </c>
      <c r="C856" s="14" t="e">
        <f>+IF('Datos seleccionados'!#REF!="","",'Datos seleccionados'!#REF!)</f>
        <v>#REF!</v>
      </c>
      <c r="D856" s="10" t="e">
        <f>IF(C856="","",IF(AND('Datos seleccionados'!#REF!&gt;=$D$3,'Datos seleccionados'!#REF!&lt;=$D$4,'Datos seleccionados'!#REF!&gt;=$D$5,'Datos seleccionados'!#REF!&gt;=$D$6,'Datos seleccionados'!#REF!&gt;=$D$7),"SI","NO"))</f>
        <v>#REF!</v>
      </c>
      <c r="G856" s="17" t="e">
        <f>+IF('Datos seleccionados'!#REF!="","",'Datos seleccionados'!#REF!)</f>
        <v>#REF!</v>
      </c>
      <c r="H856" s="14" t="e">
        <f>+IF('Datos seleccionados'!#REF!="","",'Datos seleccionados'!#REF!)</f>
        <v>#REF!</v>
      </c>
      <c r="I856" s="10" t="e">
        <f>IF(H856="","",IF(AND('Datos seleccionados'!#REF!&gt;=$I$3,'Datos seleccionados'!#REF!&lt;=$I$4,'Datos seleccionados'!#REF!&gt;=$I$5,'Datos seleccionados'!#REF!&gt;=$I$6,'Datos seleccionados'!#REF!&gt;=$I$7),"SI","NO"))</f>
        <v>#REF!</v>
      </c>
    </row>
    <row r="857" spans="2:9" x14ac:dyDescent="0.2">
      <c r="B857" s="18" t="e">
        <f>+IF('Datos seleccionados'!#REF!="","",'Datos seleccionados'!#REF!)</f>
        <v>#REF!</v>
      </c>
      <c r="C857" s="14" t="e">
        <f>+IF('Datos seleccionados'!#REF!="","",'Datos seleccionados'!#REF!)</f>
        <v>#REF!</v>
      </c>
      <c r="D857" s="10" t="e">
        <f>IF(C857="","",IF(AND('Datos seleccionados'!#REF!&gt;=$D$3,'Datos seleccionados'!#REF!&lt;=$D$4,'Datos seleccionados'!#REF!&gt;=$D$5,'Datos seleccionados'!#REF!&gt;=$D$6,'Datos seleccionados'!#REF!&gt;=$D$7),"SI","NO"))</f>
        <v>#REF!</v>
      </c>
      <c r="G857" s="17" t="e">
        <f>+IF('Datos seleccionados'!#REF!="","",'Datos seleccionados'!#REF!)</f>
        <v>#REF!</v>
      </c>
      <c r="H857" s="14" t="e">
        <f>+IF('Datos seleccionados'!#REF!="","",'Datos seleccionados'!#REF!)</f>
        <v>#REF!</v>
      </c>
      <c r="I857" s="10" t="e">
        <f>IF(H857="","",IF(AND('Datos seleccionados'!#REF!&gt;=$I$3,'Datos seleccionados'!#REF!&lt;=$I$4,'Datos seleccionados'!#REF!&gt;=$I$5,'Datos seleccionados'!#REF!&gt;=$I$6,'Datos seleccionados'!#REF!&gt;=$I$7),"SI","NO"))</f>
        <v>#REF!</v>
      </c>
    </row>
    <row r="858" spans="2:9" x14ac:dyDescent="0.2">
      <c r="B858" s="18" t="e">
        <f>+IF('Datos seleccionados'!#REF!="","",'Datos seleccionados'!#REF!)</f>
        <v>#REF!</v>
      </c>
      <c r="C858" s="14" t="e">
        <f>+IF('Datos seleccionados'!#REF!="","",'Datos seleccionados'!#REF!)</f>
        <v>#REF!</v>
      </c>
      <c r="D858" s="10" t="e">
        <f>IF(C858="","",IF(AND('Datos seleccionados'!#REF!&gt;=$D$3,'Datos seleccionados'!#REF!&lt;=$D$4,'Datos seleccionados'!#REF!&gt;=$D$5,'Datos seleccionados'!#REF!&gt;=$D$6,'Datos seleccionados'!#REF!&gt;=$D$7),"SI","NO"))</f>
        <v>#REF!</v>
      </c>
      <c r="G858" s="17" t="e">
        <f>+IF('Datos seleccionados'!#REF!="","",'Datos seleccionados'!#REF!)</f>
        <v>#REF!</v>
      </c>
      <c r="H858" s="14" t="e">
        <f>+IF('Datos seleccionados'!#REF!="","",'Datos seleccionados'!#REF!)</f>
        <v>#REF!</v>
      </c>
      <c r="I858" s="10" t="e">
        <f>IF(H858="","",IF(AND('Datos seleccionados'!#REF!&gt;=$I$3,'Datos seleccionados'!#REF!&lt;=$I$4,'Datos seleccionados'!#REF!&gt;=$I$5,'Datos seleccionados'!#REF!&gt;=$I$6,'Datos seleccionados'!#REF!&gt;=$I$7),"SI","NO"))</f>
        <v>#REF!</v>
      </c>
    </row>
    <row r="859" spans="2:9" x14ac:dyDescent="0.2">
      <c r="B859" s="18" t="e">
        <f>+IF('Datos seleccionados'!#REF!="","",'Datos seleccionados'!#REF!)</f>
        <v>#REF!</v>
      </c>
      <c r="C859" s="14" t="e">
        <f>+IF('Datos seleccionados'!#REF!="","",'Datos seleccionados'!#REF!)</f>
        <v>#REF!</v>
      </c>
      <c r="D859" s="10" t="e">
        <f>IF(C859="","",IF(AND('Datos seleccionados'!#REF!&gt;=$D$3,'Datos seleccionados'!#REF!&lt;=$D$4,'Datos seleccionados'!#REF!&gt;=$D$5,'Datos seleccionados'!#REF!&gt;=$D$6,'Datos seleccionados'!#REF!&gt;=$D$7),"SI","NO"))</f>
        <v>#REF!</v>
      </c>
      <c r="G859" s="17" t="e">
        <f>+IF('Datos seleccionados'!#REF!="","",'Datos seleccionados'!#REF!)</f>
        <v>#REF!</v>
      </c>
      <c r="H859" s="14" t="e">
        <f>+IF('Datos seleccionados'!#REF!="","",'Datos seleccionados'!#REF!)</f>
        <v>#REF!</v>
      </c>
      <c r="I859" s="10" t="e">
        <f>IF(H859="","",IF(AND('Datos seleccionados'!#REF!&gt;=$I$3,'Datos seleccionados'!#REF!&lt;=$I$4,'Datos seleccionados'!#REF!&gt;=$I$5,'Datos seleccionados'!#REF!&gt;=$I$6,'Datos seleccionados'!#REF!&gt;=$I$7),"SI","NO"))</f>
        <v>#REF!</v>
      </c>
    </row>
    <row r="860" spans="2:9" x14ac:dyDescent="0.2">
      <c r="B860" s="18" t="e">
        <f>+IF('Datos seleccionados'!#REF!="","",'Datos seleccionados'!#REF!)</f>
        <v>#REF!</v>
      </c>
      <c r="C860" s="14" t="e">
        <f>+IF('Datos seleccionados'!#REF!="","",'Datos seleccionados'!#REF!)</f>
        <v>#REF!</v>
      </c>
      <c r="D860" s="10" t="e">
        <f>IF(C860="","",IF(AND('Datos seleccionados'!#REF!&gt;=$D$3,'Datos seleccionados'!#REF!&lt;=$D$4,'Datos seleccionados'!#REF!&gt;=$D$5,'Datos seleccionados'!#REF!&gt;=$D$6,'Datos seleccionados'!#REF!&gt;=$D$7),"SI","NO"))</f>
        <v>#REF!</v>
      </c>
      <c r="G860" s="17" t="e">
        <f>+IF('Datos seleccionados'!#REF!="","",'Datos seleccionados'!#REF!)</f>
        <v>#REF!</v>
      </c>
      <c r="H860" s="14" t="e">
        <f>+IF('Datos seleccionados'!#REF!="","",'Datos seleccionados'!#REF!)</f>
        <v>#REF!</v>
      </c>
      <c r="I860" s="10" t="e">
        <f>IF(H860="","",IF(AND('Datos seleccionados'!#REF!&gt;=$I$3,'Datos seleccionados'!#REF!&lt;=$I$4,'Datos seleccionados'!#REF!&gt;=$I$5,'Datos seleccionados'!#REF!&gt;=$I$6,'Datos seleccionados'!#REF!&gt;=$I$7),"SI","NO"))</f>
        <v>#REF!</v>
      </c>
    </row>
    <row r="861" spans="2:9" x14ac:dyDescent="0.2">
      <c r="B861" s="18" t="e">
        <f>+IF('Datos seleccionados'!#REF!="","",'Datos seleccionados'!#REF!)</f>
        <v>#REF!</v>
      </c>
      <c r="C861" s="14" t="e">
        <f>+IF('Datos seleccionados'!#REF!="","",'Datos seleccionados'!#REF!)</f>
        <v>#REF!</v>
      </c>
      <c r="D861" s="10" t="e">
        <f>IF(C861="","",IF(AND('Datos seleccionados'!#REF!&gt;=$D$3,'Datos seleccionados'!#REF!&lt;=$D$4,'Datos seleccionados'!#REF!&gt;=$D$5,'Datos seleccionados'!#REF!&gt;=$D$6,'Datos seleccionados'!#REF!&gt;=$D$7),"SI","NO"))</f>
        <v>#REF!</v>
      </c>
      <c r="G861" s="17" t="e">
        <f>+IF('Datos seleccionados'!#REF!="","",'Datos seleccionados'!#REF!)</f>
        <v>#REF!</v>
      </c>
      <c r="H861" s="14" t="e">
        <f>+IF('Datos seleccionados'!#REF!="","",'Datos seleccionados'!#REF!)</f>
        <v>#REF!</v>
      </c>
      <c r="I861" s="10" t="e">
        <f>IF(H861="","",IF(AND('Datos seleccionados'!#REF!&gt;=$I$3,'Datos seleccionados'!#REF!&lt;=$I$4,'Datos seleccionados'!#REF!&gt;=$I$5,'Datos seleccionados'!#REF!&gt;=$I$6,'Datos seleccionados'!#REF!&gt;=$I$7),"SI","NO"))</f>
        <v>#REF!</v>
      </c>
    </row>
    <row r="862" spans="2:9" x14ac:dyDescent="0.2">
      <c r="B862" s="18" t="e">
        <f>+IF('Datos seleccionados'!#REF!="","",'Datos seleccionados'!#REF!)</f>
        <v>#REF!</v>
      </c>
      <c r="C862" s="14" t="e">
        <f>+IF('Datos seleccionados'!#REF!="","",'Datos seleccionados'!#REF!)</f>
        <v>#REF!</v>
      </c>
      <c r="D862" s="10" t="e">
        <f>IF(C862="","",IF(AND('Datos seleccionados'!#REF!&gt;=$D$3,'Datos seleccionados'!#REF!&lt;=$D$4,'Datos seleccionados'!#REF!&gt;=$D$5,'Datos seleccionados'!#REF!&gt;=$D$6,'Datos seleccionados'!#REF!&gt;=$D$7),"SI","NO"))</f>
        <v>#REF!</v>
      </c>
      <c r="G862" s="17" t="e">
        <f>+IF('Datos seleccionados'!#REF!="","",'Datos seleccionados'!#REF!)</f>
        <v>#REF!</v>
      </c>
      <c r="H862" s="14" t="e">
        <f>+IF('Datos seleccionados'!#REF!="","",'Datos seleccionados'!#REF!)</f>
        <v>#REF!</v>
      </c>
      <c r="I862" s="10" t="e">
        <f>IF(H862="","",IF(AND('Datos seleccionados'!#REF!&gt;=$I$3,'Datos seleccionados'!#REF!&lt;=$I$4,'Datos seleccionados'!#REF!&gt;=$I$5,'Datos seleccionados'!#REF!&gt;=$I$6,'Datos seleccionados'!#REF!&gt;=$I$7),"SI","NO"))</f>
        <v>#REF!</v>
      </c>
    </row>
    <row r="863" spans="2:9" x14ac:dyDescent="0.2">
      <c r="B863" s="18" t="e">
        <f>+IF('Datos seleccionados'!#REF!="","",'Datos seleccionados'!#REF!)</f>
        <v>#REF!</v>
      </c>
      <c r="C863" s="14" t="e">
        <f>+IF('Datos seleccionados'!#REF!="","",'Datos seleccionados'!#REF!)</f>
        <v>#REF!</v>
      </c>
      <c r="D863" s="10" t="e">
        <f>IF(C863="","",IF(AND('Datos seleccionados'!#REF!&gt;=$D$3,'Datos seleccionados'!#REF!&lt;=$D$4,'Datos seleccionados'!#REF!&gt;=$D$5,'Datos seleccionados'!#REF!&gt;=$D$6,'Datos seleccionados'!#REF!&gt;=$D$7),"SI","NO"))</f>
        <v>#REF!</v>
      </c>
      <c r="G863" s="17" t="e">
        <f>+IF('Datos seleccionados'!#REF!="","",'Datos seleccionados'!#REF!)</f>
        <v>#REF!</v>
      </c>
      <c r="H863" s="14" t="e">
        <f>+IF('Datos seleccionados'!#REF!="","",'Datos seleccionados'!#REF!)</f>
        <v>#REF!</v>
      </c>
      <c r="I863" s="10" t="e">
        <f>IF(H863="","",IF(AND('Datos seleccionados'!#REF!&gt;=$I$3,'Datos seleccionados'!#REF!&lt;=$I$4,'Datos seleccionados'!#REF!&gt;=$I$5,'Datos seleccionados'!#REF!&gt;=$I$6,'Datos seleccionados'!#REF!&gt;=$I$7),"SI","NO"))</f>
        <v>#REF!</v>
      </c>
    </row>
    <row r="864" spans="2:9" x14ac:dyDescent="0.2">
      <c r="B864" s="18" t="e">
        <f>+IF('Datos seleccionados'!#REF!="","",'Datos seleccionados'!#REF!)</f>
        <v>#REF!</v>
      </c>
      <c r="C864" s="14" t="e">
        <f>+IF('Datos seleccionados'!#REF!="","",'Datos seleccionados'!#REF!)</f>
        <v>#REF!</v>
      </c>
      <c r="D864" s="10" t="e">
        <f>IF(C864="","",IF(AND('Datos seleccionados'!#REF!&gt;=$D$3,'Datos seleccionados'!#REF!&lt;=$D$4,'Datos seleccionados'!#REF!&gt;=$D$5,'Datos seleccionados'!#REF!&gt;=$D$6,'Datos seleccionados'!#REF!&gt;=$D$7),"SI","NO"))</f>
        <v>#REF!</v>
      </c>
      <c r="G864" s="17" t="e">
        <f>+IF('Datos seleccionados'!#REF!="","",'Datos seleccionados'!#REF!)</f>
        <v>#REF!</v>
      </c>
      <c r="H864" s="14" t="e">
        <f>+IF('Datos seleccionados'!#REF!="","",'Datos seleccionados'!#REF!)</f>
        <v>#REF!</v>
      </c>
      <c r="I864" s="10" t="e">
        <f>IF(H864="","",IF(AND('Datos seleccionados'!#REF!&gt;=$I$3,'Datos seleccionados'!#REF!&lt;=$I$4,'Datos seleccionados'!#REF!&gt;=$I$5,'Datos seleccionados'!#REF!&gt;=$I$6,'Datos seleccionados'!#REF!&gt;=$I$7),"SI","NO"))</f>
        <v>#REF!</v>
      </c>
    </row>
    <row r="865" spans="2:9" x14ac:dyDescent="0.2">
      <c r="B865" s="18" t="e">
        <f>+IF('Datos seleccionados'!#REF!="","",'Datos seleccionados'!#REF!)</f>
        <v>#REF!</v>
      </c>
      <c r="C865" s="14" t="e">
        <f>+IF('Datos seleccionados'!#REF!="","",'Datos seleccionados'!#REF!)</f>
        <v>#REF!</v>
      </c>
      <c r="D865" s="10" t="e">
        <f>IF(C865="","",IF(AND('Datos seleccionados'!#REF!&gt;=$D$3,'Datos seleccionados'!#REF!&lt;=$D$4,'Datos seleccionados'!#REF!&gt;=$D$5,'Datos seleccionados'!#REF!&gt;=$D$6,'Datos seleccionados'!#REF!&gt;=$D$7),"SI","NO"))</f>
        <v>#REF!</v>
      </c>
      <c r="G865" s="17" t="e">
        <f>+IF('Datos seleccionados'!#REF!="","",'Datos seleccionados'!#REF!)</f>
        <v>#REF!</v>
      </c>
      <c r="H865" s="14" t="e">
        <f>+IF('Datos seleccionados'!#REF!="","",'Datos seleccionados'!#REF!)</f>
        <v>#REF!</v>
      </c>
      <c r="I865" s="10" t="e">
        <f>IF(H865="","",IF(AND('Datos seleccionados'!#REF!&gt;=$I$3,'Datos seleccionados'!#REF!&lt;=$I$4,'Datos seleccionados'!#REF!&gt;=$I$5,'Datos seleccionados'!#REF!&gt;=$I$6,'Datos seleccionados'!#REF!&gt;=$I$7),"SI","NO"))</f>
        <v>#REF!</v>
      </c>
    </row>
    <row r="866" spans="2:9" x14ac:dyDescent="0.2">
      <c r="B866" s="18" t="e">
        <f>+IF('Datos seleccionados'!#REF!="","",'Datos seleccionados'!#REF!)</f>
        <v>#REF!</v>
      </c>
      <c r="C866" s="14" t="e">
        <f>+IF('Datos seleccionados'!#REF!="","",'Datos seleccionados'!#REF!)</f>
        <v>#REF!</v>
      </c>
      <c r="D866" s="10" t="e">
        <f>IF(C866="","",IF(AND('Datos seleccionados'!#REF!&gt;=$D$3,'Datos seleccionados'!#REF!&lt;=$D$4,'Datos seleccionados'!#REF!&gt;=$D$5,'Datos seleccionados'!#REF!&gt;=$D$6,'Datos seleccionados'!#REF!&gt;=$D$7),"SI","NO"))</f>
        <v>#REF!</v>
      </c>
      <c r="G866" s="17" t="e">
        <f>+IF('Datos seleccionados'!#REF!="","",'Datos seleccionados'!#REF!)</f>
        <v>#REF!</v>
      </c>
      <c r="H866" s="14" t="e">
        <f>+IF('Datos seleccionados'!#REF!="","",'Datos seleccionados'!#REF!)</f>
        <v>#REF!</v>
      </c>
      <c r="I866" s="10" t="e">
        <f>IF(H866="","",IF(AND('Datos seleccionados'!#REF!&gt;=$I$3,'Datos seleccionados'!#REF!&lt;=$I$4,'Datos seleccionados'!#REF!&gt;=$I$5,'Datos seleccionados'!#REF!&gt;=$I$6,'Datos seleccionados'!#REF!&gt;=$I$7),"SI","NO"))</f>
        <v>#REF!</v>
      </c>
    </row>
    <row r="867" spans="2:9" x14ac:dyDescent="0.2">
      <c r="B867" s="18" t="e">
        <f>+IF('Datos seleccionados'!#REF!="","",'Datos seleccionados'!#REF!)</f>
        <v>#REF!</v>
      </c>
      <c r="C867" s="14" t="e">
        <f>+IF('Datos seleccionados'!#REF!="","",'Datos seleccionados'!#REF!)</f>
        <v>#REF!</v>
      </c>
      <c r="D867" s="10" t="e">
        <f>IF(C867="","",IF(AND('Datos seleccionados'!#REF!&gt;=$D$3,'Datos seleccionados'!#REF!&lt;=$D$4,'Datos seleccionados'!#REF!&gt;=$D$5,'Datos seleccionados'!#REF!&gt;=$D$6,'Datos seleccionados'!#REF!&gt;=$D$7),"SI","NO"))</f>
        <v>#REF!</v>
      </c>
      <c r="G867" s="17" t="e">
        <f>+IF('Datos seleccionados'!#REF!="","",'Datos seleccionados'!#REF!)</f>
        <v>#REF!</v>
      </c>
      <c r="H867" s="14" t="e">
        <f>+IF('Datos seleccionados'!#REF!="","",'Datos seleccionados'!#REF!)</f>
        <v>#REF!</v>
      </c>
      <c r="I867" s="10" t="e">
        <f>IF(H867="","",IF(AND('Datos seleccionados'!#REF!&gt;=$I$3,'Datos seleccionados'!#REF!&lt;=$I$4,'Datos seleccionados'!#REF!&gt;=$I$5,'Datos seleccionados'!#REF!&gt;=$I$6,'Datos seleccionados'!#REF!&gt;=$I$7),"SI","NO"))</f>
        <v>#REF!</v>
      </c>
    </row>
    <row r="868" spans="2:9" x14ac:dyDescent="0.2">
      <c r="B868" s="18" t="e">
        <f>+IF('Datos seleccionados'!#REF!="","",'Datos seleccionados'!#REF!)</f>
        <v>#REF!</v>
      </c>
      <c r="C868" s="14" t="e">
        <f>+IF('Datos seleccionados'!#REF!="","",'Datos seleccionados'!#REF!)</f>
        <v>#REF!</v>
      </c>
      <c r="D868" s="10" t="e">
        <f>IF(C868="","",IF(AND('Datos seleccionados'!#REF!&gt;=$D$3,'Datos seleccionados'!#REF!&lt;=$D$4,'Datos seleccionados'!#REF!&gt;=$D$5,'Datos seleccionados'!#REF!&gt;=$D$6,'Datos seleccionados'!#REF!&gt;=$D$7),"SI","NO"))</f>
        <v>#REF!</v>
      </c>
      <c r="G868" s="17" t="e">
        <f>+IF('Datos seleccionados'!#REF!="","",'Datos seleccionados'!#REF!)</f>
        <v>#REF!</v>
      </c>
      <c r="H868" s="14" t="e">
        <f>+IF('Datos seleccionados'!#REF!="","",'Datos seleccionados'!#REF!)</f>
        <v>#REF!</v>
      </c>
      <c r="I868" s="10" t="e">
        <f>IF(H868="","",IF(AND('Datos seleccionados'!#REF!&gt;=$I$3,'Datos seleccionados'!#REF!&lt;=$I$4,'Datos seleccionados'!#REF!&gt;=$I$5,'Datos seleccionados'!#REF!&gt;=$I$6,'Datos seleccionados'!#REF!&gt;=$I$7),"SI","NO"))</f>
        <v>#REF!</v>
      </c>
    </row>
    <row r="869" spans="2:9" x14ac:dyDescent="0.2">
      <c r="B869" s="18" t="str">
        <f>+IF('Datos seleccionados'!$A425="","",'Datos seleccionados'!$A425)</f>
        <v/>
      </c>
      <c r="C869" s="14" t="str">
        <f>+IF('Datos seleccionados'!$B425="","",'Datos seleccionados'!$B425)</f>
        <v/>
      </c>
      <c r="D869" s="10" t="str">
        <f>IF(C869="","",IF(AND('Datos seleccionados'!$Q425&gt;=$D$3,'Datos seleccionados'!$R425&lt;=$D$4,'Datos seleccionados'!$S425&gt;=$D$5,'Datos seleccionados'!$T425&gt;=$D$6,'Datos seleccionados'!$U425&gt;=$D$7),"SI","NO"))</f>
        <v/>
      </c>
      <c r="G869" s="17" t="str">
        <f>+IF('Datos seleccionados'!$A425="","",'Datos seleccionados'!$A425)</f>
        <v/>
      </c>
      <c r="H869" s="14" t="str">
        <f>+IF('Datos seleccionados'!$B425="","",'Datos seleccionados'!$B425)</f>
        <v/>
      </c>
      <c r="I869" s="10" t="str">
        <f>IF(H869="","",IF(AND('Datos seleccionados'!$Q425&gt;=$I$3,'Datos seleccionados'!$R425&lt;=$I$4,'Datos seleccionados'!$S425&gt;=$I$5,'Datos seleccionados'!$T425&gt;=$I$6,'Datos seleccionados'!$U425&gt;=$I$7),"SI","NO"))</f>
        <v/>
      </c>
    </row>
    <row r="870" spans="2:9" x14ac:dyDescent="0.2">
      <c r="B870" s="18" t="str">
        <f>+IF('Datos seleccionados'!$A426="","",'Datos seleccionados'!$A426)</f>
        <v/>
      </c>
      <c r="C870" s="14" t="str">
        <f>+IF('Datos seleccionados'!$B426="","",'Datos seleccionados'!$B426)</f>
        <v/>
      </c>
      <c r="D870" s="10" t="str">
        <f>IF(C870="","",IF(AND('Datos seleccionados'!$Q426&gt;=$D$3,'Datos seleccionados'!$R426&lt;=$D$4,'Datos seleccionados'!$S426&gt;=$D$5,'Datos seleccionados'!$T426&gt;=$D$6,'Datos seleccionados'!$U426&gt;=$D$7),"SI","NO"))</f>
        <v/>
      </c>
      <c r="G870" s="17" t="str">
        <f>+IF('Datos seleccionados'!$A426="","",'Datos seleccionados'!$A426)</f>
        <v/>
      </c>
      <c r="H870" s="14" t="str">
        <f>+IF('Datos seleccionados'!$B426="","",'Datos seleccionados'!$B426)</f>
        <v/>
      </c>
      <c r="I870" s="10" t="str">
        <f>IF(H870="","",IF(AND('Datos seleccionados'!$Q426&gt;=$I$3,'Datos seleccionados'!$R426&lt;=$I$4,'Datos seleccionados'!$S426&gt;=$I$5,'Datos seleccionados'!$T426&gt;=$I$6,'Datos seleccionados'!$U426&gt;=$I$7),"SI","NO"))</f>
        <v/>
      </c>
    </row>
    <row r="871" spans="2:9" x14ac:dyDescent="0.2">
      <c r="B871" s="18" t="str">
        <f>+IF('Datos seleccionados'!$A427="","",'Datos seleccionados'!$A427)</f>
        <v/>
      </c>
      <c r="C871" s="14" t="str">
        <f>+IF('Datos seleccionados'!$B427="","",'Datos seleccionados'!$B427)</f>
        <v/>
      </c>
      <c r="D871" s="10" t="str">
        <f>IF(C871="","",IF(AND('Datos seleccionados'!$Q427&gt;=$D$3,'Datos seleccionados'!$R427&lt;=$D$4,'Datos seleccionados'!$S427&gt;=$D$5,'Datos seleccionados'!$T427&gt;=$D$6,'Datos seleccionados'!$U427&gt;=$D$7),"SI","NO"))</f>
        <v/>
      </c>
      <c r="G871" s="17" t="str">
        <f>+IF('Datos seleccionados'!$A427="","",'Datos seleccionados'!$A427)</f>
        <v/>
      </c>
      <c r="H871" s="14" t="str">
        <f>+IF('Datos seleccionados'!$B427="","",'Datos seleccionados'!$B427)</f>
        <v/>
      </c>
      <c r="I871" s="10" t="str">
        <f>IF(H871="","",IF(AND('Datos seleccionados'!$Q427&gt;=$I$3,'Datos seleccionados'!$R427&lt;=$I$4,'Datos seleccionados'!$S427&gt;=$I$5,'Datos seleccionados'!$T427&gt;=$I$6,'Datos seleccionados'!$U427&gt;=$I$7),"SI","NO"))</f>
        <v/>
      </c>
    </row>
    <row r="872" spans="2:9" x14ac:dyDescent="0.2">
      <c r="B872" s="18" t="str">
        <f>+IF('Datos seleccionados'!$A428="","",'Datos seleccionados'!$A428)</f>
        <v/>
      </c>
      <c r="C872" s="14" t="str">
        <f>+IF('Datos seleccionados'!$B428="","",'Datos seleccionados'!$B428)</f>
        <v/>
      </c>
      <c r="D872" s="10" t="str">
        <f>IF(C872="","",IF(AND('Datos seleccionados'!$Q428&gt;=$D$3,'Datos seleccionados'!$R428&lt;=$D$4,'Datos seleccionados'!$S428&gt;=$D$5,'Datos seleccionados'!$T428&gt;=$D$6,'Datos seleccionados'!$U428&gt;=$D$7),"SI","NO"))</f>
        <v/>
      </c>
      <c r="G872" s="17" t="str">
        <f>+IF('Datos seleccionados'!$A428="","",'Datos seleccionados'!$A428)</f>
        <v/>
      </c>
      <c r="H872" s="14" t="str">
        <f>+IF('Datos seleccionados'!$B428="","",'Datos seleccionados'!$B428)</f>
        <v/>
      </c>
      <c r="I872" s="10" t="str">
        <f>IF(H872="","",IF(AND('Datos seleccionados'!$Q428&gt;=$I$3,'Datos seleccionados'!$R428&lt;=$I$4,'Datos seleccionados'!$S428&gt;=$I$5,'Datos seleccionados'!$T428&gt;=$I$6,'Datos seleccionados'!$U428&gt;=$I$7),"SI","NO"))</f>
        <v/>
      </c>
    </row>
    <row r="873" spans="2:9" x14ac:dyDescent="0.2">
      <c r="B873" s="18" t="str">
        <f>+IF('Datos seleccionados'!$A429="","",'Datos seleccionados'!$A429)</f>
        <v/>
      </c>
      <c r="C873" s="14" t="str">
        <f>+IF('Datos seleccionados'!$B429="","",'Datos seleccionados'!$B429)</f>
        <v/>
      </c>
      <c r="D873" s="10" t="str">
        <f>IF(C873="","",IF(AND('Datos seleccionados'!$Q429&gt;=$D$3,'Datos seleccionados'!$R429&lt;=$D$4,'Datos seleccionados'!$S429&gt;=$D$5,'Datos seleccionados'!$T429&gt;=$D$6,'Datos seleccionados'!$U429&gt;=$D$7),"SI","NO"))</f>
        <v/>
      </c>
      <c r="G873" s="17" t="str">
        <f>+IF('Datos seleccionados'!$A429="","",'Datos seleccionados'!$A429)</f>
        <v/>
      </c>
      <c r="H873" s="14" t="str">
        <f>+IF('Datos seleccionados'!$B429="","",'Datos seleccionados'!$B429)</f>
        <v/>
      </c>
      <c r="I873" s="10" t="str">
        <f>IF(H873="","",IF(AND('Datos seleccionados'!$Q429&gt;=$I$3,'Datos seleccionados'!$R429&lt;=$I$4,'Datos seleccionados'!$S429&gt;=$I$5,'Datos seleccionados'!$T429&gt;=$I$6,'Datos seleccionados'!$U429&gt;=$I$7),"SI","NO"))</f>
        <v/>
      </c>
    </row>
    <row r="874" spans="2:9" x14ac:dyDescent="0.2">
      <c r="B874" s="18" t="str">
        <f>+IF('Datos seleccionados'!$A430="","",'Datos seleccionados'!$A430)</f>
        <v/>
      </c>
      <c r="C874" s="14" t="str">
        <f>+IF('Datos seleccionados'!$B430="","",'Datos seleccionados'!$B430)</f>
        <v/>
      </c>
      <c r="D874" s="10" t="str">
        <f>IF(C874="","",IF(AND('Datos seleccionados'!$Q430&gt;=$D$3,'Datos seleccionados'!$R430&lt;=$D$4,'Datos seleccionados'!$S430&gt;=$D$5,'Datos seleccionados'!$T430&gt;=$D$6,'Datos seleccionados'!$U430&gt;=$D$7),"SI","NO"))</f>
        <v/>
      </c>
      <c r="G874" s="17" t="str">
        <f>+IF('Datos seleccionados'!$A430="","",'Datos seleccionados'!$A430)</f>
        <v/>
      </c>
      <c r="H874" s="14" t="str">
        <f>+IF('Datos seleccionados'!$B430="","",'Datos seleccionados'!$B430)</f>
        <v/>
      </c>
      <c r="I874" s="10" t="str">
        <f>IF(H874="","",IF(AND('Datos seleccionados'!$Q430&gt;=$I$3,'Datos seleccionados'!$R430&lt;=$I$4,'Datos seleccionados'!$S430&gt;=$I$5,'Datos seleccionados'!$T430&gt;=$I$6,'Datos seleccionados'!$U430&gt;=$I$7),"SI","NO"))</f>
        <v/>
      </c>
    </row>
    <row r="875" spans="2:9" x14ac:dyDescent="0.2">
      <c r="B875" s="18" t="str">
        <f>+IF('Datos seleccionados'!$A431="","",'Datos seleccionados'!$A431)</f>
        <v/>
      </c>
      <c r="C875" s="14" t="str">
        <f>+IF('Datos seleccionados'!$B431="","",'Datos seleccionados'!$B431)</f>
        <v/>
      </c>
      <c r="D875" s="10" t="str">
        <f>IF(C875="","",IF(AND('Datos seleccionados'!$Q431&gt;=$D$3,'Datos seleccionados'!$R431&lt;=$D$4,'Datos seleccionados'!$S431&gt;=$D$5,'Datos seleccionados'!$T431&gt;=$D$6,'Datos seleccionados'!$U431&gt;=$D$7),"SI","NO"))</f>
        <v/>
      </c>
      <c r="G875" s="17" t="str">
        <f>+IF('Datos seleccionados'!$A431="","",'Datos seleccionados'!$A431)</f>
        <v/>
      </c>
      <c r="H875" s="14" t="str">
        <f>+IF('Datos seleccionados'!$B431="","",'Datos seleccionados'!$B431)</f>
        <v/>
      </c>
      <c r="I875" s="10" t="str">
        <f>IF(H875="","",IF(AND('Datos seleccionados'!$Q431&gt;=$I$3,'Datos seleccionados'!$R431&lt;=$I$4,'Datos seleccionados'!$S431&gt;=$I$5,'Datos seleccionados'!$T431&gt;=$I$6,'Datos seleccionados'!$U431&gt;=$I$7),"SI","NO"))</f>
        <v/>
      </c>
    </row>
    <row r="876" spans="2:9" x14ac:dyDescent="0.2">
      <c r="B876" s="18" t="str">
        <f>+IF('Datos seleccionados'!$A432="","",'Datos seleccionados'!$A432)</f>
        <v/>
      </c>
      <c r="C876" s="14" t="str">
        <f>+IF('Datos seleccionados'!$B432="","",'Datos seleccionados'!$B432)</f>
        <v/>
      </c>
      <c r="D876" s="10" t="str">
        <f>IF(C876="","",IF(AND('Datos seleccionados'!$Q432&gt;=$D$3,'Datos seleccionados'!$R432&lt;=$D$4,'Datos seleccionados'!$S432&gt;=$D$5,'Datos seleccionados'!$T432&gt;=$D$6,'Datos seleccionados'!$U432&gt;=$D$7),"SI","NO"))</f>
        <v/>
      </c>
      <c r="G876" s="17" t="str">
        <f>+IF('Datos seleccionados'!$A432="","",'Datos seleccionados'!$A432)</f>
        <v/>
      </c>
      <c r="H876" s="14" t="str">
        <f>+IF('Datos seleccionados'!$B432="","",'Datos seleccionados'!$B432)</f>
        <v/>
      </c>
      <c r="I876" s="10" t="str">
        <f>IF(H876="","",IF(AND('Datos seleccionados'!$Q432&gt;=$I$3,'Datos seleccionados'!$R432&lt;=$I$4,'Datos seleccionados'!$S432&gt;=$I$5,'Datos seleccionados'!$T432&gt;=$I$6,'Datos seleccionados'!$U432&gt;=$I$7),"SI","NO"))</f>
        <v/>
      </c>
    </row>
    <row r="877" spans="2:9" x14ac:dyDescent="0.2">
      <c r="B877" s="18" t="str">
        <f>+IF('Datos seleccionados'!$A433="","",'Datos seleccionados'!$A433)</f>
        <v/>
      </c>
      <c r="C877" s="14" t="str">
        <f>+IF('Datos seleccionados'!$B433="","",'Datos seleccionados'!$B433)</f>
        <v/>
      </c>
      <c r="D877" s="10" t="str">
        <f>IF(C877="","",IF(AND('Datos seleccionados'!$Q433&gt;=$D$3,'Datos seleccionados'!$R433&lt;=$D$4,'Datos seleccionados'!$S433&gt;=$D$5,'Datos seleccionados'!$T433&gt;=$D$6,'Datos seleccionados'!$U433&gt;=$D$7),"SI","NO"))</f>
        <v/>
      </c>
      <c r="G877" s="17" t="str">
        <f>+IF('Datos seleccionados'!$A433="","",'Datos seleccionados'!$A433)</f>
        <v/>
      </c>
      <c r="H877" s="14" t="str">
        <f>+IF('Datos seleccionados'!$B433="","",'Datos seleccionados'!$B433)</f>
        <v/>
      </c>
      <c r="I877" s="10" t="str">
        <f>IF(H877="","",IF(AND('Datos seleccionados'!$Q433&gt;=$I$3,'Datos seleccionados'!$R433&lt;=$I$4,'Datos seleccionados'!$S433&gt;=$I$5,'Datos seleccionados'!$T433&gt;=$I$6,'Datos seleccionados'!$U433&gt;=$I$7),"SI","NO"))</f>
        <v/>
      </c>
    </row>
    <row r="878" spans="2:9" x14ac:dyDescent="0.2">
      <c r="B878" s="18" t="str">
        <f>+IF('Datos seleccionados'!$A434="","",'Datos seleccionados'!$A434)</f>
        <v/>
      </c>
      <c r="C878" s="14" t="str">
        <f>+IF('Datos seleccionados'!$B434="","",'Datos seleccionados'!$B434)</f>
        <v/>
      </c>
      <c r="D878" s="10" t="str">
        <f>IF(C878="","",IF(AND('Datos seleccionados'!$Q434&gt;=$D$3,'Datos seleccionados'!$R434&lt;=$D$4,'Datos seleccionados'!$S434&gt;=$D$5,'Datos seleccionados'!$T434&gt;=$D$6,'Datos seleccionados'!$U434&gt;=$D$7),"SI","NO"))</f>
        <v/>
      </c>
      <c r="G878" s="17" t="str">
        <f>+IF('Datos seleccionados'!$A434="","",'Datos seleccionados'!$A434)</f>
        <v/>
      </c>
      <c r="H878" s="14" t="str">
        <f>+IF('Datos seleccionados'!$B434="","",'Datos seleccionados'!$B434)</f>
        <v/>
      </c>
      <c r="I878" s="10" t="str">
        <f>IF(H878="","",IF(AND('Datos seleccionados'!$Q434&gt;=$I$3,'Datos seleccionados'!$R434&lt;=$I$4,'Datos seleccionados'!$S434&gt;=$I$5,'Datos seleccionados'!$T434&gt;=$I$6,'Datos seleccionados'!$U434&gt;=$I$7),"SI","NO"))</f>
        <v/>
      </c>
    </row>
    <row r="879" spans="2:9" x14ac:dyDescent="0.2">
      <c r="B879" s="18" t="str">
        <f>+IF('Datos seleccionados'!$A435="","",'Datos seleccionados'!$A435)</f>
        <v/>
      </c>
      <c r="C879" s="14" t="str">
        <f>+IF('Datos seleccionados'!$B435="","",'Datos seleccionados'!$B435)</f>
        <v/>
      </c>
      <c r="D879" s="10" t="str">
        <f>IF(C879="","",IF(AND('Datos seleccionados'!$Q435&gt;=$D$3,'Datos seleccionados'!$R435&lt;=$D$4,'Datos seleccionados'!$S435&gt;=$D$5,'Datos seleccionados'!$T435&gt;=$D$6,'Datos seleccionados'!$U435&gt;=$D$7),"SI","NO"))</f>
        <v/>
      </c>
      <c r="G879" s="17" t="str">
        <f>+IF('Datos seleccionados'!$A435="","",'Datos seleccionados'!$A435)</f>
        <v/>
      </c>
      <c r="H879" s="14" t="str">
        <f>+IF('Datos seleccionados'!$B435="","",'Datos seleccionados'!$B435)</f>
        <v/>
      </c>
      <c r="I879" s="10" t="str">
        <f>IF(H879="","",IF(AND('Datos seleccionados'!$Q435&gt;=$I$3,'Datos seleccionados'!$R435&lt;=$I$4,'Datos seleccionados'!$S435&gt;=$I$5,'Datos seleccionados'!$T435&gt;=$I$6,'Datos seleccionados'!$U435&gt;=$I$7),"SI","NO"))</f>
        <v/>
      </c>
    </row>
    <row r="880" spans="2:9" x14ac:dyDescent="0.2">
      <c r="B880" s="18" t="str">
        <f>+IF('Datos seleccionados'!$A436="","",'Datos seleccionados'!$A436)</f>
        <v/>
      </c>
      <c r="C880" s="14" t="str">
        <f>+IF('Datos seleccionados'!$B436="","",'Datos seleccionados'!$B436)</f>
        <v/>
      </c>
      <c r="D880" s="10" t="str">
        <f>IF(C880="","",IF(AND('Datos seleccionados'!$Q436&gt;=$D$3,'Datos seleccionados'!$R436&lt;=$D$4,'Datos seleccionados'!$S436&gt;=$D$5,'Datos seleccionados'!$T436&gt;=$D$6,'Datos seleccionados'!$U436&gt;=$D$7),"SI","NO"))</f>
        <v/>
      </c>
      <c r="G880" s="17" t="str">
        <f>+IF('Datos seleccionados'!$A436="","",'Datos seleccionados'!$A436)</f>
        <v/>
      </c>
      <c r="H880" s="14" t="str">
        <f>+IF('Datos seleccionados'!$B436="","",'Datos seleccionados'!$B436)</f>
        <v/>
      </c>
      <c r="I880" s="10" t="str">
        <f>IF(H880="","",IF(AND('Datos seleccionados'!$Q436&gt;=$I$3,'Datos seleccionados'!$R436&lt;=$I$4,'Datos seleccionados'!$S436&gt;=$I$5,'Datos seleccionados'!$T436&gt;=$I$6,'Datos seleccionados'!$U436&gt;=$I$7),"SI","NO"))</f>
        <v/>
      </c>
    </row>
    <row r="881" spans="2:9" x14ac:dyDescent="0.2">
      <c r="B881" s="18" t="str">
        <f>+IF('Datos seleccionados'!$A437="","",'Datos seleccionados'!$A437)</f>
        <v/>
      </c>
      <c r="C881" s="14" t="str">
        <f>+IF('Datos seleccionados'!$B437="","",'Datos seleccionados'!$B437)</f>
        <v/>
      </c>
      <c r="D881" s="10" t="str">
        <f>IF(C881="","",IF(AND('Datos seleccionados'!$Q437&gt;=$D$3,'Datos seleccionados'!$R437&lt;=$D$4,'Datos seleccionados'!$S437&gt;=$D$5,'Datos seleccionados'!$T437&gt;=$D$6,'Datos seleccionados'!$U437&gt;=$D$7),"SI","NO"))</f>
        <v/>
      </c>
      <c r="G881" s="17" t="str">
        <f>+IF('Datos seleccionados'!$A437="","",'Datos seleccionados'!$A437)</f>
        <v/>
      </c>
      <c r="H881" s="14" t="str">
        <f>+IF('Datos seleccionados'!$B437="","",'Datos seleccionados'!$B437)</f>
        <v/>
      </c>
      <c r="I881" s="10" t="str">
        <f>IF(H881="","",IF(AND('Datos seleccionados'!$Q437&gt;=$I$3,'Datos seleccionados'!$R437&lt;=$I$4,'Datos seleccionados'!$S437&gt;=$I$5,'Datos seleccionados'!$T437&gt;=$I$6,'Datos seleccionados'!$U437&gt;=$I$7),"SI","NO"))</f>
        <v/>
      </c>
    </row>
    <row r="882" spans="2:9" x14ac:dyDescent="0.2">
      <c r="B882" s="18" t="str">
        <f>+IF('Datos seleccionados'!$A438="","",'Datos seleccionados'!$A438)</f>
        <v/>
      </c>
      <c r="C882" s="14" t="str">
        <f>+IF('Datos seleccionados'!$B438="","",'Datos seleccionados'!$B438)</f>
        <v/>
      </c>
      <c r="D882" s="10" t="str">
        <f>IF(C882="","",IF(AND('Datos seleccionados'!$Q438&gt;=$D$3,'Datos seleccionados'!$R438&lt;=$D$4,'Datos seleccionados'!$S438&gt;=$D$5,'Datos seleccionados'!$T438&gt;=$D$6,'Datos seleccionados'!$U438&gt;=$D$7),"SI","NO"))</f>
        <v/>
      </c>
      <c r="G882" s="17" t="str">
        <f>+IF('Datos seleccionados'!$A438="","",'Datos seleccionados'!$A438)</f>
        <v/>
      </c>
      <c r="H882" s="14" t="str">
        <f>+IF('Datos seleccionados'!$B438="","",'Datos seleccionados'!$B438)</f>
        <v/>
      </c>
      <c r="I882" s="10" t="str">
        <f>IF(H882="","",IF(AND('Datos seleccionados'!$Q438&gt;=$I$3,'Datos seleccionados'!$R438&lt;=$I$4,'Datos seleccionados'!$S438&gt;=$I$5,'Datos seleccionados'!$T438&gt;=$I$6,'Datos seleccionados'!$U438&gt;=$I$7),"SI","NO"))</f>
        <v/>
      </c>
    </row>
    <row r="883" spans="2:9" x14ac:dyDescent="0.2">
      <c r="B883" s="18" t="str">
        <f>+IF('Datos seleccionados'!$A439="","",'Datos seleccionados'!$A439)</f>
        <v/>
      </c>
      <c r="C883" s="14" t="str">
        <f>+IF('Datos seleccionados'!$B439="","",'Datos seleccionados'!$B439)</f>
        <v/>
      </c>
      <c r="D883" s="10" t="str">
        <f>IF(C883="","",IF(AND('Datos seleccionados'!$Q439&gt;=$D$3,'Datos seleccionados'!$R439&lt;=$D$4,'Datos seleccionados'!$S439&gt;=$D$5,'Datos seleccionados'!$T439&gt;=$D$6,'Datos seleccionados'!$U439&gt;=$D$7),"SI","NO"))</f>
        <v/>
      </c>
      <c r="G883" s="17" t="str">
        <f>+IF('Datos seleccionados'!$A439="","",'Datos seleccionados'!$A439)</f>
        <v/>
      </c>
      <c r="H883" s="14" t="str">
        <f>+IF('Datos seleccionados'!$B439="","",'Datos seleccionados'!$B439)</f>
        <v/>
      </c>
      <c r="I883" s="10" t="str">
        <f>IF(H883="","",IF(AND('Datos seleccionados'!$Q439&gt;=$I$3,'Datos seleccionados'!$R439&lt;=$I$4,'Datos seleccionados'!$S439&gt;=$I$5,'Datos seleccionados'!$T439&gt;=$I$6,'Datos seleccionados'!$U439&gt;=$I$7),"SI","NO"))</f>
        <v/>
      </c>
    </row>
    <row r="884" spans="2:9" x14ac:dyDescent="0.2">
      <c r="B884" s="18" t="str">
        <f>+IF('Datos seleccionados'!$A440="","",'Datos seleccionados'!$A440)</f>
        <v/>
      </c>
      <c r="C884" s="14" t="str">
        <f>+IF('Datos seleccionados'!$B440="","",'Datos seleccionados'!$B440)</f>
        <v/>
      </c>
      <c r="D884" s="10" t="str">
        <f>IF(C884="","",IF(AND('Datos seleccionados'!$Q440&gt;=$D$3,'Datos seleccionados'!$R440&lt;=$D$4,'Datos seleccionados'!$S440&gt;=$D$5,'Datos seleccionados'!$T440&gt;=$D$6,'Datos seleccionados'!$U440&gt;=$D$7),"SI","NO"))</f>
        <v/>
      </c>
      <c r="G884" s="17" t="str">
        <f>+IF('Datos seleccionados'!$A440="","",'Datos seleccionados'!$A440)</f>
        <v/>
      </c>
      <c r="H884" s="14" t="str">
        <f>+IF('Datos seleccionados'!$B440="","",'Datos seleccionados'!$B440)</f>
        <v/>
      </c>
      <c r="I884" s="10" t="str">
        <f>IF(H884="","",IF(AND('Datos seleccionados'!$Q440&gt;=$I$3,'Datos seleccionados'!$R440&lt;=$I$4,'Datos seleccionados'!$S440&gt;=$I$5,'Datos seleccionados'!$T440&gt;=$I$6,'Datos seleccionados'!$U440&gt;=$I$7),"SI","NO"))</f>
        <v/>
      </c>
    </row>
    <row r="885" spans="2:9" x14ac:dyDescent="0.2">
      <c r="B885" s="18" t="str">
        <f>+IF('Datos seleccionados'!$A441="","",'Datos seleccionados'!$A441)</f>
        <v/>
      </c>
      <c r="C885" s="14" t="str">
        <f>+IF('Datos seleccionados'!$B441="","",'Datos seleccionados'!$B441)</f>
        <v/>
      </c>
      <c r="D885" s="10" t="str">
        <f>IF(C885="","",IF(AND('Datos seleccionados'!$Q441&gt;=$D$3,'Datos seleccionados'!$R441&lt;=$D$4,'Datos seleccionados'!$S441&gt;=$D$5,'Datos seleccionados'!$T441&gt;=$D$6,'Datos seleccionados'!$U441&gt;=$D$7),"SI","NO"))</f>
        <v/>
      </c>
      <c r="G885" s="17" t="str">
        <f>+IF('Datos seleccionados'!$A441="","",'Datos seleccionados'!$A441)</f>
        <v/>
      </c>
      <c r="H885" s="14" t="str">
        <f>+IF('Datos seleccionados'!$B441="","",'Datos seleccionados'!$B441)</f>
        <v/>
      </c>
      <c r="I885" s="10" t="str">
        <f>IF(H885="","",IF(AND('Datos seleccionados'!$Q441&gt;=$I$3,'Datos seleccionados'!$R441&lt;=$I$4,'Datos seleccionados'!$S441&gt;=$I$5,'Datos seleccionados'!$T441&gt;=$I$6,'Datos seleccionados'!$U441&gt;=$I$7),"SI","NO"))</f>
        <v/>
      </c>
    </row>
    <row r="886" spans="2:9" x14ac:dyDescent="0.2">
      <c r="B886" s="18" t="str">
        <f>+IF('Datos seleccionados'!$A442="","",'Datos seleccionados'!$A442)</f>
        <v/>
      </c>
      <c r="C886" s="14" t="str">
        <f>+IF('Datos seleccionados'!$B442="","",'Datos seleccionados'!$B442)</f>
        <v/>
      </c>
      <c r="D886" s="10" t="str">
        <f>IF(C886="","",IF(AND('Datos seleccionados'!$Q442&gt;=$D$3,'Datos seleccionados'!$R442&lt;=$D$4,'Datos seleccionados'!$S442&gt;=$D$5,'Datos seleccionados'!$T442&gt;=$D$6,'Datos seleccionados'!$U442&gt;=$D$7),"SI","NO"))</f>
        <v/>
      </c>
      <c r="G886" s="17" t="str">
        <f>+IF('Datos seleccionados'!$A442="","",'Datos seleccionados'!$A442)</f>
        <v/>
      </c>
      <c r="H886" s="14" t="str">
        <f>+IF('Datos seleccionados'!$B442="","",'Datos seleccionados'!$B442)</f>
        <v/>
      </c>
      <c r="I886" s="10" t="str">
        <f>IF(H886="","",IF(AND('Datos seleccionados'!$Q442&gt;=$I$3,'Datos seleccionados'!$R442&lt;=$I$4,'Datos seleccionados'!$S442&gt;=$I$5,'Datos seleccionados'!$T442&gt;=$I$6,'Datos seleccionados'!$U442&gt;=$I$7),"SI","NO"))</f>
        <v/>
      </c>
    </row>
    <row r="887" spans="2:9" x14ac:dyDescent="0.2">
      <c r="B887" s="18" t="str">
        <f>+IF('Datos seleccionados'!$A443="","",'Datos seleccionados'!$A443)</f>
        <v/>
      </c>
      <c r="C887" s="14" t="str">
        <f>+IF('Datos seleccionados'!$B443="","",'Datos seleccionados'!$B443)</f>
        <v/>
      </c>
      <c r="D887" s="10" t="str">
        <f>IF(C887="","",IF(AND('Datos seleccionados'!$Q443&gt;=$D$3,'Datos seleccionados'!$R443&lt;=$D$4,'Datos seleccionados'!$S443&gt;=$D$5,'Datos seleccionados'!$T443&gt;=$D$6,'Datos seleccionados'!$U443&gt;=$D$7),"SI","NO"))</f>
        <v/>
      </c>
      <c r="G887" s="17" t="str">
        <f>+IF('Datos seleccionados'!$A443="","",'Datos seleccionados'!$A443)</f>
        <v/>
      </c>
      <c r="H887" s="14" t="str">
        <f>+IF('Datos seleccionados'!$B443="","",'Datos seleccionados'!$B443)</f>
        <v/>
      </c>
      <c r="I887" s="10" t="str">
        <f>IF(H887="","",IF(AND('Datos seleccionados'!$Q443&gt;=$I$3,'Datos seleccionados'!$R443&lt;=$I$4,'Datos seleccionados'!$S443&gt;=$I$5,'Datos seleccionados'!$T443&gt;=$I$6,'Datos seleccionados'!$U443&gt;=$I$7),"SI","NO"))</f>
        <v/>
      </c>
    </row>
    <row r="888" spans="2:9" x14ac:dyDescent="0.2">
      <c r="B888" s="18" t="str">
        <f>+IF('Datos seleccionados'!$A444="","",'Datos seleccionados'!$A444)</f>
        <v/>
      </c>
      <c r="C888" s="14" t="str">
        <f>+IF('Datos seleccionados'!$B444="","",'Datos seleccionados'!$B444)</f>
        <v/>
      </c>
      <c r="D888" s="10" t="str">
        <f>IF(C888="","",IF(AND('Datos seleccionados'!$Q444&gt;=$D$3,'Datos seleccionados'!$R444&lt;=$D$4,'Datos seleccionados'!$S444&gt;=$D$5,'Datos seleccionados'!$T444&gt;=$D$6,'Datos seleccionados'!$U444&gt;=$D$7),"SI","NO"))</f>
        <v/>
      </c>
      <c r="G888" s="17" t="str">
        <f>+IF('Datos seleccionados'!$A444="","",'Datos seleccionados'!$A444)</f>
        <v/>
      </c>
      <c r="H888" s="14" t="str">
        <f>+IF('Datos seleccionados'!$B444="","",'Datos seleccionados'!$B444)</f>
        <v/>
      </c>
      <c r="I888" s="10" t="str">
        <f>IF(H888="","",IF(AND('Datos seleccionados'!$Q444&gt;=$I$3,'Datos seleccionados'!$R444&lt;=$I$4,'Datos seleccionados'!$S444&gt;=$I$5,'Datos seleccionados'!$T444&gt;=$I$6,'Datos seleccionados'!$U444&gt;=$I$7),"SI","NO"))</f>
        <v/>
      </c>
    </row>
    <row r="889" spans="2:9" x14ac:dyDescent="0.2">
      <c r="B889" s="18" t="str">
        <f>+IF('Datos seleccionados'!$A445="","",'Datos seleccionados'!$A445)</f>
        <v/>
      </c>
      <c r="C889" s="14" t="str">
        <f>+IF('Datos seleccionados'!$B445="","",'Datos seleccionados'!$B445)</f>
        <v/>
      </c>
      <c r="D889" s="10" t="str">
        <f>IF(C889="","",IF(AND('Datos seleccionados'!$Q445&gt;=$D$3,'Datos seleccionados'!$R445&lt;=$D$4,'Datos seleccionados'!$S445&gt;=$D$5,'Datos seleccionados'!$T445&gt;=$D$6,'Datos seleccionados'!$U445&gt;=$D$7),"SI","NO"))</f>
        <v/>
      </c>
      <c r="G889" s="17" t="str">
        <f>+IF('Datos seleccionados'!$A445="","",'Datos seleccionados'!$A445)</f>
        <v/>
      </c>
      <c r="H889" s="14" t="str">
        <f>+IF('Datos seleccionados'!$B445="","",'Datos seleccionados'!$B445)</f>
        <v/>
      </c>
      <c r="I889" s="10" t="str">
        <f>IF(H889="","",IF(AND('Datos seleccionados'!$Q445&gt;=$I$3,'Datos seleccionados'!$R445&lt;=$I$4,'Datos seleccionados'!$S445&gt;=$I$5,'Datos seleccionados'!$T445&gt;=$I$6,'Datos seleccionados'!$U445&gt;=$I$7),"SI","NO"))</f>
        <v/>
      </c>
    </row>
    <row r="890" spans="2:9" x14ac:dyDescent="0.2">
      <c r="B890" s="18" t="str">
        <f>+IF('Datos seleccionados'!$A446="","",'Datos seleccionados'!$A446)</f>
        <v/>
      </c>
      <c r="C890" s="14" t="str">
        <f>+IF('Datos seleccionados'!$B446="","",'Datos seleccionados'!$B446)</f>
        <v/>
      </c>
      <c r="D890" s="10" t="str">
        <f>IF(C890="","",IF(AND('Datos seleccionados'!$Q446&gt;=$D$3,'Datos seleccionados'!$R446&lt;=$D$4,'Datos seleccionados'!$S446&gt;=$D$5,'Datos seleccionados'!$T446&gt;=$D$6,'Datos seleccionados'!$U446&gt;=$D$7),"SI","NO"))</f>
        <v/>
      </c>
      <c r="G890" s="17" t="str">
        <f>+IF('Datos seleccionados'!$A446="","",'Datos seleccionados'!$A446)</f>
        <v/>
      </c>
      <c r="H890" s="14" t="str">
        <f>+IF('Datos seleccionados'!$B446="","",'Datos seleccionados'!$B446)</f>
        <v/>
      </c>
      <c r="I890" s="10" t="str">
        <f>IF(H890="","",IF(AND('Datos seleccionados'!$Q446&gt;=$I$3,'Datos seleccionados'!$R446&lt;=$I$4,'Datos seleccionados'!$S446&gt;=$I$5,'Datos seleccionados'!$T446&gt;=$I$6,'Datos seleccionados'!$U446&gt;=$I$7),"SI","NO"))</f>
        <v/>
      </c>
    </row>
    <row r="891" spans="2:9" x14ac:dyDescent="0.2">
      <c r="B891" s="18" t="str">
        <f>+IF('Datos seleccionados'!$A447="","",'Datos seleccionados'!$A447)</f>
        <v/>
      </c>
      <c r="C891" s="14" t="str">
        <f>+IF('Datos seleccionados'!$B447="","",'Datos seleccionados'!$B447)</f>
        <v/>
      </c>
      <c r="D891" s="10" t="str">
        <f>IF(C891="","",IF(AND('Datos seleccionados'!$Q447&gt;=$D$3,'Datos seleccionados'!$R447&lt;=$D$4,'Datos seleccionados'!$S447&gt;=$D$5,'Datos seleccionados'!$T447&gt;=$D$6,'Datos seleccionados'!$U447&gt;=$D$7),"SI","NO"))</f>
        <v/>
      </c>
      <c r="G891" s="17" t="str">
        <f>+IF('Datos seleccionados'!$A447="","",'Datos seleccionados'!$A447)</f>
        <v/>
      </c>
      <c r="H891" s="14" t="str">
        <f>+IF('Datos seleccionados'!$B447="","",'Datos seleccionados'!$B447)</f>
        <v/>
      </c>
      <c r="I891" s="10" t="str">
        <f>IF(H891="","",IF(AND('Datos seleccionados'!$Q447&gt;=$I$3,'Datos seleccionados'!$R447&lt;=$I$4,'Datos seleccionados'!$S447&gt;=$I$5,'Datos seleccionados'!$T447&gt;=$I$6,'Datos seleccionados'!$U447&gt;=$I$7),"SI","NO"))</f>
        <v/>
      </c>
    </row>
    <row r="892" spans="2:9" x14ac:dyDescent="0.2">
      <c r="B892" s="18" t="str">
        <f>+IF('Datos seleccionados'!$A448="","",'Datos seleccionados'!$A448)</f>
        <v/>
      </c>
      <c r="C892" s="14" t="str">
        <f>+IF('Datos seleccionados'!$B448="","",'Datos seleccionados'!$B448)</f>
        <v/>
      </c>
      <c r="D892" s="10" t="str">
        <f>IF(C892="","",IF(AND('Datos seleccionados'!$Q448&gt;=$D$3,'Datos seleccionados'!$R448&lt;=$D$4,'Datos seleccionados'!$S448&gt;=$D$5,'Datos seleccionados'!$T448&gt;=$D$6,'Datos seleccionados'!$U448&gt;=$D$7),"SI","NO"))</f>
        <v/>
      </c>
      <c r="G892" s="17" t="str">
        <f>+IF('Datos seleccionados'!$A448="","",'Datos seleccionados'!$A448)</f>
        <v/>
      </c>
      <c r="H892" s="14" t="str">
        <f>+IF('Datos seleccionados'!$B448="","",'Datos seleccionados'!$B448)</f>
        <v/>
      </c>
      <c r="I892" s="10" t="str">
        <f>IF(H892="","",IF(AND('Datos seleccionados'!$Q448&gt;=$I$3,'Datos seleccionados'!$R448&lt;=$I$4,'Datos seleccionados'!$S448&gt;=$I$5,'Datos seleccionados'!$T448&gt;=$I$6,'Datos seleccionados'!$U448&gt;=$I$7),"SI","NO"))</f>
        <v/>
      </c>
    </row>
    <row r="893" spans="2:9" x14ac:dyDescent="0.2">
      <c r="B893" s="18" t="str">
        <f>+IF('Datos seleccionados'!$A449="","",'Datos seleccionados'!$A449)</f>
        <v/>
      </c>
      <c r="C893" s="14" t="str">
        <f>+IF('Datos seleccionados'!$B449="","",'Datos seleccionados'!$B449)</f>
        <v/>
      </c>
      <c r="D893" s="10" t="str">
        <f>IF(C893="","",IF(AND('Datos seleccionados'!$Q449&gt;=$D$3,'Datos seleccionados'!$R449&lt;=$D$4,'Datos seleccionados'!$S449&gt;=$D$5,'Datos seleccionados'!$T449&gt;=$D$6,'Datos seleccionados'!$U449&gt;=$D$7),"SI","NO"))</f>
        <v/>
      </c>
      <c r="G893" s="17" t="str">
        <f>+IF('Datos seleccionados'!$A449="","",'Datos seleccionados'!$A449)</f>
        <v/>
      </c>
      <c r="H893" s="14" t="str">
        <f>+IF('Datos seleccionados'!$B449="","",'Datos seleccionados'!$B449)</f>
        <v/>
      </c>
      <c r="I893" s="10" t="str">
        <f>IF(H893="","",IF(AND('Datos seleccionados'!$Q449&gt;=$I$3,'Datos seleccionados'!$R449&lt;=$I$4,'Datos seleccionados'!$S449&gt;=$I$5,'Datos seleccionados'!$T449&gt;=$I$6,'Datos seleccionados'!$U449&gt;=$I$7),"SI","NO"))</f>
        <v/>
      </c>
    </row>
    <row r="894" spans="2:9" x14ac:dyDescent="0.2">
      <c r="B894" s="18" t="str">
        <f>+IF('Datos seleccionados'!$A450="","",'Datos seleccionados'!$A450)</f>
        <v/>
      </c>
      <c r="C894" s="14" t="str">
        <f>+IF('Datos seleccionados'!$B450="","",'Datos seleccionados'!$B450)</f>
        <v/>
      </c>
      <c r="D894" s="10" t="str">
        <f>IF(C894="","",IF(AND('Datos seleccionados'!$Q450&gt;=$D$3,'Datos seleccionados'!$R450&lt;=$D$4,'Datos seleccionados'!$S450&gt;=$D$5,'Datos seleccionados'!$T450&gt;=$D$6,'Datos seleccionados'!$U450&gt;=$D$7),"SI","NO"))</f>
        <v/>
      </c>
      <c r="G894" s="17" t="str">
        <f>+IF('Datos seleccionados'!$A450="","",'Datos seleccionados'!$A450)</f>
        <v/>
      </c>
      <c r="H894" s="14" t="str">
        <f>+IF('Datos seleccionados'!$B450="","",'Datos seleccionados'!$B450)</f>
        <v/>
      </c>
      <c r="I894" s="10" t="str">
        <f>IF(H894="","",IF(AND('Datos seleccionados'!$Q450&gt;=$I$3,'Datos seleccionados'!$R450&lt;=$I$4,'Datos seleccionados'!$S450&gt;=$I$5,'Datos seleccionados'!$T450&gt;=$I$6,'Datos seleccionados'!$U450&gt;=$I$7),"SI","NO"))</f>
        <v/>
      </c>
    </row>
    <row r="895" spans="2:9" x14ac:dyDescent="0.2">
      <c r="B895" s="18" t="str">
        <f>+IF('Datos seleccionados'!$A451="","",'Datos seleccionados'!$A451)</f>
        <v/>
      </c>
      <c r="C895" s="14" t="str">
        <f>+IF('Datos seleccionados'!$B451="","",'Datos seleccionados'!$B451)</f>
        <v/>
      </c>
      <c r="D895" s="10" t="str">
        <f>IF(C895="","",IF(AND('Datos seleccionados'!$Q451&gt;=$D$3,'Datos seleccionados'!$R451&lt;=$D$4,'Datos seleccionados'!$S451&gt;=$D$5,'Datos seleccionados'!$T451&gt;=$D$6,'Datos seleccionados'!$U451&gt;=$D$7),"SI","NO"))</f>
        <v/>
      </c>
      <c r="G895" s="17" t="str">
        <f>+IF('Datos seleccionados'!$A451="","",'Datos seleccionados'!$A451)</f>
        <v/>
      </c>
      <c r="H895" s="14" t="str">
        <f>+IF('Datos seleccionados'!$B451="","",'Datos seleccionados'!$B451)</f>
        <v/>
      </c>
      <c r="I895" s="10" t="str">
        <f>IF(H895="","",IF(AND('Datos seleccionados'!$Q451&gt;=$I$3,'Datos seleccionados'!$R451&lt;=$I$4,'Datos seleccionados'!$S451&gt;=$I$5,'Datos seleccionados'!$T451&gt;=$I$6,'Datos seleccionados'!$U451&gt;=$I$7),"SI","NO"))</f>
        <v/>
      </c>
    </row>
    <row r="896" spans="2:9" x14ac:dyDescent="0.2">
      <c r="B896" s="18" t="str">
        <f>+IF('Datos seleccionados'!$A452="","",'Datos seleccionados'!$A452)</f>
        <v/>
      </c>
      <c r="C896" s="14" t="str">
        <f>+IF('Datos seleccionados'!$B452="","",'Datos seleccionados'!$B452)</f>
        <v/>
      </c>
      <c r="D896" s="10" t="str">
        <f>IF(C896="","",IF(AND('Datos seleccionados'!$Q452&gt;=$D$3,'Datos seleccionados'!$R452&lt;=$D$4,'Datos seleccionados'!$S452&gt;=$D$5,'Datos seleccionados'!$T452&gt;=$D$6,'Datos seleccionados'!$U452&gt;=$D$7),"SI","NO"))</f>
        <v/>
      </c>
      <c r="G896" s="17" t="str">
        <f>+IF('Datos seleccionados'!$A452="","",'Datos seleccionados'!$A452)</f>
        <v/>
      </c>
      <c r="H896" s="14" t="str">
        <f>+IF('Datos seleccionados'!$B452="","",'Datos seleccionados'!$B452)</f>
        <v/>
      </c>
      <c r="I896" s="10" t="str">
        <f>IF(H896="","",IF(AND('Datos seleccionados'!$Q452&gt;=$I$3,'Datos seleccionados'!$R452&lt;=$I$4,'Datos seleccionados'!$S452&gt;=$I$5,'Datos seleccionados'!$T452&gt;=$I$6,'Datos seleccionados'!$U452&gt;=$I$7),"SI","NO"))</f>
        <v/>
      </c>
    </row>
    <row r="897" spans="2:9" x14ac:dyDescent="0.2">
      <c r="B897" s="18" t="str">
        <f>+IF('Datos seleccionados'!$A453="","",'Datos seleccionados'!$A453)</f>
        <v/>
      </c>
      <c r="C897" s="14" t="str">
        <f>+IF('Datos seleccionados'!$B453="","",'Datos seleccionados'!$B453)</f>
        <v/>
      </c>
      <c r="D897" s="10" t="str">
        <f>IF(C897="","",IF(AND('Datos seleccionados'!$Q453&gt;=$D$3,'Datos seleccionados'!$R453&lt;=$D$4,'Datos seleccionados'!$S453&gt;=$D$5,'Datos seleccionados'!$T453&gt;=$D$6,'Datos seleccionados'!$U453&gt;=$D$7),"SI","NO"))</f>
        <v/>
      </c>
      <c r="G897" s="17" t="str">
        <f>+IF('Datos seleccionados'!$A453="","",'Datos seleccionados'!$A453)</f>
        <v/>
      </c>
      <c r="H897" s="14" t="str">
        <f>+IF('Datos seleccionados'!$B453="","",'Datos seleccionados'!$B453)</f>
        <v/>
      </c>
      <c r="I897" s="10" t="str">
        <f>IF(H897="","",IF(AND('Datos seleccionados'!$Q453&gt;=$I$3,'Datos seleccionados'!$R453&lt;=$I$4,'Datos seleccionados'!$S453&gt;=$I$5,'Datos seleccionados'!$T453&gt;=$I$6,'Datos seleccionados'!$U453&gt;=$I$7),"SI","NO"))</f>
        <v/>
      </c>
    </row>
    <row r="898" spans="2:9" x14ac:dyDescent="0.2">
      <c r="B898" s="18" t="str">
        <f>+IF('Datos seleccionados'!$A454="","",'Datos seleccionados'!$A454)</f>
        <v/>
      </c>
      <c r="C898" s="14" t="str">
        <f>+IF('Datos seleccionados'!$B454="","",'Datos seleccionados'!$B454)</f>
        <v/>
      </c>
      <c r="D898" s="10" t="str">
        <f>IF(C898="","",IF(AND('Datos seleccionados'!$Q454&gt;=$D$3,'Datos seleccionados'!$R454&lt;=$D$4,'Datos seleccionados'!$S454&gt;=$D$5,'Datos seleccionados'!$T454&gt;=$D$6,'Datos seleccionados'!$U454&gt;=$D$7),"SI","NO"))</f>
        <v/>
      </c>
      <c r="G898" s="17" t="str">
        <f>+IF('Datos seleccionados'!$A454="","",'Datos seleccionados'!$A454)</f>
        <v/>
      </c>
      <c r="H898" s="14" t="str">
        <f>+IF('Datos seleccionados'!$B454="","",'Datos seleccionados'!$B454)</f>
        <v/>
      </c>
      <c r="I898" s="10" t="str">
        <f>IF(H898="","",IF(AND('Datos seleccionados'!$Q454&gt;=$I$3,'Datos seleccionados'!$R454&lt;=$I$4,'Datos seleccionados'!$S454&gt;=$I$5,'Datos seleccionados'!$T454&gt;=$I$6,'Datos seleccionados'!$U454&gt;=$I$7),"SI","NO"))</f>
        <v/>
      </c>
    </row>
    <row r="899" spans="2:9" x14ac:dyDescent="0.2">
      <c r="B899" s="18" t="str">
        <f>+IF('Datos seleccionados'!$A455="","",'Datos seleccionados'!$A455)</f>
        <v/>
      </c>
      <c r="C899" s="14" t="str">
        <f>+IF('Datos seleccionados'!$B455="","",'Datos seleccionados'!$B455)</f>
        <v/>
      </c>
      <c r="D899" s="10" t="str">
        <f>IF(C899="","",IF(AND('Datos seleccionados'!$Q455&gt;=$D$3,'Datos seleccionados'!$R455&lt;=$D$4,'Datos seleccionados'!$S455&gt;=$D$5,'Datos seleccionados'!$T455&gt;=$D$6,'Datos seleccionados'!$U455&gt;=$D$7),"SI","NO"))</f>
        <v/>
      </c>
      <c r="G899" s="17" t="str">
        <f>+IF('Datos seleccionados'!$A455="","",'Datos seleccionados'!$A455)</f>
        <v/>
      </c>
      <c r="H899" s="14" t="str">
        <f>+IF('Datos seleccionados'!$B455="","",'Datos seleccionados'!$B455)</f>
        <v/>
      </c>
      <c r="I899" s="10" t="str">
        <f>IF(H899="","",IF(AND('Datos seleccionados'!$Q455&gt;=$I$3,'Datos seleccionados'!$R455&lt;=$I$4,'Datos seleccionados'!$S455&gt;=$I$5,'Datos seleccionados'!$T455&gt;=$I$6,'Datos seleccionados'!$U455&gt;=$I$7),"SI","NO"))</f>
        <v/>
      </c>
    </row>
    <row r="900" spans="2:9" x14ac:dyDescent="0.2">
      <c r="B900" s="18" t="str">
        <f>+IF('Datos seleccionados'!$A456="","",'Datos seleccionados'!$A456)</f>
        <v/>
      </c>
      <c r="C900" s="14" t="str">
        <f>+IF('Datos seleccionados'!$B456="","",'Datos seleccionados'!$B456)</f>
        <v/>
      </c>
      <c r="D900" s="10" t="str">
        <f>IF(C900="","",IF(AND('Datos seleccionados'!$Q456&gt;=$D$3,'Datos seleccionados'!$R456&lt;=$D$4,'Datos seleccionados'!$S456&gt;=$D$5,'Datos seleccionados'!$T456&gt;=$D$6,'Datos seleccionados'!$U456&gt;=$D$7),"SI","NO"))</f>
        <v/>
      </c>
      <c r="G900" s="17" t="str">
        <f>+IF('Datos seleccionados'!$A456="","",'Datos seleccionados'!$A456)</f>
        <v/>
      </c>
      <c r="H900" s="14" t="str">
        <f>+IF('Datos seleccionados'!$B456="","",'Datos seleccionados'!$B456)</f>
        <v/>
      </c>
      <c r="I900" s="10" t="str">
        <f>IF(H900="","",IF(AND('Datos seleccionados'!$Q456&gt;=$I$3,'Datos seleccionados'!$R456&lt;=$I$4,'Datos seleccionados'!$S456&gt;=$I$5,'Datos seleccionados'!$T456&gt;=$I$6,'Datos seleccionados'!$U456&gt;=$I$7),"SI","NO"))</f>
        <v/>
      </c>
    </row>
    <row r="901" spans="2:9" x14ac:dyDescent="0.2">
      <c r="B901" s="18" t="str">
        <f>+IF('Datos seleccionados'!$A457="","",'Datos seleccionados'!$A457)</f>
        <v/>
      </c>
      <c r="C901" s="14" t="str">
        <f>+IF('Datos seleccionados'!$B457="","",'Datos seleccionados'!$B457)</f>
        <v/>
      </c>
      <c r="D901" s="10" t="str">
        <f>IF(C901="","",IF(AND('Datos seleccionados'!$Q457&gt;=$D$3,'Datos seleccionados'!$R457&lt;=$D$4,'Datos seleccionados'!$S457&gt;=$D$5,'Datos seleccionados'!$T457&gt;=$D$6,'Datos seleccionados'!$U457&gt;=$D$7),"SI","NO"))</f>
        <v/>
      </c>
      <c r="G901" s="17" t="str">
        <f>+IF('Datos seleccionados'!$A457="","",'Datos seleccionados'!$A457)</f>
        <v/>
      </c>
      <c r="H901" s="14" t="str">
        <f>+IF('Datos seleccionados'!$B457="","",'Datos seleccionados'!$B457)</f>
        <v/>
      </c>
      <c r="I901" s="10" t="str">
        <f>IF(H901="","",IF(AND('Datos seleccionados'!$Q457&gt;=$I$3,'Datos seleccionados'!$R457&lt;=$I$4,'Datos seleccionados'!$S457&gt;=$I$5,'Datos seleccionados'!$T457&gt;=$I$6,'Datos seleccionados'!$U457&gt;=$I$7),"SI","NO"))</f>
        <v/>
      </c>
    </row>
    <row r="902" spans="2:9" x14ac:dyDescent="0.2">
      <c r="B902" s="18" t="str">
        <f>+IF('Datos seleccionados'!$A458="","",'Datos seleccionados'!$A458)</f>
        <v/>
      </c>
      <c r="C902" s="14" t="str">
        <f>+IF('Datos seleccionados'!$B458="","",'Datos seleccionados'!$B458)</f>
        <v/>
      </c>
      <c r="D902" s="10" t="str">
        <f>IF(C902="","",IF(AND('Datos seleccionados'!$Q458&gt;=$D$3,'Datos seleccionados'!$R458&lt;=$D$4,'Datos seleccionados'!$S458&gt;=$D$5,'Datos seleccionados'!$T458&gt;=$D$6,'Datos seleccionados'!$U458&gt;=$D$7),"SI","NO"))</f>
        <v/>
      </c>
      <c r="G902" s="17" t="str">
        <f>+IF('Datos seleccionados'!$A458="","",'Datos seleccionados'!$A458)</f>
        <v/>
      </c>
      <c r="H902" s="14" t="str">
        <f>+IF('Datos seleccionados'!$B458="","",'Datos seleccionados'!$B458)</f>
        <v/>
      </c>
      <c r="I902" s="10" t="str">
        <f>IF(H902="","",IF(AND('Datos seleccionados'!$Q458&gt;=$I$3,'Datos seleccionados'!$R458&lt;=$I$4,'Datos seleccionados'!$S458&gt;=$I$5,'Datos seleccionados'!$T458&gt;=$I$6,'Datos seleccionados'!$U458&gt;=$I$7),"SI","NO"))</f>
        <v/>
      </c>
    </row>
    <row r="903" spans="2:9" x14ac:dyDescent="0.2">
      <c r="B903" s="18" t="str">
        <f>+IF('Datos seleccionados'!$A459="","",'Datos seleccionados'!$A459)</f>
        <v/>
      </c>
      <c r="C903" s="14" t="str">
        <f>+IF('Datos seleccionados'!$B459="","",'Datos seleccionados'!$B459)</f>
        <v/>
      </c>
      <c r="D903" s="10" t="str">
        <f>IF(C903="","",IF(AND('Datos seleccionados'!$Q459&gt;=$D$3,'Datos seleccionados'!$R459&lt;=$D$4,'Datos seleccionados'!$S459&gt;=$D$5,'Datos seleccionados'!$T459&gt;=$D$6,'Datos seleccionados'!$U459&gt;=$D$7),"SI","NO"))</f>
        <v/>
      </c>
      <c r="G903" s="17" t="str">
        <f>+IF('Datos seleccionados'!$A459="","",'Datos seleccionados'!$A459)</f>
        <v/>
      </c>
      <c r="H903" s="14" t="str">
        <f>+IF('Datos seleccionados'!$B459="","",'Datos seleccionados'!$B459)</f>
        <v/>
      </c>
      <c r="I903" s="10" t="str">
        <f>IF(H903="","",IF(AND('Datos seleccionados'!$Q459&gt;=$I$3,'Datos seleccionados'!$R459&lt;=$I$4,'Datos seleccionados'!$S459&gt;=$I$5,'Datos seleccionados'!$T459&gt;=$I$6,'Datos seleccionados'!$U459&gt;=$I$7),"SI","NO"))</f>
        <v/>
      </c>
    </row>
    <row r="904" spans="2:9" x14ac:dyDescent="0.2">
      <c r="B904" s="18" t="str">
        <f>+IF('Datos seleccionados'!$A460="","",'Datos seleccionados'!$A460)</f>
        <v/>
      </c>
      <c r="C904" s="14" t="str">
        <f>+IF('Datos seleccionados'!$B460="","",'Datos seleccionados'!$B460)</f>
        <v/>
      </c>
      <c r="D904" s="10" t="str">
        <f>IF(C904="","",IF(AND('Datos seleccionados'!$Q460&gt;=$D$3,'Datos seleccionados'!$R460&lt;=$D$4,'Datos seleccionados'!$S460&gt;=$D$5,'Datos seleccionados'!$T460&gt;=$D$6,'Datos seleccionados'!$U460&gt;=$D$7),"SI","NO"))</f>
        <v/>
      </c>
      <c r="G904" s="17" t="str">
        <f>+IF('Datos seleccionados'!$A460="","",'Datos seleccionados'!$A460)</f>
        <v/>
      </c>
      <c r="H904" s="14" t="str">
        <f>+IF('Datos seleccionados'!$B460="","",'Datos seleccionados'!$B460)</f>
        <v/>
      </c>
      <c r="I904" s="10" t="str">
        <f>IF(H904="","",IF(AND('Datos seleccionados'!$Q460&gt;=$I$3,'Datos seleccionados'!$R460&lt;=$I$4,'Datos seleccionados'!$S460&gt;=$I$5,'Datos seleccionados'!$T460&gt;=$I$6,'Datos seleccionados'!$U460&gt;=$I$7),"SI","NO"))</f>
        <v/>
      </c>
    </row>
    <row r="905" spans="2:9" x14ac:dyDescent="0.2">
      <c r="B905" s="18" t="str">
        <f>+IF('Datos seleccionados'!$A461="","",'Datos seleccionados'!$A461)</f>
        <v/>
      </c>
      <c r="C905" s="14" t="str">
        <f>+IF('Datos seleccionados'!$B461="","",'Datos seleccionados'!$B461)</f>
        <v/>
      </c>
      <c r="D905" s="10" t="str">
        <f>IF(C905="","",IF(AND('Datos seleccionados'!$Q461&gt;=$D$3,'Datos seleccionados'!$R461&lt;=$D$4,'Datos seleccionados'!$S461&gt;=$D$5,'Datos seleccionados'!$T461&gt;=$D$6,'Datos seleccionados'!$U461&gt;=$D$7),"SI","NO"))</f>
        <v/>
      </c>
      <c r="G905" s="17" t="str">
        <f>+IF('Datos seleccionados'!$A461="","",'Datos seleccionados'!$A461)</f>
        <v/>
      </c>
      <c r="H905" s="14" t="str">
        <f>+IF('Datos seleccionados'!$B461="","",'Datos seleccionados'!$B461)</f>
        <v/>
      </c>
      <c r="I905" s="10" t="str">
        <f>IF(H905="","",IF(AND('Datos seleccionados'!$Q461&gt;=$I$3,'Datos seleccionados'!$R461&lt;=$I$4,'Datos seleccionados'!$S461&gt;=$I$5,'Datos seleccionados'!$T461&gt;=$I$6,'Datos seleccionados'!$U461&gt;=$I$7),"SI","NO"))</f>
        <v/>
      </c>
    </row>
    <row r="906" spans="2:9" x14ac:dyDescent="0.2">
      <c r="B906" s="18" t="str">
        <f>+IF('Datos seleccionados'!$A462="","",'Datos seleccionados'!$A462)</f>
        <v/>
      </c>
      <c r="C906" s="14" t="str">
        <f>+IF('Datos seleccionados'!$B462="","",'Datos seleccionados'!$B462)</f>
        <v/>
      </c>
      <c r="D906" s="10" t="str">
        <f>IF(C906="","",IF(AND('Datos seleccionados'!$Q462&gt;=$D$3,'Datos seleccionados'!$R462&lt;=$D$4,'Datos seleccionados'!$S462&gt;=$D$5,'Datos seleccionados'!$T462&gt;=$D$6,'Datos seleccionados'!$U462&gt;=$D$7),"SI","NO"))</f>
        <v/>
      </c>
      <c r="G906" s="17" t="str">
        <f>+IF('Datos seleccionados'!$A462="","",'Datos seleccionados'!$A462)</f>
        <v/>
      </c>
      <c r="H906" s="14" t="str">
        <f>+IF('Datos seleccionados'!$B462="","",'Datos seleccionados'!$B462)</f>
        <v/>
      </c>
      <c r="I906" s="10" t="str">
        <f>IF(H906="","",IF(AND('Datos seleccionados'!$Q462&gt;=$I$3,'Datos seleccionados'!$R462&lt;=$I$4,'Datos seleccionados'!$S462&gt;=$I$5,'Datos seleccionados'!$T462&gt;=$I$6,'Datos seleccionados'!$U462&gt;=$I$7),"SI","NO"))</f>
        <v/>
      </c>
    </row>
    <row r="907" spans="2:9" x14ac:dyDescent="0.2">
      <c r="B907" s="18" t="str">
        <f>+IF('Datos seleccionados'!$A463="","",'Datos seleccionados'!$A463)</f>
        <v/>
      </c>
      <c r="C907" s="14" t="str">
        <f>+IF('Datos seleccionados'!$B463="","",'Datos seleccionados'!$B463)</f>
        <v/>
      </c>
      <c r="D907" s="10" t="str">
        <f>IF(C907="","",IF(AND('Datos seleccionados'!$Q463&gt;=$D$3,'Datos seleccionados'!$R463&lt;=$D$4,'Datos seleccionados'!$S463&gt;=$D$5,'Datos seleccionados'!$T463&gt;=$D$6,'Datos seleccionados'!$U463&gt;=$D$7),"SI","NO"))</f>
        <v/>
      </c>
      <c r="G907" s="17" t="str">
        <f>+IF('Datos seleccionados'!$A463="","",'Datos seleccionados'!$A463)</f>
        <v/>
      </c>
      <c r="H907" s="14" t="str">
        <f>+IF('Datos seleccionados'!$B463="","",'Datos seleccionados'!$B463)</f>
        <v/>
      </c>
      <c r="I907" s="10" t="str">
        <f>IF(H907="","",IF(AND('Datos seleccionados'!$Q463&gt;=$I$3,'Datos seleccionados'!$R463&lt;=$I$4,'Datos seleccionados'!$S463&gt;=$I$5,'Datos seleccionados'!$T463&gt;=$I$6,'Datos seleccionados'!$U463&gt;=$I$7),"SI","NO"))</f>
        <v/>
      </c>
    </row>
    <row r="908" spans="2:9" x14ac:dyDescent="0.2">
      <c r="B908" s="18" t="str">
        <f>+IF('Datos seleccionados'!$A464="","",'Datos seleccionados'!$A464)</f>
        <v/>
      </c>
      <c r="C908" s="14" t="str">
        <f>+IF('Datos seleccionados'!$B464="","",'Datos seleccionados'!$B464)</f>
        <v/>
      </c>
      <c r="D908" s="10" t="str">
        <f>IF(C908="","",IF(AND('Datos seleccionados'!$Q464&gt;=$D$3,'Datos seleccionados'!$R464&lt;=$D$4,'Datos seleccionados'!$S464&gt;=$D$5,'Datos seleccionados'!$T464&gt;=$D$6,'Datos seleccionados'!$U464&gt;=$D$7),"SI","NO"))</f>
        <v/>
      </c>
      <c r="G908" s="17" t="str">
        <f>+IF('Datos seleccionados'!$A464="","",'Datos seleccionados'!$A464)</f>
        <v/>
      </c>
      <c r="H908" s="14" t="str">
        <f>+IF('Datos seleccionados'!$B464="","",'Datos seleccionados'!$B464)</f>
        <v/>
      </c>
      <c r="I908" s="10" t="str">
        <f>IF(H908="","",IF(AND('Datos seleccionados'!$Q464&gt;=$I$3,'Datos seleccionados'!$R464&lt;=$I$4,'Datos seleccionados'!$S464&gt;=$I$5,'Datos seleccionados'!$T464&gt;=$I$6,'Datos seleccionados'!$U464&gt;=$I$7),"SI","NO"))</f>
        <v/>
      </c>
    </row>
    <row r="909" spans="2:9" x14ac:dyDescent="0.2">
      <c r="B909" s="18" t="str">
        <f>+IF('Datos seleccionados'!$A465="","",'Datos seleccionados'!$A465)</f>
        <v/>
      </c>
      <c r="C909" s="14" t="str">
        <f>+IF('Datos seleccionados'!$B465="","",'Datos seleccionados'!$B465)</f>
        <v/>
      </c>
      <c r="D909" s="10" t="str">
        <f>IF(C909="","",IF(AND('Datos seleccionados'!$Q465&gt;=$D$3,'Datos seleccionados'!$R465&lt;=$D$4,'Datos seleccionados'!$S465&gt;=$D$5,'Datos seleccionados'!$T465&gt;=$D$6,'Datos seleccionados'!$U465&gt;=$D$7),"SI","NO"))</f>
        <v/>
      </c>
      <c r="G909" s="17" t="str">
        <f>+IF('Datos seleccionados'!$A465="","",'Datos seleccionados'!$A465)</f>
        <v/>
      </c>
      <c r="H909" s="14" t="str">
        <f>+IF('Datos seleccionados'!$B465="","",'Datos seleccionados'!$B465)</f>
        <v/>
      </c>
      <c r="I909" s="10" t="str">
        <f>IF(H909="","",IF(AND('Datos seleccionados'!$Q465&gt;=$I$3,'Datos seleccionados'!$R465&lt;=$I$4,'Datos seleccionados'!$S465&gt;=$I$5,'Datos seleccionados'!$T465&gt;=$I$6,'Datos seleccionados'!$U465&gt;=$I$7),"SI","NO"))</f>
        <v/>
      </c>
    </row>
    <row r="910" spans="2:9" x14ac:dyDescent="0.2">
      <c r="B910" s="18" t="str">
        <f>+IF('Datos seleccionados'!$A466="","",'Datos seleccionados'!$A466)</f>
        <v/>
      </c>
      <c r="C910" s="14" t="str">
        <f>+IF('Datos seleccionados'!$B466="","",'Datos seleccionados'!$B466)</f>
        <v/>
      </c>
      <c r="D910" s="10" t="str">
        <f>IF(C910="","",IF(AND('Datos seleccionados'!$Q466&gt;=$D$3,'Datos seleccionados'!$R466&lt;=$D$4,'Datos seleccionados'!$S466&gt;=$D$5,'Datos seleccionados'!$T466&gt;=$D$6,'Datos seleccionados'!$U466&gt;=$D$7),"SI","NO"))</f>
        <v/>
      </c>
      <c r="G910" s="17" t="str">
        <f>+IF('Datos seleccionados'!$A466="","",'Datos seleccionados'!$A466)</f>
        <v/>
      </c>
      <c r="H910" s="14" t="str">
        <f>+IF('Datos seleccionados'!$B466="","",'Datos seleccionados'!$B466)</f>
        <v/>
      </c>
      <c r="I910" s="10" t="str">
        <f>IF(H910="","",IF(AND('Datos seleccionados'!$Q466&gt;=$I$3,'Datos seleccionados'!$R466&lt;=$I$4,'Datos seleccionados'!$S466&gt;=$I$5,'Datos seleccionados'!$T466&gt;=$I$6,'Datos seleccionados'!$U466&gt;=$I$7),"SI","NO"))</f>
        <v/>
      </c>
    </row>
    <row r="911" spans="2:9" x14ac:dyDescent="0.2">
      <c r="B911" s="18" t="str">
        <f>+IF('Datos seleccionados'!$A467="","",'Datos seleccionados'!$A467)</f>
        <v/>
      </c>
      <c r="C911" s="14" t="str">
        <f>+IF('Datos seleccionados'!$B467="","",'Datos seleccionados'!$B467)</f>
        <v/>
      </c>
      <c r="D911" s="10" t="str">
        <f>IF(C911="","",IF(AND('Datos seleccionados'!$Q467&gt;=$D$3,'Datos seleccionados'!$R467&lt;=$D$4,'Datos seleccionados'!$S467&gt;=$D$5,'Datos seleccionados'!$T467&gt;=$D$6,'Datos seleccionados'!$U467&gt;=$D$7),"SI","NO"))</f>
        <v/>
      </c>
      <c r="G911" s="17" t="str">
        <f>+IF('Datos seleccionados'!$A467="","",'Datos seleccionados'!$A467)</f>
        <v/>
      </c>
      <c r="H911" s="14" t="str">
        <f>+IF('Datos seleccionados'!$B467="","",'Datos seleccionados'!$B467)</f>
        <v/>
      </c>
      <c r="I911" s="10" t="str">
        <f>IF(H911="","",IF(AND('Datos seleccionados'!$Q467&gt;=$I$3,'Datos seleccionados'!$R467&lt;=$I$4,'Datos seleccionados'!$S467&gt;=$I$5,'Datos seleccionados'!$T467&gt;=$I$6,'Datos seleccionados'!$U467&gt;=$I$7),"SI","NO"))</f>
        <v/>
      </c>
    </row>
    <row r="912" spans="2:9" x14ac:dyDescent="0.2">
      <c r="B912" s="18" t="str">
        <f>+IF('Datos seleccionados'!$A468="","",'Datos seleccionados'!$A468)</f>
        <v/>
      </c>
      <c r="C912" s="14" t="str">
        <f>+IF('Datos seleccionados'!$B468="","",'Datos seleccionados'!$B468)</f>
        <v/>
      </c>
      <c r="D912" s="10" t="str">
        <f>IF(C912="","",IF(AND('Datos seleccionados'!$Q468&gt;=$D$3,'Datos seleccionados'!$R468&lt;=$D$4,'Datos seleccionados'!$S468&gt;=$D$5,'Datos seleccionados'!$T468&gt;=$D$6,'Datos seleccionados'!$U468&gt;=$D$7),"SI","NO"))</f>
        <v/>
      </c>
      <c r="G912" s="17" t="str">
        <f>+IF('Datos seleccionados'!$A468="","",'Datos seleccionados'!$A468)</f>
        <v/>
      </c>
      <c r="H912" s="14" t="str">
        <f>+IF('Datos seleccionados'!$B468="","",'Datos seleccionados'!$B468)</f>
        <v/>
      </c>
      <c r="I912" s="10" t="str">
        <f>IF(H912="","",IF(AND('Datos seleccionados'!$Q468&gt;=$I$3,'Datos seleccionados'!$R468&lt;=$I$4,'Datos seleccionados'!$S468&gt;=$I$5,'Datos seleccionados'!$T468&gt;=$I$6,'Datos seleccionados'!$U468&gt;=$I$7),"SI","NO"))</f>
        <v/>
      </c>
    </row>
    <row r="913" spans="2:9" x14ac:dyDescent="0.2">
      <c r="B913" s="18" t="str">
        <f>+IF('Datos seleccionados'!$A469="","",'Datos seleccionados'!$A469)</f>
        <v/>
      </c>
      <c r="C913" s="14" t="str">
        <f>+IF('Datos seleccionados'!$B469="","",'Datos seleccionados'!$B469)</f>
        <v/>
      </c>
      <c r="D913" s="10" t="str">
        <f>IF(C913="","",IF(AND('Datos seleccionados'!$Q469&gt;=$D$3,'Datos seleccionados'!$R469&lt;=$D$4,'Datos seleccionados'!$S469&gt;=$D$5,'Datos seleccionados'!$T469&gt;=$D$6,'Datos seleccionados'!$U469&gt;=$D$7),"SI","NO"))</f>
        <v/>
      </c>
      <c r="G913" s="17" t="str">
        <f>+IF('Datos seleccionados'!$A469="","",'Datos seleccionados'!$A469)</f>
        <v/>
      </c>
      <c r="H913" s="14" t="str">
        <f>+IF('Datos seleccionados'!$B469="","",'Datos seleccionados'!$B469)</f>
        <v/>
      </c>
      <c r="I913" s="10" t="str">
        <f>IF(H913="","",IF(AND('Datos seleccionados'!$Q469&gt;=$I$3,'Datos seleccionados'!$R469&lt;=$I$4,'Datos seleccionados'!$S469&gt;=$I$5,'Datos seleccionados'!$T469&gt;=$I$6,'Datos seleccionados'!$U469&gt;=$I$7),"SI","NO"))</f>
        <v/>
      </c>
    </row>
    <row r="914" spans="2:9" x14ac:dyDescent="0.2">
      <c r="B914" s="18" t="str">
        <f>+IF('Datos seleccionados'!$A470="","",'Datos seleccionados'!$A470)</f>
        <v/>
      </c>
      <c r="C914" s="14" t="str">
        <f>+IF('Datos seleccionados'!$B470="","",'Datos seleccionados'!$B470)</f>
        <v/>
      </c>
      <c r="D914" s="10" t="str">
        <f>IF(C914="","",IF(AND('Datos seleccionados'!$Q470&gt;=$D$3,'Datos seleccionados'!$R470&lt;=$D$4,'Datos seleccionados'!$S470&gt;=$D$5,'Datos seleccionados'!$T470&gt;=$D$6,'Datos seleccionados'!$U470&gt;=$D$7),"SI","NO"))</f>
        <v/>
      </c>
      <c r="G914" s="17" t="str">
        <f>+IF('Datos seleccionados'!$A470="","",'Datos seleccionados'!$A470)</f>
        <v/>
      </c>
      <c r="H914" s="14" t="str">
        <f>+IF('Datos seleccionados'!$B470="","",'Datos seleccionados'!$B470)</f>
        <v/>
      </c>
      <c r="I914" s="10" t="str">
        <f>IF(H914="","",IF(AND('Datos seleccionados'!$Q470&gt;=$I$3,'Datos seleccionados'!$R470&lt;=$I$4,'Datos seleccionados'!$S470&gt;=$I$5,'Datos seleccionados'!$T470&gt;=$I$6,'Datos seleccionados'!$U470&gt;=$I$7),"SI","NO"))</f>
        <v/>
      </c>
    </row>
    <row r="915" spans="2:9" x14ac:dyDescent="0.2">
      <c r="B915" s="18" t="str">
        <f>+IF('Datos seleccionados'!$A471="","",'Datos seleccionados'!$A471)</f>
        <v/>
      </c>
      <c r="C915" s="14" t="str">
        <f>+IF('Datos seleccionados'!$B471="","",'Datos seleccionados'!$B471)</f>
        <v/>
      </c>
      <c r="D915" s="10" t="str">
        <f>IF(C915="","",IF(AND('Datos seleccionados'!$Q471&gt;=$D$3,'Datos seleccionados'!$R471&lt;=$D$4,'Datos seleccionados'!$S471&gt;=$D$5,'Datos seleccionados'!$T471&gt;=$D$6,'Datos seleccionados'!$U471&gt;=$D$7),"SI","NO"))</f>
        <v/>
      </c>
      <c r="G915" s="17" t="str">
        <f>+IF('Datos seleccionados'!$A471="","",'Datos seleccionados'!$A471)</f>
        <v/>
      </c>
      <c r="H915" s="14" t="str">
        <f>+IF('Datos seleccionados'!$B471="","",'Datos seleccionados'!$B471)</f>
        <v/>
      </c>
      <c r="I915" s="10" t="str">
        <f>IF(H915="","",IF(AND('Datos seleccionados'!$Q471&gt;=$I$3,'Datos seleccionados'!$R471&lt;=$I$4,'Datos seleccionados'!$S471&gt;=$I$5,'Datos seleccionados'!$T471&gt;=$I$6,'Datos seleccionados'!$U471&gt;=$I$7),"SI","NO"))</f>
        <v/>
      </c>
    </row>
    <row r="916" spans="2:9" x14ac:dyDescent="0.2">
      <c r="B916" s="18" t="str">
        <f>+IF('Datos seleccionados'!$A472="","",'Datos seleccionados'!$A472)</f>
        <v/>
      </c>
      <c r="C916" s="14" t="str">
        <f>+IF('Datos seleccionados'!$B472="","",'Datos seleccionados'!$B472)</f>
        <v/>
      </c>
      <c r="D916" s="10" t="str">
        <f>IF(C916="","",IF(AND('Datos seleccionados'!$Q472&gt;=$D$3,'Datos seleccionados'!$R472&lt;=$D$4,'Datos seleccionados'!$S472&gt;=$D$5,'Datos seleccionados'!$T472&gt;=$D$6,'Datos seleccionados'!$U472&gt;=$D$7),"SI","NO"))</f>
        <v/>
      </c>
      <c r="G916" s="17" t="str">
        <f>+IF('Datos seleccionados'!$A472="","",'Datos seleccionados'!$A472)</f>
        <v/>
      </c>
      <c r="H916" s="14" t="str">
        <f>+IF('Datos seleccionados'!$B472="","",'Datos seleccionados'!$B472)</f>
        <v/>
      </c>
      <c r="I916" s="10" t="str">
        <f>IF(H916="","",IF(AND('Datos seleccionados'!$Q472&gt;=$I$3,'Datos seleccionados'!$R472&lt;=$I$4,'Datos seleccionados'!$S472&gt;=$I$5,'Datos seleccionados'!$T472&gt;=$I$6,'Datos seleccionados'!$U472&gt;=$I$7),"SI","NO"))</f>
        <v/>
      </c>
    </row>
    <row r="917" spans="2:9" x14ac:dyDescent="0.2">
      <c r="B917" s="18" t="str">
        <f>+IF('Datos seleccionados'!$A473="","",'Datos seleccionados'!$A473)</f>
        <v/>
      </c>
      <c r="C917" s="14" t="str">
        <f>+IF('Datos seleccionados'!$B473="","",'Datos seleccionados'!$B473)</f>
        <v/>
      </c>
      <c r="D917" s="10" t="str">
        <f>IF(C917="","",IF(AND('Datos seleccionados'!$Q473&gt;=$D$3,'Datos seleccionados'!$R473&lt;=$D$4,'Datos seleccionados'!$S473&gt;=$D$5,'Datos seleccionados'!$T473&gt;=$D$6,'Datos seleccionados'!$U473&gt;=$D$7),"SI","NO"))</f>
        <v/>
      </c>
      <c r="G917" s="17" t="str">
        <f>+IF('Datos seleccionados'!$A473="","",'Datos seleccionados'!$A473)</f>
        <v/>
      </c>
      <c r="H917" s="14" t="str">
        <f>+IF('Datos seleccionados'!$B473="","",'Datos seleccionados'!$B473)</f>
        <v/>
      </c>
      <c r="I917" s="10" t="str">
        <f>IF(H917="","",IF(AND('Datos seleccionados'!$Q473&gt;=$I$3,'Datos seleccionados'!$R473&lt;=$I$4,'Datos seleccionados'!$S473&gt;=$I$5,'Datos seleccionados'!$T473&gt;=$I$6,'Datos seleccionados'!$U473&gt;=$I$7),"SI","NO"))</f>
        <v/>
      </c>
    </row>
    <row r="918" spans="2:9" x14ac:dyDescent="0.2">
      <c r="B918" s="18" t="str">
        <f>+IF('Datos seleccionados'!$A474="","",'Datos seleccionados'!$A474)</f>
        <v/>
      </c>
      <c r="C918" s="14" t="str">
        <f>+IF('Datos seleccionados'!$B474="","",'Datos seleccionados'!$B474)</f>
        <v/>
      </c>
      <c r="D918" s="10" t="str">
        <f>IF(C918="","",IF(AND('Datos seleccionados'!$Q474&gt;=$D$3,'Datos seleccionados'!$R474&lt;=$D$4,'Datos seleccionados'!$S474&gt;=$D$5,'Datos seleccionados'!$T474&gt;=$D$6,'Datos seleccionados'!$U474&gt;=$D$7),"SI","NO"))</f>
        <v/>
      </c>
      <c r="G918" s="17" t="str">
        <f>+IF('Datos seleccionados'!$A474="","",'Datos seleccionados'!$A474)</f>
        <v/>
      </c>
      <c r="H918" s="14" t="str">
        <f>+IF('Datos seleccionados'!$B474="","",'Datos seleccionados'!$B474)</f>
        <v/>
      </c>
      <c r="I918" s="10" t="str">
        <f>IF(H918="","",IF(AND('Datos seleccionados'!$Q474&gt;=$I$3,'Datos seleccionados'!$R474&lt;=$I$4,'Datos seleccionados'!$S474&gt;=$I$5,'Datos seleccionados'!$T474&gt;=$I$6,'Datos seleccionados'!$U474&gt;=$I$7),"SI","NO"))</f>
        <v/>
      </c>
    </row>
    <row r="919" spans="2:9" x14ac:dyDescent="0.2">
      <c r="B919" s="18" t="str">
        <f>+IF('Datos seleccionados'!$A475="","",'Datos seleccionados'!$A475)</f>
        <v/>
      </c>
      <c r="C919" s="14" t="str">
        <f>+IF('Datos seleccionados'!$B475="","",'Datos seleccionados'!$B475)</f>
        <v/>
      </c>
      <c r="D919" s="10" t="str">
        <f>IF(C919="","",IF(AND('Datos seleccionados'!$Q475&gt;=$D$3,'Datos seleccionados'!$R475&lt;=$D$4,'Datos seleccionados'!$S475&gt;=$D$5,'Datos seleccionados'!$T475&gt;=$D$6,'Datos seleccionados'!$U475&gt;=$D$7),"SI","NO"))</f>
        <v/>
      </c>
      <c r="G919" s="17" t="str">
        <f>+IF('Datos seleccionados'!$A475="","",'Datos seleccionados'!$A475)</f>
        <v/>
      </c>
      <c r="H919" s="14" t="str">
        <f>+IF('Datos seleccionados'!$B475="","",'Datos seleccionados'!$B475)</f>
        <v/>
      </c>
      <c r="I919" s="10" t="str">
        <f>IF(H919="","",IF(AND('Datos seleccionados'!$Q475&gt;=$I$3,'Datos seleccionados'!$R475&lt;=$I$4,'Datos seleccionados'!$S475&gt;=$I$5,'Datos seleccionados'!$T475&gt;=$I$6,'Datos seleccionados'!$U475&gt;=$I$7),"SI","NO"))</f>
        <v/>
      </c>
    </row>
    <row r="920" spans="2:9" x14ac:dyDescent="0.2">
      <c r="B920" s="18" t="str">
        <f>+IF('Datos seleccionados'!$A476="","",'Datos seleccionados'!$A476)</f>
        <v/>
      </c>
      <c r="C920" s="14" t="str">
        <f>+IF('Datos seleccionados'!$B476="","",'Datos seleccionados'!$B476)</f>
        <v/>
      </c>
      <c r="D920" s="10" t="str">
        <f>IF(C920="","",IF(AND('Datos seleccionados'!$Q476&gt;=$D$3,'Datos seleccionados'!$R476&lt;=$D$4,'Datos seleccionados'!$S476&gt;=$D$5,'Datos seleccionados'!$T476&gt;=$D$6,'Datos seleccionados'!$U476&gt;=$D$7),"SI","NO"))</f>
        <v/>
      </c>
      <c r="G920" s="17" t="str">
        <f>+IF('Datos seleccionados'!$A476="","",'Datos seleccionados'!$A476)</f>
        <v/>
      </c>
      <c r="H920" s="14" t="str">
        <f>+IF('Datos seleccionados'!$B476="","",'Datos seleccionados'!$B476)</f>
        <v/>
      </c>
      <c r="I920" s="10" t="str">
        <f>IF(H920="","",IF(AND('Datos seleccionados'!$Q476&gt;=$I$3,'Datos seleccionados'!$R476&lt;=$I$4,'Datos seleccionados'!$S476&gt;=$I$5,'Datos seleccionados'!$T476&gt;=$I$6,'Datos seleccionados'!$U476&gt;=$I$7),"SI","NO"))</f>
        <v/>
      </c>
    </row>
    <row r="921" spans="2:9" x14ac:dyDescent="0.2">
      <c r="B921" s="18" t="str">
        <f>+IF('Datos seleccionados'!$A477="","",'Datos seleccionados'!$A477)</f>
        <v/>
      </c>
      <c r="C921" s="14" t="str">
        <f>+IF('Datos seleccionados'!$B477="","",'Datos seleccionados'!$B477)</f>
        <v/>
      </c>
      <c r="D921" s="10" t="str">
        <f>IF(C921="","",IF(AND('Datos seleccionados'!$Q477&gt;=$D$3,'Datos seleccionados'!$R477&lt;=$D$4,'Datos seleccionados'!$S477&gt;=$D$5,'Datos seleccionados'!$T477&gt;=$D$6,'Datos seleccionados'!$U477&gt;=$D$7),"SI","NO"))</f>
        <v/>
      </c>
      <c r="G921" s="17" t="str">
        <f>+IF('Datos seleccionados'!$A477="","",'Datos seleccionados'!$A477)</f>
        <v/>
      </c>
      <c r="H921" s="14" t="str">
        <f>+IF('Datos seleccionados'!$B477="","",'Datos seleccionados'!$B477)</f>
        <v/>
      </c>
      <c r="I921" s="10" t="str">
        <f>IF(H921="","",IF(AND('Datos seleccionados'!$Q477&gt;=$I$3,'Datos seleccionados'!$R477&lt;=$I$4,'Datos seleccionados'!$S477&gt;=$I$5,'Datos seleccionados'!$T477&gt;=$I$6,'Datos seleccionados'!$U477&gt;=$I$7),"SI","NO"))</f>
        <v/>
      </c>
    </row>
    <row r="922" spans="2:9" x14ac:dyDescent="0.2">
      <c r="B922" s="18" t="str">
        <f>+IF('Datos seleccionados'!$A478="","",'Datos seleccionados'!$A478)</f>
        <v/>
      </c>
      <c r="C922" s="14" t="str">
        <f>+IF('Datos seleccionados'!$B478="","",'Datos seleccionados'!$B478)</f>
        <v/>
      </c>
      <c r="D922" s="10" t="str">
        <f>IF(C922="","",IF(AND('Datos seleccionados'!$Q478&gt;=$D$3,'Datos seleccionados'!$R478&lt;=$D$4,'Datos seleccionados'!$S478&gt;=$D$5,'Datos seleccionados'!$T478&gt;=$D$6,'Datos seleccionados'!$U478&gt;=$D$7),"SI","NO"))</f>
        <v/>
      </c>
      <c r="G922" s="17" t="str">
        <f>+IF('Datos seleccionados'!$A478="","",'Datos seleccionados'!$A478)</f>
        <v/>
      </c>
      <c r="H922" s="14" t="str">
        <f>+IF('Datos seleccionados'!$B478="","",'Datos seleccionados'!$B478)</f>
        <v/>
      </c>
      <c r="I922" s="10" t="str">
        <f>IF(H922="","",IF(AND('Datos seleccionados'!$Q478&gt;=$I$3,'Datos seleccionados'!$R478&lt;=$I$4,'Datos seleccionados'!$S478&gt;=$I$5,'Datos seleccionados'!$T478&gt;=$I$6,'Datos seleccionados'!$U478&gt;=$I$7),"SI","NO"))</f>
        <v/>
      </c>
    </row>
    <row r="923" spans="2:9" x14ac:dyDescent="0.2">
      <c r="B923" s="18" t="str">
        <f>+IF('Datos seleccionados'!$A479="","",'Datos seleccionados'!$A479)</f>
        <v/>
      </c>
      <c r="C923" s="14" t="str">
        <f>+IF('Datos seleccionados'!$B479="","",'Datos seleccionados'!$B479)</f>
        <v/>
      </c>
      <c r="D923" s="10" t="str">
        <f>IF(C923="","",IF(AND('Datos seleccionados'!$Q479&gt;=$D$3,'Datos seleccionados'!$R479&lt;=$D$4,'Datos seleccionados'!$S479&gt;=$D$5,'Datos seleccionados'!$T479&gt;=$D$6,'Datos seleccionados'!$U479&gt;=$D$7),"SI","NO"))</f>
        <v/>
      </c>
      <c r="G923" s="17" t="str">
        <f>+IF('Datos seleccionados'!$A479="","",'Datos seleccionados'!$A479)</f>
        <v/>
      </c>
      <c r="H923" s="14" t="str">
        <f>+IF('Datos seleccionados'!$B479="","",'Datos seleccionados'!$B479)</f>
        <v/>
      </c>
      <c r="I923" s="10" t="str">
        <f>IF(H923="","",IF(AND('Datos seleccionados'!$Q479&gt;=$I$3,'Datos seleccionados'!$R479&lt;=$I$4,'Datos seleccionados'!$S479&gt;=$I$5,'Datos seleccionados'!$T479&gt;=$I$6,'Datos seleccionados'!$U479&gt;=$I$7),"SI","NO"))</f>
        <v/>
      </c>
    </row>
    <row r="924" spans="2:9" x14ac:dyDescent="0.2">
      <c r="B924" s="18" t="str">
        <f>+IF('Datos seleccionados'!$A480="","",'Datos seleccionados'!$A480)</f>
        <v/>
      </c>
      <c r="C924" s="14" t="str">
        <f>+IF('Datos seleccionados'!$B480="","",'Datos seleccionados'!$B480)</f>
        <v/>
      </c>
      <c r="D924" s="10" t="str">
        <f>IF(C924="","",IF(AND('Datos seleccionados'!$Q480&gt;=$D$3,'Datos seleccionados'!$R480&lt;=$D$4,'Datos seleccionados'!$S480&gt;=$D$5,'Datos seleccionados'!$T480&gt;=$D$6,'Datos seleccionados'!$U480&gt;=$D$7),"SI","NO"))</f>
        <v/>
      </c>
      <c r="G924" s="17" t="str">
        <f>+IF('Datos seleccionados'!$A480="","",'Datos seleccionados'!$A480)</f>
        <v/>
      </c>
      <c r="H924" s="14" t="str">
        <f>+IF('Datos seleccionados'!$B480="","",'Datos seleccionados'!$B480)</f>
        <v/>
      </c>
      <c r="I924" s="10" t="str">
        <f>IF(H924="","",IF(AND('Datos seleccionados'!$Q480&gt;=$I$3,'Datos seleccionados'!$R480&lt;=$I$4,'Datos seleccionados'!$S480&gt;=$I$5,'Datos seleccionados'!$T480&gt;=$I$6,'Datos seleccionados'!$U480&gt;=$I$7),"SI","NO"))</f>
        <v/>
      </c>
    </row>
    <row r="925" spans="2:9" x14ac:dyDescent="0.2">
      <c r="B925" s="18" t="str">
        <f>+IF('Datos seleccionados'!$A481="","",'Datos seleccionados'!$A481)</f>
        <v/>
      </c>
      <c r="C925" s="14" t="str">
        <f>+IF('Datos seleccionados'!$B481="","",'Datos seleccionados'!$B481)</f>
        <v/>
      </c>
      <c r="D925" s="10" t="str">
        <f>IF(C925="","",IF(AND('Datos seleccionados'!$Q481&gt;=$D$3,'Datos seleccionados'!$R481&lt;=$D$4,'Datos seleccionados'!$S481&gt;=$D$5,'Datos seleccionados'!$T481&gt;=$D$6,'Datos seleccionados'!$U481&gt;=$D$7),"SI","NO"))</f>
        <v/>
      </c>
      <c r="G925" s="17" t="str">
        <f>+IF('Datos seleccionados'!$A481="","",'Datos seleccionados'!$A481)</f>
        <v/>
      </c>
      <c r="H925" s="14" t="str">
        <f>+IF('Datos seleccionados'!$B481="","",'Datos seleccionados'!$B481)</f>
        <v/>
      </c>
      <c r="I925" s="10" t="str">
        <f>IF(H925="","",IF(AND('Datos seleccionados'!$Q481&gt;=$I$3,'Datos seleccionados'!$R481&lt;=$I$4,'Datos seleccionados'!$S481&gt;=$I$5,'Datos seleccionados'!$T481&gt;=$I$6,'Datos seleccionados'!$U481&gt;=$I$7),"SI","NO"))</f>
        <v/>
      </c>
    </row>
    <row r="926" spans="2:9" x14ac:dyDescent="0.2">
      <c r="B926" s="18" t="str">
        <f>+IF('Datos seleccionados'!$A482="","",'Datos seleccionados'!$A482)</f>
        <v/>
      </c>
      <c r="C926" s="14" t="str">
        <f>+IF('Datos seleccionados'!$B482="","",'Datos seleccionados'!$B482)</f>
        <v/>
      </c>
      <c r="D926" s="10" t="str">
        <f>IF(C926="","",IF(AND('Datos seleccionados'!$Q482&gt;=$D$3,'Datos seleccionados'!$R482&lt;=$D$4,'Datos seleccionados'!$S482&gt;=$D$5,'Datos seleccionados'!$T482&gt;=$D$6,'Datos seleccionados'!$U482&gt;=$D$7),"SI","NO"))</f>
        <v/>
      </c>
      <c r="G926" s="17" t="str">
        <f>+IF('Datos seleccionados'!$A482="","",'Datos seleccionados'!$A482)</f>
        <v/>
      </c>
      <c r="H926" s="14" t="str">
        <f>+IF('Datos seleccionados'!$B482="","",'Datos seleccionados'!$B482)</f>
        <v/>
      </c>
      <c r="I926" s="10" t="str">
        <f>IF(H926="","",IF(AND('Datos seleccionados'!$Q482&gt;=$I$3,'Datos seleccionados'!$R482&lt;=$I$4,'Datos seleccionados'!$S482&gt;=$I$5,'Datos seleccionados'!$T482&gt;=$I$6,'Datos seleccionados'!$U482&gt;=$I$7),"SI","NO"))</f>
        <v/>
      </c>
    </row>
    <row r="927" spans="2:9" x14ac:dyDescent="0.2">
      <c r="B927" s="18" t="str">
        <f>+IF('Datos seleccionados'!$A483="","",'Datos seleccionados'!$A483)</f>
        <v/>
      </c>
      <c r="C927" s="14" t="str">
        <f>+IF('Datos seleccionados'!$B483="","",'Datos seleccionados'!$B483)</f>
        <v/>
      </c>
      <c r="D927" s="10" t="str">
        <f>IF(C927="","",IF(AND('Datos seleccionados'!$Q483&gt;=$D$3,'Datos seleccionados'!$R483&lt;=$D$4,'Datos seleccionados'!$S483&gt;=$D$5,'Datos seleccionados'!$T483&gt;=$D$6,'Datos seleccionados'!$U483&gt;=$D$7),"SI","NO"))</f>
        <v/>
      </c>
      <c r="G927" s="17" t="str">
        <f>+IF('Datos seleccionados'!$A483="","",'Datos seleccionados'!$A483)</f>
        <v/>
      </c>
      <c r="H927" s="14" t="str">
        <f>+IF('Datos seleccionados'!$B483="","",'Datos seleccionados'!$B483)</f>
        <v/>
      </c>
      <c r="I927" s="10" t="str">
        <f>IF(H927="","",IF(AND('Datos seleccionados'!$Q483&gt;=$I$3,'Datos seleccionados'!$R483&lt;=$I$4,'Datos seleccionados'!$S483&gt;=$I$5,'Datos seleccionados'!$T483&gt;=$I$6,'Datos seleccionados'!$U483&gt;=$I$7),"SI","NO"))</f>
        <v/>
      </c>
    </row>
    <row r="928" spans="2:9" x14ac:dyDescent="0.2">
      <c r="B928" s="18" t="str">
        <f>+IF('Datos seleccionados'!$A484="","",'Datos seleccionados'!$A484)</f>
        <v/>
      </c>
      <c r="C928" s="14" t="str">
        <f>+IF('Datos seleccionados'!$B484="","",'Datos seleccionados'!$B484)</f>
        <v/>
      </c>
      <c r="D928" s="10" t="str">
        <f>IF(C928="","",IF(AND('Datos seleccionados'!$Q484&gt;=$D$3,'Datos seleccionados'!$R484&lt;=$D$4,'Datos seleccionados'!$S484&gt;=$D$5,'Datos seleccionados'!$T484&gt;=$D$6,'Datos seleccionados'!$U484&gt;=$D$7),"SI","NO"))</f>
        <v/>
      </c>
      <c r="G928" s="17" t="str">
        <f>+IF('Datos seleccionados'!$A484="","",'Datos seleccionados'!$A484)</f>
        <v/>
      </c>
      <c r="H928" s="14" t="str">
        <f>+IF('Datos seleccionados'!$B484="","",'Datos seleccionados'!$B484)</f>
        <v/>
      </c>
      <c r="I928" s="10" t="str">
        <f>IF(H928="","",IF(AND('Datos seleccionados'!$Q484&gt;=$I$3,'Datos seleccionados'!$R484&lt;=$I$4,'Datos seleccionados'!$S484&gt;=$I$5,'Datos seleccionados'!$T484&gt;=$I$6,'Datos seleccionados'!$U484&gt;=$I$7),"SI","NO"))</f>
        <v/>
      </c>
    </row>
    <row r="929" spans="2:9" x14ac:dyDescent="0.2">
      <c r="B929" s="18" t="str">
        <f>+IF('Datos seleccionados'!$A485="","",'Datos seleccionados'!$A485)</f>
        <v/>
      </c>
      <c r="C929" s="14" t="str">
        <f>+IF('Datos seleccionados'!$B485="","",'Datos seleccionados'!$B485)</f>
        <v/>
      </c>
      <c r="D929" s="10" t="str">
        <f>IF(C929="","",IF(AND('Datos seleccionados'!$Q485&gt;=$D$3,'Datos seleccionados'!$R485&lt;=$D$4,'Datos seleccionados'!$S485&gt;=$D$5,'Datos seleccionados'!$T485&gt;=$D$6,'Datos seleccionados'!$U485&gt;=$D$7),"SI","NO"))</f>
        <v/>
      </c>
      <c r="G929" s="17" t="str">
        <f>+IF('Datos seleccionados'!$A485="","",'Datos seleccionados'!$A485)</f>
        <v/>
      </c>
      <c r="H929" s="14" t="str">
        <f>+IF('Datos seleccionados'!$B485="","",'Datos seleccionados'!$B485)</f>
        <v/>
      </c>
      <c r="I929" s="10" t="str">
        <f>IF(H929="","",IF(AND('Datos seleccionados'!$Q485&gt;=$I$3,'Datos seleccionados'!$R485&lt;=$I$4,'Datos seleccionados'!$S485&gt;=$I$5,'Datos seleccionados'!$T485&gt;=$I$6,'Datos seleccionados'!$U485&gt;=$I$7),"SI","NO"))</f>
        <v/>
      </c>
    </row>
    <row r="930" spans="2:9" x14ac:dyDescent="0.2">
      <c r="B930" s="18" t="str">
        <f>+IF('Datos seleccionados'!$A486="","",'Datos seleccionados'!$A486)</f>
        <v/>
      </c>
      <c r="C930" s="14" t="str">
        <f>+IF('Datos seleccionados'!$B486="","",'Datos seleccionados'!$B486)</f>
        <v/>
      </c>
      <c r="D930" s="10" t="str">
        <f>IF(C930="","",IF(AND('Datos seleccionados'!$Q486&gt;=$D$3,'Datos seleccionados'!$R486&lt;=$D$4,'Datos seleccionados'!$S486&gt;=$D$5,'Datos seleccionados'!$T486&gt;=$D$6,'Datos seleccionados'!$U486&gt;=$D$7),"SI","NO"))</f>
        <v/>
      </c>
      <c r="G930" s="17" t="str">
        <f>+IF('Datos seleccionados'!$A486="","",'Datos seleccionados'!$A486)</f>
        <v/>
      </c>
      <c r="H930" s="14" t="str">
        <f>+IF('Datos seleccionados'!$B486="","",'Datos seleccionados'!$B486)</f>
        <v/>
      </c>
      <c r="I930" s="10" t="str">
        <f>IF(H930="","",IF(AND('Datos seleccionados'!$Q486&gt;=$I$3,'Datos seleccionados'!$R486&lt;=$I$4,'Datos seleccionados'!$S486&gt;=$I$5,'Datos seleccionados'!$T486&gt;=$I$6,'Datos seleccionados'!$U486&gt;=$I$7),"SI","NO"))</f>
        <v/>
      </c>
    </row>
    <row r="931" spans="2:9" x14ac:dyDescent="0.2">
      <c r="B931" s="18" t="str">
        <f>+IF('Datos seleccionados'!$A487="","",'Datos seleccionados'!$A487)</f>
        <v/>
      </c>
      <c r="C931" s="14" t="str">
        <f>+IF('Datos seleccionados'!$B487="","",'Datos seleccionados'!$B487)</f>
        <v/>
      </c>
      <c r="D931" s="10" t="str">
        <f>IF(C931="","",IF(AND('Datos seleccionados'!$Q487&gt;=$D$3,'Datos seleccionados'!$R487&lt;=$D$4,'Datos seleccionados'!$S487&gt;=$D$5,'Datos seleccionados'!$T487&gt;=$D$6,'Datos seleccionados'!$U487&gt;=$D$7),"SI","NO"))</f>
        <v/>
      </c>
      <c r="G931" s="17" t="str">
        <f>+IF('Datos seleccionados'!$A487="","",'Datos seleccionados'!$A487)</f>
        <v/>
      </c>
      <c r="H931" s="14" t="str">
        <f>+IF('Datos seleccionados'!$B487="","",'Datos seleccionados'!$B487)</f>
        <v/>
      </c>
      <c r="I931" s="10" t="str">
        <f>IF(H931="","",IF(AND('Datos seleccionados'!$Q487&gt;=$I$3,'Datos seleccionados'!$R487&lt;=$I$4,'Datos seleccionados'!$S487&gt;=$I$5,'Datos seleccionados'!$T487&gt;=$I$6,'Datos seleccionados'!$U487&gt;=$I$7),"SI","NO"))</f>
        <v/>
      </c>
    </row>
    <row r="932" spans="2:9" x14ac:dyDescent="0.2">
      <c r="B932" s="18" t="str">
        <f>+IF('Datos seleccionados'!$A488="","",'Datos seleccionados'!$A488)</f>
        <v/>
      </c>
      <c r="C932" s="14" t="str">
        <f>+IF('Datos seleccionados'!$B488="","",'Datos seleccionados'!$B488)</f>
        <v/>
      </c>
      <c r="D932" s="10" t="str">
        <f>IF(C932="","",IF(AND('Datos seleccionados'!$Q488&gt;=$D$3,'Datos seleccionados'!$R488&lt;=$D$4,'Datos seleccionados'!$S488&gt;=$D$5,'Datos seleccionados'!$T488&gt;=$D$6,'Datos seleccionados'!$U488&gt;=$D$7),"SI","NO"))</f>
        <v/>
      </c>
      <c r="G932" s="17" t="str">
        <f>+IF('Datos seleccionados'!$A488="","",'Datos seleccionados'!$A488)</f>
        <v/>
      </c>
      <c r="H932" s="14" t="str">
        <f>+IF('Datos seleccionados'!$B488="","",'Datos seleccionados'!$B488)</f>
        <v/>
      </c>
      <c r="I932" s="10" t="str">
        <f>IF(H932="","",IF(AND('Datos seleccionados'!$Q488&gt;=$I$3,'Datos seleccionados'!$R488&lt;=$I$4,'Datos seleccionados'!$S488&gt;=$I$5,'Datos seleccionados'!$T488&gt;=$I$6,'Datos seleccionados'!$U488&gt;=$I$7),"SI","NO"))</f>
        <v/>
      </c>
    </row>
    <row r="933" spans="2:9" x14ac:dyDescent="0.2">
      <c r="B933" s="18" t="str">
        <f>+IF('Datos seleccionados'!$A489="","",'Datos seleccionados'!$A489)</f>
        <v/>
      </c>
      <c r="C933" s="14" t="str">
        <f>+IF('Datos seleccionados'!$B489="","",'Datos seleccionados'!$B489)</f>
        <v/>
      </c>
      <c r="D933" s="10" t="str">
        <f>IF(C933="","",IF(AND('Datos seleccionados'!$Q489&gt;=$D$3,'Datos seleccionados'!$R489&lt;=$D$4,'Datos seleccionados'!$S489&gt;=$D$5,'Datos seleccionados'!$T489&gt;=$D$6,'Datos seleccionados'!$U489&gt;=$D$7),"SI","NO"))</f>
        <v/>
      </c>
      <c r="G933" s="17" t="str">
        <f>+IF('Datos seleccionados'!$A489="","",'Datos seleccionados'!$A489)</f>
        <v/>
      </c>
      <c r="H933" s="14" t="str">
        <f>+IF('Datos seleccionados'!$B489="","",'Datos seleccionados'!$B489)</f>
        <v/>
      </c>
      <c r="I933" s="10" t="str">
        <f>IF(H933="","",IF(AND('Datos seleccionados'!$Q489&gt;=$I$3,'Datos seleccionados'!$R489&lt;=$I$4,'Datos seleccionados'!$S489&gt;=$I$5,'Datos seleccionados'!$T489&gt;=$I$6,'Datos seleccionados'!$U489&gt;=$I$7),"SI","NO"))</f>
        <v/>
      </c>
    </row>
    <row r="934" spans="2:9" x14ac:dyDescent="0.2">
      <c r="B934" s="18" t="str">
        <f>+IF('Datos seleccionados'!$A490="","",'Datos seleccionados'!$A490)</f>
        <v/>
      </c>
      <c r="C934" s="14" t="str">
        <f>+IF('Datos seleccionados'!$B490="","",'Datos seleccionados'!$B490)</f>
        <v/>
      </c>
      <c r="D934" s="10" t="str">
        <f>IF(C934="","",IF(AND('Datos seleccionados'!$Q490&gt;=$D$3,'Datos seleccionados'!$R490&lt;=$D$4,'Datos seleccionados'!$S490&gt;=$D$5,'Datos seleccionados'!$T490&gt;=$D$6,'Datos seleccionados'!$U490&gt;=$D$7),"SI","NO"))</f>
        <v/>
      </c>
      <c r="G934" s="17" t="str">
        <f>+IF('Datos seleccionados'!$A490="","",'Datos seleccionados'!$A490)</f>
        <v/>
      </c>
      <c r="H934" s="14" t="str">
        <f>+IF('Datos seleccionados'!$B490="","",'Datos seleccionados'!$B490)</f>
        <v/>
      </c>
      <c r="I934" s="10" t="str">
        <f>IF(H934="","",IF(AND('Datos seleccionados'!$Q490&gt;=$I$3,'Datos seleccionados'!$R490&lt;=$I$4,'Datos seleccionados'!$S490&gt;=$I$5,'Datos seleccionados'!$T490&gt;=$I$6,'Datos seleccionados'!$U490&gt;=$I$7),"SI","NO"))</f>
        <v/>
      </c>
    </row>
    <row r="935" spans="2:9" x14ac:dyDescent="0.2">
      <c r="B935" s="18" t="str">
        <f>+IF('Datos seleccionados'!$A491="","",'Datos seleccionados'!$A491)</f>
        <v/>
      </c>
      <c r="C935" s="14" t="str">
        <f>+IF('Datos seleccionados'!$B491="","",'Datos seleccionados'!$B491)</f>
        <v/>
      </c>
      <c r="D935" s="10" t="str">
        <f>IF(C935="","",IF(AND('Datos seleccionados'!$Q491&gt;=$D$3,'Datos seleccionados'!$R491&lt;=$D$4,'Datos seleccionados'!$S491&gt;=$D$5,'Datos seleccionados'!$T491&gt;=$D$6,'Datos seleccionados'!$U491&gt;=$D$7),"SI","NO"))</f>
        <v/>
      </c>
      <c r="G935" s="17" t="str">
        <f>+IF('Datos seleccionados'!$A491="","",'Datos seleccionados'!$A491)</f>
        <v/>
      </c>
      <c r="H935" s="14" t="str">
        <f>+IF('Datos seleccionados'!$B491="","",'Datos seleccionados'!$B491)</f>
        <v/>
      </c>
      <c r="I935" s="10" t="str">
        <f>IF(H935="","",IF(AND('Datos seleccionados'!$Q491&gt;=$I$3,'Datos seleccionados'!$R491&lt;=$I$4,'Datos seleccionados'!$S491&gt;=$I$5,'Datos seleccionados'!$T491&gt;=$I$6,'Datos seleccionados'!$U491&gt;=$I$7),"SI","NO"))</f>
        <v/>
      </c>
    </row>
    <row r="936" spans="2:9" x14ac:dyDescent="0.2">
      <c r="B936" s="18" t="str">
        <f>+IF('Datos seleccionados'!$A492="","",'Datos seleccionados'!$A492)</f>
        <v/>
      </c>
      <c r="C936" s="14" t="str">
        <f>+IF('Datos seleccionados'!$B492="","",'Datos seleccionados'!$B492)</f>
        <v/>
      </c>
      <c r="D936" s="10" t="str">
        <f>IF(C936="","",IF(AND('Datos seleccionados'!$Q492&gt;=$D$3,'Datos seleccionados'!$R492&lt;=$D$4,'Datos seleccionados'!$S492&gt;=$D$5,'Datos seleccionados'!$T492&gt;=$D$6,'Datos seleccionados'!$U492&gt;=$D$7),"SI","NO"))</f>
        <v/>
      </c>
      <c r="G936" s="17" t="str">
        <f>+IF('Datos seleccionados'!$A492="","",'Datos seleccionados'!$A492)</f>
        <v/>
      </c>
      <c r="H936" s="14" t="str">
        <f>+IF('Datos seleccionados'!$B492="","",'Datos seleccionados'!$B492)</f>
        <v/>
      </c>
      <c r="I936" s="10" t="str">
        <f>IF(H936="","",IF(AND('Datos seleccionados'!$Q492&gt;=$I$3,'Datos seleccionados'!$R492&lt;=$I$4,'Datos seleccionados'!$S492&gt;=$I$5,'Datos seleccionados'!$T492&gt;=$I$6,'Datos seleccionados'!$U492&gt;=$I$7),"SI","NO"))</f>
        <v/>
      </c>
    </row>
    <row r="937" spans="2:9" x14ac:dyDescent="0.2">
      <c r="B937" s="18" t="str">
        <f>+IF('Datos seleccionados'!$A493="","",'Datos seleccionados'!$A493)</f>
        <v/>
      </c>
      <c r="C937" s="14" t="str">
        <f>+IF('Datos seleccionados'!$B493="","",'Datos seleccionados'!$B493)</f>
        <v/>
      </c>
      <c r="D937" s="10" t="str">
        <f>IF(C937="","",IF(AND('Datos seleccionados'!$Q493&gt;=$D$3,'Datos seleccionados'!$R493&lt;=$D$4,'Datos seleccionados'!$S493&gt;=$D$5,'Datos seleccionados'!$T493&gt;=$D$6,'Datos seleccionados'!$U493&gt;=$D$7),"SI","NO"))</f>
        <v/>
      </c>
      <c r="G937" s="17" t="str">
        <f>+IF('Datos seleccionados'!$A493="","",'Datos seleccionados'!$A493)</f>
        <v/>
      </c>
      <c r="H937" s="14" t="str">
        <f>+IF('Datos seleccionados'!$B493="","",'Datos seleccionados'!$B493)</f>
        <v/>
      </c>
      <c r="I937" s="10" t="str">
        <f>IF(H937="","",IF(AND('Datos seleccionados'!$Q493&gt;=$I$3,'Datos seleccionados'!$R493&lt;=$I$4,'Datos seleccionados'!$S493&gt;=$I$5,'Datos seleccionados'!$T493&gt;=$I$6,'Datos seleccionados'!$U493&gt;=$I$7),"SI","NO"))</f>
        <v/>
      </c>
    </row>
    <row r="938" spans="2:9" x14ac:dyDescent="0.2">
      <c r="B938" s="18" t="str">
        <f>+IF('Datos seleccionados'!$A494="","",'Datos seleccionados'!$A494)</f>
        <v/>
      </c>
      <c r="C938" s="14" t="str">
        <f>+IF('Datos seleccionados'!$B494="","",'Datos seleccionados'!$B494)</f>
        <v/>
      </c>
      <c r="D938" s="10" t="str">
        <f>IF(C938="","",IF(AND('Datos seleccionados'!$Q494&gt;=$D$3,'Datos seleccionados'!$R494&lt;=$D$4,'Datos seleccionados'!$S494&gt;=$D$5,'Datos seleccionados'!$T494&gt;=$D$6,'Datos seleccionados'!$U494&gt;=$D$7),"SI","NO"))</f>
        <v/>
      </c>
      <c r="G938" s="17" t="str">
        <f>+IF('Datos seleccionados'!$A494="","",'Datos seleccionados'!$A494)</f>
        <v/>
      </c>
      <c r="H938" s="14" t="str">
        <f>+IF('Datos seleccionados'!$B494="","",'Datos seleccionados'!$B494)</f>
        <v/>
      </c>
      <c r="I938" s="10" t="str">
        <f>IF(H938="","",IF(AND('Datos seleccionados'!$Q494&gt;=$I$3,'Datos seleccionados'!$R494&lt;=$I$4,'Datos seleccionados'!$S494&gt;=$I$5,'Datos seleccionados'!$T494&gt;=$I$6,'Datos seleccionados'!$U494&gt;=$I$7),"SI","NO"))</f>
        <v/>
      </c>
    </row>
    <row r="939" spans="2:9" x14ac:dyDescent="0.2">
      <c r="B939" s="18" t="str">
        <f>+IF('Datos seleccionados'!$A495="","",'Datos seleccionados'!$A495)</f>
        <v/>
      </c>
      <c r="C939" s="14" t="str">
        <f>+IF('Datos seleccionados'!$B495="","",'Datos seleccionados'!$B495)</f>
        <v/>
      </c>
      <c r="D939" s="10" t="str">
        <f>IF(C939="","",IF(AND('Datos seleccionados'!$Q495&gt;=$D$3,'Datos seleccionados'!$R495&lt;=$D$4,'Datos seleccionados'!$S495&gt;=$D$5,'Datos seleccionados'!$T495&gt;=$D$6,'Datos seleccionados'!$U495&gt;=$D$7),"SI","NO"))</f>
        <v/>
      </c>
      <c r="G939" s="17" t="str">
        <f>+IF('Datos seleccionados'!$A495="","",'Datos seleccionados'!$A495)</f>
        <v/>
      </c>
      <c r="H939" s="14" t="str">
        <f>+IF('Datos seleccionados'!$B495="","",'Datos seleccionados'!$B495)</f>
        <v/>
      </c>
      <c r="I939" s="10" t="str">
        <f>IF(H939="","",IF(AND('Datos seleccionados'!$Q495&gt;=$I$3,'Datos seleccionados'!$R495&lt;=$I$4,'Datos seleccionados'!$S495&gt;=$I$5,'Datos seleccionados'!$T495&gt;=$I$6,'Datos seleccionados'!$U495&gt;=$I$7),"SI","NO"))</f>
        <v/>
      </c>
    </row>
    <row r="940" spans="2:9" x14ac:dyDescent="0.2">
      <c r="B940" s="18" t="str">
        <f>+IF('Datos seleccionados'!$A496="","",'Datos seleccionados'!$A496)</f>
        <v/>
      </c>
      <c r="C940" s="14" t="str">
        <f>+IF('Datos seleccionados'!$B496="","",'Datos seleccionados'!$B496)</f>
        <v/>
      </c>
      <c r="D940" s="10" t="str">
        <f>IF(C940="","",IF(AND('Datos seleccionados'!$Q496&gt;=$D$3,'Datos seleccionados'!$R496&lt;=$D$4,'Datos seleccionados'!$S496&gt;=$D$5,'Datos seleccionados'!$T496&gt;=$D$6,'Datos seleccionados'!$U496&gt;=$D$7),"SI","NO"))</f>
        <v/>
      </c>
      <c r="G940" s="17" t="str">
        <f>+IF('Datos seleccionados'!$A496="","",'Datos seleccionados'!$A496)</f>
        <v/>
      </c>
      <c r="H940" s="14" t="str">
        <f>+IF('Datos seleccionados'!$B496="","",'Datos seleccionados'!$B496)</f>
        <v/>
      </c>
      <c r="I940" s="10" t="str">
        <f>IF(H940="","",IF(AND('Datos seleccionados'!$Q496&gt;=$I$3,'Datos seleccionados'!$R496&lt;=$I$4,'Datos seleccionados'!$S496&gt;=$I$5,'Datos seleccionados'!$T496&gt;=$I$6,'Datos seleccionados'!$U496&gt;=$I$7),"SI","NO"))</f>
        <v/>
      </c>
    </row>
    <row r="941" spans="2:9" x14ac:dyDescent="0.2">
      <c r="B941" s="18" t="str">
        <f>+IF('Datos seleccionados'!$A497="","",'Datos seleccionados'!$A497)</f>
        <v/>
      </c>
      <c r="C941" s="14" t="str">
        <f>+IF('Datos seleccionados'!$B497="","",'Datos seleccionados'!$B497)</f>
        <v/>
      </c>
      <c r="D941" s="10" t="str">
        <f>IF(C941="","",IF(AND('Datos seleccionados'!$Q497&gt;=$D$3,'Datos seleccionados'!$R497&lt;=$D$4,'Datos seleccionados'!$S497&gt;=$D$5,'Datos seleccionados'!$T497&gt;=$D$6,'Datos seleccionados'!$U497&gt;=$D$7),"SI","NO"))</f>
        <v/>
      </c>
      <c r="G941" s="17" t="str">
        <f>+IF('Datos seleccionados'!$A497="","",'Datos seleccionados'!$A497)</f>
        <v/>
      </c>
      <c r="H941" s="14" t="str">
        <f>+IF('Datos seleccionados'!$B497="","",'Datos seleccionados'!$B497)</f>
        <v/>
      </c>
      <c r="I941" s="10" t="str">
        <f>IF(H941="","",IF(AND('Datos seleccionados'!$Q497&gt;=$I$3,'Datos seleccionados'!$R497&lt;=$I$4,'Datos seleccionados'!$S497&gt;=$I$5,'Datos seleccionados'!$T497&gt;=$I$6,'Datos seleccionados'!$U497&gt;=$I$7),"SI","NO"))</f>
        <v/>
      </c>
    </row>
    <row r="942" spans="2:9" x14ac:dyDescent="0.2">
      <c r="B942" s="18" t="str">
        <f>+IF('Datos seleccionados'!$A498="","",'Datos seleccionados'!$A498)</f>
        <v/>
      </c>
      <c r="C942" s="14" t="str">
        <f>+IF('Datos seleccionados'!$B498="","",'Datos seleccionados'!$B498)</f>
        <v/>
      </c>
      <c r="D942" s="10" t="str">
        <f>IF(C942="","",IF(AND('Datos seleccionados'!$Q498&gt;=$D$3,'Datos seleccionados'!$R498&lt;=$D$4,'Datos seleccionados'!$S498&gt;=$D$5,'Datos seleccionados'!$T498&gt;=$D$6,'Datos seleccionados'!$U498&gt;=$D$7),"SI","NO"))</f>
        <v/>
      </c>
      <c r="G942" s="17" t="str">
        <f>+IF('Datos seleccionados'!$A498="","",'Datos seleccionados'!$A498)</f>
        <v/>
      </c>
      <c r="H942" s="14" t="str">
        <f>+IF('Datos seleccionados'!$B498="","",'Datos seleccionados'!$B498)</f>
        <v/>
      </c>
      <c r="I942" s="10" t="str">
        <f>IF(H942="","",IF(AND('Datos seleccionados'!$Q498&gt;=$I$3,'Datos seleccionados'!$R498&lt;=$I$4,'Datos seleccionados'!$S498&gt;=$I$5,'Datos seleccionados'!$T498&gt;=$I$6,'Datos seleccionados'!$U498&gt;=$I$7),"SI","NO"))</f>
        <v/>
      </c>
    </row>
    <row r="943" spans="2:9" x14ac:dyDescent="0.2">
      <c r="B943" s="18" t="str">
        <f>+IF('Datos seleccionados'!$A499="","",'Datos seleccionados'!$A499)</f>
        <v/>
      </c>
      <c r="C943" s="14" t="str">
        <f>+IF('Datos seleccionados'!$B499="","",'Datos seleccionados'!$B499)</f>
        <v/>
      </c>
      <c r="D943" s="10" t="str">
        <f>IF(C943="","",IF(AND('Datos seleccionados'!$Q499&gt;=$D$3,'Datos seleccionados'!$R499&lt;=$D$4,'Datos seleccionados'!$S499&gt;=$D$5,'Datos seleccionados'!$T499&gt;=$D$6,'Datos seleccionados'!$U499&gt;=$D$7),"SI","NO"))</f>
        <v/>
      </c>
      <c r="G943" s="17" t="str">
        <f>+IF('Datos seleccionados'!$A499="","",'Datos seleccionados'!$A499)</f>
        <v/>
      </c>
      <c r="H943" s="14" t="str">
        <f>+IF('Datos seleccionados'!$B499="","",'Datos seleccionados'!$B499)</f>
        <v/>
      </c>
      <c r="I943" s="10" t="str">
        <f>IF(H943="","",IF(AND('Datos seleccionados'!$Q499&gt;=$I$3,'Datos seleccionados'!$R499&lt;=$I$4,'Datos seleccionados'!$S499&gt;=$I$5,'Datos seleccionados'!$T499&gt;=$I$6,'Datos seleccionados'!$U499&gt;=$I$7),"SI","NO"))</f>
        <v/>
      </c>
    </row>
    <row r="944" spans="2:9" x14ac:dyDescent="0.2">
      <c r="B944" s="18" t="str">
        <f>+IF('Datos seleccionados'!$A500="","",'Datos seleccionados'!$A500)</f>
        <v/>
      </c>
      <c r="C944" s="14" t="str">
        <f>+IF('Datos seleccionados'!$B500="","",'Datos seleccionados'!$B500)</f>
        <v/>
      </c>
      <c r="D944" s="10" t="str">
        <f>IF(C944="","",IF(AND('Datos seleccionados'!$Q500&gt;=$D$3,'Datos seleccionados'!$R500&lt;=$D$4,'Datos seleccionados'!$S500&gt;=$D$5,'Datos seleccionados'!$T500&gt;=$D$6,'Datos seleccionados'!$U500&gt;=$D$7),"SI","NO"))</f>
        <v/>
      </c>
      <c r="G944" s="17" t="str">
        <f>+IF('Datos seleccionados'!$A500="","",'Datos seleccionados'!$A500)</f>
        <v/>
      </c>
      <c r="H944" s="14" t="str">
        <f>+IF('Datos seleccionados'!$B500="","",'Datos seleccionados'!$B500)</f>
        <v/>
      </c>
      <c r="I944" s="10" t="str">
        <f>IF(H944="","",IF(AND('Datos seleccionados'!$Q500&gt;=$I$3,'Datos seleccionados'!$R500&lt;=$I$4,'Datos seleccionados'!$S500&gt;=$I$5,'Datos seleccionados'!$T500&gt;=$I$6,'Datos seleccionados'!$U500&gt;=$I$7),"SI","NO"))</f>
        <v/>
      </c>
    </row>
    <row r="945" spans="2:9" x14ac:dyDescent="0.2">
      <c r="B945" s="18" t="str">
        <f>+IF('Datos seleccionados'!$A501="","",'Datos seleccionados'!$A501)</f>
        <v/>
      </c>
      <c r="C945" s="14" t="str">
        <f>+IF('Datos seleccionados'!$B501="","",'Datos seleccionados'!$B501)</f>
        <v/>
      </c>
      <c r="D945" s="10" t="str">
        <f>IF(C945="","",IF(AND('Datos seleccionados'!$Q501&gt;=$D$3,'Datos seleccionados'!$R501&lt;=$D$4,'Datos seleccionados'!$S501&gt;=$D$5,'Datos seleccionados'!$T501&gt;=$D$6,'Datos seleccionados'!$U501&gt;=$D$7),"SI","NO"))</f>
        <v/>
      </c>
      <c r="G945" s="17" t="str">
        <f>+IF('Datos seleccionados'!$A501="","",'Datos seleccionados'!$A501)</f>
        <v/>
      </c>
      <c r="H945" s="14" t="str">
        <f>+IF('Datos seleccionados'!$B501="","",'Datos seleccionados'!$B501)</f>
        <v/>
      </c>
      <c r="I945" s="10" t="str">
        <f>IF(H945="","",IF(AND('Datos seleccionados'!$Q501&gt;=$I$3,'Datos seleccionados'!$R501&lt;=$I$4,'Datos seleccionados'!$S501&gt;=$I$5,'Datos seleccionados'!$T501&gt;=$I$6,'Datos seleccionados'!$U501&gt;=$I$7),"SI","NO"))</f>
        <v/>
      </c>
    </row>
    <row r="946" spans="2:9" x14ac:dyDescent="0.2">
      <c r="B946" s="18" t="str">
        <f>+IF('Datos seleccionados'!$A502="","",'Datos seleccionados'!$A502)</f>
        <v/>
      </c>
      <c r="C946" s="14" t="str">
        <f>+IF('Datos seleccionados'!$B502="","",'Datos seleccionados'!$B502)</f>
        <v/>
      </c>
      <c r="D946" s="10" t="str">
        <f>IF(C946="","",IF(AND('Datos seleccionados'!$Q502&gt;=$D$3,'Datos seleccionados'!$R502&lt;=$D$4,'Datos seleccionados'!$S502&gt;=$D$5,'Datos seleccionados'!$T502&gt;=$D$6,'Datos seleccionados'!$U502&gt;=$D$7),"SI","NO"))</f>
        <v/>
      </c>
      <c r="G946" s="17" t="str">
        <f>+IF('Datos seleccionados'!$A502="","",'Datos seleccionados'!$A502)</f>
        <v/>
      </c>
      <c r="H946" s="14" t="str">
        <f>+IF('Datos seleccionados'!$B502="","",'Datos seleccionados'!$B502)</f>
        <v/>
      </c>
      <c r="I946" s="10" t="str">
        <f>IF(H946="","",IF(AND('Datos seleccionados'!$Q502&gt;=$I$3,'Datos seleccionados'!$R502&lt;=$I$4,'Datos seleccionados'!$S502&gt;=$I$5,'Datos seleccionados'!$T502&gt;=$I$6,'Datos seleccionados'!$U502&gt;=$I$7),"SI","NO"))</f>
        <v/>
      </c>
    </row>
    <row r="947" spans="2:9" x14ac:dyDescent="0.2">
      <c r="B947" s="18" t="str">
        <f>+IF('Datos seleccionados'!$A503="","",'Datos seleccionados'!$A503)</f>
        <v/>
      </c>
      <c r="C947" s="14" t="str">
        <f>+IF('Datos seleccionados'!$B503="","",'Datos seleccionados'!$B503)</f>
        <v/>
      </c>
      <c r="D947" s="10" t="str">
        <f>IF(C947="","",IF(AND('Datos seleccionados'!$Q503&gt;=$D$3,'Datos seleccionados'!$R503&lt;=$D$4,'Datos seleccionados'!$S503&gt;=$D$5,'Datos seleccionados'!$T503&gt;=$D$6,'Datos seleccionados'!$U503&gt;=$D$7),"SI","NO"))</f>
        <v/>
      </c>
      <c r="G947" s="17" t="str">
        <f>+IF('Datos seleccionados'!$A503="","",'Datos seleccionados'!$A503)</f>
        <v/>
      </c>
      <c r="H947" s="14" t="str">
        <f>+IF('Datos seleccionados'!$B503="","",'Datos seleccionados'!$B503)</f>
        <v/>
      </c>
      <c r="I947" s="10" t="str">
        <f>IF(H947="","",IF(AND('Datos seleccionados'!$Q503&gt;=$I$3,'Datos seleccionados'!$R503&lt;=$I$4,'Datos seleccionados'!$S503&gt;=$I$5,'Datos seleccionados'!$T503&gt;=$I$6,'Datos seleccionados'!$U503&gt;=$I$7),"SI","NO"))</f>
        <v/>
      </c>
    </row>
    <row r="948" spans="2:9" x14ac:dyDescent="0.2">
      <c r="B948" s="18" t="str">
        <f>+IF('Datos seleccionados'!$A504="","",'Datos seleccionados'!$A504)</f>
        <v/>
      </c>
      <c r="C948" s="14" t="str">
        <f>+IF('Datos seleccionados'!$B504="","",'Datos seleccionados'!$B504)</f>
        <v/>
      </c>
      <c r="D948" s="10" t="str">
        <f>IF(C948="","",IF(AND('Datos seleccionados'!$Q504&gt;=$D$3,'Datos seleccionados'!$R504&lt;=$D$4,'Datos seleccionados'!$S504&gt;=$D$5,'Datos seleccionados'!$T504&gt;=$D$6,'Datos seleccionados'!$U504&gt;=$D$7),"SI","NO"))</f>
        <v/>
      </c>
      <c r="G948" s="17" t="str">
        <f>+IF('Datos seleccionados'!$A504="","",'Datos seleccionados'!$A504)</f>
        <v/>
      </c>
      <c r="H948" s="14" t="str">
        <f>+IF('Datos seleccionados'!$B504="","",'Datos seleccionados'!$B504)</f>
        <v/>
      </c>
      <c r="I948" s="10" t="str">
        <f>IF(H948="","",IF(AND('Datos seleccionados'!$Q504&gt;=$I$3,'Datos seleccionados'!$R504&lt;=$I$4,'Datos seleccionados'!$S504&gt;=$I$5,'Datos seleccionados'!$T504&gt;=$I$6,'Datos seleccionados'!$U504&gt;=$I$7),"SI","NO"))</f>
        <v/>
      </c>
    </row>
    <row r="949" spans="2:9" x14ac:dyDescent="0.2">
      <c r="B949" s="18" t="str">
        <f>+IF('Datos seleccionados'!$A505="","",'Datos seleccionados'!$A505)</f>
        <v/>
      </c>
      <c r="C949" s="14" t="str">
        <f>+IF('Datos seleccionados'!$B505="","",'Datos seleccionados'!$B505)</f>
        <v/>
      </c>
      <c r="D949" s="10" t="str">
        <f>IF(C949="","",IF(AND('Datos seleccionados'!$Q505&gt;=$D$3,'Datos seleccionados'!$R505&lt;=$D$4,'Datos seleccionados'!$S505&gt;=$D$5,'Datos seleccionados'!$T505&gt;=$D$6,'Datos seleccionados'!$U505&gt;=$D$7),"SI","NO"))</f>
        <v/>
      </c>
      <c r="G949" s="17" t="str">
        <f>+IF('Datos seleccionados'!$A505="","",'Datos seleccionados'!$A505)</f>
        <v/>
      </c>
      <c r="H949" s="14" t="str">
        <f>+IF('Datos seleccionados'!$B505="","",'Datos seleccionados'!$B505)</f>
        <v/>
      </c>
      <c r="I949" s="10" t="str">
        <f>IF(H949="","",IF(AND('Datos seleccionados'!$Q505&gt;=$I$3,'Datos seleccionados'!$R505&lt;=$I$4,'Datos seleccionados'!$S505&gt;=$I$5,'Datos seleccionados'!$T505&gt;=$I$6,'Datos seleccionados'!$U505&gt;=$I$7),"SI","NO"))</f>
        <v/>
      </c>
    </row>
    <row r="950" spans="2:9" x14ac:dyDescent="0.2">
      <c r="B950" s="18" t="str">
        <f>+IF('Datos seleccionados'!$A506="","",'Datos seleccionados'!$A506)</f>
        <v/>
      </c>
      <c r="C950" s="14" t="str">
        <f>+IF('Datos seleccionados'!$B506="","",'Datos seleccionados'!$B506)</f>
        <v/>
      </c>
      <c r="D950" s="10" t="str">
        <f>IF(C950="","",IF(AND('Datos seleccionados'!$Q506&gt;=$D$3,'Datos seleccionados'!$R506&lt;=$D$4,'Datos seleccionados'!$S506&gt;=$D$5,'Datos seleccionados'!$T506&gt;=$D$6,'Datos seleccionados'!$U506&gt;=$D$7),"SI","NO"))</f>
        <v/>
      </c>
      <c r="G950" s="17" t="str">
        <f>+IF('Datos seleccionados'!$A506="","",'Datos seleccionados'!$A506)</f>
        <v/>
      </c>
      <c r="H950" s="14" t="str">
        <f>+IF('Datos seleccionados'!$B506="","",'Datos seleccionados'!$B506)</f>
        <v/>
      </c>
      <c r="I950" s="10" t="str">
        <f>IF(H950="","",IF(AND('Datos seleccionados'!$Q506&gt;=$I$3,'Datos seleccionados'!$R506&lt;=$I$4,'Datos seleccionados'!$S506&gt;=$I$5,'Datos seleccionados'!$T506&gt;=$I$6,'Datos seleccionados'!$U506&gt;=$I$7),"SI","NO"))</f>
        <v/>
      </c>
    </row>
    <row r="951" spans="2:9" x14ac:dyDescent="0.2">
      <c r="B951" s="18" t="str">
        <f>+IF('Datos seleccionados'!$A507="","",'Datos seleccionados'!$A507)</f>
        <v/>
      </c>
      <c r="C951" s="14" t="str">
        <f>+IF('Datos seleccionados'!$B507="","",'Datos seleccionados'!$B507)</f>
        <v/>
      </c>
      <c r="D951" s="10" t="str">
        <f>IF(C951="","",IF(AND('Datos seleccionados'!$Q507&gt;=$D$3,'Datos seleccionados'!$R507&lt;=$D$4,'Datos seleccionados'!$S507&gt;=$D$5,'Datos seleccionados'!$T507&gt;=$D$6,'Datos seleccionados'!$U507&gt;=$D$7),"SI","NO"))</f>
        <v/>
      </c>
      <c r="G951" s="17" t="str">
        <f>+IF('Datos seleccionados'!$A507="","",'Datos seleccionados'!$A507)</f>
        <v/>
      </c>
      <c r="H951" s="14" t="str">
        <f>+IF('Datos seleccionados'!$B507="","",'Datos seleccionados'!$B507)</f>
        <v/>
      </c>
      <c r="I951" s="10" t="str">
        <f>IF(H951="","",IF(AND('Datos seleccionados'!$Q507&gt;=$I$3,'Datos seleccionados'!$R507&lt;=$I$4,'Datos seleccionados'!$S507&gt;=$I$5,'Datos seleccionados'!$T507&gt;=$I$6,'Datos seleccionados'!$U507&gt;=$I$7),"SI","NO"))</f>
        <v/>
      </c>
    </row>
    <row r="952" spans="2:9" x14ac:dyDescent="0.2">
      <c r="B952" s="18" t="str">
        <f>+IF('Datos seleccionados'!$A508="","",'Datos seleccionados'!$A508)</f>
        <v/>
      </c>
      <c r="C952" s="14" t="str">
        <f>+IF('Datos seleccionados'!$B508="","",'Datos seleccionados'!$B508)</f>
        <v/>
      </c>
      <c r="D952" s="10" t="str">
        <f>IF(C952="","",IF(AND('Datos seleccionados'!$Q508&gt;=$D$3,'Datos seleccionados'!$R508&lt;=$D$4,'Datos seleccionados'!$S508&gt;=$D$5,'Datos seleccionados'!$T508&gt;=$D$6,'Datos seleccionados'!$U508&gt;=$D$7),"SI","NO"))</f>
        <v/>
      </c>
      <c r="G952" s="17" t="str">
        <f>+IF('Datos seleccionados'!$A508="","",'Datos seleccionados'!$A508)</f>
        <v/>
      </c>
      <c r="H952" s="14" t="str">
        <f>+IF('Datos seleccionados'!$B508="","",'Datos seleccionados'!$B508)</f>
        <v/>
      </c>
      <c r="I952" s="10" t="str">
        <f>IF(H952="","",IF(AND('Datos seleccionados'!$Q508&gt;=$I$3,'Datos seleccionados'!$R508&lt;=$I$4,'Datos seleccionados'!$S508&gt;=$I$5,'Datos seleccionados'!$T508&gt;=$I$6,'Datos seleccionados'!$U508&gt;=$I$7),"SI","NO"))</f>
        <v/>
      </c>
    </row>
    <row r="953" spans="2:9" x14ac:dyDescent="0.2">
      <c r="B953" s="18" t="str">
        <f>+IF('Datos seleccionados'!$A509="","",'Datos seleccionados'!$A509)</f>
        <v/>
      </c>
      <c r="C953" s="14" t="str">
        <f>+IF('Datos seleccionados'!$B509="","",'Datos seleccionados'!$B509)</f>
        <v/>
      </c>
      <c r="D953" s="10" t="str">
        <f>IF(C953="","",IF(AND('Datos seleccionados'!$Q509&gt;=$D$3,'Datos seleccionados'!$R509&lt;=$D$4,'Datos seleccionados'!$S509&gt;=$D$5,'Datos seleccionados'!$T509&gt;=$D$6,'Datos seleccionados'!$U509&gt;=$D$7),"SI","NO"))</f>
        <v/>
      </c>
      <c r="G953" s="17" t="str">
        <f>+IF('Datos seleccionados'!$A509="","",'Datos seleccionados'!$A509)</f>
        <v/>
      </c>
      <c r="H953" s="14" t="str">
        <f>+IF('Datos seleccionados'!$B509="","",'Datos seleccionados'!$B509)</f>
        <v/>
      </c>
      <c r="I953" s="10" t="str">
        <f>IF(H953="","",IF(AND('Datos seleccionados'!$Q509&gt;=$I$3,'Datos seleccionados'!$R509&lt;=$I$4,'Datos seleccionados'!$S509&gt;=$I$5,'Datos seleccionados'!$T509&gt;=$I$6,'Datos seleccionados'!$U509&gt;=$I$7),"SI","NO"))</f>
        <v/>
      </c>
    </row>
    <row r="954" spans="2:9" x14ac:dyDescent="0.2">
      <c r="B954" s="18" t="str">
        <f>+IF('Datos seleccionados'!$A510="","",'Datos seleccionados'!$A510)</f>
        <v/>
      </c>
      <c r="C954" s="14" t="str">
        <f>+IF('Datos seleccionados'!$B510="","",'Datos seleccionados'!$B510)</f>
        <v/>
      </c>
      <c r="D954" s="10" t="str">
        <f>IF(C954="","",IF(AND('Datos seleccionados'!$Q510&gt;=$D$3,'Datos seleccionados'!$R510&lt;=$D$4,'Datos seleccionados'!$S510&gt;=$D$5,'Datos seleccionados'!$T510&gt;=$D$6,'Datos seleccionados'!$U510&gt;=$D$7),"SI","NO"))</f>
        <v/>
      </c>
      <c r="G954" s="17" t="str">
        <f>+IF('Datos seleccionados'!$A510="","",'Datos seleccionados'!$A510)</f>
        <v/>
      </c>
      <c r="H954" s="14" t="str">
        <f>+IF('Datos seleccionados'!$B510="","",'Datos seleccionados'!$B510)</f>
        <v/>
      </c>
      <c r="I954" s="10" t="str">
        <f>IF(H954="","",IF(AND('Datos seleccionados'!$Q510&gt;=$I$3,'Datos seleccionados'!$R510&lt;=$I$4,'Datos seleccionados'!$S510&gt;=$I$5,'Datos seleccionados'!$T510&gt;=$I$6,'Datos seleccionados'!$U510&gt;=$I$7),"SI","NO"))</f>
        <v/>
      </c>
    </row>
    <row r="955" spans="2:9" x14ac:dyDescent="0.2">
      <c r="B955" s="18" t="str">
        <f>+IF('Datos seleccionados'!$A511="","",'Datos seleccionados'!$A511)</f>
        <v/>
      </c>
      <c r="C955" s="14" t="str">
        <f>+IF('Datos seleccionados'!$B511="","",'Datos seleccionados'!$B511)</f>
        <v/>
      </c>
      <c r="D955" s="10" t="str">
        <f>IF(C955="","",IF(AND('Datos seleccionados'!$Q511&gt;=$D$3,'Datos seleccionados'!$R511&lt;=$D$4,'Datos seleccionados'!$S511&gt;=$D$5,'Datos seleccionados'!$T511&gt;=$D$6,'Datos seleccionados'!$U511&gt;=$D$7),"SI","NO"))</f>
        <v/>
      </c>
      <c r="G955" s="17" t="str">
        <f>+IF('Datos seleccionados'!$A511="","",'Datos seleccionados'!$A511)</f>
        <v/>
      </c>
      <c r="H955" s="14" t="str">
        <f>+IF('Datos seleccionados'!$B511="","",'Datos seleccionados'!$B511)</f>
        <v/>
      </c>
      <c r="I955" s="10" t="str">
        <f>IF(H955="","",IF(AND('Datos seleccionados'!$Q511&gt;=$I$3,'Datos seleccionados'!$R511&lt;=$I$4,'Datos seleccionados'!$S511&gt;=$I$5,'Datos seleccionados'!$T511&gt;=$I$6,'Datos seleccionados'!$U511&gt;=$I$7),"SI","NO"))</f>
        <v/>
      </c>
    </row>
    <row r="956" spans="2:9" x14ac:dyDescent="0.2">
      <c r="B956" s="18" t="str">
        <f>+IF('Datos seleccionados'!$A512="","",'Datos seleccionados'!$A512)</f>
        <v/>
      </c>
      <c r="C956" s="14" t="str">
        <f>+IF('Datos seleccionados'!$B512="","",'Datos seleccionados'!$B512)</f>
        <v/>
      </c>
      <c r="D956" s="10" t="str">
        <f>IF(C956="","",IF(AND('Datos seleccionados'!$Q512&gt;=$D$3,'Datos seleccionados'!$R512&lt;=$D$4,'Datos seleccionados'!$S512&gt;=$D$5,'Datos seleccionados'!$T512&gt;=$D$6,'Datos seleccionados'!$U512&gt;=$D$7),"SI","NO"))</f>
        <v/>
      </c>
      <c r="G956" s="17" t="str">
        <f>+IF('Datos seleccionados'!$A512="","",'Datos seleccionados'!$A512)</f>
        <v/>
      </c>
      <c r="H956" s="14" t="str">
        <f>+IF('Datos seleccionados'!$B512="","",'Datos seleccionados'!$B512)</f>
        <v/>
      </c>
      <c r="I956" s="10" t="str">
        <f>IF(H956="","",IF(AND('Datos seleccionados'!$Q512&gt;=$I$3,'Datos seleccionados'!$R512&lt;=$I$4,'Datos seleccionados'!$S512&gt;=$I$5,'Datos seleccionados'!$T512&gt;=$I$6,'Datos seleccionados'!$U512&gt;=$I$7),"SI","NO"))</f>
        <v/>
      </c>
    </row>
    <row r="957" spans="2:9" x14ac:dyDescent="0.2">
      <c r="B957" s="18" t="str">
        <f>+IF('Datos seleccionados'!$A513="","",'Datos seleccionados'!$A513)</f>
        <v/>
      </c>
      <c r="C957" s="14" t="str">
        <f>+IF('Datos seleccionados'!$B513="","",'Datos seleccionados'!$B513)</f>
        <v/>
      </c>
      <c r="D957" s="10" t="str">
        <f>IF(C957="","",IF(AND('Datos seleccionados'!$Q513&gt;=$D$3,'Datos seleccionados'!$R513&lt;=$D$4,'Datos seleccionados'!$S513&gt;=$D$5,'Datos seleccionados'!$T513&gt;=$D$6,'Datos seleccionados'!$U513&gt;=$D$7),"SI","NO"))</f>
        <v/>
      </c>
      <c r="G957" s="17" t="str">
        <f>+IF('Datos seleccionados'!$A513="","",'Datos seleccionados'!$A513)</f>
        <v/>
      </c>
      <c r="H957" s="14" t="str">
        <f>+IF('Datos seleccionados'!$B513="","",'Datos seleccionados'!$B513)</f>
        <v/>
      </c>
      <c r="I957" s="10" t="str">
        <f>IF(H957="","",IF(AND('Datos seleccionados'!$Q513&gt;=$I$3,'Datos seleccionados'!$R513&lt;=$I$4,'Datos seleccionados'!$S513&gt;=$I$5,'Datos seleccionados'!$T513&gt;=$I$6,'Datos seleccionados'!$U513&gt;=$I$7),"SI","NO"))</f>
        <v/>
      </c>
    </row>
    <row r="958" spans="2:9" x14ac:dyDescent="0.2">
      <c r="B958" s="18" t="str">
        <f>+IF('Datos seleccionados'!$A514="","",'Datos seleccionados'!$A514)</f>
        <v/>
      </c>
      <c r="C958" s="14" t="str">
        <f>+IF('Datos seleccionados'!$B514="","",'Datos seleccionados'!$B514)</f>
        <v/>
      </c>
      <c r="D958" s="10" t="str">
        <f>IF(C958="","",IF(AND('Datos seleccionados'!$Q514&gt;=$D$3,'Datos seleccionados'!$R514&lt;=$D$4,'Datos seleccionados'!$S514&gt;=$D$5,'Datos seleccionados'!$T514&gt;=$D$6,'Datos seleccionados'!$U514&gt;=$D$7),"SI","NO"))</f>
        <v/>
      </c>
      <c r="G958" s="17" t="str">
        <f>+IF('Datos seleccionados'!$A514="","",'Datos seleccionados'!$A514)</f>
        <v/>
      </c>
      <c r="H958" s="14" t="str">
        <f>+IF('Datos seleccionados'!$B514="","",'Datos seleccionados'!$B514)</f>
        <v/>
      </c>
      <c r="I958" s="10" t="str">
        <f>IF(H958="","",IF(AND('Datos seleccionados'!$Q514&gt;=$I$3,'Datos seleccionados'!$R514&lt;=$I$4,'Datos seleccionados'!$S514&gt;=$I$5,'Datos seleccionados'!$T514&gt;=$I$6,'Datos seleccionados'!$U514&gt;=$I$7),"SI","NO"))</f>
        <v/>
      </c>
    </row>
    <row r="959" spans="2:9" x14ac:dyDescent="0.2">
      <c r="B959" s="18" t="str">
        <f>+IF('Datos seleccionados'!$A515="","",'Datos seleccionados'!$A515)</f>
        <v/>
      </c>
      <c r="C959" s="14" t="str">
        <f>+IF('Datos seleccionados'!$B515="","",'Datos seleccionados'!$B515)</f>
        <v/>
      </c>
      <c r="D959" s="10" t="str">
        <f>IF(C959="","",IF(AND('Datos seleccionados'!$Q515&gt;=$D$3,'Datos seleccionados'!$R515&lt;=$D$4,'Datos seleccionados'!$S515&gt;=$D$5,'Datos seleccionados'!$T515&gt;=$D$6,'Datos seleccionados'!$U515&gt;=$D$7),"SI","NO"))</f>
        <v/>
      </c>
      <c r="G959" s="17" t="str">
        <f>+IF('Datos seleccionados'!$A515="","",'Datos seleccionados'!$A515)</f>
        <v/>
      </c>
      <c r="H959" s="14" t="str">
        <f>+IF('Datos seleccionados'!$B515="","",'Datos seleccionados'!$B515)</f>
        <v/>
      </c>
      <c r="I959" s="10" t="str">
        <f>IF(H959="","",IF(AND('Datos seleccionados'!$Q515&gt;=$I$3,'Datos seleccionados'!$R515&lt;=$I$4,'Datos seleccionados'!$S515&gt;=$I$5,'Datos seleccionados'!$T515&gt;=$I$6,'Datos seleccionados'!$U515&gt;=$I$7),"SI","NO"))</f>
        <v/>
      </c>
    </row>
    <row r="960" spans="2:9" x14ac:dyDescent="0.2">
      <c r="B960" s="18" t="str">
        <f>+IF('Datos seleccionados'!$A516="","",'Datos seleccionados'!$A516)</f>
        <v/>
      </c>
      <c r="C960" s="14" t="str">
        <f>+IF('Datos seleccionados'!$B516="","",'Datos seleccionados'!$B516)</f>
        <v/>
      </c>
      <c r="D960" s="10" t="str">
        <f>IF(C960="","",IF(AND('Datos seleccionados'!$Q516&gt;=$D$3,'Datos seleccionados'!$R516&lt;=$D$4,'Datos seleccionados'!$S516&gt;=$D$5,'Datos seleccionados'!$T516&gt;=$D$6,'Datos seleccionados'!$U516&gt;=$D$7),"SI","NO"))</f>
        <v/>
      </c>
      <c r="G960" s="17" t="str">
        <f>+IF('Datos seleccionados'!$A516="","",'Datos seleccionados'!$A516)</f>
        <v/>
      </c>
      <c r="H960" s="14" t="str">
        <f>+IF('Datos seleccionados'!$B516="","",'Datos seleccionados'!$B516)</f>
        <v/>
      </c>
      <c r="I960" s="10" t="str">
        <f>IF(H960="","",IF(AND('Datos seleccionados'!$Q516&gt;=$I$3,'Datos seleccionados'!$R516&lt;=$I$4,'Datos seleccionados'!$S516&gt;=$I$5,'Datos seleccionados'!$T516&gt;=$I$6,'Datos seleccionados'!$U516&gt;=$I$7),"SI","NO"))</f>
        <v/>
      </c>
    </row>
    <row r="961" spans="2:9" x14ac:dyDescent="0.2">
      <c r="B961" s="18" t="str">
        <f>+IF('Datos seleccionados'!$A517="","",'Datos seleccionados'!$A517)</f>
        <v/>
      </c>
      <c r="C961" s="14" t="str">
        <f>+IF('Datos seleccionados'!$B517="","",'Datos seleccionados'!$B517)</f>
        <v/>
      </c>
      <c r="D961" s="10" t="str">
        <f>IF(C961="","",IF(AND('Datos seleccionados'!$Q517&gt;=$D$3,'Datos seleccionados'!$R517&lt;=$D$4,'Datos seleccionados'!$S517&gt;=$D$5,'Datos seleccionados'!$T517&gt;=$D$6,'Datos seleccionados'!$U517&gt;=$D$7),"SI","NO"))</f>
        <v/>
      </c>
      <c r="G961" s="17" t="str">
        <f>+IF('Datos seleccionados'!$A517="","",'Datos seleccionados'!$A517)</f>
        <v/>
      </c>
      <c r="H961" s="14" t="str">
        <f>+IF('Datos seleccionados'!$B517="","",'Datos seleccionados'!$B517)</f>
        <v/>
      </c>
      <c r="I961" s="10" t="str">
        <f>IF(H961="","",IF(AND('Datos seleccionados'!$Q517&gt;=$I$3,'Datos seleccionados'!$R517&lt;=$I$4,'Datos seleccionados'!$S517&gt;=$I$5,'Datos seleccionados'!$T517&gt;=$I$6,'Datos seleccionados'!$U517&gt;=$I$7),"SI","NO"))</f>
        <v/>
      </c>
    </row>
    <row r="962" spans="2:9" x14ac:dyDescent="0.2">
      <c r="B962" s="18" t="str">
        <f>+IF('Datos seleccionados'!$A518="","",'Datos seleccionados'!$A518)</f>
        <v/>
      </c>
      <c r="C962" s="14" t="str">
        <f>+IF('Datos seleccionados'!$B518="","",'Datos seleccionados'!$B518)</f>
        <v/>
      </c>
      <c r="D962" s="10" t="str">
        <f>IF(C962="","",IF(AND('Datos seleccionados'!$Q518&gt;=$D$3,'Datos seleccionados'!$R518&lt;=$D$4,'Datos seleccionados'!$S518&gt;=$D$5,'Datos seleccionados'!$T518&gt;=$D$6,'Datos seleccionados'!$U518&gt;=$D$7),"SI","NO"))</f>
        <v/>
      </c>
      <c r="G962" s="17" t="str">
        <f>+IF('Datos seleccionados'!$A518="","",'Datos seleccionados'!$A518)</f>
        <v/>
      </c>
      <c r="H962" s="14" t="str">
        <f>+IF('Datos seleccionados'!$B518="","",'Datos seleccionados'!$B518)</f>
        <v/>
      </c>
      <c r="I962" s="10" t="str">
        <f>IF(H962="","",IF(AND('Datos seleccionados'!$Q518&gt;=$I$3,'Datos seleccionados'!$R518&lt;=$I$4,'Datos seleccionados'!$S518&gt;=$I$5,'Datos seleccionados'!$T518&gt;=$I$6,'Datos seleccionados'!$U518&gt;=$I$7),"SI","NO"))</f>
        <v/>
      </c>
    </row>
    <row r="963" spans="2:9" x14ac:dyDescent="0.2">
      <c r="B963" s="18" t="str">
        <f>+IF('Datos seleccionados'!$A519="","",'Datos seleccionados'!$A519)</f>
        <v/>
      </c>
      <c r="C963" s="14" t="str">
        <f>+IF('Datos seleccionados'!$B519="","",'Datos seleccionados'!$B519)</f>
        <v/>
      </c>
      <c r="D963" s="10" t="str">
        <f>IF(C963="","",IF(AND('Datos seleccionados'!$Q519&gt;=$D$3,'Datos seleccionados'!$R519&lt;=$D$4,'Datos seleccionados'!$S519&gt;=$D$5,'Datos seleccionados'!$T519&gt;=$D$6,'Datos seleccionados'!$U519&gt;=$D$7),"SI","NO"))</f>
        <v/>
      </c>
      <c r="G963" s="17" t="str">
        <f>+IF('Datos seleccionados'!$A519="","",'Datos seleccionados'!$A519)</f>
        <v/>
      </c>
      <c r="H963" s="14" t="str">
        <f>+IF('Datos seleccionados'!$B519="","",'Datos seleccionados'!$B519)</f>
        <v/>
      </c>
      <c r="I963" s="10" t="str">
        <f>IF(H963="","",IF(AND('Datos seleccionados'!$Q519&gt;=$I$3,'Datos seleccionados'!$R519&lt;=$I$4,'Datos seleccionados'!$S519&gt;=$I$5,'Datos seleccionados'!$T519&gt;=$I$6,'Datos seleccionados'!$U519&gt;=$I$7),"SI","NO"))</f>
        <v/>
      </c>
    </row>
    <row r="964" spans="2:9" x14ac:dyDescent="0.2">
      <c r="B964" s="18" t="str">
        <f>+IF('Datos seleccionados'!$A520="","",'Datos seleccionados'!$A520)</f>
        <v/>
      </c>
      <c r="C964" s="14" t="str">
        <f>+IF('Datos seleccionados'!$B520="","",'Datos seleccionados'!$B520)</f>
        <v/>
      </c>
      <c r="D964" s="10" t="str">
        <f>IF(C964="","",IF(AND('Datos seleccionados'!$Q520&gt;=$D$3,'Datos seleccionados'!$R520&lt;=$D$4,'Datos seleccionados'!$S520&gt;=$D$5,'Datos seleccionados'!$T520&gt;=$D$6,'Datos seleccionados'!$U520&gt;=$D$7),"SI","NO"))</f>
        <v/>
      </c>
      <c r="G964" s="17" t="str">
        <f>+IF('Datos seleccionados'!$A520="","",'Datos seleccionados'!$A520)</f>
        <v/>
      </c>
      <c r="H964" s="14" t="str">
        <f>+IF('Datos seleccionados'!$B520="","",'Datos seleccionados'!$B520)</f>
        <v/>
      </c>
      <c r="I964" s="10" t="str">
        <f>IF(H964="","",IF(AND('Datos seleccionados'!$Q520&gt;=$I$3,'Datos seleccionados'!$R520&lt;=$I$4,'Datos seleccionados'!$S520&gt;=$I$5,'Datos seleccionados'!$T520&gt;=$I$6,'Datos seleccionados'!$U520&gt;=$I$7),"SI","NO"))</f>
        <v/>
      </c>
    </row>
    <row r="965" spans="2:9" x14ac:dyDescent="0.2">
      <c r="B965" s="18" t="str">
        <f>+IF('Datos seleccionados'!$A521="","",'Datos seleccionados'!$A521)</f>
        <v/>
      </c>
      <c r="C965" s="14" t="str">
        <f>+IF('Datos seleccionados'!$B521="","",'Datos seleccionados'!$B521)</f>
        <v/>
      </c>
      <c r="D965" s="10" t="str">
        <f>IF(C965="","",IF(AND('Datos seleccionados'!$Q521&gt;=$D$3,'Datos seleccionados'!$R521&lt;=$D$4,'Datos seleccionados'!$S521&gt;=$D$5,'Datos seleccionados'!$T521&gt;=$D$6,'Datos seleccionados'!$U521&gt;=$D$7),"SI","NO"))</f>
        <v/>
      </c>
      <c r="G965" s="17" t="str">
        <f>+IF('Datos seleccionados'!$A521="","",'Datos seleccionados'!$A521)</f>
        <v/>
      </c>
      <c r="H965" s="14" t="str">
        <f>+IF('Datos seleccionados'!$B521="","",'Datos seleccionados'!$B521)</f>
        <v/>
      </c>
      <c r="I965" s="10" t="str">
        <f>IF(H965="","",IF(AND('Datos seleccionados'!$Q521&gt;=$I$3,'Datos seleccionados'!$R521&lt;=$I$4,'Datos seleccionados'!$S521&gt;=$I$5,'Datos seleccionados'!$T521&gt;=$I$6,'Datos seleccionados'!$U521&gt;=$I$7),"SI","NO"))</f>
        <v/>
      </c>
    </row>
    <row r="966" spans="2:9" x14ac:dyDescent="0.2">
      <c r="B966" s="18" t="str">
        <f>+IF('Datos seleccionados'!$A522="","",'Datos seleccionados'!$A522)</f>
        <v/>
      </c>
      <c r="C966" s="14" t="str">
        <f>+IF('Datos seleccionados'!$B522="","",'Datos seleccionados'!$B522)</f>
        <v/>
      </c>
      <c r="D966" s="10" t="str">
        <f>IF(C966="","",IF(AND('Datos seleccionados'!$Q522&gt;=$D$3,'Datos seleccionados'!$R522&lt;=$D$4,'Datos seleccionados'!$S522&gt;=$D$5,'Datos seleccionados'!$T522&gt;=$D$6,'Datos seleccionados'!$U522&gt;=$D$7),"SI","NO"))</f>
        <v/>
      </c>
      <c r="G966" s="17" t="str">
        <f>+IF('Datos seleccionados'!$A522="","",'Datos seleccionados'!$A522)</f>
        <v/>
      </c>
      <c r="H966" s="14" t="str">
        <f>+IF('Datos seleccionados'!$B522="","",'Datos seleccionados'!$B522)</f>
        <v/>
      </c>
      <c r="I966" s="10" t="str">
        <f>IF(H966="","",IF(AND('Datos seleccionados'!$Q522&gt;=$I$3,'Datos seleccionados'!$R522&lt;=$I$4,'Datos seleccionados'!$S522&gt;=$I$5,'Datos seleccionados'!$T522&gt;=$I$6,'Datos seleccionados'!$U522&gt;=$I$7),"SI","NO"))</f>
        <v/>
      </c>
    </row>
    <row r="967" spans="2:9" x14ac:dyDescent="0.2">
      <c r="B967" s="18" t="str">
        <f>+IF('Datos seleccionados'!$A523="","",'Datos seleccionados'!$A523)</f>
        <v/>
      </c>
      <c r="C967" s="14" t="str">
        <f>+IF('Datos seleccionados'!$B523="","",'Datos seleccionados'!$B523)</f>
        <v/>
      </c>
      <c r="D967" s="10" t="str">
        <f>IF(C967="","",IF(AND('Datos seleccionados'!$Q523&gt;=$D$3,'Datos seleccionados'!$R523&lt;=$D$4,'Datos seleccionados'!$S523&gt;=$D$5,'Datos seleccionados'!$T523&gt;=$D$6,'Datos seleccionados'!$U523&gt;=$D$7),"SI","NO"))</f>
        <v/>
      </c>
      <c r="G967" s="17" t="str">
        <f>+IF('Datos seleccionados'!$A523="","",'Datos seleccionados'!$A523)</f>
        <v/>
      </c>
      <c r="H967" s="14" t="str">
        <f>+IF('Datos seleccionados'!$B523="","",'Datos seleccionados'!$B523)</f>
        <v/>
      </c>
      <c r="I967" s="10" t="str">
        <f>IF(H967="","",IF(AND('Datos seleccionados'!$Q523&gt;=$I$3,'Datos seleccionados'!$R523&lt;=$I$4,'Datos seleccionados'!$S523&gt;=$I$5,'Datos seleccionados'!$T523&gt;=$I$6,'Datos seleccionados'!$U523&gt;=$I$7),"SI","NO"))</f>
        <v/>
      </c>
    </row>
    <row r="968" spans="2:9" x14ac:dyDescent="0.2">
      <c r="B968" s="18" t="str">
        <f>+IF('Datos seleccionados'!$A524="","",'Datos seleccionados'!$A524)</f>
        <v/>
      </c>
      <c r="C968" s="14" t="str">
        <f>+IF('Datos seleccionados'!$B524="","",'Datos seleccionados'!$B524)</f>
        <v/>
      </c>
      <c r="D968" s="10" t="str">
        <f>IF(C968="","",IF(AND('Datos seleccionados'!$Q524&gt;=$D$3,'Datos seleccionados'!$R524&lt;=$D$4,'Datos seleccionados'!$S524&gt;=$D$5,'Datos seleccionados'!$T524&gt;=$D$6,'Datos seleccionados'!$U524&gt;=$D$7),"SI","NO"))</f>
        <v/>
      </c>
      <c r="G968" s="17" t="str">
        <f>+IF('Datos seleccionados'!$A524="","",'Datos seleccionados'!$A524)</f>
        <v/>
      </c>
      <c r="H968" s="14" t="str">
        <f>+IF('Datos seleccionados'!$B524="","",'Datos seleccionados'!$B524)</f>
        <v/>
      </c>
      <c r="I968" s="10" t="str">
        <f>IF(H968="","",IF(AND('Datos seleccionados'!$Q524&gt;=$I$3,'Datos seleccionados'!$R524&lt;=$I$4,'Datos seleccionados'!$S524&gt;=$I$5,'Datos seleccionados'!$T524&gt;=$I$6,'Datos seleccionados'!$U524&gt;=$I$7),"SI","NO"))</f>
        <v/>
      </c>
    </row>
    <row r="969" spans="2:9" x14ac:dyDescent="0.2">
      <c r="B969" s="18" t="str">
        <f>+IF('Datos seleccionados'!$A525="","",'Datos seleccionados'!$A525)</f>
        <v/>
      </c>
      <c r="C969" s="14" t="str">
        <f>+IF('Datos seleccionados'!$B525="","",'Datos seleccionados'!$B525)</f>
        <v/>
      </c>
      <c r="D969" s="10" t="str">
        <f>IF(C969="","",IF(AND('Datos seleccionados'!$Q525&gt;=$D$3,'Datos seleccionados'!$R525&lt;=$D$4,'Datos seleccionados'!$S525&gt;=$D$5,'Datos seleccionados'!$T525&gt;=$D$6,'Datos seleccionados'!$U525&gt;=$D$7),"SI","NO"))</f>
        <v/>
      </c>
      <c r="G969" s="17" t="str">
        <f>+IF('Datos seleccionados'!$A525="","",'Datos seleccionados'!$A525)</f>
        <v/>
      </c>
      <c r="H969" s="14" t="str">
        <f>+IF('Datos seleccionados'!$B525="","",'Datos seleccionados'!$B525)</f>
        <v/>
      </c>
      <c r="I969" s="10" t="str">
        <f>IF(H969="","",IF(AND('Datos seleccionados'!$Q525&gt;=$I$3,'Datos seleccionados'!$R525&lt;=$I$4,'Datos seleccionados'!$S525&gt;=$I$5,'Datos seleccionados'!$T525&gt;=$I$6,'Datos seleccionados'!$U525&gt;=$I$7),"SI","NO"))</f>
        <v/>
      </c>
    </row>
    <row r="970" spans="2:9" x14ac:dyDescent="0.2">
      <c r="B970" s="18" t="str">
        <f>+IF('Datos seleccionados'!$A526="","",'Datos seleccionados'!$A526)</f>
        <v/>
      </c>
      <c r="C970" s="14" t="str">
        <f>+IF('Datos seleccionados'!$B526="","",'Datos seleccionados'!$B526)</f>
        <v/>
      </c>
      <c r="D970" s="10" t="str">
        <f>IF(C970="","",IF(AND('Datos seleccionados'!$Q526&gt;=$D$3,'Datos seleccionados'!$R526&lt;=$D$4,'Datos seleccionados'!$S526&gt;=$D$5,'Datos seleccionados'!$T526&gt;=$D$6,'Datos seleccionados'!$U526&gt;=$D$7),"SI","NO"))</f>
        <v/>
      </c>
      <c r="G970" s="17" t="str">
        <f>+IF('Datos seleccionados'!$A526="","",'Datos seleccionados'!$A526)</f>
        <v/>
      </c>
      <c r="H970" s="14" t="str">
        <f>+IF('Datos seleccionados'!$B526="","",'Datos seleccionados'!$B526)</f>
        <v/>
      </c>
      <c r="I970" s="10" t="str">
        <f>IF(H970="","",IF(AND('Datos seleccionados'!$Q526&gt;=$I$3,'Datos seleccionados'!$R526&lt;=$I$4,'Datos seleccionados'!$S526&gt;=$I$5,'Datos seleccionados'!$T526&gt;=$I$6,'Datos seleccionados'!$U526&gt;=$I$7),"SI","NO"))</f>
        <v/>
      </c>
    </row>
    <row r="971" spans="2:9" x14ac:dyDescent="0.2">
      <c r="B971" s="18" t="str">
        <f>+IF('Datos seleccionados'!$A527="","",'Datos seleccionados'!$A527)</f>
        <v/>
      </c>
      <c r="C971" s="14" t="str">
        <f>+IF('Datos seleccionados'!$B527="","",'Datos seleccionados'!$B527)</f>
        <v/>
      </c>
      <c r="D971" s="10" t="str">
        <f>IF(C971="","",IF(AND('Datos seleccionados'!$Q527&gt;=$D$3,'Datos seleccionados'!$R527&lt;=$D$4,'Datos seleccionados'!$S527&gt;=$D$5,'Datos seleccionados'!$T527&gt;=$D$6,'Datos seleccionados'!$U527&gt;=$D$7),"SI","NO"))</f>
        <v/>
      </c>
      <c r="G971" s="17" t="str">
        <f>+IF('Datos seleccionados'!$A527="","",'Datos seleccionados'!$A527)</f>
        <v/>
      </c>
      <c r="H971" s="14" t="str">
        <f>+IF('Datos seleccionados'!$B527="","",'Datos seleccionados'!$B527)</f>
        <v/>
      </c>
      <c r="I971" s="10" t="str">
        <f>IF(H971="","",IF(AND('Datos seleccionados'!$Q527&gt;=$I$3,'Datos seleccionados'!$R527&lt;=$I$4,'Datos seleccionados'!$S527&gt;=$I$5,'Datos seleccionados'!$T527&gt;=$I$6,'Datos seleccionados'!$U527&gt;=$I$7),"SI","NO"))</f>
        <v/>
      </c>
    </row>
    <row r="972" spans="2:9" x14ac:dyDescent="0.2">
      <c r="B972" s="18" t="str">
        <f>+IF('Datos seleccionados'!$A528="","",'Datos seleccionados'!$A528)</f>
        <v/>
      </c>
      <c r="C972" s="14" t="str">
        <f>+IF('Datos seleccionados'!$B528="","",'Datos seleccionados'!$B528)</f>
        <v/>
      </c>
      <c r="D972" s="10" t="str">
        <f>IF(C972="","",IF(AND('Datos seleccionados'!$Q528&gt;=$D$3,'Datos seleccionados'!$R528&lt;=$D$4,'Datos seleccionados'!$S528&gt;=$D$5,'Datos seleccionados'!$T528&gt;=$D$6,'Datos seleccionados'!$U528&gt;=$D$7),"SI","NO"))</f>
        <v/>
      </c>
      <c r="G972" s="17" t="str">
        <f>+IF('Datos seleccionados'!$A528="","",'Datos seleccionados'!$A528)</f>
        <v/>
      </c>
      <c r="H972" s="14" t="str">
        <f>+IF('Datos seleccionados'!$B528="","",'Datos seleccionados'!$B528)</f>
        <v/>
      </c>
      <c r="I972" s="10" t="str">
        <f>IF(H972="","",IF(AND('Datos seleccionados'!$Q528&gt;=$I$3,'Datos seleccionados'!$R528&lt;=$I$4,'Datos seleccionados'!$S528&gt;=$I$5,'Datos seleccionados'!$T528&gt;=$I$6,'Datos seleccionados'!$U528&gt;=$I$7),"SI","NO"))</f>
        <v/>
      </c>
    </row>
    <row r="973" spans="2:9" x14ac:dyDescent="0.2">
      <c r="B973" s="18" t="str">
        <f>+IF('Datos seleccionados'!$A529="","",'Datos seleccionados'!$A529)</f>
        <v/>
      </c>
      <c r="C973" s="14" t="str">
        <f>+IF('Datos seleccionados'!$B529="","",'Datos seleccionados'!$B529)</f>
        <v/>
      </c>
      <c r="D973" s="10" t="str">
        <f>IF(C973="","",IF(AND('Datos seleccionados'!$Q529&gt;=$D$3,'Datos seleccionados'!$R529&lt;=$D$4,'Datos seleccionados'!$S529&gt;=$D$5,'Datos seleccionados'!$T529&gt;=$D$6,'Datos seleccionados'!$U529&gt;=$D$7),"SI","NO"))</f>
        <v/>
      </c>
      <c r="G973" s="17" t="str">
        <f>+IF('Datos seleccionados'!$A529="","",'Datos seleccionados'!$A529)</f>
        <v/>
      </c>
      <c r="H973" s="14" t="str">
        <f>+IF('Datos seleccionados'!$B529="","",'Datos seleccionados'!$B529)</f>
        <v/>
      </c>
      <c r="I973" s="10" t="str">
        <f>IF(H973="","",IF(AND('Datos seleccionados'!$Q529&gt;=$I$3,'Datos seleccionados'!$R529&lt;=$I$4,'Datos seleccionados'!$S529&gt;=$I$5,'Datos seleccionados'!$T529&gt;=$I$6,'Datos seleccionados'!$U529&gt;=$I$7),"SI","NO"))</f>
        <v/>
      </c>
    </row>
    <row r="974" spans="2:9" x14ac:dyDescent="0.2">
      <c r="B974" s="18" t="str">
        <f>+IF('Datos seleccionados'!$A530="","",'Datos seleccionados'!$A530)</f>
        <v/>
      </c>
      <c r="C974" s="14" t="str">
        <f>+IF('Datos seleccionados'!$B530="","",'Datos seleccionados'!$B530)</f>
        <v/>
      </c>
      <c r="D974" s="10" t="str">
        <f>IF(C974="","",IF(AND('Datos seleccionados'!$Q530&gt;=$D$3,'Datos seleccionados'!$R530&lt;=$D$4,'Datos seleccionados'!$S530&gt;=$D$5,'Datos seleccionados'!$T530&gt;=$D$6,'Datos seleccionados'!$U530&gt;=$D$7),"SI","NO"))</f>
        <v/>
      </c>
      <c r="G974" s="17" t="str">
        <f>+IF('Datos seleccionados'!$A530="","",'Datos seleccionados'!$A530)</f>
        <v/>
      </c>
      <c r="H974" s="14" t="str">
        <f>+IF('Datos seleccionados'!$B530="","",'Datos seleccionados'!$B530)</f>
        <v/>
      </c>
      <c r="I974" s="10" t="str">
        <f>IF(H974="","",IF(AND('Datos seleccionados'!$Q530&gt;=$I$3,'Datos seleccionados'!$R530&lt;=$I$4,'Datos seleccionados'!$S530&gt;=$I$5,'Datos seleccionados'!$T530&gt;=$I$6,'Datos seleccionados'!$U530&gt;=$I$7),"SI","NO"))</f>
        <v/>
      </c>
    </row>
    <row r="975" spans="2:9" x14ac:dyDescent="0.2">
      <c r="B975" s="18" t="str">
        <f>+IF('Datos seleccionados'!$A531="","",'Datos seleccionados'!$A531)</f>
        <v/>
      </c>
      <c r="C975" s="14" t="str">
        <f>+IF('Datos seleccionados'!$B531="","",'Datos seleccionados'!$B531)</f>
        <v/>
      </c>
      <c r="D975" s="10" t="str">
        <f>IF(C975="","",IF(AND('Datos seleccionados'!$Q531&gt;=$D$3,'Datos seleccionados'!$R531&lt;=$D$4,'Datos seleccionados'!$S531&gt;=$D$5,'Datos seleccionados'!$T531&gt;=$D$6,'Datos seleccionados'!$U531&gt;=$D$7),"SI","NO"))</f>
        <v/>
      </c>
      <c r="G975" s="17" t="str">
        <f>+IF('Datos seleccionados'!$A531="","",'Datos seleccionados'!$A531)</f>
        <v/>
      </c>
      <c r="H975" s="14" t="str">
        <f>+IF('Datos seleccionados'!$B531="","",'Datos seleccionados'!$B531)</f>
        <v/>
      </c>
      <c r="I975" s="10" t="str">
        <f>IF(H975="","",IF(AND('Datos seleccionados'!$Q531&gt;=$I$3,'Datos seleccionados'!$R531&lt;=$I$4,'Datos seleccionados'!$S531&gt;=$I$5,'Datos seleccionados'!$T531&gt;=$I$6,'Datos seleccionados'!$U531&gt;=$I$7),"SI","NO"))</f>
        <v/>
      </c>
    </row>
    <row r="976" spans="2:9" x14ac:dyDescent="0.2">
      <c r="B976" s="18" t="str">
        <f>+IF('Datos seleccionados'!$A532="","",'Datos seleccionados'!$A532)</f>
        <v/>
      </c>
      <c r="C976" s="14" t="str">
        <f>+IF('Datos seleccionados'!$B532="","",'Datos seleccionados'!$B532)</f>
        <v/>
      </c>
      <c r="D976" s="10" t="str">
        <f>IF(C976="","",IF(AND('Datos seleccionados'!$Q532&gt;=$D$3,'Datos seleccionados'!$R532&lt;=$D$4,'Datos seleccionados'!$S532&gt;=$D$5,'Datos seleccionados'!$T532&gt;=$D$6,'Datos seleccionados'!$U532&gt;=$D$7),"SI","NO"))</f>
        <v/>
      </c>
      <c r="G976" s="17" t="str">
        <f>+IF('Datos seleccionados'!$A532="","",'Datos seleccionados'!$A532)</f>
        <v/>
      </c>
      <c r="H976" s="14" t="str">
        <f>+IF('Datos seleccionados'!$B532="","",'Datos seleccionados'!$B532)</f>
        <v/>
      </c>
      <c r="I976" s="10" t="str">
        <f>IF(H976="","",IF(AND('Datos seleccionados'!$Q532&gt;=$I$3,'Datos seleccionados'!$R532&lt;=$I$4,'Datos seleccionados'!$S532&gt;=$I$5,'Datos seleccionados'!$T532&gt;=$I$6,'Datos seleccionados'!$U532&gt;=$I$7),"SI","NO"))</f>
        <v/>
      </c>
    </row>
    <row r="977" spans="2:9" x14ac:dyDescent="0.2">
      <c r="B977" s="18" t="str">
        <f>+IF('Datos seleccionados'!$A533="","",'Datos seleccionados'!$A533)</f>
        <v/>
      </c>
      <c r="C977" s="14" t="str">
        <f>+IF('Datos seleccionados'!$B533="","",'Datos seleccionados'!$B533)</f>
        <v/>
      </c>
      <c r="D977" s="10" t="str">
        <f>IF(C977="","",IF(AND('Datos seleccionados'!$Q533&gt;=$D$3,'Datos seleccionados'!$R533&lt;=$D$4,'Datos seleccionados'!$S533&gt;=$D$5,'Datos seleccionados'!$T533&gt;=$D$6,'Datos seleccionados'!$U533&gt;=$D$7),"SI","NO"))</f>
        <v/>
      </c>
      <c r="G977" s="17" t="str">
        <f>+IF('Datos seleccionados'!$A533="","",'Datos seleccionados'!$A533)</f>
        <v/>
      </c>
      <c r="H977" s="14" t="str">
        <f>+IF('Datos seleccionados'!$B533="","",'Datos seleccionados'!$B533)</f>
        <v/>
      </c>
      <c r="I977" s="10" t="str">
        <f>IF(H977="","",IF(AND('Datos seleccionados'!$Q533&gt;=$I$3,'Datos seleccionados'!$R533&lt;=$I$4,'Datos seleccionados'!$S533&gt;=$I$5,'Datos seleccionados'!$T533&gt;=$I$6,'Datos seleccionados'!$U533&gt;=$I$7),"SI","NO"))</f>
        <v/>
      </c>
    </row>
    <row r="978" spans="2:9" x14ac:dyDescent="0.2">
      <c r="B978" s="18" t="str">
        <f>+IF('Datos seleccionados'!$A534="","",'Datos seleccionados'!$A534)</f>
        <v/>
      </c>
      <c r="C978" s="14" t="str">
        <f>+IF('Datos seleccionados'!$B534="","",'Datos seleccionados'!$B534)</f>
        <v/>
      </c>
      <c r="D978" s="10" t="str">
        <f>IF(C978="","",IF(AND('Datos seleccionados'!$Q534&gt;=$D$3,'Datos seleccionados'!$R534&lt;=$D$4,'Datos seleccionados'!$S534&gt;=$D$5,'Datos seleccionados'!$T534&gt;=$D$6,'Datos seleccionados'!$U534&gt;=$D$7),"SI","NO"))</f>
        <v/>
      </c>
      <c r="G978" s="17" t="str">
        <f>+IF('Datos seleccionados'!$A534="","",'Datos seleccionados'!$A534)</f>
        <v/>
      </c>
      <c r="H978" s="14" t="str">
        <f>+IF('Datos seleccionados'!$B534="","",'Datos seleccionados'!$B534)</f>
        <v/>
      </c>
      <c r="I978" s="10" t="str">
        <f>IF(H978="","",IF(AND('Datos seleccionados'!$Q534&gt;=$I$3,'Datos seleccionados'!$R534&lt;=$I$4,'Datos seleccionados'!$S534&gt;=$I$5,'Datos seleccionados'!$T534&gt;=$I$6,'Datos seleccionados'!$U534&gt;=$I$7),"SI","NO"))</f>
        <v/>
      </c>
    </row>
    <row r="979" spans="2:9" x14ac:dyDescent="0.2">
      <c r="B979" s="18" t="str">
        <f>+IF('Datos seleccionados'!$A535="","",'Datos seleccionados'!$A535)</f>
        <v/>
      </c>
      <c r="C979" s="14" t="str">
        <f>+IF('Datos seleccionados'!$B535="","",'Datos seleccionados'!$B535)</f>
        <v/>
      </c>
      <c r="D979" s="10" t="str">
        <f>IF(C979="","",IF(AND('Datos seleccionados'!$Q535&gt;=$D$3,'Datos seleccionados'!$R535&lt;=$D$4,'Datos seleccionados'!$S535&gt;=$D$5,'Datos seleccionados'!$T535&gt;=$D$6,'Datos seleccionados'!$U535&gt;=$D$7),"SI","NO"))</f>
        <v/>
      </c>
      <c r="G979" s="17" t="str">
        <f>+IF('Datos seleccionados'!$A535="","",'Datos seleccionados'!$A535)</f>
        <v/>
      </c>
      <c r="H979" s="14" t="str">
        <f>+IF('Datos seleccionados'!$B535="","",'Datos seleccionados'!$B535)</f>
        <v/>
      </c>
      <c r="I979" s="10" t="str">
        <f>IF(H979="","",IF(AND('Datos seleccionados'!$Q535&gt;=$I$3,'Datos seleccionados'!$R535&lt;=$I$4,'Datos seleccionados'!$S535&gt;=$I$5,'Datos seleccionados'!$T535&gt;=$I$6,'Datos seleccionados'!$U535&gt;=$I$7),"SI","NO"))</f>
        <v/>
      </c>
    </row>
    <row r="980" spans="2:9" x14ac:dyDescent="0.2">
      <c r="B980" s="18" t="str">
        <f>+IF('Datos seleccionados'!$A536="","",'Datos seleccionados'!$A536)</f>
        <v/>
      </c>
      <c r="C980" s="14" t="str">
        <f>+IF('Datos seleccionados'!$B536="","",'Datos seleccionados'!$B536)</f>
        <v/>
      </c>
      <c r="D980" s="10" t="str">
        <f>IF(C980="","",IF(AND('Datos seleccionados'!$Q536&gt;=$D$3,'Datos seleccionados'!$R536&lt;=$D$4,'Datos seleccionados'!$S536&gt;=$D$5,'Datos seleccionados'!$T536&gt;=$D$6,'Datos seleccionados'!$U536&gt;=$D$7),"SI","NO"))</f>
        <v/>
      </c>
      <c r="G980" s="17" t="str">
        <f>+IF('Datos seleccionados'!$A536="","",'Datos seleccionados'!$A536)</f>
        <v/>
      </c>
      <c r="H980" s="14" t="str">
        <f>+IF('Datos seleccionados'!$B536="","",'Datos seleccionados'!$B536)</f>
        <v/>
      </c>
      <c r="I980" s="10" t="str">
        <f>IF(H980="","",IF(AND('Datos seleccionados'!$Q536&gt;=$I$3,'Datos seleccionados'!$R536&lt;=$I$4,'Datos seleccionados'!$S536&gt;=$I$5,'Datos seleccionados'!$T536&gt;=$I$6,'Datos seleccionados'!$U536&gt;=$I$7),"SI","NO"))</f>
        <v/>
      </c>
    </row>
    <row r="981" spans="2:9" x14ac:dyDescent="0.2">
      <c r="B981" s="18" t="str">
        <f>+IF('Datos seleccionados'!$A537="","",'Datos seleccionados'!$A537)</f>
        <v/>
      </c>
      <c r="C981" s="14" t="str">
        <f>+IF('Datos seleccionados'!$B537="","",'Datos seleccionados'!$B537)</f>
        <v/>
      </c>
      <c r="D981" s="10" t="str">
        <f>IF(C981="","",IF(AND('Datos seleccionados'!$Q537&gt;=$D$3,'Datos seleccionados'!$R537&lt;=$D$4,'Datos seleccionados'!$S537&gt;=$D$5,'Datos seleccionados'!$T537&gt;=$D$6,'Datos seleccionados'!$U537&gt;=$D$7),"SI","NO"))</f>
        <v/>
      </c>
      <c r="G981" s="17" t="str">
        <f>+IF('Datos seleccionados'!$A537="","",'Datos seleccionados'!$A537)</f>
        <v/>
      </c>
      <c r="H981" s="14" t="str">
        <f>+IF('Datos seleccionados'!$B537="","",'Datos seleccionados'!$B537)</f>
        <v/>
      </c>
      <c r="I981" s="10" t="str">
        <f>IF(H981="","",IF(AND('Datos seleccionados'!$Q537&gt;=$I$3,'Datos seleccionados'!$R537&lt;=$I$4,'Datos seleccionados'!$S537&gt;=$I$5,'Datos seleccionados'!$T537&gt;=$I$6,'Datos seleccionados'!$U537&gt;=$I$7),"SI","NO"))</f>
        <v/>
      </c>
    </row>
    <row r="982" spans="2:9" x14ac:dyDescent="0.2">
      <c r="B982" s="18" t="str">
        <f>+IF('Datos seleccionados'!$A538="","",'Datos seleccionados'!$A538)</f>
        <v/>
      </c>
      <c r="C982" s="14" t="str">
        <f>+IF('Datos seleccionados'!$B538="","",'Datos seleccionados'!$B538)</f>
        <v/>
      </c>
      <c r="D982" s="10" t="str">
        <f>IF(C982="","",IF(AND('Datos seleccionados'!$Q538&gt;=$D$3,'Datos seleccionados'!$R538&lt;=$D$4,'Datos seleccionados'!$S538&gt;=$D$5,'Datos seleccionados'!$T538&gt;=$D$6,'Datos seleccionados'!$U538&gt;=$D$7),"SI","NO"))</f>
        <v/>
      </c>
      <c r="G982" s="17" t="str">
        <f>+IF('Datos seleccionados'!$A538="","",'Datos seleccionados'!$A538)</f>
        <v/>
      </c>
      <c r="H982" s="14" t="str">
        <f>+IF('Datos seleccionados'!$B538="","",'Datos seleccionados'!$B538)</f>
        <v/>
      </c>
      <c r="I982" s="10" t="str">
        <f>IF(H982="","",IF(AND('Datos seleccionados'!$Q538&gt;=$I$3,'Datos seleccionados'!$R538&lt;=$I$4,'Datos seleccionados'!$S538&gt;=$I$5,'Datos seleccionados'!$T538&gt;=$I$6,'Datos seleccionados'!$U538&gt;=$I$7),"SI","NO"))</f>
        <v/>
      </c>
    </row>
    <row r="983" spans="2:9" x14ac:dyDescent="0.2">
      <c r="B983" s="18" t="str">
        <f>+IF('Datos seleccionados'!$A539="","",'Datos seleccionados'!$A539)</f>
        <v/>
      </c>
      <c r="C983" s="14" t="str">
        <f>+IF('Datos seleccionados'!$B539="","",'Datos seleccionados'!$B539)</f>
        <v/>
      </c>
      <c r="D983" s="10" t="str">
        <f>IF(C983="","",IF(AND('Datos seleccionados'!$Q539&gt;=$D$3,'Datos seleccionados'!$R539&lt;=$D$4,'Datos seleccionados'!$S539&gt;=$D$5,'Datos seleccionados'!$T539&gt;=$D$6,'Datos seleccionados'!$U539&gt;=$D$7),"SI","NO"))</f>
        <v/>
      </c>
      <c r="G983" s="17" t="str">
        <f>+IF('Datos seleccionados'!$A539="","",'Datos seleccionados'!$A539)</f>
        <v/>
      </c>
      <c r="H983" s="14" t="str">
        <f>+IF('Datos seleccionados'!$B539="","",'Datos seleccionados'!$B539)</f>
        <v/>
      </c>
      <c r="I983" s="10" t="str">
        <f>IF(H983="","",IF(AND('Datos seleccionados'!$Q539&gt;=$I$3,'Datos seleccionados'!$R539&lt;=$I$4,'Datos seleccionados'!$S539&gt;=$I$5,'Datos seleccionados'!$T539&gt;=$I$6,'Datos seleccionados'!$U539&gt;=$I$7),"SI","NO"))</f>
        <v/>
      </c>
    </row>
    <row r="984" spans="2:9" x14ac:dyDescent="0.2">
      <c r="B984" s="18" t="str">
        <f>+IF('Datos seleccionados'!$A540="","",'Datos seleccionados'!$A540)</f>
        <v/>
      </c>
      <c r="C984" s="14" t="str">
        <f>+IF('Datos seleccionados'!$B540="","",'Datos seleccionados'!$B540)</f>
        <v/>
      </c>
      <c r="D984" s="10" t="str">
        <f>IF(C984="","",IF(AND('Datos seleccionados'!$Q540&gt;=$D$3,'Datos seleccionados'!$R540&lt;=$D$4,'Datos seleccionados'!$S540&gt;=$D$5,'Datos seleccionados'!$T540&gt;=$D$6,'Datos seleccionados'!$U540&gt;=$D$7),"SI","NO"))</f>
        <v/>
      </c>
      <c r="G984" s="17" t="str">
        <f>+IF('Datos seleccionados'!$A540="","",'Datos seleccionados'!$A540)</f>
        <v/>
      </c>
      <c r="H984" s="14" t="str">
        <f>+IF('Datos seleccionados'!$B540="","",'Datos seleccionados'!$B540)</f>
        <v/>
      </c>
      <c r="I984" s="10" t="str">
        <f>IF(H984="","",IF(AND('Datos seleccionados'!$Q540&gt;=$I$3,'Datos seleccionados'!$R540&lt;=$I$4,'Datos seleccionados'!$S540&gt;=$I$5,'Datos seleccionados'!$T540&gt;=$I$6,'Datos seleccionados'!$U540&gt;=$I$7),"SI","NO"))</f>
        <v/>
      </c>
    </row>
    <row r="985" spans="2:9" x14ac:dyDescent="0.2">
      <c r="B985" s="18" t="str">
        <f>+IF('Datos seleccionados'!$A541="","",'Datos seleccionados'!$A541)</f>
        <v/>
      </c>
      <c r="C985" s="14" t="str">
        <f>+IF('Datos seleccionados'!$B541="","",'Datos seleccionados'!$B541)</f>
        <v/>
      </c>
      <c r="D985" s="10" t="str">
        <f>IF(C985="","",IF(AND('Datos seleccionados'!$Q541&gt;=$D$3,'Datos seleccionados'!$R541&lt;=$D$4,'Datos seleccionados'!$S541&gt;=$D$5,'Datos seleccionados'!$T541&gt;=$D$6,'Datos seleccionados'!$U541&gt;=$D$7),"SI","NO"))</f>
        <v/>
      </c>
      <c r="G985" s="17" t="str">
        <f>+IF('Datos seleccionados'!$A541="","",'Datos seleccionados'!$A541)</f>
        <v/>
      </c>
      <c r="H985" s="14" t="str">
        <f>+IF('Datos seleccionados'!$B541="","",'Datos seleccionados'!$B541)</f>
        <v/>
      </c>
      <c r="I985" s="10" t="str">
        <f>IF(H985="","",IF(AND('Datos seleccionados'!$Q541&gt;=$I$3,'Datos seleccionados'!$R541&lt;=$I$4,'Datos seleccionados'!$S541&gt;=$I$5,'Datos seleccionados'!$T541&gt;=$I$6,'Datos seleccionados'!$U541&gt;=$I$7),"SI","NO"))</f>
        <v/>
      </c>
    </row>
    <row r="986" spans="2:9" x14ac:dyDescent="0.2">
      <c r="B986" s="18" t="str">
        <f>+IF('Datos seleccionados'!$A542="","",'Datos seleccionados'!$A542)</f>
        <v/>
      </c>
      <c r="C986" s="14" t="str">
        <f>+IF('Datos seleccionados'!$B542="","",'Datos seleccionados'!$B542)</f>
        <v/>
      </c>
      <c r="D986" s="10" t="str">
        <f>IF(C986="","",IF(AND('Datos seleccionados'!$Q542&gt;=$D$3,'Datos seleccionados'!$R542&lt;=$D$4,'Datos seleccionados'!$S542&gt;=$D$5,'Datos seleccionados'!$T542&gt;=$D$6,'Datos seleccionados'!$U542&gt;=$D$7),"SI","NO"))</f>
        <v/>
      </c>
      <c r="G986" s="17" t="str">
        <f>+IF('Datos seleccionados'!$A542="","",'Datos seleccionados'!$A542)</f>
        <v/>
      </c>
      <c r="H986" s="14" t="str">
        <f>+IF('Datos seleccionados'!$B542="","",'Datos seleccionados'!$B542)</f>
        <v/>
      </c>
      <c r="I986" s="10" t="str">
        <f>IF(H986="","",IF(AND('Datos seleccionados'!$Q542&gt;=$I$3,'Datos seleccionados'!$R542&lt;=$I$4,'Datos seleccionados'!$S542&gt;=$I$5,'Datos seleccionados'!$T542&gt;=$I$6,'Datos seleccionados'!$U542&gt;=$I$7),"SI","NO"))</f>
        <v/>
      </c>
    </row>
    <row r="987" spans="2:9" x14ac:dyDescent="0.2">
      <c r="B987" s="18" t="str">
        <f>+IF('Datos seleccionados'!$A543="","",'Datos seleccionados'!$A543)</f>
        <v/>
      </c>
      <c r="C987" s="14" t="str">
        <f>+IF('Datos seleccionados'!$B543="","",'Datos seleccionados'!$B543)</f>
        <v/>
      </c>
      <c r="D987" s="10" t="str">
        <f>IF(C987="","",IF(AND('Datos seleccionados'!$Q543&gt;=$D$3,'Datos seleccionados'!$R543&lt;=$D$4,'Datos seleccionados'!$S543&gt;=$D$5,'Datos seleccionados'!$T543&gt;=$D$6,'Datos seleccionados'!$U543&gt;=$D$7),"SI","NO"))</f>
        <v/>
      </c>
      <c r="G987" s="17" t="str">
        <f>+IF('Datos seleccionados'!$A543="","",'Datos seleccionados'!$A543)</f>
        <v/>
      </c>
      <c r="H987" s="14" t="str">
        <f>+IF('Datos seleccionados'!$B543="","",'Datos seleccionados'!$B543)</f>
        <v/>
      </c>
      <c r="I987" s="10" t="str">
        <f>IF(H987="","",IF(AND('Datos seleccionados'!$Q543&gt;=$I$3,'Datos seleccionados'!$R543&lt;=$I$4,'Datos seleccionados'!$S543&gt;=$I$5,'Datos seleccionados'!$T543&gt;=$I$6,'Datos seleccionados'!$U543&gt;=$I$7),"SI","NO"))</f>
        <v/>
      </c>
    </row>
    <row r="988" spans="2:9" x14ac:dyDescent="0.2">
      <c r="B988" s="18" t="str">
        <f>+IF('Datos seleccionados'!$A544="","",'Datos seleccionados'!$A544)</f>
        <v/>
      </c>
      <c r="C988" s="14" t="str">
        <f>+IF('Datos seleccionados'!$B544="","",'Datos seleccionados'!$B544)</f>
        <v/>
      </c>
      <c r="D988" s="10" t="str">
        <f>IF(C988="","",IF(AND('Datos seleccionados'!$Q544&gt;=$D$3,'Datos seleccionados'!$R544&lt;=$D$4,'Datos seleccionados'!$S544&gt;=$D$5,'Datos seleccionados'!$T544&gt;=$D$6,'Datos seleccionados'!$U544&gt;=$D$7),"SI","NO"))</f>
        <v/>
      </c>
      <c r="G988" s="17" t="str">
        <f>+IF('Datos seleccionados'!$A544="","",'Datos seleccionados'!$A544)</f>
        <v/>
      </c>
      <c r="H988" s="14" t="str">
        <f>+IF('Datos seleccionados'!$B544="","",'Datos seleccionados'!$B544)</f>
        <v/>
      </c>
      <c r="I988" s="10" t="str">
        <f>IF(H988="","",IF(AND('Datos seleccionados'!$Q544&gt;=$I$3,'Datos seleccionados'!$R544&lt;=$I$4,'Datos seleccionados'!$S544&gt;=$I$5,'Datos seleccionados'!$T544&gt;=$I$6,'Datos seleccionados'!$U544&gt;=$I$7),"SI","NO"))</f>
        <v/>
      </c>
    </row>
    <row r="989" spans="2:9" x14ac:dyDescent="0.2">
      <c r="B989" s="18" t="str">
        <f>+IF('Datos seleccionados'!$A545="","",'Datos seleccionados'!$A545)</f>
        <v/>
      </c>
      <c r="C989" s="14" t="str">
        <f>+IF('Datos seleccionados'!$B545="","",'Datos seleccionados'!$B545)</f>
        <v/>
      </c>
      <c r="D989" s="10" t="str">
        <f>IF(C989="","",IF(AND('Datos seleccionados'!$Q545&gt;=$D$3,'Datos seleccionados'!$R545&lt;=$D$4,'Datos seleccionados'!$S545&gt;=$D$5,'Datos seleccionados'!$T545&gt;=$D$6,'Datos seleccionados'!$U545&gt;=$D$7),"SI","NO"))</f>
        <v/>
      </c>
      <c r="G989" s="17" t="str">
        <f>+IF('Datos seleccionados'!$A545="","",'Datos seleccionados'!$A545)</f>
        <v/>
      </c>
      <c r="H989" s="14" t="str">
        <f>+IF('Datos seleccionados'!$B545="","",'Datos seleccionados'!$B545)</f>
        <v/>
      </c>
      <c r="I989" s="10" t="str">
        <f>IF(H989="","",IF(AND('Datos seleccionados'!$Q545&gt;=$I$3,'Datos seleccionados'!$R545&lt;=$I$4,'Datos seleccionados'!$S545&gt;=$I$5,'Datos seleccionados'!$T545&gt;=$I$6,'Datos seleccionados'!$U545&gt;=$I$7),"SI","NO"))</f>
        <v/>
      </c>
    </row>
    <row r="990" spans="2:9" x14ac:dyDescent="0.2">
      <c r="B990" s="18" t="str">
        <f>+IF('Datos seleccionados'!$A546="","",'Datos seleccionados'!$A546)</f>
        <v/>
      </c>
      <c r="C990" s="14" t="str">
        <f>+IF('Datos seleccionados'!$B546="","",'Datos seleccionados'!$B546)</f>
        <v/>
      </c>
      <c r="D990" s="10" t="str">
        <f>IF(C990="","",IF(AND('Datos seleccionados'!$Q546&gt;=$D$3,'Datos seleccionados'!$R546&lt;=$D$4,'Datos seleccionados'!$S546&gt;=$D$5,'Datos seleccionados'!$T546&gt;=$D$6,'Datos seleccionados'!$U546&gt;=$D$7),"SI","NO"))</f>
        <v/>
      </c>
      <c r="G990" s="17" t="str">
        <f>+IF('Datos seleccionados'!$A546="","",'Datos seleccionados'!$A546)</f>
        <v/>
      </c>
      <c r="H990" s="14" t="str">
        <f>+IF('Datos seleccionados'!$B546="","",'Datos seleccionados'!$B546)</f>
        <v/>
      </c>
      <c r="I990" s="10" t="str">
        <f>IF(H990="","",IF(AND('Datos seleccionados'!$Q546&gt;=$I$3,'Datos seleccionados'!$R546&lt;=$I$4,'Datos seleccionados'!$S546&gt;=$I$5,'Datos seleccionados'!$T546&gt;=$I$6,'Datos seleccionados'!$U546&gt;=$I$7),"SI","NO"))</f>
        <v/>
      </c>
    </row>
    <row r="991" spans="2:9" x14ac:dyDescent="0.2">
      <c r="B991" s="18" t="str">
        <f>+IF('Datos seleccionados'!$A547="","",'Datos seleccionados'!$A547)</f>
        <v/>
      </c>
      <c r="C991" s="14" t="str">
        <f>+IF('Datos seleccionados'!$B547="","",'Datos seleccionados'!$B547)</f>
        <v/>
      </c>
      <c r="D991" s="10" t="str">
        <f>IF(C991="","",IF(AND('Datos seleccionados'!$Q547&gt;=$D$3,'Datos seleccionados'!$R547&lt;=$D$4,'Datos seleccionados'!$S547&gt;=$D$5,'Datos seleccionados'!$T547&gt;=$D$6,'Datos seleccionados'!$U547&gt;=$D$7),"SI","NO"))</f>
        <v/>
      </c>
      <c r="G991" s="17" t="str">
        <f>+IF('Datos seleccionados'!$A547="","",'Datos seleccionados'!$A547)</f>
        <v/>
      </c>
      <c r="H991" s="14" t="str">
        <f>+IF('Datos seleccionados'!$B547="","",'Datos seleccionados'!$B547)</f>
        <v/>
      </c>
      <c r="I991" s="10" t="str">
        <f>IF(H991="","",IF(AND('Datos seleccionados'!$Q547&gt;=$I$3,'Datos seleccionados'!$R547&lt;=$I$4,'Datos seleccionados'!$S547&gt;=$I$5,'Datos seleccionados'!$T547&gt;=$I$6,'Datos seleccionados'!$U547&gt;=$I$7),"SI","NO"))</f>
        <v/>
      </c>
    </row>
    <row r="992" spans="2:9" x14ac:dyDescent="0.2">
      <c r="B992" s="18" t="str">
        <f>+IF('Datos seleccionados'!$A548="","",'Datos seleccionados'!$A548)</f>
        <v/>
      </c>
      <c r="C992" s="14" t="str">
        <f>+IF('Datos seleccionados'!$B548="","",'Datos seleccionados'!$B548)</f>
        <v/>
      </c>
      <c r="D992" s="10" t="str">
        <f>IF(C992="","",IF(AND('Datos seleccionados'!$Q548&gt;=$D$3,'Datos seleccionados'!$R548&lt;=$D$4,'Datos seleccionados'!$S548&gt;=$D$5,'Datos seleccionados'!$T548&gt;=$D$6,'Datos seleccionados'!$U548&gt;=$D$7),"SI","NO"))</f>
        <v/>
      </c>
      <c r="G992" s="17" t="str">
        <f>+IF('Datos seleccionados'!$A548="","",'Datos seleccionados'!$A548)</f>
        <v/>
      </c>
      <c r="H992" s="14" t="str">
        <f>+IF('Datos seleccionados'!$B548="","",'Datos seleccionados'!$B548)</f>
        <v/>
      </c>
      <c r="I992" s="10" t="str">
        <f>IF(H992="","",IF(AND('Datos seleccionados'!$Q548&gt;=$I$3,'Datos seleccionados'!$R548&lt;=$I$4,'Datos seleccionados'!$S548&gt;=$I$5,'Datos seleccionados'!$T548&gt;=$I$6,'Datos seleccionados'!$U548&gt;=$I$7),"SI","NO"))</f>
        <v/>
      </c>
    </row>
    <row r="993" spans="2:9" x14ac:dyDescent="0.2">
      <c r="B993" s="18" t="str">
        <f>+IF('Datos seleccionados'!$A549="","",'Datos seleccionados'!$A549)</f>
        <v/>
      </c>
      <c r="C993" s="14" t="str">
        <f>+IF('Datos seleccionados'!$B549="","",'Datos seleccionados'!$B549)</f>
        <v/>
      </c>
      <c r="D993" s="10" t="str">
        <f>IF(C993="","",IF(AND('Datos seleccionados'!$Q549&gt;=$D$3,'Datos seleccionados'!$R549&lt;=$D$4,'Datos seleccionados'!$S549&gt;=$D$5,'Datos seleccionados'!$T549&gt;=$D$6,'Datos seleccionados'!$U549&gt;=$D$7),"SI","NO"))</f>
        <v/>
      </c>
      <c r="G993" s="17" t="str">
        <f>+IF('Datos seleccionados'!$A549="","",'Datos seleccionados'!$A549)</f>
        <v/>
      </c>
      <c r="H993" s="14" t="str">
        <f>+IF('Datos seleccionados'!$B549="","",'Datos seleccionados'!$B549)</f>
        <v/>
      </c>
      <c r="I993" s="10" t="str">
        <f>IF(H993="","",IF(AND('Datos seleccionados'!$Q549&gt;=$I$3,'Datos seleccionados'!$R549&lt;=$I$4,'Datos seleccionados'!$S549&gt;=$I$5,'Datos seleccionados'!$T549&gt;=$I$6,'Datos seleccionados'!$U549&gt;=$I$7),"SI","NO"))</f>
        <v/>
      </c>
    </row>
    <row r="994" spans="2:9" x14ac:dyDescent="0.2">
      <c r="B994" s="18" t="str">
        <f>+IF('Datos seleccionados'!$A550="","",'Datos seleccionados'!$A550)</f>
        <v/>
      </c>
      <c r="C994" s="14" t="str">
        <f>+IF('Datos seleccionados'!$B550="","",'Datos seleccionados'!$B550)</f>
        <v/>
      </c>
      <c r="D994" s="10" t="str">
        <f>IF(C994="","",IF(AND('Datos seleccionados'!$Q550&gt;=$D$3,'Datos seleccionados'!$R550&lt;=$D$4,'Datos seleccionados'!$S550&gt;=$D$5,'Datos seleccionados'!$T550&gt;=$D$6,'Datos seleccionados'!$U550&gt;=$D$7),"SI","NO"))</f>
        <v/>
      </c>
      <c r="G994" s="17" t="str">
        <f>+IF('Datos seleccionados'!$A550="","",'Datos seleccionados'!$A550)</f>
        <v/>
      </c>
      <c r="H994" s="14" t="str">
        <f>+IF('Datos seleccionados'!$B550="","",'Datos seleccionados'!$B550)</f>
        <v/>
      </c>
      <c r="I994" s="10" t="str">
        <f>IF(H994="","",IF(AND('Datos seleccionados'!$Q550&gt;=$I$3,'Datos seleccionados'!$R550&lt;=$I$4,'Datos seleccionados'!$S550&gt;=$I$5,'Datos seleccionados'!$T550&gt;=$I$6,'Datos seleccionados'!$U550&gt;=$I$7),"SI","NO"))</f>
        <v/>
      </c>
    </row>
    <row r="995" spans="2:9" x14ac:dyDescent="0.2">
      <c r="B995" s="18" t="str">
        <f>+IF('Datos seleccionados'!$A551="","",'Datos seleccionados'!$A551)</f>
        <v/>
      </c>
      <c r="C995" s="14" t="str">
        <f>+IF('Datos seleccionados'!$B551="","",'Datos seleccionados'!$B551)</f>
        <v/>
      </c>
      <c r="D995" s="10" t="str">
        <f>IF(C995="","",IF(AND('Datos seleccionados'!$Q551&gt;=$D$3,'Datos seleccionados'!$R551&lt;=$D$4,'Datos seleccionados'!$S551&gt;=$D$5,'Datos seleccionados'!$T551&gt;=$D$6,'Datos seleccionados'!$U551&gt;=$D$7),"SI","NO"))</f>
        <v/>
      </c>
      <c r="G995" s="17" t="str">
        <f>+IF('Datos seleccionados'!$A551="","",'Datos seleccionados'!$A551)</f>
        <v/>
      </c>
      <c r="H995" s="14" t="str">
        <f>+IF('Datos seleccionados'!$B551="","",'Datos seleccionados'!$B551)</f>
        <v/>
      </c>
      <c r="I995" s="10" t="str">
        <f>IF(H995="","",IF(AND('Datos seleccionados'!$Q551&gt;=$I$3,'Datos seleccionados'!$R551&lt;=$I$4,'Datos seleccionados'!$S551&gt;=$I$5,'Datos seleccionados'!$T551&gt;=$I$6,'Datos seleccionados'!$U551&gt;=$I$7),"SI","NO"))</f>
        <v/>
      </c>
    </row>
    <row r="996" spans="2:9" x14ac:dyDescent="0.2">
      <c r="B996" s="18" t="str">
        <f>+IF('Datos seleccionados'!$A552="","",'Datos seleccionados'!$A552)</f>
        <v/>
      </c>
      <c r="C996" s="14" t="str">
        <f>+IF('Datos seleccionados'!$B552="","",'Datos seleccionados'!$B552)</f>
        <v/>
      </c>
      <c r="D996" s="10" t="str">
        <f>IF(C996="","",IF(AND('Datos seleccionados'!$Q552&gt;=$D$3,'Datos seleccionados'!$R552&lt;=$D$4,'Datos seleccionados'!$S552&gt;=$D$5,'Datos seleccionados'!$T552&gt;=$D$6,'Datos seleccionados'!$U552&gt;=$D$7),"SI","NO"))</f>
        <v/>
      </c>
      <c r="G996" s="17" t="str">
        <f>+IF('Datos seleccionados'!$A552="","",'Datos seleccionados'!$A552)</f>
        <v/>
      </c>
      <c r="H996" s="14" t="str">
        <f>+IF('Datos seleccionados'!$B552="","",'Datos seleccionados'!$B552)</f>
        <v/>
      </c>
      <c r="I996" s="10" t="str">
        <f>IF(H996="","",IF(AND('Datos seleccionados'!$Q552&gt;=$I$3,'Datos seleccionados'!$R552&lt;=$I$4,'Datos seleccionados'!$S552&gt;=$I$5,'Datos seleccionados'!$T552&gt;=$I$6,'Datos seleccionados'!$U552&gt;=$I$7),"SI","NO"))</f>
        <v/>
      </c>
    </row>
    <row r="997" spans="2:9" x14ac:dyDescent="0.2">
      <c r="B997" s="18" t="str">
        <f>+IF('Datos seleccionados'!$A553="","",'Datos seleccionados'!$A553)</f>
        <v/>
      </c>
      <c r="C997" s="14" t="str">
        <f>+IF('Datos seleccionados'!$B553="","",'Datos seleccionados'!$B553)</f>
        <v/>
      </c>
      <c r="D997" s="10" t="str">
        <f>IF(C997="","",IF(AND('Datos seleccionados'!$Q553&gt;=$D$3,'Datos seleccionados'!$R553&lt;=$D$4,'Datos seleccionados'!$S553&gt;=$D$5,'Datos seleccionados'!$T553&gt;=$D$6,'Datos seleccionados'!$U553&gt;=$D$7),"SI","NO"))</f>
        <v/>
      </c>
      <c r="G997" s="17" t="str">
        <f>+IF('Datos seleccionados'!$A553="","",'Datos seleccionados'!$A553)</f>
        <v/>
      </c>
      <c r="H997" s="14" t="str">
        <f>+IF('Datos seleccionados'!$B553="","",'Datos seleccionados'!$B553)</f>
        <v/>
      </c>
      <c r="I997" s="10" t="str">
        <f>IF(H997="","",IF(AND('Datos seleccionados'!$Q553&gt;=$I$3,'Datos seleccionados'!$R553&lt;=$I$4,'Datos seleccionados'!$S553&gt;=$I$5,'Datos seleccionados'!$T553&gt;=$I$6,'Datos seleccionados'!$U553&gt;=$I$7),"SI","NO"))</f>
        <v/>
      </c>
    </row>
    <row r="998" spans="2:9" x14ac:dyDescent="0.2">
      <c r="B998" s="18" t="str">
        <f>+IF('Datos seleccionados'!$A554="","",'Datos seleccionados'!$A554)</f>
        <v/>
      </c>
      <c r="C998" s="14" t="str">
        <f>+IF('Datos seleccionados'!$B554="","",'Datos seleccionados'!$B554)</f>
        <v/>
      </c>
      <c r="D998" s="10" t="str">
        <f>IF(C998="","",IF(AND('Datos seleccionados'!$Q554&gt;=$D$3,'Datos seleccionados'!$R554&lt;=$D$4,'Datos seleccionados'!$S554&gt;=$D$5,'Datos seleccionados'!$T554&gt;=$D$6,'Datos seleccionados'!$U554&gt;=$D$7),"SI","NO"))</f>
        <v/>
      </c>
      <c r="G998" s="17" t="str">
        <f>+IF('Datos seleccionados'!$A554="","",'Datos seleccionados'!$A554)</f>
        <v/>
      </c>
      <c r="H998" s="14" t="str">
        <f>+IF('Datos seleccionados'!$B554="","",'Datos seleccionados'!$B554)</f>
        <v/>
      </c>
      <c r="I998" s="10" t="str">
        <f>IF(H998="","",IF(AND('Datos seleccionados'!$Q554&gt;=$I$3,'Datos seleccionados'!$R554&lt;=$I$4,'Datos seleccionados'!$S554&gt;=$I$5,'Datos seleccionados'!$T554&gt;=$I$6,'Datos seleccionados'!$U554&gt;=$I$7),"SI","NO"))</f>
        <v/>
      </c>
    </row>
    <row r="999" spans="2:9" x14ac:dyDescent="0.2">
      <c r="B999" s="18" t="str">
        <f>+IF('Datos seleccionados'!$A555="","",'Datos seleccionados'!$A555)</f>
        <v/>
      </c>
      <c r="C999" s="14" t="str">
        <f>+IF('Datos seleccionados'!$B555="","",'Datos seleccionados'!$B555)</f>
        <v/>
      </c>
      <c r="D999" s="10" t="str">
        <f>IF(C999="","",IF(AND('Datos seleccionados'!$Q555&gt;=$D$3,'Datos seleccionados'!$R555&lt;=$D$4,'Datos seleccionados'!$S555&gt;=$D$5,'Datos seleccionados'!$T555&gt;=$D$6,'Datos seleccionados'!$U555&gt;=$D$7),"SI","NO"))</f>
        <v/>
      </c>
      <c r="G999" s="17" t="str">
        <f>+IF('Datos seleccionados'!$A555="","",'Datos seleccionados'!$A555)</f>
        <v/>
      </c>
      <c r="H999" s="14" t="str">
        <f>+IF('Datos seleccionados'!$B555="","",'Datos seleccionados'!$B555)</f>
        <v/>
      </c>
      <c r="I999" s="10" t="str">
        <f>IF(H999="","",IF(AND('Datos seleccionados'!$Q555&gt;=$I$3,'Datos seleccionados'!$R555&lt;=$I$4,'Datos seleccionados'!$S555&gt;=$I$5,'Datos seleccionados'!$T555&gt;=$I$6,'Datos seleccionados'!$U555&gt;=$I$7),"SI","NO"))</f>
        <v/>
      </c>
    </row>
    <row r="1000" spans="2:9" x14ac:dyDescent="0.2">
      <c r="B1000" s="18" t="str">
        <f>+IF('Datos seleccionados'!$A556="","",'Datos seleccionados'!$A556)</f>
        <v/>
      </c>
      <c r="C1000" s="14" t="str">
        <f>+IF('Datos seleccionados'!$B556="","",'Datos seleccionados'!$B556)</f>
        <v/>
      </c>
      <c r="D1000" s="10" t="str">
        <f>IF(C1000="","",IF(AND('Datos seleccionados'!$Q556&gt;=$D$3,'Datos seleccionados'!$R556&lt;=$D$4,'Datos seleccionados'!$S556&gt;=$D$5,'Datos seleccionados'!$T556&gt;=$D$6,'Datos seleccionados'!$U556&gt;=$D$7),"SI","NO"))</f>
        <v/>
      </c>
      <c r="G1000" s="17" t="str">
        <f>+IF('Datos seleccionados'!$A556="","",'Datos seleccionados'!$A556)</f>
        <v/>
      </c>
      <c r="H1000" s="14" t="str">
        <f>+IF('Datos seleccionados'!$B556="","",'Datos seleccionados'!$B556)</f>
        <v/>
      </c>
      <c r="I1000" s="10" t="str">
        <f>IF(H1000="","",IF(AND('Datos seleccionados'!$Q556&gt;=$I$3,'Datos seleccionados'!$R556&lt;=$I$4,'Datos seleccionados'!$S556&gt;=$I$5,'Datos seleccionados'!$T556&gt;=$I$6,'Datos seleccionados'!$U556&gt;=$I$7),"SI","NO"))</f>
        <v/>
      </c>
    </row>
    <row r="1001" spans="2:9" x14ac:dyDescent="0.2">
      <c r="B1001" s="18" t="str">
        <f>+IF('Datos seleccionados'!$A557="","",'Datos seleccionados'!$A557)</f>
        <v/>
      </c>
      <c r="C1001" s="14" t="str">
        <f>+IF('Datos seleccionados'!$B557="","",'Datos seleccionados'!$B557)</f>
        <v/>
      </c>
      <c r="D1001" s="10" t="str">
        <f>IF(C1001="","",IF(AND('Datos seleccionados'!$Q557&gt;=$D$3,'Datos seleccionados'!$R557&lt;=$D$4,'Datos seleccionados'!$S557&gt;=$D$5,'Datos seleccionados'!$T557&gt;=$D$6,'Datos seleccionados'!$U557&gt;=$D$7),"SI","NO"))</f>
        <v/>
      </c>
      <c r="G1001" s="17" t="str">
        <f>+IF('Datos seleccionados'!$A557="","",'Datos seleccionados'!$A557)</f>
        <v/>
      </c>
      <c r="H1001" s="14" t="str">
        <f>+IF('Datos seleccionados'!$B557="","",'Datos seleccionados'!$B557)</f>
        <v/>
      </c>
      <c r="I1001" s="10" t="str">
        <f>IF(H1001="","",IF(AND('Datos seleccionados'!$Q557&gt;=$I$3,'Datos seleccionados'!$R557&lt;=$I$4,'Datos seleccionados'!$S557&gt;=$I$5,'Datos seleccionados'!$T557&gt;=$I$6,'Datos seleccionados'!$U557&gt;=$I$7),"SI","NO"))</f>
        <v/>
      </c>
    </row>
    <row r="1002" spans="2:9" x14ac:dyDescent="0.2">
      <c r="B1002" s="18" t="str">
        <f>+IF('Datos seleccionados'!$A558="","",'Datos seleccionados'!$A558)</f>
        <v/>
      </c>
      <c r="C1002" s="14" t="str">
        <f>+IF('Datos seleccionados'!$B558="","",'Datos seleccionados'!$B558)</f>
        <v/>
      </c>
      <c r="D1002" s="10" t="str">
        <f>IF(C1002="","",IF(AND('Datos seleccionados'!$Q558&gt;=$D$3,'Datos seleccionados'!$R558&lt;=$D$4,'Datos seleccionados'!$S558&gt;=$D$5,'Datos seleccionados'!$T558&gt;=$D$6,'Datos seleccionados'!$U558&gt;=$D$7),"SI","NO"))</f>
        <v/>
      </c>
      <c r="G1002" s="17" t="str">
        <f>+IF('Datos seleccionados'!$A558="","",'Datos seleccionados'!$A558)</f>
        <v/>
      </c>
      <c r="H1002" s="14" t="str">
        <f>+IF('Datos seleccionados'!$B558="","",'Datos seleccionados'!$B558)</f>
        <v/>
      </c>
      <c r="I1002" s="10" t="str">
        <f>IF(H1002="","",IF(AND('Datos seleccionados'!$Q558&gt;=$I$3,'Datos seleccionados'!$R558&lt;=$I$4,'Datos seleccionados'!$S558&gt;=$I$5,'Datos seleccionados'!$T558&gt;=$I$6,'Datos seleccionados'!$U558&gt;=$I$7),"SI","NO"))</f>
        <v/>
      </c>
    </row>
    <row r="1003" spans="2:9" x14ac:dyDescent="0.2">
      <c r="B1003" s="18" t="str">
        <f>+IF('Datos seleccionados'!$A559="","",'Datos seleccionados'!$A559)</f>
        <v/>
      </c>
      <c r="C1003" s="14" t="str">
        <f>+IF('Datos seleccionados'!$B559="","",'Datos seleccionados'!$B559)</f>
        <v/>
      </c>
      <c r="D1003" s="10" t="str">
        <f>IF(C1003="","",IF(AND('Datos seleccionados'!$Q559&gt;=$D$3,'Datos seleccionados'!$R559&lt;=$D$4,'Datos seleccionados'!$S559&gt;=$D$5,'Datos seleccionados'!$T559&gt;=$D$6,'Datos seleccionados'!$U559&gt;=$D$7),"SI","NO"))</f>
        <v/>
      </c>
      <c r="G1003" s="17" t="str">
        <f>+IF('Datos seleccionados'!$A559="","",'Datos seleccionados'!$A559)</f>
        <v/>
      </c>
      <c r="H1003" s="14" t="str">
        <f>+IF('Datos seleccionados'!$B559="","",'Datos seleccionados'!$B559)</f>
        <v/>
      </c>
      <c r="I1003" s="10" t="str">
        <f>IF(H1003="","",IF(AND('Datos seleccionados'!$Q559&gt;=$I$3,'Datos seleccionados'!$R559&lt;=$I$4,'Datos seleccionados'!$S559&gt;=$I$5,'Datos seleccionados'!$T559&gt;=$I$6,'Datos seleccionados'!$U559&gt;=$I$7),"SI","NO"))</f>
        <v/>
      </c>
    </row>
    <row r="1004" spans="2:9" x14ac:dyDescent="0.2">
      <c r="B1004" s="18" t="str">
        <f>+IF('Datos seleccionados'!$A560="","",'Datos seleccionados'!$A560)</f>
        <v/>
      </c>
      <c r="C1004" s="14" t="str">
        <f>+IF('Datos seleccionados'!$B560="","",'Datos seleccionados'!$B560)</f>
        <v/>
      </c>
      <c r="D1004" s="10" t="str">
        <f>IF(C1004="","",IF(AND('Datos seleccionados'!$Q560&gt;=$D$3,'Datos seleccionados'!$R560&lt;=$D$4,'Datos seleccionados'!$S560&gt;=$D$5,'Datos seleccionados'!$T560&gt;=$D$6,'Datos seleccionados'!$U560&gt;=$D$7),"SI","NO"))</f>
        <v/>
      </c>
      <c r="G1004" s="17" t="str">
        <f>+IF('Datos seleccionados'!$A560="","",'Datos seleccionados'!$A560)</f>
        <v/>
      </c>
      <c r="H1004" s="14" t="str">
        <f>+IF('Datos seleccionados'!$B560="","",'Datos seleccionados'!$B560)</f>
        <v/>
      </c>
      <c r="I1004" s="10" t="str">
        <f>IF(H1004="","",IF(AND('Datos seleccionados'!$Q560&gt;=$I$3,'Datos seleccionados'!$R560&lt;=$I$4,'Datos seleccionados'!$S560&gt;=$I$5,'Datos seleccionados'!$T560&gt;=$I$6,'Datos seleccionados'!$U560&gt;=$I$7),"SI","NO"))</f>
        <v/>
      </c>
    </row>
    <row r="1005" spans="2:9" x14ac:dyDescent="0.2">
      <c r="B1005" s="18" t="str">
        <f>+IF('Datos seleccionados'!$A561="","",'Datos seleccionados'!$A561)</f>
        <v/>
      </c>
      <c r="C1005" s="14" t="str">
        <f>+IF('Datos seleccionados'!$B561="","",'Datos seleccionados'!$B561)</f>
        <v/>
      </c>
      <c r="D1005" s="10" t="str">
        <f>IF(C1005="","",IF(AND('Datos seleccionados'!$Q561&gt;=$D$3,'Datos seleccionados'!$R561&lt;=$D$4,'Datos seleccionados'!$S561&gt;=$D$5,'Datos seleccionados'!$T561&gt;=$D$6,'Datos seleccionados'!$U561&gt;=$D$7),"SI","NO"))</f>
        <v/>
      </c>
      <c r="G1005" s="17" t="str">
        <f>+IF('Datos seleccionados'!$A561="","",'Datos seleccionados'!$A561)</f>
        <v/>
      </c>
      <c r="H1005" s="14" t="str">
        <f>+IF('Datos seleccionados'!$B561="","",'Datos seleccionados'!$B561)</f>
        <v/>
      </c>
      <c r="I1005" s="10" t="str">
        <f>IF(H1005="","",IF(AND('Datos seleccionados'!$Q561&gt;=$I$3,'Datos seleccionados'!$R561&lt;=$I$4,'Datos seleccionados'!$S561&gt;=$I$5,'Datos seleccionados'!$T561&gt;=$I$6,'Datos seleccionados'!$U561&gt;=$I$7),"SI","NO"))</f>
        <v/>
      </c>
    </row>
    <row r="1006" spans="2:9" x14ac:dyDescent="0.2">
      <c r="B1006" s="18" t="str">
        <f>+IF('Datos seleccionados'!$A562="","",'Datos seleccionados'!$A562)</f>
        <v/>
      </c>
      <c r="C1006" s="14" t="str">
        <f>+IF('Datos seleccionados'!$B562="","",'Datos seleccionados'!$B562)</f>
        <v/>
      </c>
      <c r="D1006" s="10" t="str">
        <f>IF(C1006="","",IF(AND('Datos seleccionados'!$Q562&gt;=$D$3,'Datos seleccionados'!$R562&lt;=$D$4,'Datos seleccionados'!$S562&gt;=$D$5,'Datos seleccionados'!$T562&gt;=$D$6,'Datos seleccionados'!$U562&gt;=$D$7),"SI","NO"))</f>
        <v/>
      </c>
      <c r="G1006" s="17" t="str">
        <f>+IF('Datos seleccionados'!$A562="","",'Datos seleccionados'!$A562)</f>
        <v/>
      </c>
      <c r="H1006" s="14" t="str">
        <f>+IF('Datos seleccionados'!$B562="","",'Datos seleccionados'!$B562)</f>
        <v/>
      </c>
      <c r="I1006" s="10" t="str">
        <f>IF(H1006="","",IF(AND('Datos seleccionados'!$Q562&gt;=$I$3,'Datos seleccionados'!$R562&lt;=$I$4,'Datos seleccionados'!$S562&gt;=$I$5,'Datos seleccionados'!$T562&gt;=$I$6,'Datos seleccionados'!$U562&gt;=$I$7),"SI","NO"))</f>
        <v/>
      </c>
    </row>
    <row r="1007" spans="2:9" x14ac:dyDescent="0.2">
      <c r="B1007" s="18" t="str">
        <f>+IF('Datos seleccionados'!$A563="","",'Datos seleccionados'!$A563)</f>
        <v/>
      </c>
      <c r="C1007" s="14" t="str">
        <f>+IF('Datos seleccionados'!$B563="","",'Datos seleccionados'!$B563)</f>
        <v/>
      </c>
      <c r="D1007" s="10" t="str">
        <f>IF(C1007="","",IF(AND('Datos seleccionados'!$Q563&gt;=$D$3,'Datos seleccionados'!$R563&lt;=$D$4,'Datos seleccionados'!$S563&gt;=$D$5,'Datos seleccionados'!$T563&gt;=$D$6,'Datos seleccionados'!$U563&gt;=$D$7),"SI","NO"))</f>
        <v/>
      </c>
      <c r="G1007" s="17" t="str">
        <f>+IF('Datos seleccionados'!$A563="","",'Datos seleccionados'!$A563)</f>
        <v/>
      </c>
      <c r="H1007" s="14" t="str">
        <f>+IF('Datos seleccionados'!$B563="","",'Datos seleccionados'!$B563)</f>
        <v/>
      </c>
      <c r="I1007" s="10" t="str">
        <f>IF(H1007="","",IF(AND('Datos seleccionados'!$Q563&gt;=$I$3,'Datos seleccionados'!$R563&lt;=$I$4,'Datos seleccionados'!$S563&gt;=$I$5,'Datos seleccionados'!$T563&gt;=$I$6,'Datos seleccionados'!$U563&gt;=$I$7),"SI","NO"))</f>
        <v/>
      </c>
    </row>
    <row r="1008" spans="2:9" x14ac:dyDescent="0.2">
      <c r="B1008" s="18" t="str">
        <f>+IF('Datos seleccionados'!$A564="","",'Datos seleccionados'!$A564)</f>
        <v/>
      </c>
      <c r="C1008" s="14" t="str">
        <f>+IF('Datos seleccionados'!$B564="","",'Datos seleccionados'!$B564)</f>
        <v/>
      </c>
      <c r="D1008" s="10" t="str">
        <f>IF(C1008="","",IF(AND('Datos seleccionados'!$Q564&gt;=$D$3,'Datos seleccionados'!$R564&lt;=$D$4,'Datos seleccionados'!$S564&gt;=$D$5,'Datos seleccionados'!$T564&gt;=$D$6,'Datos seleccionados'!$U564&gt;=$D$7),"SI","NO"))</f>
        <v/>
      </c>
      <c r="G1008" s="17" t="str">
        <f>+IF('Datos seleccionados'!$A564="","",'Datos seleccionados'!$A564)</f>
        <v/>
      </c>
      <c r="H1008" s="14" t="str">
        <f>+IF('Datos seleccionados'!$B564="","",'Datos seleccionados'!$B564)</f>
        <v/>
      </c>
      <c r="I1008" s="10" t="str">
        <f>IF(H1008="","",IF(AND('Datos seleccionados'!$Q564&gt;=$I$3,'Datos seleccionados'!$R564&lt;=$I$4,'Datos seleccionados'!$S564&gt;=$I$5,'Datos seleccionados'!$T564&gt;=$I$6,'Datos seleccionados'!$U564&gt;=$I$7),"SI","NO"))</f>
        <v/>
      </c>
    </row>
    <row r="1009" spans="2:9" x14ac:dyDescent="0.2">
      <c r="B1009" s="18" t="str">
        <f>+IF('Datos seleccionados'!$A565="","",'Datos seleccionados'!$A565)</f>
        <v/>
      </c>
      <c r="C1009" s="14" t="str">
        <f>+IF('Datos seleccionados'!$B565="","",'Datos seleccionados'!$B565)</f>
        <v/>
      </c>
      <c r="D1009" s="10" t="str">
        <f>IF(C1009="","",IF(AND('Datos seleccionados'!$Q565&gt;=$D$3,'Datos seleccionados'!$R565&lt;=$D$4,'Datos seleccionados'!$S565&gt;=$D$5,'Datos seleccionados'!$T565&gt;=$D$6,'Datos seleccionados'!$U565&gt;=$D$7),"SI","NO"))</f>
        <v/>
      </c>
      <c r="G1009" s="17" t="str">
        <f>+IF('Datos seleccionados'!$A565="","",'Datos seleccionados'!$A565)</f>
        <v/>
      </c>
      <c r="H1009" s="14" t="str">
        <f>+IF('Datos seleccionados'!$B565="","",'Datos seleccionados'!$B565)</f>
        <v/>
      </c>
      <c r="I1009" s="10" t="str">
        <f>IF(H1009="","",IF(AND('Datos seleccionados'!$Q565&gt;=$I$3,'Datos seleccionados'!$R565&lt;=$I$4,'Datos seleccionados'!$S565&gt;=$I$5,'Datos seleccionados'!$T565&gt;=$I$6,'Datos seleccionados'!$U565&gt;=$I$7),"SI","NO"))</f>
        <v/>
      </c>
    </row>
    <row r="1010" spans="2:9" x14ac:dyDescent="0.2">
      <c r="B1010" s="18" t="str">
        <f>+IF('Datos seleccionados'!$A566="","",'Datos seleccionados'!$A566)</f>
        <v/>
      </c>
      <c r="C1010" s="14" t="str">
        <f>+IF('Datos seleccionados'!$B566="","",'Datos seleccionados'!$B566)</f>
        <v/>
      </c>
      <c r="D1010" s="10" t="str">
        <f>IF(C1010="","",IF(AND('Datos seleccionados'!$Q566&gt;=$D$3,'Datos seleccionados'!$R566&lt;=$D$4,'Datos seleccionados'!$S566&gt;=$D$5,'Datos seleccionados'!$T566&gt;=$D$6,'Datos seleccionados'!$U566&gt;=$D$7),"SI","NO"))</f>
        <v/>
      </c>
      <c r="G1010" s="17" t="str">
        <f>+IF('Datos seleccionados'!$A566="","",'Datos seleccionados'!$A566)</f>
        <v/>
      </c>
      <c r="H1010" s="14" t="str">
        <f>+IF('Datos seleccionados'!$B566="","",'Datos seleccionados'!$B566)</f>
        <v/>
      </c>
      <c r="I1010" s="10" t="str">
        <f>IF(H1010="","",IF(AND('Datos seleccionados'!$Q566&gt;=$I$3,'Datos seleccionados'!$R566&lt;=$I$4,'Datos seleccionados'!$S566&gt;=$I$5,'Datos seleccionados'!$T566&gt;=$I$6,'Datos seleccionados'!$U566&gt;=$I$7),"SI","NO"))</f>
        <v/>
      </c>
    </row>
    <row r="1011" spans="2:9" x14ac:dyDescent="0.2">
      <c r="B1011" s="18" t="str">
        <f>+IF('Datos seleccionados'!$A567="","",'Datos seleccionados'!$A567)</f>
        <v/>
      </c>
      <c r="C1011" s="14" t="str">
        <f>+IF('Datos seleccionados'!$B567="","",'Datos seleccionados'!$B567)</f>
        <v/>
      </c>
      <c r="D1011" s="10" t="str">
        <f>IF(C1011="","",IF(AND('Datos seleccionados'!$Q567&gt;=$D$3,'Datos seleccionados'!$R567&lt;=$D$4,'Datos seleccionados'!$S567&gt;=$D$5,'Datos seleccionados'!$T567&gt;=$D$6,'Datos seleccionados'!$U567&gt;=$D$7),"SI","NO"))</f>
        <v/>
      </c>
      <c r="G1011" s="17" t="str">
        <f>+IF('Datos seleccionados'!$A567="","",'Datos seleccionados'!$A567)</f>
        <v/>
      </c>
      <c r="H1011" s="14" t="str">
        <f>+IF('Datos seleccionados'!$B567="","",'Datos seleccionados'!$B567)</f>
        <v/>
      </c>
      <c r="I1011" s="10" t="str">
        <f>IF(H1011="","",IF(AND('Datos seleccionados'!$Q567&gt;=$I$3,'Datos seleccionados'!$R567&lt;=$I$4,'Datos seleccionados'!$S567&gt;=$I$5,'Datos seleccionados'!$T567&gt;=$I$6,'Datos seleccionados'!$U567&gt;=$I$7),"SI","NO"))</f>
        <v/>
      </c>
    </row>
    <row r="1012" spans="2:9" x14ac:dyDescent="0.2">
      <c r="B1012" s="18" t="str">
        <f>+IF('Datos seleccionados'!$A568="","",'Datos seleccionados'!$A568)</f>
        <v/>
      </c>
      <c r="C1012" s="14" t="str">
        <f>+IF('Datos seleccionados'!$B568="","",'Datos seleccionados'!$B568)</f>
        <v/>
      </c>
      <c r="D1012" s="10" t="str">
        <f>IF(C1012="","",IF(AND('Datos seleccionados'!$Q568&gt;=$D$3,'Datos seleccionados'!$R568&lt;=$D$4,'Datos seleccionados'!$S568&gt;=$D$5,'Datos seleccionados'!$T568&gt;=$D$6,'Datos seleccionados'!$U568&gt;=$D$7),"SI","NO"))</f>
        <v/>
      </c>
      <c r="G1012" s="17" t="str">
        <f>+IF('Datos seleccionados'!$A568="","",'Datos seleccionados'!$A568)</f>
        <v/>
      </c>
      <c r="H1012" s="14" t="str">
        <f>+IF('Datos seleccionados'!$B568="","",'Datos seleccionados'!$B568)</f>
        <v/>
      </c>
      <c r="I1012" s="10" t="str">
        <f>IF(H1012="","",IF(AND('Datos seleccionados'!$Q568&gt;=$I$3,'Datos seleccionados'!$R568&lt;=$I$4,'Datos seleccionados'!$S568&gt;=$I$5,'Datos seleccionados'!$T568&gt;=$I$6,'Datos seleccionados'!$U568&gt;=$I$7),"SI","NO"))</f>
        <v/>
      </c>
    </row>
    <row r="1013" spans="2:9" x14ac:dyDescent="0.2">
      <c r="B1013" s="18" t="str">
        <f>+IF('Datos seleccionados'!$A569="","",'Datos seleccionados'!$A569)</f>
        <v/>
      </c>
      <c r="C1013" s="14" t="str">
        <f>+IF('Datos seleccionados'!$B569="","",'Datos seleccionados'!$B569)</f>
        <v/>
      </c>
      <c r="D1013" s="10" t="str">
        <f>IF(C1013="","",IF(AND('Datos seleccionados'!$Q569&gt;=$D$3,'Datos seleccionados'!$R569&lt;=$D$4,'Datos seleccionados'!$S569&gt;=$D$5,'Datos seleccionados'!$T569&gt;=$D$6,'Datos seleccionados'!$U569&gt;=$D$7),"SI","NO"))</f>
        <v/>
      </c>
      <c r="G1013" s="17" t="str">
        <f>+IF('Datos seleccionados'!$A569="","",'Datos seleccionados'!$A569)</f>
        <v/>
      </c>
      <c r="H1013" s="14" t="str">
        <f>+IF('Datos seleccionados'!$B569="","",'Datos seleccionados'!$B569)</f>
        <v/>
      </c>
      <c r="I1013" s="10" t="str">
        <f>IF(H1013="","",IF(AND('Datos seleccionados'!$Q569&gt;=$I$3,'Datos seleccionados'!$R569&lt;=$I$4,'Datos seleccionados'!$S569&gt;=$I$5,'Datos seleccionados'!$T569&gt;=$I$6,'Datos seleccionados'!$U569&gt;=$I$7),"SI","NO"))</f>
        <v/>
      </c>
    </row>
    <row r="1014" spans="2:9" x14ac:dyDescent="0.2">
      <c r="B1014" s="18" t="str">
        <f>+IF('Datos seleccionados'!$A570="","",'Datos seleccionados'!$A570)</f>
        <v/>
      </c>
      <c r="C1014" s="14" t="str">
        <f>+IF('Datos seleccionados'!$B570="","",'Datos seleccionados'!$B570)</f>
        <v/>
      </c>
      <c r="D1014" s="10" t="str">
        <f>IF(C1014="","",IF(AND('Datos seleccionados'!$Q570&gt;=$D$3,'Datos seleccionados'!$R570&lt;=$D$4,'Datos seleccionados'!$S570&gt;=$D$5,'Datos seleccionados'!$T570&gt;=$D$6,'Datos seleccionados'!$U570&gt;=$D$7),"SI","NO"))</f>
        <v/>
      </c>
      <c r="G1014" s="17" t="str">
        <f>+IF('Datos seleccionados'!$A570="","",'Datos seleccionados'!$A570)</f>
        <v/>
      </c>
      <c r="H1014" s="14" t="str">
        <f>+IF('Datos seleccionados'!$B570="","",'Datos seleccionados'!$B570)</f>
        <v/>
      </c>
      <c r="I1014" s="10" t="str">
        <f>IF(H1014="","",IF(AND('Datos seleccionados'!$Q570&gt;=$I$3,'Datos seleccionados'!$R570&lt;=$I$4,'Datos seleccionados'!$S570&gt;=$I$5,'Datos seleccionados'!$T570&gt;=$I$6,'Datos seleccionados'!$U570&gt;=$I$7),"SI","NO"))</f>
        <v/>
      </c>
    </row>
    <row r="1015" spans="2:9" x14ac:dyDescent="0.2">
      <c r="B1015" s="18" t="str">
        <f>+IF('Datos seleccionados'!$A571="","",'Datos seleccionados'!$A571)</f>
        <v/>
      </c>
      <c r="C1015" s="14" t="str">
        <f>+IF('Datos seleccionados'!$B571="","",'Datos seleccionados'!$B571)</f>
        <v/>
      </c>
      <c r="D1015" s="10" t="str">
        <f>IF(C1015="","",IF(AND('Datos seleccionados'!$Q571&gt;=$D$3,'Datos seleccionados'!$R571&lt;=$D$4,'Datos seleccionados'!$S571&gt;=$D$5,'Datos seleccionados'!$T571&gt;=$D$6,'Datos seleccionados'!$U571&gt;=$D$7),"SI","NO"))</f>
        <v/>
      </c>
      <c r="G1015" s="17" t="str">
        <f>+IF('Datos seleccionados'!$A571="","",'Datos seleccionados'!$A571)</f>
        <v/>
      </c>
      <c r="H1015" s="14" t="str">
        <f>+IF('Datos seleccionados'!$B571="","",'Datos seleccionados'!$B571)</f>
        <v/>
      </c>
      <c r="I1015" s="10" t="str">
        <f>IF(H1015="","",IF(AND('Datos seleccionados'!$Q571&gt;=$I$3,'Datos seleccionados'!$R571&lt;=$I$4,'Datos seleccionados'!$S571&gt;=$I$5,'Datos seleccionados'!$T571&gt;=$I$6,'Datos seleccionados'!$U571&gt;=$I$7),"SI","NO"))</f>
        <v/>
      </c>
    </row>
    <row r="1016" spans="2:9" x14ac:dyDescent="0.2">
      <c r="B1016" s="18" t="str">
        <f>+IF('Datos seleccionados'!$A572="","",'Datos seleccionados'!$A572)</f>
        <v/>
      </c>
      <c r="C1016" s="14" t="str">
        <f>+IF('Datos seleccionados'!$B572="","",'Datos seleccionados'!$B572)</f>
        <v/>
      </c>
      <c r="D1016" s="10" t="str">
        <f>IF(C1016="","",IF(AND('Datos seleccionados'!$Q572&gt;=$D$3,'Datos seleccionados'!$R572&lt;=$D$4,'Datos seleccionados'!$S572&gt;=$D$5,'Datos seleccionados'!$T572&gt;=$D$6,'Datos seleccionados'!$U572&gt;=$D$7),"SI","NO"))</f>
        <v/>
      </c>
      <c r="G1016" s="17" t="str">
        <f>+IF('Datos seleccionados'!$A572="","",'Datos seleccionados'!$A572)</f>
        <v/>
      </c>
      <c r="H1016" s="14" t="str">
        <f>+IF('Datos seleccionados'!$B572="","",'Datos seleccionados'!$B572)</f>
        <v/>
      </c>
      <c r="I1016" s="10" t="str">
        <f>IF(H1016="","",IF(AND('Datos seleccionados'!$Q572&gt;=$I$3,'Datos seleccionados'!$R572&lt;=$I$4,'Datos seleccionados'!$S572&gt;=$I$5,'Datos seleccionados'!$T572&gt;=$I$6,'Datos seleccionados'!$U572&gt;=$I$7),"SI","NO"))</f>
        <v/>
      </c>
    </row>
    <row r="1017" spans="2:9" x14ac:dyDescent="0.2">
      <c r="B1017" s="18" t="str">
        <f>+IF('Datos seleccionados'!$A573="","",'Datos seleccionados'!$A573)</f>
        <v/>
      </c>
      <c r="C1017" s="14" t="str">
        <f>+IF('Datos seleccionados'!$B573="","",'Datos seleccionados'!$B573)</f>
        <v/>
      </c>
      <c r="D1017" s="10" t="str">
        <f>IF(C1017="","",IF(AND('Datos seleccionados'!$Q573&gt;=$D$3,'Datos seleccionados'!$R573&lt;=$D$4,'Datos seleccionados'!$S573&gt;=$D$5,'Datos seleccionados'!$T573&gt;=$D$6,'Datos seleccionados'!$U573&gt;=$D$7),"SI","NO"))</f>
        <v/>
      </c>
      <c r="G1017" s="17" t="str">
        <f>+IF('Datos seleccionados'!$A573="","",'Datos seleccionados'!$A573)</f>
        <v/>
      </c>
      <c r="H1017" s="14" t="str">
        <f>+IF('Datos seleccionados'!$B573="","",'Datos seleccionados'!$B573)</f>
        <v/>
      </c>
      <c r="I1017" s="10" t="str">
        <f>IF(H1017="","",IF(AND('Datos seleccionados'!$Q573&gt;=$I$3,'Datos seleccionados'!$R573&lt;=$I$4,'Datos seleccionados'!$S573&gt;=$I$5,'Datos seleccionados'!$T573&gt;=$I$6,'Datos seleccionados'!$U573&gt;=$I$7),"SI","NO"))</f>
        <v/>
      </c>
    </row>
    <row r="1018" spans="2:9" x14ac:dyDescent="0.2">
      <c r="B1018" s="18" t="str">
        <f>+IF('Datos seleccionados'!$A574="","",'Datos seleccionados'!$A574)</f>
        <v/>
      </c>
      <c r="C1018" s="14" t="str">
        <f>+IF('Datos seleccionados'!$B574="","",'Datos seleccionados'!$B574)</f>
        <v/>
      </c>
      <c r="D1018" s="10" t="str">
        <f>IF(C1018="","",IF(AND('Datos seleccionados'!$Q574&gt;=$D$3,'Datos seleccionados'!$R574&lt;=$D$4,'Datos seleccionados'!$S574&gt;=$D$5,'Datos seleccionados'!$T574&gt;=$D$6,'Datos seleccionados'!$U574&gt;=$D$7),"SI","NO"))</f>
        <v/>
      </c>
      <c r="G1018" s="17" t="str">
        <f>+IF('Datos seleccionados'!$A574="","",'Datos seleccionados'!$A574)</f>
        <v/>
      </c>
      <c r="H1018" s="14" t="str">
        <f>+IF('Datos seleccionados'!$B574="","",'Datos seleccionados'!$B574)</f>
        <v/>
      </c>
      <c r="I1018" s="10" t="str">
        <f>IF(H1018="","",IF(AND('Datos seleccionados'!$Q574&gt;=$I$3,'Datos seleccionados'!$R574&lt;=$I$4,'Datos seleccionados'!$S574&gt;=$I$5,'Datos seleccionados'!$T574&gt;=$I$6,'Datos seleccionados'!$U574&gt;=$I$7),"SI","NO"))</f>
        <v/>
      </c>
    </row>
    <row r="1019" spans="2:9" x14ac:dyDescent="0.2">
      <c r="B1019" s="18" t="str">
        <f>+IF('Datos seleccionados'!$A575="","",'Datos seleccionados'!$A575)</f>
        <v/>
      </c>
      <c r="C1019" s="14" t="str">
        <f>+IF('Datos seleccionados'!$B575="","",'Datos seleccionados'!$B575)</f>
        <v/>
      </c>
      <c r="D1019" s="10" t="str">
        <f>IF(C1019="","",IF(AND('Datos seleccionados'!$Q575&gt;=$D$3,'Datos seleccionados'!$R575&lt;=$D$4,'Datos seleccionados'!$S575&gt;=$D$5,'Datos seleccionados'!$T575&gt;=$D$6,'Datos seleccionados'!$U575&gt;=$D$7),"SI","NO"))</f>
        <v/>
      </c>
      <c r="G1019" s="17" t="str">
        <f>+IF('Datos seleccionados'!$A575="","",'Datos seleccionados'!$A575)</f>
        <v/>
      </c>
      <c r="H1019" s="14" t="str">
        <f>+IF('Datos seleccionados'!$B575="","",'Datos seleccionados'!$B575)</f>
        <v/>
      </c>
      <c r="I1019" s="10" t="str">
        <f>IF(H1019="","",IF(AND('Datos seleccionados'!$Q575&gt;=$I$3,'Datos seleccionados'!$R575&lt;=$I$4,'Datos seleccionados'!$S575&gt;=$I$5,'Datos seleccionados'!$T575&gt;=$I$6,'Datos seleccionados'!$U575&gt;=$I$7),"SI","NO"))</f>
        <v/>
      </c>
    </row>
    <row r="1020" spans="2:9" x14ac:dyDescent="0.2">
      <c r="B1020" s="18" t="str">
        <f>+IF('Datos seleccionados'!$A576="","",'Datos seleccionados'!$A576)</f>
        <v/>
      </c>
      <c r="C1020" s="14" t="str">
        <f>+IF('Datos seleccionados'!$B576="","",'Datos seleccionados'!$B576)</f>
        <v/>
      </c>
      <c r="D1020" s="10" t="str">
        <f>IF(C1020="","",IF(AND('Datos seleccionados'!$Q576&gt;=$D$3,'Datos seleccionados'!$R576&lt;=$D$4,'Datos seleccionados'!$S576&gt;=$D$5,'Datos seleccionados'!$T576&gt;=$D$6,'Datos seleccionados'!$U576&gt;=$D$7),"SI","NO"))</f>
        <v/>
      </c>
      <c r="G1020" s="17" t="str">
        <f>+IF('Datos seleccionados'!$A576="","",'Datos seleccionados'!$A576)</f>
        <v/>
      </c>
      <c r="H1020" s="14" t="str">
        <f>+IF('Datos seleccionados'!$B576="","",'Datos seleccionados'!$B576)</f>
        <v/>
      </c>
      <c r="I1020" s="10" t="str">
        <f>IF(H1020="","",IF(AND('Datos seleccionados'!$Q576&gt;=$I$3,'Datos seleccionados'!$R576&lt;=$I$4,'Datos seleccionados'!$S576&gt;=$I$5,'Datos seleccionados'!$T576&gt;=$I$6,'Datos seleccionados'!$U576&gt;=$I$7),"SI","NO"))</f>
        <v/>
      </c>
    </row>
    <row r="1021" spans="2:9" x14ac:dyDescent="0.2">
      <c r="B1021" s="18" t="str">
        <f>+IF('Datos seleccionados'!$A577="","",'Datos seleccionados'!$A577)</f>
        <v/>
      </c>
      <c r="C1021" s="14" t="str">
        <f>+IF('Datos seleccionados'!$B577="","",'Datos seleccionados'!$B577)</f>
        <v/>
      </c>
      <c r="D1021" s="10" t="str">
        <f>IF(C1021="","",IF(AND('Datos seleccionados'!$Q577&gt;=$D$3,'Datos seleccionados'!$R577&lt;=$D$4,'Datos seleccionados'!$S577&gt;=$D$5,'Datos seleccionados'!$T577&gt;=$D$6,'Datos seleccionados'!$U577&gt;=$D$7),"SI","NO"))</f>
        <v/>
      </c>
      <c r="G1021" s="17" t="str">
        <f>+IF('Datos seleccionados'!$A577="","",'Datos seleccionados'!$A577)</f>
        <v/>
      </c>
      <c r="H1021" s="14" t="str">
        <f>+IF('Datos seleccionados'!$B577="","",'Datos seleccionados'!$B577)</f>
        <v/>
      </c>
      <c r="I1021" s="10" t="str">
        <f>IF(H1021="","",IF(AND('Datos seleccionados'!$Q577&gt;=$I$3,'Datos seleccionados'!$R577&lt;=$I$4,'Datos seleccionados'!$S577&gt;=$I$5,'Datos seleccionados'!$T577&gt;=$I$6,'Datos seleccionados'!$U577&gt;=$I$7),"SI","NO"))</f>
        <v/>
      </c>
    </row>
    <row r="1022" spans="2:9" x14ac:dyDescent="0.2">
      <c r="B1022" s="18" t="str">
        <f>+IF('Datos seleccionados'!$A578="","",'Datos seleccionados'!$A578)</f>
        <v/>
      </c>
      <c r="C1022" s="14" t="str">
        <f>+IF('Datos seleccionados'!$B578="","",'Datos seleccionados'!$B578)</f>
        <v/>
      </c>
      <c r="D1022" s="10" t="str">
        <f>IF(C1022="","",IF(AND('Datos seleccionados'!$Q578&gt;=$D$3,'Datos seleccionados'!$R578&lt;=$D$4,'Datos seleccionados'!$S578&gt;=$D$5,'Datos seleccionados'!$T578&gt;=$D$6,'Datos seleccionados'!$U578&gt;=$D$7),"SI","NO"))</f>
        <v/>
      </c>
      <c r="G1022" s="17" t="str">
        <f>+IF('Datos seleccionados'!$A578="","",'Datos seleccionados'!$A578)</f>
        <v/>
      </c>
      <c r="H1022" s="14" t="str">
        <f>+IF('Datos seleccionados'!$B578="","",'Datos seleccionados'!$B578)</f>
        <v/>
      </c>
      <c r="I1022" s="10" t="str">
        <f>IF(H1022="","",IF(AND('Datos seleccionados'!$Q578&gt;=$I$3,'Datos seleccionados'!$R578&lt;=$I$4,'Datos seleccionados'!$S578&gt;=$I$5,'Datos seleccionados'!$T578&gt;=$I$6,'Datos seleccionados'!$U578&gt;=$I$7),"SI","NO"))</f>
        <v/>
      </c>
    </row>
    <row r="1023" spans="2:9" x14ac:dyDescent="0.2">
      <c r="B1023" s="18" t="str">
        <f>+IF('Datos seleccionados'!$A579="","",'Datos seleccionados'!$A579)</f>
        <v/>
      </c>
      <c r="C1023" s="14" t="str">
        <f>+IF('Datos seleccionados'!$B579="","",'Datos seleccionados'!$B579)</f>
        <v/>
      </c>
      <c r="D1023" s="10" t="str">
        <f>IF(C1023="","",IF(AND('Datos seleccionados'!$Q579&gt;=$D$3,'Datos seleccionados'!$R579&lt;=$D$4,'Datos seleccionados'!$S579&gt;=$D$5,'Datos seleccionados'!$T579&gt;=$D$6,'Datos seleccionados'!$U579&gt;=$D$7),"SI","NO"))</f>
        <v/>
      </c>
      <c r="G1023" s="17" t="str">
        <f>+IF('Datos seleccionados'!$A579="","",'Datos seleccionados'!$A579)</f>
        <v/>
      </c>
      <c r="H1023" s="14" t="str">
        <f>+IF('Datos seleccionados'!$B579="","",'Datos seleccionados'!$B579)</f>
        <v/>
      </c>
      <c r="I1023" s="10" t="str">
        <f>IF(H1023="","",IF(AND('Datos seleccionados'!$Q579&gt;=$I$3,'Datos seleccionados'!$R579&lt;=$I$4,'Datos seleccionados'!$S579&gt;=$I$5,'Datos seleccionados'!$T579&gt;=$I$6,'Datos seleccionados'!$U579&gt;=$I$7),"SI","NO"))</f>
        <v/>
      </c>
    </row>
    <row r="1024" spans="2:9" x14ac:dyDescent="0.2">
      <c r="B1024" s="18" t="str">
        <f>+IF('Datos seleccionados'!$A580="","",'Datos seleccionados'!$A580)</f>
        <v/>
      </c>
      <c r="C1024" s="14" t="str">
        <f>+IF('Datos seleccionados'!$B580="","",'Datos seleccionados'!$B580)</f>
        <v/>
      </c>
      <c r="D1024" s="10" t="str">
        <f>IF(C1024="","",IF(AND('Datos seleccionados'!$Q580&gt;=$D$3,'Datos seleccionados'!$R580&lt;=$D$4,'Datos seleccionados'!$S580&gt;=$D$5,'Datos seleccionados'!$T580&gt;=$D$6,'Datos seleccionados'!$U580&gt;=$D$7),"SI","NO"))</f>
        <v/>
      </c>
      <c r="G1024" s="17" t="str">
        <f>+IF('Datos seleccionados'!$A580="","",'Datos seleccionados'!$A580)</f>
        <v/>
      </c>
      <c r="H1024" s="14" t="str">
        <f>+IF('Datos seleccionados'!$B580="","",'Datos seleccionados'!$B580)</f>
        <v/>
      </c>
      <c r="I1024" s="10" t="str">
        <f>IF(H1024="","",IF(AND('Datos seleccionados'!$Q580&gt;=$I$3,'Datos seleccionados'!$R580&lt;=$I$4,'Datos seleccionados'!$S580&gt;=$I$5,'Datos seleccionados'!$T580&gt;=$I$6,'Datos seleccionados'!$U580&gt;=$I$7),"SI","NO"))</f>
        <v/>
      </c>
    </row>
    <row r="1025" spans="2:9" x14ac:dyDescent="0.2">
      <c r="B1025" s="18" t="str">
        <f>+IF('Datos seleccionados'!$A581="","",'Datos seleccionados'!$A581)</f>
        <v/>
      </c>
      <c r="C1025" s="14" t="str">
        <f>+IF('Datos seleccionados'!$B581="","",'Datos seleccionados'!$B581)</f>
        <v/>
      </c>
      <c r="D1025" s="10" t="str">
        <f>IF(C1025="","",IF(AND('Datos seleccionados'!$Q581&gt;=$D$3,'Datos seleccionados'!$R581&lt;=$D$4,'Datos seleccionados'!$S581&gt;=$D$5,'Datos seleccionados'!$T581&gt;=$D$6,'Datos seleccionados'!$U581&gt;=$D$7),"SI","NO"))</f>
        <v/>
      </c>
      <c r="G1025" s="17" t="str">
        <f>+IF('Datos seleccionados'!$A581="","",'Datos seleccionados'!$A581)</f>
        <v/>
      </c>
      <c r="H1025" s="14" t="str">
        <f>+IF('Datos seleccionados'!$B581="","",'Datos seleccionados'!$B581)</f>
        <v/>
      </c>
      <c r="I1025" s="10" t="str">
        <f>IF(H1025="","",IF(AND('Datos seleccionados'!$Q581&gt;=$I$3,'Datos seleccionados'!$R581&lt;=$I$4,'Datos seleccionados'!$S581&gt;=$I$5,'Datos seleccionados'!$T581&gt;=$I$6,'Datos seleccionados'!$U581&gt;=$I$7),"SI","NO"))</f>
        <v/>
      </c>
    </row>
    <row r="1026" spans="2:9" x14ac:dyDescent="0.2">
      <c r="B1026" s="18" t="str">
        <f>+IF('Datos seleccionados'!$A582="","",'Datos seleccionados'!$A582)</f>
        <v/>
      </c>
      <c r="C1026" s="14" t="str">
        <f>+IF('Datos seleccionados'!$B582="","",'Datos seleccionados'!$B582)</f>
        <v/>
      </c>
      <c r="D1026" s="10" t="str">
        <f>IF(C1026="","",IF(AND('Datos seleccionados'!$Q582&gt;=$D$3,'Datos seleccionados'!$R582&lt;=$D$4,'Datos seleccionados'!$S582&gt;=$D$5,'Datos seleccionados'!$T582&gt;=$D$6,'Datos seleccionados'!$U582&gt;=$D$7),"SI","NO"))</f>
        <v/>
      </c>
      <c r="G1026" s="17" t="str">
        <f>+IF('Datos seleccionados'!$A582="","",'Datos seleccionados'!$A582)</f>
        <v/>
      </c>
      <c r="H1026" s="14" t="str">
        <f>+IF('Datos seleccionados'!$B582="","",'Datos seleccionados'!$B582)</f>
        <v/>
      </c>
      <c r="I1026" s="10" t="str">
        <f>IF(H1026="","",IF(AND('Datos seleccionados'!$Q582&gt;=$I$3,'Datos seleccionados'!$R582&lt;=$I$4,'Datos seleccionados'!$S582&gt;=$I$5,'Datos seleccionados'!$T582&gt;=$I$6,'Datos seleccionados'!$U582&gt;=$I$7),"SI","NO"))</f>
        <v/>
      </c>
    </row>
    <row r="1027" spans="2:9" x14ac:dyDescent="0.2">
      <c r="B1027" s="18" t="str">
        <f>+IF('Datos seleccionados'!$A583="","",'Datos seleccionados'!$A583)</f>
        <v/>
      </c>
      <c r="C1027" s="14" t="str">
        <f>+IF('Datos seleccionados'!$B583="","",'Datos seleccionados'!$B583)</f>
        <v/>
      </c>
      <c r="D1027" s="10" t="str">
        <f>IF(C1027="","",IF(AND('Datos seleccionados'!$Q583&gt;=$D$3,'Datos seleccionados'!$R583&lt;=$D$4,'Datos seleccionados'!$S583&gt;=$D$5,'Datos seleccionados'!$T583&gt;=$D$6,'Datos seleccionados'!$U583&gt;=$D$7),"SI","NO"))</f>
        <v/>
      </c>
      <c r="G1027" s="17" t="str">
        <f>+IF('Datos seleccionados'!$A583="","",'Datos seleccionados'!$A583)</f>
        <v/>
      </c>
      <c r="H1027" s="14" t="str">
        <f>+IF('Datos seleccionados'!$B583="","",'Datos seleccionados'!$B583)</f>
        <v/>
      </c>
      <c r="I1027" s="10" t="str">
        <f>IF(H1027="","",IF(AND('Datos seleccionados'!$Q583&gt;=$I$3,'Datos seleccionados'!$R583&lt;=$I$4,'Datos seleccionados'!$S583&gt;=$I$5,'Datos seleccionados'!$T583&gt;=$I$6,'Datos seleccionados'!$U583&gt;=$I$7),"SI","NO"))</f>
        <v/>
      </c>
    </row>
    <row r="1028" spans="2:9" x14ac:dyDescent="0.2">
      <c r="B1028" s="18" t="str">
        <f>+IF('Datos seleccionados'!$A584="","",'Datos seleccionados'!$A584)</f>
        <v/>
      </c>
      <c r="C1028" s="14" t="str">
        <f>+IF('Datos seleccionados'!$B584="","",'Datos seleccionados'!$B584)</f>
        <v/>
      </c>
      <c r="D1028" s="10" t="str">
        <f>IF(C1028="","",IF(AND('Datos seleccionados'!$Q584&gt;=$D$3,'Datos seleccionados'!$R584&lt;=$D$4,'Datos seleccionados'!$S584&gt;=$D$5,'Datos seleccionados'!$T584&gt;=$D$6,'Datos seleccionados'!$U584&gt;=$D$7),"SI","NO"))</f>
        <v/>
      </c>
      <c r="G1028" s="17" t="str">
        <f>+IF('Datos seleccionados'!$A584="","",'Datos seleccionados'!$A584)</f>
        <v/>
      </c>
      <c r="H1028" s="14" t="str">
        <f>+IF('Datos seleccionados'!$B584="","",'Datos seleccionados'!$B584)</f>
        <v/>
      </c>
      <c r="I1028" s="10" t="str">
        <f>IF(H1028="","",IF(AND('Datos seleccionados'!$Q584&gt;=$I$3,'Datos seleccionados'!$R584&lt;=$I$4,'Datos seleccionados'!$S584&gt;=$I$5,'Datos seleccionados'!$T584&gt;=$I$6,'Datos seleccionados'!$U584&gt;=$I$7),"SI","NO"))</f>
        <v/>
      </c>
    </row>
    <row r="1029" spans="2:9" x14ac:dyDescent="0.2">
      <c r="B1029" s="18" t="str">
        <f>+IF('Datos seleccionados'!$A585="","",'Datos seleccionados'!$A585)</f>
        <v/>
      </c>
      <c r="C1029" s="14" t="str">
        <f>+IF('Datos seleccionados'!$B585="","",'Datos seleccionados'!$B585)</f>
        <v/>
      </c>
      <c r="D1029" s="10" t="str">
        <f>IF(C1029="","",IF(AND('Datos seleccionados'!$Q585&gt;=$D$3,'Datos seleccionados'!$R585&lt;=$D$4,'Datos seleccionados'!$S585&gt;=$D$5,'Datos seleccionados'!$T585&gt;=$D$6,'Datos seleccionados'!$U585&gt;=$D$7),"SI","NO"))</f>
        <v/>
      </c>
      <c r="G1029" s="17" t="str">
        <f>+IF('Datos seleccionados'!$A585="","",'Datos seleccionados'!$A585)</f>
        <v/>
      </c>
      <c r="H1029" s="14" t="str">
        <f>+IF('Datos seleccionados'!$B585="","",'Datos seleccionados'!$B585)</f>
        <v/>
      </c>
      <c r="I1029" s="10" t="str">
        <f>IF(H1029="","",IF(AND('Datos seleccionados'!$Q585&gt;=$I$3,'Datos seleccionados'!$R585&lt;=$I$4,'Datos seleccionados'!$S585&gt;=$I$5,'Datos seleccionados'!$T585&gt;=$I$6,'Datos seleccionados'!$U585&gt;=$I$7),"SI","NO"))</f>
        <v/>
      </c>
    </row>
    <row r="1030" spans="2:9" x14ac:dyDescent="0.2">
      <c r="B1030" s="18" t="str">
        <f>+IF('Datos seleccionados'!$A586="","",'Datos seleccionados'!$A586)</f>
        <v/>
      </c>
      <c r="C1030" s="14" t="str">
        <f>+IF('Datos seleccionados'!$B586="","",'Datos seleccionados'!$B586)</f>
        <v/>
      </c>
      <c r="D1030" s="10" t="str">
        <f>IF(C1030="","",IF(AND('Datos seleccionados'!$Q586&gt;=$D$3,'Datos seleccionados'!$R586&lt;=$D$4,'Datos seleccionados'!$S586&gt;=$D$5,'Datos seleccionados'!$T586&gt;=$D$6,'Datos seleccionados'!$U586&gt;=$D$7),"SI","NO"))</f>
        <v/>
      </c>
      <c r="G1030" s="17" t="str">
        <f>+IF('Datos seleccionados'!$A586="","",'Datos seleccionados'!$A586)</f>
        <v/>
      </c>
      <c r="H1030" s="14" t="str">
        <f>+IF('Datos seleccionados'!$B586="","",'Datos seleccionados'!$B586)</f>
        <v/>
      </c>
      <c r="I1030" s="10" t="str">
        <f>IF(H1030="","",IF(AND('Datos seleccionados'!$Q586&gt;=$I$3,'Datos seleccionados'!$R586&lt;=$I$4,'Datos seleccionados'!$S586&gt;=$I$5,'Datos seleccionados'!$T586&gt;=$I$6,'Datos seleccionados'!$U586&gt;=$I$7),"SI","NO"))</f>
        <v/>
      </c>
    </row>
    <row r="1031" spans="2:9" x14ac:dyDescent="0.2">
      <c r="B1031" s="18" t="str">
        <f>+IF('Datos seleccionados'!$A587="","",'Datos seleccionados'!$A587)</f>
        <v/>
      </c>
      <c r="C1031" s="14" t="str">
        <f>+IF('Datos seleccionados'!$B587="","",'Datos seleccionados'!$B587)</f>
        <v/>
      </c>
      <c r="D1031" s="10" t="str">
        <f>IF(C1031="","",IF(AND('Datos seleccionados'!$Q587&gt;=$D$3,'Datos seleccionados'!$R587&lt;=$D$4,'Datos seleccionados'!$S587&gt;=$D$5,'Datos seleccionados'!$T587&gt;=$D$6,'Datos seleccionados'!$U587&gt;=$D$7),"SI","NO"))</f>
        <v/>
      </c>
      <c r="G1031" s="17" t="str">
        <f>+IF('Datos seleccionados'!$A587="","",'Datos seleccionados'!$A587)</f>
        <v/>
      </c>
      <c r="H1031" s="14" t="str">
        <f>+IF('Datos seleccionados'!$B587="","",'Datos seleccionados'!$B587)</f>
        <v/>
      </c>
      <c r="I1031" s="10" t="str">
        <f>IF(H1031="","",IF(AND('Datos seleccionados'!$Q587&gt;=$I$3,'Datos seleccionados'!$R587&lt;=$I$4,'Datos seleccionados'!$S587&gt;=$I$5,'Datos seleccionados'!$T587&gt;=$I$6,'Datos seleccionados'!$U587&gt;=$I$7),"SI","NO"))</f>
        <v/>
      </c>
    </row>
    <row r="1032" spans="2:9" x14ac:dyDescent="0.2">
      <c r="B1032" s="18" t="str">
        <f>+IF('Datos seleccionados'!$A588="","",'Datos seleccionados'!$A588)</f>
        <v/>
      </c>
      <c r="C1032" s="14" t="str">
        <f>+IF('Datos seleccionados'!$B588="","",'Datos seleccionados'!$B588)</f>
        <v/>
      </c>
      <c r="D1032" s="10" t="str">
        <f>IF(C1032="","",IF(AND('Datos seleccionados'!$Q588&gt;=$D$3,'Datos seleccionados'!$R588&lt;=$D$4,'Datos seleccionados'!$S588&gt;=$D$5,'Datos seleccionados'!$T588&gt;=$D$6,'Datos seleccionados'!$U588&gt;=$D$7),"SI","NO"))</f>
        <v/>
      </c>
      <c r="G1032" s="17" t="str">
        <f>+IF('Datos seleccionados'!$A588="","",'Datos seleccionados'!$A588)</f>
        <v/>
      </c>
      <c r="H1032" s="14" t="str">
        <f>+IF('Datos seleccionados'!$B588="","",'Datos seleccionados'!$B588)</f>
        <v/>
      </c>
      <c r="I1032" s="10" t="str">
        <f>IF(H1032="","",IF(AND('Datos seleccionados'!$Q588&gt;=$I$3,'Datos seleccionados'!$R588&lt;=$I$4,'Datos seleccionados'!$S588&gt;=$I$5,'Datos seleccionados'!$T588&gt;=$I$6,'Datos seleccionados'!$U588&gt;=$I$7),"SI","NO"))</f>
        <v/>
      </c>
    </row>
    <row r="1033" spans="2:9" x14ac:dyDescent="0.2">
      <c r="B1033" s="18" t="str">
        <f>+IF('Datos seleccionados'!$A589="","",'Datos seleccionados'!$A589)</f>
        <v/>
      </c>
      <c r="C1033" s="14" t="str">
        <f>+IF('Datos seleccionados'!$B589="","",'Datos seleccionados'!$B589)</f>
        <v/>
      </c>
      <c r="D1033" s="10" t="str">
        <f>IF(C1033="","",IF(AND('Datos seleccionados'!$Q589&gt;=$D$3,'Datos seleccionados'!$R589&lt;=$D$4,'Datos seleccionados'!$S589&gt;=$D$5,'Datos seleccionados'!$T589&gt;=$D$6,'Datos seleccionados'!$U589&gt;=$D$7),"SI","NO"))</f>
        <v/>
      </c>
      <c r="G1033" s="17" t="str">
        <f>+IF('Datos seleccionados'!$A589="","",'Datos seleccionados'!$A589)</f>
        <v/>
      </c>
      <c r="H1033" s="14" t="str">
        <f>+IF('Datos seleccionados'!$B589="","",'Datos seleccionados'!$B589)</f>
        <v/>
      </c>
      <c r="I1033" s="10" t="str">
        <f>IF(H1033="","",IF(AND('Datos seleccionados'!$Q589&gt;=$I$3,'Datos seleccionados'!$R589&lt;=$I$4,'Datos seleccionados'!$S589&gt;=$I$5,'Datos seleccionados'!$T589&gt;=$I$6,'Datos seleccionados'!$U589&gt;=$I$7),"SI","NO"))</f>
        <v/>
      </c>
    </row>
    <row r="1034" spans="2:9" x14ac:dyDescent="0.2">
      <c r="B1034" s="18" t="str">
        <f>+IF('Datos seleccionados'!$A590="","",'Datos seleccionados'!$A590)</f>
        <v/>
      </c>
      <c r="C1034" s="14" t="str">
        <f>+IF('Datos seleccionados'!$B590="","",'Datos seleccionados'!$B590)</f>
        <v/>
      </c>
      <c r="D1034" s="10" t="str">
        <f>IF(C1034="","",IF(AND('Datos seleccionados'!$Q590&gt;=$D$3,'Datos seleccionados'!$R590&lt;=$D$4,'Datos seleccionados'!$S590&gt;=$D$5,'Datos seleccionados'!$T590&gt;=$D$6,'Datos seleccionados'!$U590&gt;=$D$7),"SI","NO"))</f>
        <v/>
      </c>
      <c r="G1034" s="17" t="str">
        <f>+IF('Datos seleccionados'!$A590="","",'Datos seleccionados'!$A590)</f>
        <v/>
      </c>
      <c r="H1034" s="14" t="str">
        <f>+IF('Datos seleccionados'!$B590="","",'Datos seleccionados'!$B590)</f>
        <v/>
      </c>
      <c r="I1034" s="10" t="str">
        <f>IF(H1034="","",IF(AND('Datos seleccionados'!$Q590&gt;=$I$3,'Datos seleccionados'!$R590&lt;=$I$4,'Datos seleccionados'!$S590&gt;=$I$5,'Datos seleccionados'!$T590&gt;=$I$6,'Datos seleccionados'!$U590&gt;=$I$7),"SI","NO"))</f>
        <v/>
      </c>
    </row>
    <row r="1035" spans="2:9" x14ac:dyDescent="0.2">
      <c r="B1035" s="18" t="str">
        <f>+IF('Datos seleccionados'!$A591="","",'Datos seleccionados'!$A591)</f>
        <v/>
      </c>
      <c r="C1035" s="14" t="str">
        <f>+IF('Datos seleccionados'!$B591="","",'Datos seleccionados'!$B591)</f>
        <v/>
      </c>
      <c r="D1035" s="10" t="str">
        <f>IF(C1035="","",IF(AND('Datos seleccionados'!$Q591&gt;=$D$3,'Datos seleccionados'!$R591&lt;=$D$4,'Datos seleccionados'!$S591&gt;=$D$5,'Datos seleccionados'!$T591&gt;=$D$6,'Datos seleccionados'!$U591&gt;=$D$7),"SI","NO"))</f>
        <v/>
      </c>
      <c r="G1035" s="17" t="str">
        <f>+IF('Datos seleccionados'!$A591="","",'Datos seleccionados'!$A591)</f>
        <v/>
      </c>
      <c r="H1035" s="14" t="str">
        <f>+IF('Datos seleccionados'!$B591="","",'Datos seleccionados'!$B591)</f>
        <v/>
      </c>
      <c r="I1035" s="10" t="str">
        <f>IF(H1035="","",IF(AND('Datos seleccionados'!$Q591&gt;=$I$3,'Datos seleccionados'!$R591&lt;=$I$4,'Datos seleccionados'!$S591&gt;=$I$5,'Datos seleccionados'!$T591&gt;=$I$6,'Datos seleccionados'!$U591&gt;=$I$7),"SI","NO"))</f>
        <v/>
      </c>
    </row>
    <row r="1036" spans="2:9" x14ac:dyDescent="0.2">
      <c r="B1036" s="18" t="str">
        <f>+IF('Datos seleccionados'!$A592="","",'Datos seleccionados'!$A592)</f>
        <v/>
      </c>
      <c r="C1036" s="14" t="str">
        <f>+IF('Datos seleccionados'!$B592="","",'Datos seleccionados'!$B592)</f>
        <v/>
      </c>
      <c r="D1036" s="10" t="str">
        <f>IF(C1036="","",IF(AND('Datos seleccionados'!$Q592&gt;=$D$3,'Datos seleccionados'!$R592&lt;=$D$4,'Datos seleccionados'!$S592&gt;=$D$5,'Datos seleccionados'!$T592&gt;=$D$6,'Datos seleccionados'!$U592&gt;=$D$7),"SI","NO"))</f>
        <v/>
      </c>
      <c r="G1036" s="17" t="str">
        <f>+IF('Datos seleccionados'!$A592="","",'Datos seleccionados'!$A592)</f>
        <v/>
      </c>
      <c r="H1036" s="14" t="str">
        <f>+IF('Datos seleccionados'!$B592="","",'Datos seleccionados'!$B592)</f>
        <v/>
      </c>
      <c r="I1036" s="10" t="str">
        <f>IF(H1036="","",IF(AND('Datos seleccionados'!$Q592&gt;=$I$3,'Datos seleccionados'!$R592&lt;=$I$4,'Datos seleccionados'!$S592&gt;=$I$5,'Datos seleccionados'!$T592&gt;=$I$6,'Datos seleccionados'!$U592&gt;=$I$7),"SI","NO"))</f>
        <v/>
      </c>
    </row>
    <row r="1037" spans="2:9" x14ac:dyDescent="0.2">
      <c r="B1037" s="18" t="str">
        <f>+IF('Datos seleccionados'!$A593="","",'Datos seleccionados'!$A593)</f>
        <v/>
      </c>
      <c r="C1037" s="14" t="str">
        <f>+IF('Datos seleccionados'!$B593="","",'Datos seleccionados'!$B593)</f>
        <v/>
      </c>
      <c r="D1037" s="10" t="str">
        <f>IF(C1037="","",IF(AND('Datos seleccionados'!$Q593&gt;=$D$3,'Datos seleccionados'!$R593&lt;=$D$4,'Datos seleccionados'!$S593&gt;=$D$5,'Datos seleccionados'!$T593&gt;=$D$6,'Datos seleccionados'!$U593&gt;=$D$7),"SI","NO"))</f>
        <v/>
      </c>
      <c r="G1037" s="17" t="str">
        <f>+IF('Datos seleccionados'!$A593="","",'Datos seleccionados'!$A593)</f>
        <v/>
      </c>
      <c r="H1037" s="14" t="str">
        <f>+IF('Datos seleccionados'!$B593="","",'Datos seleccionados'!$B593)</f>
        <v/>
      </c>
      <c r="I1037" s="10" t="str">
        <f>IF(H1037="","",IF(AND('Datos seleccionados'!$Q593&gt;=$I$3,'Datos seleccionados'!$R593&lt;=$I$4,'Datos seleccionados'!$S593&gt;=$I$5,'Datos seleccionados'!$T593&gt;=$I$6,'Datos seleccionados'!$U593&gt;=$I$7),"SI","NO"))</f>
        <v/>
      </c>
    </row>
    <row r="1038" spans="2:9" x14ac:dyDescent="0.2">
      <c r="B1038" s="18" t="str">
        <f>+IF('Datos seleccionados'!$A594="","",'Datos seleccionados'!$A594)</f>
        <v/>
      </c>
      <c r="C1038" s="14" t="str">
        <f>+IF('Datos seleccionados'!$B594="","",'Datos seleccionados'!$B594)</f>
        <v/>
      </c>
      <c r="D1038" s="10" t="str">
        <f>IF(C1038="","",IF(AND('Datos seleccionados'!$Q594&gt;=$D$3,'Datos seleccionados'!$R594&lt;=$D$4,'Datos seleccionados'!$S594&gt;=$D$5,'Datos seleccionados'!$T594&gt;=$D$6,'Datos seleccionados'!$U594&gt;=$D$7),"SI","NO"))</f>
        <v/>
      </c>
      <c r="G1038" s="17" t="str">
        <f>+IF('Datos seleccionados'!$A594="","",'Datos seleccionados'!$A594)</f>
        <v/>
      </c>
      <c r="H1038" s="14" t="str">
        <f>+IF('Datos seleccionados'!$B594="","",'Datos seleccionados'!$B594)</f>
        <v/>
      </c>
      <c r="I1038" s="10" t="str">
        <f>IF(H1038="","",IF(AND('Datos seleccionados'!$Q594&gt;=$I$3,'Datos seleccionados'!$R594&lt;=$I$4,'Datos seleccionados'!$S594&gt;=$I$5,'Datos seleccionados'!$T594&gt;=$I$6,'Datos seleccionados'!$U594&gt;=$I$7),"SI","NO"))</f>
        <v/>
      </c>
    </row>
    <row r="1039" spans="2:9" x14ac:dyDescent="0.2">
      <c r="B1039" s="18" t="str">
        <f>+IF('Datos seleccionados'!$A595="","",'Datos seleccionados'!$A595)</f>
        <v/>
      </c>
      <c r="C1039" s="14" t="str">
        <f>+IF('Datos seleccionados'!$B595="","",'Datos seleccionados'!$B595)</f>
        <v/>
      </c>
      <c r="D1039" s="10" t="str">
        <f>IF(C1039="","",IF(AND('Datos seleccionados'!$Q595&gt;=$D$3,'Datos seleccionados'!$R595&lt;=$D$4,'Datos seleccionados'!$S595&gt;=$D$5,'Datos seleccionados'!$T595&gt;=$D$6,'Datos seleccionados'!$U595&gt;=$D$7),"SI","NO"))</f>
        <v/>
      </c>
      <c r="G1039" s="17" t="str">
        <f>+IF('Datos seleccionados'!$A595="","",'Datos seleccionados'!$A595)</f>
        <v/>
      </c>
      <c r="H1039" s="14" t="str">
        <f>+IF('Datos seleccionados'!$B595="","",'Datos seleccionados'!$B595)</f>
        <v/>
      </c>
      <c r="I1039" s="10" t="str">
        <f>IF(H1039="","",IF(AND('Datos seleccionados'!$Q595&gt;=$I$3,'Datos seleccionados'!$R595&lt;=$I$4,'Datos seleccionados'!$S595&gt;=$I$5,'Datos seleccionados'!$T595&gt;=$I$6,'Datos seleccionados'!$U595&gt;=$I$7),"SI","NO"))</f>
        <v/>
      </c>
    </row>
    <row r="1040" spans="2:9" x14ac:dyDescent="0.2">
      <c r="B1040" s="18" t="str">
        <f>+IF('Datos seleccionados'!$A596="","",'Datos seleccionados'!$A596)</f>
        <v/>
      </c>
      <c r="C1040" s="14" t="str">
        <f>+IF('Datos seleccionados'!$B596="","",'Datos seleccionados'!$B596)</f>
        <v/>
      </c>
      <c r="D1040" s="10" t="str">
        <f>IF(C1040="","",IF(AND('Datos seleccionados'!$Q596&gt;=$D$3,'Datos seleccionados'!$R596&lt;=$D$4,'Datos seleccionados'!$S596&gt;=$D$5,'Datos seleccionados'!$T596&gt;=$D$6,'Datos seleccionados'!$U596&gt;=$D$7),"SI","NO"))</f>
        <v/>
      </c>
      <c r="G1040" s="17" t="str">
        <f>+IF('Datos seleccionados'!$A596="","",'Datos seleccionados'!$A596)</f>
        <v/>
      </c>
      <c r="H1040" s="14" t="str">
        <f>+IF('Datos seleccionados'!$B596="","",'Datos seleccionados'!$B596)</f>
        <v/>
      </c>
      <c r="I1040" s="10" t="str">
        <f>IF(H1040="","",IF(AND('Datos seleccionados'!$Q596&gt;=$I$3,'Datos seleccionados'!$R596&lt;=$I$4,'Datos seleccionados'!$S596&gt;=$I$5,'Datos seleccionados'!$T596&gt;=$I$6,'Datos seleccionados'!$U596&gt;=$I$7),"SI","NO"))</f>
        <v/>
      </c>
    </row>
    <row r="1041" spans="2:9" x14ac:dyDescent="0.2">
      <c r="B1041" s="18" t="str">
        <f>+IF('Datos seleccionados'!$A597="","",'Datos seleccionados'!$A597)</f>
        <v/>
      </c>
      <c r="C1041" s="14" t="str">
        <f>+IF('Datos seleccionados'!$B597="","",'Datos seleccionados'!$B597)</f>
        <v/>
      </c>
      <c r="D1041" s="10" t="str">
        <f>IF(C1041="","",IF(AND('Datos seleccionados'!$Q597&gt;=$D$3,'Datos seleccionados'!$R597&lt;=$D$4,'Datos seleccionados'!$S597&gt;=$D$5,'Datos seleccionados'!$T597&gt;=$D$6,'Datos seleccionados'!$U597&gt;=$D$7),"SI","NO"))</f>
        <v/>
      </c>
      <c r="G1041" s="17" t="str">
        <f>+IF('Datos seleccionados'!$A597="","",'Datos seleccionados'!$A597)</f>
        <v/>
      </c>
      <c r="H1041" s="14" t="str">
        <f>+IF('Datos seleccionados'!$B597="","",'Datos seleccionados'!$B597)</f>
        <v/>
      </c>
      <c r="I1041" s="10" t="str">
        <f>IF(H1041="","",IF(AND('Datos seleccionados'!$Q597&gt;=$I$3,'Datos seleccionados'!$R597&lt;=$I$4,'Datos seleccionados'!$S597&gt;=$I$5,'Datos seleccionados'!$T597&gt;=$I$6,'Datos seleccionados'!$U597&gt;=$I$7),"SI","NO"))</f>
        <v/>
      </c>
    </row>
    <row r="1042" spans="2:9" x14ac:dyDescent="0.2">
      <c r="B1042" s="18" t="str">
        <f>+IF('Datos seleccionados'!$A598="","",'Datos seleccionados'!$A598)</f>
        <v/>
      </c>
      <c r="C1042" s="14" t="str">
        <f>+IF('Datos seleccionados'!$B598="","",'Datos seleccionados'!$B598)</f>
        <v/>
      </c>
      <c r="D1042" s="10" t="str">
        <f>IF(C1042="","",IF(AND('Datos seleccionados'!$Q598&gt;=$D$3,'Datos seleccionados'!$R598&lt;=$D$4,'Datos seleccionados'!$S598&gt;=$D$5,'Datos seleccionados'!$T598&gt;=$D$6,'Datos seleccionados'!$U598&gt;=$D$7),"SI","NO"))</f>
        <v/>
      </c>
      <c r="G1042" s="17" t="str">
        <f>+IF('Datos seleccionados'!$A598="","",'Datos seleccionados'!$A598)</f>
        <v/>
      </c>
      <c r="H1042" s="14" t="str">
        <f>+IF('Datos seleccionados'!$B598="","",'Datos seleccionados'!$B598)</f>
        <v/>
      </c>
      <c r="I1042" s="10" t="str">
        <f>IF(H1042="","",IF(AND('Datos seleccionados'!$Q598&gt;=$I$3,'Datos seleccionados'!$R598&lt;=$I$4,'Datos seleccionados'!$S598&gt;=$I$5,'Datos seleccionados'!$T598&gt;=$I$6,'Datos seleccionados'!$U598&gt;=$I$7),"SI","NO"))</f>
        <v/>
      </c>
    </row>
    <row r="1043" spans="2:9" x14ac:dyDescent="0.2">
      <c r="B1043" s="18" t="str">
        <f>+IF('Datos seleccionados'!$A599="","",'Datos seleccionados'!$A599)</f>
        <v/>
      </c>
      <c r="C1043" s="14" t="str">
        <f>+IF('Datos seleccionados'!$B599="","",'Datos seleccionados'!$B599)</f>
        <v/>
      </c>
      <c r="D1043" s="10" t="str">
        <f>IF(C1043="","",IF(AND('Datos seleccionados'!$Q599&gt;=$D$3,'Datos seleccionados'!$R599&lt;=$D$4,'Datos seleccionados'!$S599&gt;=$D$5,'Datos seleccionados'!$T599&gt;=$D$6,'Datos seleccionados'!$U599&gt;=$D$7),"SI","NO"))</f>
        <v/>
      </c>
      <c r="G1043" s="17" t="str">
        <f>+IF('Datos seleccionados'!$A599="","",'Datos seleccionados'!$A599)</f>
        <v/>
      </c>
      <c r="H1043" s="14" t="str">
        <f>+IF('Datos seleccionados'!$B599="","",'Datos seleccionados'!$B599)</f>
        <v/>
      </c>
      <c r="I1043" s="10" t="str">
        <f>IF(H1043="","",IF(AND('Datos seleccionados'!$Q599&gt;=$I$3,'Datos seleccionados'!$R599&lt;=$I$4,'Datos seleccionados'!$S599&gt;=$I$5,'Datos seleccionados'!$T599&gt;=$I$6,'Datos seleccionados'!$U599&gt;=$I$7),"SI","NO"))</f>
        <v/>
      </c>
    </row>
    <row r="1044" spans="2:9" x14ac:dyDescent="0.2">
      <c r="B1044" s="18" t="str">
        <f>+IF('Datos seleccionados'!$A600="","",'Datos seleccionados'!$A600)</f>
        <v/>
      </c>
      <c r="C1044" s="14" t="str">
        <f>+IF('Datos seleccionados'!$B600="","",'Datos seleccionados'!$B600)</f>
        <v/>
      </c>
      <c r="D1044" s="10" t="str">
        <f>IF(C1044="","",IF(AND('Datos seleccionados'!$Q600&gt;=$D$3,'Datos seleccionados'!$R600&lt;=$D$4,'Datos seleccionados'!$S600&gt;=$D$5,'Datos seleccionados'!$T600&gt;=$D$6,'Datos seleccionados'!$U600&gt;=$D$7),"SI","NO"))</f>
        <v/>
      </c>
      <c r="G1044" s="17" t="str">
        <f>+IF('Datos seleccionados'!$A600="","",'Datos seleccionados'!$A600)</f>
        <v/>
      </c>
      <c r="H1044" s="14" t="str">
        <f>+IF('Datos seleccionados'!$B600="","",'Datos seleccionados'!$B600)</f>
        <v/>
      </c>
      <c r="I1044" s="10" t="str">
        <f>IF(H1044="","",IF(AND('Datos seleccionados'!$Q600&gt;=$I$3,'Datos seleccionados'!$R600&lt;=$I$4,'Datos seleccionados'!$S600&gt;=$I$5,'Datos seleccionados'!$T600&gt;=$I$6,'Datos seleccionados'!$U600&gt;=$I$7),"SI","NO"))</f>
        <v/>
      </c>
    </row>
    <row r="1045" spans="2:9" x14ac:dyDescent="0.2">
      <c r="B1045" s="18" t="str">
        <f>+IF('Datos seleccionados'!$A601="","",'Datos seleccionados'!$A601)</f>
        <v/>
      </c>
      <c r="C1045" s="14" t="str">
        <f>+IF('Datos seleccionados'!$B601="","",'Datos seleccionados'!$B601)</f>
        <v/>
      </c>
      <c r="D1045" s="10" t="str">
        <f>IF(C1045="","",IF(AND('Datos seleccionados'!$Q601&gt;=$D$3,'Datos seleccionados'!$R601&lt;=$D$4,'Datos seleccionados'!$S601&gt;=$D$5,'Datos seleccionados'!$T601&gt;=$D$6,'Datos seleccionados'!$U601&gt;=$D$7),"SI","NO"))</f>
        <v/>
      </c>
      <c r="G1045" s="17" t="str">
        <f>+IF('Datos seleccionados'!$A601="","",'Datos seleccionados'!$A601)</f>
        <v/>
      </c>
      <c r="H1045" s="14" t="str">
        <f>+IF('Datos seleccionados'!$B601="","",'Datos seleccionados'!$B601)</f>
        <v/>
      </c>
      <c r="I1045" s="10" t="str">
        <f>IF(H1045="","",IF(AND('Datos seleccionados'!$Q601&gt;=$I$3,'Datos seleccionados'!$R601&lt;=$I$4,'Datos seleccionados'!$S601&gt;=$I$5,'Datos seleccionados'!$T601&gt;=$I$6,'Datos seleccionados'!$U601&gt;=$I$7),"SI","NO"))</f>
        <v/>
      </c>
    </row>
    <row r="1046" spans="2:9" x14ac:dyDescent="0.2">
      <c r="B1046" s="18" t="str">
        <f>+IF('Datos seleccionados'!$A602="","",'Datos seleccionados'!$A602)</f>
        <v/>
      </c>
      <c r="C1046" s="14" t="str">
        <f>+IF('Datos seleccionados'!$B602="","",'Datos seleccionados'!$B602)</f>
        <v/>
      </c>
      <c r="D1046" s="10" t="str">
        <f>IF(C1046="","",IF(AND('Datos seleccionados'!$Q602&gt;=$D$3,'Datos seleccionados'!$R602&lt;=$D$4,'Datos seleccionados'!$S602&gt;=$D$5,'Datos seleccionados'!$T602&gt;=$D$6,'Datos seleccionados'!$U602&gt;=$D$7),"SI","NO"))</f>
        <v/>
      </c>
      <c r="G1046" s="17" t="str">
        <f>+IF('Datos seleccionados'!$A602="","",'Datos seleccionados'!$A602)</f>
        <v/>
      </c>
      <c r="H1046" s="14" t="str">
        <f>+IF('Datos seleccionados'!$B602="","",'Datos seleccionados'!$B602)</f>
        <v/>
      </c>
      <c r="I1046" s="10" t="str">
        <f>IF(H1046="","",IF(AND('Datos seleccionados'!$Q602&gt;=$I$3,'Datos seleccionados'!$R602&lt;=$I$4,'Datos seleccionados'!$S602&gt;=$I$5,'Datos seleccionados'!$T602&gt;=$I$6,'Datos seleccionados'!$U602&gt;=$I$7),"SI","NO"))</f>
        <v/>
      </c>
    </row>
    <row r="1047" spans="2:9" x14ac:dyDescent="0.2">
      <c r="B1047" s="18" t="str">
        <f>+IF('Datos seleccionados'!$A603="","",'Datos seleccionados'!$A603)</f>
        <v/>
      </c>
      <c r="C1047" s="14" t="str">
        <f>+IF('Datos seleccionados'!$B603="","",'Datos seleccionados'!$B603)</f>
        <v/>
      </c>
      <c r="D1047" s="10" t="str">
        <f>IF(C1047="","",IF(AND('Datos seleccionados'!$Q603&gt;=$D$3,'Datos seleccionados'!$R603&lt;=$D$4,'Datos seleccionados'!$S603&gt;=$D$5,'Datos seleccionados'!$T603&gt;=$D$6,'Datos seleccionados'!$U603&gt;=$D$7),"SI","NO"))</f>
        <v/>
      </c>
      <c r="G1047" s="17" t="str">
        <f>+IF('Datos seleccionados'!$A603="","",'Datos seleccionados'!$A603)</f>
        <v/>
      </c>
      <c r="H1047" s="14" t="str">
        <f>+IF('Datos seleccionados'!$B603="","",'Datos seleccionados'!$B603)</f>
        <v/>
      </c>
      <c r="I1047" s="10" t="str">
        <f>IF(H1047="","",IF(AND('Datos seleccionados'!$Q603&gt;=$I$3,'Datos seleccionados'!$R603&lt;=$I$4,'Datos seleccionados'!$S603&gt;=$I$5,'Datos seleccionados'!$T603&gt;=$I$6,'Datos seleccionados'!$U603&gt;=$I$7),"SI","NO"))</f>
        <v/>
      </c>
    </row>
    <row r="1048" spans="2:9" x14ac:dyDescent="0.2">
      <c r="B1048" s="18" t="str">
        <f>+IF('Datos seleccionados'!$A604="","",'Datos seleccionados'!$A604)</f>
        <v/>
      </c>
      <c r="C1048" s="14" t="str">
        <f>+IF('Datos seleccionados'!$B604="","",'Datos seleccionados'!$B604)</f>
        <v/>
      </c>
      <c r="D1048" s="10" t="str">
        <f>IF(C1048="","",IF(AND('Datos seleccionados'!$Q604&gt;=$D$3,'Datos seleccionados'!$R604&lt;=$D$4,'Datos seleccionados'!$S604&gt;=$D$5,'Datos seleccionados'!$T604&gt;=$D$6,'Datos seleccionados'!$U604&gt;=$D$7),"SI","NO"))</f>
        <v/>
      </c>
      <c r="G1048" s="17" t="str">
        <f>+IF('Datos seleccionados'!$A604="","",'Datos seleccionados'!$A604)</f>
        <v/>
      </c>
      <c r="H1048" s="14" t="str">
        <f>+IF('Datos seleccionados'!$B604="","",'Datos seleccionados'!$B604)</f>
        <v/>
      </c>
      <c r="I1048" s="10" t="str">
        <f>IF(H1048="","",IF(AND('Datos seleccionados'!$Q604&gt;=$I$3,'Datos seleccionados'!$R604&lt;=$I$4,'Datos seleccionados'!$S604&gt;=$I$5,'Datos seleccionados'!$T604&gt;=$I$6,'Datos seleccionados'!$U604&gt;=$I$7),"SI","NO"))</f>
        <v/>
      </c>
    </row>
    <row r="1049" spans="2:9" x14ac:dyDescent="0.2">
      <c r="B1049" s="18" t="str">
        <f>+IF('Datos seleccionados'!$A605="","",'Datos seleccionados'!$A605)</f>
        <v/>
      </c>
      <c r="C1049" s="14" t="str">
        <f>+IF('Datos seleccionados'!$B605="","",'Datos seleccionados'!$B605)</f>
        <v/>
      </c>
      <c r="D1049" s="10" t="str">
        <f>IF(C1049="","",IF(AND('Datos seleccionados'!$Q605&gt;=$D$3,'Datos seleccionados'!$R605&lt;=$D$4,'Datos seleccionados'!$S605&gt;=$D$5,'Datos seleccionados'!$T605&gt;=$D$6,'Datos seleccionados'!$U605&gt;=$D$7),"SI","NO"))</f>
        <v/>
      </c>
      <c r="G1049" s="17" t="str">
        <f>+IF('Datos seleccionados'!$A605="","",'Datos seleccionados'!$A605)</f>
        <v/>
      </c>
      <c r="H1049" s="14" t="str">
        <f>+IF('Datos seleccionados'!$B605="","",'Datos seleccionados'!$B605)</f>
        <v/>
      </c>
      <c r="I1049" s="10" t="str">
        <f>IF(H1049="","",IF(AND('Datos seleccionados'!$Q605&gt;=$I$3,'Datos seleccionados'!$R605&lt;=$I$4,'Datos seleccionados'!$S605&gt;=$I$5,'Datos seleccionados'!$T605&gt;=$I$6,'Datos seleccionados'!$U605&gt;=$I$7),"SI","NO"))</f>
        <v/>
      </c>
    </row>
    <row r="1050" spans="2:9" x14ac:dyDescent="0.2">
      <c r="B1050" s="18" t="str">
        <f>+IF('Datos seleccionados'!$A606="","",'Datos seleccionados'!$A606)</f>
        <v/>
      </c>
      <c r="C1050" s="14" t="str">
        <f>+IF('Datos seleccionados'!$B606="","",'Datos seleccionados'!$B606)</f>
        <v/>
      </c>
      <c r="D1050" s="10" t="str">
        <f>IF(C1050="","",IF(AND('Datos seleccionados'!$Q606&gt;=$D$3,'Datos seleccionados'!$R606&lt;=$D$4,'Datos seleccionados'!$S606&gt;=$D$5,'Datos seleccionados'!$T606&gt;=$D$6,'Datos seleccionados'!$U606&gt;=$D$7),"SI","NO"))</f>
        <v/>
      </c>
      <c r="G1050" s="17" t="str">
        <f>+IF('Datos seleccionados'!$A606="","",'Datos seleccionados'!$A606)</f>
        <v/>
      </c>
      <c r="H1050" s="14" t="str">
        <f>+IF('Datos seleccionados'!$B606="","",'Datos seleccionados'!$B606)</f>
        <v/>
      </c>
      <c r="I1050" s="10" t="str">
        <f>IF(H1050="","",IF(AND('Datos seleccionados'!$Q606&gt;=$I$3,'Datos seleccionados'!$R606&lt;=$I$4,'Datos seleccionados'!$S606&gt;=$I$5,'Datos seleccionados'!$T606&gt;=$I$6,'Datos seleccionados'!$U606&gt;=$I$7),"SI","NO"))</f>
        <v/>
      </c>
    </row>
    <row r="1051" spans="2:9" x14ac:dyDescent="0.2">
      <c r="B1051" s="18" t="str">
        <f>+IF('Datos seleccionados'!$A607="","",'Datos seleccionados'!$A607)</f>
        <v/>
      </c>
      <c r="C1051" s="14" t="str">
        <f>+IF('Datos seleccionados'!$B607="","",'Datos seleccionados'!$B607)</f>
        <v/>
      </c>
      <c r="D1051" s="10" t="str">
        <f>IF(C1051="","",IF(AND('Datos seleccionados'!$Q607&gt;=$D$3,'Datos seleccionados'!$R607&lt;=$D$4,'Datos seleccionados'!$S607&gt;=$D$5,'Datos seleccionados'!$T607&gt;=$D$6,'Datos seleccionados'!$U607&gt;=$D$7),"SI","NO"))</f>
        <v/>
      </c>
      <c r="G1051" s="17" t="str">
        <f>+IF('Datos seleccionados'!$A607="","",'Datos seleccionados'!$A607)</f>
        <v/>
      </c>
      <c r="H1051" s="14" t="str">
        <f>+IF('Datos seleccionados'!$B607="","",'Datos seleccionados'!$B607)</f>
        <v/>
      </c>
      <c r="I1051" s="10" t="str">
        <f>IF(H1051="","",IF(AND('Datos seleccionados'!$Q607&gt;=$I$3,'Datos seleccionados'!$R607&lt;=$I$4,'Datos seleccionados'!$S607&gt;=$I$5,'Datos seleccionados'!$T607&gt;=$I$6,'Datos seleccionados'!$U607&gt;=$I$7),"SI","NO"))</f>
        <v/>
      </c>
    </row>
    <row r="1052" spans="2:9" x14ac:dyDescent="0.2">
      <c r="B1052" s="18" t="str">
        <f>+IF('Datos seleccionados'!$A608="","",'Datos seleccionados'!$A608)</f>
        <v/>
      </c>
      <c r="C1052" s="14" t="str">
        <f>+IF('Datos seleccionados'!$B608="","",'Datos seleccionados'!$B608)</f>
        <v/>
      </c>
      <c r="D1052" s="10" t="str">
        <f>IF(C1052="","",IF(AND('Datos seleccionados'!$Q608&gt;=$D$3,'Datos seleccionados'!$R608&lt;=$D$4,'Datos seleccionados'!$S608&gt;=$D$5,'Datos seleccionados'!$T608&gt;=$D$6,'Datos seleccionados'!$U608&gt;=$D$7),"SI","NO"))</f>
        <v/>
      </c>
      <c r="G1052" s="17" t="str">
        <f>+IF('Datos seleccionados'!$A608="","",'Datos seleccionados'!$A608)</f>
        <v/>
      </c>
      <c r="H1052" s="14" t="str">
        <f>+IF('Datos seleccionados'!$B608="","",'Datos seleccionados'!$B608)</f>
        <v/>
      </c>
      <c r="I1052" s="10" t="str">
        <f>IF(H1052="","",IF(AND('Datos seleccionados'!$Q608&gt;=$I$3,'Datos seleccionados'!$R608&lt;=$I$4,'Datos seleccionados'!$S608&gt;=$I$5,'Datos seleccionados'!$T608&gt;=$I$6,'Datos seleccionados'!$U608&gt;=$I$7),"SI","NO"))</f>
        <v/>
      </c>
    </row>
    <row r="1053" spans="2:9" x14ac:dyDescent="0.2">
      <c r="B1053" s="18" t="str">
        <f>+IF('Datos seleccionados'!$A609="","",'Datos seleccionados'!$A609)</f>
        <v/>
      </c>
      <c r="C1053" s="14" t="str">
        <f>+IF('Datos seleccionados'!$B609="","",'Datos seleccionados'!$B609)</f>
        <v/>
      </c>
      <c r="D1053" s="10" t="str">
        <f>IF(C1053="","",IF(AND('Datos seleccionados'!$Q609&gt;=$D$3,'Datos seleccionados'!$R609&lt;=$D$4,'Datos seleccionados'!$S609&gt;=$D$5,'Datos seleccionados'!$T609&gt;=$D$6,'Datos seleccionados'!$U609&gt;=$D$7),"SI","NO"))</f>
        <v/>
      </c>
      <c r="G1053" s="17" t="str">
        <f>+IF('Datos seleccionados'!$A609="","",'Datos seleccionados'!$A609)</f>
        <v/>
      </c>
      <c r="H1053" s="14" t="str">
        <f>+IF('Datos seleccionados'!$B609="","",'Datos seleccionados'!$B609)</f>
        <v/>
      </c>
      <c r="I1053" s="10" t="str">
        <f>IF(H1053="","",IF(AND('Datos seleccionados'!$Q609&gt;=$I$3,'Datos seleccionados'!$R609&lt;=$I$4,'Datos seleccionados'!$S609&gt;=$I$5,'Datos seleccionados'!$T609&gt;=$I$6,'Datos seleccionados'!$U609&gt;=$I$7),"SI","NO"))</f>
        <v/>
      </c>
    </row>
    <row r="1054" spans="2:9" x14ac:dyDescent="0.2">
      <c r="B1054" s="18" t="str">
        <f>+IF('Datos seleccionados'!$A610="","",'Datos seleccionados'!$A610)</f>
        <v/>
      </c>
      <c r="C1054" s="14" t="str">
        <f>+IF('Datos seleccionados'!$B610="","",'Datos seleccionados'!$B610)</f>
        <v/>
      </c>
      <c r="D1054" s="10" t="str">
        <f>IF(C1054="","",IF(AND('Datos seleccionados'!$Q610&gt;=$D$3,'Datos seleccionados'!$R610&lt;=$D$4,'Datos seleccionados'!$S610&gt;=$D$5,'Datos seleccionados'!$T610&gt;=$D$6,'Datos seleccionados'!$U610&gt;=$D$7),"SI","NO"))</f>
        <v/>
      </c>
      <c r="G1054" s="17" t="str">
        <f>+IF('Datos seleccionados'!$A610="","",'Datos seleccionados'!$A610)</f>
        <v/>
      </c>
      <c r="H1054" s="14" t="str">
        <f>+IF('Datos seleccionados'!$B610="","",'Datos seleccionados'!$B610)</f>
        <v/>
      </c>
      <c r="I1054" s="10" t="str">
        <f>IF(H1054="","",IF(AND('Datos seleccionados'!$Q610&gt;=$I$3,'Datos seleccionados'!$R610&lt;=$I$4,'Datos seleccionados'!$S610&gt;=$I$5,'Datos seleccionados'!$T610&gt;=$I$6,'Datos seleccionados'!$U610&gt;=$I$7),"SI","NO"))</f>
        <v/>
      </c>
    </row>
    <row r="1055" spans="2:9" x14ac:dyDescent="0.2">
      <c r="B1055" s="18" t="str">
        <f>+IF('Datos seleccionados'!$A611="","",'Datos seleccionados'!$A611)</f>
        <v/>
      </c>
      <c r="C1055" s="14" t="str">
        <f>+IF('Datos seleccionados'!$B611="","",'Datos seleccionados'!$B611)</f>
        <v/>
      </c>
      <c r="D1055" s="10" t="str">
        <f>IF(C1055="","",IF(AND('Datos seleccionados'!$Q611&gt;=$D$3,'Datos seleccionados'!$R611&lt;=$D$4,'Datos seleccionados'!$S611&gt;=$D$5,'Datos seleccionados'!$T611&gt;=$D$6,'Datos seleccionados'!$U611&gt;=$D$7),"SI","NO"))</f>
        <v/>
      </c>
      <c r="G1055" s="17" t="str">
        <f>+IF('Datos seleccionados'!$A611="","",'Datos seleccionados'!$A611)</f>
        <v/>
      </c>
      <c r="H1055" s="14" t="str">
        <f>+IF('Datos seleccionados'!$B611="","",'Datos seleccionados'!$B611)</f>
        <v/>
      </c>
      <c r="I1055" s="10" t="str">
        <f>IF(H1055="","",IF(AND('Datos seleccionados'!$Q611&gt;=$I$3,'Datos seleccionados'!$R611&lt;=$I$4,'Datos seleccionados'!$S611&gt;=$I$5,'Datos seleccionados'!$T611&gt;=$I$6,'Datos seleccionados'!$U611&gt;=$I$7),"SI","NO"))</f>
        <v/>
      </c>
    </row>
    <row r="1056" spans="2:9" x14ac:dyDescent="0.2">
      <c r="B1056" s="18" t="str">
        <f>+IF('Datos seleccionados'!$A612="","",'Datos seleccionados'!$A612)</f>
        <v/>
      </c>
      <c r="C1056" s="14" t="str">
        <f>+IF('Datos seleccionados'!$B612="","",'Datos seleccionados'!$B612)</f>
        <v/>
      </c>
      <c r="D1056" s="10" t="str">
        <f>IF(C1056="","",IF(AND('Datos seleccionados'!$Q612&gt;=$D$3,'Datos seleccionados'!$R612&lt;=$D$4,'Datos seleccionados'!$S612&gt;=$D$5,'Datos seleccionados'!$T612&gt;=$D$6,'Datos seleccionados'!$U612&gt;=$D$7),"SI","NO"))</f>
        <v/>
      </c>
      <c r="G1056" s="17" t="str">
        <f>+IF('Datos seleccionados'!$A612="","",'Datos seleccionados'!$A612)</f>
        <v/>
      </c>
      <c r="H1056" s="14" t="str">
        <f>+IF('Datos seleccionados'!$B612="","",'Datos seleccionados'!$B612)</f>
        <v/>
      </c>
      <c r="I1056" s="10" t="str">
        <f>IF(H1056="","",IF(AND('Datos seleccionados'!$Q612&gt;=$I$3,'Datos seleccionados'!$R612&lt;=$I$4,'Datos seleccionados'!$S612&gt;=$I$5,'Datos seleccionados'!$T612&gt;=$I$6,'Datos seleccionados'!$U612&gt;=$I$7),"SI","NO"))</f>
        <v/>
      </c>
    </row>
    <row r="1057" spans="2:9" x14ac:dyDescent="0.2">
      <c r="B1057" s="18" t="str">
        <f>+IF('Datos seleccionados'!$A613="","",'Datos seleccionados'!$A613)</f>
        <v/>
      </c>
      <c r="C1057" s="14" t="str">
        <f>+IF('Datos seleccionados'!$B613="","",'Datos seleccionados'!$B613)</f>
        <v/>
      </c>
      <c r="D1057" s="10" t="str">
        <f>IF(C1057="","",IF(AND('Datos seleccionados'!$Q613&gt;=$D$3,'Datos seleccionados'!$R613&lt;=$D$4,'Datos seleccionados'!$S613&gt;=$D$5,'Datos seleccionados'!$T613&gt;=$D$6,'Datos seleccionados'!$U613&gt;=$D$7),"SI","NO"))</f>
        <v/>
      </c>
      <c r="G1057" s="17" t="str">
        <f>+IF('Datos seleccionados'!$A613="","",'Datos seleccionados'!$A613)</f>
        <v/>
      </c>
      <c r="H1057" s="14" t="str">
        <f>+IF('Datos seleccionados'!$B613="","",'Datos seleccionados'!$B613)</f>
        <v/>
      </c>
      <c r="I1057" s="10" t="str">
        <f>IF(H1057="","",IF(AND('Datos seleccionados'!$Q613&gt;=$I$3,'Datos seleccionados'!$R613&lt;=$I$4,'Datos seleccionados'!$S613&gt;=$I$5,'Datos seleccionados'!$T613&gt;=$I$6,'Datos seleccionados'!$U613&gt;=$I$7),"SI","NO"))</f>
        <v/>
      </c>
    </row>
    <row r="1058" spans="2:9" x14ac:dyDescent="0.2">
      <c r="B1058" s="18" t="str">
        <f>+IF('Datos seleccionados'!$A614="","",'Datos seleccionados'!$A614)</f>
        <v/>
      </c>
      <c r="C1058" s="14" t="str">
        <f>+IF('Datos seleccionados'!$B614="","",'Datos seleccionados'!$B614)</f>
        <v/>
      </c>
      <c r="D1058" s="10" t="str">
        <f>IF(C1058="","",IF(AND('Datos seleccionados'!$Q614&gt;=$D$3,'Datos seleccionados'!$R614&lt;=$D$4,'Datos seleccionados'!$S614&gt;=$D$5,'Datos seleccionados'!$T614&gt;=$D$6,'Datos seleccionados'!$U614&gt;=$D$7),"SI","NO"))</f>
        <v/>
      </c>
      <c r="G1058" s="17" t="str">
        <f>+IF('Datos seleccionados'!$A614="","",'Datos seleccionados'!$A614)</f>
        <v/>
      </c>
      <c r="H1058" s="14" t="str">
        <f>+IF('Datos seleccionados'!$B614="","",'Datos seleccionados'!$B614)</f>
        <v/>
      </c>
      <c r="I1058" s="10" t="str">
        <f>IF(H1058="","",IF(AND('Datos seleccionados'!$Q614&gt;=$I$3,'Datos seleccionados'!$R614&lt;=$I$4,'Datos seleccionados'!$S614&gt;=$I$5,'Datos seleccionados'!$T614&gt;=$I$6,'Datos seleccionados'!$U614&gt;=$I$7),"SI","NO"))</f>
        <v/>
      </c>
    </row>
    <row r="1059" spans="2:9" x14ac:dyDescent="0.2">
      <c r="B1059" s="18" t="str">
        <f>+IF('Datos seleccionados'!$A615="","",'Datos seleccionados'!$A615)</f>
        <v/>
      </c>
      <c r="C1059" s="14" t="str">
        <f>+IF('Datos seleccionados'!$B615="","",'Datos seleccionados'!$B615)</f>
        <v/>
      </c>
      <c r="D1059" s="10" t="str">
        <f>IF(C1059="","",IF(AND('Datos seleccionados'!$Q615&gt;=$D$3,'Datos seleccionados'!$R615&lt;=$D$4,'Datos seleccionados'!$S615&gt;=$D$5,'Datos seleccionados'!$T615&gt;=$D$6,'Datos seleccionados'!$U615&gt;=$D$7),"SI","NO"))</f>
        <v/>
      </c>
      <c r="G1059" s="17" t="str">
        <f>+IF('Datos seleccionados'!$A615="","",'Datos seleccionados'!$A615)</f>
        <v/>
      </c>
      <c r="H1059" s="14" t="str">
        <f>+IF('Datos seleccionados'!$B615="","",'Datos seleccionados'!$B615)</f>
        <v/>
      </c>
      <c r="I1059" s="10" t="str">
        <f>IF(H1059="","",IF(AND('Datos seleccionados'!$Q615&gt;=$I$3,'Datos seleccionados'!$R615&lt;=$I$4,'Datos seleccionados'!$S615&gt;=$I$5,'Datos seleccionados'!$T615&gt;=$I$6,'Datos seleccionados'!$U615&gt;=$I$7),"SI","NO"))</f>
        <v/>
      </c>
    </row>
    <row r="1060" spans="2:9" x14ac:dyDescent="0.2">
      <c r="B1060" s="18" t="str">
        <f>+IF('Datos seleccionados'!$A616="","",'Datos seleccionados'!$A616)</f>
        <v/>
      </c>
      <c r="C1060" s="14" t="str">
        <f>+IF('Datos seleccionados'!$B616="","",'Datos seleccionados'!$B616)</f>
        <v/>
      </c>
      <c r="D1060" s="10" t="str">
        <f>IF(C1060="","",IF(AND('Datos seleccionados'!$Q616&gt;=$D$3,'Datos seleccionados'!$R616&lt;=$D$4,'Datos seleccionados'!$S616&gt;=$D$5,'Datos seleccionados'!$T616&gt;=$D$6,'Datos seleccionados'!$U616&gt;=$D$7),"SI","NO"))</f>
        <v/>
      </c>
      <c r="G1060" s="17" t="str">
        <f>+IF('Datos seleccionados'!$A616="","",'Datos seleccionados'!$A616)</f>
        <v/>
      </c>
      <c r="H1060" s="14" t="str">
        <f>+IF('Datos seleccionados'!$B616="","",'Datos seleccionados'!$B616)</f>
        <v/>
      </c>
      <c r="I1060" s="10" t="str">
        <f>IF(H1060="","",IF(AND('Datos seleccionados'!$Q616&gt;=$I$3,'Datos seleccionados'!$R616&lt;=$I$4,'Datos seleccionados'!$S616&gt;=$I$5,'Datos seleccionados'!$T616&gt;=$I$6,'Datos seleccionados'!$U616&gt;=$I$7),"SI","NO"))</f>
        <v/>
      </c>
    </row>
    <row r="1061" spans="2:9" x14ac:dyDescent="0.2">
      <c r="B1061" s="18" t="str">
        <f>+IF('Datos seleccionados'!$A617="","",'Datos seleccionados'!$A617)</f>
        <v/>
      </c>
      <c r="C1061" s="14" t="str">
        <f>+IF('Datos seleccionados'!$B617="","",'Datos seleccionados'!$B617)</f>
        <v/>
      </c>
      <c r="D1061" s="10" t="str">
        <f>IF(C1061="","",IF(AND('Datos seleccionados'!$Q617&gt;=$D$3,'Datos seleccionados'!$R617&lt;=$D$4,'Datos seleccionados'!$S617&gt;=$D$5,'Datos seleccionados'!$T617&gt;=$D$6,'Datos seleccionados'!$U617&gt;=$D$7),"SI","NO"))</f>
        <v/>
      </c>
      <c r="G1061" s="17" t="str">
        <f>+IF('Datos seleccionados'!$A617="","",'Datos seleccionados'!$A617)</f>
        <v/>
      </c>
      <c r="H1061" s="14" t="str">
        <f>+IF('Datos seleccionados'!$B617="","",'Datos seleccionados'!$B617)</f>
        <v/>
      </c>
      <c r="I1061" s="10" t="str">
        <f>IF(H1061="","",IF(AND('Datos seleccionados'!$Q617&gt;=$I$3,'Datos seleccionados'!$R617&lt;=$I$4,'Datos seleccionados'!$S617&gt;=$I$5,'Datos seleccionados'!$T617&gt;=$I$6,'Datos seleccionados'!$U617&gt;=$I$7),"SI","NO"))</f>
        <v/>
      </c>
    </row>
    <row r="1062" spans="2:9" x14ac:dyDescent="0.2">
      <c r="B1062" s="18" t="str">
        <f>+IF('Datos seleccionados'!$A618="","",'Datos seleccionados'!$A618)</f>
        <v/>
      </c>
      <c r="C1062" s="14" t="str">
        <f>+IF('Datos seleccionados'!$B618="","",'Datos seleccionados'!$B618)</f>
        <v/>
      </c>
      <c r="D1062" s="10" t="str">
        <f>IF(C1062="","",IF(AND('Datos seleccionados'!$Q618&gt;=$D$3,'Datos seleccionados'!$R618&lt;=$D$4,'Datos seleccionados'!$S618&gt;=$D$5,'Datos seleccionados'!$T618&gt;=$D$6,'Datos seleccionados'!$U618&gt;=$D$7),"SI","NO"))</f>
        <v/>
      </c>
      <c r="G1062" s="17" t="str">
        <f>+IF('Datos seleccionados'!$A618="","",'Datos seleccionados'!$A618)</f>
        <v/>
      </c>
      <c r="H1062" s="14" t="str">
        <f>+IF('Datos seleccionados'!$B618="","",'Datos seleccionados'!$B618)</f>
        <v/>
      </c>
      <c r="I1062" s="10" t="str">
        <f>IF(H1062="","",IF(AND('Datos seleccionados'!$Q618&gt;=$I$3,'Datos seleccionados'!$R618&lt;=$I$4,'Datos seleccionados'!$S618&gt;=$I$5,'Datos seleccionados'!$T618&gt;=$I$6,'Datos seleccionados'!$U618&gt;=$I$7),"SI","NO"))</f>
        <v/>
      </c>
    </row>
    <row r="1063" spans="2:9" x14ac:dyDescent="0.2">
      <c r="B1063" s="18" t="str">
        <f>+IF('Datos seleccionados'!$A619="","",'Datos seleccionados'!$A619)</f>
        <v/>
      </c>
      <c r="C1063" s="14" t="str">
        <f>+IF('Datos seleccionados'!$B619="","",'Datos seleccionados'!$B619)</f>
        <v/>
      </c>
      <c r="D1063" s="10" t="str">
        <f>IF(C1063="","",IF(AND('Datos seleccionados'!$Q619&gt;=$D$3,'Datos seleccionados'!$R619&lt;=$D$4,'Datos seleccionados'!$S619&gt;=$D$5,'Datos seleccionados'!$T619&gt;=$D$6,'Datos seleccionados'!$U619&gt;=$D$7),"SI","NO"))</f>
        <v/>
      </c>
      <c r="G1063" s="17" t="str">
        <f>+IF('Datos seleccionados'!$A619="","",'Datos seleccionados'!$A619)</f>
        <v/>
      </c>
      <c r="H1063" s="14" t="str">
        <f>+IF('Datos seleccionados'!$B619="","",'Datos seleccionados'!$B619)</f>
        <v/>
      </c>
      <c r="I1063" s="10" t="str">
        <f>IF(H1063="","",IF(AND('Datos seleccionados'!$Q619&gt;=$I$3,'Datos seleccionados'!$R619&lt;=$I$4,'Datos seleccionados'!$S619&gt;=$I$5,'Datos seleccionados'!$T619&gt;=$I$6,'Datos seleccionados'!$U619&gt;=$I$7),"SI","NO"))</f>
        <v/>
      </c>
    </row>
    <row r="1064" spans="2:9" x14ac:dyDescent="0.2">
      <c r="B1064" s="18" t="str">
        <f>+IF('Datos seleccionados'!$A620="","",'Datos seleccionados'!$A620)</f>
        <v/>
      </c>
      <c r="C1064" s="14" t="str">
        <f>+IF('Datos seleccionados'!$B620="","",'Datos seleccionados'!$B620)</f>
        <v/>
      </c>
      <c r="D1064" s="10" t="str">
        <f>IF(C1064="","",IF(AND('Datos seleccionados'!$Q620&gt;=$D$3,'Datos seleccionados'!$R620&lt;=$D$4,'Datos seleccionados'!$S620&gt;=$D$5,'Datos seleccionados'!$T620&gt;=$D$6,'Datos seleccionados'!$U620&gt;=$D$7),"SI","NO"))</f>
        <v/>
      </c>
      <c r="G1064" s="17" t="str">
        <f>+IF('Datos seleccionados'!$A620="","",'Datos seleccionados'!$A620)</f>
        <v/>
      </c>
      <c r="H1064" s="14" t="str">
        <f>+IF('Datos seleccionados'!$B620="","",'Datos seleccionados'!$B620)</f>
        <v/>
      </c>
      <c r="I1064" s="10" t="str">
        <f>IF(H1064="","",IF(AND('Datos seleccionados'!$Q620&gt;=$I$3,'Datos seleccionados'!$R620&lt;=$I$4,'Datos seleccionados'!$S620&gt;=$I$5,'Datos seleccionados'!$T620&gt;=$I$6,'Datos seleccionados'!$U620&gt;=$I$7),"SI","NO"))</f>
        <v/>
      </c>
    </row>
    <row r="1065" spans="2:9" x14ac:dyDescent="0.2">
      <c r="B1065" s="18" t="str">
        <f>+IF('Datos seleccionados'!$A621="","",'Datos seleccionados'!$A621)</f>
        <v/>
      </c>
      <c r="C1065" s="14" t="str">
        <f>+IF('Datos seleccionados'!$B621="","",'Datos seleccionados'!$B621)</f>
        <v/>
      </c>
      <c r="D1065" s="10" t="str">
        <f>IF(C1065="","",IF(AND('Datos seleccionados'!$Q621&gt;=$D$3,'Datos seleccionados'!$R621&lt;=$D$4,'Datos seleccionados'!$S621&gt;=$D$5,'Datos seleccionados'!$T621&gt;=$D$6,'Datos seleccionados'!$U621&gt;=$D$7),"SI","NO"))</f>
        <v/>
      </c>
      <c r="G1065" s="17" t="str">
        <f>+IF('Datos seleccionados'!$A621="","",'Datos seleccionados'!$A621)</f>
        <v/>
      </c>
      <c r="H1065" s="14" t="str">
        <f>+IF('Datos seleccionados'!$B621="","",'Datos seleccionados'!$B621)</f>
        <v/>
      </c>
      <c r="I1065" s="10" t="str">
        <f>IF(H1065="","",IF(AND('Datos seleccionados'!$Q621&gt;=$I$3,'Datos seleccionados'!$R621&lt;=$I$4,'Datos seleccionados'!$S621&gt;=$I$5,'Datos seleccionados'!$T621&gt;=$I$6,'Datos seleccionados'!$U621&gt;=$I$7),"SI","NO"))</f>
        <v/>
      </c>
    </row>
    <row r="1066" spans="2:9" x14ac:dyDescent="0.2">
      <c r="B1066" s="18" t="str">
        <f>+IF('Datos seleccionados'!$A622="","",'Datos seleccionados'!$A622)</f>
        <v/>
      </c>
      <c r="C1066" s="14" t="str">
        <f>+IF('Datos seleccionados'!$B622="","",'Datos seleccionados'!$B622)</f>
        <v/>
      </c>
      <c r="D1066" s="10" t="str">
        <f>IF(C1066="","",IF(AND('Datos seleccionados'!$Q622&gt;=$D$3,'Datos seleccionados'!$R622&lt;=$D$4,'Datos seleccionados'!$S622&gt;=$D$5,'Datos seleccionados'!$T622&gt;=$D$6,'Datos seleccionados'!$U622&gt;=$D$7),"SI","NO"))</f>
        <v/>
      </c>
      <c r="G1066" s="17" t="str">
        <f>+IF('Datos seleccionados'!$A622="","",'Datos seleccionados'!$A622)</f>
        <v/>
      </c>
      <c r="H1066" s="14" t="str">
        <f>+IF('Datos seleccionados'!$B622="","",'Datos seleccionados'!$B622)</f>
        <v/>
      </c>
      <c r="I1066" s="10" t="str">
        <f>IF(H1066="","",IF(AND('Datos seleccionados'!$Q622&gt;=$I$3,'Datos seleccionados'!$R622&lt;=$I$4,'Datos seleccionados'!$S622&gt;=$I$5,'Datos seleccionados'!$T622&gt;=$I$6,'Datos seleccionados'!$U622&gt;=$I$7),"SI","NO"))</f>
        <v/>
      </c>
    </row>
    <row r="1067" spans="2:9" x14ac:dyDescent="0.2">
      <c r="B1067" s="18" t="str">
        <f>+IF('Datos seleccionados'!$A623="","",'Datos seleccionados'!$A623)</f>
        <v/>
      </c>
      <c r="C1067" s="14" t="str">
        <f>+IF('Datos seleccionados'!$B623="","",'Datos seleccionados'!$B623)</f>
        <v/>
      </c>
      <c r="D1067" s="10" t="str">
        <f>IF(C1067="","",IF(AND('Datos seleccionados'!$Q623&gt;=$D$3,'Datos seleccionados'!$R623&lt;=$D$4,'Datos seleccionados'!$S623&gt;=$D$5,'Datos seleccionados'!$T623&gt;=$D$6,'Datos seleccionados'!$U623&gt;=$D$7),"SI","NO"))</f>
        <v/>
      </c>
      <c r="G1067" s="17" t="str">
        <f>+IF('Datos seleccionados'!$A623="","",'Datos seleccionados'!$A623)</f>
        <v/>
      </c>
      <c r="H1067" s="14" t="str">
        <f>+IF('Datos seleccionados'!$B623="","",'Datos seleccionados'!$B623)</f>
        <v/>
      </c>
      <c r="I1067" s="10" t="str">
        <f>IF(H1067="","",IF(AND('Datos seleccionados'!$Q623&gt;=$I$3,'Datos seleccionados'!$R623&lt;=$I$4,'Datos seleccionados'!$S623&gt;=$I$5,'Datos seleccionados'!$T623&gt;=$I$6,'Datos seleccionados'!$U623&gt;=$I$7),"SI","NO"))</f>
        <v/>
      </c>
    </row>
    <row r="1068" spans="2:9" x14ac:dyDescent="0.2">
      <c r="B1068" s="18" t="str">
        <f>+IF('Datos seleccionados'!$A624="","",'Datos seleccionados'!$A624)</f>
        <v/>
      </c>
      <c r="C1068" s="14" t="str">
        <f>+IF('Datos seleccionados'!$B624="","",'Datos seleccionados'!$B624)</f>
        <v/>
      </c>
      <c r="D1068" s="10" t="str">
        <f>IF(C1068="","",IF(AND('Datos seleccionados'!$Q624&gt;=$D$3,'Datos seleccionados'!$R624&lt;=$D$4,'Datos seleccionados'!$S624&gt;=$D$5,'Datos seleccionados'!$T624&gt;=$D$6,'Datos seleccionados'!$U624&gt;=$D$7),"SI","NO"))</f>
        <v/>
      </c>
      <c r="G1068" s="17" t="str">
        <f>+IF('Datos seleccionados'!$A624="","",'Datos seleccionados'!$A624)</f>
        <v/>
      </c>
      <c r="H1068" s="14" t="str">
        <f>+IF('Datos seleccionados'!$B624="","",'Datos seleccionados'!$B624)</f>
        <v/>
      </c>
      <c r="I1068" s="10" t="str">
        <f>IF(H1068="","",IF(AND('Datos seleccionados'!$Q624&gt;=$I$3,'Datos seleccionados'!$R624&lt;=$I$4,'Datos seleccionados'!$S624&gt;=$I$5,'Datos seleccionados'!$T624&gt;=$I$6,'Datos seleccionados'!$U624&gt;=$I$7),"SI","NO"))</f>
        <v/>
      </c>
    </row>
    <row r="1069" spans="2:9" x14ac:dyDescent="0.2">
      <c r="B1069" s="18" t="str">
        <f>+IF('Datos seleccionados'!$A625="","",'Datos seleccionados'!$A625)</f>
        <v/>
      </c>
      <c r="C1069" s="14" t="str">
        <f>+IF('Datos seleccionados'!$B625="","",'Datos seleccionados'!$B625)</f>
        <v/>
      </c>
      <c r="D1069" s="10" t="str">
        <f>IF(C1069="","",IF(AND('Datos seleccionados'!$Q625&gt;=$D$3,'Datos seleccionados'!$R625&lt;=$D$4,'Datos seleccionados'!$S625&gt;=$D$5,'Datos seleccionados'!$T625&gt;=$D$6,'Datos seleccionados'!$U625&gt;=$D$7),"SI","NO"))</f>
        <v/>
      </c>
      <c r="G1069" s="17" t="str">
        <f>+IF('Datos seleccionados'!$A625="","",'Datos seleccionados'!$A625)</f>
        <v/>
      </c>
      <c r="H1069" s="14" t="str">
        <f>+IF('Datos seleccionados'!$B625="","",'Datos seleccionados'!$B625)</f>
        <v/>
      </c>
      <c r="I1069" s="10" t="str">
        <f>IF(H1069="","",IF(AND('Datos seleccionados'!$Q625&gt;=$I$3,'Datos seleccionados'!$R625&lt;=$I$4,'Datos seleccionados'!$S625&gt;=$I$5,'Datos seleccionados'!$T625&gt;=$I$6,'Datos seleccionados'!$U625&gt;=$I$7),"SI","NO"))</f>
        <v/>
      </c>
    </row>
    <row r="1070" spans="2:9" x14ac:dyDescent="0.2">
      <c r="B1070" s="18" t="str">
        <f>+IF('Datos seleccionados'!$A626="","",'Datos seleccionados'!$A626)</f>
        <v/>
      </c>
      <c r="C1070" s="14" t="str">
        <f>+IF('Datos seleccionados'!$B626="","",'Datos seleccionados'!$B626)</f>
        <v/>
      </c>
      <c r="D1070" s="10" t="str">
        <f>IF(C1070="","",IF(AND('Datos seleccionados'!$Q626&gt;=$D$3,'Datos seleccionados'!$R626&lt;=$D$4,'Datos seleccionados'!$S626&gt;=$D$5,'Datos seleccionados'!$T626&gt;=$D$6,'Datos seleccionados'!$U626&gt;=$D$7),"SI","NO"))</f>
        <v/>
      </c>
      <c r="G1070" s="17" t="str">
        <f>+IF('Datos seleccionados'!$A626="","",'Datos seleccionados'!$A626)</f>
        <v/>
      </c>
      <c r="H1070" s="14" t="str">
        <f>+IF('Datos seleccionados'!$B626="","",'Datos seleccionados'!$B626)</f>
        <v/>
      </c>
      <c r="I1070" s="10" t="str">
        <f>IF(H1070="","",IF(AND('Datos seleccionados'!$Q626&gt;=$I$3,'Datos seleccionados'!$R626&lt;=$I$4,'Datos seleccionados'!$S626&gt;=$I$5,'Datos seleccionados'!$T626&gt;=$I$6,'Datos seleccionados'!$U626&gt;=$I$7),"SI","NO"))</f>
        <v/>
      </c>
    </row>
    <row r="1071" spans="2:9" x14ac:dyDescent="0.2">
      <c r="B1071" s="18" t="str">
        <f>+IF('Datos seleccionados'!$A627="","",'Datos seleccionados'!$A627)</f>
        <v/>
      </c>
      <c r="C1071" s="14" t="str">
        <f>+IF('Datos seleccionados'!$B627="","",'Datos seleccionados'!$B627)</f>
        <v/>
      </c>
      <c r="D1071" s="10" t="str">
        <f>IF(C1071="","",IF(AND('Datos seleccionados'!$Q627&gt;=$D$3,'Datos seleccionados'!$R627&lt;=$D$4,'Datos seleccionados'!$S627&gt;=$D$5,'Datos seleccionados'!$T627&gt;=$D$6,'Datos seleccionados'!$U627&gt;=$D$7),"SI","NO"))</f>
        <v/>
      </c>
      <c r="G1071" s="17" t="str">
        <f>+IF('Datos seleccionados'!$A627="","",'Datos seleccionados'!$A627)</f>
        <v/>
      </c>
      <c r="H1071" s="14" t="str">
        <f>+IF('Datos seleccionados'!$B627="","",'Datos seleccionados'!$B627)</f>
        <v/>
      </c>
      <c r="I1071" s="10" t="str">
        <f>IF(H1071="","",IF(AND('Datos seleccionados'!$Q627&gt;=$I$3,'Datos seleccionados'!$R627&lt;=$I$4,'Datos seleccionados'!$S627&gt;=$I$5,'Datos seleccionados'!$T627&gt;=$I$6,'Datos seleccionados'!$U627&gt;=$I$7),"SI","NO"))</f>
        <v/>
      </c>
    </row>
    <row r="1072" spans="2:9" x14ac:dyDescent="0.2">
      <c r="B1072" s="18" t="str">
        <f>+IF('Datos seleccionados'!$A628="","",'Datos seleccionados'!$A628)</f>
        <v/>
      </c>
      <c r="C1072" s="14" t="str">
        <f>+IF('Datos seleccionados'!$B628="","",'Datos seleccionados'!$B628)</f>
        <v/>
      </c>
      <c r="D1072" s="10" t="str">
        <f>IF(C1072="","",IF(AND('Datos seleccionados'!$Q628&gt;=$D$3,'Datos seleccionados'!$R628&lt;=$D$4,'Datos seleccionados'!$S628&gt;=$D$5,'Datos seleccionados'!$T628&gt;=$D$6,'Datos seleccionados'!$U628&gt;=$D$7),"SI","NO"))</f>
        <v/>
      </c>
      <c r="G1072" s="17" t="str">
        <f>+IF('Datos seleccionados'!$A628="","",'Datos seleccionados'!$A628)</f>
        <v/>
      </c>
      <c r="H1072" s="14" t="str">
        <f>+IF('Datos seleccionados'!$B628="","",'Datos seleccionados'!$B628)</f>
        <v/>
      </c>
      <c r="I1072" s="10" t="str">
        <f>IF(H1072="","",IF(AND('Datos seleccionados'!$Q628&gt;=$I$3,'Datos seleccionados'!$R628&lt;=$I$4,'Datos seleccionados'!$S628&gt;=$I$5,'Datos seleccionados'!$T628&gt;=$I$6,'Datos seleccionados'!$U628&gt;=$I$7),"SI","NO"))</f>
        <v/>
      </c>
    </row>
    <row r="1073" spans="2:9" x14ac:dyDescent="0.2">
      <c r="B1073" s="18" t="str">
        <f>+IF('Datos seleccionados'!$A629="","",'Datos seleccionados'!$A629)</f>
        <v/>
      </c>
      <c r="C1073" s="14" t="str">
        <f>+IF('Datos seleccionados'!$B629="","",'Datos seleccionados'!$B629)</f>
        <v/>
      </c>
      <c r="D1073" s="10" t="str">
        <f>IF(C1073="","",IF(AND('Datos seleccionados'!$Q629&gt;=$D$3,'Datos seleccionados'!$R629&lt;=$D$4,'Datos seleccionados'!$S629&gt;=$D$5,'Datos seleccionados'!$T629&gt;=$D$6,'Datos seleccionados'!$U629&gt;=$D$7),"SI","NO"))</f>
        <v/>
      </c>
      <c r="G1073" s="17" t="str">
        <f>+IF('Datos seleccionados'!$A629="","",'Datos seleccionados'!$A629)</f>
        <v/>
      </c>
      <c r="H1073" s="14" t="str">
        <f>+IF('Datos seleccionados'!$B629="","",'Datos seleccionados'!$B629)</f>
        <v/>
      </c>
      <c r="I1073" s="10" t="str">
        <f>IF(H1073="","",IF(AND('Datos seleccionados'!$Q629&gt;=$I$3,'Datos seleccionados'!$R629&lt;=$I$4,'Datos seleccionados'!$S629&gt;=$I$5,'Datos seleccionados'!$T629&gt;=$I$6,'Datos seleccionados'!$U629&gt;=$I$7),"SI","NO"))</f>
        <v/>
      </c>
    </row>
    <row r="1074" spans="2:9" x14ac:dyDescent="0.2">
      <c r="B1074" s="18" t="str">
        <f>+IF('Datos seleccionados'!$A630="","",'Datos seleccionados'!$A630)</f>
        <v/>
      </c>
      <c r="C1074" s="14" t="str">
        <f>+IF('Datos seleccionados'!$B630="","",'Datos seleccionados'!$B630)</f>
        <v/>
      </c>
      <c r="D1074" s="10" t="str">
        <f>IF(C1074="","",IF(AND('Datos seleccionados'!$Q630&gt;=$D$3,'Datos seleccionados'!$R630&lt;=$D$4,'Datos seleccionados'!$S630&gt;=$D$5,'Datos seleccionados'!$T630&gt;=$D$6,'Datos seleccionados'!$U630&gt;=$D$7),"SI","NO"))</f>
        <v/>
      </c>
      <c r="G1074" s="17" t="str">
        <f>+IF('Datos seleccionados'!$A630="","",'Datos seleccionados'!$A630)</f>
        <v/>
      </c>
      <c r="H1074" s="14" t="str">
        <f>+IF('Datos seleccionados'!$B630="","",'Datos seleccionados'!$B630)</f>
        <v/>
      </c>
      <c r="I1074" s="10" t="str">
        <f>IF(H1074="","",IF(AND('Datos seleccionados'!$Q630&gt;=$I$3,'Datos seleccionados'!$R630&lt;=$I$4,'Datos seleccionados'!$S630&gt;=$I$5,'Datos seleccionados'!$T630&gt;=$I$6,'Datos seleccionados'!$U630&gt;=$I$7),"SI","NO"))</f>
        <v/>
      </c>
    </row>
    <row r="1075" spans="2:9" x14ac:dyDescent="0.2">
      <c r="B1075" s="18" t="str">
        <f>+IF('Datos seleccionados'!$A631="","",'Datos seleccionados'!$A631)</f>
        <v/>
      </c>
      <c r="C1075" s="14" t="str">
        <f>+IF('Datos seleccionados'!$B631="","",'Datos seleccionados'!$B631)</f>
        <v/>
      </c>
      <c r="D1075" s="10" t="str">
        <f>IF(C1075="","",IF(AND('Datos seleccionados'!$Q631&gt;=$D$3,'Datos seleccionados'!$R631&lt;=$D$4,'Datos seleccionados'!$S631&gt;=$D$5,'Datos seleccionados'!$T631&gt;=$D$6,'Datos seleccionados'!$U631&gt;=$D$7),"SI","NO"))</f>
        <v/>
      </c>
      <c r="G1075" s="17" t="str">
        <f>+IF('Datos seleccionados'!$A631="","",'Datos seleccionados'!$A631)</f>
        <v/>
      </c>
      <c r="H1075" s="14" t="str">
        <f>+IF('Datos seleccionados'!$B631="","",'Datos seleccionados'!$B631)</f>
        <v/>
      </c>
      <c r="I1075" s="10" t="str">
        <f>IF(H1075="","",IF(AND('Datos seleccionados'!$Q631&gt;=$I$3,'Datos seleccionados'!$R631&lt;=$I$4,'Datos seleccionados'!$S631&gt;=$I$5,'Datos seleccionados'!$T631&gt;=$I$6,'Datos seleccionados'!$U631&gt;=$I$7),"SI","NO"))</f>
        <v/>
      </c>
    </row>
    <row r="1076" spans="2:9" x14ac:dyDescent="0.2">
      <c r="B1076" s="18" t="str">
        <f>+IF('Datos seleccionados'!$A632="","",'Datos seleccionados'!$A632)</f>
        <v/>
      </c>
      <c r="C1076" s="14" t="str">
        <f>+IF('Datos seleccionados'!$B632="","",'Datos seleccionados'!$B632)</f>
        <v/>
      </c>
      <c r="D1076" s="10" t="str">
        <f>IF(C1076="","",IF(AND('Datos seleccionados'!$Q632&gt;=$D$3,'Datos seleccionados'!$R632&lt;=$D$4,'Datos seleccionados'!$S632&gt;=$D$5,'Datos seleccionados'!$T632&gt;=$D$6,'Datos seleccionados'!$U632&gt;=$D$7),"SI","NO"))</f>
        <v/>
      </c>
      <c r="G1076" s="17" t="str">
        <f>+IF('Datos seleccionados'!$A632="","",'Datos seleccionados'!$A632)</f>
        <v/>
      </c>
      <c r="H1076" s="14" t="str">
        <f>+IF('Datos seleccionados'!$B632="","",'Datos seleccionados'!$B632)</f>
        <v/>
      </c>
      <c r="I1076" s="10" t="str">
        <f>IF(H1076="","",IF(AND('Datos seleccionados'!$Q632&gt;=$I$3,'Datos seleccionados'!$R632&lt;=$I$4,'Datos seleccionados'!$S632&gt;=$I$5,'Datos seleccionados'!$T632&gt;=$I$6,'Datos seleccionados'!$U632&gt;=$I$7),"SI","NO"))</f>
        <v/>
      </c>
    </row>
    <row r="1077" spans="2:9" x14ac:dyDescent="0.2">
      <c r="B1077" s="18" t="str">
        <f>+IF('Datos seleccionados'!$A633="","",'Datos seleccionados'!$A633)</f>
        <v/>
      </c>
      <c r="C1077" s="14" t="str">
        <f>+IF('Datos seleccionados'!$B633="","",'Datos seleccionados'!$B633)</f>
        <v/>
      </c>
      <c r="D1077" s="10" t="str">
        <f>IF(C1077="","",IF(AND('Datos seleccionados'!$Q633&gt;=$D$3,'Datos seleccionados'!$R633&lt;=$D$4,'Datos seleccionados'!$S633&gt;=$D$5,'Datos seleccionados'!$T633&gt;=$D$6,'Datos seleccionados'!$U633&gt;=$D$7),"SI","NO"))</f>
        <v/>
      </c>
      <c r="G1077" s="17" t="str">
        <f>+IF('Datos seleccionados'!$A633="","",'Datos seleccionados'!$A633)</f>
        <v/>
      </c>
      <c r="H1077" s="14" t="str">
        <f>+IF('Datos seleccionados'!$B633="","",'Datos seleccionados'!$B633)</f>
        <v/>
      </c>
      <c r="I1077" s="10" t="str">
        <f>IF(H1077="","",IF(AND('Datos seleccionados'!$Q633&gt;=$I$3,'Datos seleccionados'!$R633&lt;=$I$4,'Datos seleccionados'!$S633&gt;=$I$5,'Datos seleccionados'!$T633&gt;=$I$6,'Datos seleccionados'!$U633&gt;=$I$7),"SI","NO"))</f>
        <v/>
      </c>
    </row>
    <row r="1078" spans="2:9" x14ac:dyDescent="0.2">
      <c r="B1078" s="18" t="str">
        <f>+IF('Datos seleccionados'!$A634="","",'Datos seleccionados'!$A634)</f>
        <v/>
      </c>
      <c r="C1078" s="14" t="str">
        <f>+IF('Datos seleccionados'!$B634="","",'Datos seleccionados'!$B634)</f>
        <v/>
      </c>
      <c r="D1078" s="10" t="str">
        <f>IF(C1078="","",IF(AND('Datos seleccionados'!$Q634&gt;=$D$3,'Datos seleccionados'!$R634&lt;=$D$4,'Datos seleccionados'!$S634&gt;=$D$5,'Datos seleccionados'!$T634&gt;=$D$6,'Datos seleccionados'!$U634&gt;=$D$7),"SI","NO"))</f>
        <v/>
      </c>
      <c r="G1078" s="17" t="str">
        <f>+IF('Datos seleccionados'!$A634="","",'Datos seleccionados'!$A634)</f>
        <v/>
      </c>
      <c r="H1078" s="14" t="str">
        <f>+IF('Datos seleccionados'!$B634="","",'Datos seleccionados'!$B634)</f>
        <v/>
      </c>
      <c r="I1078" s="10" t="str">
        <f>IF(H1078="","",IF(AND('Datos seleccionados'!$Q634&gt;=$I$3,'Datos seleccionados'!$R634&lt;=$I$4,'Datos seleccionados'!$S634&gt;=$I$5,'Datos seleccionados'!$T634&gt;=$I$6,'Datos seleccionados'!$U634&gt;=$I$7),"SI","NO"))</f>
        <v/>
      </c>
    </row>
    <row r="1079" spans="2:9" x14ac:dyDescent="0.2">
      <c r="B1079" s="18" t="str">
        <f>+IF('Datos seleccionados'!$A635="","",'Datos seleccionados'!$A635)</f>
        <v/>
      </c>
      <c r="C1079" s="14" t="str">
        <f>+IF('Datos seleccionados'!$B635="","",'Datos seleccionados'!$B635)</f>
        <v/>
      </c>
      <c r="D1079" s="10" t="str">
        <f>IF(C1079="","",IF(AND('Datos seleccionados'!$Q635&gt;=$D$3,'Datos seleccionados'!$R635&lt;=$D$4,'Datos seleccionados'!$S635&gt;=$D$5,'Datos seleccionados'!$T635&gt;=$D$6,'Datos seleccionados'!$U635&gt;=$D$7),"SI","NO"))</f>
        <v/>
      </c>
      <c r="G1079" s="17" t="str">
        <f>+IF('Datos seleccionados'!$A635="","",'Datos seleccionados'!$A635)</f>
        <v/>
      </c>
      <c r="H1079" s="14" t="str">
        <f>+IF('Datos seleccionados'!$B635="","",'Datos seleccionados'!$B635)</f>
        <v/>
      </c>
      <c r="I1079" s="10" t="str">
        <f>IF(H1079="","",IF(AND('Datos seleccionados'!$Q635&gt;=$I$3,'Datos seleccionados'!$R635&lt;=$I$4,'Datos seleccionados'!$S635&gt;=$I$5,'Datos seleccionados'!$T635&gt;=$I$6,'Datos seleccionados'!$U635&gt;=$I$7),"SI","NO"))</f>
        <v/>
      </c>
    </row>
    <row r="1080" spans="2:9" x14ac:dyDescent="0.2">
      <c r="B1080" s="18" t="str">
        <f>+IF('Datos seleccionados'!$A636="","",'Datos seleccionados'!$A636)</f>
        <v/>
      </c>
      <c r="C1080" s="14" t="str">
        <f>+IF('Datos seleccionados'!$B636="","",'Datos seleccionados'!$B636)</f>
        <v/>
      </c>
      <c r="D1080" s="10" t="str">
        <f>IF(C1080="","",IF(AND('Datos seleccionados'!$Q636&gt;=$D$3,'Datos seleccionados'!$R636&lt;=$D$4,'Datos seleccionados'!$S636&gt;=$D$5,'Datos seleccionados'!$T636&gt;=$D$6,'Datos seleccionados'!$U636&gt;=$D$7),"SI","NO"))</f>
        <v/>
      </c>
      <c r="G1080" s="17" t="str">
        <f>+IF('Datos seleccionados'!$A636="","",'Datos seleccionados'!$A636)</f>
        <v/>
      </c>
      <c r="H1080" s="14" t="str">
        <f>+IF('Datos seleccionados'!$B636="","",'Datos seleccionados'!$B636)</f>
        <v/>
      </c>
      <c r="I1080" s="10" t="str">
        <f>IF(H1080="","",IF(AND('Datos seleccionados'!$Q636&gt;=$I$3,'Datos seleccionados'!$R636&lt;=$I$4,'Datos seleccionados'!$S636&gt;=$I$5,'Datos seleccionados'!$T636&gt;=$I$6,'Datos seleccionados'!$U636&gt;=$I$7),"SI","NO"))</f>
        <v/>
      </c>
    </row>
    <row r="1081" spans="2:9" x14ac:dyDescent="0.2">
      <c r="B1081" s="18" t="str">
        <f>+IF('Datos seleccionados'!$A637="","",'Datos seleccionados'!$A637)</f>
        <v/>
      </c>
      <c r="C1081" s="14" t="str">
        <f>+IF('Datos seleccionados'!$B637="","",'Datos seleccionados'!$B637)</f>
        <v/>
      </c>
      <c r="D1081" s="10" t="str">
        <f>IF(C1081="","",IF(AND('Datos seleccionados'!$Q637&gt;=$D$3,'Datos seleccionados'!$R637&lt;=$D$4,'Datos seleccionados'!$S637&gt;=$D$5,'Datos seleccionados'!$T637&gt;=$D$6,'Datos seleccionados'!$U637&gt;=$D$7),"SI","NO"))</f>
        <v/>
      </c>
      <c r="G1081" s="17" t="str">
        <f>+IF('Datos seleccionados'!$A637="","",'Datos seleccionados'!$A637)</f>
        <v/>
      </c>
      <c r="H1081" s="14" t="str">
        <f>+IF('Datos seleccionados'!$B637="","",'Datos seleccionados'!$B637)</f>
        <v/>
      </c>
      <c r="I1081" s="10" t="str">
        <f>IF(H1081="","",IF(AND('Datos seleccionados'!$Q637&gt;=$I$3,'Datos seleccionados'!$R637&lt;=$I$4,'Datos seleccionados'!$S637&gt;=$I$5,'Datos seleccionados'!$T637&gt;=$I$6,'Datos seleccionados'!$U637&gt;=$I$7),"SI","NO"))</f>
        <v/>
      </c>
    </row>
    <row r="1082" spans="2:9" x14ac:dyDescent="0.2">
      <c r="B1082" s="18" t="str">
        <f>+IF('Datos seleccionados'!$A638="","",'Datos seleccionados'!$A638)</f>
        <v/>
      </c>
      <c r="C1082" s="14" t="str">
        <f>+IF('Datos seleccionados'!$B638="","",'Datos seleccionados'!$B638)</f>
        <v/>
      </c>
      <c r="D1082" s="10" t="str">
        <f>IF(C1082="","",IF(AND('Datos seleccionados'!$Q638&gt;=$D$3,'Datos seleccionados'!$R638&lt;=$D$4,'Datos seleccionados'!$S638&gt;=$D$5,'Datos seleccionados'!$T638&gt;=$D$6,'Datos seleccionados'!$U638&gt;=$D$7),"SI","NO"))</f>
        <v/>
      </c>
      <c r="G1082" s="17" t="str">
        <f>+IF('Datos seleccionados'!$A638="","",'Datos seleccionados'!$A638)</f>
        <v/>
      </c>
      <c r="H1082" s="14" t="str">
        <f>+IF('Datos seleccionados'!$B638="","",'Datos seleccionados'!$B638)</f>
        <v/>
      </c>
      <c r="I1082" s="10" t="str">
        <f>IF(H1082="","",IF(AND('Datos seleccionados'!$Q638&gt;=$I$3,'Datos seleccionados'!$R638&lt;=$I$4,'Datos seleccionados'!$S638&gt;=$I$5,'Datos seleccionados'!$T638&gt;=$I$6,'Datos seleccionados'!$U638&gt;=$I$7),"SI","NO"))</f>
        <v/>
      </c>
    </row>
    <row r="1083" spans="2:9" x14ac:dyDescent="0.2">
      <c r="B1083" s="18" t="str">
        <f>+IF('Datos seleccionados'!$A639="","",'Datos seleccionados'!$A639)</f>
        <v/>
      </c>
      <c r="C1083" s="14" t="str">
        <f>+IF('Datos seleccionados'!$B639="","",'Datos seleccionados'!$B639)</f>
        <v/>
      </c>
      <c r="D1083" s="10" t="str">
        <f>IF(C1083="","",IF(AND('Datos seleccionados'!$Q639&gt;=$D$3,'Datos seleccionados'!$R639&lt;=$D$4,'Datos seleccionados'!$S639&gt;=$D$5,'Datos seleccionados'!$T639&gt;=$D$6,'Datos seleccionados'!$U639&gt;=$D$7),"SI","NO"))</f>
        <v/>
      </c>
      <c r="G1083" s="17" t="str">
        <f>+IF('Datos seleccionados'!$A639="","",'Datos seleccionados'!$A639)</f>
        <v/>
      </c>
      <c r="H1083" s="14" t="str">
        <f>+IF('Datos seleccionados'!$B639="","",'Datos seleccionados'!$B639)</f>
        <v/>
      </c>
      <c r="I1083" s="10" t="str">
        <f>IF(H1083="","",IF(AND('Datos seleccionados'!$Q639&gt;=$I$3,'Datos seleccionados'!$R639&lt;=$I$4,'Datos seleccionados'!$S639&gt;=$I$5,'Datos seleccionados'!$T639&gt;=$I$6,'Datos seleccionados'!$U639&gt;=$I$7),"SI","NO"))</f>
        <v/>
      </c>
    </row>
    <row r="1084" spans="2:9" x14ac:dyDescent="0.2">
      <c r="B1084" s="18" t="str">
        <f>+IF('Datos seleccionados'!$A640="","",'Datos seleccionados'!$A640)</f>
        <v/>
      </c>
      <c r="C1084" s="14" t="str">
        <f>+IF('Datos seleccionados'!$B640="","",'Datos seleccionados'!$B640)</f>
        <v/>
      </c>
      <c r="D1084" s="10" t="str">
        <f>IF(C1084="","",IF(AND('Datos seleccionados'!$Q640&gt;=$D$3,'Datos seleccionados'!$R640&lt;=$D$4,'Datos seleccionados'!$S640&gt;=$D$5,'Datos seleccionados'!$T640&gt;=$D$6,'Datos seleccionados'!$U640&gt;=$D$7),"SI","NO"))</f>
        <v/>
      </c>
      <c r="G1084" s="17" t="str">
        <f>+IF('Datos seleccionados'!$A640="","",'Datos seleccionados'!$A640)</f>
        <v/>
      </c>
      <c r="H1084" s="14" t="str">
        <f>+IF('Datos seleccionados'!$B640="","",'Datos seleccionados'!$B640)</f>
        <v/>
      </c>
      <c r="I1084" s="10" t="str">
        <f>IF(H1084="","",IF(AND('Datos seleccionados'!$Q640&gt;=$I$3,'Datos seleccionados'!$R640&lt;=$I$4,'Datos seleccionados'!$S640&gt;=$I$5,'Datos seleccionados'!$T640&gt;=$I$6,'Datos seleccionados'!$U640&gt;=$I$7),"SI","NO"))</f>
        <v/>
      </c>
    </row>
    <row r="1085" spans="2:9" x14ac:dyDescent="0.2">
      <c r="B1085" s="18" t="str">
        <f>+IF('Datos seleccionados'!$A641="","",'Datos seleccionados'!$A641)</f>
        <v/>
      </c>
      <c r="C1085" s="14" t="str">
        <f>+IF('Datos seleccionados'!$B641="","",'Datos seleccionados'!$B641)</f>
        <v/>
      </c>
      <c r="D1085" s="10" t="str">
        <f>IF(C1085="","",IF(AND('Datos seleccionados'!$Q641&gt;=$D$3,'Datos seleccionados'!$R641&lt;=$D$4,'Datos seleccionados'!$S641&gt;=$D$5,'Datos seleccionados'!$T641&gt;=$D$6,'Datos seleccionados'!$U641&gt;=$D$7),"SI","NO"))</f>
        <v/>
      </c>
      <c r="G1085" s="17" t="str">
        <f>+IF('Datos seleccionados'!$A641="","",'Datos seleccionados'!$A641)</f>
        <v/>
      </c>
      <c r="H1085" s="14" t="str">
        <f>+IF('Datos seleccionados'!$B641="","",'Datos seleccionados'!$B641)</f>
        <v/>
      </c>
      <c r="I1085" s="10" t="str">
        <f>IF(H1085="","",IF(AND('Datos seleccionados'!$Q641&gt;=$I$3,'Datos seleccionados'!$R641&lt;=$I$4,'Datos seleccionados'!$S641&gt;=$I$5,'Datos seleccionados'!$T641&gt;=$I$6,'Datos seleccionados'!$U641&gt;=$I$7),"SI","NO"))</f>
        <v/>
      </c>
    </row>
    <row r="1086" spans="2:9" x14ac:dyDescent="0.2">
      <c r="B1086" s="18" t="str">
        <f>+IF('Datos seleccionados'!$A642="","",'Datos seleccionados'!$A642)</f>
        <v/>
      </c>
      <c r="C1086" s="14" t="str">
        <f>+IF('Datos seleccionados'!$B642="","",'Datos seleccionados'!$B642)</f>
        <v/>
      </c>
      <c r="D1086" s="10" t="str">
        <f>IF(C1086="","",IF(AND('Datos seleccionados'!$Q642&gt;=$D$3,'Datos seleccionados'!$R642&lt;=$D$4,'Datos seleccionados'!$S642&gt;=$D$5,'Datos seleccionados'!$T642&gt;=$D$6,'Datos seleccionados'!$U642&gt;=$D$7),"SI","NO"))</f>
        <v/>
      </c>
      <c r="G1086" s="17" t="str">
        <f>+IF('Datos seleccionados'!$A642="","",'Datos seleccionados'!$A642)</f>
        <v/>
      </c>
      <c r="H1086" s="14" t="str">
        <f>+IF('Datos seleccionados'!$B642="","",'Datos seleccionados'!$B642)</f>
        <v/>
      </c>
      <c r="I1086" s="10" t="str">
        <f>IF(H1086="","",IF(AND('Datos seleccionados'!$Q642&gt;=$I$3,'Datos seleccionados'!$R642&lt;=$I$4,'Datos seleccionados'!$S642&gt;=$I$5,'Datos seleccionados'!$T642&gt;=$I$6,'Datos seleccionados'!$U642&gt;=$I$7),"SI","NO"))</f>
        <v/>
      </c>
    </row>
    <row r="1087" spans="2:9" x14ac:dyDescent="0.2">
      <c r="B1087" s="18" t="str">
        <f>+IF('Datos seleccionados'!$A643="","",'Datos seleccionados'!$A643)</f>
        <v/>
      </c>
      <c r="C1087" s="14" t="str">
        <f>+IF('Datos seleccionados'!$B643="","",'Datos seleccionados'!$B643)</f>
        <v/>
      </c>
      <c r="D1087" s="10" t="str">
        <f>IF(C1087="","",IF(AND('Datos seleccionados'!$Q643&gt;=$D$3,'Datos seleccionados'!$R643&lt;=$D$4,'Datos seleccionados'!$S643&gt;=$D$5,'Datos seleccionados'!$T643&gt;=$D$6,'Datos seleccionados'!$U643&gt;=$D$7),"SI","NO"))</f>
        <v/>
      </c>
      <c r="G1087" s="17" t="str">
        <f>+IF('Datos seleccionados'!$A643="","",'Datos seleccionados'!$A643)</f>
        <v/>
      </c>
      <c r="H1087" s="14" t="str">
        <f>+IF('Datos seleccionados'!$B643="","",'Datos seleccionados'!$B643)</f>
        <v/>
      </c>
      <c r="I1087" s="10" t="str">
        <f>IF(H1087="","",IF(AND('Datos seleccionados'!$Q643&gt;=$I$3,'Datos seleccionados'!$R643&lt;=$I$4,'Datos seleccionados'!$S643&gt;=$I$5,'Datos seleccionados'!$T643&gt;=$I$6,'Datos seleccionados'!$U643&gt;=$I$7),"SI","NO"))</f>
        <v/>
      </c>
    </row>
    <row r="1088" spans="2:9" x14ac:dyDescent="0.2">
      <c r="B1088" s="18" t="str">
        <f>+IF('Datos seleccionados'!$A644="","",'Datos seleccionados'!$A644)</f>
        <v/>
      </c>
      <c r="C1088" s="14" t="str">
        <f>+IF('Datos seleccionados'!$B644="","",'Datos seleccionados'!$B644)</f>
        <v/>
      </c>
      <c r="D1088" s="10" t="str">
        <f>IF(C1088="","",IF(AND('Datos seleccionados'!$Q644&gt;=$D$3,'Datos seleccionados'!$R644&lt;=$D$4,'Datos seleccionados'!$S644&gt;=$D$5,'Datos seleccionados'!$T644&gt;=$D$6,'Datos seleccionados'!$U644&gt;=$D$7),"SI","NO"))</f>
        <v/>
      </c>
      <c r="G1088" s="17" t="str">
        <f>+IF('Datos seleccionados'!$A644="","",'Datos seleccionados'!$A644)</f>
        <v/>
      </c>
      <c r="H1088" s="14" t="str">
        <f>+IF('Datos seleccionados'!$B644="","",'Datos seleccionados'!$B644)</f>
        <v/>
      </c>
      <c r="I1088" s="10" t="str">
        <f>IF(H1088="","",IF(AND('Datos seleccionados'!$Q644&gt;=$I$3,'Datos seleccionados'!$R644&lt;=$I$4,'Datos seleccionados'!$S644&gt;=$I$5,'Datos seleccionados'!$T644&gt;=$I$6,'Datos seleccionados'!$U644&gt;=$I$7),"SI","NO"))</f>
        <v/>
      </c>
    </row>
    <row r="1089" spans="2:9" x14ac:dyDescent="0.2">
      <c r="B1089" s="18" t="str">
        <f>+IF('Datos seleccionados'!$A645="","",'Datos seleccionados'!$A645)</f>
        <v/>
      </c>
      <c r="C1089" s="14" t="str">
        <f>+IF('Datos seleccionados'!$B645="","",'Datos seleccionados'!$B645)</f>
        <v/>
      </c>
      <c r="D1089" s="10" t="str">
        <f>IF(C1089="","",IF(AND('Datos seleccionados'!$Q645&gt;=$D$3,'Datos seleccionados'!$R645&lt;=$D$4,'Datos seleccionados'!$S645&gt;=$D$5,'Datos seleccionados'!$T645&gt;=$D$6,'Datos seleccionados'!$U645&gt;=$D$7),"SI","NO"))</f>
        <v/>
      </c>
      <c r="G1089" s="17" t="str">
        <f>+IF('Datos seleccionados'!$A645="","",'Datos seleccionados'!$A645)</f>
        <v/>
      </c>
      <c r="H1089" s="14" t="str">
        <f>+IF('Datos seleccionados'!$B645="","",'Datos seleccionados'!$B645)</f>
        <v/>
      </c>
      <c r="I1089" s="10" t="str">
        <f>IF(H1089="","",IF(AND('Datos seleccionados'!$Q645&gt;=$I$3,'Datos seleccionados'!$R645&lt;=$I$4,'Datos seleccionados'!$S645&gt;=$I$5,'Datos seleccionados'!$T645&gt;=$I$6,'Datos seleccionados'!$U645&gt;=$I$7),"SI","NO"))</f>
        <v/>
      </c>
    </row>
    <row r="1090" spans="2:9" x14ac:dyDescent="0.2">
      <c r="B1090" s="18" t="str">
        <f>+IF('Datos seleccionados'!$A646="","",'Datos seleccionados'!$A646)</f>
        <v/>
      </c>
      <c r="C1090" s="14" t="str">
        <f>+IF('Datos seleccionados'!$B646="","",'Datos seleccionados'!$B646)</f>
        <v/>
      </c>
      <c r="D1090" s="10" t="str">
        <f>IF(C1090="","",IF(AND('Datos seleccionados'!$Q646&gt;=$D$3,'Datos seleccionados'!$R646&lt;=$D$4,'Datos seleccionados'!$S646&gt;=$D$5,'Datos seleccionados'!$T646&gt;=$D$6,'Datos seleccionados'!$U646&gt;=$D$7),"SI","NO"))</f>
        <v/>
      </c>
      <c r="G1090" s="17" t="str">
        <f>+IF('Datos seleccionados'!$A646="","",'Datos seleccionados'!$A646)</f>
        <v/>
      </c>
      <c r="H1090" s="14" t="str">
        <f>+IF('Datos seleccionados'!$B646="","",'Datos seleccionados'!$B646)</f>
        <v/>
      </c>
      <c r="I1090" s="10" t="str">
        <f>IF(H1090="","",IF(AND('Datos seleccionados'!$Q646&gt;=$I$3,'Datos seleccionados'!$R646&lt;=$I$4,'Datos seleccionados'!$S646&gt;=$I$5,'Datos seleccionados'!$T646&gt;=$I$6,'Datos seleccionados'!$U646&gt;=$I$7),"SI","NO"))</f>
        <v/>
      </c>
    </row>
    <row r="1091" spans="2:9" x14ac:dyDescent="0.2">
      <c r="B1091" s="18" t="str">
        <f>+IF('Datos seleccionados'!$A647="","",'Datos seleccionados'!$A647)</f>
        <v/>
      </c>
      <c r="C1091" s="14" t="str">
        <f>+IF('Datos seleccionados'!$B647="","",'Datos seleccionados'!$B647)</f>
        <v/>
      </c>
      <c r="D1091" s="10" t="str">
        <f>IF(C1091="","",IF(AND('Datos seleccionados'!$Q647&gt;=$D$3,'Datos seleccionados'!$R647&lt;=$D$4,'Datos seleccionados'!$S647&gt;=$D$5,'Datos seleccionados'!$T647&gt;=$D$6,'Datos seleccionados'!$U647&gt;=$D$7),"SI","NO"))</f>
        <v/>
      </c>
      <c r="G1091" s="17" t="str">
        <f>+IF('Datos seleccionados'!$A647="","",'Datos seleccionados'!$A647)</f>
        <v/>
      </c>
      <c r="H1091" s="14" t="str">
        <f>+IF('Datos seleccionados'!$B647="","",'Datos seleccionados'!$B647)</f>
        <v/>
      </c>
      <c r="I1091" s="10" t="str">
        <f>IF(H1091="","",IF(AND('Datos seleccionados'!$Q647&gt;=$I$3,'Datos seleccionados'!$R647&lt;=$I$4,'Datos seleccionados'!$S647&gt;=$I$5,'Datos seleccionados'!$T647&gt;=$I$6,'Datos seleccionados'!$U647&gt;=$I$7),"SI","NO"))</f>
        <v/>
      </c>
    </row>
    <row r="1092" spans="2:9" x14ac:dyDescent="0.2">
      <c r="B1092" s="18" t="str">
        <f>+IF('Datos seleccionados'!$A648="","",'Datos seleccionados'!$A648)</f>
        <v/>
      </c>
      <c r="C1092" s="14" t="str">
        <f>+IF('Datos seleccionados'!$B648="","",'Datos seleccionados'!$B648)</f>
        <v/>
      </c>
      <c r="D1092" s="10" t="str">
        <f>IF(C1092="","",IF(AND('Datos seleccionados'!$Q648&gt;=$D$3,'Datos seleccionados'!$R648&lt;=$D$4,'Datos seleccionados'!$S648&gt;=$D$5,'Datos seleccionados'!$T648&gt;=$D$6,'Datos seleccionados'!$U648&gt;=$D$7),"SI","NO"))</f>
        <v/>
      </c>
      <c r="G1092" s="17" t="str">
        <f>+IF('Datos seleccionados'!$A648="","",'Datos seleccionados'!$A648)</f>
        <v/>
      </c>
      <c r="H1092" s="14" t="str">
        <f>+IF('Datos seleccionados'!$B648="","",'Datos seleccionados'!$B648)</f>
        <v/>
      </c>
      <c r="I1092" s="10" t="str">
        <f>IF(H1092="","",IF(AND('Datos seleccionados'!$Q648&gt;=$I$3,'Datos seleccionados'!$R648&lt;=$I$4,'Datos seleccionados'!$S648&gt;=$I$5,'Datos seleccionados'!$T648&gt;=$I$6,'Datos seleccionados'!$U648&gt;=$I$7),"SI","NO"))</f>
        <v/>
      </c>
    </row>
    <row r="1093" spans="2:9" x14ac:dyDescent="0.2">
      <c r="B1093" s="18" t="str">
        <f>+IF('Datos seleccionados'!$A649="","",'Datos seleccionados'!$A649)</f>
        <v/>
      </c>
      <c r="C1093" s="14" t="str">
        <f>+IF('Datos seleccionados'!$B649="","",'Datos seleccionados'!$B649)</f>
        <v/>
      </c>
      <c r="D1093" s="10" t="str">
        <f>IF(C1093="","",IF(AND('Datos seleccionados'!$Q649&gt;=$D$3,'Datos seleccionados'!$R649&lt;=$D$4,'Datos seleccionados'!$S649&gt;=$D$5,'Datos seleccionados'!$T649&gt;=$D$6,'Datos seleccionados'!$U649&gt;=$D$7),"SI","NO"))</f>
        <v/>
      </c>
      <c r="G1093" s="17" t="str">
        <f>+IF('Datos seleccionados'!$A649="","",'Datos seleccionados'!$A649)</f>
        <v/>
      </c>
      <c r="H1093" s="14" t="str">
        <f>+IF('Datos seleccionados'!$B649="","",'Datos seleccionados'!$B649)</f>
        <v/>
      </c>
      <c r="I1093" s="10" t="str">
        <f>IF(H1093="","",IF(AND('Datos seleccionados'!$Q649&gt;=$I$3,'Datos seleccionados'!$R649&lt;=$I$4,'Datos seleccionados'!$S649&gt;=$I$5,'Datos seleccionados'!$T649&gt;=$I$6,'Datos seleccionados'!$U649&gt;=$I$7),"SI","NO"))</f>
        <v/>
      </c>
    </row>
    <row r="1094" spans="2:9" x14ac:dyDescent="0.2">
      <c r="B1094" s="18" t="str">
        <f>+IF('Datos seleccionados'!$A650="","",'Datos seleccionados'!$A650)</f>
        <v/>
      </c>
      <c r="C1094" s="14" t="str">
        <f>+IF('Datos seleccionados'!$B650="","",'Datos seleccionados'!$B650)</f>
        <v/>
      </c>
      <c r="D1094" s="10" t="str">
        <f>IF(C1094="","",IF(AND('Datos seleccionados'!$Q650&gt;=$D$3,'Datos seleccionados'!$R650&lt;=$D$4,'Datos seleccionados'!$S650&gt;=$D$5,'Datos seleccionados'!$T650&gt;=$D$6,'Datos seleccionados'!$U650&gt;=$D$7),"SI","NO"))</f>
        <v/>
      </c>
      <c r="G1094" s="17" t="str">
        <f>+IF('Datos seleccionados'!$A650="","",'Datos seleccionados'!$A650)</f>
        <v/>
      </c>
      <c r="H1094" s="14" t="str">
        <f>+IF('Datos seleccionados'!$B650="","",'Datos seleccionados'!$B650)</f>
        <v/>
      </c>
      <c r="I1094" s="10" t="str">
        <f>IF(H1094="","",IF(AND('Datos seleccionados'!$Q650&gt;=$I$3,'Datos seleccionados'!$R650&lt;=$I$4,'Datos seleccionados'!$S650&gt;=$I$5,'Datos seleccionados'!$T650&gt;=$I$6,'Datos seleccionados'!$U650&gt;=$I$7),"SI","NO"))</f>
        <v/>
      </c>
    </row>
    <row r="1095" spans="2:9" x14ac:dyDescent="0.2">
      <c r="B1095" s="18" t="str">
        <f>+IF('Datos seleccionados'!$A651="","",'Datos seleccionados'!$A651)</f>
        <v/>
      </c>
      <c r="C1095" s="14" t="str">
        <f>+IF('Datos seleccionados'!$B651="","",'Datos seleccionados'!$B651)</f>
        <v/>
      </c>
      <c r="D1095" s="10" t="str">
        <f>IF(C1095="","",IF(AND('Datos seleccionados'!$Q651&gt;=$D$3,'Datos seleccionados'!$R651&lt;=$D$4,'Datos seleccionados'!$S651&gt;=$D$5,'Datos seleccionados'!$T651&gt;=$D$6,'Datos seleccionados'!$U651&gt;=$D$7),"SI","NO"))</f>
        <v/>
      </c>
      <c r="G1095" s="17" t="str">
        <f>+IF('Datos seleccionados'!$A651="","",'Datos seleccionados'!$A651)</f>
        <v/>
      </c>
      <c r="H1095" s="14" t="str">
        <f>+IF('Datos seleccionados'!$B651="","",'Datos seleccionados'!$B651)</f>
        <v/>
      </c>
      <c r="I1095" s="10" t="str">
        <f>IF(H1095="","",IF(AND('Datos seleccionados'!$Q651&gt;=$I$3,'Datos seleccionados'!$R651&lt;=$I$4,'Datos seleccionados'!$S651&gt;=$I$5,'Datos seleccionados'!$T651&gt;=$I$6,'Datos seleccionados'!$U651&gt;=$I$7),"SI","NO"))</f>
        <v/>
      </c>
    </row>
    <row r="1096" spans="2:9" x14ac:dyDescent="0.2">
      <c r="B1096" s="18" t="str">
        <f>+IF('Datos seleccionados'!$A652="","",'Datos seleccionados'!$A652)</f>
        <v/>
      </c>
      <c r="C1096" s="14" t="str">
        <f>+IF('Datos seleccionados'!$B652="","",'Datos seleccionados'!$B652)</f>
        <v/>
      </c>
      <c r="D1096" s="10" t="str">
        <f>IF(C1096="","",IF(AND('Datos seleccionados'!$Q652&gt;=$D$3,'Datos seleccionados'!$R652&lt;=$D$4,'Datos seleccionados'!$S652&gt;=$D$5,'Datos seleccionados'!$T652&gt;=$D$6,'Datos seleccionados'!$U652&gt;=$D$7),"SI","NO"))</f>
        <v/>
      </c>
      <c r="G1096" s="17" t="str">
        <f>+IF('Datos seleccionados'!$A652="","",'Datos seleccionados'!$A652)</f>
        <v/>
      </c>
      <c r="H1096" s="14" t="str">
        <f>+IF('Datos seleccionados'!$B652="","",'Datos seleccionados'!$B652)</f>
        <v/>
      </c>
      <c r="I1096" s="10" t="str">
        <f>IF(H1096="","",IF(AND('Datos seleccionados'!$Q652&gt;=$I$3,'Datos seleccionados'!$R652&lt;=$I$4,'Datos seleccionados'!$S652&gt;=$I$5,'Datos seleccionados'!$T652&gt;=$I$6,'Datos seleccionados'!$U652&gt;=$I$7),"SI","NO"))</f>
        <v/>
      </c>
    </row>
    <row r="1097" spans="2:9" x14ac:dyDescent="0.2">
      <c r="B1097" s="18" t="str">
        <f>+IF('Datos seleccionados'!$A653="","",'Datos seleccionados'!$A653)</f>
        <v/>
      </c>
      <c r="C1097" s="14" t="str">
        <f>+IF('Datos seleccionados'!$B653="","",'Datos seleccionados'!$B653)</f>
        <v/>
      </c>
      <c r="D1097" s="10" t="str">
        <f>IF(C1097="","",IF(AND('Datos seleccionados'!$Q653&gt;=$D$3,'Datos seleccionados'!$R653&lt;=$D$4,'Datos seleccionados'!$S653&gt;=$D$5,'Datos seleccionados'!$T653&gt;=$D$6,'Datos seleccionados'!$U653&gt;=$D$7),"SI","NO"))</f>
        <v/>
      </c>
      <c r="G1097" s="17" t="str">
        <f>+IF('Datos seleccionados'!$A653="","",'Datos seleccionados'!$A653)</f>
        <v/>
      </c>
      <c r="H1097" s="14" t="str">
        <f>+IF('Datos seleccionados'!$B653="","",'Datos seleccionados'!$B653)</f>
        <v/>
      </c>
      <c r="I1097" s="10" t="str">
        <f>IF(H1097="","",IF(AND('Datos seleccionados'!$Q653&gt;=$I$3,'Datos seleccionados'!$R653&lt;=$I$4,'Datos seleccionados'!$S653&gt;=$I$5,'Datos seleccionados'!$T653&gt;=$I$6,'Datos seleccionados'!$U653&gt;=$I$7),"SI","NO"))</f>
        <v/>
      </c>
    </row>
    <row r="1098" spans="2:9" x14ac:dyDescent="0.2">
      <c r="B1098" s="18" t="str">
        <f>+IF('Datos seleccionados'!$A654="","",'Datos seleccionados'!$A654)</f>
        <v/>
      </c>
      <c r="C1098" s="14" t="str">
        <f>+IF('Datos seleccionados'!$B654="","",'Datos seleccionados'!$B654)</f>
        <v/>
      </c>
      <c r="D1098" s="10" t="str">
        <f>IF(C1098="","",IF(AND('Datos seleccionados'!$Q654&gt;=$D$3,'Datos seleccionados'!$R654&lt;=$D$4,'Datos seleccionados'!$S654&gt;=$D$5,'Datos seleccionados'!$T654&gt;=$D$6,'Datos seleccionados'!$U654&gt;=$D$7),"SI","NO"))</f>
        <v/>
      </c>
      <c r="G1098" s="17" t="str">
        <f>+IF('Datos seleccionados'!$A654="","",'Datos seleccionados'!$A654)</f>
        <v/>
      </c>
      <c r="H1098" s="14" t="str">
        <f>+IF('Datos seleccionados'!$B654="","",'Datos seleccionados'!$B654)</f>
        <v/>
      </c>
      <c r="I1098" s="10" t="str">
        <f>IF(H1098="","",IF(AND('Datos seleccionados'!$Q654&gt;=$I$3,'Datos seleccionados'!$R654&lt;=$I$4,'Datos seleccionados'!$S654&gt;=$I$5,'Datos seleccionados'!$T654&gt;=$I$6,'Datos seleccionados'!$U654&gt;=$I$7),"SI","NO"))</f>
        <v/>
      </c>
    </row>
    <row r="1099" spans="2:9" x14ac:dyDescent="0.2">
      <c r="B1099" s="18" t="str">
        <f>+IF('Datos seleccionados'!$A655="","",'Datos seleccionados'!$A655)</f>
        <v/>
      </c>
      <c r="C1099" s="14" t="str">
        <f>+IF('Datos seleccionados'!$B655="","",'Datos seleccionados'!$B655)</f>
        <v/>
      </c>
      <c r="D1099" s="10" t="str">
        <f>IF(C1099="","",IF(AND('Datos seleccionados'!$Q655&gt;=$D$3,'Datos seleccionados'!$R655&lt;=$D$4,'Datos seleccionados'!$S655&gt;=$D$5,'Datos seleccionados'!$T655&gt;=$D$6,'Datos seleccionados'!$U655&gt;=$D$7),"SI","NO"))</f>
        <v/>
      </c>
      <c r="G1099" s="17" t="str">
        <f>+IF('Datos seleccionados'!$A655="","",'Datos seleccionados'!$A655)</f>
        <v/>
      </c>
      <c r="H1099" s="14" t="str">
        <f>+IF('Datos seleccionados'!$B655="","",'Datos seleccionados'!$B655)</f>
        <v/>
      </c>
      <c r="I1099" s="10" t="str">
        <f>IF(H1099="","",IF(AND('Datos seleccionados'!$Q655&gt;=$I$3,'Datos seleccionados'!$R655&lt;=$I$4,'Datos seleccionados'!$S655&gt;=$I$5,'Datos seleccionados'!$T655&gt;=$I$6,'Datos seleccionados'!$U655&gt;=$I$7),"SI","NO"))</f>
        <v/>
      </c>
    </row>
    <row r="1100" spans="2:9" x14ac:dyDescent="0.2">
      <c r="B1100" s="18" t="str">
        <f>+IF('Datos seleccionados'!$A656="","",'Datos seleccionados'!$A656)</f>
        <v/>
      </c>
      <c r="C1100" s="14" t="str">
        <f>+IF('Datos seleccionados'!$B656="","",'Datos seleccionados'!$B656)</f>
        <v/>
      </c>
      <c r="D1100" s="10" t="str">
        <f>IF(C1100="","",IF(AND('Datos seleccionados'!$Q656&gt;=$D$3,'Datos seleccionados'!$R656&lt;=$D$4,'Datos seleccionados'!$S656&gt;=$D$5,'Datos seleccionados'!$T656&gt;=$D$6,'Datos seleccionados'!$U656&gt;=$D$7),"SI","NO"))</f>
        <v/>
      </c>
      <c r="G1100" s="17" t="str">
        <f>+IF('Datos seleccionados'!$A656="","",'Datos seleccionados'!$A656)</f>
        <v/>
      </c>
      <c r="H1100" s="14" t="str">
        <f>+IF('Datos seleccionados'!$B656="","",'Datos seleccionados'!$B656)</f>
        <v/>
      </c>
      <c r="I1100" s="10" t="str">
        <f>IF(H1100="","",IF(AND('Datos seleccionados'!$Q656&gt;=$I$3,'Datos seleccionados'!$R656&lt;=$I$4,'Datos seleccionados'!$S656&gt;=$I$5,'Datos seleccionados'!$T656&gt;=$I$6,'Datos seleccionados'!$U656&gt;=$I$7),"SI","NO"))</f>
        <v/>
      </c>
    </row>
    <row r="1101" spans="2:9" x14ac:dyDescent="0.2">
      <c r="B1101" s="18" t="str">
        <f>+IF('Datos seleccionados'!$A657="","",'Datos seleccionados'!$A657)</f>
        <v/>
      </c>
      <c r="C1101" s="14" t="str">
        <f>+IF('Datos seleccionados'!$B657="","",'Datos seleccionados'!$B657)</f>
        <v/>
      </c>
      <c r="D1101" s="10" t="str">
        <f>IF(C1101="","",IF(AND('Datos seleccionados'!$Q657&gt;=$D$3,'Datos seleccionados'!$R657&lt;=$D$4,'Datos seleccionados'!$S657&gt;=$D$5,'Datos seleccionados'!$T657&gt;=$D$6,'Datos seleccionados'!$U657&gt;=$D$7),"SI","NO"))</f>
        <v/>
      </c>
      <c r="G1101" s="17" t="str">
        <f>+IF('Datos seleccionados'!$A657="","",'Datos seleccionados'!$A657)</f>
        <v/>
      </c>
      <c r="H1101" s="14" t="str">
        <f>+IF('Datos seleccionados'!$B657="","",'Datos seleccionados'!$B657)</f>
        <v/>
      </c>
      <c r="I1101" s="10" t="str">
        <f>IF(H1101="","",IF(AND('Datos seleccionados'!$Q657&gt;=$I$3,'Datos seleccionados'!$R657&lt;=$I$4,'Datos seleccionados'!$S657&gt;=$I$5,'Datos seleccionados'!$T657&gt;=$I$6,'Datos seleccionados'!$U657&gt;=$I$7),"SI","NO"))</f>
        <v/>
      </c>
    </row>
    <row r="1102" spans="2:9" x14ac:dyDescent="0.2">
      <c r="B1102" s="18" t="str">
        <f>+IF('Datos seleccionados'!$A658="","",'Datos seleccionados'!$A658)</f>
        <v/>
      </c>
      <c r="C1102" s="14" t="str">
        <f>+IF('Datos seleccionados'!$B658="","",'Datos seleccionados'!$B658)</f>
        <v/>
      </c>
      <c r="D1102" s="10" t="str">
        <f>IF(C1102="","",IF(AND('Datos seleccionados'!$Q658&gt;=$D$3,'Datos seleccionados'!$R658&lt;=$D$4,'Datos seleccionados'!$S658&gt;=$D$5,'Datos seleccionados'!$T658&gt;=$D$6,'Datos seleccionados'!$U658&gt;=$D$7),"SI","NO"))</f>
        <v/>
      </c>
      <c r="G1102" s="17" t="str">
        <f>+IF('Datos seleccionados'!$A658="","",'Datos seleccionados'!$A658)</f>
        <v/>
      </c>
      <c r="H1102" s="14" t="str">
        <f>+IF('Datos seleccionados'!$B658="","",'Datos seleccionados'!$B658)</f>
        <v/>
      </c>
      <c r="I1102" s="10" t="str">
        <f>IF(H1102="","",IF(AND('Datos seleccionados'!$Q658&gt;=$I$3,'Datos seleccionados'!$R658&lt;=$I$4,'Datos seleccionados'!$S658&gt;=$I$5,'Datos seleccionados'!$T658&gt;=$I$6,'Datos seleccionados'!$U658&gt;=$I$7),"SI","NO"))</f>
        <v/>
      </c>
    </row>
    <row r="1103" spans="2:9" x14ac:dyDescent="0.2">
      <c r="B1103" s="18" t="str">
        <f>+IF('Datos seleccionados'!$A659="","",'Datos seleccionados'!$A659)</f>
        <v/>
      </c>
      <c r="C1103" s="14" t="str">
        <f>+IF('Datos seleccionados'!$B659="","",'Datos seleccionados'!$B659)</f>
        <v/>
      </c>
      <c r="D1103" s="10" t="str">
        <f>IF(C1103="","",IF(AND('Datos seleccionados'!$Q659&gt;=$D$3,'Datos seleccionados'!$R659&lt;=$D$4,'Datos seleccionados'!$S659&gt;=$D$5,'Datos seleccionados'!$T659&gt;=$D$6,'Datos seleccionados'!$U659&gt;=$D$7),"SI","NO"))</f>
        <v/>
      </c>
      <c r="G1103" s="17" t="str">
        <f>+IF('Datos seleccionados'!$A659="","",'Datos seleccionados'!$A659)</f>
        <v/>
      </c>
      <c r="H1103" s="14" t="str">
        <f>+IF('Datos seleccionados'!$B659="","",'Datos seleccionados'!$B659)</f>
        <v/>
      </c>
      <c r="I1103" s="10" t="str">
        <f>IF(H1103="","",IF(AND('Datos seleccionados'!$Q659&gt;=$I$3,'Datos seleccionados'!$R659&lt;=$I$4,'Datos seleccionados'!$S659&gt;=$I$5,'Datos seleccionados'!$T659&gt;=$I$6,'Datos seleccionados'!$U659&gt;=$I$7),"SI","NO"))</f>
        <v/>
      </c>
    </row>
    <row r="1104" spans="2:9" x14ac:dyDescent="0.2">
      <c r="B1104" s="18" t="str">
        <f>+IF('Datos seleccionados'!$A660="","",'Datos seleccionados'!$A660)</f>
        <v/>
      </c>
      <c r="C1104" s="14" t="str">
        <f>+IF('Datos seleccionados'!$B660="","",'Datos seleccionados'!$B660)</f>
        <v/>
      </c>
      <c r="D1104" s="10" t="str">
        <f>IF(C1104="","",IF(AND('Datos seleccionados'!$Q660&gt;=$D$3,'Datos seleccionados'!$R660&lt;=$D$4,'Datos seleccionados'!$S660&gt;=$D$5,'Datos seleccionados'!$T660&gt;=$D$6,'Datos seleccionados'!$U660&gt;=$D$7),"SI","NO"))</f>
        <v/>
      </c>
      <c r="G1104" s="17" t="str">
        <f>+IF('Datos seleccionados'!$A660="","",'Datos seleccionados'!$A660)</f>
        <v/>
      </c>
      <c r="H1104" s="14" t="str">
        <f>+IF('Datos seleccionados'!$B660="","",'Datos seleccionados'!$B660)</f>
        <v/>
      </c>
      <c r="I1104" s="10" t="str">
        <f>IF(H1104="","",IF(AND('Datos seleccionados'!$Q660&gt;=$I$3,'Datos seleccionados'!$R660&lt;=$I$4,'Datos seleccionados'!$S660&gt;=$I$5,'Datos seleccionados'!$T660&gt;=$I$6,'Datos seleccionados'!$U660&gt;=$I$7),"SI","NO"))</f>
        <v/>
      </c>
    </row>
    <row r="1105" spans="2:9" x14ac:dyDescent="0.2">
      <c r="B1105" s="18" t="str">
        <f>+IF('Datos seleccionados'!$A661="","",'Datos seleccionados'!$A661)</f>
        <v/>
      </c>
      <c r="C1105" s="14" t="str">
        <f>+IF('Datos seleccionados'!$B661="","",'Datos seleccionados'!$B661)</f>
        <v/>
      </c>
      <c r="D1105" s="10" t="str">
        <f>IF(C1105="","",IF(AND('Datos seleccionados'!$Q661&gt;=$D$3,'Datos seleccionados'!$R661&lt;=$D$4,'Datos seleccionados'!$S661&gt;=$D$5,'Datos seleccionados'!$T661&gt;=$D$6,'Datos seleccionados'!$U661&gt;=$D$7),"SI","NO"))</f>
        <v/>
      </c>
      <c r="G1105" s="17" t="str">
        <f>+IF('Datos seleccionados'!$A661="","",'Datos seleccionados'!$A661)</f>
        <v/>
      </c>
      <c r="H1105" s="14" t="str">
        <f>+IF('Datos seleccionados'!$B661="","",'Datos seleccionados'!$B661)</f>
        <v/>
      </c>
      <c r="I1105" s="10" t="str">
        <f>IF(H1105="","",IF(AND('Datos seleccionados'!$Q661&gt;=$I$3,'Datos seleccionados'!$R661&lt;=$I$4,'Datos seleccionados'!$S661&gt;=$I$5,'Datos seleccionados'!$T661&gt;=$I$6,'Datos seleccionados'!$U661&gt;=$I$7),"SI","NO"))</f>
        <v/>
      </c>
    </row>
    <row r="1106" spans="2:9" x14ac:dyDescent="0.2">
      <c r="B1106" s="18" t="str">
        <f>+IF('Datos seleccionados'!$A662="","",'Datos seleccionados'!$A662)</f>
        <v/>
      </c>
      <c r="C1106" s="14" t="str">
        <f>+IF('Datos seleccionados'!$B662="","",'Datos seleccionados'!$B662)</f>
        <v/>
      </c>
      <c r="D1106" s="10" t="str">
        <f>IF(C1106="","",IF(AND('Datos seleccionados'!$Q662&gt;=$D$3,'Datos seleccionados'!$R662&lt;=$D$4,'Datos seleccionados'!$S662&gt;=$D$5,'Datos seleccionados'!$T662&gt;=$D$6,'Datos seleccionados'!$U662&gt;=$D$7),"SI","NO"))</f>
        <v/>
      </c>
      <c r="G1106" s="17" t="str">
        <f>+IF('Datos seleccionados'!$A662="","",'Datos seleccionados'!$A662)</f>
        <v/>
      </c>
      <c r="H1106" s="14" t="str">
        <f>+IF('Datos seleccionados'!$B662="","",'Datos seleccionados'!$B662)</f>
        <v/>
      </c>
      <c r="I1106" s="10" t="str">
        <f>IF(H1106="","",IF(AND('Datos seleccionados'!$Q662&gt;=$I$3,'Datos seleccionados'!$R662&lt;=$I$4,'Datos seleccionados'!$S662&gt;=$I$5,'Datos seleccionados'!$T662&gt;=$I$6,'Datos seleccionados'!$U662&gt;=$I$7),"SI","NO"))</f>
        <v/>
      </c>
    </row>
    <row r="1107" spans="2:9" x14ac:dyDescent="0.2">
      <c r="B1107" s="18" t="str">
        <f>+IF('Datos seleccionados'!$A663="","",'Datos seleccionados'!$A663)</f>
        <v/>
      </c>
      <c r="C1107" s="14" t="str">
        <f>+IF('Datos seleccionados'!$B663="","",'Datos seleccionados'!$B663)</f>
        <v/>
      </c>
      <c r="D1107" s="10" t="str">
        <f>IF(C1107="","",IF(AND('Datos seleccionados'!$Q663&gt;=$D$3,'Datos seleccionados'!$R663&lt;=$D$4,'Datos seleccionados'!$S663&gt;=$D$5,'Datos seleccionados'!$T663&gt;=$D$6,'Datos seleccionados'!$U663&gt;=$D$7),"SI","NO"))</f>
        <v/>
      </c>
      <c r="G1107" s="17" t="str">
        <f>+IF('Datos seleccionados'!$A663="","",'Datos seleccionados'!$A663)</f>
        <v/>
      </c>
      <c r="H1107" s="14" t="str">
        <f>+IF('Datos seleccionados'!$B663="","",'Datos seleccionados'!$B663)</f>
        <v/>
      </c>
      <c r="I1107" s="10" t="str">
        <f>IF(H1107="","",IF(AND('Datos seleccionados'!$Q663&gt;=$I$3,'Datos seleccionados'!$R663&lt;=$I$4,'Datos seleccionados'!$S663&gt;=$I$5,'Datos seleccionados'!$T663&gt;=$I$6,'Datos seleccionados'!$U663&gt;=$I$7),"SI","NO"))</f>
        <v/>
      </c>
    </row>
    <row r="1108" spans="2:9" x14ac:dyDescent="0.2">
      <c r="B1108" s="18" t="str">
        <f>+IF('Datos seleccionados'!$A664="","",'Datos seleccionados'!$A664)</f>
        <v/>
      </c>
      <c r="C1108" s="14" t="str">
        <f>+IF('Datos seleccionados'!$B664="","",'Datos seleccionados'!$B664)</f>
        <v/>
      </c>
      <c r="D1108" s="10" t="str">
        <f>IF(C1108="","",IF(AND('Datos seleccionados'!$Q664&gt;=$D$3,'Datos seleccionados'!$R664&lt;=$D$4,'Datos seleccionados'!$S664&gt;=$D$5,'Datos seleccionados'!$T664&gt;=$D$6,'Datos seleccionados'!$U664&gt;=$D$7),"SI","NO"))</f>
        <v/>
      </c>
      <c r="G1108" s="17" t="str">
        <f>+IF('Datos seleccionados'!$A664="","",'Datos seleccionados'!$A664)</f>
        <v/>
      </c>
      <c r="H1108" s="14" t="str">
        <f>+IF('Datos seleccionados'!$B664="","",'Datos seleccionados'!$B664)</f>
        <v/>
      </c>
      <c r="I1108" s="10" t="str">
        <f>IF(H1108="","",IF(AND('Datos seleccionados'!$Q664&gt;=$I$3,'Datos seleccionados'!$R664&lt;=$I$4,'Datos seleccionados'!$S664&gt;=$I$5,'Datos seleccionados'!$T664&gt;=$I$6,'Datos seleccionados'!$U664&gt;=$I$7),"SI","NO"))</f>
        <v/>
      </c>
    </row>
    <row r="1109" spans="2:9" x14ac:dyDescent="0.2">
      <c r="B1109" s="18" t="str">
        <f>+IF('Datos seleccionados'!$A665="","",'Datos seleccionados'!$A665)</f>
        <v/>
      </c>
      <c r="C1109" s="14" t="str">
        <f>+IF('Datos seleccionados'!$B665="","",'Datos seleccionados'!$B665)</f>
        <v/>
      </c>
      <c r="D1109" s="10" t="str">
        <f>IF(C1109="","",IF(AND('Datos seleccionados'!$Q665&gt;=$D$3,'Datos seleccionados'!$R665&lt;=$D$4,'Datos seleccionados'!$S665&gt;=$D$5,'Datos seleccionados'!$T665&gt;=$D$6,'Datos seleccionados'!$U665&gt;=$D$7),"SI","NO"))</f>
        <v/>
      </c>
      <c r="G1109" s="17" t="str">
        <f>+IF('Datos seleccionados'!$A665="","",'Datos seleccionados'!$A665)</f>
        <v/>
      </c>
      <c r="H1109" s="14" t="str">
        <f>+IF('Datos seleccionados'!$B665="","",'Datos seleccionados'!$B665)</f>
        <v/>
      </c>
      <c r="I1109" s="10" t="str">
        <f>IF(H1109="","",IF(AND('Datos seleccionados'!$Q665&gt;=$I$3,'Datos seleccionados'!$R665&lt;=$I$4,'Datos seleccionados'!$S665&gt;=$I$5,'Datos seleccionados'!$T665&gt;=$I$6,'Datos seleccionados'!$U665&gt;=$I$7),"SI","NO"))</f>
        <v/>
      </c>
    </row>
    <row r="1110" spans="2:9" x14ac:dyDescent="0.2">
      <c r="B1110" s="18" t="str">
        <f>+IF('Datos seleccionados'!$A666="","",'Datos seleccionados'!$A666)</f>
        <v/>
      </c>
      <c r="C1110" s="14" t="str">
        <f>+IF('Datos seleccionados'!$B666="","",'Datos seleccionados'!$B666)</f>
        <v/>
      </c>
      <c r="D1110" s="10" t="str">
        <f>IF(C1110="","",IF(AND('Datos seleccionados'!$Q666&gt;=$D$3,'Datos seleccionados'!$R666&lt;=$D$4,'Datos seleccionados'!$S666&gt;=$D$5,'Datos seleccionados'!$T666&gt;=$D$6,'Datos seleccionados'!$U666&gt;=$D$7),"SI","NO"))</f>
        <v/>
      </c>
      <c r="G1110" s="17" t="str">
        <f>+IF('Datos seleccionados'!$A666="","",'Datos seleccionados'!$A666)</f>
        <v/>
      </c>
      <c r="H1110" s="14" t="str">
        <f>+IF('Datos seleccionados'!$B666="","",'Datos seleccionados'!$B666)</f>
        <v/>
      </c>
      <c r="I1110" s="10" t="str">
        <f>IF(H1110="","",IF(AND('Datos seleccionados'!$Q666&gt;=$I$3,'Datos seleccionados'!$R666&lt;=$I$4,'Datos seleccionados'!$S666&gt;=$I$5,'Datos seleccionados'!$T666&gt;=$I$6,'Datos seleccionados'!$U666&gt;=$I$7),"SI","NO"))</f>
        <v/>
      </c>
    </row>
    <row r="1111" spans="2:9" x14ac:dyDescent="0.2">
      <c r="B1111" s="18" t="str">
        <f>+IF('Datos seleccionados'!$A667="","",'Datos seleccionados'!$A667)</f>
        <v/>
      </c>
      <c r="C1111" s="14" t="str">
        <f>+IF('Datos seleccionados'!$B667="","",'Datos seleccionados'!$B667)</f>
        <v/>
      </c>
      <c r="D1111" s="10" t="str">
        <f>IF(C1111="","",IF(AND('Datos seleccionados'!$Q667&gt;=$D$3,'Datos seleccionados'!$R667&lt;=$D$4,'Datos seleccionados'!$S667&gt;=$D$5,'Datos seleccionados'!$T667&gt;=$D$6,'Datos seleccionados'!$U667&gt;=$D$7),"SI","NO"))</f>
        <v/>
      </c>
      <c r="G1111" s="17" t="str">
        <f>+IF('Datos seleccionados'!$A667="","",'Datos seleccionados'!$A667)</f>
        <v/>
      </c>
      <c r="H1111" s="14" t="str">
        <f>+IF('Datos seleccionados'!$B667="","",'Datos seleccionados'!$B667)</f>
        <v/>
      </c>
      <c r="I1111" s="10" t="str">
        <f>IF(H1111="","",IF(AND('Datos seleccionados'!$Q667&gt;=$I$3,'Datos seleccionados'!$R667&lt;=$I$4,'Datos seleccionados'!$S667&gt;=$I$5,'Datos seleccionados'!$T667&gt;=$I$6,'Datos seleccionados'!$U667&gt;=$I$7),"SI","NO"))</f>
        <v/>
      </c>
    </row>
    <row r="1112" spans="2:9" x14ac:dyDescent="0.2">
      <c r="B1112" s="18" t="str">
        <f>+IF('Datos seleccionados'!$A668="","",'Datos seleccionados'!$A668)</f>
        <v/>
      </c>
      <c r="C1112" s="14" t="str">
        <f>+IF('Datos seleccionados'!$B668="","",'Datos seleccionados'!$B668)</f>
        <v/>
      </c>
      <c r="D1112" s="10" t="str">
        <f>IF(C1112="","",IF(AND('Datos seleccionados'!$Q668&gt;=$D$3,'Datos seleccionados'!$R668&lt;=$D$4,'Datos seleccionados'!$S668&gt;=$D$5,'Datos seleccionados'!$T668&gt;=$D$6,'Datos seleccionados'!$U668&gt;=$D$7),"SI","NO"))</f>
        <v/>
      </c>
      <c r="G1112" s="17" t="str">
        <f>+IF('Datos seleccionados'!$A668="","",'Datos seleccionados'!$A668)</f>
        <v/>
      </c>
      <c r="H1112" s="14" t="str">
        <f>+IF('Datos seleccionados'!$B668="","",'Datos seleccionados'!$B668)</f>
        <v/>
      </c>
      <c r="I1112" s="10" t="str">
        <f>IF(H1112="","",IF(AND('Datos seleccionados'!$Q668&gt;=$I$3,'Datos seleccionados'!$R668&lt;=$I$4,'Datos seleccionados'!$S668&gt;=$I$5,'Datos seleccionados'!$T668&gt;=$I$6,'Datos seleccionados'!$U668&gt;=$I$7),"SI","NO"))</f>
        <v/>
      </c>
    </row>
    <row r="1113" spans="2:9" x14ac:dyDescent="0.2">
      <c r="B1113" s="18" t="str">
        <f>+IF('Datos seleccionados'!$A669="","",'Datos seleccionados'!$A669)</f>
        <v/>
      </c>
      <c r="C1113" s="14" t="str">
        <f>+IF('Datos seleccionados'!$B669="","",'Datos seleccionados'!$B669)</f>
        <v/>
      </c>
      <c r="D1113" s="10" t="str">
        <f>IF(C1113="","",IF(AND('Datos seleccionados'!$Q669&gt;=$D$3,'Datos seleccionados'!$R669&lt;=$D$4,'Datos seleccionados'!$S669&gt;=$D$5,'Datos seleccionados'!$T669&gt;=$D$6,'Datos seleccionados'!$U669&gt;=$D$7),"SI","NO"))</f>
        <v/>
      </c>
      <c r="G1113" s="17" t="str">
        <f>+IF('Datos seleccionados'!$A669="","",'Datos seleccionados'!$A669)</f>
        <v/>
      </c>
      <c r="H1113" s="14" t="str">
        <f>+IF('Datos seleccionados'!$B669="","",'Datos seleccionados'!$B669)</f>
        <v/>
      </c>
      <c r="I1113" s="10" t="str">
        <f>IF(H1113="","",IF(AND('Datos seleccionados'!$Q669&gt;=$I$3,'Datos seleccionados'!$R669&lt;=$I$4,'Datos seleccionados'!$S669&gt;=$I$5,'Datos seleccionados'!$T669&gt;=$I$6,'Datos seleccionados'!$U669&gt;=$I$7),"SI","NO"))</f>
        <v/>
      </c>
    </row>
    <row r="1114" spans="2:9" x14ac:dyDescent="0.2">
      <c r="B1114" s="18" t="str">
        <f>+IF('Datos seleccionados'!$A670="","",'Datos seleccionados'!$A670)</f>
        <v/>
      </c>
      <c r="C1114" s="14" t="str">
        <f>+IF('Datos seleccionados'!$B670="","",'Datos seleccionados'!$B670)</f>
        <v/>
      </c>
      <c r="D1114" s="10" t="str">
        <f>IF(C1114="","",IF(AND('Datos seleccionados'!$Q670&gt;=$D$3,'Datos seleccionados'!$R670&lt;=$D$4,'Datos seleccionados'!$S670&gt;=$D$5,'Datos seleccionados'!$T670&gt;=$D$6,'Datos seleccionados'!$U670&gt;=$D$7),"SI","NO"))</f>
        <v/>
      </c>
      <c r="G1114" s="17" t="str">
        <f>+IF('Datos seleccionados'!$A670="","",'Datos seleccionados'!$A670)</f>
        <v/>
      </c>
      <c r="H1114" s="14" t="str">
        <f>+IF('Datos seleccionados'!$B670="","",'Datos seleccionados'!$B670)</f>
        <v/>
      </c>
      <c r="I1114" s="10" t="str">
        <f>IF(H1114="","",IF(AND('Datos seleccionados'!$Q670&gt;=$I$3,'Datos seleccionados'!$R670&lt;=$I$4,'Datos seleccionados'!$S670&gt;=$I$5,'Datos seleccionados'!$T670&gt;=$I$6,'Datos seleccionados'!$U670&gt;=$I$7),"SI","NO"))</f>
        <v/>
      </c>
    </row>
    <row r="1115" spans="2:9" x14ac:dyDescent="0.2">
      <c r="B1115" s="18" t="str">
        <f>+IF('Datos seleccionados'!$A671="","",'Datos seleccionados'!$A671)</f>
        <v/>
      </c>
      <c r="C1115" s="14" t="str">
        <f>+IF('Datos seleccionados'!$B671="","",'Datos seleccionados'!$B671)</f>
        <v/>
      </c>
      <c r="D1115" s="10" t="str">
        <f>IF(C1115="","",IF(AND('Datos seleccionados'!$Q671&gt;=$D$3,'Datos seleccionados'!$R671&lt;=$D$4,'Datos seleccionados'!$S671&gt;=$D$5,'Datos seleccionados'!$T671&gt;=$D$6,'Datos seleccionados'!$U671&gt;=$D$7),"SI","NO"))</f>
        <v/>
      </c>
      <c r="G1115" s="17" t="str">
        <f>+IF('Datos seleccionados'!$A671="","",'Datos seleccionados'!$A671)</f>
        <v/>
      </c>
      <c r="H1115" s="14" t="str">
        <f>+IF('Datos seleccionados'!$B671="","",'Datos seleccionados'!$B671)</f>
        <v/>
      </c>
      <c r="I1115" s="10" t="str">
        <f>IF(H1115="","",IF(AND('Datos seleccionados'!$Q671&gt;=$I$3,'Datos seleccionados'!$R671&lt;=$I$4,'Datos seleccionados'!$S671&gt;=$I$5,'Datos seleccionados'!$T671&gt;=$I$6,'Datos seleccionados'!$U671&gt;=$I$7),"SI","NO"))</f>
        <v/>
      </c>
    </row>
    <row r="1116" spans="2:9" x14ac:dyDescent="0.2">
      <c r="B1116" s="18" t="str">
        <f>+IF('Datos seleccionados'!$A672="","",'Datos seleccionados'!$A672)</f>
        <v/>
      </c>
      <c r="C1116" s="14" t="str">
        <f>+IF('Datos seleccionados'!$B672="","",'Datos seleccionados'!$B672)</f>
        <v/>
      </c>
      <c r="D1116" s="10" t="str">
        <f>IF(C1116="","",IF(AND('Datos seleccionados'!$Q672&gt;=$D$3,'Datos seleccionados'!$R672&lt;=$D$4,'Datos seleccionados'!$S672&gt;=$D$5,'Datos seleccionados'!$T672&gt;=$D$6,'Datos seleccionados'!$U672&gt;=$D$7),"SI","NO"))</f>
        <v/>
      </c>
      <c r="G1116" s="17" t="str">
        <f>+IF('Datos seleccionados'!$A672="","",'Datos seleccionados'!$A672)</f>
        <v/>
      </c>
      <c r="H1116" s="14" t="str">
        <f>+IF('Datos seleccionados'!$B672="","",'Datos seleccionados'!$B672)</f>
        <v/>
      </c>
      <c r="I1116" s="10" t="str">
        <f>IF(H1116="","",IF(AND('Datos seleccionados'!$Q672&gt;=$I$3,'Datos seleccionados'!$R672&lt;=$I$4,'Datos seleccionados'!$S672&gt;=$I$5,'Datos seleccionados'!$T672&gt;=$I$6,'Datos seleccionados'!$U672&gt;=$I$7),"SI","NO"))</f>
        <v/>
      </c>
    </row>
    <row r="1117" spans="2:9" x14ac:dyDescent="0.2">
      <c r="B1117" s="18" t="str">
        <f>+IF('Datos seleccionados'!$A673="","",'Datos seleccionados'!$A673)</f>
        <v/>
      </c>
      <c r="C1117" s="14" t="str">
        <f>+IF('Datos seleccionados'!$B673="","",'Datos seleccionados'!$B673)</f>
        <v/>
      </c>
      <c r="D1117" s="10" t="str">
        <f>IF(C1117="","",IF(AND('Datos seleccionados'!$Q673&gt;=$D$3,'Datos seleccionados'!$R673&lt;=$D$4,'Datos seleccionados'!$S673&gt;=$D$5,'Datos seleccionados'!$T673&gt;=$D$6,'Datos seleccionados'!$U673&gt;=$D$7),"SI","NO"))</f>
        <v/>
      </c>
      <c r="G1117" s="17" t="str">
        <f>+IF('Datos seleccionados'!$A673="","",'Datos seleccionados'!$A673)</f>
        <v/>
      </c>
      <c r="H1117" s="14" t="str">
        <f>+IF('Datos seleccionados'!$B673="","",'Datos seleccionados'!$B673)</f>
        <v/>
      </c>
      <c r="I1117" s="10" t="str">
        <f>IF(H1117="","",IF(AND('Datos seleccionados'!$Q673&gt;=$I$3,'Datos seleccionados'!$R673&lt;=$I$4,'Datos seleccionados'!$S673&gt;=$I$5,'Datos seleccionados'!$T673&gt;=$I$6,'Datos seleccionados'!$U673&gt;=$I$7),"SI","NO"))</f>
        <v/>
      </c>
    </row>
    <row r="1118" spans="2:9" x14ac:dyDescent="0.2">
      <c r="B1118" s="18" t="str">
        <f>+IF('Datos seleccionados'!$A674="","",'Datos seleccionados'!$A674)</f>
        <v/>
      </c>
      <c r="C1118" s="14" t="str">
        <f>+IF('Datos seleccionados'!$B674="","",'Datos seleccionados'!$B674)</f>
        <v/>
      </c>
      <c r="D1118" s="10" t="str">
        <f>IF(C1118="","",IF(AND('Datos seleccionados'!$Q674&gt;=$D$3,'Datos seleccionados'!$R674&lt;=$D$4,'Datos seleccionados'!$S674&gt;=$D$5,'Datos seleccionados'!$T674&gt;=$D$6,'Datos seleccionados'!$U674&gt;=$D$7),"SI","NO"))</f>
        <v/>
      </c>
      <c r="G1118" s="17" t="str">
        <f>+IF('Datos seleccionados'!$A674="","",'Datos seleccionados'!$A674)</f>
        <v/>
      </c>
      <c r="H1118" s="14" t="str">
        <f>+IF('Datos seleccionados'!$B674="","",'Datos seleccionados'!$B674)</f>
        <v/>
      </c>
      <c r="I1118" s="10" t="str">
        <f>IF(H1118="","",IF(AND('Datos seleccionados'!$Q674&gt;=$I$3,'Datos seleccionados'!$R674&lt;=$I$4,'Datos seleccionados'!$S674&gt;=$I$5,'Datos seleccionados'!$T674&gt;=$I$6,'Datos seleccionados'!$U674&gt;=$I$7),"SI","NO"))</f>
        <v/>
      </c>
    </row>
    <row r="1119" spans="2:9" x14ac:dyDescent="0.2">
      <c r="B1119" s="18" t="str">
        <f>+IF('Datos seleccionados'!$A675="","",'Datos seleccionados'!$A675)</f>
        <v/>
      </c>
      <c r="C1119" s="14" t="str">
        <f>+IF('Datos seleccionados'!$B675="","",'Datos seleccionados'!$B675)</f>
        <v/>
      </c>
      <c r="D1119" s="10" t="str">
        <f>IF(C1119="","",IF(AND('Datos seleccionados'!$Q675&gt;=$D$3,'Datos seleccionados'!$R675&lt;=$D$4,'Datos seleccionados'!$S675&gt;=$D$5,'Datos seleccionados'!$T675&gt;=$D$6,'Datos seleccionados'!$U675&gt;=$D$7),"SI","NO"))</f>
        <v/>
      </c>
      <c r="G1119" s="17" t="str">
        <f>+IF('Datos seleccionados'!$A675="","",'Datos seleccionados'!$A675)</f>
        <v/>
      </c>
      <c r="H1119" s="14" t="str">
        <f>+IF('Datos seleccionados'!$B675="","",'Datos seleccionados'!$B675)</f>
        <v/>
      </c>
      <c r="I1119" s="10" t="str">
        <f>IF(H1119="","",IF(AND('Datos seleccionados'!$Q675&gt;=$I$3,'Datos seleccionados'!$R675&lt;=$I$4,'Datos seleccionados'!$S675&gt;=$I$5,'Datos seleccionados'!$T675&gt;=$I$6,'Datos seleccionados'!$U675&gt;=$I$7),"SI","NO"))</f>
        <v/>
      </c>
    </row>
    <row r="1120" spans="2:9" x14ac:dyDescent="0.2">
      <c r="B1120" s="18" t="str">
        <f>+IF('Datos seleccionados'!$A676="","",'Datos seleccionados'!$A676)</f>
        <v/>
      </c>
      <c r="C1120" s="14" t="str">
        <f>+IF('Datos seleccionados'!$B676="","",'Datos seleccionados'!$B676)</f>
        <v/>
      </c>
      <c r="D1120" s="10" t="str">
        <f>IF(C1120="","",IF(AND('Datos seleccionados'!$Q676&gt;=$D$3,'Datos seleccionados'!$R676&lt;=$D$4,'Datos seleccionados'!$S676&gt;=$D$5,'Datos seleccionados'!$T676&gt;=$D$6,'Datos seleccionados'!$U676&gt;=$D$7),"SI","NO"))</f>
        <v/>
      </c>
      <c r="G1120" s="17" t="str">
        <f>+IF('Datos seleccionados'!$A676="","",'Datos seleccionados'!$A676)</f>
        <v/>
      </c>
      <c r="H1120" s="14" t="str">
        <f>+IF('Datos seleccionados'!$B676="","",'Datos seleccionados'!$B676)</f>
        <v/>
      </c>
      <c r="I1120" s="10" t="str">
        <f>IF(H1120="","",IF(AND('Datos seleccionados'!$Q676&gt;=$I$3,'Datos seleccionados'!$R676&lt;=$I$4,'Datos seleccionados'!$S676&gt;=$I$5,'Datos seleccionados'!$T676&gt;=$I$6,'Datos seleccionados'!$U676&gt;=$I$7),"SI","NO"))</f>
        <v/>
      </c>
    </row>
    <row r="1121" spans="2:9" x14ac:dyDescent="0.2">
      <c r="B1121" s="18" t="str">
        <f>+IF('Datos seleccionados'!$A677="","",'Datos seleccionados'!$A677)</f>
        <v/>
      </c>
      <c r="C1121" s="14" t="str">
        <f>+IF('Datos seleccionados'!$B677="","",'Datos seleccionados'!$B677)</f>
        <v/>
      </c>
      <c r="D1121" s="10" t="str">
        <f>IF(C1121="","",IF(AND('Datos seleccionados'!$Q677&gt;=$D$3,'Datos seleccionados'!$R677&lt;=$D$4,'Datos seleccionados'!$S677&gt;=$D$5,'Datos seleccionados'!$T677&gt;=$D$6,'Datos seleccionados'!$U677&gt;=$D$7),"SI","NO"))</f>
        <v/>
      </c>
      <c r="G1121" s="17" t="str">
        <f>+IF('Datos seleccionados'!$A677="","",'Datos seleccionados'!$A677)</f>
        <v/>
      </c>
      <c r="H1121" s="14" t="str">
        <f>+IF('Datos seleccionados'!$B677="","",'Datos seleccionados'!$B677)</f>
        <v/>
      </c>
      <c r="I1121" s="10" t="str">
        <f>IF(H1121="","",IF(AND('Datos seleccionados'!$Q677&gt;=$I$3,'Datos seleccionados'!$R677&lt;=$I$4,'Datos seleccionados'!$S677&gt;=$I$5,'Datos seleccionados'!$T677&gt;=$I$6,'Datos seleccionados'!$U677&gt;=$I$7),"SI","NO"))</f>
        <v/>
      </c>
    </row>
    <row r="1122" spans="2:9" x14ac:dyDescent="0.2">
      <c r="B1122" s="18" t="str">
        <f>+IF('Datos seleccionados'!$A678="","",'Datos seleccionados'!$A678)</f>
        <v/>
      </c>
      <c r="C1122" s="14" t="str">
        <f>+IF('Datos seleccionados'!$B678="","",'Datos seleccionados'!$B678)</f>
        <v/>
      </c>
      <c r="D1122" s="10" t="str">
        <f>IF(C1122="","",IF(AND('Datos seleccionados'!$Q678&gt;=$D$3,'Datos seleccionados'!$R678&lt;=$D$4,'Datos seleccionados'!$S678&gt;=$D$5,'Datos seleccionados'!$T678&gt;=$D$6,'Datos seleccionados'!$U678&gt;=$D$7),"SI","NO"))</f>
        <v/>
      </c>
      <c r="G1122" s="17" t="str">
        <f>+IF('Datos seleccionados'!$A678="","",'Datos seleccionados'!$A678)</f>
        <v/>
      </c>
      <c r="H1122" s="14" t="str">
        <f>+IF('Datos seleccionados'!$B678="","",'Datos seleccionados'!$B678)</f>
        <v/>
      </c>
      <c r="I1122" s="10" t="str">
        <f>IF(H1122="","",IF(AND('Datos seleccionados'!$Q678&gt;=$I$3,'Datos seleccionados'!$R678&lt;=$I$4,'Datos seleccionados'!$S678&gt;=$I$5,'Datos seleccionados'!$T678&gt;=$I$6,'Datos seleccionados'!$U678&gt;=$I$7),"SI","NO"))</f>
        <v/>
      </c>
    </row>
    <row r="1123" spans="2:9" x14ac:dyDescent="0.2">
      <c r="B1123" s="18" t="str">
        <f>+IF('Datos seleccionados'!$A679="","",'Datos seleccionados'!$A679)</f>
        <v/>
      </c>
      <c r="C1123" s="14" t="str">
        <f>+IF('Datos seleccionados'!$B679="","",'Datos seleccionados'!$B679)</f>
        <v/>
      </c>
      <c r="D1123" s="10" t="str">
        <f>IF(C1123="","",IF(AND('Datos seleccionados'!$Q679&gt;=$D$3,'Datos seleccionados'!$R679&lt;=$D$4,'Datos seleccionados'!$S679&gt;=$D$5,'Datos seleccionados'!$T679&gt;=$D$6,'Datos seleccionados'!$U679&gt;=$D$7),"SI","NO"))</f>
        <v/>
      </c>
      <c r="G1123" s="17" t="str">
        <f>+IF('Datos seleccionados'!$A679="","",'Datos seleccionados'!$A679)</f>
        <v/>
      </c>
      <c r="H1123" s="14" t="str">
        <f>+IF('Datos seleccionados'!$B679="","",'Datos seleccionados'!$B679)</f>
        <v/>
      </c>
      <c r="I1123" s="10" t="str">
        <f>IF(H1123="","",IF(AND('Datos seleccionados'!$Q679&gt;=$I$3,'Datos seleccionados'!$R679&lt;=$I$4,'Datos seleccionados'!$S679&gt;=$I$5,'Datos seleccionados'!$T679&gt;=$I$6,'Datos seleccionados'!$U679&gt;=$I$7),"SI","NO"))</f>
        <v/>
      </c>
    </row>
    <row r="1124" spans="2:9" x14ac:dyDescent="0.2">
      <c r="B1124" s="18" t="str">
        <f>+IF('Datos seleccionados'!$A680="","",'Datos seleccionados'!$A680)</f>
        <v/>
      </c>
      <c r="C1124" s="14" t="str">
        <f>+IF('Datos seleccionados'!$B680="","",'Datos seleccionados'!$B680)</f>
        <v/>
      </c>
      <c r="D1124" s="10" t="str">
        <f>IF(C1124="","",IF(AND('Datos seleccionados'!$Q680&gt;=$D$3,'Datos seleccionados'!$R680&lt;=$D$4,'Datos seleccionados'!$S680&gt;=$D$5,'Datos seleccionados'!$T680&gt;=$D$6,'Datos seleccionados'!$U680&gt;=$D$7),"SI","NO"))</f>
        <v/>
      </c>
      <c r="G1124" s="17" t="str">
        <f>+IF('Datos seleccionados'!$A680="","",'Datos seleccionados'!$A680)</f>
        <v/>
      </c>
      <c r="H1124" s="14" t="str">
        <f>+IF('Datos seleccionados'!$B680="","",'Datos seleccionados'!$B680)</f>
        <v/>
      </c>
      <c r="I1124" s="10" t="str">
        <f>IF(H1124="","",IF(AND('Datos seleccionados'!$Q680&gt;=$I$3,'Datos seleccionados'!$R680&lt;=$I$4,'Datos seleccionados'!$S680&gt;=$I$5,'Datos seleccionados'!$T680&gt;=$I$6,'Datos seleccionados'!$U680&gt;=$I$7),"SI","NO"))</f>
        <v/>
      </c>
    </row>
    <row r="1125" spans="2:9" x14ac:dyDescent="0.2">
      <c r="B1125" s="18" t="str">
        <f>+IF('Datos seleccionados'!$A681="","",'Datos seleccionados'!$A681)</f>
        <v/>
      </c>
      <c r="C1125" s="14" t="str">
        <f>+IF('Datos seleccionados'!$B681="","",'Datos seleccionados'!$B681)</f>
        <v/>
      </c>
      <c r="D1125" s="10" t="str">
        <f>IF(C1125="","",IF(AND('Datos seleccionados'!$Q681&gt;=$D$3,'Datos seleccionados'!$R681&lt;=$D$4,'Datos seleccionados'!$S681&gt;=$D$5,'Datos seleccionados'!$T681&gt;=$D$6,'Datos seleccionados'!$U681&gt;=$D$7),"SI","NO"))</f>
        <v/>
      </c>
      <c r="G1125" s="17" t="str">
        <f>+IF('Datos seleccionados'!$A681="","",'Datos seleccionados'!$A681)</f>
        <v/>
      </c>
      <c r="H1125" s="14" t="str">
        <f>+IF('Datos seleccionados'!$B681="","",'Datos seleccionados'!$B681)</f>
        <v/>
      </c>
      <c r="I1125" s="10" t="str">
        <f>IF(H1125="","",IF(AND('Datos seleccionados'!$Q681&gt;=$I$3,'Datos seleccionados'!$R681&lt;=$I$4,'Datos seleccionados'!$S681&gt;=$I$5,'Datos seleccionados'!$T681&gt;=$I$6,'Datos seleccionados'!$U681&gt;=$I$7),"SI","NO"))</f>
        <v/>
      </c>
    </row>
    <row r="1126" spans="2:9" x14ac:dyDescent="0.2">
      <c r="B1126" s="18" t="str">
        <f>+IF('Datos seleccionados'!$A682="","",'Datos seleccionados'!$A682)</f>
        <v/>
      </c>
      <c r="C1126" s="14" t="str">
        <f>+IF('Datos seleccionados'!$B682="","",'Datos seleccionados'!$B682)</f>
        <v/>
      </c>
      <c r="D1126" s="10" t="str">
        <f>IF(C1126="","",IF(AND('Datos seleccionados'!$Q682&gt;=$D$3,'Datos seleccionados'!$R682&lt;=$D$4,'Datos seleccionados'!$S682&gt;=$D$5,'Datos seleccionados'!$T682&gt;=$D$6,'Datos seleccionados'!$U682&gt;=$D$7),"SI","NO"))</f>
        <v/>
      </c>
      <c r="G1126" s="17" t="str">
        <f>+IF('Datos seleccionados'!$A682="","",'Datos seleccionados'!$A682)</f>
        <v/>
      </c>
      <c r="H1126" s="14" t="str">
        <f>+IF('Datos seleccionados'!$B682="","",'Datos seleccionados'!$B682)</f>
        <v/>
      </c>
      <c r="I1126" s="10" t="str">
        <f>IF(H1126="","",IF(AND('Datos seleccionados'!$Q682&gt;=$I$3,'Datos seleccionados'!$R682&lt;=$I$4,'Datos seleccionados'!$S682&gt;=$I$5,'Datos seleccionados'!$T682&gt;=$I$6,'Datos seleccionados'!$U682&gt;=$I$7),"SI","NO"))</f>
        <v/>
      </c>
    </row>
    <row r="1127" spans="2:9" x14ac:dyDescent="0.2">
      <c r="B1127" s="18" t="str">
        <f>+IF('Datos seleccionados'!$A683="","",'Datos seleccionados'!$A683)</f>
        <v/>
      </c>
      <c r="C1127" s="14" t="str">
        <f>+IF('Datos seleccionados'!$B683="","",'Datos seleccionados'!$B683)</f>
        <v/>
      </c>
      <c r="D1127" s="10" t="str">
        <f>IF(C1127="","",IF(AND('Datos seleccionados'!$Q683&gt;=$D$3,'Datos seleccionados'!$R683&lt;=$D$4,'Datos seleccionados'!$S683&gt;=$D$5,'Datos seleccionados'!$T683&gt;=$D$6,'Datos seleccionados'!$U683&gt;=$D$7),"SI","NO"))</f>
        <v/>
      </c>
      <c r="G1127" s="17" t="str">
        <f>+IF('Datos seleccionados'!$A683="","",'Datos seleccionados'!$A683)</f>
        <v/>
      </c>
      <c r="H1127" s="14" t="str">
        <f>+IF('Datos seleccionados'!$B683="","",'Datos seleccionados'!$B683)</f>
        <v/>
      </c>
      <c r="I1127" s="10" t="str">
        <f>IF(H1127="","",IF(AND('Datos seleccionados'!$Q683&gt;=$I$3,'Datos seleccionados'!$R683&lt;=$I$4,'Datos seleccionados'!$S683&gt;=$I$5,'Datos seleccionados'!$T683&gt;=$I$6,'Datos seleccionados'!$U683&gt;=$I$7),"SI","NO"))</f>
        <v/>
      </c>
    </row>
    <row r="1128" spans="2:9" x14ac:dyDescent="0.2">
      <c r="B1128" s="18" t="str">
        <f>+IF('Datos seleccionados'!$A684="","",'Datos seleccionados'!$A684)</f>
        <v/>
      </c>
      <c r="C1128" s="14" t="str">
        <f>+IF('Datos seleccionados'!$B684="","",'Datos seleccionados'!$B684)</f>
        <v/>
      </c>
      <c r="D1128" s="10" t="str">
        <f>IF(C1128="","",IF(AND('Datos seleccionados'!$Q684&gt;=$D$3,'Datos seleccionados'!$R684&lt;=$D$4,'Datos seleccionados'!$S684&gt;=$D$5,'Datos seleccionados'!$T684&gt;=$D$6,'Datos seleccionados'!$U684&gt;=$D$7),"SI","NO"))</f>
        <v/>
      </c>
      <c r="G1128" s="17" t="str">
        <f>+IF('Datos seleccionados'!$A684="","",'Datos seleccionados'!$A684)</f>
        <v/>
      </c>
      <c r="H1128" s="14" t="str">
        <f>+IF('Datos seleccionados'!$B684="","",'Datos seleccionados'!$B684)</f>
        <v/>
      </c>
      <c r="I1128" s="10" t="str">
        <f>IF(H1128="","",IF(AND('Datos seleccionados'!$Q684&gt;=$I$3,'Datos seleccionados'!$R684&lt;=$I$4,'Datos seleccionados'!$S684&gt;=$I$5,'Datos seleccionados'!$T684&gt;=$I$6,'Datos seleccionados'!$U684&gt;=$I$7),"SI","NO"))</f>
        <v/>
      </c>
    </row>
    <row r="1129" spans="2:9" x14ac:dyDescent="0.2">
      <c r="B1129" s="18" t="str">
        <f>+IF('Datos seleccionados'!$A685="","",'Datos seleccionados'!$A685)</f>
        <v/>
      </c>
      <c r="C1129" s="14" t="str">
        <f>+IF('Datos seleccionados'!$B685="","",'Datos seleccionados'!$B685)</f>
        <v/>
      </c>
      <c r="D1129" s="10" t="str">
        <f>IF(C1129="","",IF(AND('Datos seleccionados'!$Q685&gt;=$D$3,'Datos seleccionados'!$R685&lt;=$D$4,'Datos seleccionados'!$S685&gt;=$D$5,'Datos seleccionados'!$T685&gt;=$D$6,'Datos seleccionados'!$U685&gt;=$D$7),"SI","NO"))</f>
        <v/>
      </c>
      <c r="G1129" s="17" t="str">
        <f>+IF('Datos seleccionados'!$A685="","",'Datos seleccionados'!$A685)</f>
        <v/>
      </c>
      <c r="H1129" s="14" t="str">
        <f>+IF('Datos seleccionados'!$B685="","",'Datos seleccionados'!$B685)</f>
        <v/>
      </c>
      <c r="I1129" s="10" t="str">
        <f>IF(H1129="","",IF(AND('Datos seleccionados'!$Q685&gt;=$I$3,'Datos seleccionados'!$R685&lt;=$I$4,'Datos seleccionados'!$S685&gt;=$I$5,'Datos seleccionados'!$T685&gt;=$I$6,'Datos seleccionados'!$U685&gt;=$I$7),"SI","NO"))</f>
        <v/>
      </c>
    </row>
    <row r="1130" spans="2:9" x14ac:dyDescent="0.2">
      <c r="B1130" s="18" t="str">
        <f>+IF('Datos seleccionados'!$A686="","",'Datos seleccionados'!$A686)</f>
        <v/>
      </c>
      <c r="C1130" s="14" t="str">
        <f>+IF('Datos seleccionados'!$B686="","",'Datos seleccionados'!$B686)</f>
        <v/>
      </c>
      <c r="D1130" s="10" t="str">
        <f>IF(C1130="","",IF(AND('Datos seleccionados'!$Q686&gt;=$D$3,'Datos seleccionados'!$R686&lt;=$D$4,'Datos seleccionados'!$S686&gt;=$D$5,'Datos seleccionados'!$T686&gt;=$D$6,'Datos seleccionados'!$U686&gt;=$D$7),"SI","NO"))</f>
        <v/>
      </c>
      <c r="G1130" s="17" t="str">
        <f>+IF('Datos seleccionados'!$A686="","",'Datos seleccionados'!$A686)</f>
        <v/>
      </c>
      <c r="H1130" s="14" t="str">
        <f>+IF('Datos seleccionados'!$B686="","",'Datos seleccionados'!$B686)</f>
        <v/>
      </c>
      <c r="I1130" s="10" t="str">
        <f>IF(H1130="","",IF(AND('Datos seleccionados'!$Q686&gt;=$I$3,'Datos seleccionados'!$R686&lt;=$I$4,'Datos seleccionados'!$S686&gt;=$I$5,'Datos seleccionados'!$T686&gt;=$I$6,'Datos seleccionados'!$U686&gt;=$I$7),"SI","NO"))</f>
        <v/>
      </c>
    </row>
    <row r="1131" spans="2:9" x14ac:dyDescent="0.2">
      <c r="B1131" s="18" t="str">
        <f>+IF('Datos seleccionados'!$A687="","",'Datos seleccionados'!$A687)</f>
        <v/>
      </c>
      <c r="C1131" s="14" t="str">
        <f>+IF('Datos seleccionados'!$B687="","",'Datos seleccionados'!$B687)</f>
        <v/>
      </c>
      <c r="D1131" s="10" t="str">
        <f>IF(C1131="","",IF(AND('Datos seleccionados'!$Q687&gt;=$D$3,'Datos seleccionados'!$R687&lt;=$D$4,'Datos seleccionados'!$S687&gt;=$D$5,'Datos seleccionados'!$T687&gt;=$D$6,'Datos seleccionados'!$U687&gt;=$D$7),"SI","NO"))</f>
        <v/>
      </c>
      <c r="G1131" s="17" t="str">
        <f>+IF('Datos seleccionados'!$A687="","",'Datos seleccionados'!$A687)</f>
        <v/>
      </c>
      <c r="H1131" s="14" t="str">
        <f>+IF('Datos seleccionados'!$B687="","",'Datos seleccionados'!$B687)</f>
        <v/>
      </c>
      <c r="I1131" s="10" t="str">
        <f>IF(H1131="","",IF(AND('Datos seleccionados'!$Q687&gt;=$I$3,'Datos seleccionados'!$R687&lt;=$I$4,'Datos seleccionados'!$S687&gt;=$I$5,'Datos seleccionados'!$T687&gt;=$I$6,'Datos seleccionados'!$U687&gt;=$I$7),"SI","NO"))</f>
        <v/>
      </c>
    </row>
    <row r="1132" spans="2:9" x14ac:dyDescent="0.2">
      <c r="B1132" s="18" t="str">
        <f>+IF('Datos seleccionados'!$A688="","",'Datos seleccionados'!$A688)</f>
        <v/>
      </c>
      <c r="C1132" s="14" t="str">
        <f>+IF('Datos seleccionados'!$B688="","",'Datos seleccionados'!$B688)</f>
        <v/>
      </c>
      <c r="D1132" s="10" t="str">
        <f>IF(C1132="","",IF(AND('Datos seleccionados'!$Q688&gt;=$D$3,'Datos seleccionados'!$R688&lt;=$D$4,'Datos seleccionados'!$S688&gt;=$D$5,'Datos seleccionados'!$T688&gt;=$D$6,'Datos seleccionados'!$U688&gt;=$D$7),"SI","NO"))</f>
        <v/>
      </c>
      <c r="G1132" s="17" t="str">
        <f>+IF('Datos seleccionados'!$A688="","",'Datos seleccionados'!$A688)</f>
        <v/>
      </c>
      <c r="H1132" s="14" t="str">
        <f>+IF('Datos seleccionados'!$B688="","",'Datos seleccionados'!$B688)</f>
        <v/>
      </c>
      <c r="I1132" s="10" t="str">
        <f>IF(H1132="","",IF(AND('Datos seleccionados'!$Q688&gt;=$I$3,'Datos seleccionados'!$R688&lt;=$I$4,'Datos seleccionados'!$S688&gt;=$I$5,'Datos seleccionados'!$T688&gt;=$I$6,'Datos seleccionados'!$U688&gt;=$I$7),"SI","NO"))</f>
        <v/>
      </c>
    </row>
    <row r="1133" spans="2:9" x14ac:dyDescent="0.2">
      <c r="B1133" s="18" t="str">
        <f>+IF('Datos seleccionados'!$A689="","",'Datos seleccionados'!$A689)</f>
        <v/>
      </c>
      <c r="C1133" s="14" t="str">
        <f>+IF('Datos seleccionados'!$B689="","",'Datos seleccionados'!$B689)</f>
        <v/>
      </c>
      <c r="D1133" s="10" t="str">
        <f>IF(C1133="","",IF(AND('Datos seleccionados'!$Q689&gt;=$D$3,'Datos seleccionados'!$R689&lt;=$D$4,'Datos seleccionados'!$S689&gt;=$D$5,'Datos seleccionados'!$T689&gt;=$D$6,'Datos seleccionados'!$U689&gt;=$D$7),"SI","NO"))</f>
        <v/>
      </c>
      <c r="G1133" s="17" t="str">
        <f>+IF('Datos seleccionados'!$A689="","",'Datos seleccionados'!$A689)</f>
        <v/>
      </c>
      <c r="H1133" s="14" t="str">
        <f>+IF('Datos seleccionados'!$B689="","",'Datos seleccionados'!$B689)</f>
        <v/>
      </c>
      <c r="I1133" s="10" t="str">
        <f>IF(H1133="","",IF(AND('Datos seleccionados'!$Q689&gt;=$I$3,'Datos seleccionados'!$R689&lt;=$I$4,'Datos seleccionados'!$S689&gt;=$I$5,'Datos seleccionados'!$T689&gt;=$I$6,'Datos seleccionados'!$U689&gt;=$I$7),"SI","NO"))</f>
        <v/>
      </c>
    </row>
    <row r="1134" spans="2:9" x14ac:dyDescent="0.2">
      <c r="B1134" s="18" t="str">
        <f>+IF('Datos seleccionados'!$A690="","",'Datos seleccionados'!$A690)</f>
        <v/>
      </c>
      <c r="C1134" s="14" t="str">
        <f>+IF('Datos seleccionados'!$B690="","",'Datos seleccionados'!$B690)</f>
        <v/>
      </c>
      <c r="D1134" s="10" t="str">
        <f>IF(C1134="","",IF(AND('Datos seleccionados'!$Q690&gt;=$D$3,'Datos seleccionados'!$R690&lt;=$D$4,'Datos seleccionados'!$S690&gt;=$D$5,'Datos seleccionados'!$T690&gt;=$D$6,'Datos seleccionados'!$U690&gt;=$D$7),"SI","NO"))</f>
        <v/>
      </c>
      <c r="G1134" s="17" t="str">
        <f>+IF('Datos seleccionados'!$A690="","",'Datos seleccionados'!$A690)</f>
        <v/>
      </c>
      <c r="H1134" s="14" t="str">
        <f>+IF('Datos seleccionados'!$B690="","",'Datos seleccionados'!$B690)</f>
        <v/>
      </c>
      <c r="I1134" s="10" t="str">
        <f>IF(H1134="","",IF(AND('Datos seleccionados'!$Q690&gt;=$I$3,'Datos seleccionados'!$R690&lt;=$I$4,'Datos seleccionados'!$S690&gt;=$I$5,'Datos seleccionados'!$T690&gt;=$I$6,'Datos seleccionados'!$U690&gt;=$I$7),"SI","NO"))</f>
        <v/>
      </c>
    </row>
    <row r="1135" spans="2:9" x14ac:dyDescent="0.2">
      <c r="B1135" s="18" t="str">
        <f>+IF('Datos seleccionados'!$A691="","",'Datos seleccionados'!$A691)</f>
        <v/>
      </c>
      <c r="C1135" s="14" t="str">
        <f>+IF('Datos seleccionados'!$B691="","",'Datos seleccionados'!$B691)</f>
        <v/>
      </c>
      <c r="D1135" s="10" t="str">
        <f>IF(C1135="","",IF(AND('Datos seleccionados'!$Q691&gt;=$D$3,'Datos seleccionados'!$R691&lt;=$D$4,'Datos seleccionados'!$S691&gt;=$D$5,'Datos seleccionados'!$T691&gt;=$D$6,'Datos seleccionados'!$U691&gt;=$D$7),"SI","NO"))</f>
        <v/>
      </c>
      <c r="G1135" s="17" t="str">
        <f>+IF('Datos seleccionados'!$A691="","",'Datos seleccionados'!$A691)</f>
        <v/>
      </c>
      <c r="H1135" s="14" t="str">
        <f>+IF('Datos seleccionados'!$B691="","",'Datos seleccionados'!$B691)</f>
        <v/>
      </c>
      <c r="I1135" s="10" t="str">
        <f>IF(H1135="","",IF(AND('Datos seleccionados'!$Q691&gt;=$I$3,'Datos seleccionados'!$R691&lt;=$I$4,'Datos seleccionados'!$S691&gt;=$I$5,'Datos seleccionados'!$T691&gt;=$I$6,'Datos seleccionados'!$U691&gt;=$I$7),"SI","NO"))</f>
        <v/>
      </c>
    </row>
    <row r="1136" spans="2:9" x14ac:dyDescent="0.2">
      <c r="B1136" s="18" t="str">
        <f>+IF('Datos seleccionados'!$A692="","",'Datos seleccionados'!$A692)</f>
        <v/>
      </c>
      <c r="C1136" s="14" t="str">
        <f>+IF('Datos seleccionados'!$B692="","",'Datos seleccionados'!$B692)</f>
        <v/>
      </c>
      <c r="D1136" s="10" t="str">
        <f>IF(C1136="","",IF(AND('Datos seleccionados'!$Q692&gt;=$D$3,'Datos seleccionados'!$R692&lt;=$D$4,'Datos seleccionados'!$S692&gt;=$D$5,'Datos seleccionados'!$T692&gt;=$D$6,'Datos seleccionados'!$U692&gt;=$D$7),"SI","NO"))</f>
        <v/>
      </c>
      <c r="G1136" s="17" t="str">
        <f>+IF('Datos seleccionados'!$A692="","",'Datos seleccionados'!$A692)</f>
        <v/>
      </c>
      <c r="H1136" s="14" t="str">
        <f>+IF('Datos seleccionados'!$B692="","",'Datos seleccionados'!$B692)</f>
        <v/>
      </c>
      <c r="I1136" s="10" t="str">
        <f>IF(H1136="","",IF(AND('Datos seleccionados'!$Q692&gt;=$I$3,'Datos seleccionados'!$R692&lt;=$I$4,'Datos seleccionados'!$S692&gt;=$I$5,'Datos seleccionados'!$T692&gt;=$I$6,'Datos seleccionados'!$U692&gt;=$I$7),"SI","NO"))</f>
        <v/>
      </c>
    </row>
    <row r="1137" spans="2:9" x14ac:dyDescent="0.2">
      <c r="B1137" s="18" t="str">
        <f>+IF('Datos seleccionados'!$A693="","",'Datos seleccionados'!$A693)</f>
        <v/>
      </c>
      <c r="C1137" s="14" t="str">
        <f>+IF('Datos seleccionados'!$B693="","",'Datos seleccionados'!$B693)</f>
        <v/>
      </c>
      <c r="D1137" s="10" t="str">
        <f>IF(C1137="","",IF(AND('Datos seleccionados'!$Q693&gt;=$D$3,'Datos seleccionados'!$R693&lt;=$D$4,'Datos seleccionados'!$S693&gt;=$D$5,'Datos seleccionados'!$T693&gt;=$D$6,'Datos seleccionados'!$U693&gt;=$D$7),"SI","NO"))</f>
        <v/>
      </c>
      <c r="G1137" s="17" t="str">
        <f>+IF('Datos seleccionados'!$A693="","",'Datos seleccionados'!$A693)</f>
        <v/>
      </c>
      <c r="H1137" s="14" t="str">
        <f>+IF('Datos seleccionados'!$B693="","",'Datos seleccionados'!$B693)</f>
        <v/>
      </c>
      <c r="I1137" s="10" t="str">
        <f>IF(H1137="","",IF(AND('Datos seleccionados'!$Q693&gt;=$I$3,'Datos seleccionados'!$R693&lt;=$I$4,'Datos seleccionados'!$S693&gt;=$I$5,'Datos seleccionados'!$T693&gt;=$I$6,'Datos seleccionados'!$U693&gt;=$I$7),"SI","NO"))</f>
        <v/>
      </c>
    </row>
    <row r="1138" spans="2:9" x14ac:dyDescent="0.2">
      <c r="B1138" s="18" t="str">
        <f>+IF('Datos seleccionados'!$A694="","",'Datos seleccionados'!$A694)</f>
        <v/>
      </c>
      <c r="C1138" s="14" t="str">
        <f>+IF('Datos seleccionados'!$B694="","",'Datos seleccionados'!$B694)</f>
        <v/>
      </c>
      <c r="D1138" s="10" t="str">
        <f>IF(C1138="","",IF(AND('Datos seleccionados'!$Q694&gt;=$D$3,'Datos seleccionados'!$R694&lt;=$D$4,'Datos seleccionados'!$S694&gt;=$D$5,'Datos seleccionados'!$T694&gt;=$D$6,'Datos seleccionados'!$U694&gt;=$D$7),"SI","NO"))</f>
        <v/>
      </c>
      <c r="G1138" s="17" t="str">
        <f>+IF('Datos seleccionados'!$A694="","",'Datos seleccionados'!$A694)</f>
        <v/>
      </c>
      <c r="H1138" s="14" t="str">
        <f>+IF('Datos seleccionados'!$B694="","",'Datos seleccionados'!$B694)</f>
        <v/>
      </c>
      <c r="I1138" s="10" t="str">
        <f>IF(H1138="","",IF(AND('Datos seleccionados'!$Q694&gt;=$I$3,'Datos seleccionados'!$R694&lt;=$I$4,'Datos seleccionados'!$S694&gt;=$I$5,'Datos seleccionados'!$T694&gt;=$I$6,'Datos seleccionados'!$U694&gt;=$I$7),"SI","NO"))</f>
        <v/>
      </c>
    </row>
    <row r="1139" spans="2:9" x14ac:dyDescent="0.2">
      <c r="B1139" s="18" t="str">
        <f>+IF('Datos seleccionados'!$A695="","",'Datos seleccionados'!$A695)</f>
        <v/>
      </c>
      <c r="C1139" s="14" t="str">
        <f>+IF('Datos seleccionados'!$B695="","",'Datos seleccionados'!$B695)</f>
        <v/>
      </c>
      <c r="D1139" s="10" t="str">
        <f>IF(C1139="","",IF(AND('Datos seleccionados'!$Q695&gt;=$D$3,'Datos seleccionados'!$R695&lt;=$D$4,'Datos seleccionados'!$S695&gt;=$D$5,'Datos seleccionados'!$T695&gt;=$D$6,'Datos seleccionados'!$U695&gt;=$D$7),"SI","NO"))</f>
        <v/>
      </c>
      <c r="G1139" s="17" t="str">
        <f>+IF('Datos seleccionados'!$A695="","",'Datos seleccionados'!$A695)</f>
        <v/>
      </c>
      <c r="H1139" s="14" t="str">
        <f>+IF('Datos seleccionados'!$B695="","",'Datos seleccionados'!$B695)</f>
        <v/>
      </c>
      <c r="I1139" s="10" t="str">
        <f>IF(H1139="","",IF(AND('Datos seleccionados'!$Q695&gt;=$I$3,'Datos seleccionados'!$R695&lt;=$I$4,'Datos seleccionados'!$S695&gt;=$I$5,'Datos seleccionados'!$T695&gt;=$I$6,'Datos seleccionados'!$U695&gt;=$I$7),"SI","NO"))</f>
        <v/>
      </c>
    </row>
    <row r="1140" spans="2:9" x14ac:dyDescent="0.2">
      <c r="B1140" s="18" t="str">
        <f>+IF('Datos seleccionados'!$A696="","",'Datos seleccionados'!$A696)</f>
        <v/>
      </c>
      <c r="C1140" s="14" t="str">
        <f>+IF('Datos seleccionados'!$B696="","",'Datos seleccionados'!$B696)</f>
        <v/>
      </c>
      <c r="D1140" s="10" t="str">
        <f>IF(C1140="","",IF(AND('Datos seleccionados'!$Q696&gt;=$D$3,'Datos seleccionados'!$R696&lt;=$D$4,'Datos seleccionados'!$S696&gt;=$D$5,'Datos seleccionados'!$T696&gt;=$D$6,'Datos seleccionados'!$U696&gt;=$D$7),"SI","NO"))</f>
        <v/>
      </c>
      <c r="G1140" s="17" t="str">
        <f>+IF('Datos seleccionados'!$A696="","",'Datos seleccionados'!$A696)</f>
        <v/>
      </c>
      <c r="H1140" s="14" t="str">
        <f>+IF('Datos seleccionados'!$B696="","",'Datos seleccionados'!$B696)</f>
        <v/>
      </c>
      <c r="I1140" s="10" t="str">
        <f>IF(H1140="","",IF(AND('Datos seleccionados'!$Q696&gt;=$I$3,'Datos seleccionados'!$R696&lt;=$I$4,'Datos seleccionados'!$S696&gt;=$I$5,'Datos seleccionados'!$T696&gt;=$I$6,'Datos seleccionados'!$U696&gt;=$I$7),"SI","NO"))</f>
        <v/>
      </c>
    </row>
    <row r="1141" spans="2:9" x14ac:dyDescent="0.2">
      <c r="B1141" s="18" t="str">
        <f>+IF('Datos seleccionados'!$A697="","",'Datos seleccionados'!$A697)</f>
        <v/>
      </c>
      <c r="C1141" s="14" t="str">
        <f>+IF('Datos seleccionados'!$B697="","",'Datos seleccionados'!$B697)</f>
        <v/>
      </c>
      <c r="D1141" s="10" t="str">
        <f>IF(C1141="","",IF(AND('Datos seleccionados'!$Q697&gt;=$D$3,'Datos seleccionados'!$R697&lt;=$D$4,'Datos seleccionados'!$S697&gt;=$D$5,'Datos seleccionados'!$T697&gt;=$D$6,'Datos seleccionados'!$U697&gt;=$D$7),"SI","NO"))</f>
        <v/>
      </c>
      <c r="G1141" s="17" t="str">
        <f>+IF('Datos seleccionados'!$A697="","",'Datos seleccionados'!$A697)</f>
        <v/>
      </c>
      <c r="H1141" s="14" t="str">
        <f>+IF('Datos seleccionados'!$B697="","",'Datos seleccionados'!$B697)</f>
        <v/>
      </c>
      <c r="I1141" s="10" t="str">
        <f>IF(H1141="","",IF(AND('Datos seleccionados'!$Q697&gt;=$I$3,'Datos seleccionados'!$R697&lt;=$I$4,'Datos seleccionados'!$S697&gt;=$I$5,'Datos seleccionados'!$T697&gt;=$I$6,'Datos seleccionados'!$U697&gt;=$I$7),"SI","NO"))</f>
        <v/>
      </c>
    </row>
    <row r="1142" spans="2:9" x14ac:dyDescent="0.2">
      <c r="B1142" s="18" t="str">
        <f>+IF('Datos seleccionados'!$A698="","",'Datos seleccionados'!$A698)</f>
        <v/>
      </c>
      <c r="C1142" s="14" t="str">
        <f>+IF('Datos seleccionados'!$B698="","",'Datos seleccionados'!$B698)</f>
        <v/>
      </c>
      <c r="D1142" s="10" t="str">
        <f>IF(C1142="","",IF(AND('Datos seleccionados'!$Q698&gt;=$D$3,'Datos seleccionados'!$R698&lt;=$D$4,'Datos seleccionados'!$S698&gt;=$D$5,'Datos seleccionados'!$T698&gt;=$D$6,'Datos seleccionados'!$U698&gt;=$D$7),"SI","NO"))</f>
        <v/>
      </c>
      <c r="G1142" s="17" t="str">
        <f>+IF('Datos seleccionados'!$A698="","",'Datos seleccionados'!$A698)</f>
        <v/>
      </c>
      <c r="H1142" s="14" t="str">
        <f>+IF('Datos seleccionados'!$B698="","",'Datos seleccionados'!$B698)</f>
        <v/>
      </c>
      <c r="I1142" s="10" t="str">
        <f>IF(H1142="","",IF(AND('Datos seleccionados'!$Q698&gt;=$I$3,'Datos seleccionados'!$R698&lt;=$I$4,'Datos seleccionados'!$S698&gt;=$I$5,'Datos seleccionados'!$T698&gt;=$I$6,'Datos seleccionados'!$U698&gt;=$I$7),"SI","NO"))</f>
        <v/>
      </c>
    </row>
    <row r="1143" spans="2:9" x14ac:dyDescent="0.2">
      <c r="B1143" s="18" t="str">
        <f>+IF('Datos seleccionados'!$A699="","",'Datos seleccionados'!$A699)</f>
        <v/>
      </c>
      <c r="C1143" s="14" t="str">
        <f>+IF('Datos seleccionados'!$B699="","",'Datos seleccionados'!$B699)</f>
        <v/>
      </c>
      <c r="D1143" s="10" t="str">
        <f>IF(C1143="","",IF(AND('Datos seleccionados'!$Q699&gt;=$D$3,'Datos seleccionados'!$R699&lt;=$D$4,'Datos seleccionados'!$S699&gt;=$D$5,'Datos seleccionados'!$T699&gt;=$D$6,'Datos seleccionados'!$U699&gt;=$D$7),"SI","NO"))</f>
        <v/>
      </c>
      <c r="G1143" s="17" t="str">
        <f>+IF('Datos seleccionados'!$A699="","",'Datos seleccionados'!$A699)</f>
        <v/>
      </c>
      <c r="H1143" s="14" t="str">
        <f>+IF('Datos seleccionados'!$B699="","",'Datos seleccionados'!$B699)</f>
        <v/>
      </c>
      <c r="I1143" s="10" t="str">
        <f>IF(H1143="","",IF(AND('Datos seleccionados'!$Q699&gt;=$I$3,'Datos seleccionados'!$R699&lt;=$I$4,'Datos seleccionados'!$S699&gt;=$I$5,'Datos seleccionados'!$T699&gt;=$I$6,'Datos seleccionados'!$U699&gt;=$I$7),"SI","NO"))</f>
        <v/>
      </c>
    </row>
    <row r="1144" spans="2:9" x14ac:dyDescent="0.2">
      <c r="B1144" s="18" t="str">
        <f>+IF('Datos seleccionados'!$A700="","",'Datos seleccionados'!$A700)</f>
        <v/>
      </c>
      <c r="C1144" s="14" t="str">
        <f>+IF('Datos seleccionados'!$B700="","",'Datos seleccionados'!$B700)</f>
        <v/>
      </c>
      <c r="D1144" s="10" t="str">
        <f>IF(C1144="","",IF(AND('Datos seleccionados'!$Q700&gt;=$D$3,'Datos seleccionados'!$R700&lt;=$D$4,'Datos seleccionados'!$S700&gt;=$D$5,'Datos seleccionados'!$T700&gt;=$D$6,'Datos seleccionados'!$U700&gt;=$D$7),"SI","NO"))</f>
        <v/>
      </c>
      <c r="G1144" s="17" t="str">
        <f>+IF('Datos seleccionados'!$A700="","",'Datos seleccionados'!$A700)</f>
        <v/>
      </c>
      <c r="H1144" s="14" t="str">
        <f>+IF('Datos seleccionados'!$B700="","",'Datos seleccionados'!$B700)</f>
        <v/>
      </c>
      <c r="I1144" s="10" t="str">
        <f>IF(H1144="","",IF(AND('Datos seleccionados'!$Q700&gt;=$I$3,'Datos seleccionados'!$R700&lt;=$I$4,'Datos seleccionados'!$S700&gt;=$I$5,'Datos seleccionados'!$T700&gt;=$I$6,'Datos seleccionados'!$U700&gt;=$I$7),"SI","NO"))</f>
        <v/>
      </c>
    </row>
    <row r="1145" spans="2:9" x14ac:dyDescent="0.2">
      <c r="B1145" s="18" t="str">
        <f>+IF('Datos seleccionados'!$A701="","",'Datos seleccionados'!$A701)</f>
        <v/>
      </c>
      <c r="C1145" s="14" t="str">
        <f>+IF('Datos seleccionados'!$B701="","",'Datos seleccionados'!$B701)</f>
        <v/>
      </c>
      <c r="D1145" s="10" t="str">
        <f>IF(C1145="","",IF(AND('Datos seleccionados'!$Q701&gt;=$D$3,'Datos seleccionados'!$R701&lt;=$D$4,'Datos seleccionados'!$S701&gt;=$D$5,'Datos seleccionados'!$T701&gt;=$D$6,'Datos seleccionados'!$U701&gt;=$D$7),"SI","NO"))</f>
        <v/>
      </c>
      <c r="G1145" s="17" t="str">
        <f>+IF('Datos seleccionados'!$A701="","",'Datos seleccionados'!$A701)</f>
        <v/>
      </c>
      <c r="H1145" s="14" t="str">
        <f>+IF('Datos seleccionados'!$B701="","",'Datos seleccionados'!$B701)</f>
        <v/>
      </c>
      <c r="I1145" s="10" t="str">
        <f>IF(H1145="","",IF(AND('Datos seleccionados'!$Q701&gt;=$I$3,'Datos seleccionados'!$R701&lt;=$I$4,'Datos seleccionados'!$S701&gt;=$I$5,'Datos seleccionados'!$T701&gt;=$I$6,'Datos seleccionados'!$U701&gt;=$I$7),"SI","NO"))</f>
        <v/>
      </c>
    </row>
    <row r="1146" spans="2:9" x14ac:dyDescent="0.2">
      <c r="B1146" s="18" t="str">
        <f>+IF('Datos seleccionados'!$A702="","",'Datos seleccionados'!$A702)</f>
        <v/>
      </c>
      <c r="C1146" s="14" t="str">
        <f>+IF('Datos seleccionados'!$B702="","",'Datos seleccionados'!$B702)</f>
        <v/>
      </c>
      <c r="D1146" s="10" t="str">
        <f>IF(C1146="","",IF(AND('Datos seleccionados'!$Q702&gt;=$D$3,'Datos seleccionados'!$R702&lt;=$D$4,'Datos seleccionados'!$S702&gt;=$D$5,'Datos seleccionados'!$T702&gt;=$D$6,'Datos seleccionados'!$U702&gt;=$D$7),"SI","NO"))</f>
        <v/>
      </c>
      <c r="G1146" s="17" t="str">
        <f>+IF('Datos seleccionados'!$A702="","",'Datos seleccionados'!$A702)</f>
        <v/>
      </c>
      <c r="H1146" s="14" t="str">
        <f>+IF('Datos seleccionados'!$B702="","",'Datos seleccionados'!$B702)</f>
        <v/>
      </c>
      <c r="I1146" s="10" t="str">
        <f>IF(H1146="","",IF(AND('Datos seleccionados'!$Q702&gt;=$I$3,'Datos seleccionados'!$R702&lt;=$I$4,'Datos seleccionados'!$S702&gt;=$I$5,'Datos seleccionados'!$T702&gt;=$I$6,'Datos seleccionados'!$U702&gt;=$I$7),"SI","NO"))</f>
        <v/>
      </c>
    </row>
    <row r="1147" spans="2:9" x14ac:dyDescent="0.2">
      <c r="B1147" s="18" t="str">
        <f>+IF('Datos seleccionados'!$A703="","",'Datos seleccionados'!$A703)</f>
        <v/>
      </c>
      <c r="C1147" s="14" t="str">
        <f>+IF('Datos seleccionados'!$B703="","",'Datos seleccionados'!$B703)</f>
        <v/>
      </c>
      <c r="D1147" s="10" t="str">
        <f>IF(C1147="","",IF(AND('Datos seleccionados'!$Q703&gt;=$D$3,'Datos seleccionados'!$R703&lt;=$D$4,'Datos seleccionados'!$S703&gt;=$D$5,'Datos seleccionados'!$T703&gt;=$D$6,'Datos seleccionados'!$U703&gt;=$D$7),"SI","NO"))</f>
        <v/>
      </c>
      <c r="G1147" s="17" t="str">
        <f>+IF('Datos seleccionados'!$A703="","",'Datos seleccionados'!$A703)</f>
        <v/>
      </c>
      <c r="H1147" s="14" t="str">
        <f>+IF('Datos seleccionados'!$B703="","",'Datos seleccionados'!$B703)</f>
        <v/>
      </c>
      <c r="I1147" s="10" t="str">
        <f>IF(H1147="","",IF(AND('Datos seleccionados'!$Q703&gt;=$I$3,'Datos seleccionados'!$R703&lt;=$I$4,'Datos seleccionados'!$S703&gt;=$I$5,'Datos seleccionados'!$T703&gt;=$I$6,'Datos seleccionados'!$U703&gt;=$I$7),"SI","NO"))</f>
        <v/>
      </c>
    </row>
    <row r="1148" spans="2:9" x14ac:dyDescent="0.2">
      <c r="B1148" s="18" t="str">
        <f>+IF('Datos seleccionados'!$A704="","",'Datos seleccionados'!$A704)</f>
        <v/>
      </c>
      <c r="C1148" s="14" t="str">
        <f>+IF('Datos seleccionados'!$B704="","",'Datos seleccionados'!$B704)</f>
        <v/>
      </c>
      <c r="D1148" s="10" t="str">
        <f>IF(C1148="","",IF(AND('Datos seleccionados'!$Q704&gt;=$D$3,'Datos seleccionados'!$R704&lt;=$D$4,'Datos seleccionados'!$S704&gt;=$D$5,'Datos seleccionados'!$T704&gt;=$D$6,'Datos seleccionados'!$U704&gt;=$D$7),"SI","NO"))</f>
        <v/>
      </c>
      <c r="G1148" s="17" t="str">
        <f>+IF('Datos seleccionados'!$A704="","",'Datos seleccionados'!$A704)</f>
        <v/>
      </c>
      <c r="H1148" s="14" t="str">
        <f>+IF('Datos seleccionados'!$B704="","",'Datos seleccionados'!$B704)</f>
        <v/>
      </c>
      <c r="I1148" s="10" t="str">
        <f>IF(H1148="","",IF(AND('Datos seleccionados'!$Q704&gt;=$I$3,'Datos seleccionados'!$R704&lt;=$I$4,'Datos seleccionados'!$S704&gt;=$I$5,'Datos seleccionados'!$T704&gt;=$I$6,'Datos seleccionados'!$U704&gt;=$I$7),"SI","NO"))</f>
        <v/>
      </c>
    </row>
    <row r="1149" spans="2:9" x14ac:dyDescent="0.2">
      <c r="B1149" s="18" t="str">
        <f>+IF('Datos seleccionados'!$A705="","",'Datos seleccionados'!$A705)</f>
        <v/>
      </c>
      <c r="C1149" s="14" t="str">
        <f>+IF('Datos seleccionados'!$B705="","",'Datos seleccionados'!$B705)</f>
        <v/>
      </c>
      <c r="D1149" s="10" t="str">
        <f>IF(C1149="","",IF(AND('Datos seleccionados'!$Q705&gt;=$D$3,'Datos seleccionados'!$R705&lt;=$D$4,'Datos seleccionados'!$S705&gt;=$D$5,'Datos seleccionados'!$T705&gt;=$D$6,'Datos seleccionados'!$U705&gt;=$D$7),"SI","NO"))</f>
        <v/>
      </c>
      <c r="G1149" s="17" t="str">
        <f>+IF('Datos seleccionados'!$A705="","",'Datos seleccionados'!$A705)</f>
        <v/>
      </c>
      <c r="H1149" s="14" t="str">
        <f>+IF('Datos seleccionados'!$B705="","",'Datos seleccionados'!$B705)</f>
        <v/>
      </c>
      <c r="I1149" s="10" t="str">
        <f>IF(H1149="","",IF(AND('Datos seleccionados'!$Q705&gt;=$I$3,'Datos seleccionados'!$R705&lt;=$I$4,'Datos seleccionados'!$S705&gt;=$I$5,'Datos seleccionados'!$T705&gt;=$I$6,'Datos seleccionados'!$U705&gt;=$I$7),"SI","NO"))</f>
        <v/>
      </c>
    </row>
    <row r="1150" spans="2:9" x14ac:dyDescent="0.2">
      <c r="B1150" s="18" t="str">
        <f>+IF('Datos seleccionados'!$A706="","",'Datos seleccionados'!$A706)</f>
        <v/>
      </c>
      <c r="C1150" s="14" t="str">
        <f>+IF('Datos seleccionados'!$B706="","",'Datos seleccionados'!$B706)</f>
        <v/>
      </c>
      <c r="D1150" s="10" t="str">
        <f>IF(C1150="","",IF(AND('Datos seleccionados'!$Q706&gt;=$D$3,'Datos seleccionados'!$R706&lt;=$D$4,'Datos seleccionados'!$S706&gt;=$D$5,'Datos seleccionados'!$T706&gt;=$D$6,'Datos seleccionados'!$U706&gt;=$D$7),"SI","NO"))</f>
        <v/>
      </c>
      <c r="G1150" s="17" t="str">
        <f>+IF('Datos seleccionados'!$A706="","",'Datos seleccionados'!$A706)</f>
        <v/>
      </c>
      <c r="H1150" s="14" t="str">
        <f>+IF('Datos seleccionados'!$B706="","",'Datos seleccionados'!$B706)</f>
        <v/>
      </c>
      <c r="I1150" s="10" t="str">
        <f>IF(H1150="","",IF(AND('Datos seleccionados'!$Q706&gt;=$I$3,'Datos seleccionados'!$R706&lt;=$I$4,'Datos seleccionados'!$S706&gt;=$I$5,'Datos seleccionados'!$T706&gt;=$I$6,'Datos seleccionados'!$U706&gt;=$I$7),"SI","NO"))</f>
        <v/>
      </c>
    </row>
    <row r="1151" spans="2:9" x14ac:dyDescent="0.2">
      <c r="B1151" s="18" t="str">
        <f>+IF('Datos seleccionados'!$A707="","",'Datos seleccionados'!$A707)</f>
        <v/>
      </c>
      <c r="C1151" s="14" t="str">
        <f>+IF('Datos seleccionados'!$B707="","",'Datos seleccionados'!$B707)</f>
        <v/>
      </c>
      <c r="D1151" s="10" t="str">
        <f>IF(C1151="","",IF(AND('Datos seleccionados'!$Q707&gt;=$D$3,'Datos seleccionados'!$R707&lt;=$D$4,'Datos seleccionados'!$S707&gt;=$D$5,'Datos seleccionados'!$T707&gt;=$D$6,'Datos seleccionados'!$U707&gt;=$D$7),"SI","NO"))</f>
        <v/>
      </c>
      <c r="G1151" s="17" t="str">
        <f>+IF('Datos seleccionados'!$A707="","",'Datos seleccionados'!$A707)</f>
        <v/>
      </c>
      <c r="H1151" s="14" t="str">
        <f>+IF('Datos seleccionados'!$B707="","",'Datos seleccionados'!$B707)</f>
        <v/>
      </c>
      <c r="I1151" s="10" t="str">
        <f>IF(H1151="","",IF(AND('Datos seleccionados'!$Q707&gt;=$I$3,'Datos seleccionados'!$R707&lt;=$I$4,'Datos seleccionados'!$S707&gt;=$I$5,'Datos seleccionados'!$T707&gt;=$I$6,'Datos seleccionados'!$U707&gt;=$I$7),"SI","NO"))</f>
        <v/>
      </c>
    </row>
    <row r="1152" spans="2:9" x14ac:dyDescent="0.2">
      <c r="B1152" s="18" t="str">
        <f>+IF('Datos seleccionados'!$A708="","",'Datos seleccionados'!$A708)</f>
        <v/>
      </c>
      <c r="C1152" s="14" t="str">
        <f>+IF('Datos seleccionados'!$B708="","",'Datos seleccionados'!$B708)</f>
        <v/>
      </c>
      <c r="D1152" s="10" t="str">
        <f>IF(C1152="","",IF(AND('Datos seleccionados'!$Q708&gt;=$D$3,'Datos seleccionados'!$R708&lt;=$D$4,'Datos seleccionados'!$S708&gt;=$D$5,'Datos seleccionados'!$T708&gt;=$D$6,'Datos seleccionados'!$U708&gt;=$D$7),"SI","NO"))</f>
        <v/>
      </c>
      <c r="G1152" s="17" t="str">
        <f>+IF('Datos seleccionados'!$A708="","",'Datos seleccionados'!$A708)</f>
        <v/>
      </c>
      <c r="H1152" s="14" t="str">
        <f>+IF('Datos seleccionados'!$B708="","",'Datos seleccionados'!$B708)</f>
        <v/>
      </c>
      <c r="I1152" s="10" t="str">
        <f>IF(H1152="","",IF(AND('Datos seleccionados'!$Q708&gt;=$I$3,'Datos seleccionados'!$R708&lt;=$I$4,'Datos seleccionados'!$S708&gt;=$I$5,'Datos seleccionados'!$T708&gt;=$I$6,'Datos seleccionados'!$U708&gt;=$I$7),"SI","NO"))</f>
        <v/>
      </c>
    </row>
    <row r="1153" spans="2:9" x14ac:dyDescent="0.2">
      <c r="B1153" s="18" t="str">
        <f>+IF('Datos seleccionados'!$A709="","",'Datos seleccionados'!$A709)</f>
        <v/>
      </c>
      <c r="C1153" s="14" t="str">
        <f>+IF('Datos seleccionados'!$B709="","",'Datos seleccionados'!$B709)</f>
        <v/>
      </c>
      <c r="D1153" s="10" t="str">
        <f>IF(C1153="","",IF(AND('Datos seleccionados'!$Q709&gt;=$D$3,'Datos seleccionados'!$R709&lt;=$D$4,'Datos seleccionados'!$S709&gt;=$D$5,'Datos seleccionados'!$T709&gt;=$D$6,'Datos seleccionados'!$U709&gt;=$D$7),"SI","NO"))</f>
        <v/>
      </c>
      <c r="G1153" s="17" t="str">
        <f>+IF('Datos seleccionados'!$A709="","",'Datos seleccionados'!$A709)</f>
        <v/>
      </c>
      <c r="H1153" s="14" t="str">
        <f>+IF('Datos seleccionados'!$B709="","",'Datos seleccionados'!$B709)</f>
        <v/>
      </c>
      <c r="I1153" s="10" t="str">
        <f>IF(H1153="","",IF(AND('Datos seleccionados'!$Q709&gt;=$I$3,'Datos seleccionados'!$R709&lt;=$I$4,'Datos seleccionados'!$S709&gt;=$I$5,'Datos seleccionados'!$T709&gt;=$I$6,'Datos seleccionados'!$U709&gt;=$I$7),"SI","NO"))</f>
        <v/>
      </c>
    </row>
    <row r="1154" spans="2:9" x14ac:dyDescent="0.2">
      <c r="B1154" s="18" t="str">
        <f>+IF('Datos seleccionados'!$A710="","",'Datos seleccionados'!$A710)</f>
        <v/>
      </c>
      <c r="C1154" s="14" t="str">
        <f>+IF('Datos seleccionados'!$B710="","",'Datos seleccionados'!$B710)</f>
        <v/>
      </c>
      <c r="D1154" s="10" t="str">
        <f>IF(C1154="","",IF(AND('Datos seleccionados'!$Q710&gt;=$D$3,'Datos seleccionados'!$R710&lt;=$D$4,'Datos seleccionados'!$S710&gt;=$D$5,'Datos seleccionados'!$T710&gt;=$D$6,'Datos seleccionados'!$U710&gt;=$D$7),"SI","NO"))</f>
        <v/>
      </c>
      <c r="G1154" s="17" t="str">
        <f>+IF('Datos seleccionados'!$A710="","",'Datos seleccionados'!$A710)</f>
        <v/>
      </c>
      <c r="H1154" s="14" t="str">
        <f>+IF('Datos seleccionados'!$B710="","",'Datos seleccionados'!$B710)</f>
        <v/>
      </c>
      <c r="I1154" s="10" t="str">
        <f>IF(H1154="","",IF(AND('Datos seleccionados'!$Q710&gt;=$I$3,'Datos seleccionados'!$R710&lt;=$I$4,'Datos seleccionados'!$S710&gt;=$I$5,'Datos seleccionados'!$T710&gt;=$I$6,'Datos seleccionados'!$U710&gt;=$I$7),"SI","NO"))</f>
        <v/>
      </c>
    </row>
    <row r="1155" spans="2:9" x14ac:dyDescent="0.2">
      <c r="B1155" s="18" t="str">
        <f>+IF('Datos seleccionados'!$A711="","",'Datos seleccionados'!$A711)</f>
        <v/>
      </c>
      <c r="C1155" s="14" t="str">
        <f>+IF('Datos seleccionados'!$B711="","",'Datos seleccionados'!$B711)</f>
        <v/>
      </c>
      <c r="D1155" s="10" t="str">
        <f>IF(C1155="","",IF(AND('Datos seleccionados'!$Q711&gt;=$D$3,'Datos seleccionados'!$R711&lt;=$D$4,'Datos seleccionados'!$S711&gt;=$D$5,'Datos seleccionados'!$T711&gt;=$D$6,'Datos seleccionados'!$U711&gt;=$D$7),"SI","NO"))</f>
        <v/>
      </c>
      <c r="G1155" s="17" t="str">
        <f>+IF('Datos seleccionados'!$A711="","",'Datos seleccionados'!$A711)</f>
        <v/>
      </c>
      <c r="H1155" s="14" t="str">
        <f>+IF('Datos seleccionados'!$B711="","",'Datos seleccionados'!$B711)</f>
        <v/>
      </c>
      <c r="I1155" s="10" t="str">
        <f>IF(H1155="","",IF(AND('Datos seleccionados'!$Q711&gt;=$I$3,'Datos seleccionados'!$R711&lt;=$I$4,'Datos seleccionados'!$S711&gt;=$I$5,'Datos seleccionados'!$T711&gt;=$I$6,'Datos seleccionados'!$U711&gt;=$I$7),"SI","NO"))</f>
        <v/>
      </c>
    </row>
    <row r="1156" spans="2:9" x14ac:dyDescent="0.2">
      <c r="B1156" s="18" t="str">
        <f>+IF('Datos seleccionados'!$A712="","",'Datos seleccionados'!$A712)</f>
        <v/>
      </c>
      <c r="C1156" s="14" t="str">
        <f>+IF('Datos seleccionados'!$B712="","",'Datos seleccionados'!$B712)</f>
        <v/>
      </c>
      <c r="D1156" s="10" t="str">
        <f>IF(C1156="","",IF(AND('Datos seleccionados'!$Q712&gt;=$D$3,'Datos seleccionados'!$R712&lt;=$D$4,'Datos seleccionados'!$S712&gt;=$D$5,'Datos seleccionados'!$T712&gt;=$D$6,'Datos seleccionados'!$U712&gt;=$D$7),"SI","NO"))</f>
        <v/>
      </c>
      <c r="G1156" s="17" t="str">
        <f>+IF('Datos seleccionados'!$A712="","",'Datos seleccionados'!$A712)</f>
        <v/>
      </c>
      <c r="H1156" s="14" t="str">
        <f>+IF('Datos seleccionados'!$B712="","",'Datos seleccionados'!$B712)</f>
        <v/>
      </c>
      <c r="I1156" s="10" t="str">
        <f>IF(H1156="","",IF(AND('Datos seleccionados'!$Q712&gt;=$I$3,'Datos seleccionados'!$R712&lt;=$I$4,'Datos seleccionados'!$S712&gt;=$I$5,'Datos seleccionados'!$T712&gt;=$I$6,'Datos seleccionados'!$U712&gt;=$I$7),"SI","NO"))</f>
        <v/>
      </c>
    </row>
    <row r="1157" spans="2:9" x14ac:dyDescent="0.2">
      <c r="B1157" s="18" t="str">
        <f>+IF('Datos seleccionados'!$A713="","",'Datos seleccionados'!$A713)</f>
        <v/>
      </c>
      <c r="C1157" s="14" t="str">
        <f>+IF('Datos seleccionados'!$B713="","",'Datos seleccionados'!$B713)</f>
        <v/>
      </c>
      <c r="D1157" s="10" t="str">
        <f>IF(C1157="","",IF(AND('Datos seleccionados'!$Q713&gt;=$D$3,'Datos seleccionados'!$R713&lt;=$D$4,'Datos seleccionados'!$S713&gt;=$D$5,'Datos seleccionados'!$T713&gt;=$D$6,'Datos seleccionados'!$U713&gt;=$D$7),"SI","NO"))</f>
        <v/>
      </c>
      <c r="G1157" s="17" t="str">
        <f>+IF('Datos seleccionados'!$A713="","",'Datos seleccionados'!$A713)</f>
        <v/>
      </c>
      <c r="H1157" s="14" t="str">
        <f>+IF('Datos seleccionados'!$B713="","",'Datos seleccionados'!$B713)</f>
        <v/>
      </c>
      <c r="I1157" s="10" t="str">
        <f>IF(H1157="","",IF(AND('Datos seleccionados'!$Q713&gt;=$I$3,'Datos seleccionados'!$R713&lt;=$I$4,'Datos seleccionados'!$S713&gt;=$I$5,'Datos seleccionados'!$T713&gt;=$I$6,'Datos seleccionados'!$U713&gt;=$I$7),"SI","NO"))</f>
        <v/>
      </c>
    </row>
    <row r="1158" spans="2:9" x14ac:dyDescent="0.2">
      <c r="B1158" s="18" t="str">
        <f>+IF('Datos seleccionados'!$A714="","",'Datos seleccionados'!$A714)</f>
        <v/>
      </c>
      <c r="C1158" s="14" t="str">
        <f>+IF('Datos seleccionados'!$B714="","",'Datos seleccionados'!$B714)</f>
        <v/>
      </c>
      <c r="D1158" s="10" t="str">
        <f>IF(C1158="","",IF(AND('Datos seleccionados'!$Q714&gt;=$D$3,'Datos seleccionados'!$R714&lt;=$D$4,'Datos seleccionados'!$S714&gt;=$D$5,'Datos seleccionados'!$T714&gt;=$D$6,'Datos seleccionados'!$U714&gt;=$D$7),"SI","NO"))</f>
        <v/>
      </c>
      <c r="G1158" s="17" t="str">
        <f>+IF('Datos seleccionados'!$A714="","",'Datos seleccionados'!$A714)</f>
        <v/>
      </c>
      <c r="H1158" s="14" t="str">
        <f>+IF('Datos seleccionados'!$B714="","",'Datos seleccionados'!$B714)</f>
        <v/>
      </c>
      <c r="I1158" s="10" t="str">
        <f>IF(H1158="","",IF(AND('Datos seleccionados'!$Q714&gt;=$I$3,'Datos seleccionados'!$R714&lt;=$I$4,'Datos seleccionados'!$S714&gt;=$I$5,'Datos seleccionados'!$T714&gt;=$I$6,'Datos seleccionados'!$U714&gt;=$I$7),"SI","NO"))</f>
        <v/>
      </c>
    </row>
    <row r="1159" spans="2:9" x14ac:dyDescent="0.2">
      <c r="B1159" s="18" t="str">
        <f>+IF('Datos seleccionados'!$A715="","",'Datos seleccionados'!$A715)</f>
        <v/>
      </c>
      <c r="C1159" s="14" t="str">
        <f>+IF('Datos seleccionados'!$B715="","",'Datos seleccionados'!$B715)</f>
        <v/>
      </c>
      <c r="D1159" s="10" t="str">
        <f>IF(C1159="","",IF(AND('Datos seleccionados'!$Q715&gt;=$D$3,'Datos seleccionados'!$R715&lt;=$D$4,'Datos seleccionados'!$S715&gt;=$D$5,'Datos seleccionados'!$T715&gt;=$D$6,'Datos seleccionados'!$U715&gt;=$D$7),"SI","NO"))</f>
        <v/>
      </c>
      <c r="G1159" s="17" t="str">
        <f>+IF('Datos seleccionados'!$A715="","",'Datos seleccionados'!$A715)</f>
        <v/>
      </c>
      <c r="H1159" s="14" t="str">
        <f>+IF('Datos seleccionados'!$B715="","",'Datos seleccionados'!$B715)</f>
        <v/>
      </c>
      <c r="I1159" s="10" t="str">
        <f>IF(H1159="","",IF(AND('Datos seleccionados'!$Q715&gt;=$I$3,'Datos seleccionados'!$R715&lt;=$I$4,'Datos seleccionados'!$S715&gt;=$I$5,'Datos seleccionados'!$T715&gt;=$I$6,'Datos seleccionados'!$U715&gt;=$I$7),"SI","NO"))</f>
        <v/>
      </c>
    </row>
    <row r="1160" spans="2:9" x14ac:dyDescent="0.2">
      <c r="B1160" s="18" t="str">
        <f>+IF('Datos seleccionados'!$A716="","",'Datos seleccionados'!$A716)</f>
        <v/>
      </c>
      <c r="C1160" s="14" t="str">
        <f>+IF('Datos seleccionados'!$B716="","",'Datos seleccionados'!$B716)</f>
        <v/>
      </c>
      <c r="D1160" s="10" t="str">
        <f>IF(C1160="","",IF(AND('Datos seleccionados'!$Q716&gt;=$D$3,'Datos seleccionados'!$R716&lt;=$D$4,'Datos seleccionados'!$S716&gt;=$D$5,'Datos seleccionados'!$T716&gt;=$D$6,'Datos seleccionados'!$U716&gt;=$D$7),"SI","NO"))</f>
        <v/>
      </c>
      <c r="G1160" s="17" t="str">
        <f>+IF('Datos seleccionados'!$A716="","",'Datos seleccionados'!$A716)</f>
        <v/>
      </c>
      <c r="H1160" s="14" t="str">
        <f>+IF('Datos seleccionados'!$B716="","",'Datos seleccionados'!$B716)</f>
        <v/>
      </c>
      <c r="I1160" s="10" t="str">
        <f>IF(H1160="","",IF(AND('Datos seleccionados'!$Q716&gt;=$I$3,'Datos seleccionados'!$R716&lt;=$I$4,'Datos seleccionados'!$S716&gt;=$I$5,'Datos seleccionados'!$T716&gt;=$I$6,'Datos seleccionados'!$U716&gt;=$I$7),"SI","NO"))</f>
        <v/>
      </c>
    </row>
    <row r="1161" spans="2:9" x14ac:dyDescent="0.2">
      <c r="B1161" s="18" t="str">
        <f>+IF('Datos seleccionados'!$A717="","",'Datos seleccionados'!$A717)</f>
        <v/>
      </c>
      <c r="C1161" s="14" t="str">
        <f>+IF('Datos seleccionados'!$B717="","",'Datos seleccionados'!$B717)</f>
        <v/>
      </c>
      <c r="D1161" s="10" t="str">
        <f>IF(C1161="","",IF(AND('Datos seleccionados'!$Q717&gt;=$D$3,'Datos seleccionados'!$R717&lt;=$D$4,'Datos seleccionados'!$S717&gt;=$D$5,'Datos seleccionados'!$T717&gt;=$D$6,'Datos seleccionados'!$U717&gt;=$D$7),"SI","NO"))</f>
        <v/>
      </c>
      <c r="G1161" s="17" t="str">
        <f>+IF('Datos seleccionados'!$A717="","",'Datos seleccionados'!$A717)</f>
        <v/>
      </c>
      <c r="H1161" s="14" t="str">
        <f>+IF('Datos seleccionados'!$B717="","",'Datos seleccionados'!$B717)</f>
        <v/>
      </c>
      <c r="I1161" s="10" t="str">
        <f>IF(H1161="","",IF(AND('Datos seleccionados'!$Q717&gt;=$I$3,'Datos seleccionados'!$R717&lt;=$I$4,'Datos seleccionados'!$S717&gt;=$I$5,'Datos seleccionados'!$T717&gt;=$I$6,'Datos seleccionados'!$U717&gt;=$I$7),"SI","NO"))</f>
        <v/>
      </c>
    </row>
    <row r="1162" spans="2:9" x14ac:dyDescent="0.2">
      <c r="B1162" s="18" t="str">
        <f>+IF('Datos seleccionados'!$A718="","",'Datos seleccionados'!$A718)</f>
        <v/>
      </c>
      <c r="C1162" s="14" t="str">
        <f>+IF('Datos seleccionados'!$B718="","",'Datos seleccionados'!$B718)</f>
        <v/>
      </c>
      <c r="D1162" s="10" t="str">
        <f>IF(C1162="","",IF(AND('Datos seleccionados'!$Q718&gt;=$D$3,'Datos seleccionados'!$R718&lt;=$D$4,'Datos seleccionados'!$S718&gt;=$D$5,'Datos seleccionados'!$T718&gt;=$D$6,'Datos seleccionados'!$U718&gt;=$D$7),"SI","NO"))</f>
        <v/>
      </c>
      <c r="G1162" s="17" t="str">
        <f>+IF('Datos seleccionados'!$A718="","",'Datos seleccionados'!$A718)</f>
        <v/>
      </c>
      <c r="H1162" s="14" t="str">
        <f>+IF('Datos seleccionados'!$B718="","",'Datos seleccionados'!$B718)</f>
        <v/>
      </c>
      <c r="I1162" s="10" t="str">
        <f>IF(H1162="","",IF(AND('Datos seleccionados'!$Q718&gt;=$I$3,'Datos seleccionados'!$R718&lt;=$I$4,'Datos seleccionados'!$S718&gt;=$I$5,'Datos seleccionados'!$T718&gt;=$I$6,'Datos seleccionados'!$U718&gt;=$I$7),"SI","NO"))</f>
        <v/>
      </c>
    </row>
    <row r="1163" spans="2:9" x14ac:dyDescent="0.2">
      <c r="B1163" s="18" t="str">
        <f>+IF('Datos seleccionados'!$A719="","",'Datos seleccionados'!$A719)</f>
        <v/>
      </c>
      <c r="C1163" s="14" t="str">
        <f>+IF('Datos seleccionados'!$B719="","",'Datos seleccionados'!$B719)</f>
        <v/>
      </c>
      <c r="D1163" s="10" t="str">
        <f>IF(C1163="","",IF(AND('Datos seleccionados'!$Q719&gt;=$D$3,'Datos seleccionados'!$R719&lt;=$D$4,'Datos seleccionados'!$S719&gt;=$D$5,'Datos seleccionados'!$T719&gt;=$D$6,'Datos seleccionados'!$U719&gt;=$D$7),"SI","NO"))</f>
        <v/>
      </c>
      <c r="G1163" s="17" t="str">
        <f>+IF('Datos seleccionados'!$A719="","",'Datos seleccionados'!$A719)</f>
        <v/>
      </c>
      <c r="H1163" s="14" t="str">
        <f>+IF('Datos seleccionados'!$B719="","",'Datos seleccionados'!$B719)</f>
        <v/>
      </c>
      <c r="I1163" s="10" t="str">
        <f>IF(H1163="","",IF(AND('Datos seleccionados'!$Q719&gt;=$I$3,'Datos seleccionados'!$R719&lt;=$I$4,'Datos seleccionados'!$S719&gt;=$I$5,'Datos seleccionados'!$T719&gt;=$I$6,'Datos seleccionados'!$U719&gt;=$I$7),"SI","NO"))</f>
        <v/>
      </c>
    </row>
    <row r="1164" spans="2:9" x14ac:dyDescent="0.2">
      <c r="B1164" s="18" t="str">
        <f>+IF('Datos seleccionados'!$A720="","",'Datos seleccionados'!$A720)</f>
        <v/>
      </c>
      <c r="C1164" s="14" t="str">
        <f>+IF('Datos seleccionados'!$B720="","",'Datos seleccionados'!$B720)</f>
        <v/>
      </c>
      <c r="D1164" s="10" t="str">
        <f>IF(C1164="","",IF(AND('Datos seleccionados'!$Q720&gt;=$D$3,'Datos seleccionados'!$R720&lt;=$D$4,'Datos seleccionados'!$S720&gt;=$D$5,'Datos seleccionados'!$T720&gt;=$D$6,'Datos seleccionados'!$U720&gt;=$D$7),"SI","NO"))</f>
        <v/>
      </c>
      <c r="G1164" s="17" t="str">
        <f>+IF('Datos seleccionados'!$A720="","",'Datos seleccionados'!$A720)</f>
        <v/>
      </c>
      <c r="H1164" s="14" t="str">
        <f>+IF('Datos seleccionados'!$B720="","",'Datos seleccionados'!$B720)</f>
        <v/>
      </c>
      <c r="I1164" s="10" t="str">
        <f>IF(H1164="","",IF(AND('Datos seleccionados'!$Q720&gt;=$I$3,'Datos seleccionados'!$R720&lt;=$I$4,'Datos seleccionados'!$S720&gt;=$I$5,'Datos seleccionados'!$T720&gt;=$I$6,'Datos seleccionados'!$U720&gt;=$I$7),"SI","NO"))</f>
        <v/>
      </c>
    </row>
    <row r="1165" spans="2:9" x14ac:dyDescent="0.2">
      <c r="B1165" s="18" t="str">
        <f>+IF('Datos seleccionados'!$A721="","",'Datos seleccionados'!$A721)</f>
        <v/>
      </c>
      <c r="C1165" s="14" t="str">
        <f>+IF('Datos seleccionados'!$B721="","",'Datos seleccionados'!$B721)</f>
        <v/>
      </c>
      <c r="D1165" s="10" t="str">
        <f>IF(C1165="","",IF(AND('Datos seleccionados'!$Q721&gt;=$D$3,'Datos seleccionados'!$R721&lt;=$D$4,'Datos seleccionados'!$S721&gt;=$D$5,'Datos seleccionados'!$T721&gt;=$D$6,'Datos seleccionados'!$U721&gt;=$D$7),"SI","NO"))</f>
        <v/>
      </c>
      <c r="G1165" s="17" t="str">
        <f>+IF('Datos seleccionados'!$A721="","",'Datos seleccionados'!$A721)</f>
        <v/>
      </c>
      <c r="H1165" s="14" t="str">
        <f>+IF('Datos seleccionados'!$B721="","",'Datos seleccionados'!$B721)</f>
        <v/>
      </c>
      <c r="I1165" s="10" t="str">
        <f>IF(H1165="","",IF(AND('Datos seleccionados'!$Q721&gt;=$I$3,'Datos seleccionados'!$R721&lt;=$I$4,'Datos seleccionados'!$S721&gt;=$I$5,'Datos seleccionados'!$T721&gt;=$I$6,'Datos seleccionados'!$U721&gt;=$I$7),"SI","NO"))</f>
        <v/>
      </c>
    </row>
    <row r="1166" spans="2:9" x14ac:dyDescent="0.2">
      <c r="B1166" s="18" t="str">
        <f>+IF('Datos seleccionados'!$A722="","",'Datos seleccionados'!$A722)</f>
        <v/>
      </c>
      <c r="C1166" s="14" t="str">
        <f>+IF('Datos seleccionados'!$B722="","",'Datos seleccionados'!$B722)</f>
        <v/>
      </c>
      <c r="D1166" s="10" t="str">
        <f>IF(C1166="","",IF(AND('Datos seleccionados'!$Q722&gt;=$D$3,'Datos seleccionados'!$R722&lt;=$D$4,'Datos seleccionados'!$S722&gt;=$D$5,'Datos seleccionados'!$T722&gt;=$D$6,'Datos seleccionados'!$U722&gt;=$D$7),"SI","NO"))</f>
        <v/>
      </c>
      <c r="G1166" s="17" t="str">
        <f>+IF('Datos seleccionados'!$A722="","",'Datos seleccionados'!$A722)</f>
        <v/>
      </c>
      <c r="H1166" s="14" t="str">
        <f>+IF('Datos seleccionados'!$B722="","",'Datos seleccionados'!$B722)</f>
        <v/>
      </c>
      <c r="I1166" s="10" t="str">
        <f>IF(H1166="","",IF(AND('Datos seleccionados'!$Q722&gt;=$I$3,'Datos seleccionados'!$R722&lt;=$I$4,'Datos seleccionados'!$S722&gt;=$I$5,'Datos seleccionados'!$T722&gt;=$I$6,'Datos seleccionados'!$U722&gt;=$I$7),"SI","NO"))</f>
        <v/>
      </c>
    </row>
    <row r="1167" spans="2:9" x14ac:dyDescent="0.2">
      <c r="B1167" s="18" t="str">
        <f>+IF('Datos seleccionados'!$A723="","",'Datos seleccionados'!$A723)</f>
        <v/>
      </c>
      <c r="C1167" s="14" t="str">
        <f>+IF('Datos seleccionados'!$B723="","",'Datos seleccionados'!$B723)</f>
        <v/>
      </c>
      <c r="D1167" s="10" t="str">
        <f>IF(C1167="","",IF(AND('Datos seleccionados'!$Q723&gt;=$D$3,'Datos seleccionados'!$R723&lt;=$D$4,'Datos seleccionados'!$S723&gt;=$D$5,'Datos seleccionados'!$T723&gt;=$D$6,'Datos seleccionados'!$U723&gt;=$D$7),"SI","NO"))</f>
        <v/>
      </c>
      <c r="G1167" s="17" t="str">
        <f>+IF('Datos seleccionados'!$A723="","",'Datos seleccionados'!$A723)</f>
        <v/>
      </c>
      <c r="H1167" s="14" t="str">
        <f>+IF('Datos seleccionados'!$B723="","",'Datos seleccionados'!$B723)</f>
        <v/>
      </c>
      <c r="I1167" s="10" t="str">
        <f>IF(H1167="","",IF(AND('Datos seleccionados'!$Q723&gt;=$I$3,'Datos seleccionados'!$R723&lt;=$I$4,'Datos seleccionados'!$S723&gt;=$I$5,'Datos seleccionados'!$T723&gt;=$I$6,'Datos seleccionados'!$U723&gt;=$I$7),"SI","NO"))</f>
        <v/>
      </c>
    </row>
    <row r="1168" spans="2:9" x14ac:dyDescent="0.2">
      <c r="B1168" s="18" t="str">
        <f>+IF('Datos seleccionados'!$A724="","",'Datos seleccionados'!$A724)</f>
        <v/>
      </c>
      <c r="C1168" s="14" t="str">
        <f>+IF('Datos seleccionados'!$B724="","",'Datos seleccionados'!$B724)</f>
        <v/>
      </c>
      <c r="D1168" s="10" t="str">
        <f>IF(C1168="","",IF(AND('Datos seleccionados'!$Q724&gt;=$D$3,'Datos seleccionados'!$R724&lt;=$D$4,'Datos seleccionados'!$S724&gt;=$D$5,'Datos seleccionados'!$T724&gt;=$D$6,'Datos seleccionados'!$U724&gt;=$D$7),"SI","NO"))</f>
        <v/>
      </c>
      <c r="G1168" s="17" t="str">
        <f>+IF('Datos seleccionados'!$A724="","",'Datos seleccionados'!$A724)</f>
        <v/>
      </c>
      <c r="H1168" s="14" t="str">
        <f>+IF('Datos seleccionados'!$B724="","",'Datos seleccionados'!$B724)</f>
        <v/>
      </c>
      <c r="I1168" s="10" t="str">
        <f>IF(H1168="","",IF(AND('Datos seleccionados'!$Q724&gt;=$I$3,'Datos seleccionados'!$R724&lt;=$I$4,'Datos seleccionados'!$S724&gt;=$I$5,'Datos seleccionados'!$T724&gt;=$I$6,'Datos seleccionados'!$U724&gt;=$I$7),"SI","NO"))</f>
        <v/>
      </c>
    </row>
    <row r="1169" spans="2:9" x14ac:dyDescent="0.2">
      <c r="B1169" s="18" t="str">
        <f>+IF('Datos seleccionados'!$A725="","",'Datos seleccionados'!$A725)</f>
        <v/>
      </c>
      <c r="C1169" s="14" t="str">
        <f>+IF('Datos seleccionados'!$B725="","",'Datos seleccionados'!$B725)</f>
        <v/>
      </c>
      <c r="D1169" s="10" t="str">
        <f>IF(C1169="","",IF(AND('Datos seleccionados'!$Q725&gt;=$D$3,'Datos seleccionados'!$R725&lt;=$D$4,'Datos seleccionados'!$S725&gt;=$D$5,'Datos seleccionados'!$T725&gt;=$D$6,'Datos seleccionados'!$U725&gt;=$D$7),"SI","NO"))</f>
        <v/>
      </c>
      <c r="G1169" s="17" t="str">
        <f>+IF('Datos seleccionados'!$A725="","",'Datos seleccionados'!$A725)</f>
        <v/>
      </c>
      <c r="H1169" s="14" t="str">
        <f>+IF('Datos seleccionados'!$B725="","",'Datos seleccionados'!$B725)</f>
        <v/>
      </c>
      <c r="I1169" s="10" t="str">
        <f>IF(H1169="","",IF(AND('Datos seleccionados'!$Q725&gt;=$I$3,'Datos seleccionados'!$R725&lt;=$I$4,'Datos seleccionados'!$S725&gt;=$I$5,'Datos seleccionados'!$T725&gt;=$I$6,'Datos seleccionados'!$U725&gt;=$I$7),"SI","NO"))</f>
        <v/>
      </c>
    </row>
    <row r="1170" spans="2:9" x14ac:dyDescent="0.2">
      <c r="B1170" s="18" t="str">
        <f>+IF('Datos seleccionados'!$A726="","",'Datos seleccionados'!$A726)</f>
        <v/>
      </c>
      <c r="C1170" s="14" t="str">
        <f>+IF('Datos seleccionados'!$B726="","",'Datos seleccionados'!$B726)</f>
        <v/>
      </c>
      <c r="D1170" s="10" t="str">
        <f>IF(C1170="","",IF(AND('Datos seleccionados'!$Q726&gt;=$D$3,'Datos seleccionados'!$R726&lt;=$D$4,'Datos seleccionados'!$S726&gt;=$D$5,'Datos seleccionados'!$T726&gt;=$D$6,'Datos seleccionados'!$U726&gt;=$D$7),"SI","NO"))</f>
        <v/>
      </c>
      <c r="G1170" s="17" t="str">
        <f>+IF('Datos seleccionados'!$A726="","",'Datos seleccionados'!$A726)</f>
        <v/>
      </c>
      <c r="H1170" s="14" t="str">
        <f>+IF('Datos seleccionados'!$B726="","",'Datos seleccionados'!$B726)</f>
        <v/>
      </c>
      <c r="I1170" s="10" t="str">
        <f>IF(H1170="","",IF(AND('Datos seleccionados'!$Q726&gt;=$I$3,'Datos seleccionados'!$R726&lt;=$I$4,'Datos seleccionados'!$S726&gt;=$I$5,'Datos seleccionados'!$T726&gt;=$I$6,'Datos seleccionados'!$U726&gt;=$I$7),"SI","NO"))</f>
        <v/>
      </c>
    </row>
    <row r="1171" spans="2:9" x14ac:dyDescent="0.2">
      <c r="B1171" s="18" t="str">
        <f>+IF('Datos seleccionados'!$A727="","",'Datos seleccionados'!$A727)</f>
        <v/>
      </c>
      <c r="C1171" s="14" t="str">
        <f>+IF('Datos seleccionados'!$B727="","",'Datos seleccionados'!$B727)</f>
        <v/>
      </c>
      <c r="D1171" s="10" t="str">
        <f>IF(C1171="","",IF(AND('Datos seleccionados'!$Q727&gt;=$D$3,'Datos seleccionados'!$R727&lt;=$D$4,'Datos seleccionados'!$S727&gt;=$D$5,'Datos seleccionados'!$T727&gt;=$D$6,'Datos seleccionados'!$U727&gt;=$D$7),"SI","NO"))</f>
        <v/>
      </c>
      <c r="G1171" s="17" t="str">
        <f>+IF('Datos seleccionados'!$A727="","",'Datos seleccionados'!$A727)</f>
        <v/>
      </c>
      <c r="H1171" s="14" t="str">
        <f>+IF('Datos seleccionados'!$B727="","",'Datos seleccionados'!$B727)</f>
        <v/>
      </c>
      <c r="I1171" s="10" t="str">
        <f>IF(H1171="","",IF(AND('Datos seleccionados'!$Q727&gt;=$I$3,'Datos seleccionados'!$R727&lt;=$I$4,'Datos seleccionados'!$S727&gt;=$I$5,'Datos seleccionados'!$T727&gt;=$I$6,'Datos seleccionados'!$U727&gt;=$I$7),"SI","NO"))</f>
        <v/>
      </c>
    </row>
    <row r="1172" spans="2:9" x14ac:dyDescent="0.2">
      <c r="B1172" s="18" t="str">
        <f>+IF('Datos seleccionados'!$A728="","",'Datos seleccionados'!$A728)</f>
        <v/>
      </c>
      <c r="C1172" s="14" t="str">
        <f>+IF('Datos seleccionados'!$B728="","",'Datos seleccionados'!$B728)</f>
        <v/>
      </c>
      <c r="D1172" s="10" t="str">
        <f>IF(C1172="","",IF(AND('Datos seleccionados'!$Q728&gt;=$D$3,'Datos seleccionados'!$R728&lt;=$D$4,'Datos seleccionados'!$S728&gt;=$D$5,'Datos seleccionados'!$T728&gt;=$D$6,'Datos seleccionados'!$U728&gt;=$D$7),"SI","NO"))</f>
        <v/>
      </c>
      <c r="G1172" s="17" t="str">
        <f>+IF('Datos seleccionados'!$A728="","",'Datos seleccionados'!$A728)</f>
        <v/>
      </c>
      <c r="H1172" s="14" t="str">
        <f>+IF('Datos seleccionados'!$B728="","",'Datos seleccionados'!$B728)</f>
        <v/>
      </c>
      <c r="I1172" s="10" t="str">
        <f>IF(H1172="","",IF(AND('Datos seleccionados'!$Q728&gt;=$I$3,'Datos seleccionados'!$R728&lt;=$I$4,'Datos seleccionados'!$S728&gt;=$I$5,'Datos seleccionados'!$T728&gt;=$I$6,'Datos seleccionados'!$U728&gt;=$I$7),"SI","NO"))</f>
        <v/>
      </c>
    </row>
    <row r="1173" spans="2:9" x14ac:dyDescent="0.2">
      <c r="B1173" s="18" t="str">
        <f>+IF('Datos seleccionados'!$A729="","",'Datos seleccionados'!$A729)</f>
        <v/>
      </c>
      <c r="C1173" s="14" t="str">
        <f>+IF('Datos seleccionados'!$B729="","",'Datos seleccionados'!$B729)</f>
        <v/>
      </c>
      <c r="D1173" s="10" t="str">
        <f>IF(C1173="","",IF(AND('Datos seleccionados'!$Q729&gt;=$D$3,'Datos seleccionados'!$R729&lt;=$D$4,'Datos seleccionados'!$S729&gt;=$D$5,'Datos seleccionados'!$T729&gt;=$D$6,'Datos seleccionados'!$U729&gt;=$D$7),"SI","NO"))</f>
        <v/>
      </c>
      <c r="G1173" s="17" t="str">
        <f>+IF('Datos seleccionados'!$A729="","",'Datos seleccionados'!$A729)</f>
        <v/>
      </c>
      <c r="H1173" s="14" t="str">
        <f>+IF('Datos seleccionados'!$B729="","",'Datos seleccionados'!$B729)</f>
        <v/>
      </c>
      <c r="I1173" s="10" t="str">
        <f>IF(H1173="","",IF(AND('Datos seleccionados'!$Q729&gt;=$I$3,'Datos seleccionados'!$R729&lt;=$I$4,'Datos seleccionados'!$S729&gt;=$I$5,'Datos seleccionados'!$T729&gt;=$I$6,'Datos seleccionados'!$U729&gt;=$I$7),"SI","NO"))</f>
        <v/>
      </c>
    </row>
    <row r="1174" spans="2:9" x14ac:dyDescent="0.2">
      <c r="B1174" s="18" t="str">
        <f>+IF('Datos seleccionados'!$A730="","",'Datos seleccionados'!$A730)</f>
        <v/>
      </c>
      <c r="C1174" s="14" t="str">
        <f>+IF('Datos seleccionados'!$B730="","",'Datos seleccionados'!$B730)</f>
        <v/>
      </c>
      <c r="D1174" s="10" t="str">
        <f>IF(C1174="","",IF(AND('Datos seleccionados'!$Q730&gt;=$D$3,'Datos seleccionados'!$R730&lt;=$D$4,'Datos seleccionados'!$S730&gt;=$D$5,'Datos seleccionados'!$T730&gt;=$D$6,'Datos seleccionados'!$U730&gt;=$D$7),"SI","NO"))</f>
        <v/>
      </c>
      <c r="G1174" s="17" t="str">
        <f>+IF('Datos seleccionados'!$A730="","",'Datos seleccionados'!$A730)</f>
        <v/>
      </c>
      <c r="H1174" s="14" t="str">
        <f>+IF('Datos seleccionados'!$B730="","",'Datos seleccionados'!$B730)</f>
        <v/>
      </c>
      <c r="I1174" s="10" t="str">
        <f>IF(H1174="","",IF(AND('Datos seleccionados'!$Q730&gt;=$I$3,'Datos seleccionados'!$R730&lt;=$I$4,'Datos seleccionados'!$S730&gt;=$I$5,'Datos seleccionados'!$T730&gt;=$I$6,'Datos seleccionados'!$U730&gt;=$I$7),"SI","NO"))</f>
        <v/>
      </c>
    </row>
    <row r="1175" spans="2:9" x14ac:dyDescent="0.2">
      <c r="B1175" s="18" t="str">
        <f>+IF('Datos seleccionados'!$A731="","",'Datos seleccionados'!$A731)</f>
        <v/>
      </c>
      <c r="C1175" s="14" t="str">
        <f>+IF('Datos seleccionados'!$B731="","",'Datos seleccionados'!$B731)</f>
        <v/>
      </c>
      <c r="D1175" s="10" t="str">
        <f>IF(C1175="","",IF(AND('Datos seleccionados'!$Q731&gt;=$D$3,'Datos seleccionados'!$R731&lt;=$D$4,'Datos seleccionados'!$S731&gt;=$D$5,'Datos seleccionados'!$T731&gt;=$D$6,'Datos seleccionados'!$U731&gt;=$D$7),"SI","NO"))</f>
        <v/>
      </c>
      <c r="G1175" s="17" t="str">
        <f>+IF('Datos seleccionados'!$A731="","",'Datos seleccionados'!$A731)</f>
        <v/>
      </c>
      <c r="H1175" s="14" t="str">
        <f>+IF('Datos seleccionados'!$B731="","",'Datos seleccionados'!$B731)</f>
        <v/>
      </c>
      <c r="I1175" s="10" t="str">
        <f>IF(H1175="","",IF(AND('Datos seleccionados'!$Q731&gt;=$I$3,'Datos seleccionados'!$R731&lt;=$I$4,'Datos seleccionados'!$S731&gt;=$I$5,'Datos seleccionados'!$T731&gt;=$I$6,'Datos seleccionados'!$U731&gt;=$I$7),"SI","NO"))</f>
        <v/>
      </c>
    </row>
    <row r="1176" spans="2:9" x14ac:dyDescent="0.2">
      <c r="B1176" s="18" t="str">
        <f>+IF('Datos seleccionados'!$A732="","",'Datos seleccionados'!$A732)</f>
        <v/>
      </c>
      <c r="C1176" s="14" t="str">
        <f>+IF('Datos seleccionados'!$B732="","",'Datos seleccionados'!$B732)</f>
        <v/>
      </c>
      <c r="D1176" s="10" t="str">
        <f>IF(C1176="","",IF(AND('Datos seleccionados'!$Q732&gt;=$D$3,'Datos seleccionados'!$R732&lt;=$D$4,'Datos seleccionados'!$S732&gt;=$D$5,'Datos seleccionados'!$T732&gt;=$D$6,'Datos seleccionados'!$U732&gt;=$D$7),"SI","NO"))</f>
        <v/>
      </c>
      <c r="G1176" s="17" t="str">
        <f>+IF('Datos seleccionados'!$A732="","",'Datos seleccionados'!$A732)</f>
        <v/>
      </c>
      <c r="H1176" s="14" t="str">
        <f>+IF('Datos seleccionados'!$B732="","",'Datos seleccionados'!$B732)</f>
        <v/>
      </c>
      <c r="I1176" s="10" t="str">
        <f>IF(H1176="","",IF(AND('Datos seleccionados'!$Q732&gt;=$I$3,'Datos seleccionados'!$R732&lt;=$I$4,'Datos seleccionados'!$S732&gt;=$I$5,'Datos seleccionados'!$T732&gt;=$I$6,'Datos seleccionados'!$U732&gt;=$I$7),"SI","NO"))</f>
        <v/>
      </c>
    </row>
    <row r="1177" spans="2:9" x14ac:dyDescent="0.2">
      <c r="B1177" s="18" t="str">
        <f>+IF('Datos seleccionados'!$A733="","",'Datos seleccionados'!$A733)</f>
        <v/>
      </c>
      <c r="C1177" s="14" t="str">
        <f>+IF('Datos seleccionados'!$B733="","",'Datos seleccionados'!$B733)</f>
        <v/>
      </c>
      <c r="D1177" s="10" t="str">
        <f>IF(C1177="","",IF(AND('Datos seleccionados'!$Q733&gt;=$D$3,'Datos seleccionados'!$R733&lt;=$D$4,'Datos seleccionados'!$S733&gt;=$D$5,'Datos seleccionados'!$T733&gt;=$D$6,'Datos seleccionados'!$U733&gt;=$D$7),"SI","NO"))</f>
        <v/>
      </c>
      <c r="G1177" s="17" t="str">
        <f>+IF('Datos seleccionados'!$A733="","",'Datos seleccionados'!$A733)</f>
        <v/>
      </c>
      <c r="H1177" s="14" t="str">
        <f>+IF('Datos seleccionados'!$B733="","",'Datos seleccionados'!$B733)</f>
        <v/>
      </c>
      <c r="I1177" s="10" t="str">
        <f>IF(H1177="","",IF(AND('Datos seleccionados'!$Q733&gt;=$I$3,'Datos seleccionados'!$R733&lt;=$I$4,'Datos seleccionados'!$S733&gt;=$I$5,'Datos seleccionados'!$T733&gt;=$I$6,'Datos seleccionados'!$U733&gt;=$I$7),"SI","NO"))</f>
        <v/>
      </c>
    </row>
    <row r="1178" spans="2:9" x14ac:dyDescent="0.2">
      <c r="B1178" s="18" t="str">
        <f>+IF('Datos seleccionados'!$A734="","",'Datos seleccionados'!$A734)</f>
        <v/>
      </c>
      <c r="C1178" s="14" t="str">
        <f>+IF('Datos seleccionados'!$B734="","",'Datos seleccionados'!$B734)</f>
        <v/>
      </c>
      <c r="D1178" s="10" t="str">
        <f>IF(C1178="","",IF(AND('Datos seleccionados'!$Q734&gt;=$D$3,'Datos seleccionados'!$R734&lt;=$D$4,'Datos seleccionados'!$S734&gt;=$D$5,'Datos seleccionados'!$T734&gt;=$D$6,'Datos seleccionados'!$U734&gt;=$D$7),"SI","NO"))</f>
        <v/>
      </c>
      <c r="G1178" s="17" t="str">
        <f>+IF('Datos seleccionados'!$A734="","",'Datos seleccionados'!$A734)</f>
        <v/>
      </c>
      <c r="H1178" s="14" t="str">
        <f>+IF('Datos seleccionados'!$B734="","",'Datos seleccionados'!$B734)</f>
        <v/>
      </c>
      <c r="I1178" s="10" t="str">
        <f>IF(H1178="","",IF(AND('Datos seleccionados'!$Q734&gt;=$I$3,'Datos seleccionados'!$R734&lt;=$I$4,'Datos seleccionados'!$S734&gt;=$I$5,'Datos seleccionados'!$T734&gt;=$I$6,'Datos seleccionados'!$U734&gt;=$I$7),"SI","NO"))</f>
        <v/>
      </c>
    </row>
    <row r="1179" spans="2:9" x14ac:dyDescent="0.2">
      <c r="B1179" s="18" t="str">
        <f>+IF('Datos seleccionados'!$A735="","",'Datos seleccionados'!$A735)</f>
        <v/>
      </c>
      <c r="C1179" s="14" t="str">
        <f>+IF('Datos seleccionados'!$B735="","",'Datos seleccionados'!$B735)</f>
        <v/>
      </c>
      <c r="D1179" s="10" t="str">
        <f>IF(C1179="","",IF(AND('Datos seleccionados'!$Q735&gt;=$D$3,'Datos seleccionados'!$R735&lt;=$D$4,'Datos seleccionados'!$S735&gt;=$D$5,'Datos seleccionados'!$T735&gt;=$D$6,'Datos seleccionados'!$U735&gt;=$D$7),"SI","NO"))</f>
        <v/>
      </c>
      <c r="G1179" s="17" t="str">
        <f>+IF('Datos seleccionados'!$A735="","",'Datos seleccionados'!$A735)</f>
        <v/>
      </c>
      <c r="H1179" s="14" t="str">
        <f>+IF('Datos seleccionados'!$B735="","",'Datos seleccionados'!$B735)</f>
        <v/>
      </c>
      <c r="I1179" s="10" t="str">
        <f>IF(H1179="","",IF(AND('Datos seleccionados'!$Q735&gt;=$I$3,'Datos seleccionados'!$R735&lt;=$I$4,'Datos seleccionados'!$S735&gt;=$I$5,'Datos seleccionados'!$T735&gt;=$I$6,'Datos seleccionados'!$U735&gt;=$I$7),"SI","NO"))</f>
        <v/>
      </c>
    </row>
    <row r="1180" spans="2:9" x14ac:dyDescent="0.2">
      <c r="B1180" s="18" t="str">
        <f>+IF('Datos seleccionados'!$A736="","",'Datos seleccionados'!$A736)</f>
        <v/>
      </c>
      <c r="C1180" s="14" t="str">
        <f>+IF('Datos seleccionados'!$B736="","",'Datos seleccionados'!$B736)</f>
        <v/>
      </c>
      <c r="D1180" s="10" t="str">
        <f>IF(C1180="","",IF(AND('Datos seleccionados'!$Q736&gt;=$D$3,'Datos seleccionados'!$R736&lt;=$D$4,'Datos seleccionados'!$S736&gt;=$D$5,'Datos seleccionados'!$T736&gt;=$D$6,'Datos seleccionados'!$U736&gt;=$D$7),"SI","NO"))</f>
        <v/>
      </c>
      <c r="G1180" s="17" t="str">
        <f>+IF('Datos seleccionados'!$A736="","",'Datos seleccionados'!$A736)</f>
        <v/>
      </c>
      <c r="H1180" s="14" t="str">
        <f>+IF('Datos seleccionados'!$B736="","",'Datos seleccionados'!$B736)</f>
        <v/>
      </c>
      <c r="I1180" s="10" t="str">
        <f>IF(H1180="","",IF(AND('Datos seleccionados'!$Q736&gt;=$I$3,'Datos seleccionados'!$R736&lt;=$I$4,'Datos seleccionados'!$S736&gt;=$I$5,'Datos seleccionados'!$T736&gt;=$I$6,'Datos seleccionados'!$U736&gt;=$I$7),"SI","NO"))</f>
        <v/>
      </c>
    </row>
    <row r="1181" spans="2:9" x14ac:dyDescent="0.2">
      <c r="B1181" s="18" t="str">
        <f>+IF('Datos seleccionados'!$A737="","",'Datos seleccionados'!$A737)</f>
        <v/>
      </c>
      <c r="C1181" s="14" t="str">
        <f>+IF('Datos seleccionados'!$B737="","",'Datos seleccionados'!$B737)</f>
        <v/>
      </c>
      <c r="D1181" s="10" t="str">
        <f>IF(C1181="","",IF(AND('Datos seleccionados'!$Q737&gt;=$D$3,'Datos seleccionados'!$R737&lt;=$D$4,'Datos seleccionados'!$S737&gt;=$D$5,'Datos seleccionados'!$T737&gt;=$D$6,'Datos seleccionados'!$U737&gt;=$D$7),"SI","NO"))</f>
        <v/>
      </c>
      <c r="G1181" s="17" t="str">
        <f>+IF('Datos seleccionados'!$A737="","",'Datos seleccionados'!$A737)</f>
        <v/>
      </c>
      <c r="H1181" s="14" t="str">
        <f>+IF('Datos seleccionados'!$B737="","",'Datos seleccionados'!$B737)</f>
        <v/>
      </c>
      <c r="I1181" s="10" t="str">
        <f>IF(H1181="","",IF(AND('Datos seleccionados'!$Q737&gt;=$I$3,'Datos seleccionados'!$R737&lt;=$I$4,'Datos seleccionados'!$S737&gt;=$I$5,'Datos seleccionados'!$T737&gt;=$I$6,'Datos seleccionados'!$U737&gt;=$I$7),"SI","NO"))</f>
        <v/>
      </c>
    </row>
    <row r="1182" spans="2:9" x14ac:dyDescent="0.2">
      <c r="B1182" s="18" t="str">
        <f>+IF('Datos seleccionados'!$A738="","",'Datos seleccionados'!$A738)</f>
        <v/>
      </c>
      <c r="C1182" s="14" t="str">
        <f>+IF('Datos seleccionados'!$B738="","",'Datos seleccionados'!$B738)</f>
        <v/>
      </c>
      <c r="D1182" s="10" t="str">
        <f>IF(C1182="","",IF(AND('Datos seleccionados'!$Q738&gt;=$D$3,'Datos seleccionados'!$R738&lt;=$D$4,'Datos seleccionados'!$S738&gt;=$D$5,'Datos seleccionados'!$T738&gt;=$D$6,'Datos seleccionados'!$U738&gt;=$D$7),"SI","NO"))</f>
        <v/>
      </c>
      <c r="G1182" s="17" t="str">
        <f>+IF('Datos seleccionados'!$A738="","",'Datos seleccionados'!$A738)</f>
        <v/>
      </c>
      <c r="H1182" s="14" t="str">
        <f>+IF('Datos seleccionados'!$B738="","",'Datos seleccionados'!$B738)</f>
        <v/>
      </c>
      <c r="I1182" s="10" t="str">
        <f>IF(H1182="","",IF(AND('Datos seleccionados'!$Q738&gt;=$I$3,'Datos seleccionados'!$R738&lt;=$I$4,'Datos seleccionados'!$S738&gt;=$I$5,'Datos seleccionados'!$T738&gt;=$I$6,'Datos seleccionados'!$U738&gt;=$I$7),"SI","NO"))</f>
        <v/>
      </c>
    </row>
    <row r="1183" spans="2:9" x14ac:dyDescent="0.2">
      <c r="B1183" s="18" t="str">
        <f>+IF('Datos seleccionados'!$A739="","",'Datos seleccionados'!$A739)</f>
        <v/>
      </c>
      <c r="C1183" s="14" t="str">
        <f>+IF('Datos seleccionados'!$B739="","",'Datos seleccionados'!$B739)</f>
        <v/>
      </c>
      <c r="D1183" s="10" t="str">
        <f>IF(C1183="","",IF(AND('Datos seleccionados'!$Q739&gt;=$D$3,'Datos seleccionados'!$R739&lt;=$D$4,'Datos seleccionados'!$S739&gt;=$D$5,'Datos seleccionados'!$T739&gt;=$D$6,'Datos seleccionados'!$U739&gt;=$D$7),"SI","NO"))</f>
        <v/>
      </c>
      <c r="G1183" s="17" t="str">
        <f>+IF('Datos seleccionados'!$A739="","",'Datos seleccionados'!$A739)</f>
        <v/>
      </c>
      <c r="H1183" s="14" t="str">
        <f>+IF('Datos seleccionados'!$B739="","",'Datos seleccionados'!$B739)</f>
        <v/>
      </c>
      <c r="I1183" s="10" t="str">
        <f>IF(H1183="","",IF(AND('Datos seleccionados'!$Q739&gt;=$I$3,'Datos seleccionados'!$R739&lt;=$I$4,'Datos seleccionados'!$S739&gt;=$I$5,'Datos seleccionados'!$T739&gt;=$I$6,'Datos seleccionados'!$U739&gt;=$I$7),"SI","NO"))</f>
        <v/>
      </c>
    </row>
    <row r="1184" spans="2:9" x14ac:dyDescent="0.2">
      <c r="B1184" s="18" t="str">
        <f>+IF('Datos seleccionados'!$A740="","",'Datos seleccionados'!$A740)</f>
        <v/>
      </c>
      <c r="C1184" s="14" t="str">
        <f>+IF('Datos seleccionados'!$B740="","",'Datos seleccionados'!$B740)</f>
        <v/>
      </c>
      <c r="D1184" s="10" t="str">
        <f>IF(C1184="","",IF(AND('Datos seleccionados'!$Q740&gt;=$D$3,'Datos seleccionados'!$R740&lt;=$D$4,'Datos seleccionados'!$S740&gt;=$D$5,'Datos seleccionados'!$T740&gt;=$D$6,'Datos seleccionados'!$U740&gt;=$D$7),"SI","NO"))</f>
        <v/>
      </c>
      <c r="G1184" s="17" t="str">
        <f>+IF('Datos seleccionados'!$A740="","",'Datos seleccionados'!$A740)</f>
        <v/>
      </c>
      <c r="H1184" s="14" t="str">
        <f>+IF('Datos seleccionados'!$B740="","",'Datos seleccionados'!$B740)</f>
        <v/>
      </c>
      <c r="I1184" s="10" t="str">
        <f>IF(H1184="","",IF(AND('Datos seleccionados'!$Q740&gt;=$I$3,'Datos seleccionados'!$R740&lt;=$I$4,'Datos seleccionados'!$S740&gt;=$I$5,'Datos seleccionados'!$T740&gt;=$I$6,'Datos seleccionados'!$U740&gt;=$I$7),"SI","NO"))</f>
        <v/>
      </c>
    </row>
    <row r="1185" spans="2:9" x14ac:dyDescent="0.2">
      <c r="B1185" s="18" t="str">
        <f>+IF('Datos seleccionados'!$A741="","",'Datos seleccionados'!$A741)</f>
        <v/>
      </c>
      <c r="C1185" s="14" t="str">
        <f>+IF('Datos seleccionados'!$B741="","",'Datos seleccionados'!$B741)</f>
        <v/>
      </c>
      <c r="D1185" s="10" t="str">
        <f>IF(C1185="","",IF(AND('Datos seleccionados'!$Q741&gt;=$D$3,'Datos seleccionados'!$R741&lt;=$D$4,'Datos seleccionados'!$S741&gt;=$D$5,'Datos seleccionados'!$T741&gt;=$D$6,'Datos seleccionados'!$U741&gt;=$D$7),"SI","NO"))</f>
        <v/>
      </c>
      <c r="G1185" s="17" t="str">
        <f>+IF('Datos seleccionados'!$A741="","",'Datos seleccionados'!$A741)</f>
        <v/>
      </c>
      <c r="H1185" s="14" t="str">
        <f>+IF('Datos seleccionados'!$B741="","",'Datos seleccionados'!$B741)</f>
        <v/>
      </c>
      <c r="I1185" s="10" t="str">
        <f>IF(H1185="","",IF(AND('Datos seleccionados'!$Q741&gt;=$I$3,'Datos seleccionados'!$R741&lt;=$I$4,'Datos seleccionados'!$S741&gt;=$I$5,'Datos seleccionados'!$T741&gt;=$I$6,'Datos seleccionados'!$U741&gt;=$I$7),"SI","NO"))</f>
        <v/>
      </c>
    </row>
    <row r="1186" spans="2:9" x14ac:dyDescent="0.2">
      <c r="B1186" s="18" t="str">
        <f>+IF('Datos seleccionados'!$A742="","",'Datos seleccionados'!$A742)</f>
        <v/>
      </c>
      <c r="C1186" s="14" t="str">
        <f>+IF('Datos seleccionados'!$B742="","",'Datos seleccionados'!$B742)</f>
        <v/>
      </c>
      <c r="D1186" s="10" t="str">
        <f>IF(C1186="","",IF(AND('Datos seleccionados'!$Q742&gt;=$D$3,'Datos seleccionados'!$R742&lt;=$D$4,'Datos seleccionados'!$S742&gt;=$D$5,'Datos seleccionados'!$T742&gt;=$D$6,'Datos seleccionados'!$U742&gt;=$D$7),"SI","NO"))</f>
        <v/>
      </c>
      <c r="G1186" s="17" t="str">
        <f>+IF('Datos seleccionados'!$A742="","",'Datos seleccionados'!$A742)</f>
        <v/>
      </c>
      <c r="H1186" s="14" t="str">
        <f>+IF('Datos seleccionados'!$B742="","",'Datos seleccionados'!$B742)</f>
        <v/>
      </c>
      <c r="I1186" s="10" t="str">
        <f>IF(H1186="","",IF(AND('Datos seleccionados'!$Q742&gt;=$I$3,'Datos seleccionados'!$R742&lt;=$I$4,'Datos seleccionados'!$S742&gt;=$I$5,'Datos seleccionados'!$T742&gt;=$I$6,'Datos seleccionados'!$U742&gt;=$I$7),"SI","NO"))</f>
        <v/>
      </c>
    </row>
    <row r="1187" spans="2:9" x14ac:dyDescent="0.2">
      <c r="B1187" s="18" t="str">
        <f>+IF('Datos seleccionados'!$A743="","",'Datos seleccionados'!$A743)</f>
        <v/>
      </c>
      <c r="C1187" s="14" t="str">
        <f>+IF('Datos seleccionados'!$B743="","",'Datos seleccionados'!$B743)</f>
        <v/>
      </c>
      <c r="D1187" s="10" t="str">
        <f>IF(C1187="","",IF(AND('Datos seleccionados'!$Q743&gt;=$D$3,'Datos seleccionados'!$R743&lt;=$D$4,'Datos seleccionados'!$S743&gt;=$D$5,'Datos seleccionados'!$T743&gt;=$D$6,'Datos seleccionados'!$U743&gt;=$D$7),"SI","NO"))</f>
        <v/>
      </c>
      <c r="G1187" s="17" t="str">
        <f>+IF('Datos seleccionados'!$A743="","",'Datos seleccionados'!$A743)</f>
        <v/>
      </c>
      <c r="H1187" s="14" t="str">
        <f>+IF('Datos seleccionados'!$B743="","",'Datos seleccionados'!$B743)</f>
        <v/>
      </c>
      <c r="I1187" s="10" t="str">
        <f>IF(H1187="","",IF(AND('Datos seleccionados'!$Q743&gt;=$I$3,'Datos seleccionados'!$R743&lt;=$I$4,'Datos seleccionados'!$S743&gt;=$I$5,'Datos seleccionados'!$T743&gt;=$I$6,'Datos seleccionados'!$U743&gt;=$I$7),"SI","NO"))</f>
        <v/>
      </c>
    </row>
    <row r="1188" spans="2:9" x14ac:dyDescent="0.2">
      <c r="B1188" s="18" t="str">
        <f>+IF('Datos seleccionados'!$A744="","",'Datos seleccionados'!$A744)</f>
        <v/>
      </c>
      <c r="C1188" s="14" t="str">
        <f>+IF('Datos seleccionados'!$B744="","",'Datos seleccionados'!$B744)</f>
        <v/>
      </c>
      <c r="D1188" s="10" t="str">
        <f>IF(C1188="","",IF(AND('Datos seleccionados'!$Q744&gt;=$D$3,'Datos seleccionados'!$R744&lt;=$D$4,'Datos seleccionados'!$S744&gt;=$D$5,'Datos seleccionados'!$T744&gt;=$D$6,'Datos seleccionados'!$U744&gt;=$D$7),"SI","NO"))</f>
        <v/>
      </c>
      <c r="G1188" s="17" t="str">
        <f>+IF('Datos seleccionados'!$A744="","",'Datos seleccionados'!$A744)</f>
        <v/>
      </c>
      <c r="H1188" s="14" t="str">
        <f>+IF('Datos seleccionados'!$B744="","",'Datos seleccionados'!$B744)</f>
        <v/>
      </c>
      <c r="I1188" s="10" t="str">
        <f>IF(H1188="","",IF(AND('Datos seleccionados'!$Q744&gt;=$I$3,'Datos seleccionados'!$R744&lt;=$I$4,'Datos seleccionados'!$S744&gt;=$I$5,'Datos seleccionados'!$T744&gt;=$I$6,'Datos seleccionados'!$U744&gt;=$I$7),"SI","NO"))</f>
        <v/>
      </c>
    </row>
    <row r="1189" spans="2:9" x14ac:dyDescent="0.2">
      <c r="B1189" s="18" t="str">
        <f>+IF('Datos seleccionados'!$A745="","",'Datos seleccionados'!$A745)</f>
        <v/>
      </c>
      <c r="C1189" s="14" t="str">
        <f>+IF('Datos seleccionados'!$B745="","",'Datos seleccionados'!$B745)</f>
        <v/>
      </c>
      <c r="D1189" s="10" t="str">
        <f>IF(C1189="","",IF(AND('Datos seleccionados'!$Q745&gt;=$D$3,'Datos seleccionados'!$R745&lt;=$D$4,'Datos seleccionados'!$S745&gt;=$D$5,'Datos seleccionados'!$T745&gt;=$D$6,'Datos seleccionados'!$U745&gt;=$D$7),"SI","NO"))</f>
        <v/>
      </c>
      <c r="G1189" s="17" t="str">
        <f>+IF('Datos seleccionados'!$A745="","",'Datos seleccionados'!$A745)</f>
        <v/>
      </c>
      <c r="H1189" s="14" t="str">
        <f>+IF('Datos seleccionados'!$B745="","",'Datos seleccionados'!$B745)</f>
        <v/>
      </c>
      <c r="I1189" s="10" t="str">
        <f>IF(H1189="","",IF(AND('Datos seleccionados'!$Q745&gt;=$I$3,'Datos seleccionados'!$R745&lt;=$I$4,'Datos seleccionados'!$S745&gt;=$I$5,'Datos seleccionados'!$T745&gt;=$I$6,'Datos seleccionados'!$U745&gt;=$I$7),"SI","NO"))</f>
        <v/>
      </c>
    </row>
    <row r="1190" spans="2:9" x14ac:dyDescent="0.2">
      <c r="B1190" s="18" t="str">
        <f>+IF('Datos seleccionados'!$A746="","",'Datos seleccionados'!$A746)</f>
        <v/>
      </c>
      <c r="C1190" s="14" t="str">
        <f>+IF('Datos seleccionados'!$B746="","",'Datos seleccionados'!$B746)</f>
        <v/>
      </c>
      <c r="D1190" s="10" t="str">
        <f>IF(C1190="","",IF(AND('Datos seleccionados'!$Q746&gt;=$D$3,'Datos seleccionados'!$R746&lt;=$D$4,'Datos seleccionados'!$S746&gt;=$D$5,'Datos seleccionados'!$T746&gt;=$D$6,'Datos seleccionados'!$U746&gt;=$D$7),"SI","NO"))</f>
        <v/>
      </c>
      <c r="G1190" s="17" t="str">
        <f>+IF('Datos seleccionados'!$A746="","",'Datos seleccionados'!$A746)</f>
        <v/>
      </c>
      <c r="H1190" s="14" t="str">
        <f>+IF('Datos seleccionados'!$B746="","",'Datos seleccionados'!$B746)</f>
        <v/>
      </c>
      <c r="I1190" s="10" t="str">
        <f>IF(H1190="","",IF(AND('Datos seleccionados'!$Q746&gt;=$I$3,'Datos seleccionados'!$R746&lt;=$I$4,'Datos seleccionados'!$S746&gt;=$I$5,'Datos seleccionados'!$T746&gt;=$I$6,'Datos seleccionados'!$U746&gt;=$I$7),"SI","NO"))</f>
        <v/>
      </c>
    </row>
    <row r="1191" spans="2:9" x14ac:dyDescent="0.2">
      <c r="B1191" s="18" t="str">
        <f>+IF('Datos seleccionados'!$A747="","",'Datos seleccionados'!$A747)</f>
        <v/>
      </c>
      <c r="C1191" s="14" t="str">
        <f>+IF('Datos seleccionados'!$B747="","",'Datos seleccionados'!$B747)</f>
        <v/>
      </c>
      <c r="D1191" s="10" t="str">
        <f>IF(C1191="","",IF(AND('Datos seleccionados'!$Q747&gt;=$D$3,'Datos seleccionados'!$R747&lt;=$D$4,'Datos seleccionados'!$S747&gt;=$D$5,'Datos seleccionados'!$T747&gt;=$D$6,'Datos seleccionados'!$U747&gt;=$D$7),"SI","NO"))</f>
        <v/>
      </c>
      <c r="G1191" s="17" t="str">
        <f>+IF('Datos seleccionados'!$A747="","",'Datos seleccionados'!$A747)</f>
        <v/>
      </c>
      <c r="H1191" s="14" t="str">
        <f>+IF('Datos seleccionados'!$B747="","",'Datos seleccionados'!$B747)</f>
        <v/>
      </c>
      <c r="I1191" s="10" t="str">
        <f>IF(H1191="","",IF(AND('Datos seleccionados'!$Q747&gt;=$I$3,'Datos seleccionados'!$R747&lt;=$I$4,'Datos seleccionados'!$S747&gt;=$I$5,'Datos seleccionados'!$T747&gt;=$I$6,'Datos seleccionados'!$U747&gt;=$I$7),"SI","NO"))</f>
        <v/>
      </c>
    </row>
    <row r="1192" spans="2:9" x14ac:dyDescent="0.2">
      <c r="B1192" s="18" t="str">
        <f>+IF('Datos seleccionados'!$A748="","",'Datos seleccionados'!$A748)</f>
        <v/>
      </c>
      <c r="C1192" s="14" t="str">
        <f>+IF('Datos seleccionados'!$B748="","",'Datos seleccionados'!$B748)</f>
        <v/>
      </c>
      <c r="D1192" s="10" t="str">
        <f>IF(C1192="","",IF(AND('Datos seleccionados'!$Q748&gt;=$D$3,'Datos seleccionados'!$R748&lt;=$D$4,'Datos seleccionados'!$S748&gt;=$D$5,'Datos seleccionados'!$T748&gt;=$D$6,'Datos seleccionados'!$U748&gt;=$D$7),"SI","NO"))</f>
        <v/>
      </c>
      <c r="G1192" s="17" t="str">
        <f>+IF('Datos seleccionados'!$A748="","",'Datos seleccionados'!$A748)</f>
        <v/>
      </c>
      <c r="H1192" s="14" t="str">
        <f>+IF('Datos seleccionados'!$B748="","",'Datos seleccionados'!$B748)</f>
        <v/>
      </c>
      <c r="I1192" s="10" t="str">
        <f>IF(H1192="","",IF(AND('Datos seleccionados'!$Q748&gt;=$I$3,'Datos seleccionados'!$R748&lt;=$I$4,'Datos seleccionados'!$S748&gt;=$I$5,'Datos seleccionados'!$T748&gt;=$I$6,'Datos seleccionados'!$U748&gt;=$I$7),"SI","NO"))</f>
        <v/>
      </c>
    </row>
    <row r="1193" spans="2:9" x14ac:dyDescent="0.2">
      <c r="B1193" s="18" t="str">
        <f>+IF('Datos seleccionados'!$A749="","",'Datos seleccionados'!$A749)</f>
        <v/>
      </c>
      <c r="C1193" s="14" t="str">
        <f>+IF('Datos seleccionados'!$B749="","",'Datos seleccionados'!$B749)</f>
        <v/>
      </c>
      <c r="D1193" s="10" t="str">
        <f>IF(C1193="","",IF(AND('Datos seleccionados'!$Q749&gt;=$D$3,'Datos seleccionados'!$R749&lt;=$D$4,'Datos seleccionados'!$S749&gt;=$D$5,'Datos seleccionados'!$T749&gt;=$D$6,'Datos seleccionados'!$U749&gt;=$D$7),"SI","NO"))</f>
        <v/>
      </c>
      <c r="G1193" s="17" t="str">
        <f>+IF('Datos seleccionados'!$A749="","",'Datos seleccionados'!$A749)</f>
        <v/>
      </c>
      <c r="H1193" s="14" t="str">
        <f>+IF('Datos seleccionados'!$B749="","",'Datos seleccionados'!$B749)</f>
        <v/>
      </c>
      <c r="I1193" s="10" t="str">
        <f>IF(H1193="","",IF(AND('Datos seleccionados'!$Q749&gt;=$I$3,'Datos seleccionados'!$R749&lt;=$I$4,'Datos seleccionados'!$S749&gt;=$I$5,'Datos seleccionados'!$T749&gt;=$I$6,'Datos seleccionados'!$U749&gt;=$I$7),"SI","NO"))</f>
        <v/>
      </c>
    </row>
    <row r="1194" spans="2:9" x14ac:dyDescent="0.2">
      <c r="B1194" s="18" t="str">
        <f>+IF('Datos seleccionados'!$A750="","",'Datos seleccionados'!$A750)</f>
        <v/>
      </c>
      <c r="C1194" s="14" t="str">
        <f>+IF('Datos seleccionados'!$B750="","",'Datos seleccionados'!$B750)</f>
        <v/>
      </c>
      <c r="D1194" s="10" t="str">
        <f>IF(C1194="","",IF(AND('Datos seleccionados'!$Q750&gt;=$D$3,'Datos seleccionados'!$R750&lt;=$D$4,'Datos seleccionados'!$S750&gt;=$D$5,'Datos seleccionados'!$T750&gt;=$D$6,'Datos seleccionados'!$U750&gt;=$D$7),"SI","NO"))</f>
        <v/>
      </c>
      <c r="G1194" s="17" t="str">
        <f>+IF('Datos seleccionados'!$A750="","",'Datos seleccionados'!$A750)</f>
        <v/>
      </c>
      <c r="H1194" s="14" t="str">
        <f>+IF('Datos seleccionados'!$B750="","",'Datos seleccionados'!$B750)</f>
        <v/>
      </c>
      <c r="I1194" s="10" t="str">
        <f>IF(H1194="","",IF(AND('Datos seleccionados'!$Q750&gt;=$I$3,'Datos seleccionados'!$R750&lt;=$I$4,'Datos seleccionados'!$S750&gt;=$I$5,'Datos seleccionados'!$T750&gt;=$I$6,'Datos seleccionados'!$U750&gt;=$I$7),"SI","NO"))</f>
        <v/>
      </c>
    </row>
    <row r="1195" spans="2:9" x14ac:dyDescent="0.2">
      <c r="B1195" s="18" t="str">
        <f>+IF('Datos seleccionados'!$A751="","",'Datos seleccionados'!$A751)</f>
        <v/>
      </c>
      <c r="C1195" s="14" t="str">
        <f>+IF('Datos seleccionados'!$B751="","",'Datos seleccionados'!$B751)</f>
        <v/>
      </c>
      <c r="D1195" s="10" t="str">
        <f>IF(C1195="","",IF(AND('Datos seleccionados'!$Q751&gt;=$D$3,'Datos seleccionados'!$R751&lt;=$D$4,'Datos seleccionados'!$S751&gt;=$D$5,'Datos seleccionados'!$T751&gt;=$D$6,'Datos seleccionados'!$U751&gt;=$D$7),"SI","NO"))</f>
        <v/>
      </c>
      <c r="G1195" s="17" t="str">
        <f>+IF('Datos seleccionados'!$A751="","",'Datos seleccionados'!$A751)</f>
        <v/>
      </c>
      <c r="H1195" s="14" t="str">
        <f>+IF('Datos seleccionados'!$B751="","",'Datos seleccionados'!$B751)</f>
        <v/>
      </c>
      <c r="I1195" s="10" t="str">
        <f>IF(H1195="","",IF(AND('Datos seleccionados'!$Q751&gt;=$I$3,'Datos seleccionados'!$R751&lt;=$I$4,'Datos seleccionados'!$S751&gt;=$I$5,'Datos seleccionados'!$T751&gt;=$I$6,'Datos seleccionados'!$U751&gt;=$I$7),"SI","NO"))</f>
        <v/>
      </c>
    </row>
    <row r="1196" spans="2:9" x14ac:dyDescent="0.2">
      <c r="B1196" s="18" t="str">
        <f>+IF('Datos seleccionados'!$A752="","",'Datos seleccionados'!$A752)</f>
        <v/>
      </c>
      <c r="C1196" s="14" t="str">
        <f>+IF('Datos seleccionados'!$B752="","",'Datos seleccionados'!$B752)</f>
        <v/>
      </c>
      <c r="D1196" s="10" t="str">
        <f>IF(C1196="","",IF(AND('Datos seleccionados'!$Q752&gt;=$D$3,'Datos seleccionados'!$R752&lt;=$D$4,'Datos seleccionados'!$S752&gt;=$D$5,'Datos seleccionados'!$T752&gt;=$D$6,'Datos seleccionados'!$U752&gt;=$D$7),"SI","NO"))</f>
        <v/>
      </c>
      <c r="G1196" s="17" t="str">
        <f>+IF('Datos seleccionados'!$A752="","",'Datos seleccionados'!$A752)</f>
        <v/>
      </c>
      <c r="H1196" s="14" t="str">
        <f>+IF('Datos seleccionados'!$B752="","",'Datos seleccionados'!$B752)</f>
        <v/>
      </c>
      <c r="I1196" s="10" t="str">
        <f>IF(H1196="","",IF(AND('Datos seleccionados'!$Q752&gt;=$I$3,'Datos seleccionados'!$R752&lt;=$I$4,'Datos seleccionados'!$S752&gt;=$I$5,'Datos seleccionados'!$T752&gt;=$I$6,'Datos seleccionados'!$U752&gt;=$I$7),"SI","NO"))</f>
        <v/>
      </c>
    </row>
    <row r="1197" spans="2:9" x14ac:dyDescent="0.2">
      <c r="B1197" s="18" t="str">
        <f>+IF('Datos seleccionados'!$A753="","",'Datos seleccionados'!$A753)</f>
        <v/>
      </c>
      <c r="C1197" s="14" t="str">
        <f>+IF('Datos seleccionados'!$B753="","",'Datos seleccionados'!$B753)</f>
        <v/>
      </c>
      <c r="D1197" s="10" t="str">
        <f>IF(C1197="","",IF(AND('Datos seleccionados'!$Q753&gt;=$D$3,'Datos seleccionados'!$R753&lt;=$D$4,'Datos seleccionados'!$S753&gt;=$D$5,'Datos seleccionados'!$T753&gt;=$D$6,'Datos seleccionados'!$U753&gt;=$D$7),"SI","NO"))</f>
        <v/>
      </c>
      <c r="G1197" s="17" t="str">
        <f>+IF('Datos seleccionados'!$A753="","",'Datos seleccionados'!$A753)</f>
        <v/>
      </c>
      <c r="H1197" s="14" t="str">
        <f>+IF('Datos seleccionados'!$B753="","",'Datos seleccionados'!$B753)</f>
        <v/>
      </c>
      <c r="I1197" s="10" t="str">
        <f>IF(H1197="","",IF(AND('Datos seleccionados'!$Q753&gt;=$I$3,'Datos seleccionados'!$R753&lt;=$I$4,'Datos seleccionados'!$S753&gt;=$I$5,'Datos seleccionados'!$T753&gt;=$I$6,'Datos seleccionados'!$U753&gt;=$I$7),"SI","NO"))</f>
        <v/>
      </c>
    </row>
    <row r="1198" spans="2:9" x14ac:dyDescent="0.2">
      <c r="B1198" s="18" t="str">
        <f>+IF('Datos seleccionados'!$A754="","",'Datos seleccionados'!$A754)</f>
        <v/>
      </c>
      <c r="C1198" s="14" t="str">
        <f>+IF('Datos seleccionados'!$B754="","",'Datos seleccionados'!$B754)</f>
        <v/>
      </c>
      <c r="D1198" s="10" t="str">
        <f>IF(C1198="","",IF(AND('Datos seleccionados'!$Q754&gt;=$D$3,'Datos seleccionados'!$R754&lt;=$D$4,'Datos seleccionados'!$S754&gt;=$D$5,'Datos seleccionados'!$T754&gt;=$D$6,'Datos seleccionados'!$U754&gt;=$D$7),"SI","NO"))</f>
        <v/>
      </c>
      <c r="G1198" s="17" t="str">
        <f>+IF('Datos seleccionados'!$A754="","",'Datos seleccionados'!$A754)</f>
        <v/>
      </c>
      <c r="H1198" s="14" t="str">
        <f>+IF('Datos seleccionados'!$B754="","",'Datos seleccionados'!$B754)</f>
        <v/>
      </c>
      <c r="I1198" s="10" t="str">
        <f>IF(H1198="","",IF(AND('Datos seleccionados'!$Q754&gt;=$I$3,'Datos seleccionados'!$R754&lt;=$I$4,'Datos seleccionados'!$S754&gt;=$I$5,'Datos seleccionados'!$T754&gt;=$I$6,'Datos seleccionados'!$U754&gt;=$I$7),"SI","NO"))</f>
        <v/>
      </c>
    </row>
    <row r="1199" spans="2:9" x14ac:dyDescent="0.2">
      <c r="B1199" s="18" t="str">
        <f>+IF('Datos seleccionados'!$A755="","",'Datos seleccionados'!$A755)</f>
        <v/>
      </c>
      <c r="C1199" s="14" t="str">
        <f>+IF('Datos seleccionados'!$B755="","",'Datos seleccionados'!$B755)</f>
        <v/>
      </c>
      <c r="D1199" s="10" t="str">
        <f>IF(C1199="","",IF(AND('Datos seleccionados'!$Q755&gt;=$D$3,'Datos seleccionados'!$R755&lt;=$D$4,'Datos seleccionados'!$S755&gt;=$D$5,'Datos seleccionados'!$T755&gt;=$D$6,'Datos seleccionados'!$U755&gt;=$D$7),"SI","NO"))</f>
        <v/>
      </c>
      <c r="G1199" s="17" t="str">
        <f>+IF('Datos seleccionados'!$A755="","",'Datos seleccionados'!$A755)</f>
        <v/>
      </c>
      <c r="H1199" s="14" t="str">
        <f>+IF('Datos seleccionados'!$B755="","",'Datos seleccionados'!$B755)</f>
        <v/>
      </c>
      <c r="I1199" s="10" t="str">
        <f>IF(H1199="","",IF(AND('Datos seleccionados'!$Q755&gt;=$I$3,'Datos seleccionados'!$R755&lt;=$I$4,'Datos seleccionados'!$S755&gt;=$I$5,'Datos seleccionados'!$T755&gt;=$I$6,'Datos seleccionados'!$U755&gt;=$I$7),"SI","NO"))</f>
        <v/>
      </c>
    </row>
    <row r="1200" spans="2:9" x14ac:dyDescent="0.2">
      <c r="B1200" s="18" t="str">
        <f>+IF('Datos seleccionados'!$A756="","",'Datos seleccionados'!$A756)</f>
        <v/>
      </c>
      <c r="C1200" s="14" t="str">
        <f>+IF('Datos seleccionados'!$B756="","",'Datos seleccionados'!$B756)</f>
        <v/>
      </c>
      <c r="D1200" s="10" t="str">
        <f>IF(C1200="","",IF(AND('Datos seleccionados'!$Q756&gt;=$D$3,'Datos seleccionados'!$R756&lt;=$D$4,'Datos seleccionados'!$S756&gt;=$D$5,'Datos seleccionados'!$T756&gt;=$D$6,'Datos seleccionados'!$U756&gt;=$D$7),"SI","NO"))</f>
        <v/>
      </c>
      <c r="G1200" s="17" t="str">
        <f>+IF('Datos seleccionados'!$A756="","",'Datos seleccionados'!$A756)</f>
        <v/>
      </c>
      <c r="H1200" s="14" t="str">
        <f>+IF('Datos seleccionados'!$B756="","",'Datos seleccionados'!$B756)</f>
        <v/>
      </c>
      <c r="I1200" s="10" t="str">
        <f>IF(H1200="","",IF(AND('Datos seleccionados'!$Q756&gt;=$I$3,'Datos seleccionados'!$R756&lt;=$I$4,'Datos seleccionados'!$S756&gt;=$I$5,'Datos seleccionados'!$T756&gt;=$I$6,'Datos seleccionados'!$U756&gt;=$I$7),"SI","NO"))</f>
        <v/>
      </c>
    </row>
    <row r="1201" spans="2:9" x14ac:dyDescent="0.2">
      <c r="B1201" s="18" t="str">
        <f>+IF('Datos seleccionados'!$A757="","",'Datos seleccionados'!$A757)</f>
        <v/>
      </c>
      <c r="C1201" s="14" t="str">
        <f>+IF('Datos seleccionados'!$B757="","",'Datos seleccionados'!$B757)</f>
        <v/>
      </c>
      <c r="D1201" s="10" t="str">
        <f>IF(C1201="","",IF(AND('Datos seleccionados'!$Q757&gt;=$D$3,'Datos seleccionados'!$R757&lt;=$D$4,'Datos seleccionados'!$S757&gt;=$D$5,'Datos seleccionados'!$T757&gt;=$D$6,'Datos seleccionados'!$U757&gt;=$D$7),"SI","NO"))</f>
        <v/>
      </c>
      <c r="G1201" s="17" t="str">
        <f>+IF('Datos seleccionados'!$A757="","",'Datos seleccionados'!$A757)</f>
        <v/>
      </c>
      <c r="H1201" s="14" t="str">
        <f>+IF('Datos seleccionados'!$B757="","",'Datos seleccionados'!$B757)</f>
        <v/>
      </c>
      <c r="I1201" s="10" t="str">
        <f>IF(H1201="","",IF(AND('Datos seleccionados'!$Q757&gt;=$I$3,'Datos seleccionados'!$R757&lt;=$I$4,'Datos seleccionados'!$S757&gt;=$I$5,'Datos seleccionados'!$T757&gt;=$I$6,'Datos seleccionados'!$U757&gt;=$I$7),"SI","NO"))</f>
        <v/>
      </c>
    </row>
    <row r="1202" spans="2:9" x14ac:dyDescent="0.2">
      <c r="B1202" s="18" t="str">
        <f>+IF('Datos seleccionados'!$A758="","",'Datos seleccionados'!$A758)</f>
        <v/>
      </c>
      <c r="C1202" s="14" t="str">
        <f>+IF('Datos seleccionados'!$B758="","",'Datos seleccionados'!$B758)</f>
        <v/>
      </c>
      <c r="D1202" s="10" t="str">
        <f>IF(C1202="","",IF(AND('Datos seleccionados'!$Q758&gt;=$D$3,'Datos seleccionados'!$R758&lt;=$D$4,'Datos seleccionados'!$S758&gt;=$D$5,'Datos seleccionados'!$T758&gt;=$D$6,'Datos seleccionados'!$U758&gt;=$D$7),"SI","NO"))</f>
        <v/>
      </c>
      <c r="G1202" s="17" t="str">
        <f>+IF('Datos seleccionados'!$A758="","",'Datos seleccionados'!$A758)</f>
        <v/>
      </c>
      <c r="H1202" s="14" t="str">
        <f>+IF('Datos seleccionados'!$B758="","",'Datos seleccionados'!$B758)</f>
        <v/>
      </c>
      <c r="I1202" s="10" t="str">
        <f>IF(H1202="","",IF(AND('Datos seleccionados'!$Q758&gt;=$I$3,'Datos seleccionados'!$R758&lt;=$I$4,'Datos seleccionados'!$S758&gt;=$I$5,'Datos seleccionados'!$T758&gt;=$I$6,'Datos seleccionados'!$U758&gt;=$I$7),"SI","NO"))</f>
        <v/>
      </c>
    </row>
    <row r="1203" spans="2:9" x14ac:dyDescent="0.2">
      <c r="B1203" s="18" t="str">
        <f>+IF('Datos seleccionados'!$A759="","",'Datos seleccionados'!$A759)</f>
        <v/>
      </c>
      <c r="C1203" s="14" t="str">
        <f>+IF('Datos seleccionados'!$B759="","",'Datos seleccionados'!$B759)</f>
        <v/>
      </c>
      <c r="D1203" s="10" t="str">
        <f>IF(C1203="","",IF(AND('Datos seleccionados'!$Q759&gt;=$D$3,'Datos seleccionados'!$R759&lt;=$D$4,'Datos seleccionados'!$S759&gt;=$D$5,'Datos seleccionados'!$T759&gt;=$D$6,'Datos seleccionados'!$U759&gt;=$D$7),"SI","NO"))</f>
        <v/>
      </c>
      <c r="G1203" s="17" t="str">
        <f>+IF('Datos seleccionados'!$A759="","",'Datos seleccionados'!$A759)</f>
        <v/>
      </c>
      <c r="H1203" s="14" t="str">
        <f>+IF('Datos seleccionados'!$B759="","",'Datos seleccionados'!$B759)</f>
        <v/>
      </c>
      <c r="I1203" s="10" t="str">
        <f>IF(H1203="","",IF(AND('Datos seleccionados'!$Q759&gt;=$I$3,'Datos seleccionados'!$R759&lt;=$I$4,'Datos seleccionados'!$S759&gt;=$I$5,'Datos seleccionados'!$T759&gt;=$I$6,'Datos seleccionados'!$U759&gt;=$I$7),"SI","NO"))</f>
        <v/>
      </c>
    </row>
    <row r="1204" spans="2:9" x14ac:dyDescent="0.2">
      <c r="B1204" s="18" t="str">
        <f>+IF('Datos seleccionados'!$A760="","",'Datos seleccionados'!$A760)</f>
        <v/>
      </c>
      <c r="C1204" s="14" t="str">
        <f>+IF('Datos seleccionados'!$B760="","",'Datos seleccionados'!$B760)</f>
        <v/>
      </c>
      <c r="D1204" s="10" t="str">
        <f>IF(C1204="","",IF(AND('Datos seleccionados'!$Q760&gt;=$D$3,'Datos seleccionados'!$R760&lt;=$D$4,'Datos seleccionados'!$S760&gt;=$D$5,'Datos seleccionados'!$T760&gt;=$D$6,'Datos seleccionados'!$U760&gt;=$D$7),"SI","NO"))</f>
        <v/>
      </c>
      <c r="G1204" s="17" t="str">
        <f>+IF('Datos seleccionados'!$A760="","",'Datos seleccionados'!$A760)</f>
        <v/>
      </c>
      <c r="H1204" s="14" t="str">
        <f>+IF('Datos seleccionados'!$B760="","",'Datos seleccionados'!$B760)</f>
        <v/>
      </c>
      <c r="I1204" s="10" t="str">
        <f>IF(H1204="","",IF(AND('Datos seleccionados'!$Q760&gt;=$I$3,'Datos seleccionados'!$R760&lt;=$I$4,'Datos seleccionados'!$S760&gt;=$I$5,'Datos seleccionados'!$T760&gt;=$I$6,'Datos seleccionados'!$U760&gt;=$I$7),"SI","NO"))</f>
        <v/>
      </c>
    </row>
    <row r="1205" spans="2:9" x14ac:dyDescent="0.2">
      <c r="B1205" s="18" t="str">
        <f>+IF('Datos seleccionados'!$A761="","",'Datos seleccionados'!$A761)</f>
        <v/>
      </c>
      <c r="C1205" s="14" t="str">
        <f>+IF('Datos seleccionados'!$B761="","",'Datos seleccionados'!$B761)</f>
        <v/>
      </c>
      <c r="D1205" s="10" t="str">
        <f>IF(C1205="","",IF(AND('Datos seleccionados'!$Q761&gt;=$D$3,'Datos seleccionados'!$R761&lt;=$D$4,'Datos seleccionados'!$S761&gt;=$D$5,'Datos seleccionados'!$T761&gt;=$D$6,'Datos seleccionados'!$U761&gt;=$D$7),"SI","NO"))</f>
        <v/>
      </c>
      <c r="G1205" s="17" t="str">
        <f>+IF('Datos seleccionados'!$A761="","",'Datos seleccionados'!$A761)</f>
        <v/>
      </c>
      <c r="H1205" s="14" t="str">
        <f>+IF('Datos seleccionados'!$B761="","",'Datos seleccionados'!$B761)</f>
        <v/>
      </c>
      <c r="I1205" s="10" t="str">
        <f>IF(H1205="","",IF(AND('Datos seleccionados'!$Q761&gt;=$I$3,'Datos seleccionados'!$R761&lt;=$I$4,'Datos seleccionados'!$S761&gt;=$I$5,'Datos seleccionados'!$T761&gt;=$I$6,'Datos seleccionados'!$U761&gt;=$I$7),"SI","NO"))</f>
        <v/>
      </c>
    </row>
    <row r="1206" spans="2:9" x14ac:dyDescent="0.2">
      <c r="B1206" s="18" t="str">
        <f>+IF('Datos seleccionados'!$A762="","",'Datos seleccionados'!$A762)</f>
        <v/>
      </c>
      <c r="C1206" s="14" t="str">
        <f>+IF('Datos seleccionados'!$B762="","",'Datos seleccionados'!$B762)</f>
        <v/>
      </c>
      <c r="D1206" s="10" t="str">
        <f>IF(C1206="","",IF(AND('Datos seleccionados'!$Q762&gt;=$D$3,'Datos seleccionados'!$R762&lt;=$D$4,'Datos seleccionados'!$S762&gt;=$D$5,'Datos seleccionados'!$T762&gt;=$D$6,'Datos seleccionados'!$U762&gt;=$D$7),"SI","NO"))</f>
        <v/>
      </c>
      <c r="G1206" s="17" t="str">
        <f>+IF('Datos seleccionados'!$A762="","",'Datos seleccionados'!$A762)</f>
        <v/>
      </c>
      <c r="H1206" s="14" t="str">
        <f>+IF('Datos seleccionados'!$B762="","",'Datos seleccionados'!$B762)</f>
        <v/>
      </c>
      <c r="I1206" s="10" t="str">
        <f>IF(H1206="","",IF(AND('Datos seleccionados'!$Q762&gt;=$I$3,'Datos seleccionados'!$R762&lt;=$I$4,'Datos seleccionados'!$S762&gt;=$I$5,'Datos seleccionados'!$T762&gt;=$I$6,'Datos seleccionados'!$U762&gt;=$I$7),"SI","NO"))</f>
        <v/>
      </c>
    </row>
    <row r="1207" spans="2:9" x14ac:dyDescent="0.2">
      <c r="B1207" s="18" t="str">
        <f>+IF('Datos seleccionados'!$A763="","",'Datos seleccionados'!$A763)</f>
        <v/>
      </c>
      <c r="C1207" s="14" t="str">
        <f>+IF('Datos seleccionados'!$B763="","",'Datos seleccionados'!$B763)</f>
        <v/>
      </c>
      <c r="D1207" s="10" t="str">
        <f>IF(C1207="","",IF(AND('Datos seleccionados'!$Q763&gt;=$D$3,'Datos seleccionados'!$R763&lt;=$D$4,'Datos seleccionados'!$S763&gt;=$D$5,'Datos seleccionados'!$T763&gt;=$D$6,'Datos seleccionados'!$U763&gt;=$D$7),"SI","NO"))</f>
        <v/>
      </c>
      <c r="G1207" s="17" t="str">
        <f>+IF('Datos seleccionados'!$A763="","",'Datos seleccionados'!$A763)</f>
        <v/>
      </c>
      <c r="H1207" s="14" t="str">
        <f>+IF('Datos seleccionados'!$B763="","",'Datos seleccionados'!$B763)</f>
        <v/>
      </c>
      <c r="I1207" s="10" t="str">
        <f>IF(H1207="","",IF(AND('Datos seleccionados'!$Q763&gt;=$I$3,'Datos seleccionados'!$R763&lt;=$I$4,'Datos seleccionados'!$S763&gt;=$I$5,'Datos seleccionados'!$T763&gt;=$I$6,'Datos seleccionados'!$U763&gt;=$I$7),"SI","NO"))</f>
        <v/>
      </c>
    </row>
    <row r="1208" spans="2:9" x14ac:dyDescent="0.2">
      <c r="B1208" s="18" t="str">
        <f>+IF('Datos seleccionados'!$A764="","",'Datos seleccionados'!$A764)</f>
        <v/>
      </c>
      <c r="C1208" s="14" t="str">
        <f>+IF('Datos seleccionados'!$B764="","",'Datos seleccionados'!$B764)</f>
        <v/>
      </c>
      <c r="D1208" s="10" t="str">
        <f>IF(C1208="","",IF(AND('Datos seleccionados'!$Q764&gt;=$D$3,'Datos seleccionados'!$R764&lt;=$D$4,'Datos seleccionados'!$S764&gt;=$D$5,'Datos seleccionados'!$T764&gt;=$D$6,'Datos seleccionados'!$U764&gt;=$D$7),"SI","NO"))</f>
        <v/>
      </c>
      <c r="G1208" s="17" t="str">
        <f>+IF('Datos seleccionados'!$A764="","",'Datos seleccionados'!$A764)</f>
        <v/>
      </c>
      <c r="H1208" s="14" t="str">
        <f>+IF('Datos seleccionados'!$B764="","",'Datos seleccionados'!$B764)</f>
        <v/>
      </c>
      <c r="I1208" s="10" t="str">
        <f>IF(H1208="","",IF(AND('Datos seleccionados'!$Q764&gt;=$I$3,'Datos seleccionados'!$R764&lt;=$I$4,'Datos seleccionados'!$S764&gt;=$I$5,'Datos seleccionados'!$T764&gt;=$I$6,'Datos seleccionados'!$U764&gt;=$I$7),"SI","NO"))</f>
        <v/>
      </c>
    </row>
    <row r="1209" spans="2:9" x14ac:dyDescent="0.2">
      <c r="B1209" s="18" t="str">
        <f>+IF('Datos seleccionados'!$A765="","",'Datos seleccionados'!$A765)</f>
        <v/>
      </c>
      <c r="C1209" s="14" t="str">
        <f>+IF('Datos seleccionados'!$B765="","",'Datos seleccionados'!$B765)</f>
        <v/>
      </c>
      <c r="D1209" s="10" t="str">
        <f>IF(C1209="","",IF(AND('Datos seleccionados'!$Q765&gt;=$D$3,'Datos seleccionados'!$R765&lt;=$D$4,'Datos seleccionados'!$S765&gt;=$D$5,'Datos seleccionados'!$T765&gt;=$D$6,'Datos seleccionados'!$U765&gt;=$D$7),"SI","NO"))</f>
        <v/>
      </c>
      <c r="G1209" s="17" t="str">
        <f>+IF('Datos seleccionados'!$A765="","",'Datos seleccionados'!$A765)</f>
        <v/>
      </c>
      <c r="H1209" s="14" t="str">
        <f>+IF('Datos seleccionados'!$B765="","",'Datos seleccionados'!$B765)</f>
        <v/>
      </c>
      <c r="I1209" s="10" t="str">
        <f>IF(H1209="","",IF(AND('Datos seleccionados'!$Q765&gt;=$I$3,'Datos seleccionados'!$R765&lt;=$I$4,'Datos seleccionados'!$S765&gt;=$I$5,'Datos seleccionados'!$T765&gt;=$I$6,'Datos seleccionados'!$U765&gt;=$I$7),"SI","NO"))</f>
        <v/>
      </c>
    </row>
    <row r="1210" spans="2:9" x14ac:dyDescent="0.2">
      <c r="B1210" s="18" t="str">
        <f>+IF('Datos seleccionados'!$A766="","",'Datos seleccionados'!$A766)</f>
        <v/>
      </c>
      <c r="C1210" s="14" t="str">
        <f>+IF('Datos seleccionados'!$B766="","",'Datos seleccionados'!$B766)</f>
        <v/>
      </c>
      <c r="D1210" s="10" t="str">
        <f>IF(C1210="","",IF(AND('Datos seleccionados'!$Q766&gt;=$D$3,'Datos seleccionados'!$R766&lt;=$D$4,'Datos seleccionados'!$S766&gt;=$D$5,'Datos seleccionados'!$T766&gt;=$D$6,'Datos seleccionados'!$U766&gt;=$D$7),"SI","NO"))</f>
        <v/>
      </c>
      <c r="G1210" s="17" t="str">
        <f>+IF('Datos seleccionados'!$A766="","",'Datos seleccionados'!$A766)</f>
        <v/>
      </c>
      <c r="H1210" s="14" t="str">
        <f>+IF('Datos seleccionados'!$B766="","",'Datos seleccionados'!$B766)</f>
        <v/>
      </c>
      <c r="I1210" s="10" t="str">
        <f>IF(H1210="","",IF(AND('Datos seleccionados'!$Q766&gt;=$I$3,'Datos seleccionados'!$R766&lt;=$I$4,'Datos seleccionados'!$S766&gt;=$I$5,'Datos seleccionados'!$T766&gt;=$I$6,'Datos seleccionados'!$U766&gt;=$I$7),"SI","NO"))</f>
        <v/>
      </c>
    </row>
    <row r="1211" spans="2:9" x14ac:dyDescent="0.2">
      <c r="B1211" s="18" t="str">
        <f>+IF('Datos seleccionados'!$A767="","",'Datos seleccionados'!$A767)</f>
        <v/>
      </c>
      <c r="C1211" s="14" t="str">
        <f>+IF('Datos seleccionados'!$B767="","",'Datos seleccionados'!$B767)</f>
        <v/>
      </c>
      <c r="D1211" s="10" t="str">
        <f>IF(C1211="","",IF(AND('Datos seleccionados'!$Q767&gt;=$D$3,'Datos seleccionados'!$R767&lt;=$D$4,'Datos seleccionados'!$S767&gt;=$D$5,'Datos seleccionados'!$T767&gt;=$D$6,'Datos seleccionados'!$U767&gt;=$D$7),"SI","NO"))</f>
        <v/>
      </c>
      <c r="G1211" s="17" t="str">
        <f>+IF('Datos seleccionados'!$A767="","",'Datos seleccionados'!$A767)</f>
        <v/>
      </c>
      <c r="H1211" s="14" t="str">
        <f>+IF('Datos seleccionados'!$B767="","",'Datos seleccionados'!$B767)</f>
        <v/>
      </c>
      <c r="I1211" s="10" t="str">
        <f>IF(H1211="","",IF(AND('Datos seleccionados'!$Q767&gt;=$I$3,'Datos seleccionados'!$R767&lt;=$I$4,'Datos seleccionados'!$S767&gt;=$I$5,'Datos seleccionados'!$T767&gt;=$I$6,'Datos seleccionados'!$U767&gt;=$I$7),"SI","NO"))</f>
        <v/>
      </c>
    </row>
    <row r="1212" spans="2:9" x14ac:dyDescent="0.2">
      <c r="B1212" s="18" t="str">
        <f>+IF('Datos seleccionados'!$A768="","",'Datos seleccionados'!$A768)</f>
        <v/>
      </c>
      <c r="C1212" s="14" t="str">
        <f>+IF('Datos seleccionados'!$B768="","",'Datos seleccionados'!$B768)</f>
        <v/>
      </c>
      <c r="D1212" s="10" t="str">
        <f>IF(C1212="","",IF(AND('Datos seleccionados'!$Q768&gt;=$D$3,'Datos seleccionados'!$R768&lt;=$D$4,'Datos seleccionados'!$S768&gt;=$D$5,'Datos seleccionados'!$T768&gt;=$D$6,'Datos seleccionados'!$U768&gt;=$D$7),"SI","NO"))</f>
        <v/>
      </c>
      <c r="G1212" s="17" t="str">
        <f>+IF('Datos seleccionados'!$A768="","",'Datos seleccionados'!$A768)</f>
        <v/>
      </c>
      <c r="H1212" s="14" t="str">
        <f>+IF('Datos seleccionados'!$B768="","",'Datos seleccionados'!$B768)</f>
        <v/>
      </c>
      <c r="I1212" s="10" t="str">
        <f>IF(H1212="","",IF(AND('Datos seleccionados'!$Q768&gt;=$I$3,'Datos seleccionados'!$R768&lt;=$I$4,'Datos seleccionados'!$S768&gt;=$I$5,'Datos seleccionados'!$T768&gt;=$I$6,'Datos seleccionados'!$U768&gt;=$I$7),"SI","NO"))</f>
        <v/>
      </c>
    </row>
    <row r="1213" spans="2:9" x14ac:dyDescent="0.2">
      <c r="B1213" s="18" t="str">
        <f>+IF('Datos seleccionados'!$A769="","",'Datos seleccionados'!$A769)</f>
        <v/>
      </c>
      <c r="C1213" s="14" t="str">
        <f>+IF('Datos seleccionados'!$B769="","",'Datos seleccionados'!$B769)</f>
        <v/>
      </c>
      <c r="D1213" s="10" t="str">
        <f>IF(C1213="","",IF(AND('Datos seleccionados'!$Q769&gt;=$D$3,'Datos seleccionados'!$R769&lt;=$D$4,'Datos seleccionados'!$S769&gt;=$D$5,'Datos seleccionados'!$T769&gt;=$D$6,'Datos seleccionados'!$U769&gt;=$D$7),"SI","NO"))</f>
        <v/>
      </c>
      <c r="G1213" s="17" t="str">
        <f>+IF('Datos seleccionados'!$A769="","",'Datos seleccionados'!$A769)</f>
        <v/>
      </c>
      <c r="H1213" s="14" t="str">
        <f>+IF('Datos seleccionados'!$B769="","",'Datos seleccionados'!$B769)</f>
        <v/>
      </c>
      <c r="I1213" s="10" t="str">
        <f>IF(H1213="","",IF(AND('Datos seleccionados'!$Q769&gt;=$I$3,'Datos seleccionados'!$R769&lt;=$I$4,'Datos seleccionados'!$S769&gt;=$I$5,'Datos seleccionados'!$T769&gt;=$I$6,'Datos seleccionados'!$U769&gt;=$I$7),"SI","NO"))</f>
        <v/>
      </c>
    </row>
    <row r="1214" spans="2:9" x14ac:dyDescent="0.2">
      <c r="B1214" s="18" t="str">
        <f>+IF('Datos seleccionados'!$A770="","",'Datos seleccionados'!$A770)</f>
        <v/>
      </c>
      <c r="C1214" s="14" t="str">
        <f>+IF('Datos seleccionados'!$B770="","",'Datos seleccionados'!$B770)</f>
        <v/>
      </c>
      <c r="D1214" s="10" t="str">
        <f>IF(C1214="","",IF(AND('Datos seleccionados'!$Q770&gt;=$D$3,'Datos seleccionados'!$R770&lt;=$D$4,'Datos seleccionados'!$S770&gt;=$D$5,'Datos seleccionados'!$T770&gt;=$D$6,'Datos seleccionados'!$U770&gt;=$D$7),"SI","NO"))</f>
        <v/>
      </c>
      <c r="G1214" s="17" t="str">
        <f>+IF('Datos seleccionados'!$A770="","",'Datos seleccionados'!$A770)</f>
        <v/>
      </c>
      <c r="H1214" s="14" t="str">
        <f>+IF('Datos seleccionados'!$B770="","",'Datos seleccionados'!$B770)</f>
        <v/>
      </c>
      <c r="I1214" s="10" t="str">
        <f>IF(H1214="","",IF(AND('Datos seleccionados'!$Q770&gt;=$I$3,'Datos seleccionados'!$R770&lt;=$I$4,'Datos seleccionados'!$S770&gt;=$I$5,'Datos seleccionados'!$T770&gt;=$I$6,'Datos seleccionados'!$U770&gt;=$I$7),"SI","NO"))</f>
        <v/>
      </c>
    </row>
    <row r="1215" spans="2:9" x14ac:dyDescent="0.2">
      <c r="B1215" s="18" t="str">
        <f>+IF('Datos seleccionados'!$A771="","",'Datos seleccionados'!$A771)</f>
        <v/>
      </c>
      <c r="C1215" s="14" t="str">
        <f>+IF('Datos seleccionados'!$B771="","",'Datos seleccionados'!$B771)</f>
        <v/>
      </c>
      <c r="D1215" s="10" t="str">
        <f>IF(C1215="","",IF(AND('Datos seleccionados'!$Q771&gt;=$D$3,'Datos seleccionados'!$R771&lt;=$D$4,'Datos seleccionados'!$S771&gt;=$D$5,'Datos seleccionados'!$T771&gt;=$D$6,'Datos seleccionados'!$U771&gt;=$D$7),"SI","NO"))</f>
        <v/>
      </c>
      <c r="G1215" s="17" t="str">
        <f>+IF('Datos seleccionados'!$A771="","",'Datos seleccionados'!$A771)</f>
        <v/>
      </c>
      <c r="H1215" s="14" t="str">
        <f>+IF('Datos seleccionados'!$B771="","",'Datos seleccionados'!$B771)</f>
        <v/>
      </c>
      <c r="I1215" s="10" t="str">
        <f>IF(H1215="","",IF(AND('Datos seleccionados'!$Q771&gt;=$I$3,'Datos seleccionados'!$R771&lt;=$I$4,'Datos seleccionados'!$S771&gt;=$I$5,'Datos seleccionados'!$T771&gt;=$I$6,'Datos seleccionados'!$U771&gt;=$I$7),"SI","NO"))</f>
        <v/>
      </c>
    </row>
    <row r="1216" spans="2:9" x14ac:dyDescent="0.2">
      <c r="B1216" s="18" t="str">
        <f>+IF('Datos seleccionados'!$A772="","",'Datos seleccionados'!$A772)</f>
        <v/>
      </c>
      <c r="C1216" s="14" t="str">
        <f>+IF('Datos seleccionados'!$B772="","",'Datos seleccionados'!$B772)</f>
        <v/>
      </c>
      <c r="D1216" s="10" t="str">
        <f>IF(C1216="","",IF(AND('Datos seleccionados'!$Q772&gt;=$D$3,'Datos seleccionados'!$R772&lt;=$D$4,'Datos seleccionados'!$S772&gt;=$D$5,'Datos seleccionados'!$T772&gt;=$D$6,'Datos seleccionados'!$U772&gt;=$D$7),"SI","NO"))</f>
        <v/>
      </c>
      <c r="G1216" s="17" t="str">
        <f>+IF('Datos seleccionados'!$A772="","",'Datos seleccionados'!$A772)</f>
        <v/>
      </c>
      <c r="H1216" s="14" t="str">
        <f>+IF('Datos seleccionados'!$B772="","",'Datos seleccionados'!$B772)</f>
        <v/>
      </c>
      <c r="I1216" s="10" t="str">
        <f>IF(H1216="","",IF(AND('Datos seleccionados'!$Q772&gt;=$I$3,'Datos seleccionados'!$R772&lt;=$I$4,'Datos seleccionados'!$S772&gt;=$I$5,'Datos seleccionados'!$T772&gt;=$I$6,'Datos seleccionados'!$U772&gt;=$I$7),"SI","NO"))</f>
        <v/>
      </c>
    </row>
    <row r="1217" spans="2:9" x14ac:dyDescent="0.2">
      <c r="B1217" s="18" t="str">
        <f>+IF('Datos seleccionados'!$A773="","",'Datos seleccionados'!$A773)</f>
        <v/>
      </c>
      <c r="C1217" s="14" t="str">
        <f>+IF('Datos seleccionados'!$B773="","",'Datos seleccionados'!$B773)</f>
        <v/>
      </c>
      <c r="D1217" s="10" t="str">
        <f>IF(C1217="","",IF(AND('Datos seleccionados'!$Q773&gt;=$D$3,'Datos seleccionados'!$R773&lt;=$D$4,'Datos seleccionados'!$S773&gt;=$D$5,'Datos seleccionados'!$T773&gt;=$D$6,'Datos seleccionados'!$U773&gt;=$D$7),"SI","NO"))</f>
        <v/>
      </c>
      <c r="G1217" s="17" t="str">
        <f>+IF('Datos seleccionados'!$A773="","",'Datos seleccionados'!$A773)</f>
        <v/>
      </c>
      <c r="H1217" s="14" t="str">
        <f>+IF('Datos seleccionados'!$B773="","",'Datos seleccionados'!$B773)</f>
        <v/>
      </c>
      <c r="I1217" s="10" t="str">
        <f>IF(H1217="","",IF(AND('Datos seleccionados'!$Q773&gt;=$I$3,'Datos seleccionados'!$R773&lt;=$I$4,'Datos seleccionados'!$S773&gt;=$I$5,'Datos seleccionados'!$T773&gt;=$I$6,'Datos seleccionados'!$U773&gt;=$I$7),"SI","NO"))</f>
        <v/>
      </c>
    </row>
    <row r="1218" spans="2:9" x14ac:dyDescent="0.2">
      <c r="B1218" s="18" t="str">
        <f>+IF('Datos seleccionados'!$A774="","",'Datos seleccionados'!$A774)</f>
        <v/>
      </c>
      <c r="C1218" s="14" t="str">
        <f>+IF('Datos seleccionados'!$B774="","",'Datos seleccionados'!$B774)</f>
        <v/>
      </c>
      <c r="D1218" s="10" t="str">
        <f>IF(C1218="","",IF(AND('Datos seleccionados'!$Q774&gt;=$D$3,'Datos seleccionados'!$R774&lt;=$D$4,'Datos seleccionados'!$S774&gt;=$D$5,'Datos seleccionados'!$T774&gt;=$D$6,'Datos seleccionados'!$U774&gt;=$D$7),"SI","NO"))</f>
        <v/>
      </c>
      <c r="G1218" s="17" t="str">
        <f>+IF('Datos seleccionados'!$A774="","",'Datos seleccionados'!$A774)</f>
        <v/>
      </c>
      <c r="H1218" s="14" t="str">
        <f>+IF('Datos seleccionados'!$B774="","",'Datos seleccionados'!$B774)</f>
        <v/>
      </c>
      <c r="I1218" s="10" t="str">
        <f>IF(H1218="","",IF(AND('Datos seleccionados'!$Q774&gt;=$I$3,'Datos seleccionados'!$R774&lt;=$I$4,'Datos seleccionados'!$S774&gt;=$I$5,'Datos seleccionados'!$T774&gt;=$I$6,'Datos seleccionados'!$U774&gt;=$I$7),"SI","NO"))</f>
        <v/>
      </c>
    </row>
    <row r="1219" spans="2:9" x14ac:dyDescent="0.2">
      <c r="B1219" s="18" t="str">
        <f>+IF('Datos seleccionados'!$A775="","",'Datos seleccionados'!$A775)</f>
        <v/>
      </c>
      <c r="C1219" s="14" t="str">
        <f>+IF('Datos seleccionados'!$B775="","",'Datos seleccionados'!$B775)</f>
        <v/>
      </c>
      <c r="D1219" s="10" t="str">
        <f>IF(C1219="","",IF(AND('Datos seleccionados'!$Q775&gt;=$D$3,'Datos seleccionados'!$R775&lt;=$D$4,'Datos seleccionados'!$S775&gt;=$D$5,'Datos seleccionados'!$T775&gt;=$D$6,'Datos seleccionados'!$U775&gt;=$D$7),"SI","NO"))</f>
        <v/>
      </c>
      <c r="G1219" s="17" t="str">
        <f>+IF('Datos seleccionados'!$A775="","",'Datos seleccionados'!$A775)</f>
        <v/>
      </c>
      <c r="H1219" s="14" t="str">
        <f>+IF('Datos seleccionados'!$B775="","",'Datos seleccionados'!$B775)</f>
        <v/>
      </c>
      <c r="I1219" s="10" t="str">
        <f>IF(H1219="","",IF(AND('Datos seleccionados'!$Q775&gt;=$I$3,'Datos seleccionados'!$R775&lt;=$I$4,'Datos seleccionados'!$S775&gt;=$I$5,'Datos seleccionados'!$T775&gt;=$I$6,'Datos seleccionados'!$U775&gt;=$I$7),"SI","NO"))</f>
        <v/>
      </c>
    </row>
    <row r="1220" spans="2:9" x14ac:dyDescent="0.2">
      <c r="B1220" s="18" t="str">
        <f>+IF('Datos seleccionados'!$A776="","",'Datos seleccionados'!$A776)</f>
        <v/>
      </c>
      <c r="C1220" s="14" t="str">
        <f>+IF('Datos seleccionados'!$B776="","",'Datos seleccionados'!$B776)</f>
        <v/>
      </c>
      <c r="D1220" s="10" t="str">
        <f>IF(C1220="","",IF(AND('Datos seleccionados'!$Q776&gt;=$D$3,'Datos seleccionados'!$R776&lt;=$D$4,'Datos seleccionados'!$S776&gt;=$D$5,'Datos seleccionados'!$T776&gt;=$D$6,'Datos seleccionados'!$U776&gt;=$D$7),"SI","NO"))</f>
        <v/>
      </c>
      <c r="G1220" s="17" t="str">
        <f>+IF('Datos seleccionados'!$A776="","",'Datos seleccionados'!$A776)</f>
        <v/>
      </c>
      <c r="H1220" s="14" t="str">
        <f>+IF('Datos seleccionados'!$B776="","",'Datos seleccionados'!$B776)</f>
        <v/>
      </c>
      <c r="I1220" s="10" t="str">
        <f>IF(H1220="","",IF(AND('Datos seleccionados'!$Q776&gt;=$I$3,'Datos seleccionados'!$R776&lt;=$I$4,'Datos seleccionados'!$S776&gt;=$I$5,'Datos seleccionados'!$T776&gt;=$I$6,'Datos seleccionados'!$U776&gt;=$I$7),"SI","NO"))</f>
        <v/>
      </c>
    </row>
    <row r="1221" spans="2:9" x14ac:dyDescent="0.2">
      <c r="B1221" s="18" t="str">
        <f>+IF('Datos seleccionados'!$A777="","",'Datos seleccionados'!$A777)</f>
        <v/>
      </c>
      <c r="C1221" s="14" t="str">
        <f>+IF('Datos seleccionados'!$B777="","",'Datos seleccionados'!$B777)</f>
        <v/>
      </c>
      <c r="D1221" s="10" t="str">
        <f>IF(C1221="","",IF(AND('Datos seleccionados'!$Q777&gt;=$D$3,'Datos seleccionados'!$R777&lt;=$D$4,'Datos seleccionados'!$S777&gt;=$D$5,'Datos seleccionados'!$T777&gt;=$D$6,'Datos seleccionados'!$U777&gt;=$D$7),"SI","NO"))</f>
        <v/>
      </c>
      <c r="G1221" s="17" t="str">
        <f>+IF('Datos seleccionados'!$A777="","",'Datos seleccionados'!$A777)</f>
        <v/>
      </c>
      <c r="H1221" s="14" t="str">
        <f>+IF('Datos seleccionados'!$B777="","",'Datos seleccionados'!$B777)</f>
        <v/>
      </c>
      <c r="I1221" s="10" t="str">
        <f>IF(H1221="","",IF(AND('Datos seleccionados'!$Q777&gt;=$I$3,'Datos seleccionados'!$R777&lt;=$I$4,'Datos seleccionados'!$S777&gt;=$I$5,'Datos seleccionados'!$T777&gt;=$I$6,'Datos seleccionados'!$U777&gt;=$I$7),"SI","NO"))</f>
        <v/>
      </c>
    </row>
    <row r="1222" spans="2:9" x14ac:dyDescent="0.2">
      <c r="B1222" s="18" t="str">
        <f>+IF('Datos seleccionados'!$A778="","",'Datos seleccionados'!$A778)</f>
        <v/>
      </c>
      <c r="C1222" s="14" t="str">
        <f>+IF('Datos seleccionados'!$B778="","",'Datos seleccionados'!$B778)</f>
        <v/>
      </c>
      <c r="D1222" s="10" t="str">
        <f>IF(C1222="","",IF(AND('Datos seleccionados'!$Q778&gt;=$D$3,'Datos seleccionados'!$R778&lt;=$D$4,'Datos seleccionados'!$S778&gt;=$D$5,'Datos seleccionados'!$T778&gt;=$D$6,'Datos seleccionados'!$U778&gt;=$D$7),"SI","NO"))</f>
        <v/>
      </c>
      <c r="G1222" s="17" t="str">
        <f>+IF('Datos seleccionados'!$A778="","",'Datos seleccionados'!$A778)</f>
        <v/>
      </c>
      <c r="H1222" s="14" t="str">
        <f>+IF('Datos seleccionados'!$B778="","",'Datos seleccionados'!$B778)</f>
        <v/>
      </c>
      <c r="I1222" s="10" t="str">
        <f>IF(H1222="","",IF(AND('Datos seleccionados'!$Q778&gt;=$I$3,'Datos seleccionados'!$R778&lt;=$I$4,'Datos seleccionados'!$S778&gt;=$I$5,'Datos seleccionados'!$T778&gt;=$I$6,'Datos seleccionados'!$U778&gt;=$I$7),"SI","NO"))</f>
        <v/>
      </c>
    </row>
    <row r="1223" spans="2:9" x14ac:dyDescent="0.2">
      <c r="B1223" s="18" t="str">
        <f>+IF('Datos seleccionados'!$A779="","",'Datos seleccionados'!$A779)</f>
        <v/>
      </c>
      <c r="C1223" s="14" t="str">
        <f>+IF('Datos seleccionados'!$B779="","",'Datos seleccionados'!$B779)</f>
        <v/>
      </c>
      <c r="D1223" s="10" t="str">
        <f>IF(C1223="","",IF(AND('Datos seleccionados'!$Q779&gt;=$D$3,'Datos seleccionados'!$R779&lt;=$D$4,'Datos seleccionados'!$S779&gt;=$D$5,'Datos seleccionados'!$T779&gt;=$D$6,'Datos seleccionados'!$U779&gt;=$D$7),"SI","NO"))</f>
        <v/>
      </c>
      <c r="G1223" s="17" t="str">
        <f>+IF('Datos seleccionados'!$A779="","",'Datos seleccionados'!$A779)</f>
        <v/>
      </c>
      <c r="H1223" s="14" t="str">
        <f>+IF('Datos seleccionados'!$B779="","",'Datos seleccionados'!$B779)</f>
        <v/>
      </c>
      <c r="I1223" s="10" t="str">
        <f>IF(H1223="","",IF(AND('Datos seleccionados'!$Q779&gt;=$I$3,'Datos seleccionados'!$R779&lt;=$I$4,'Datos seleccionados'!$S779&gt;=$I$5,'Datos seleccionados'!$T779&gt;=$I$6,'Datos seleccionados'!$U779&gt;=$I$7),"SI","NO"))</f>
        <v/>
      </c>
    </row>
    <row r="1224" spans="2:9" x14ac:dyDescent="0.2">
      <c r="B1224" s="18" t="str">
        <f>+IF('Datos seleccionados'!$A780="","",'Datos seleccionados'!$A780)</f>
        <v/>
      </c>
      <c r="C1224" s="14" t="str">
        <f>+IF('Datos seleccionados'!$B780="","",'Datos seleccionados'!$B780)</f>
        <v/>
      </c>
      <c r="D1224" s="10" t="str">
        <f>IF(C1224="","",IF(AND('Datos seleccionados'!$Q780&gt;=$D$3,'Datos seleccionados'!$R780&lt;=$D$4,'Datos seleccionados'!$S780&gt;=$D$5,'Datos seleccionados'!$T780&gt;=$D$6,'Datos seleccionados'!$U780&gt;=$D$7),"SI","NO"))</f>
        <v/>
      </c>
      <c r="G1224" s="17" t="str">
        <f>+IF('Datos seleccionados'!$A780="","",'Datos seleccionados'!$A780)</f>
        <v/>
      </c>
      <c r="H1224" s="14" t="str">
        <f>+IF('Datos seleccionados'!$B780="","",'Datos seleccionados'!$B780)</f>
        <v/>
      </c>
      <c r="I1224" s="10" t="str">
        <f>IF(H1224="","",IF(AND('Datos seleccionados'!$Q780&gt;=$I$3,'Datos seleccionados'!$R780&lt;=$I$4,'Datos seleccionados'!$S780&gt;=$I$5,'Datos seleccionados'!$T780&gt;=$I$6,'Datos seleccionados'!$U780&gt;=$I$7),"SI","NO"))</f>
        <v/>
      </c>
    </row>
    <row r="1225" spans="2:9" x14ac:dyDescent="0.2">
      <c r="B1225" s="18" t="str">
        <f>+IF('Datos seleccionados'!$A781="","",'Datos seleccionados'!$A781)</f>
        <v/>
      </c>
      <c r="C1225" s="14" t="str">
        <f>+IF('Datos seleccionados'!$B781="","",'Datos seleccionados'!$B781)</f>
        <v/>
      </c>
      <c r="D1225" s="10" t="str">
        <f>IF(C1225="","",IF(AND('Datos seleccionados'!$Q781&gt;=$D$3,'Datos seleccionados'!$R781&lt;=$D$4,'Datos seleccionados'!$S781&gt;=$D$5,'Datos seleccionados'!$T781&gt;=$D$6,'Datos seleccionados'!$U781&gt;=$D$7),"SI","NO"))</f>
        <v/>
      </c>
      <c r="G1225" s="17" t="str">
        <f>+IF('Datos seleccionados'!$A781="","",'Datos seleccionados'!$A781)</f>
        <v/>
      </c>
      <c r="H1225" s="14" t="str">
        <f>+IF('Datos seleccionados'!$B781="","",'Datos seleccionados'!$B781)</f>
        <v/>
      </c>
      <c r="I1225" s="10" t="str">
        <f>IF(H1225="","",IF(AND('Datos seleccionados'!$Q781&gt;=$I$3,'Datos seleccionados'!$R781&lt;=$I$4,'Datos seleccionados'!$S781&gt;=$I$5,'Datos seleccionados'!$T781&gt;=$I$6,'Datos seleccionados'!$U781&gt;=$I$7),"SI","NO"))</f>
        <v/>
      </c>
    </row>
    <row r="1226" spans="2:9" x14ac:dyDescent="0.2">
      <c r="B1226" s="18" t="str">
        <f>+IF('Datos seleccionados'!$A782="","",'Datos seleccionados'!$A782)</f>
        <v/>
      </c>
      <c r="C1226" s="14" t="str">
        <f>+IF('Datos seleccionados'!$B782="","",'Datos seleccionados'!$B782)</f>
        <v/>
      </c>
      <c r="D1226" s="10" t="str">
        <f>IF(C1226="","",IF(AND('Datos seleccionados'!$Q782&gt;=$D$3,'Datos seleccionados'!$R782&lt;=$D$4,'Datos seleccionados'!$S782&gt;=$D$5,'Datos seleccionados'!$T782&gt;=$D$6,'Datos seleccionados'!$U782&gt;=$D$7),"SI","NO"))</f>
        <v/>
      </c>
      <c r="G1226" s="17" t="str">
        <f>+IF('Datos seleccionados'!$A782="","",'Datos seleccionados'!$A782)</f>
        <v/>
      </c>
      <c r="H1226" s="14" t="str">
        <f>+IF('Datos seleccionados'!$B782="","",'Datos seleccionados'!$B782)</f>
        <v/>
      </c>
      <c r="I1226" s="10" t="str">
        <f>IF(H1226="","",IF(AND('Datos seleccionados'!$Q782&gt;=$I$3,'Datos seleccionados'!$R782&lt;=$I$4,'Datos seleccionados'!$S782&gt;=$I$5,'Datos seleccionados'!$T782&gt;=$I$6,'Datos seleccionados'!$U782&gt;=$I$7),"SI","NO"))</f>
        <v/>
      </c>
    </row>
    <row r="1227" spans="2:9" x14ac:dyDescent="0.2">
      <c r="B1227" s="18" t="str">
        <f>+IF('Datos seleccionados'!$A783="","",'Datos seleccionados'!$A783)</f>
        <v/>
      </c>
      <c r="C1227" s="14" t="str">
        <f>+IF('Datos seleccionados'!$B783="","",'Datos seleccionados'!$B783)</f>
        <v/>
      </c>
      <c r="D1227" s="10" t="str">
        <f>IF(C1227="","",IF(AND('Datos seleccionados'!$Q783&gt;=$D$3,'Datos seleccionados'!$R783&lt;=$D$4,'Datos seleccionados'!$S783&gt;=$D$5,'Datos seleccionados'!$T783&gt;=$D$6,'Datos seleccionados'!$U783&gt;=$D$7),"SI","NO"))</f>
        <v/>
      </c>
      <c r="G1227" s="17" t="str">
        <f>+IF('Datos seleccionados'!$A783="","",'Datos seleccionados'!$A783)</f>
        <v/>
      </c>
      <c r="H1227" s="14" t="str">
        <f>+IF('Datos seleccionados'!$B783="","",'Datos seleccionados'!$B783)</f>
        <v/>
      </c>
      <c r="I1227" s="10" t="str">
        <f>IF(H1227="","",IF(AND('Datos seleccionados'!$Q783&gt;=$I$3,'Datos seleccionados'!$R783&lt;=$I$4,'Datos seleccionados'!$S783&gt;=$I$5,'Datos seleccionados'!$T783&gt;=$I$6,'Datos seleccionados'!$U783&gt;=$I$7),"SI","NO"))</f>
        <v/>
      </c>
    </row>
    <row r="1228" spans="2:9" x14ac:dyDescent="0.2">
      <c r="B1228" s="18" t="str">
        <f>+IF('Datos seleccionados'!$A784="","",'Datos seleccionados'!$A784)</f>
        <v/>
      </c>
      <c r="C1228" s="14" t="str">
        <f>+IF('Datos seleccionados'!$B784="","",'Datos seleccionados'!$B784)</f>
        <v/>
      </c>
      <c r="D1228" s="10" t="str">
        <f>IF(C1228="","",IF(AND('Datos seleccionados'!$Q784&gt;=$D$3,'Datos seleccionados'!$R784&lt;=$D$4,'Datos seleccionados'!$S784&gt;=$D$5,'Datos seleccionados'!$T784&gt;=$D$6,'Datos seleccionados'!$U784&gt;=$D$7),"SI","NO"))</f>
        <v/>
      </c>
      <c r="G1228" s="17" t="str">
        <f>+IF('Datos seleccionados'!$A784="","",'Datos seleccionados'!$A784)</f>
        <v/>
      </c>
      <c r="H1228" s="14" t="str">
        <f>+IF('Datos seleccionados'!$B784="","",'Datos seleccionados'!$B784)</f>
        <v/>
      </c>
      <c r="I1228" s="10" t="str">
        <f>IF(H1228="","",IF(AND('Datos seleccionados'!$Q784&gt;=$I$3,'Datos seleccionados'!$R784&lt;=$I$4,'Datos seleccionados'!$S784&gt;=$I$5,'Datos seleccionados'!$T784&gt;=$I$6,'Datos seleccionados'!$U784&gt;=$I$7),"SI","NO"))</f>
        <v/>
      </c>
    </row>
    <row r="1229" spans="2:9" x14ac:dyDescent="0.2">
      <c r="B1229" s="18" t="str">
        <f>+IF('Datos seleccionados'!$A785="","",'Datos seleccionados'!$A785)</f>
        <v/>
      </c>
      <c r="C1229" s="14" t="str">
        <f>+IF('Datos seleccionados'!$B785="","",'Datos seleccionados'!$B785)</f>
        <v/>
      </c>
      <c r="D1229" s="10" t="str">
        <f>IF(C1229="","",IF(AND('Datos seleccionados'!$Q785&gt;=$D$3,'Datos seleccionados'!$R785&lt;=$D$4,'Datos seleccionados'!$S785&gt;=$D$5,'Datos seleccionados'!$T785&gt;=$D$6,'Datos seleccionados'!$U785&gt;=$D$7),"SI","NO"))</f>
        <v/>
      </c>
      <c r="G1229" s="17" t="str">
        <f>+IF('Datos seleccionados'!$A785="","",'Datos seleccionados'!$A785)</f>
        <v/>
      </c>
      <c r="H1229" s="14" t="str">
        <f>+IF('Datos seleccionados'!$B785="","",'Datos seleccionados'!$B785)</f>
        <v/>
      </c>
      <c r="I1229" s="10" t="str">
        <f>IF(H1229="","",IF(AND('Datos seleccionados'!$Q785&gt;=$I$3,'Datos seleccionados'!$R785&lt;=$I$4,'Datos seleccionados'!$S785&gt;=$I$5,'Datos seleccionados'!$T785&gt;=$I$6,'Datos seleccionados'!$U785&gt;=$I$7),"SI","NO"))</f>
        <v/>
      </c>
    </row>
    <row r="1230" spans="2:9" x14ac:dyDescent="0.2">
      <c r="B1230" s="18" t="str">
        <f>+IF('Datos seleccionados'!$A786="","",'Datos seleccionados'!$A786)</f>
        <v/>
      </c>
      <c r="C1230" s="14" t="str">
        <f>+IF('Datos seleccionados'!$B786="","",'Datos seleccionados'!$B786)</f>
        <v/>
      </c>
      <c r="D1230" s="10" t="str">
        <f>IF(C1230="","",IF(AND('Datos seleccionados'!$Q786&gt;=$D$3,'Datos seleccionados'!$R786&lt;=$D$4,'Datos seleccionados'!$S786&gt;=$D$5,'Datos seleccionados'!$T786&gt;=$D$6,'Datos seleccionados'!$U786&gt;=$D$7),"SI","NO"))</f>
        <v/>
      </c>
      <c r="G1230" s="17" t="str">
        <f>+IF('Datos seleccionados'!$A786="","",'Datos seleccionados'!$A786)</f>
        <v/>
      </c>
      <c r="H1230" s="14" t="str">
        <f>+IF('Datos seleccionados'!$B786="","",'Datos seleccionados'!$B786)</f>
        <v/>
      </c>
      <c r="I1230" s="10" t="str">
        <f>IF(H1230="","",IF(AND('Datos seleccionados'!$Q786&gt;=$I$3,'Datos seleccionados'!$R786&lt;=$I$4,'Datos seleccionados'!$S786&gt;=$I$5,'Datos seleccionados'!$T786&gt;=$I$6,'Datos seleccionados'!$U786&gt;=$I$7),"SI","NO"))</f>
        <v/>
      </c>
    </row>
    <row r="1231" spans="2:9" x14ac:dyDescent="0.2">
      <c r="B1231" s="18" t="str">
        <f>+IF('Datos seleccionados'!$A787="","",'Datos seleccionados'!$A787)</f>
        <v/>
      </c>
      <c r="C1231" s="14" t="str">
        <f>+IF('Datos seleccionados'!$B787="","",'Datos seleccionados'!$B787)</f>
        <v/>
      </c>
      <c r="D1231" s="10" t="str">
        <f>IF(C1231="","",IF(AND('Datos seleccionados'!$Q787&gt;=$D$3,'Datos seleccionados'!$R787&lt;=$D$4,'Datos seleccionados'!$S787&gt;=$D$5,'Datos seleccionados'!$T787&gt;=$D$6,'Datos seleccionados'!$U787&gt;=$D$7),"SI","NO"))</f>
        <v/>
      </c>
      <c r="G1231" s="17" t="str">
        <f>+IF('Datos seleccionados'!$A787="","",'Datos seleccionados'!$A787)</f>
        <v/>
      </c>
      <c r="H1231" s="14" t="str">
        <f>+IF('Datos seleccionados'!$B787="","",'Datos seleccionados'!$B787)</f>
        <v/>
      </c>
      <c r="I1231" s="10" t="str">
        <f>IF(H1231="","",IF(AND('Datos seleccionados'!$Q787&gt;=$I$3,'Datos seleccionados'!$R787&lt;=$I$4,'Datos seleccionados'!$S787&gt;=$I$5,'Datos seleccionados'!$T787&gt;=$I$6,'Datos seleccionados'!$U787&gt;=$I$7),"SI","NO"))</f>
        <v/>
      </c>
    </row>
    <row r="1232" spans="2:9" x14ac:dyDescent="0.2">
      <c r="B1232" s="18" t="str">
        <f>+IF('Datos seleccionados'!$A788="","",'Datos seleccionados'!$A788)</f>
        <v/>
      </c>
      <c r="C1232" s="14" t="str">
        <f>+IF('Datos seleccionados'!$B788="","",'Datos seleccionados'!$B788)</f>
        <v/>
      </c>
      <c r="D1232" s="10" t="str">
        <f>IF(C1232="","",IF(AND('Datos seleccionados'!$Q788&gt;=$D$3,'Datos seleccionados'!$R788&lt;=$D$4,'Datos seleccionados'!$S788&gt;=$D$5,'Datos seleccionados'!$T788&gt;=$D$6,'Datos seleccionados'!$U788&gt;=$D$7),"SI","NO"))</f>
        <v/>
      </c>
      <c r="G1232" s="17" t="str">
        <f>+IF('Datos seleccionados'!$A788="","",'Datos seleccionados'!$A788)</f>
        <v/>
      </c>
      <c r="H1232" s="14" t="str">
        <f>+IF('Datos seleccionados'!$B788="","",'Datos seleccionados'!$B788)</f>
        <v/>
      </c>
      <c r="I1232" s="10" t="str">
        <f>IF(H1232="","",IF(AND('Datos seleccionados'!$Q788&gt;=$I$3,'Datos seleccionados'!$R788&lt;=$I$4,'Datos seleccionados'!$S788&gt;=$I$5,'Datos seleccionados'!$T788&gt;=$I$6,'Datos seleccionados'!$U788&gt;=$I$7),"SI","NO"))</f>
        <v/>
      </c>
    </row>
    <row r="1233" spans="2:9" x14ac:dyDescent="0.2">
      <c r="B1233" s="18" t="str">
        <f>+IF('Datos seleccionados'!$A789="","",'Datos seleccionados'!$A789)</f>
        <v/>
      </c>
      <c r="C1233" s="14" t="str">
        <f>+IF('Datos seleccionados'!$B789="","",'Datos seleccionados'!$B789)</f>
        <v/>
      </c>
      <c r="D1233" s="10" t="str">
        <f>IF(C1233="","",IF(AND('Datos seleccionados'!$Q789&gt;=$D$3,'Datos seleccionados'!$R789&lt;=$D$4,'Datos seleccionados'!$S789&gt;=$D$5,'Datos seleccionados'!$T789&gt;=$D$6,'Datos seleccionados'!$U789&gt;=$D$7),"SI","NO"))</f>
        <v/>
      </c>
      <c r="G1233" s="17" t="str">
        <f>+IF('Datos seleccionados'!$A789="","",'Datos seleccionados'!$A789)</f>
        <v/>
      </c>
      <c r="H1233" s="14" t="str">
        <f>+IF('Datos seleccionados'!$B789="","",'Datos seleccionados'!$B789)</f>
        <v/>
      </c>
      <c r="I1233" s="10" t="str">
        <f>IF(H1233="","",IF(AND('Datos seleccionados'!$Q789&gt;=$I$3,'Datos seleccionados'!$R789&lt;=$I$4,'Datos seleccionados'!$S789&gt;=$I$5,'Datos seleccionados'!$T789&gt;=$I$6,'Datos seleccionados'!$U789&gt;=$I$7),"SI","NO"))</f>
        <v/>
      </c>
    </row>
    <row r="1234" spans="2:9" x14ac:dyDescent="0.2">
      <c r="B1234" s="18" t="str">
        <f>+IF('Datos seleccionados'!$A790="","",'Datos seleccionados'!$A790)</f>
        <v/>
      </c>
      <c r="C1234" s="14" t="str">
        <f>+IF('Datos seleccionados'!$B790="","",'Datos seleccionados'!$B790)</f>
        <v/>
      </c>
      <c r="D1234" s="10" t="str">
        <f>IF(C1234="","",IF(AND('Datos seleccionados'!$Q790&gt;=$D$3,'Datos seleccionados'!$R790&lt;=$D$4,'Datos seleccionados'!$S790&gt;=$D$5,'Datos seleccionados'!$T790&gt;=$D$6,'Datos seleccionados'!$U790&gt;=$D$7),"SI","NO"))</f>
        <v/>
      </c>
      <c r="G1234" s="17" t="str">
        <f>+IF('Datos seleccionados'!$A790="","",'Datos seleccionados'!$A790)</f>
        <v/>
      </c>
      <c r="H1234" s="14" t="str">
        <f>+IF('Datos seleccionados'!$B790="","",'Datos seleccionados'!$B790)</f>
        <v/>
      </c>
      <c r="I1234" s="10" t="str">
        <f>IF(H1234="","",IF(AND('Datos seleccionados'!$Q790&gt;=$I$3,'Datos seleccionados'!$R790&lt;=$I$4,'Datos seleccionados'!$S790&gt;=$I$5,'Datos seleccionados'!$T790&gt;=$I$6,'Datos seleccionados'!$U790&gt;=$I$7),"SI","NO"))</f>
        <v/>
      </c>
    </row>
    <row r="1235" spans="2:9" x14ac:dyDescent="0.2">
      <c r="B1235" s="18" t="str">
        <f>+IF('Datos seleccionados'!$A791="","",'Datos seleccionados'!$A791)</f>
        <v/>
      </c>
      <c r="C1235" s="14" t="str">
        <f>+IF('Datos seleccionados'!$B791="","",'Datos seleccionados'!$B791)</f>
        <v/>
      </c>
      <c r="D1235" s="10" t="str">
        <f>IF(C1235="","",IF(AND('Datos seleccionados'!$Q791&gt;=$D$3,'Datos seleccionados'!$R791&lt;=$D$4,'Datos seleccionados'!$S791&gt;=$D$5,'Datos seleccionados'!$T791&gt;=$D$6,'Datos seleccionados'!$U791&gt;=$D$7),"SI","NO"))</f>
        <v/>
      </c>
      <c r="G1235" s="17" t="str">
        <f>+IF('Datos seleccionados'!$A791="","",'Datos seleccionados'!$A791)</f>
        <v/>
      </c>
      <c r="H1235" s="14" t="str">
        <f>+IF('Datos seleccionados'!$B791="","",'Datos seleccionados'!$B791)</f>
        <v/>
      </c>
      <c r="I1235" s="10" t="str">
        <f>IF(H1235="","",IF(AND('Datos seleccionados'!$Q791&gt;=$I$3,'Datos seleccionados'!$R791&lt;=$I$4,'Datos seleccionados'!$S791&gt;=$I$5,'Datos seleccionados'!$T791&gt;=$I$6,'Datos seleccionados'!$U791&gt;=$I$7),"SI","NO"))</f>
        <v/>
      </c>
    </row>
    <row r="1236" spans="2:9" x14ac:dyDescent="0.2">
      <c r="B1236" s="18" t="str">
        <f>+IF('Datos seleccionados'!$A792="","",'Datos seleccionados'!$A792)</f>
        <v/>
      </c>
      <c r="C1236" s="14" t="str">
        <f>+IF('Datos seleccionados'!$B792="","",'Datos seleccionados'!$B792)</f>
        <v/>
      </c>
      <c r="D1236" s="10" t="str">
        <f>IF(C1236="","",IF(AND('Datos seleccionados'!$Q792&gt;=$D$3,'Datos seleccionados'!$R792&lt;=$D$4,'Datos seleccionados'!$S792&gt;=$D$5,'Datos seleccionados'!$T792&gt;=$D$6,'Datos seleccionados'!$U792&gt;=$D$7),"SI","NO"))</f>
        <v/>
      </c>
      <c r="G1236" s="17" t="str">
        <f>+IF('Datos seleccionados'!$A792="","",'Datos seleccionados'!$A792)</f>
        <v/>
      </c>
      <c r="H1236" s="14" t="str">
        <f>+IF('Datos seleccionados'!$B792="","",'Datos seleccionados'!$B792)</f>
        <v/>
      </c>
      <c r="I1236" s="10" t="str">
        <f>IF(H1236="","",IF(AND('Datos seleccionados'!$Q792&gt;=$I$3,'Datos seleccionados'!$R792&lt;=$I$4,'Datos seleccionados'!$S792&gt;=$I$5,'Datos seleccionados'!$T792&gt;=$I$6,'Datos seleccionados'!$U792&gt;=$I$7),"SI","NO"))</f>
        <v/>
      </c>
    </row>
    <row r="1237" spans="2:9" x14ac:dyDescent="0.2">
      <c r="B1237" s="18" t="str">
        <f>+IF('Datos seleccionados'!$A793="","",'Datos seleccionados'!$A793)</f>
        <v/>
      </c>
      <c r="C1237" s="14" t="str">
        <f>+IF('Datos seleccionados'!$B793="","",'Datos seleccionados'!$B793)</f>
        <v/>
      </c>
      <c r="D1237" s="10" t="str">
        <f>IF(C1237="","",IF(AND('Datos seleccionados'!$Q793&gt;=$D$3,'Datos seleccionados'!$R793&lt;=$D$4,'Datos seleccionados'!$S793&gt;=$D$5,'Datos seleccionados'!$T793&gt;=$D$6,'Datos seleccionados'!$U793&gt;=$D$7),"SI","NO"))</f>
        <v/>
      </c>
      <c r="G1237" s="17" t="str">
        <f>+IF('Datos seleccionados'!$A793="","",'Datos seleccionados'!$A793)</f>
        <v/>
      </c>
      <c r="H1237" s="14" t="str">
        <f>+IF('Datos seleccionados'!$B793="","",'Datos seleccionados'!$B793)</f>
        <v/>
      </c>
      <c r="I1237" s="10" t="str">
        <f>IF(H1237="","",IF(AND('Datos seleccionados'!$Q793&gt;=$I$3,'Datos seleccionados'!$R793&lt;=$I$4,'Datos seleccionados'!$S793&gt;=$I$5,'Datos seleccionados'!$T793&gt;=$I$6,'Datos seleccionados'!$U793&gt;=$I$7),"SI","NO"))</f>
        <v/>
      </c>
    </row>
    <row r="1238" spans="2:9" x14ac:dyDescent="0.2">
      <c r="B1238" s="18" t="str">
        <f>+IF('Datos seleccionados'!$A794="","",'Datos seleccionados'!$A794)</f>
        <v/>
      </c>
      <c r="C1238" s="14" t="str">
        <f>+IF('Datos seleccionados'!$B794="","",'Datos seleccionados'!$B794)</f>
        <v/>
      </c>
      <c r="D1238" s="10" t="str">
        <f>IF(C1238="","",IF(AND('Datos seleccionados'!$Q794&gt;=$D$3,'Datos seleccionados'!$R794&lt;=$D$4,'Datos seleccionados'!$S794&gt;=$D$5,'Datos seleccionados'!$T794&gt;=$D$6,'Datos seleccionados'!$U794&gt;=$D$7),"SI","NO"))</f>
        <v/>
      </c>
      <c r="G1238" s="17" t="str">
        <f>+IF('Datos seleccionados'!$A794="","",'Datos seleccionados'!$A794)</f>
        <v/>
      </c>
      <c r="H1238" s="14" t="str">
        <f>+IF('Datos seleccionados'!$B794="","",'Datos seleccionados'!$B794)</f>
        <v/>
      </c>
      <c r="I1238" s="10" t="str">
        <f>IF(H1238="","",IF(AND('Datos seleccionados'!$Q794&gt;=$I$3,'Datos seleccionados'!$R794&lt;=$I$4,'Datos seleccionados'!$S794&gt;=$I$5,'Datos seleccionados'!$T794&gt;=$I$6,'Datos seleccionados'!$U794&gt;=$I$7),"SI","NO"))</f>
        <v/>
      </c>
    </row>
    <row r="1239" spans="2:9" x14ac:dyDescent="0.2">
      <c r="B1239" s="18" t="str">
        <f>+IF('Datos seleccionados'!$A795="","",'Datos seleccionados'!$A795)</f>
        <v/>
      </c>
      <c r="C1239" s="14" t="str">
        <f>+IF('Datos seleccionados'!$B795="","",'Datos seleccionados'!$B795)</f>
        <v/>
      </c>
      <c r="D1239" s="10" t="str">
        <f>IF(C1239="","",IF(AND('Datos seleccionados'!$Q795&gt;=$D$3,'Datos seleccionados'!$R795&lt;=$D$4,'Datos seleccionados'!$S795&gt;=$D$5,'Datos seleccionados'!$T795&gt;=$D$6,'Datos seleccionados'!$U795&gt;=$D$7),"SI","NO"))</f>
        <v/>
      </c>
      <c r="G1239" s="17" t="str">
        <f>+IF('Datos seleccionados'!$A795="","",'Datos seleccionados'!$A795)</f>
        <v/>
      </c>
      <c r="H1239" s="14" t="str">
        <f>+IF('Datos seleccionados'!$B795="","",'Datos seleccionados'!$B795)</f>
        <v/>
      </c>
      <c r="I1239" s="10" t="str">
        <f>IF(H1239="","",IF(AND('Datos seleccionados'!$Q795&gt;=$I$3,'Datos seleccionados'!$R795&lt;=$I$4,'Datos seleccionados'!$S795&gt;=$I$5,'Datos seleccionados'!$T795&gt;=$I$6,'Datos seleccionados'!$U795&gt;=$I$7),"SI","NO"))</f>
        <v/>
      </c>
    </row>
    <row r="1240" spans="2:9" x14ac:dyDescent="0.2">
      <c r="B1240" s="18" t="str">
        <f>+IF('Datos seleccionados'!$A796="","",'Datos seleccionados'!$A796)</f>
        <v/>
      </c>
      <c r="C1240" s="14" t="str">
        <f>+IF('Datos seleccionados'!$B796="","",'Datos seleccionados'!$B796)</f>
        <v/>
      </c>
      <c r="D1240" s="10" t="str">
        <f>IF(C1240="","",IF(AND('Datos seleccionados'!$Q796&gt;=$D$3,'Datos seleccionados'!$R796&lt;=$D$4,'Datos seleccionados'!$S796&gt;=$D$5,'Datos seleccionados'!$T796&gt;=$D$6,'Datos seleccionados'!$U796&gt;=$D$7),"SI","NO"))</f>
        <v/>
      </c>
      <c r="G1240" s="17" t="str">
        <f>+IF('Datos seleccionados'!$A796="","",'Datos seleccionados'!$A796)</f>
        <v/>
      </c>
      <c r="H1240" s="14" t="str">
        <f>+IF('Datos seleccionados'!$B796="","",'Datos seleccionados'!$B796)</f>
        <v/>
      </c>
      <c r="I1240" s="10" t="str">
        <f>IF(H1240="","",IF(AND('Datos seleccionados'!$Q796&gt;=$I$3,'Datos seleccionados'!$R796&lt;=$I$4,'Datos seleccionados'!$S796&gt;=$I$5,'Datos seleccionados'!$T796&gt;=$I$6,'Datos seleccionados'!$U796&gt;=$I$7),"SI","NO"))</f>
        <v/>
      </c>
    </row>
    <row r="1241" spans="2:9" x14ac:dyDescent="0.2">
      <c r="B1241" s="18" t="str">
        <f>+IF('Datos seleccionados'!$A797="","",'Datos seleccionados'!$A797)</f>
        <v/>
      </c>
      <c r="C1241" s="14" t="str">
        <f>+IF('Datos seleccionados'!$B797="","",'Datos seleccionados'!$B797)</f>
        <v/>
      </c>
      <c r="D1241" s="10" t="str">
        <f>IF(C1241="","",IF(AND('Datos seleccionados'!$Q797&gt;=$D$3,'Datos seleccionados'!$R797&lt;=$D$4,'Datos seleccionados'!$S797&gt;=$D$5,'Datos seleccionados'!$T797&gt;=$D$6,'Datos seleccionados'!$U797&gt;=$D$7),"SI","NO"))</f>
        <v/>
      </c>
      <c r="G1241" s="17" t="str">
        <f>+IF('Datos seleccionados'!$A797="","",'Datos seleccionados'!$A797)</f>
        <v/>
      </c>
      <c r="H1241" s="14" t="str">
        <f>+IF('Datos seleccionados'!$B797="","",'Datos seleccionados'!$B797)</f>
        <v/>
      </c>
      <c r="I1241" s="10" t="str">
        <f>IF(H1241="","",IF(AND('Datos seleccionados'!$Q797&gt;=$I$3,'Datos seleccionados'!$R797&lt;=$I$4,'Datos seleccionados'!$S797&gt;=$I$5,'Datos seleccionados'!$T797&gt;=$I$6,'Datos seleccionados'!$U797&gt;=$I$7),"SI","NO"))</f>
        <v/>
      </c>
    </row>
    <row r="1242" spans="2:9" x14ac:dyDescent="0.2">
      <c r="B1242" s="18" t="str">
        <f>+IF('Datos seleccionados'!$A798="","",'Datos seleccionados'!$A798)</f>
        <v/>
      </c>
      <c r="C1242" s="14" t="str">
        <f>+IF('Datos seleccionados'!$B798="","",'Datos seleccionados'!$B798)</f>
        <v/>
      </c>
      <c r="D1242" s="10" t="str">
        <f>IF(C1242="","",IF(AND('Datos seleccionados'!$Q798&gt;=$D$3,'Datos seleccionados'!$R798&lt;=$D$4,'Datos seleccionados'!$S798&gt;=$D$5,'Datos seleccionados'!$T798&gt;=$D$6,'Datos seleccionados'!$U798&gt;=$D$7),"SI","NO"))</f>
        <v/>
      </c>
      <c r="G1242" s="17" t="str">
        <f>+IF('Datos seleccionados'!$A798="","",'Datos seleccionados'!$A798)</f>
        <v/>
      </c>
      <c r="H1242" s="14" t="str">
        <f>+IF('Datos seleccionados'!$B798="","",'Datos seleccionados'!$B798)</f>
        <v/>
      </c>
      <c r="I1242" s="10" t="str">
        <f>IF(H1242="","",IF(AND('Datos seleccionados'!$Q798&gt;=$I$3,'Datos seleccionados'!$R798&lt;=$I$4,'Datos seleccionados'!$S798&gt;=$I$5,'Datos seleccionados'!$T798&gt;=$I$6,'Datos seleccionados'!$U798&gt;=$I$7),"SI","NO"))</f>
        <v/>
      </c>
    </row>
    <row r="1243" spans="2:9" x14ac:dyDescent="0.2">
      <c r="B1243" s="18" t="str">
        <f>+IF('Datos seleccionados'!$A799="","",'Datos seleccionados'!$A799)</f>
        <v/>
      </c>
      <c r="C1243" s="14" t="str">
        <f>+IF('Datos seleccionados'!$B799="","",'Datos seleccionados'!$B799)</f>
        <v/>
      </c>
      <c r="D1243" s="10" t="str">
        <f>IF(C1243="","",IF(AND('Datos seleccionados'!$Q799&gt;=$D$3,'Datos seleccionados'!$R799&lt;=$D$4,'Datos seleccionados'!$S799&gt;=$D$5,'Datos seleccionados'!$T799&gt;=$D$6,'Datos seleccionados'!$U799&gt;=$D$7),"SI","NO"))</f>
        <v/>
      </c>
      <c r="G1243" s="17" t="str">
        <f>+IF('Datos seleccionados'!$A799="","",'Datos seleccionados'!$A799)</f>
        <v/>
      </c>
      <c r="H1243" s="14" t="str">
        <f>+IF('Datos seleccionados'!$B799="","",'Datos seleccionados'!$B799)</f>
        <v/>
      </c>
      <c r="I1243" s="10" t="str">
        <f>IF(H1243="","",IF(AND('Datos seleccionados'!$Q799&gt;=$I$3,'Datos seleccionados'!$R799&lt;=$I$4,'Datos seleccionados'!$S799&gt;=$I$5,'Datos seleccionados'!$T799&gt;=$I$6,'Datos seleccionados'!$U799&gt;=$I$7),"SI","NO"))</f>
        <v/>
      </c>
    </row>
    <row r="1244" spans="2:9" x14ac:dyDescent="0.2">
      <c r="B1244" s="18" t="str">
        <f>+IF('Datos seleccionados'!$A800="","",'Datos seleccionados'!$A800)</f>
        <v/>
      </c>
      <c r="C1244" s="14" t="str">
        <f>+IF('Datos seleccionados'!$B800="","",'Datos seleccionados'!$B800)</f>
        <v/>
      </c>
      <c r="D1244" s="10" t="str">
        <f>IF(C1244="","",IF(AND('Datos seleccionados'!$Q800&gt;=$D$3,'Datos seleccionados'!$R800&lt;=$D$4,'Datos seleccionados'!$S800&gt;=$D$5,'Datos seleccionados'!$T800&gt;=$D$6,'Datos seleccionados'!$U800&gt;=$D$7),"SI","NO"))</f>
        <v/>
      </c>
      <c r="G1244" s="17" t="str">
        <f>+IF('Datos seleccionados'!$A800="","",'Datos seleccionados'!$A800)</f>
        <v/>
      </c>
      <c r="H1244" s="14" t="str">
        <f>+IF('Datos seleccionados'!$B800="","",'Datos seleccionados'!$B800)</f>
        <v/>
      </c>
      <c r="I1244" s="10" t="str">
        <f>IF(H1244="","",IF(AND('Datos seleccionados'!$Q800&gt;=$I$3,'Datos seleccionados'!$R800&lt;=$I$4,'Datos seleccionados'!$S800&gt;=$I$5,'Datos seleccionados'!$T800&gt;=$I$6,'Datos seleccionados'!$U800&gt;=$I$7),"SI","NO"))</f>
        <v/>
      </c>
    </row>
    <row r="1245" spans="2:9" x14ac:dyDescent="0.2">
      <c r="B1245" s="18" t="str">
        <f>+IF('Datos seleccionados'!$A801="","",'Datos seleccionados'!$A801)</f>
        <v/>
      </c>
      <c r="C1245" s="14" t="str">
        <f>+IF('Datos seleccionados'!$B801="","",'Datos seleccionados'!$B801)</f>
        <v/>
      </c>
      <c r="D1245" s="10" t="str">
        <f>IF(C1245="","",IF(AND('Datos seleccionados'!$Q801&gt;=$D$3,'Datos seleccionados'!$R801&lt;=$D$4,'Datos seleccionados'!$S801&gt;=$D$5,'Datos seleccionados'!$T801&gt;=$D$6,'Datos seleccionados'!$U801&gt;=$D$7),"SI","NO"))</f>
        <v/>
      </c>
      <c r="G1245" s="17" t="str">
        <f>+IF('Datos seleccionados'!$A801="","",'Datos seleccionados'!$A801)</f>
        <v/>
      </c>
      <c r="H1245" s="14" t="str">
        <f>+IF('Datos seleccionados'!$B801="","",'Datos seleccionados'!$B801)</f>
        <v/>
      </c>
      <c r="I1245" s="10" t="str">
        <f>IF(H1245="","",IF(AND('Datos seleccionados'!$Q801&gt;=$I$3,'Datos seleccionados'!$R801&lt;=$I$4,'Datos seleccionados'!$S801&gt;=$I$5,'Datos seleccionados'!$T801&gt;=$I$6,'Datos seleccionados'!$U801&gt;=$I$7),"SI","NO"))</f>
        <v/>
      </c>
    </row>
    <row r="1246" spans="2:9" x14ac:dyDescent="0.2">
      <c r="B1246" s="18" t="str">
        <f>+IF('Datos seleccionados'!$A802="","",'Datos seleccionados'!$A802)</f>
        <v/>
      </c>
      <c r="C1246" s="14" t="str">
        <f>+IF('Datos seleccionados'!$B802="","",'Datos seleccionados'!$B802)</f>
        <v/>
      </c>
      <c r="D1246" s="10" t="str">
        <f>IF(C1246="","",IF(AND('Datos seleccionados'!$Q802&gt;=$D$3,'Datos seleccionados'!$R802&lt;=$D$4,'Datos seleccionados'!$S802&gt;=$D$5,'Datos seleccionados'!$T802&gt;=$D$6,'Datos seleccionados'!$U802&gt;=$D$7),"SI","NO"))</f>
        <v/>
      </c>
      <c r="G1246" s="17" t="str">
        <f>+IF('Datos seleccionados'!$A802="","",'Datos seleccionados'!$A802)</f>
        <v/>
      </c>
      <c r="H1246" s="14" t="str">
        <f>+IF('Datos seleccionados'!$B802="","",'Datos seleccionados'!$B802)</f>
        <v/>
      </c>
      <c r="I1246" s="10" t="str">
        <f>IF(H1246="","",IF(AND('Datos seleccionados'!$Q802&gt;=$I$3,'Datos seleccionados'!$R802&lt;=$I$4,'Datos seleccionados'!$S802&gt;=$I$5,'Datos seleccionados'!$T802&gt;=$I$6,'Datos seleccionados'!$U802&gt;=$I$7),"SI","NO"))</f>
        <v/>
      </c>
    </row>
    <row r="1247" spans="2:9" x14ac:dyDescent="0.2">
      <c r="B1247" s="18" t="str">
        <f>+IF('Datos seleccionados'!$A803="","",'Datos seleccionados'!$A803)</f>
        <v/>
      </c>
      <c r="C1247" s="14" t="str">
        <f>+IF('Datos seleccionados'!$B803="","",'Datos seleccionados'!$B803)</f>
        <v/>
      </c>
      <c r="D1247" s="10" t="str">
        <f>IF(C1247="","",IF(AND('Datos seleccionados'!$Q803&gt;=$D$3,'Datos seleccionados'!$R803&lt;=$D$4,'Datos seleccionados'!$S803&gt;=$D$5,'Datos seleccionados'!$T803&gt;=$D$6,'Datos seleccionados'!$U803&gt;=$D$7),"SI","NO"))</f>
        <v/>
      </c>
      <c r="G1247" s="17" t="str">
        <f>+IF('Datos seleccionados'!$A803="","",'Datos seleccionados'!$A803)</f>
        <v/>
      </c>
      <c r="H1247" s="14" t="str">
        <f>+IF('Datos seleccionados'!$B803="","",'Datos seleccionados'!$B803)</f>
        <v/>
      </c>
      <c r="I1247" s="10" t="str">
        <f>IF(H1247="","",IF(AND('Datos seleccionados'!$Q803&gt;=$I$3,'Datos seleccionados'!$R803&lt;=$I$4,'Datos seleccionados'!$S803&gt;=$I$5,'Datos seleccionados'!$T803&gt;=$I$6,'Datos seleccionados'!$U803&gt;=$I$7),"SI","NO"))</f>
        <v/>
      </c>
    </row>
    <row r="1248" spans="2:9" x14ac:dyDescent="0.2">
      <c r="B1248" s="18" t="str">
        <f>+IF('Datos seleccionados'!$A804="","",'Datos seleccionados'!$A804)</f>
        <v/>
      </c>
      <c r="C1248" s="14" t="str">
        <f>+IF('Datos seleccionados'!$B804="","",'Datos seleccionados'!$B804)</f>
        <v/>
      </c>
      <c r="D1248" s="10" t="str">
        <f>IF(C1248="","",IF(AND('Datos seleccionados'!$Q804&gt;=$D$3,'Datos seleccionados'!$R804&lt;=$D$4,'Datos seleccionados'!$S804&gt;=$D$5,'Datos seleccionados'!$T804&gt;=$D$6,'Datos seleccionados'!$U804&gt;=$D$7),"SI","NO"))</f>
        <v/>
      </c>
      <c r="G1248" s="17" t="str">
        <f>+IF('Datos seleccionados'!$A804="","",'Datos seleccionados'!$A804)</f>
        <v/>
      </c>
      <c r="H1248" s="14" t="str">
        <f>+IF('Datos seleccionados'!$B804="","",'Datos seleccionados'!$B804)</f>
        <v/>
      </c>
      <c r="I1248" s="10" t="str">
        <f>IF(H1248="","",IF(AND('Datos seleccionados'!$Q804&gt;=$I$3,'Datos seleccionados'!$R804&lt;=$I$4,'Datos seleccionados'!$S804&gt;=$I$5,'Datos seleccionados'!$T804&gt;=$I$6,'Datos seleccionados'!$U804&gt;=$I$7),"SI","NO"))</f>
        <v/>
      </c>
    </row>
    <row r="1249" spans="2:9" x14ac:dyDescent="0.2">
      <c r="B1249" s="18" t="str">
        <f>+IF('Datos seleccionados'!$A805="","",'Datos seleccionados'!$A805)</f>
        <v/>
      </c>
      <c r="C1249" s="14" t="str">
        <f>+IF('Datos seleccionados'!$B805="","",'Datos seleccionados'!$B805)</f>
        <v/>
      </c>
      <c r="D1249" s="10" t="str">
        <f>IF(C1249="","",IF(AND('Datos seleccionados'!$Q805&gt;=$D$3,'Datos seleccionados'!$R805&lt;=$D$4,'Datos seleccionados'!$S805&gt;=$D$5,'Datos seleccionados'!$T805&gt;=$D$6,'Datos seleccionados'!$U805&gt;=$D$7),"SI","NO"))</f>
        <v/>
      </c>
      <c r="G1249" s="17" t="str">
        <f>+IF('Datos seleccionados'!$A805="","",'Datos seleccionados'!$A805)</f>
        <v/>
      </c>
      <c r="H1249" s="14" t="str">
        <f>+IF('Datos seleccionados'!$B805="","",'Datos seleccionados'!$B805)</f>
        <v/>
      </c>
      <c r="I1249" s="10" t="str">
        <f>IF(H1249="","",IF(AND('Datos seleccionados'!$Q805&gt;=$I$3,'Datos seleccionados'!$R805&lt;=$I$4,'Datos seleccionados'!$S805&gt;=$I$5,'Datos seleccionados'!$T805&gt;=$I$6,'Datos seleccionados'!$U805&gt;=$I$7),"SI","NO"))</f>
        <v/>
      </c>
    </row>
    <row r="1250" spans="2:9" x14ac:dyDescent="0.2">
      <c r="B1250" s="18" t="str">
        <f>+IF('Datos seleccionados'!$A806="","",'Datos seleccionados'!$A806)</f>
        <v/>
      </c>
      <c r="C1250" s="14" t="str">
        <f>+IF('Datos seleccionados'!$B806="","",'Datos seleccionados'!$B806)</f>
        <v/>
      </c>
      <c r="D1250" s="10" t="str">
        <f>IF(C1250="","",IF(AND('Datos seleccionados'!$Q806&gt;=$D$3,'Datos seleccionados'!$R806&lt;=$D$4,'Datos seleccionados'!$S806&gt;=$D$5,'Datos seleccionados'!$T806&gt;=$D$6,'Datos seleccionados'!$U806&gt;=$D$7),"SI","NO"))</f>
        <v/>
      </c>
      <c r="G1250" s="17" t="str">
        <f>+IF('Datos seleccionados'!$A806="","",'Datos seleccionados'!$A806)</f>
        <v/>
      </c>
      <c r="H1250" s="14" t="str">
        <f>+IF('Datos seleccionados'!$B806="","",'Datos seleccionados'!$B806)</f>
        <v/>
      </c>
      <c r="I1250" s="10" t="str">
        <f>IF(H1250="","",IF(AND('Datos seleccionados'!$Q806&gt;=$I$3,'Datos seleccionados'!$R806&lt;=$I$4,'Datos seleccionados'!$S806&gt;=$I$5,'Datos seleccionados'!$T806&gt;=$I$6,'Datos seleccionados'!$U806&gt;=$I$7),"SI","NO"))</f>
        <v/>
      </c>
    </row>
    <row r="1251" spans="2:9" x14ac:dyDescent="0.2">
      <c r="B1251" s="18" t="str">
        <f>+IF('Datos seleccionados'!$A807="","",'Datos seleccionados'!$A807)</f>
        <v/>
      </c>
      <c r="C1251" s="14" t="str">
        <f>+IF('Datos seleccionados'!$B807="","",'Datos seleccionados'!$B807)</f>
        <v/>
      </c>
      <c r="D1251" s="10" t="str">
        <f>IF(C1251="","",IF(AND('Datos seleccionados'!$Q807&gt;=$D$3,'Datos seleccionados'!$R807&lt;=$D$4,'Datos seleccionados'!$S807&gt;=$D$5,'Datos seleccionados'!$T807&gt;=$D$6,'Datos seleccionados'!$U807&gt;=$D$7),"SI","NO"))</f>
        <v/>
      </c>
      <c r="G1251" s="17" t="str">
        <f>+IF('Datos seleccionados'!$A807="","",'Datos seleccionados'!$A807)</f>
        <v/>
      </c>
      <c r="H1251" s="14" t="str">
        <f>+IF('Datos seleccionados'!$B807="","",'Datos seleccionados'!$B807)</f>
        <v/>
      </c>
      <c r="I1251" s="10" t="str">
        <f>IF(H1251="","",IF(AND('Datos seleccionados'!$Q807&gt;=$I$3,'Datos seleccionados'!$R807&lt;=$I$4,'Datos seleccionados'!$S807&gt;=$I$5,'Datos seleccionados'!$T807&gt;=$I$6,'Datos seleccionados'!$U807&gt;=$I$7),"SI","NO"))</f>
        <v/>
      </c>
    </row>
    <row r="1252" spans="2:9" x14ac:dyDescent="0.2">
      <c r="B1252" s="18" t="str">
        <f>+IF('Datos seleccionados'!$A808="","",'Datos seleccionados'!$A808)</f>
        <v/>
      </c>
      <c r="C1252" s="14" t="str">
        <f>+IF('Datos seleccionados'!$B808="","",'Datos seleccionados'!$B808)</f>
        <v/>
      </c>
      <c r="D1252" s="10" t="str">
        <f>IF(C1252="","",IF(AND('Datos seleccionados'!$Q808&gt;=$D$3,'Datos seleccionados'!$R808&lt;=$D$4,'Datos seleccionados'!$S808&gt;=$D$5,'Datos seleccionados'!$T808&gt;=$D$6,'Datos seleccionados'!$U808&gt;=$D$7),"SI","NO"))</f>
        <v/>
      </c>
      <c r="G1252" s="17" t="str">
        <f>+IF('Datos seleccionados'!$A808="","",'Datos seleccionados'!$A808)</f>
        <v/>
      </c>
      <c r="H1252" s="14" t="str">
        <f>+IF('Datos seleccionados'!$B808="","",'Datos seleccionados'!$B808)</f>
        <v/>
      </c>
      <c r="I1252" s="10" t="str">
        <f>IF(H1252="","",IF(AND('Datos seleccionados'!$Q808&gt;=$I$3,'Datos seleccionados'!$R808&lt;=$I$4,'Datos seleccionados'!$S808&gt;=$I$5,'Datos seleccionados'!$T808&gt;=$I$6,'Datos seleccionados'!$U808&gt;=$I$7),"SI","NO"))</f>
        <v/>
      </c>
    </row>
    <row r="1253" spans="2:9" x14ac:dyDescent="0.2">
      <c r="B1253" s="18" t="str">
        <f>+IF('Datos seleccionados'!$A809="","",'Datos seleccionados'!$A809)</f>
        <v/>
      </c>
      <c r="C1253" s="14" t="str">
        <f>+IF('Datos seleccionados'!$B809="","",'Datos seleccionados'!$B809)</f>
        <v/>
      </c>
      <c r="D1253" s="10" t="str">
        <f>IF(C1253="","",IF(AND('Datos seleccionados'!$Q809&gt;=$D$3,'Datos seleccionados'!$R809&lt;=$D$4,'Datos seleccionados'!$S809&gt;=$D$5,'Datos seleccionados'!$T809&gt;=$D$6,'Datos seleccionados'!$U809&gt;=$D$7),"SI","NO"))</f>
        <v/>
      </c>
      <c r="G1253" s="17" t="str">
        <f>+IF('Datos seleccionados'!$A809="","",'Datos seleccionados'!$A809)</f>
        <v/>
      </c>
      <c r="H1253" s="14" t="str">
        <f>+IF('Datos seleccionados'!$B809="","",'Datos seleccionados'!$B809)</f>
        <v/>
      </c>
      <c r="I1253" s="10" t="str">
        <f>IF(H1253="","",IF(AND('Datos seleccionados'!$Q809&gt;=$I$3,'Datos seleccionados'!$R809&lt;=$I$4,'Datos seleccionados'!$S809&gt;=$I$5,'Datos seleccionados'!$T809&gt;=$I$6,'Datos seleccionados'!$U809&gt;=$I$7),"SI","NO"))</f>
        <v/>
      </c>
    </row>
    <row r="1254" spans="2:9" x14ac:dyDescent="0.2">
      <c r="B1254" s="18" t="str">
        <f>+IF('Datos seleccionados'!$A810="","",'Datos seleccionados'!$A810)</f>
        <v/>
      </c>
      <c r="C1254" s="14" t="str">
        <f>+IF('Datos seleccionados'!$B810="","",'Datos seleccionados'!$B810)</f>
        <v/>
      </c>
      <c r="D1254" s="10" t="str">
        <f>IF(C1254="","",IF(AND('Datos seleccionados'!$Q810&gt;=$D$3,'Datos seleccionados'!$R810&lt;=$D$4,'Datos seleccionados'!$S810&gt;=$D$5,'Datos seleccionados'!$T810&gt;=$D$6,'Datos seleccionados'!$U810&gt;=$D$7),"SI","NO"))</f>
        <v/>
      </c>
      <c r="G1254" s="17" t="str">
        <f>+IF('Datos seleccionados'!$A810="","",'Datos seleccionados'!$A810)</f>
        <v/>
      </c>
      <c r="H1254" s="14" t="str">
        <f>+IF('Datos seleccionados'!$B810="","",'Datos seleccionados'!$B810)</f>
        <v/>
      </c>
      <c r="I1254" s="10" t="str">
        <f>IF(H1254="","",IF(AND('Datos seleccionados'!$Q810&gt;=$I$3,'Datos seleccionados'!$R810&lt;=$I$4,'Datos seleccionados'!$S810&gt;=$I$5,'Datos seleccionados'!$T810&gt;=$I$6,'Datos seleccionados'!$U810&gt;=$I$7),"SI","NO"))</f>
        <v/>
      </c>
    </row>
    <row r="1255" spans="2:9" x14ac:dyDescent="0.2">
      <c r="B1255" s="18" t="str">
        <f>+IF('Datos seleccionados'!$A811="","",'Datos seleccionados'!$A811)</f>
        <v/>
      </c>
      <c r="C1255" s="14" t="str">
        <f>+IF('Datos seleccionados'!$B811="","",'Datos seleccionados'!$B811)</f>
        <v/>
      </c>
      <c r="D1255" s="10" t="str">
        <f>IF(C1255="","",IF(AND('Datos seleccionados'!$Q811&gt;=$D$3,'Datos seleccionados'!$R811&lt;=$D$4,'Datos seleccionados'!$S811&gt;=$D$5,'Datos seleccionados'!$T811&gt;=$D$6,'Datos seleccionados'!$U811&gt;=$D$7),"SI","NO"))</f>
        <v/>
      </c>
      <c r="G1255" s="17" t="str">
        <f>+IF('Datos seleccionados'!$A811="","",'Datos seleccionados'!$A811)</f>
        <v/>
      </c>
      <c r="H1255" s="14" t="str">
        <f>+IF('Datos seleccionados'!$B811="","",'Datos seleccionados'!$B811)</f>
        <v/>
      </c>
      <c r="I1255" s="10" t="str">
        <f>IF(H1255="","",IF(AND('Datos seleccionados'!$Q811&gt;=$I$3,'Datos seleccionados'!$R811&lt;=$I$4,'Datos seleccionados'!$S811&gt;=$I$5,'Datos seleccionados'!$T811&gt;=$I$6,'Datos seleccionados'!$U811&gt;=$I$7),"SI","NO"))</f>
        <v/>
      </c>
    </row>
    <row r="1256" spans="2:9" x14ac:dyDescent="0.2">
      <c r="B1256" s="18" t="str">
        <f>+IF('Datos seleccionados'!$A812="","",'Datos seleccionados'!$A812)</f>
        <v/>
      </c>
      <c r="C1256" s="14" t="str">
        <f>+IF('Datos seleccionados'!$B812="","",'Datos seleccionados'!$B812)</f>
        <v/>
      </c>
      <c r="D1256" s="10" t="str">
        <f>IF(C1256="","",IF(AND('Datos seleccionados'!$Q812&gt;=$D$3,'Datos seleccionados'!$R812&lt;=$D$4,'Datos seleccionados'!$S812&gt;=$D$5,'Datos seleccionados'!$T812&gt;=$D$6,'Datos seleccionados'!$U812&gt;=$D$7),"SI","NO"))</f>
        <v/>
      </c>
      <c r="G1256" s="17" t="str">
        <f>+IF('Datos seleccionados'!$A812="","",'Datos seleccionados'!$A812)</f>
        <v/>
      </c>
      <c r="H1256" s="14" t="str">
        <f>+IF('Datos seleccionados'!$B812="","",'Datos seleccionados'!$B812)</f>
        <v/>
      </c>
      <c r="I1256" s="10" t="str">
        <f>IF(H1256="","",IF(AND('Datos seleccionados'!$Q812&gt;=$I$3,'Datos seleccionados'!$R812&lt;=$I$4,'Datos seleccionados'!$S812&gt;=$I$5,'Datos seleccionados'!$T812&gt;=$I$6,'Datos seleccionados'!$U812&gt;=$I$7),"SI","NO"))</f>
        <v/>
      </c>
    </row>
    <row r="1257" spans="2:9" x14ac:dyDescent="0.2">
      <c r="B1257" s="18" t="str">
        <f>+IF('Datos seleccionados'!$A813="","",'Datos seleccionados'!$A813)</f>
        <v/>
      </c>
      <c r="C1257" s="14" t="str">
        <f>+IF('Datos seleccionados'!$B813="","",'Datos seleccionados'!$B813)</f>
        <v/>
      </c>
      <c r="D1257" s="10" t="str">
        <f>IF(C1257="","",IF(AND('Datos seleccionados'!$Q813&gt;=$D$3,'Datos seleccionados'!$R813&lt;=$D$4,'Datos seleccionados'!$S813&gt;=$D$5,'Datos seleccionados'!$T813&gt;=$D$6,'Datos seleccionados'!$U813&gt;=$D$7),"SI","NO"))</f>
        <v/>
      </c>
      <c r="G1257" s="17" t="str">
        <f>+IF('Datos seleccionados'!$A813="","",'Datos seleccionados'!$A813)</f>
        <v/>
      </c>
      <c r="H1257" s="14" t="str">
        <f>+IF('Datos seleccionados'!$B813="","",'Datos seleccionados'!$B813)</f>
        <v/>
      </c>
      <c r="I1257" s="10" t="str">
        <f>IF(H1257="","",IF(AND('Datos seleccionados'!$Q813&gt;=$I$3,'Datos seleccionados'!$R813&lt;=$I$4,'Datos seleccionados'!$S813&gt;=$I$5,'Datos seleccionados'!$T813&gt;=$I$6,'Datos seleccionados'!$U813&gt;=$I$7),"SI","NO"))</f>
        <v/>
      </c>
    </row>
    <row r="1258" spans="2:9" x14ac:dyDescent="0.2">
      <c r="B1258" s="18" t="str">
        <f>+IF('Datos seleccionados'!$A814="","",'Datos seleccionados'!$A814)</f>
        <v/>
      </c>
      <c r="C1258" s="14" t="str">
        <f>+IF('Datos seleccionados'!$B814="","",'Datos seleccionados'!$B814)</f>
        <v/>
      </c>
      <c r="D1258" s="10" t="str">
        <f>IF(C1258="","",IF(AND('Datos seleccionados'!$Q814&gt;=$D$3,'Datos seleccionados'!$R814&lt;=$D$4,'Datos seleccionados'!$S814&gt;=$D$5,'Datos seleccionados'!$T814&gt;=$D$6,'Datos seleccionados'!$U814&gt;=$D$7),"SI","NO"))</f>
        <v/>
      </c>
      <c r="G1258" s="17" t="str">
        <f>+IF('Datos seleccionados'!$A814="","",'Datos seleccionados'!$A814)</f>
        <v/>
      </c>
      <c r="H1258" s="14" t="str">
        <f>+IF('Datos seleccionados'!$B814="","",'Datos seleccionados'!$B814)</f>
        <v/>
      </c>
      <c r="I1258" s="10" t="str">
        <f>IF(H1258="","",IF(AND('Datos seleccionados'!$Q814&gt;=$I$3,'Datos seleccionados'!$R814&lt;=$I$4,'Datos seleccionados'!$S814&gt;=$I$5,'Datos seleccionados'!$T814&gt;=$I$6,'Datos seleccionados'!$U814&gt;=$I$7),"SI","NO"))</f>
        <v/>
      </c>
    </row>
    <row r="1259" spans="2:9" x14ac:dyDescent="0.2">
      <c r="B1259" s="18" t="str">
        <f>+IF('Datos seleccionados'!$A815="","",'Datos seleccionados'!$A815)</f>
        <v/>
      </c>
      <c r="C1259" s="14" t="str">
        <f>+IF('Datos seleccionados'!$B815="","",'Datos seleccionados'!$B815)</f>
        <v/>
      </c>
      <c r="D1259" s="10" t="str">
        <f>IF(C1259="","",IF(AND('Datos seleccionados'!$Q815&gt;=$D$3,'Datos seleccionados'!$R815&lt;=$D$4,'Datos seleccionados'!$S815&gt;=$D$5,'Datos seleccionados'!$T815&gt;=$D$6,'Datos seleccionados'!$U815&gt;=$D$7),"SI","NO"))</f>
        <v/>
      </c>
      <c r="G1259" s="17" t="str">
        <f>+IF('Datos seleccionados'!$A815="","",'Datos seleccionados'!$A815)</f>
        <v/>
      </c>
      <c r="H1259" s="14" t="str">
        <f>+IF('Datos seleccionados'!$B815="","",'Datos seleccionados'!$B815)</f>
        <v/>
      </c>
      <c r="I1259" s="10" t="str">
        <f>IF(H1259="","",IF(AND('Datos seleccionados'!$Q815&gt;=$I$3,'Datos seleccionados'!$R815&lt;=$I$4,'Datos seleccionados'!$S815&gt;=$I$5,'Datos seleccionados'!$T815&gt;=$I$6,'Datos seleccionados'!$U815&gt;=$I$7),"SI","NO"))</f>
        <v/>
      </c>
    </row>
    <row r="1260" spans="2:9" x14ac:dyDescent="0.2">
      <c r="B1260" s="18" t="str">
        <f>+IF('Datos seleccionados'!$A816="","",'Datos seleccionados'!$A816)</f>
        <v/>
      </c>
      <c r="C1260" s="14" t="str">
        <f>+IF('Datos seleccionados'!$B816="","",'Datos seleccionados'!$B816)</f>
        <v/>
      </c>
      <c r="D1260" s="10" t="str">
        <f>IF(C1260="","",IF(AND('Datos seleccionados'!$Q816&gt;=$D$3,'Datos seleccionados'!$R816&lt;=$D$4,'Datos seleccionados'!$S816&gt;=$D$5,'Datos seleccionados'!$T816&gt;=$D$6,'Datos seleccionados'!$U816&gt;=$D$7),"SI","NO"))</f>
        <v/>
      </c>
      <c r="G1260" s="17" t="str">
        <f>+IF('Datos seleccionados'!$A816="","",'Datos seleccionados'!$A816)</f>
        <v/>
      </c>
      <c r="H1260" s="14" t="str">
        <f>+IF('Datos seleccionados'!$B816="","",'Datos seleccionados'!$B816)</f>
        <v/>
      </c>
      <c r="I1260" s="10" t="str">
        <f>IF(H1260="","",IF(AND('Datos seleccionados'!$Q816&gt;=$I$3,'Datos seleccionados'!$R816&lt;=$I$4,'Datos seleccionados'!$S816&gt;=$I$5,'Datos seleccionados'!$T816&gt;=$I$6,'Datos seleccionados'!$U816&gt;=$I$7),"SI","NO"))</f>
        <v/>
      </c>
    </row>
    <row r="1261" spans="2:9" x14ac:dyDescent="0.2">
      <c r="B1261" s="18" t="str">
        <f>+IF('Datos seleccionados'!$A817="","",'Datos seleccionados'!$A817)</f>
        <v/>
      </c>
      <c r="C1261" s="14" t="str">
        <f>+IF('Datos seleccionados'!$B817="","",'Datos seleccionados'!$B817)</f>
        <v/>
      </c>
      <c r="D1261" s="10" t="str">
        <f>IF(C1261="","",IF(AND('Datos seleccionados'!$Q817&gt;=$D$3,'Datos seleccionados'!$R817&lt;=$D$4,'Datos seleccionados'!$S817&gt;=$D$5,'Datos seleccionados'!$T817&gt;=$D$6,'Datos seleccionados'!$U817&gt;=$D$7),"SI","NO"))</f>
        <v/>
      </c>
      <c r="G1261" s="17" t="str">
        <f>+IF('Datos seleccionados'!$A817="","",'Datos seleccionados'!$A817)</f>
        <v/>
      </c>
      <c r="H1261" s="14" t="str">
        <f>+IF('Datos seleccionados'!$B817="","",'Datos seleccionados'!$B817)</f>
        <v/>
      </c>
      <c r="I1261" s="10" t="str">
        <f>IF(H1261="","",IF(AND('Datos seleccionados'!$Q817&gt;=$I$3,'Datos seleccionados'!$R817&lt;=$I$4,'Datos seleccionados'!$S817&gt;=$I$5,'Datos seleccionados'!$T817&gt;=$I$6,'Datos seleccionados'!$U817&gt;=$I$7),"SI","NO"))</f>
        <v/>
      </c>
    </row>
    <row r="1262" spans="2:9" x14ac:dyDescent="0.2">
      <c r="B1262" s="18" t="str">
        <f>+IF('Datos seleccionados'!$A818="","",'Datos seleccionados'!$A818)</f>
        <v/>
      </c>
      <c r="C1262" s="14" t="str">
        <f>+IF('Datos seleccionados'!$B818="","",'Datos seleccionados'!$B818)</f>
        <v/>
      </c>
      <c r="D1262" s="10" t="str">
        <f>IF(C1262="","",IF(AND('Datos seleccionados'!$Q818&gt;=$D$3,'Datos seleccionados'!$R818&lt;=$D$4,'Datos seleccionados'!$S818&gt;=$D$5,'Datos seleccionados'!$T818&gt;=$D$6,'Datos seleccionados'!$U818&gt;=$D$7),"SI","NO"))</f>
        <v/>
      </c>
      <c r="G1262" s="17" t="str">
        <f>+IF('Datos seleccionados'!$A818="","",'Datos seleccionados'!$A818)</f>
        <v/>
      </c>
      <c r="H1262" s="14" t="str">
        <f>+IF('Datos seleccionados'!$B818="","",'Datos seleccionados'!$B818)</f>
        <v/>
      </c>
      <c r="I1262" s="10" t="str">
        <f>IF(H1262="","",IF(AND('Datos seleccionados'!$Q818&gt;=$I$3,'Datos seleccionados'!$R818&lt;=$I$4,'Datos seleccionados'!$S818&gt;=$I$5,'Datos seleccionados'!$T818&gt;=$I$6,'Datos seleccionados'!$U818&gt;=$I$7),"SI","NO"))</f>
        <v/>
      </c>
    </row>
    <row r="1263" spans="2:9" x14ac:dyDescent="0.2">
      <c r="B1263" s="18" t="str">
        <f>+IF('Datos seleccionados'!$A819="","",'Datos seleccionados'!$A819)</f>
        <v/>
      </c>
      <c r="C1263" s="14" t="str">
        <f>+IF('Datos seleccionados'!$B819="","",'Datos seleccionados'!$B819)</f>
        <v/>
      </c>
      <c r="D1263" s="10" t="str">
        <f>IF(C1263="","",IF(AND('Datos seleccionados'!$Q819&gt;=$D$3,'Datos seleccionados'!$R819&lt;=$D$4,'Datos seleccionados'!$S819&gt;=$D$5,'Datos seleccionados'!$T819&gt;=$D$6,'Datos seleccionados'!$U819&gt;=$D$7),"SI","NO"))</f>
        <v/>
      </c>
      <c r="G1263" s="17" t="str">
        <f>+IF('Datos seleccionados'!$A819="","",'Datos seleccionados'!$A819)</f>
        <v/>
      </c>
      <c r="H1263" s="14" t="str">
        <f>+IF('Datos seleccionados'!$B819="","",'Datos seleccionados'!$B819)</f>
        <v/>
      </c>
      <c r="I1263" s="10" t="str">
        <f>IF(H1263="","",IF(AND('Datos seleccionados'!$Q819&gt;=$I$3,'Datos seleccionados'!$R819&lt;=$I$4,'Datos seleccionados'!$S819&gt;=$I$5,'Datos seleccionados'!$T819&gt;=$I$6,'Datos seleccionados'!$U819&gt;=$I$7),"SI","NO"))</f>
        <v/>
      </c>
    </row>
    <row r="1264" spans="2:9" x14ac:dyDescent="0.2">
      <c r="B1264" s="18" t="str">
        <f>+IF('Datos seleccionados'!$A820="","",'Datos seleccionados'!$A820)</f>
        <v/>
      </c>
      <c r="C1264" s="14" t="str">
        <f>+IF('Datos seleccionados'!$B820="","",'Datos seleccionados'!$B820)</f>
        <v/>
      </c>
      <c r="D1264" s="10" t="str">
        <f>IF(C1264="","",IF(AND('Datos seleccionados'!$Q820&gt;=$D$3,'Datos seleccionados'!$R820&lt;=$D$4,'Datos seleccionados'!$S820&gt;=$D$5,'Datos seleccionados'!$T820&gt;=$D$6,'Datos seleccionados'!$U820&gt;=$D$7),"SI","NO"))</f>
        <v/>
      </c>
      <c r="G1264" s="17" t="str">
        <f>+IF('Datos seleccionados'!$A820="","",'Datos seleccionados'!$A820)</f>
        <v/>
      </c>
      <c r="H1264" s="14" t="str">
        <f>+IF('Datos seleccionados'!$B820="","",'Datos seleccionados'!$B820)</f>
        <v/>
      </c>
      <c r="I1264" s="10" t="str">
        <f>IF(H1264="","",IF(AND('Datos seleccionados'!$Q820&gt;=$I$3,'Datos seleccionados'!$R820&lt;=$I$4,'Datos seleccionados'!$S820&gt;=$I$5,'Datos seleccionados'!$T820&gt;=$I$6,'Datos seleccionados'!$U820&gt;=$I$7),"SI","NO"))</f>
        <v/>
      </c>
    </row>
    <row r="1265" spans="2:9" x14ac:dyDescent="0.2">
      <c r="B1265" s="18" t="str">
        <f>+IF('Datos seleccionados'!$A821="","",'Datos seleccionados'!$A821)</f>
        <v/>
      </c>
      <c r="C1265" s="14" t="str">
        <f>+IF('Datos seleccionados'!$B821="","",'Datos seleccionados'!$B821)</f>
        <v/>
      </c>
      <c r="D1265" s="10" t="str">
        <f>IF(C1265="","",IF(AND('Datos seleccionados'!$Q821&gt;=$D$3,'Datos seleccionados'!$R821&lt;=$D$4,'Datos seleccionados'!$S821&gt;=$D$5,'Datos seleccionados'!$T821&gt;=$D$6,'Datos seleccionados'!$U821&gt;=$D$7),"SI","NO"))</f>
        <v/>
      </c>
      <c r="G1265" s="17" t="str">
        <f>+IF('Datos seleccionados'!$A821="","",'Datos seleccionados'!$A821)</f>
        <v/>
      </c>
      <c r="H1265" s="14" t="str">
        <f>+IF('Datos seleccionados'!$B821="","",'Datos seleccionados'!$B821)</f>
        <v/>
      </c>
      <c r="I1265" s="10" t="str">
        <f>IF(H1265="","",IF(AND('Datos seleccionados'!$Q821&gt;=$I$3,'Datos seleccionados'!$R821&lt;=$I$4,'Datos seleccionados'!$S821&gt;=$I$5,'Datos seleccionados'!$T821&gt;=$I$6,'Datos seleccionados'!$U821&gt;=$I$7),"SI","NO"))</f>
        <v/>
      </c>
    </row>
    <row r="1266" spans="2:9" x14ac:dyDescent="0.2">
      <c r="B1266" s="18" t="str">
        <f>+IF('Datos seleccionados'!$A822="","",'Datos seleccionados'!$A822)</f>
        <v/>
      </c>
      <c r="C1266" s="14" t="str">
        <f>+IF('Datos seleccionados'!$B822="","",'Datos seleccionados'!$B822)</f>
        <v/>
      </c>
      <c r="D1266" s="10" t="str">
        <f>IF(C1266="","",IF(AND('Datos seleccionados'!$Q822&gt;=$D$3,'Datos seleccionados'!$R822&lt;=$D$4,'Datos seleccionados'!$S822&gt;=$D$5,'Datos seleccionados'!$T822&gt;=$D$6,'Datos seleccionados'!$U822&gt;=$D$7),"SI","NO"))</f>
        <v/>
      </c>
      <c r="G1266" s="17" t="str">
        <f>+IF('Datos seleccionados'!$A822="","",'Datos seleccionados'!$A822)</f>
        <v/>
      </c>
      <c r="H1266" s="14" t="str">
        <f>+IF('Datos seleccionados'!$B822="","",'Datos seleccionados'!$B822)</f>
        <v/>
      </c>
      <c r="I1266" s="10" t="str">
        <f>IF(H1266="","",IF(AND('Datos seleccionados'!$Q822&gt;=$I$3,'Datos seleccionados'!$R822&lt;=$I$4,'Datos seleccionados'!$S822&gt;=$I$5,'Datos seleccionados'!$T822&gt;=$I$6,'Datos seleccionados'!$U822&gt;=$I$7),"SI","NO"))</f>
        <v/>
      </c>
    </row>
    <row r="1267" spans="2:9" x14ac:dyDescent="0.2">
      <c r="B1267" s="18" t="str">
        <f>+IF('Datos seleccionados'!$A823="","",'Datos seleccionados'!$A823)</f>
        <v/>
      </c>
      <c r="C1267" s="14" t="str">
        <f>+IF('Datos seleccionados'!$B823="","",'Datos seleccionados'!$B823)</f>
        <v/>
      </c>
      <c r="D1267" s="10" t="str">
        <f>IF(C1267="","",IF(AND('Datos seleccionados'!$Q823&gt;=$D$3,'Datos seleccionados'!$R823&lt;=$D$4,'Datos seleccionados'!$S823&gt;=$D$5,'Datos seleccionados'!$T823&gt;=$D$6,'Datos seleccionados'!$U823&gt;=$D$7),"SI","NO"))</f>
        <v/>
      </c>
      <c r="G1267" s="17" t="str">
        <f>+IF('Datos seleccionados'!$A823="","",'Datos seleccionados'!$A823)</f>
        <v/>
      </c>
      <c r="H1267" s="14" t="str">
        <f>+IF('Datos seleccionados'!$B823="","",'Datos seleccionados'!$B823)</f>
        <v/>
      </c>
      <c r="I1267" s="10" t="str">
        <f>IF(H1267="","",IF(AND('Datos seleccionados'!$Q823&gt;=$I$3,'Datos seleccionados'!$R823&lt;=$I$4,'Datos seleccionados'!$S823&gt;=$I$5,'Datos seleccionados'!$T823&gt;=$I$6,'Datos seleccionados'!$U823&gt;=$I$7),"SI","NO"))</f>
        <v/>
      </c>
    </row>
    <row r="1268" spans="2:9" x14ac:dyDescent="0.2">
      <c r="B1268" s="18" t="str">
        <f>+IF('Datos seleccionados'!$A824="","",'Datos seleccionados'!$A824)</f>
        <v/>
      </c>
      <c r="C1268" s="14" t="str">
        <f>+IF('Datos seleccionados'!$B824="","",'Datos seleccionados'!$B824)</f>
        <v/>
      </c>
      <c r="D1268" s="10" t="str">
        <f>IF(C1268="","",IF(AND('Datos seleccionados'!$Q824&gt;=$D$3,'Datos seleccionados'!$R824&lt;=$D$4,'Datos seleccionados'!$S824&gt;=$D$5,'Datos seleccionados'!$T824&gt;=$D$6,'Datos seleccionados'!$U824&gt;=$D$7),"SI","NO"))</f>
        <v/>
      </c>
      <c r="G1268" s="17" t="str">
        <f>+IF('Datos seleccionados'!$A824="","",'Datos seleccionados'!$A824)</f>
        <v/>
      </c>
      <c r="H1268" s="14" t="str">
        <f>+IF('Datos seleccionados'!$B824="","",'Datos seleccionados'!$B824)</f>
        <v/>
      </c>
      <c r="I1268" s="10" t="str">
        <f>IF(H1268="","",IF(AND('Datos seleccionados'!$Q824&gt;=$I$3,'Datos seleccionados'!$R824&lt;=$I$4,'Datos seleccionados'!$S824&gt;=$I$5,'Datos seleccionados'!$T824&gt;=$I$6,'Datos seleccionados'!$U824&gt;=$I$7),"SI","NO"))</f>
        <v/>
      </c>
    </row>
    <row r="1269" spans="2:9" x14ac:dyDescent="0.2">
      <c r="B1269" s="18" t="str">
        <f>+IF('Datos seleccionados'!$A825="","",'Datos seleccionados'!$A825)</f>
        <v/>
      </c>
      <c r="C1269" s="14" t="str">
        <f>+IF('Datos seleccionados'!$B825="","",'Datos seleccionados'!$B825)</f>
        <v/>
      </c>
      <c r="D1269" s="10" t="str">
        <f>IF(C1269="","",IF(AND('Datos seleccionados'!$Q825&gt;=$D$3,'Datos seleccionados'!$R825&lt;=$D$4,'Datos seleccionados'!$S825&gt;=$D$5,'Datos seleccionados'!$T825&gt;=$D$6,'Datos seleccionados'!$U825&gt;=$D$7),"SI","NO"))</f>
        <v/>
      </c>
      <c r="G1269" s="17" t="str">
        <f>+IF('Datos seleccionados'!$A825="","",'Datos seleccionados'!$A825)</f>
        <v/>
      </c>
      <c r="H1269" s="14" t="str">
        <f>+IF('Datos seleccionados'!$B825="","",'Datos seleccionados'!$B825)</f>
        <v/>
      </c>
      <c r="I1269" s="10" t="str">
        <f>IF(H1269="","",IF(AND('Datos seleccionados'!$Q825&gt;=$I$3,'Datos seleccionados'!$R825&lt;=$I$4,'Datos seleccionados'!$S825&gt;=$I$5,'Datos seleccionados'!$T825&gt;=$I$6,'Datos seleccionados'!$U825&gt;=$I$7),"SI","NO"))</f>
        <v/>
      </c>
    </row>
    <row r="1270" spans="2:9" x14ac:dyDescent="0.2">
      <c r="B1270" s="18" t="str">
        <f>+IF('Datos seleccionados'!$A826="","",'Datos seleccionados'!$A826)</f>
        <v/>
      </c>
      <c r="C1270" s="14" t="str">
        <f>+IF('Datos seleccionados'!$B826="","",'Datos seleccionados'!$B826)</f>
        <v/>
      </c>
      <c r="D1270" s="10" t="str">
        <f>IF(C1270="","",IF(AND('Datos seleccionados'!$Q826&gt;=$D$3,'Datos seleccionados'!$R826&lt;=$D$4,'Datos seleccionados'!$S826&gt;=$D$5,'Datos seleccionados'!$T826&gt;=$D$6,'Datos seleccionados'!$U826&gt;=$D$7),"SI","NO"))</f>
        <v/>
      </c>
      <c r="G1270" s="17" t="str">
        <f>+IF('Datos seleccionados'!$A826="","",'Datos seleccionados'!$A826)</f>
        <v/>
      </c>
      <c r="H1270" s="14" t="str">
        <f>+IF('Datos seleccionados'!$B826="","",'Datos seleccionados'!$B826)</f>
        <v/>
      </c>
      <c r="I1270" s="10" t="str">
        <f>IF(H1270="","",IF(AND('Datos seleccionados'!$Q826&gt;=$I$3,'Datos seleccionados'!$R826&lt;=$I$4,'Datos seleccionados'!$S826&gt;=$I$5,'Datos seleccionados'!$T826&gt;=$I$6,'Datos seleccionados'!$U826&gt;=$I$7),"SI","NO"))</f>
        <v/>
      </c>
    </row>
    <row r="1271" spans="2:9" x14ac:dyDescent="0.2">
      <c r="B1271" s="18" t="str">
        <f>+IF('Datos seleccionados'!$A827="","",'Datos seleccionados'!$A827)</f>
        <v/>
      </c>
      <c r="C1271" s="14" t="str">
        <f>+IF('Datos seleccionados'!$B827="","",'Datos seleccionados'!$B827)</f>
        <v/>
      </c>
      <c r="D1271" s="10" t="str">
        <f>IF(C1271="","",IF(AND('Datos seleccionados'!$Q827&gt;=$D$3,'Datos seleccionados'!$R827&lt;=$D$4,'Datos seleccionados'!$S827&gt;=$D$5,'Datos seleccionados'!$T827&gt;=$D$6,'Datos seleccionados'!$U827&gt;=$D$7),"SI","NO"))</f>
        <v/>
      </c>
      <c r="G1271" s="17" t="str">
        <f>+IF('Datos seleccionados'!$A827="","",'Datos seleccionados'!$A827)</f>
        <v/>
      </c>
      <c r="H1271" s="14" t="str">
        <f>+IF('Datos seleccionados'!$B827="","",'Datos seleccionados'!$B827)</f>
        <v/>
      </c>
      <c r="I1271" s="10" t="str">
        <f>IF(H1271="","",IF(AND('Datos seleccionados'!$Q827&gt;=$I$3,'Datos seleccionados'!$R827&lt;=$I$4,'Datos seleccionados'!$S827&gt;=$I$5,'Datos seleccionados'!$T827&gt;=$I$6,'Datos seleccionados'!$U827&gt;=$I$7),"SI","NO"))</f>
        <v/>
      </c>
    </row>
    <row r="1272" spans="2:9" x14ac:dyDescent="0.2">
      <c r="B1272" s="18" t="str">
        <f>+IF('Datos seleccionados'!$A828="","",'Datos seleccionados'!$A828)</f>
        <v/>
      </c>
      <c r="C1272" s="14" t="str">
        <f>+IF('Datos seleccionados'!$B828="","",'Datos seleccionados'!$B828)</f>
        <v/>
      </c>
      <c r="D1272" s="10" t="str">
        <f>IF(C1272="","",IF(AND('Datos seleccionados'!$Q828&gt;=$D$3,'Datos seleccionados'!$R828&lt;=$D$4,'Datos seleccionados'!$S828&gt;=$D$5,'Datos seleccionados'!$T828&gt;=$D$6,'Datos seleccionados'!$U828&gt;=$D$7),"SI","NO"))</f>
        <v/>
      </c>
      <c r="G1272" s="17" t="str">
        <f>+IF('Datos seleccionados'!$A828="","",'Datos seleccionados'!$A828)</f>
        <v/>
      </c>
      <c r="H1272" s="14" t="str">
        <f>+IF('Datos seleccionados'!$B828="","",'Datos seleccionados'!$B828)</f>
        <v/>
      </c>
      <c r="I1272" s="10" t="str">
        <f>IF(H1272="","",IF(AND('Datos seleccionados'!$Q828&gt;=$I$3,'Datos seleccionados'!$R828&lt;=$I$4,'Datos seleccionados'!$S828&gt;=$I$5,'Datos seleccionados'!$T828&gt;=$I$6,'Datos seleccionados'!$U828&gt;=$I$7),"SI","NO"))</f>
        <v/>
      </c>
    </row>
    <row r="1273" spans="2:9" x14ac:dyDescent="0.2">
      <c r="B1273" s="18" t="str">
        <f>+IF('Datos seleccionados'!$A829="","",'Datos seleccionados'!$A829)</f>
        <v/>
      </c>
      <c r="C1273" s="14" t="str">
        <f>+IF('Datos seleccionados'!$B829="","",'Datos seleccionados'!$B829)</f>
        <v/>
      </c>
      <c r="D1273" s="10" t="str">
        <f>IF(C1273="","",IF(AND('Datos seleccionados'!$Q829&gt;=$D$3,'Datos seleccionados'!$R829&lt;=$D$4,'Datos seleccionados'!$S829&gt;=$D$5,'Datos seleccionados'!$T829&gt;=$D$6,'Datos seleccionados'!$U829&gt;=$D$7),"SI","NO"))</f>
        <v/>
      </c>
      <c r="G1273" s="17" t="str">
        <f>+IF('Datos seleccionados'!$A829="","",'Datos seleccionados'!$A829)</f>
        <v/>
      </c>
      <c r="H1273" s="14" t="str">
        <f>+IF('Datos seleccionados'!$B829="","",'Datos seleccionados'!$B829)</f>
        <v/>
      </c>
      <c r="I1273" s="10" t="str">
        <f>IF(H1273="","",IF(AND('Datos seleccionados'!$Q829&gt;=$I$3,'Datos seleccionados'!$R829&lt;=$I$4,'Datos seleccionados'!$S829&gt;=$I$5,'Datos seleccionados'!$T829&gt;=$I$6,'Datos seleccionados'!$U829&gt;=$I$7),"SI","NO"))</f>
        <v/>
      </c>
    </row>
    <row r="1274" spans="2:9" x14ac:dyDescent="0.2">
      <c r="B1274" s="18" t="str">
        <f>+IF('Datos seleccionados'!$A830="","",'Datos seleccionados'!$A830)</f>
        <v/>
      </c>
      <c r="C1274" s="14" t="str">
        <f>+IF('Datos seleccionados'!$B830="","",'Datos seleccionados'!$B830)</f>
        <v/>
      </c>
      <c r="D1274" s="10" t="str">
        <f>IF(C1274="","",IF(AND('Datos seleccionados'!$Q830&gt;=$D$3,'Datos seleccionados'!$R830&lt;=$D$4,'Datos seleccionados'!$S830&gt;=$D$5,'Datos seleccionados'!$T830&gt;=$D$6,'Datos seleccionados'!$U830&gt;=$D$7),"SI","NO"))</f>
        <v/>
      </c>
      <c r="G1274" s="17" t="str">
        <f>+IF('Datos seleccionados'!$A830="","",'Datos seleccionados'!$A830)</f>
        <v/>
      </c>
      <c r="H1274" s="14" t="str">
        <f>+IF('Datos seleccionados'!$B830="","",'Datos seleccionados'!$B830)</f>
        <v/>
      </c>
      <c r="I1274" s="10" t="str">
        <f>IF(H1274="","",IF(AND('Datos seleccionados'!$Q830&gt;=$I$3,'Datos seleccionados'!$R830&lt;=$I$4,'Datos seleccionados'!$S830&gt;=$I$5,'Datos seleccionados'!$T830&gt;=$I$6,'Datos seleccionados'!$U830&gt;=$I$7),"SI","NO"))</f>
        <v/>
      </c>
    </row>
    <row r="1275" spans="2:9" x14ac:dyDescent="0.2">
      <c r="B1275" s="18" t="str">
        <f>+IF('Datos seleccionados'!$A831="","",'Datos seleccionados'!$A831)</f>
        <v/>
      </c>
      <c r="C1275" s="14" t="str">
        <f>+IF('Datos seleccionados'!$B831="","",'Datos seleccionados'!$B831)</f>
        <v/>
      </c>
      <c r="D1275" s="10" t="str">
        <f>IF(C1275="","",IF(AND('Datos seleccionados'!$Q831&gt;=$D$3,'Datos seleccionados'!$R831&lt;=$D$4,'Datos seleccionados'!$S831&gt;=$D$5,'Datos seleccionados'!$T831&gt;=$D$6,'Datos seleccionados'!$U831&gt;=$D$7),"SI","NO"))</f>
        <v/>
      </c>
      <c r="G1275" s="17" t="str">
        <f>+IF('Datos seleccionados'!$A831="","",'Datos seleccionados'!$A831)</f>
        <v/>
      </c>
      <c r="H1275" s="14" t="str">
        <f>+IF('Datos seleccionados'!$B831="","",'Datos seleccionados'!$B831)</f>
        <v/>
      </c>
      <c r="I1275" s="10" t="str">
        <f>IF(H1275="","",IF(AND('Datos seleccionados'!$Q831&gt;=$I$3,'Datos seleccionados'!$R831&lt;=$I$4,'Datos seleccionados'!$S831&gt;=$I$5,'Datos seleccionados'!$T831&gt;=$I$6,'Datos seleccionados'!$U831&gt;=$I$7),"SI","NO"))</f>
        <v/>
      </c>
    </row>
    <row r="1276" spans="2:9" x14ac:dyDescent="0.2">
      <c r="B1276" s="18" t="str">
        <f>+IF('Datos seleccionados'!$A832="","",'Datos seleccionados'!$A832)</f>
        <v/>
      </c>
      <c r="C1276" s="14" t="str">
        <f>+IF('Datos seleccionados'!$B832="","",'Datos seleccionados'!$B832)</f>
        <v/>
      </c>
      <c r="D1276" s="10" t="str">
        <f>IF(C1276="","",IF(AND('Datos seleccionados'!$Q832&gt;=$D$3,'Datos seleccionados'!$R832&lt;=$D$4,'Datos seleccionados'!$S832&gt;=$D$5,'Datos seleccionados'!$T832&gt;=$D$6,'Datos seleccionados'!$U832&gt;=$D$7),"SI","NO"))</f>
        <v/>
      </c>
      <c r="G1276" s="17" t="str">
        <f>+IF('Datos seleccionados'!$A832="","",'Datos seleccionados'!$A832)</f>
        <v/>
      </c>
      <c r="H1276" s="14" t="str">
        <f>+IF('Datos seleccionados'!$B832="","",'Datos seleccionados'!$B832)</f>
        <v/>
      </c>
      <c r="I1276" s="10" t="str">
        <f>IF(H1276="","",IF(AND('Datos seleccionados'!$Q832&gt;=$I$3,'Datos seleccionados'!$R832&lt;=$I$4,'Datos seleccionados'!$S832&gt;=$I$5,'Datos seleccionados'!$T832&gt;=$I$6,'Datos seleccionados'!$U832&gt;=$I$7),"SI","NO"))</f>
        <v/>
      </c>
    </row>
    <row r="1277" spans="2:9" x14ac:dyDescent="0.2">
      <c r="B1277" s="18" t="str">
        <f>+IF('Datos seleccionados'!$A833="","",'Datos seleccionados'!$A833)</f>
        <v/>
      </c>
      <c r="C1277" s="14" t="str">
        <f>+IF('Datos seleccionados'!$B833="","",'Datos seleccionados'!$B833)</f>
        <v/>
      </c>
      <c r="D1277" s="10" t="str">
        <f>IF(C1277="","",IF(AND('Datos seleccionados'!$Q833&gt;=$D$3,'Datos seleccionados'!$R833&lt;=$D$4,'Datos seleccionados'!$S833&gt;=$D$5,'Datos seleccionados'!$T833&gt;=$D$6,'Datos seleccionados'!$U833&gt;=$D$7),"SI","NO"))</f>
        <v/>
      </c>
      <c r="G1277" s="17" t="str">
        <f>+IF('Datos seleccionados'!$A833="","",'Datos seleccionados'!$A833)</f>
        <v/>
      </c>
      <c r="H1277" s="14" t="str">
        <f>+IF('Datos seleccionados'!$B833="","",'Datos seleccionados'!$B833)</f>
        <v/>
      </c>
      <c r="I1277" s="10" t="str">
        <f>IF(H1277="","",IF(AND('Datos seleccionados'!$Q833&gt;=$I$3,'Datos seleccionados'!$R833&lt;=$I$4,'Datos seleccionados'!$S833&gt;=$I$5,'Datos seleccionados'!$T833&gt;=$I$6,'Datos seleccionados'!$U833&gt;=$I$7),"SI","NO"))</f>
        <v/>
      </c>
    </row>
    <row r="1278" spans="2:9" x14ac:dyDescent="0.2">
      <c r="B1278" s="18" t="str">
        <f>+IF('Datos seleccionados'!$A834="","",'Datos seleccionados'!$A834)</f>
        <v/>
      </c>
      <c r="C1278" s="14" t="str">
        <f>+IF('Datos seleccionados'!$B834="","",'Datos seleccionados'!$B834)</f>
        <v/>
      </c>
      <c r="D1278" s="10" t="str">
        <f>IF(C1278="","",IF(AND('Datos seleccionados'!$Q834&gt;=$D$3,'Datos seleccionados'!$R834&lt;=$D$4,'Datos seleccionados'!$S834&gt;=$D$5,'Datos seleccionados'!$T834&gt;=$D$6,'Datos seleccionados'!$U834&gt;=$D$7),"SI","NO"))</f>
        <v/>
      </c>
      <c r="G1278" s="17" t="str">
        <f>+IF('Datos seleccionados'!$A834="","",'Datos seleccionados'!$A834)</f>
        <v/>
      </c>
      <c r="H1278" s="14" t="str">
        <f>+IF('Datos seleccionados'!$B834="","",'Datos seleccionados'!$B834)</f>
        <v/>
      </c>
      <c r="I1278" s="10" t="str">
        <f>IF(H1278="","",IF(AND('Datos seleccionados'!$Q834&gt;=$I$3,'Datos seleccionados'!$R834&lt;=$I$4,'Datos seleccionados'!$S834&gt;=$I$5,'Datos seleccionados'!$T834&gt;=$I$6,'Datos seleccionados'!$U834&gt;=$I$7),"SI","NO"))</f>
        <v/>
      </c>
    </row>
    <row r="1279" spans="2:9" x14ac:dyDescent="0.2">
      <c r="B1279" s="18" t="str">
        <f>+IF('Datos seleccionados'!$A835="","",'Datos seleccionados'!$A835)</f>
        <v/>
      </c>
      <c r="C1279" s="14" t="str">
        <f>+IF('Datos seleccionados'!$B835="","",'Datos seleccionados'!$B835)</f>
        <v/>
      </c>
      <c r="D1279" s="10" t="str">
        <f>IF(C1279="","",IF(AND('Datos seleccionados'!$Q835&gt;=$D$3,'Datos seleccionados'!$R835&lt;=$D$4,'Datos seleccionados'!$S835&gt;=$D$5,'Datos seleccionados'!$T835&gt;=$D$6,'Datos seleccionados'!$U835&gt;=$D$7),"SI","NO"))</f>
        <v/>
      </c>
      <c r="G1279" s="17" t="str">
        <f>+IF('Datos seleccionados'!$A835="","",'Datos seleccionados'!$A835)</f>
        <v/>
      </c>
      <c r="H1279" s="14" t="str">
        <f>+IF('Datos seleccionados'!$B835="","",'Datos seleccionados'!$B835)</f>
        <v/>
      </c>
      <c r="I1279" s="10" t="str">
        <f>IF(H1279="","",IF(AND('Datos seleccionados'!$Q835&gt;=$I$3,'Datos seleccionados'!$R835&lt;=$I$4,'Datos seleccionados'!$S835&gt;=$I$5,'Datos seleccionados'!$T835&gt;=$I$6,'Datos seleccionados'!$U835&gt;=$I$7),"SI","NO"))</f>
        <v/>
      </c>
    </row>
    <row r="1280" spans="2:9" x14ac:dyDescent="0.2">
      <c r="B1280" s="18" t="str">
        <f>+IF('Datos seleccionados'!$A836="","",'Datos seleccionados'!$A836)</f>
        <v/>
      </c>
      <c r="C1280" s="14" t="str">
        <f>+IF('Datos seleccionados'!$B836="","",'Datos seleccionados'!$B836)</f>
        <v/>
      </c>
      <c r="D1280" s="10" t="str">
        <f>IF(C1280="","",IF(AND('Datos seleccionados'!$Q836&gt;=$D$3,'Datos seleccionados'!$R836&lt;=$D$4,'Datos seleccionados'!$S836&gt;=$D$5,'Datos seleccionados'!$T836&gt;=$D$6,'Datos seleccionados'!$U836&gt;=$D$7),"SI","NO"))</f>
        <v/>
      </c>
      <c r="G1280" s="17" t="str">
        <f>+IF('Datos seleccionados'!$A836="","",'Datos seleccionados'!$A836)</f>
        <v/>
      </c>
      <c r="H1280" s="14" t="str">
        <f>+IF('Datos seleccionados'!$B836="","",'Datos seleccionados'!$B836)</f>
        <v/>
      </c>
      <c r="I1280" s="10" t="str">
        <f>IF(H1280="","",IF(AND('Datos seleccionados'!$Q836&gt;=$I$3,'Datos seleccionados'!$R836&lt;=$I$4,'Datos seleccionados'!$S836&gt;=$I$5,'Datos seleccionados'!$T836&gt;=$I$6,'Datos seleccionados'!$U836&gt;=$I$7),"SI","NO"))</f>
        <v/>
      </c>
    </row>
    <row r="1281" spans="2:9" x14ac:dyDescent="0.2">
      <c r="B1281" s="18" t="str">
        <f>+IF('Datos seleccionados'!$A837="","",'Datos seleccionados'!$A837)</f>
        <v/>
      </c>
      <c r="C1281" s="14" t="str">
        <f>+IF('Datos seleccionados'!$B837="","",'Datos seleccionados'!$B837)</f>
        <v/>
      </c>
      <c r="D1281" s="10" t="str">
        <f>IF(C1281="","",IF(AND('Datos seleccionados'!$Q837&gt;=$D$3,'Datos seleccionados'!$R837&lt;=$D$4,'Datos seleccionados'!$S837&gt;=$D$5,'Datos seleccionados'!$T837&gt;=$D$6,'Datos seleccionados'!$U837&gt;=$D$7),"SI","NO"))</f>
        <v/>
      </c>
      <c r="G1281" s="17" t="str">
        <f>+IF('Datos seleccionados'!$A837="","",'Datos seleccionados'!$A837)</f>
        <v/>
      </c>
      <c r="H1281" s="14" t="str">
        <f>+IF('Datos seleccionados'!$B837="","",'Datos seleccionados'!$B837)</f>
        <v/>
      </c>
      <c r="I1281" s="10" t="str">
        <f>IF(H1281="","",IF(AND('Datos seleccionados'!$Q837&gt;=$I$3,'Datos seleccionados'!$R837&lt;=$I$4,'Datos seleccionados'!$S837&gt;=$I$5,'Datos seleccionados'!$T837&gt;=$I$6,'Datos seleccionados'!$U837&gt;=$I$7),"SI","NO"))</f>
        <v/>
      </c>
    </row>
    <row r="1282" spans="2:9" x14ac:dyDescent="0.2">
      <c r="B1282" s="18" t="str">
        <f>+IF('Datos seleccionados'!$A838="","",'Datos seleccionados'!$A838)</f>
        <v/>
      </c>
      <c r="C1282" s="14" t="str">
        <f>+IF('Datos seleccionados'!$B838="","",'Datos seleccionados'!$B838)</f>
        <v/>
      </c>
      <c r="D1282" s="10" t="str">
        <f>IF(C1282="","",IF(AND('Datos seleccionados'!$Q838&gt;=$D$3,'Datos seleccionados'!$R838&lt;=$D$4,'Datos seleccionados'!$S838&gt;=$D$5,'Datos seleccionados'!$T838&gt;=$D$6,'Datos seleccionados'!$U838&gt;=$D$7),"SI","NO"))</f>
        <v/>
      </c>
      <c r="G1282" s="17" t="str">
        <f>+IF('Datos seleccionados'!$A838="","",'Datos seleccionados'!$A838)</f>
        <v/>
      </c>
      <c r="H1282" s="14" t="str">
        <f>+IF('Datos seleccionados'!$B838="","",'Datos seleccionados'!$B838)</f>
        <v/>
      </c>
      <c r="I1282" s="10" t="str">
        <f>IF(H1282="","",IF(AND('Datos seleccionados'!$Q838&gt;=$I$3,'Datos seleccionados'!$R838&lt;=$I$4,'Datos seleccionados'!$S838&gt;=$I$5,'Datos seleccionados'!$T838&gt;=$I$6,'Datos seleccionados'!$U838&gt;=$I$7),"SI","NO"))</f>
        <v/>
      </c>
    </row>
    <row r="1283" spans="2:9" x14ac:dyDescent="0.2">
      <c r="B1283" s="18" t="str">
        <f>+IF('Datos seleccionados'!$A839="","",'Datos seleccionados'!$A839)</f>
        <v/>
      </c>
      <c r="C1283" s="14" t="str">
        <f>+IF('Datos seleccionados'!$B839="","",'Datos seleccionados'!$B839)</f>
        <v/>
      </c>
      <c r="D1283" s="10" t="str">
        <f>IF(C1283="","",IF(AND('Datos seleccionados'!$Q839&gt;=$D$3,'Datos seleccionados'!$R839&lt;=$D$4,'Datos seleccionados'!$S839&gt;=$D$5,'Datos seleccionados'!$T839&gt;=$D$6,'Datos seleccionados'!$U839&gt;=$D$7),"SI","NO"))</f>
        <v/>
      </c>
      <c r="G1283" s="17" t="str">
        <f>+IF('Datos seleccionados'!$A839="","",'Datos seleccionados'!$A839)</f>
        <v/>
      </c>
      <c r="H1283" s="14" t="str">
        <f>+IF('Datos seleccionados'!$B839="","",'Datos seleccionados'!$B839)</f>
        <v/>
      </c>
      <c r="I1283" s="10" t="str">
        <f>IF(H1283="","",IF(AND('Datos seleccionados'!$Q839&gt;=$I$3,'Datos seleccionados'!$R839&lt;=$I$4,'Datos seleccionados'!$S839&gt;=$I$5,'Datos seleccionados'!$T839&gt;=$I$6,'Datos seleccionados'!$U839&gt;=$I$7),"SI","NO"))</f>
        <v/>
      </c>
    </row>
    <row r="1284" spans="2:9" x14ac:dyDescent="0.2">
      <c r="B1284" s="18" t="str">
        <f>+IF('Datos seleccionados'!$A840="","",'Datos seleccionados'!$A840)</f>
        <v/>
      </c>
      <c r="C1284" s="14" t="str">
        <f>+IF('Datos seleccionados'!$B840="","",'Datos seleccionados'!$B840)</f>
        <v/>
      </c>
      <c r="D1284" s="10" t="str">
        <f>IF(C1284="","",IF(AND('Datos seleccionados'!$Q840&gt;=$D$3,'Datos seleccionados'!$R840&lt;=$D$4,'Datos seleccionados'!$S840&gt;=$D$5,'Datos seleccionados'!$T840&gt;=$D$6,'Datos seleccionados'!$U840&gt;=$D$7),"SI","NO"))</f>
        <v/>
      </c>
      <c r="G1284" s="17" t="str">
        <f>+IF('Datos seleccionados'!$A840="","",'Datos seleccionados'!$A840)</f>
        <v/>
      </c>
      <c r="H1284" s="14" t="str">
        <f>+IF('Datos seleccionados'!$B840="","",'Datos seleccionados'!$B840)</f>
        <v/>
      </c>
      <c r="I1284" s="10" t="str">
        <f>IF(H1284="","",IF(AND('Datos seleccionados'!$Q840&gt;=$I$3,'Datos seleccionados'!$R840&lt;=$I$4,'Datos seleccionados'!$S840&gt;=$I$5,'Datos seleccionados'!$T840&gt;=$I$6,'Datos seleccionados'!$U840&gt;=$I$7),"SI","NO"))</f>
        <v/>
      </c>
    </row>
    <row r="1285" spans="2:9" x14ac:dyDescent="0.2">
      <c r="B1285" s="18" t="str">
        <f>+IF('Datos seleccionados'!$A841="","",'Datos seleccionados'!$A841)</f>
        <v/>
      </c>
      <c r="C1285" s="14" t="str">
        <f>+IF('Datos seleccionados'!$B841="","",'Datos seleccionados'!$B841)</f>
        <v/>
      </c>
      <c r="D1285" s="10" t="str">
        <f>IF(C1285="","",IF(AND('Datos seleccionados'!$Q841&gt;=$D$3,'Datos seleccionados'!$R841&lt;=$D$4,'Datos seleccionados'!$S841&gt;=$D$5,'Datos seleccionados'!$T841&gt;=$D$6,'Datos seleccionados'!$U841&gt;=$D$7),"SI","NO"))</f>
        <v/>
      </c>
      <c r="G1285" s="17" t="str">
        <f>+IF('Datos seleccionados'!$A841="","",'Datos seleccionados'!$A841)</f>
        <v/>
      </c>
      <c r="H1285" s="14" t="str">
        <f>+IF('Datos seleccionados'!$B841="","",'Datos seleccionados'!$B841)</f>
        <v/>
      </c>
      <c r="I1285" s="10" t="str">
        <f>IF(H1285="","",IF(AND('Datos seleccionados'!$Q841&gt;=$I$3,'Datos seleccionados'!$R841&lt;=$I$4,'Datos seleccionados'!$S841&gt;=$I$5,'Datos seleccionados'!$T841&gt;=$I$6,'Datos seleccionados'!$U841&gt;=$I$7),"SI","NO"))</f>
        <v/>
      </c>
    </row>
    <row r="1286" spans="2:9" x14ac:dyDescent="0.2">
      <c r="B1286" s="18" t="str">
        <f>+IF('Datos seleccionados'!$A842="","",'Datos seleccionados'!$A842)</f>
        <v/>
      </c>
      <c r="C1286" s="14" t="str">
        <f>+IF('Datos seleccionados'!$B842="","",'Datos seleccionados'!$B842)</f>
        <v/>
      </c>
      <c r="D1286" s="10" t="str">
        <f>IF(C1286="","",IF(AND('Datos seleccionados'!$Q842&gt;=$D$3,'Datos seleccionados'!$R842&lt;=$D$4,'Datos seleccionados'!$S842&gt;=$D$5,'Datos seleccionados'!$T842&gt;=$D$6,'Datos seleccionados'!$U842&gt;=$D$7),"SI","NO"))</f>
        <v/>
      </c>
      <c r="G1286" s="17" t="str">
        <f>+IF('Datos seleccionados'!$A842="","",'Datos seleccionados'!$A842)</f>
        <v/>
      </c>
      <c r="H1286" s="14" t="str">
        <f>+IF('Datos seleccionados'!$B842="","",'Datos seleccionados'!$B842)</f>
        <v/>
      </c>
      <c r="I1286" s="10" t="str">
        <f>IF(H1286="","",IF(AND('Datos seleccionados'!$Q842&gt;=$I$3,'Datos seleccionados'!$R842&lt;=$I$4,'Datos seleccionados'!$S842&gt;=$I$5,'Datos seleccionados'!$T842&gt;=$I$6,'Datos seleccionados'!$U842&gt;=$I$7),"SI","NO"))</f>
        <v/>
      </c>
    </row>
    <row r="1287" spans="2:9" x14ac:dyDescent="0.2">
      <c r="B1287" s="18" t="str">
        <f>+IF('Datos seleccionados'!$A843="","",'Datos seleccionados'!$A843)</f>
        <v/>
      </c>
      <c r="C1287" s="14" t="str">
        <f>+IF('Datos seleccionados'!$B843="","",'Datos seleccionados'!$B843)</f>
        <v/>
      </c>
      <c r="D1287" s="10" t="str">
        <f>IF(C1287="","",IF(AND('Datos seleccionados'!$Q843&gt;=$D$3,'Datos seleccionados'!$R843&lt;=$D$4,'Datos seleccionados'!$S843&gt;=$D$5,'Datos seleccionados'!$T843&gt;=$D$6,'Datos seleccionados'!$U843&gt;=$D$7),"SI","NO"))</f>
        <v/>
      </c>
      <c r="G1287" s="17" t="str">
        <f>+IF('Datos seleccionados'!$A843="","",'Datos seleccionados'!$A843)</f>
        <v/>
      </c>
      <c r="H1287" s="14" t="str">
        <f>+IF('Datos seleccionados'!$B843="","",'Datos seleccionados'!$B843)</f>
        <v/>
      </c>
      <c r="I1287" s="10" t="str">
        <f>IF(H1287="","",IF(AND('Datos seleccionados'!$Q843&gt;=$I$3,'Datos seleccionados'!$R843&lt;=$I$4,'Datos seleccionados'!$S843&gt;=$I$5,'Datos seleccionados'!$T843&gt;=$I$6,'Datos seleccionados'!$U843&gt;=$I$7),"SI","NO"))</f>
        <v/>
      </c>
    </row>
    <row r="1288" spans="2:9" x14ac:dyDescent="0.2">
      <c r="B1288" s="18" t="str">
        <f>+IF('Datos seleccionados'!$A844="","",'Datos seleccionados'!$A844)</f>
        <v/>
      </c>
      <c r="C1288" s="14" t="str">
        <f>+IF('Datos seleccionados'!$B844="","",'Datos seleccionados'!$B844)</f>
        <v/>
      </c>
      <c r="D1288" s="10" t="str">
        <f>IF(C1288="","",IF(AND('Datos seleccionados'!$Q844&gt;=$D$3,'Datos seleccionados'!$R844&lt;=$D$4,'Datos seleccionados'!$S844&gt;=$D$5,'Datos seleccionados'!$T844&gt;=$D$6,'Datos seleccionados'!$U844&gt;=$D$7),"SI","NO"))</f>
        <v/>
      </c>
      <c r="G1288" s="17" t="str">
        <f>+IF('Datos seleccionados'!$A844="","",'Datos seleccionados'!$A844)</f>
        <v/>
      </c>
      <c r="H1288" s="14" t="str">
        <f>+IF('Datos seleccionados'!$B844="","",'Datos seleccionados'!$B844)</f>
        <v/>
      </c>
      <c r="I1288" s="10" t="str">
        <f>IF(H1288="","",IF(AND('Datos seleccionados'!$Q844&gt;=$I$3,'Datos seleccionados'!$R844&lt;=$I$4,'Datos seleccionados'!$S844&gt;=$I$5,'Datos seleccionados'!$T844&gt;=$I$6,'Datos seleccionados'!$U844&gt;=$I$7),"SI","NO"))</f>
        <v/>
      </c>
    </row>
    <row r="1289" spans="2:9" x14ac:dyDescent="0.2">
      <c r="B1289" s="18" t="str">
        <f>+IF('Datos seleccionados'!$A845="","",'Datos seleccionados'!$A845)</f>
        <v/>
      </c>
      <c r="C1289" s="14" t="str">
        <f>+IF('Datos seleccionados'!$B845="","",'Datos seleccionados'!$B845)</f>
        <v/>
      </c>
      <c r="D1289" s="10" t="str">
        <f>IF(C1289="","",IF(AND('Datos seleccionados'!$Q845&gt;=$D$3,'Datos seleccionados'!$R845&lt;=$D$4,'Datos seleccionados'!$S845&gt;=$D$5,'Datos seleccionados'!$T845&gt;=$D$6,'Datos seleccionados'!$U845&gt;=$D$7),"SI","NO"))</f>
        <v/>
      </c>
      <c r="G1289" s="17" t="str">
        <f>+IF('Datos seleccionados'!$A845="","",'Datos seleccionados'!$A845)</f>
        <v/>
      </c>
      <c r="H1289" s="14" t="str">
        <f>+IF('Datos seleccionados'!$B845="","",'Datos seleccionados'!$B845)</f>
        <v/>
      </c>
      <c r="I1289" s="10" t="str">
        <f>IF(H1289="","",IF(AND('Datos seleccionados'!$Q845&gt;=$I$3,'Datos seleccionados'!$R845&lt;=$I$4,'Datos seleccionados'!$S845&gt;=$I$5,'Datos seleccionados'!$T845&gt;=$I$6,'Datos seleccionados'!$U845&gt;=$I$7),"SI","NO"))</f>
        <v/>
      </c>
    </row>
    <row r="1290" spans="2:9" x14ac:dyDescent="0.2">
      <c r="B1290" s="18" t="str">
        <f>+IF('Datos seleccionados'!$A846="","",'Datos seleccionados'!$A846)</f>
        <v/>
      </c>
      <c r="C1290" s="14" t="str">
        <f>+IF('Datos seleccionados'!$B846="","",'Datos seleccionados'!$B846)</f>
        <v/>
      </c>
      <c r="D1290" s="10" t="str">
        <f>IF(C1290="","",IF(AND('Datos seleccionados'!$Q846&gt;=$D$3,'Datos seleccionados'!$R846&lt;=$D$4,'Datos seleccionados'!$S846&gt;=$D$5,'Datos seleccionados'!$T846&gt;=$D$6,'Datos seleccionados'!$U846&gt;=$D$7),"SI","NO"))</f>
        <v/>
      </c>
      <c r="G1290" s="17" t="str">
        <f>+IF('Datos seleccionados'!$A846="","",'Datos seleccionados'!$A846)</f>
        <v/>
      </c>
      <c r="H1290" s="14" t="str">
        <f>+IF('Datos seleccionados'!$B846="","",'Datos seleccionados'!$B846)</f>
        <v/>
      </c>
      <c r="I1290" s="10" t="str">
        <f>IF(H1290="","",IF(AND('Datos seleccionados'!$Q846&gt;=$I$3,'Datos seleccionados'!$R846&lt;=$I$4,'Datos seleccionados'!$S846&gt;=$I$5,'Datos seleccionados'!$T846&gt;=$I$6,'Datos seleccionados'!$U846&gt;=$I$7),"SI","NO"))</f>
        <v/>
      </c>
    </row>
    <row r="1291" spans="2:9" x14ac:dyDescent="0.2">
      <c r="B1291" s="18" t="str">
        <f>+IF('Datos seleccionados'!$A847="","",'Datos seleccionados'!$A847)</f>
        <v/>
      </c>
      <c r="C1291" s="14" t="str">
        <f>+IF('Datos seleccionados'!$B847="","",'Datos seleccionados'!$B847)</f>
        <v/>
      </c>
      <c r="D1291" s="10" t="str">
        <f>IF(C1291="","",IF(AND('Datos seleccionados'!$Q847&gt;=$D$3,'Datos seleccionados'!$R847&lt;=$D$4,'Datos seleccionados'!$S847&gt;=$D$5,'Datos seleccionados'!$T847&gt;=$D$6,'Datos seleccionados'!$U847&gt;=$D$7),"SI","NO"))</f>
        <v/>
      </c>
      <c r="G1291" s="17" t="str">
        <f>+IF('Datos seleccionados'!$A847="","",'Datos seleccionados'!$A847)</f>
        <v/>
      </c>
      <c r="H1291" s="14" t="str">
        <f>+IF('Datos seleccionados'!$B847="","",'Datos seleccionados'!$B847)</f>
        <v/>
      </c>
      <c r="I1291" s="10" t="str">
        <f>IF(H1291="","",IF(AND('Datos seleccionados'!$Q847&gt;=$I$3,'Datos seleccionados'!$R847&lt;=$I$4,'Datos seleccionados'!$S847&gt;=$I$5,'Datos seleccionados'!$T847&gt;=$I$6,'Datos seleccionados'!$U847&gt;=$I$7),"SI","NO"))</f>
        <v/>
      </c>
    </row>
    <row r="1292" spans="2:9" x14ac:dyDescent="0.2">
      <c r="B1292" s="18" t="str">
        <f>+IF('Datos seleccionados'!$A848="","",'Datos seleccionados'!$A848)</f>
        <v/>
      </c>
      <c r="C1292" s="14" t="str">
        <f>+IF('Datos seleccionados'!$B848="","",'Datos seleccionados'!$B848)</f>
        <v/>
      </c>
      <c r="D1292" s="10" t="str">
        <f>IF(C1292="","",IF(AND('Datos seleccionados'!$Q848&gt;=$D$3,'Datos seleccionados'!$R848&lt;=$D$4,'Datos seleccionados'!$S848&gt;=$D$5,'Datos seleccionados'!$T848&gt;=$D$6,'Datos seleccionados'!$U848&gt;=$D$7),"SI","NO"))</f>
        <v/>
      </c>
      <c r="G1292" s="17" t="str">
        <f>+IF('Datos seleccionados'!$A848="","",'Datos seleccionados'!$A848)</f>
        <v/>
      </c>
      <c r="H1292" s="14" t="str">
        <f>+IF('Datos seleccionados'!$B848="","",'Datos seleccionados'!$B848)</f>
        <v/>
      </c>
      <c r="I1292" s="10" t="str">
        <f>IF(H1292="","",IF(AND('Datos seleccionados'!$Q848&gt;=$I$3,'Datos seleccionados'!$R848&lt;=$I$4,'Datos seleccionados'!$S848&gt;=$I$5,'Datos seleccionados'!$T848&gt;=$I$6,'Datos seleccionados'!$U848&gt;=$I$7),"SI","NO"))</f>
        <v/>
      </c>
    </row>
    <row r="1293" spans="2:9" x14ac:dyDescent="0.2">
      <c r="B1293" s="18" t="str">
        <f>+IF('Datos seleccionados'!$A849="","",'Datos seleccionados'!$A849)</f>
        <v/>
      </c>
      <c r="C1293" s="14" t="str">
        <f>+IF('Datos seleccionados'!$B849="","",'Datos seleccionados'!$B849)</f>
        <v/>
      </c>
      <c r="D1293" s="10" t="str">
        <f>IF(C1293="","",IF(AND('Datos seleccionados'!$Q849&gt;=$D$3,'Datos seleccionados'!$R849&lt;=$D$4,'Datos seleccionados'!$S849&gt;=$D$5,'Datos seleccionados'!$T849&gt;=$D$6,'Datos seleccionados'!$U849&gt;=$D$7),"SI","NO"))</f>
        <v/>
      </c>
      <c r="G1293" s="17" t="str">
        <f>+IF('Datos seleccionados'!$A849="","",'Datos seleccionados'!$A849)</f>
        <v/>
      </c>
      <c r="H1293" s="14" t="str">
        <f>+IF('Datos seleccionados'!$B849="","",'Datos seleccionados'!$B849)</f>
        <v/>
      </c>
      <c r="I1293" s="10" t="str">
        <f>IF(H1293="","",IF(AND('Datos seleccionados'!$Q849&gt;=$I$3,'Datos seleccionados'!$R849&lt;=$I$4,'Datos seleccionados'!$S849&gt;=$I$5,'Datos seleccionados'!$T849&gt;=$I$6,'Datos seleccionados'!$U849&gt;=$I$7),"SI","NO"))</f>
        <v/>
      </c>
    </row>
    <row r="1294" spans="2:9" x14ac:dyDescent="0.2">
      <c r="B1294" s="18" t="str">
        <f>+IF('Datos seleccionados'!$A850="","",'Datos seleccionados'!$A850)</f>
        <v/>
      </c>
      <c r="C1294" s="14" t="str">
        <f>+IF('Datos seleccionados'!$B850="","",'Datos seleccionados'!$B850)</f>
        <v/>
      </c>
      <c r="D1294" s="10" t="str">
        <f>IF(C1294="","",IF(AND('Datos seleccionados'!$Q850&gt;=$D$3,'Datos seleccionados'!$R850&lt;=$D$4,'Datos seleccionados'!$S850&gt;=$D$5,'Datos seleccionados'!$T850&gt;=$D$6,'Datos seleccionados'!$U850&gt;=$D$7),"SI","NO"))</f>
        <v/>
      </c>
      <c r="G1294" s="17" t="str">
        <f>+IF('Datos seleccionados'!$A850="","",'Datos seleccionados'!$A850)</f>
        <v/>
      </c>
      <c r="H1294" s="14" t="str">
        <f>+IF('Datos seleccionados'!$B850="","",'Datos seleccionados'!$B850)</f>
        <v/>
      </c>
      <c r="I1294" s="10" t="str">
        <f>IF(H1294="","",IF(AND('Datos seleccionados'!$Q850&gt;=$I$3,'Datos seleccionados'!$R850&lt;=$I$4,'Datos seleccionados'!$S850&gt;=$I$5,'Datos seleccionados'!$T850&gt;=$I$6,'Datos seleccionados'!$U850&gt;=$I$7),"SI","NO"))</f>
        <v/>
      </c>
    </row>
    <row r="1295" spans="2:9" x14ac:dyDescent="0.2">
      <c r="B1295" s="18" t="str">
        <f>+IF('Datos seleccionados'!$A851="","",'Datos seleccionados'!$A851)</f>
        <v/>
      </c>
      <c r="C1295" s="14" t="str">
        <f>+IF('Datos seleccionados'!$B851="","",'Datos seleccionados'!$B851)</f>
        <v/>
      </c>
      <c r="D1295" s="10" t="str">
        <f>IF(C1295="","",IF(AND('Datos seleccionados'!$Q851&gt;=$D$3,'Datos seleccionados'!$R851&lt;=$D$4,'Datos seleccionados'!$S851&gt;=$D$5,'Datos seleccionados'!$T851&gt;=$D$6,'Datos seleccionados'!$U851&gt;=$D$7),"SI","NO"))</f>
        <v/>
      </c>
      <c r="G1295" s="17" t="str">
        <f>+IF('Datos seleccionados'!$A851="","",'Datos seleccionados'!$A851)</f>
        <v/>
      </c>
      <c r="H1295" s="14" t="str">
        <f>+IF('Datos seleccionados'!$B851="","",'Datos seleccionados'!$B851)</f>
        <v/>
      </c>
      <c r="I1295" s="10" t="str">
        <f>IF(H1295="","",IF(AND('Datos seleccionados'!$Q851&gt;=$I$3,'Datos seleccionados'!$R851&lt;=$I$4,'Datos seleccionados'!$S851&gt;=$I$5,'Datos seleccionados'!$T851&gt;=$I$6,'Datos seleccionados'!$U851&gt;=$I$7),"SI","NO"))</f>
        <v/>
      </c>
    </row>
    <row r="1296" spans="2:9" x14ac:dyDescent="0.2">
      <c r="B1296" s="18" t="str">
        <f>+IF('Datos seleccionados'!$A852="","",'Datos seleccionados'!$A852)</f>
        <v/>
      </c>
      <c r="C1296" s="14" t="str">
        <f>+IF('Datos seleccionados'!$B852="","",'Datos seleccionados'!$B852)</f>
        <v/>
      </c>
      <c r="D1296" s="10" t="str">
        <f>IF(C1296="","",IF(AND('Datos seleccionados'!$Q852&gt;=$D$3,'Datos seleccionados'!$R852&lt;=$D$4,'Datos seleccionados'!$S852&gt;=$D$5,'Datos seleccionados'!$T852&gt;=$D$6,'Datos seleccionados'!$U852&gt;=$D$7),"SI","NO"))</f>
        <v/>
      </c>
      <c r="G1296" s="17" t="str">
        <f>+IF('Datos seleccionados'!$A852="","",'Datos seleccionados'!$A852)</f>
        <v/>
      </c>
      <c r="H1296" s="14" t="str">
        <f>+IF('Datos seleccionados'!$B852="","",'Datos seleccionados'!$B852)</f>
        <v/>
      </c>
      <c r="I1296" s="10" t="str">
        <f>IF(H1296="","",IF(AND('Datos seleccionados'!$Q852&gt;=$I$3,'Datos seleccionados'!$R852&lt;=$I$4,'Datos seleccionados'!$S852&gt;=$I$5,'Datos seleccionados'!$T852&gt;=$I$6,'Datos seleccionados'!$U852&gt;=$I$7),"SI","NO"))</f>
        <v/>
      </c>
    </row>
    <row r="1297" spans="2:9" x14ac:dyDescent="0.2">
      <c r="B1297" s="18" t="str">
        <f>+IF('Datos seleccionados'!$A853="","",'Datos seleccionados'!$A853)</f>
        <v/>
      </c>
      <c r="C1297" s="14" t="str">
        <f>+IF('Datos seleccionados'!$B853="","",'Datos seleccionados'!$B853)</f>
        <v/>
      </c>
      <c r="D1297" s="10" t="str">
        <f>IF(C1297="","",IF(AND('Datos seleccionados'!$Q853&gt;=$D$3,'Datos seleccionados'!$R853&lt;=$D$4,'Datos seleccionados'!$S853&gt;=$D$5,'Datos seleccionados'!$T853&gt;=$D$6,'Datos seleccionados'!$U853&gt;=$D$7),"SI","NO"))</f>
        <v/>
      </c>
      <c r="G1297" s="17" t="str">
        <f>+IF('Datos seleccionados'!$A853="","",'Datos seleccionados'!$A853)</f>
        <v/>
      </c>
      <c r="H1297" s="14" t="str">
        <f>+IF('Datos seleccionados'!$B853="","",'Datos seleccionados'!$B853)</f>
        <v/>
      </c>
      <c r="I1297" s="10" t="str">
        <f>IF(H1297="","",IF(AND('Datos seleccionados'!$Q853&gt;=$I$3,'Datos seleccionados'!$R853&lt;=$I$4,'Datos seleccionados'!$S853&gt;=$I$5,'Datos seleccionados'!$T853&gt;=$I$6,'Datos seleccionados'!$U853&gt;=$I$7),"SI","NO"))</f>
        <v/>
      </c>
    </row>
    <row r="1298" spans="2:9" x14ac:dyDescent="0.2">
      <c r="B1298" s="18" t="str">
        <f>+IF('Datos seleccionados'!$A854="","",'Datos seleccionados'!$A854)</f>
        <v/>
      </c>
      <c r="C1298" s="14" t="str">
        <f>+IF('Datos seleccionados'!$B854="","",'Datos seleccionados'!$B854)</f>
        <v/>
      </c>
      <c r="D1298" s="10" t="str">
        <f>IF(C1298="","",IF(AND('Datos seleccionados'!$Q854&gt;=$D$3,'Datos seleccionados'!$R854&lt;=$D$4,'Datos seleccionados'!$S854&gt;=$D$5,'Datos seleccionados'!$T854&gt;=$D$6,'Datos seleccionados'!$U854&gt;=$D$7),"SI","NO"))</f>
        <v/>
      </c>
      <c r="G1298" s="17" t="str">
        <f>+IF('Datos seleccionados'!$A854="","",'Datos seleccionados'!$A854)</f>
        <v/>
      </c>
      <c r="H1298" s="14" t="str">
        <f>+IF('Datos seleccionados'!$B854="","",'Datos seleccionados'!$B854)</f>
        <v/>
      </c>
      <c r="I1298" s="10" t="str">
        <f>IF(H1298="","",IF(AND('Datos seleccionados'!$Q854&gt;=$I$3,'Datos seleccionados'!$R854&lt;=$I$4,'Datos seleccionados'!$S854&gt;=$I$5,'Datos seleccionados'!$T854&gt;=$I$6,'Datos seleccionados'!$U854&gt;=$I$7),"SI","NO"))</f>
        <v/>
      </c>
    </row>
    <row r="1299" spans="2:9" x14ac:dyDescent="0.2">
      <c r="B1299" s="18" t="str">
        <f>+IF('Datos seleccionados'!$A855="","",'Datos seleccionados'!$A855)</f>
        <v/>
      </c>
      <c r="C1299" s="14" t="str">
        <f>+IF('Datos seleccionados'!$B855="","",'Datos seleccionados'!$B855)</f>
        <v/>
      </c>
      <c r="D1299" s="10" t="str">
        <f>IF(C1299="","",IF(AND('Datos seleccionados'!$Q855&gt;=$D$3,'Datos seleccionados'!$R855&lt;=$D$4,'Datos seleccionados'!$S855&gt;=$D$5,'Datos seleccionados'!$T855&gt;=$D$6,'Datos seleccionados'!$U855&gt;=$D$7),"SI","NO"))</f>
        <v/>
      </c>
      <c r="G1299" s="17" t="str">
        <f>+IF('Datos seleccionados'!$A855="","",'Datos seleccionados'!$A855)</f>
        <v/>
      </c>
      <c r="H1299" s="14" t="str">
        <f>+IF('Datos seleccionados'!$B855="","",'Datos seleccionados'!$B855)</f>
        <v/>
      </c>
      <c r="I1299" s="10" t="str">
        <f>IF(H1299="","",IF(AND('Datos seleccionados'!$Q855&gt;=$I$3,'Datos seleccionados'!$R855&lt;=$I$4,'Datos seleccionados'!$S855&gt;=$I$5,'Datos seleccionados'!$T855&gt;=$I$6,'Datos seleccionados'!$U855&gt;=$I$7),"SI","NO"))</f>
        <v/>
      </c>
    </row>
    <row r="1300" spans="2:9" x14ac:dyDescent="0.2">
      <c r="B1300" s="18" t="str">
        <f>+IF('Datos seleccionados'!$A856="","",'Datos seleccionados'!$A856)</f>
        <v/>
      </c>
      <c r="C1300" s="14" t="str">
        <f>+IF('Datos seleccionados'!$B856="","",'Datos seleccionados'!$B856)</f>
        <v/>
      </c>
      <c r="D1300" s="10" t="str">
        <f>IF(C1300="","",IF(AND('Datos seleccionados'!$Q856&gt;=$D$3,'Datos seleccionados'!$R856&lt;=$D$4,'Datos seleccionados'!$S856&gt;=$D$5,'Datos seleccionados'!$T856&gt;=$D$6,'Datos seleccionados'!$U856&gt;=$D$7),"SI","NO"))</f>
        <v/>
      </c>
      <c r="G1300" s="17" t="str">
        <f>+IF('Datos seleccionados'!$A856="","",'Datos seleccionados'!$A856)</f>
        <v/>
      </c>
      <c r="H1300" s="14" t="str">
        <f>+IF('Datos seleccionados'!$B856="","",'Datos seleccionados'!$B856)</f>
        <v/>
      </c>
      <c r="I1300" s="10" t="str">
        <f>IF(H1300="","",IF(AND('Datos seleccionados'!$Q856&gt;=$I$3,'Datos seleccionados'!$R856&lt;=$I$4,'Datos seleccionados'!$S856&gt;=$I$5,'Datos seleccionados'!$T856&gt;=$I$6,'Datos seleccionados'!$U856&gt;=$I$7),"SI","NO"))</f>
        <v/>
      </c>
    </row>
    <row r="1301" spans="2:9" x14ac:dyDescent="0.2">
      <c r="B1301" s="18" t="str">
        <f>+IF('Datos seleccionados'!$A857="","",'Datos seleccionados'!$A857)</f>
        <v/>
      </c>
      <c r="C1301" s="14" t="str">
        <f>+IF('Datos seleccionados'!$B857="","",'Datos seleccionados'!$B857)</f>
        <v/>
      </c>
      <c r="D1301" s="10" t="str">
        <f>IF(C1301="","",IF(AND('Datos seleccionados'!$Q857&gt;=$D$3,'Datos seleccionados'!$R857&lt;=$D$4,'Datos seleccionados'!$S857&gt;=$D$5,'Datos seleccionados'!$T857&gt;=$D$6,'Datos seleccionados'!$U857&gt;=$D$7),"SI","NO"))</f>
        <v/>
      </c>
      <c r="G1301" s="17" t="str">
        <f>+IF('Datos seleccionados'!$A857="","",'Datos seleccionados'!$A857)</f>
        <v/>
      </c>
      <c r="H1301" s="14" t="str">
        <f>+IF('Datos seleccionados'!$B857="","",'Datos seleccionados'!$B857)</f>
        <v/>
      </c>
      <c r="I1301" s="10" t="str">
        <f>IF(H1301="","",IF(AND('Datos seleccionados'!$Q857&gt;=$I$3,'Datos seleccionados'!$R857&lt;=$I$4,'Datos seleccionados'!$S857&gt;=$I$5,'Datos seleccionados'!$T857&gt;=$I$6,'Datos seleccionados'!$U857&gt;=$I$7),"SI","NO"))</f>
        <v/>
      </c>
    </row>
    <row r="1302" spans="2:9" x14ac:dyDescent="0.2">
      <c r="B1302" s="18" t="str">
        <f>+IF('Datos seleccionados'!$A858="","",'Datos seleccionados'!$A858)</f>
        <v/>
      </c>
      <c r="C1302" s="14" t="str">
        <f>+IF('Datos seleccionados'!$B858="","",'Datos seleccionados'!$B858)</f>
        <v/>
      </c>
      <c r="D1302" s="10" t="str">
        <f>IF(C1302="","",IF(AND('Datos seleccionados'!$Q858&gt;=$D$3,'Datos seleccionados'!$R858&lt;=$D$4,'Datos seleccionados'!$S858&gt;=$D$5,'Datos seleccionados'!$T858&gt;=$D$6,'Datos seleccionados'!$U858&gt;=$D$7),"SI","NO"))</f>
        <v/>
      </c>
      <c r="G1302" s="17" t="str">
        <f>+IF('Datos seleccionados'!$A858="","",'Datos seleccionados'!$A858)</f>
        <v/>
      </c>
      <c r="H1302" s="14" t="str">
        <f>+IF('Datos seleccionados'!$B858="","",'Datos seleccionados'!$B858)</f>
        <v/>
      </c>
      <c r="I1302" s="10" t="str">
        <f>IF(H1302="","",IF(AND('Datos seleccionados'!$Q858&gt;=$I$3,'Datos seleccionados'!$R858&lt;=$I$4,'Datos seleccionados'!$S858&gt;=$I$5,'Datos seleccionados'!$T858&gt;=$I$6,'Datos seleccionados'!$U858&gt;=$I$7),"SI","NO"))</f>
        <v/>
      </c>
    </row>
    <row r="1303" spans="2:9" x14ac:dyDescent="0.2">
      <c r="B1303" s="18" t="str">
        <f>+IF('Datos seleccionados'!$A859="","",'Datos seleccionados'!$A859)</f>
        <v/>
      </c>
      <c r="C1303" s="14" t="str">
        <f>+IF('Datos seleccionados'!$B859="","",'Datos seleccionados'!$B859)</f>
        <v/>
      </c>
      <c r="D1303" s="10" t="str">
        <f>IF(C1303="","",IF(AND('Datos seleccionados'!$Q859&gt;=$D$3,'Datos seleccionados'!$R859&lt;=$D$4,'Datos seleccionados'!$S859&gt;=$D$5,'Datos seleccionados'!$T859&gt;=$D$6,'Datos seleccionados'!$U859&gt;=$D$7),"SI","NO"))</f>
        <v/>
      </c>
      <c r="G1303" s="17" t="str">
        <f>+IF('Datos seleccionados'!$A859="","",'Datos seleccionados'!$A859)</f>
        <v/>
      </c>
      <c r="H1303" s="14" t="str">
        <f>+IF('Datos seleccionados'!$B859="","",'Datos seleccionados'!$B859)</f>
        <v/>
      </c>
      <c r="I1303" s="10" t="str">
        <f>IF(H1303="","",IF(AND('Datos seleccionados'!$Q859&gt;=$I$3,'Datos seleccionados'!$R859&lt;=$I$4,'Datos seleccionados'!$S859&gt;=$I$5,'Datos seleccionados'!$T859&gt;=$I$6,'Datos seleccionados'!$U859&gt;=$I$7),"SI","NO"))</f>
        <v/>
      </c>
    </row>
    <row r="1304" spans="2:9" x14ac:dyDescent="0.2">
      <c r="B1304" s="18" t="str">
        <f>+IF('Datos seleccionados'!$A860="","",'Datos seleccionados'!$A860)</f>
        <v/>
      </c>
      <c r="C1304" s="14" t="str">
        <f>+IF('Datos seleccionados'!$B860="","",'Datos seleccionados'!$B860)</f>
        <v/>
      </c>
      <c r="D1304" s="10" t="str">
        <f>IF(C1304="","",IF(AND('Datos seleccionados'!$Q860&gt;=$D$3,'Datos seleccionados'!$R860&lt;=$D$4,'Datos seleccionados'!$S860&gt;=$D$5,'Datos seleccionados'!$T860&gt;=$D$6,'Datos seleccionados'!$U860&gt;=$D$7),"SI","NO"))</f>
        <v/>
      </c>
      <c r="G1304" s="17" t="str">
        <f>+IF('Datos seleccionados'!$A860="","",'Datos seleccionados'!$A860)</f>
        <v/>
      </c>
      <c r="H1304" s="14" t="str">
        <f>+IF('Datos seleccionados'!$B860="","",'Datos seleccionados'!$B860)</f>
        <v/>
      </c>
      <c r="I1304" s="10" t="str">
        <f>IF(H1304="","",IF(AND('Datos seleccionados'!$Q860&gt;=$I$3,'Datos seleccionados'!$R860&lt;=$I$4,'Datos seleccionados'!$S860&gt;=$I$5,'Datos seleccionados'!$T860&gt;=$I$6,'Datos seleccionados'!$U860&gt;=$I$7),"SI","NO"))</f>
        <v/>
      </c>
    </row>
    <row r="1305" spans="2:9" x14ac:dyDescent="0.2">
      <c r="B1305" s="18" t="str">
        <f>+IF('Datos seleccionados'!$A861="","",'Datos seleccionados'!$A861)</f>
        <v/>
      </c>
      <c r="C1305" s="14" t="str">
        <f>+IF('Datos seleccionados'!$B861="","",'Datos seleccionados'!$B861)</f>
        <v/>
      </c>
      <c r="D1305" s="10" t="str">
        <f>IF(C1305="","",IF(AND('Datos seleccionados'!$Q861&gt;=$D$3,'Datos seleccionados'!$R861&lt;=$D$4,'Datos seleccionados'!$S861&gt;=$D$5,'Datos seleccionados'!$T861&gt;=$D$6,'Datos seleccionados'!$U861&gt;=$D$7),"SI","NO"))</f>
        <v/>
      </c>
      <c r="G1305" s="17" t="str">
        <f>+IF('Datos seleccionados'!$A861="","",'Datos seleccionados'!$A861)</f>
        <v/>
      </c>
      <c r="H1305" s="14" t="str">
        <f>+IF('Datos seleccionados'!$B861="","",'Datos seleccionados'!$B861)</f>
        <v/>
      </c>
      <c r="I1305" s="10" t="str">
        <f>IF(H1305="","",IF(AND('Datos seleccionados'!$Q861&gt;=$I$3,'Datos seleccionados'!$R861&lt;=$I$4,'Datos seleccionados'!$S861&gt;=$I$5,'Datos seleccionados'!$T861&gt;=$I$6,'Datos seleccionados'!$U861&gt;=$I$7),"SI","NO"))</f>
        <v/>
      </c>
    </row>
    <row r="1306" spans="2:9" x14ac:dyDescent="0.2">
      <c r="B1306" s="18" t="str">
        <f>+IF('Datos seleccionados'!$A862="","",'Datos seleccionados'!$A862)</f>
        <v/>
      </c>
      <c r="C1306" s="14" t="str">
        <f>+IF('Datos seleccionados'!$B862="","",'Datos seleccionados'!$B862)</f>
        <v/>
      </c>
      <c r="D1306" s="10" t="str">
        <f>IF(C1306="","",IF(AND('Datos seleccionados'!$Q862&gt;=$D$3,'Datos seleccionados'!$R862&lt;=$D$4,'Datos seleccionados'!$S862&gt;=$D$5,'Datos seleccionados'!$T862&gt;=$D$6,'Datos seleccionados'!$U862&gt;=$D$7),"SI","NO"))</f>
        <v/>
      </c>
      <c r="G1306" s="17" t="str">
        <f>+IF('Datos seleccionados'!$A862="","",'Datos seleccionados'!$A862)</f>
        <v/>
      </c>
      <c r="H1306" s="14" t="str">
        <f>+IF('Datos seleccionados'!$B862="","",'Datos seleccionados'!$B862)</f>
        <v/>
      </c>
      <c r="I1306" s="10" t="str">
        <f>IF(H1306="","",IF(AND('Datos seleccionados'!$Q862&gt;=$I$3,'Datos seleccionados'!$R862&lt;=$I$4,'Datos seleccionados'!$S862&gt;=$I$5,'Datos seleccionados'!$T862&gt;=$I$6,'Datos seleccionados'!$U862&gt;=$I$7),"SI","NO"))</f>
        <v/>
      </c>
    </row>
    <row r="1307" spans="2:9" x14ac:dyDescent="0.2">
      <c r="B1307" s="18" t="str">
        <f>+IF('Datos seleccionados'!$A863="","",'Datos seleccionados'!$A863)</f>
        <v/>
      </c>
      <c r="C1307" s="14" t="str">
        <f>+IF('Datos seleccionados'!$B863="","",'Datos seleccionados'!$B863)</f>
        <v/>
      </c>
      <c r="D1307" s="10" t="str">
        <f>IF(C1307="","",IF(AND('Datos seleccionados'!$Q863&gt;=$D$3,'Datos seleccionados'!$R863&lt;=$D$4,'Datos seleccionados'!$S863&gt;=$D$5,'Datos seleccionados'!$T863&gt;=$D$6,'Datos seleccionados'!$U863&gt;=$D$7),"SI","NO"))</f>
        <v/>
      </c>
      <c r="G1307" s="17" t="str">
        <f>+IF('Datos seleccionados'!$A863="","",'Datos seleccionados'!$A863)</f>
        <v/>
      </c>
      <c r="H1307" s="14" t="str">
        <f>+IF('Datos seleccionados'!$B863="","",'Datos seleccionados'!$B863)</f>
        <v/>
      </c>
      <c r="I1307" s="10" t="str">
        <f>IF(H1307="","",IF(AND('Datos seleccionados'!$Q863&gt;=$I$3,'Datos seleccionados'!$R863&lt;=$I$4,'Datos seleccionados'!$S863&gt;=$I$5,'Datos seleccionados'!$T863&gt;=$I$6,'Datos seleccionados'!$U863&gt;=$I$7),"SI","NO"))</f>
        <v/>
      </c>
    </row>
    <row r="1308" spans="2:9" x14ac:dyDescent="0.2">
      <c r="B1308" s="18" t="str">
        <f>+IF('Datos seleccionados'!$A864="","",'Datos seleccionados'!$A864)</f>
        <v/>
      </c>
      <c r="C1308" s="14" t="str">
        <f>+IF('Datos seleccionados'!$B864="","",'Datos seleccionados'!$B864)</f>
        <v/>
      </c>
      <c r="D1308" s="10" t="str">
        <f>IF(C1308="","",IF(AND('Datos seleccionados'!$Q864&gt;=$D$3,'Datos seleccionados'!$R864&lt;=$D$4,'Datos seleccionados'!$S864&gt;=$D$5,'Datos seleccionados'!$T864&gt;=$D$6,'Datos seleccionados'!$U864&gt;=$D$7),"SI","NO"))</f>
        <v/>
      </c>
      <c r="G1308" s="17" t="str">
        <f>+IF('Datos seleccionados'!$A864="","",'Datos seleccionados'!$A864)</f>
        <v/>
      </c>
      <c r="H1308" s="14" t="str">
        <f>+IF('Datos seleccionados'!$B864="","",'Datos seleccionados'!$B864)</f>
        <v/>
      </c>
      <c r="I1308" s="10" t="str">
        <f>IF(H1308="","",IF(AND('Datos seleccionados'!$Q864&gt;=$I$3,'Datos seleccionados'!$R864&lt;=$I$4,'Datos seleccionados'!$S864&gt;=$I$5,'Datos seleccionados'!$T864&gt;=$I$6,'Datos seleccionados'!$U864&gt;=$I$7),"SI","NO"))</f>
        <v/>
      </c>
    </row>
    <row r="1309" spans="2:9" x14ac:dyDescent="0.2">
      <c r="B1309" s="18" t="str">
        <f>+IF('Datos seleccionados'!$A865="","",'Datos seleccionados'!$A865)</f>
        <v/>
      </c>
      <c r="C1309" s="14" t="str">
        <f>+IF('Datos seleccionados'!$B865="","",'Datos seleccionados'!$B865)</f>
        <v/>
      </c>
      <c r="D1309" s="10" t="str">
        <f>IF(C1309="","",IF(AND('Datos seleccionados'!$Q865&gt;=$D$3,'Datos seleccionados'!$R865&lt;=$D$4,'Datos seleccionados'!$S865&gt;=$D$5,'Datos seleccionados'!$T865&gt;=$D$6,'Datos seleccionados'!$U865&gt;=$D$7),"SI","NO"))</f>
        <v/>
      </c>
      <c r="G1309" s="17" t="str">
        <f>+IF('Datos seleccionados'!$A865="","",'Datos seleccionados'!$A865)</f>
        <v/>
      </c>
      <c r="H1309" s="14" t="str">
        <f>+IF('Datos seleccionados'!$B865="","",'Datos seleccionados'!$B865)</f>
        <v/>
      </c>
      <c r="I1309" s="10" t="str">
        <f>IF(H1309="","",IF(AND('Datos seleccionados'!$Q865&gt;=$I$3,'Datos seleccionados'!$R865&lt;=$I$4,'Datos seleccionados'!$S865&gt;=$I$5,'Datos seleccionados'!$T865&gt;=$I$6,'Datos seleccionados'!$U865&gt;=$I$7),"SI","NO"))</f>
        <v/>
      </c>
    </row>
    <row r="1310" spans="2:9" x14ac:dyDescent="0.2">
      <c r="B1310" s="18" t="str">
        <f>+IF('Datos seleccionados'!$A866="","",'Datos seleccionados'!$A866)</f>
        <v/>
      </c>
      <c r="C1310" s="14" t="str">
        <f>+IF('Datos seleccionados'!$B866="","",'Datos seleccionados'!$B866)</f>
        <v/>
      </c>
      <c r="D1310" s="10" t="str">
        <f>IF(C1310="","",IF(AND('Datos seleccionados'!$Q866&gt;=$D$3,'Datos seleccionados'!$R866&lt;=$D$4,'Datos seleccionados'!$S866&gt;=$D$5,'Datos seleccionados'!$T866&gt;=$D$6,'Datos seleccionados'!$U866&gt;=$D$7),"SI","NO"))</f>
        <v/>
      </c>
      <c r="G1310" s="17" t="str">
        <f>+IF('Datos seleccionados'!$A866="","",'Datos seleccionados'!$A866)</f>
        <v/>
      </c>
      <c r="H1310" s="14" t="str">
        <f>+IF('Datos seleccionados'!$B866="","",'Datos seleccionados'!$B866)</f>
        <v/>
      </c>
      <c r="I1310" s="10" t="str">
        <f>IF(H1310="","",IF(AND('Datos seleccionados'!$Q866&gt;=$I$3,'Datos seleccionados'!$R866&lt;=$I$4,'Datos seleccionados'!$S866&gt;=$I$5,'Datos seleccionados'!$T866&gt;=$I$6,'Datos seleccionados'!$U866&gt;=$I$7),"SI","NO"))</f>
        <v/>
      </c>
    </row>
    <row r="1311" spans="2:9" x14ac:dyDescent="0.2">
      <c r="B1311" s="18" t="str">
        <f>+IF('Datos seleccionados'!$A867="","",'Datos seleccionados'!$A867)</f>
        <v/>
      </c>
      <c r="C1311" s="14" t="str">
        <f>+IF('Datos seleccionados'!$B867="","",'Datos seleccionados'!$B867)</f>
        <v/>
      </c>
      <c r="D1311" s="10" t="str">
        <f>IF(C1311="","",IF(AND('Datos seleccionados'!$Q867&gt;=$D$3,'Datos seleccionados'!$R867&lt;=$D$4,'Datos seleccionados'!$S867&gt;=$D$5,'Datos seleccionados'!$T867&gt;=$D$6,'Datos seleccionados'!$U867&gt;=$D$7),"SI","NO"))</f>
        <v/>
      </c>
      <c r="G1311" s="17" t="str">
        <f>+IF('Datos seleccionados'!$A867="","",'Datos seleccionados'!$A867)</f>
        <v/>
      </c>
      <c r="H1311" s="14" t="str">
        <f>+IF('Datos seleccionados'!$B867="","",'Datos seleccionados'!$B867)</f>
        <v/>
      </c>
      <c r="I1311" s="10" t="str">
        <f>IF(H1311="","",IF(AND('Datos seleccionados'!$Q867&gt;=$I$3,'Datos seleccionados'!$R867&lt;=$I$4,'Datos seleccionados'!$S867&gt;=$I$5,'Datos seleccionados'!$T867&gt;=$I$6,'Datos seleccionados'!$U867&gt;=$I$7),"SI","NO"))</f>
        <v/>
      </c>
    </row>
    <row r="1312" spans="2:9" x14ac:dyDescent="0.2">
      <c r="B1312" s="18" t="str">
        <f>+IF('Datos seleccionados'!$A868="","",'Datos seleccionados'!$A868)</f>
        <v/>
      </c>
      <c r="C1312" s="14" t="str">
        <f>+IF('Datos seleccionados'!$B868="","",'Datos seleccionados'!$B868)</f>
        <v/>
      </c>
      <c r="D1312" s="10" t="str">
        <f>IF(C1312="","",IF(AND('Datos seleccionados'!$Q868&gt;=$D$3,'Datos seleccionados'!$R868&lt;=$D$4,'Datos seleccionados'!$S868&gt;=$D$5,'Datos seleccionados'!$T868&gt;=$D$6,'Datos seleccionados'!$U868&gt;=$D$7),"SI","NO"))</f>
        <v/>
      </c>
      <c r="G1312" s="17" t="str">
        <f>+IF('Datos seleccionados'!$A868="","",'Datos seleccionados'!$A868)</f>
        <v/>
      </c>
      <c r="H1312" s="14" t="str">
        <f>+IF('Datos seleccionados'!$B868="","",'Datos seleccionados'!$B868)</f>
        <v/>
      </c>
      <c r="I1312" s="10" t="str">
        <f>IF(H1312="","",IF(AND('Datos seleccionados'!$Q868&gt;=$I$3,'Datos seleccionados'!$R868&lt;=$I$4,'Datos seleccionados'!$S868&gt;=$I$5,'Datos seleccionados'!$T868&gt;=$I$6,'Datos seleccionados'!$U868&gt;=$I$7),"SI","NO"))</f>
        <v/>
      </c>
    </row>
    <row r="1313" spans="2:9" x14ac:dyDescent="0.2">
      <c r="B1313" s="18" t="str">
        <f>+IF('Datos seleccionados'!$A869="","",'Datos seleccionados'!$A869)</f>
        <v/>
      </c>
      <c r="C1313" s="14" t="str">
        <f>+IF('Datos seleccionados'!$B869="","",'Datos seleccionados'!$B869)</f>
        <v/>
      </c>
      <c r="D1313" s="10" t="str">
        <f>IF(C1313="","",IF(AND('Datos seleccionados'!$Q869&gt;=$D$3,'Datos seleccionados'!$R869&lt;=$D$4,'Datos seleccionados'!$S869&gt;=$D$5,'Datos seleccionados'!$T869&gt;=$D$6,'Datos seleccionados'!$U869&gt;=$D$7),"SI","NO"))</f>
        <v/>
      </c>
      <c r="G1313" s="17" t="str">
        <f>+IF('Datos seleccionados'!$A869="","",'Datos seleccionados'!$A869)</f>
        <v/>
      </c>
      <c r="H1313" s="14" t="str">
        <f>+IF('Datos seleccionados'!$B869="","",'Datos seleccionados'!$B869)</f>
        <v/>
      </c>
      <c r="I1313" s="10" t="str">
        <f>IF(H1313="","",IF(AND('Datos seleccionados'!$Q869&gt;=$I$3,'Datos seleccionados'!$R869&lt;=$I$4,'Datos seleccionados'!$S869&gt;=$I$5,'Datos seleccionados'!$T869&gt;=$I$6,'Datos seleccionados'!$U869&gt;=$I$7),"SI","NO"))</f>
        <v/>
      </c>
    </row>
    <row r="1314" spans="2:9" x14ac:dyDescent="0.2">
      <c r="B1314" s="18" t="str">
        <f>+IF('Datos seleccionados'!$A870="","",'Datos seleccionados'!$A870)</f>
        <v/>
      </c>
      <c r="C1314" s="14" t="str">
        <f>+IF('Datos seleccionados'!$B870="","",'Datos seleccionados'!$B870)</f>
        <v/>
      </c>
      <c r="D1314" s="10" t="str">
        <f>IF(C1314="","",IF(AND('Datos seleccionados'!$Q870&gt;=$D$3,'Datos seleccionados'!$R870&lt;=$D$4,'Datos seleccionados'!$S870&gt;=$D$5,'Datos seleccionados'!$T870&gt;=$D$6,'Datos seleccionados'!$U870&gt;=$D$7),"SI","NO"))</f>
        <v/>
      </c>
      <c r="G1314" s="17" t="str">
        <f>+IF('Datos seleccionados'!$A870="","",'Datos seleccionados'!$A870)</f>
        <v/>
      </c>
      <c r="H1314" s="14" t="str">
        <f>+IF('Datos seleccionados'!$B870="","",'Datos seleccionados'!$B870)</f>
        <v/>
      </c>
      <c r="I1314" s="10" t="str">
        <f>IF(H1314="","",IF(AND('Datos seleccionados'!$Q870&gt;=$I$3,'Datos seleccionados'!$R870&lt;=$I$4,'Datos seleccionados'!$S870&gt;=$I$5,'Datos seleccionados'!$T870&gt;=$I$6,'Datos seleccionados'!$U870&gt;=$I$7),"SI","NO"))</f>
        <v/>
      </c>
    </row>
    <row r="1315" spans="2:9" x14ac:dyDescent="0.2">
      <c r="B1315" s="18" t="str">
        <f>+IF('Datos seleccionados'!$A871="","",'Datos seleccionados'!$A871)</f>
        <v/>
      </c>
      <c r="C1315" s="14" t="str">
        <f>+IF('Datos seleccionados'!$B871="","",'Datos seleccionados'!$B871)</f>
        <v/>
      </c>
      <c r="D1315" s="10" t="str">
        <f>IF(C1315="","",IF(AND('Datos seleccionados'!$Q871&gt;=$D$3,'Datos seleccionados'!$R871&lt;=$D$4,'Datos seleccionados'!$S871&gt;=$D$5,'Datos seleccionados'!$T871&gt;=$D$6,'Datos seleccionados'!$U871&gt;=$D$7),"SI","NO"))</f>
        <v/>
      </c>
      <c r="G1315" s="17" t="str">
        <f>+IF('Datos seleccionados'!$A871="","",'Datos seleccionados'!$A871)</f>
        <v/>
      </c>
      <c r="H1315" s="14" t="str">
        <f>+IF('Datos seleccionados'!$B871="","",'Datos seleccionados'!$B871)</f>
        <v/>
      </c>
      <c r="I1315" s="10" t="str">
        <f>IF(H1315="","",IF(AND('Datos seleccionados'!$Q871&gt;=$I$3,'Datos seleccionados'!$R871&lt;=$I$4,'Datos seleccionados'!$S871&gt;=$I$5,'Datos seleccionados'!$T871&gt;=$I$6,'Datos seleccionados'!$U871&gt;=$I$7),"SI","NO"))</f>
        <v/>
      </c>
    </row>
    <row r="1316" spans="2:9" x14ac:dyDescent="0.2">
      <c r="B1316" s="18" t="str">
        <f>+IF('Datos seleccionados'!$A872="","",'Datos seleccionados'!$A872)</f>
        <v/>
      </c>
      <c r="C1316" s="14" t="str">
        <f>+IF('Datos seleccionados'!$B872="","",'Datos seleccionados'!$B872)</f>
        <v/>
      </c>
      <c r="D1316" s="10" t="str">
        <f>IF(C1316="","",IF(AND('Datos seleccionados'!$Q872&gt;=$D$3,'Datos seleccionados'!$R872&lt;=$D$4,'Datos seleccionados'!$S872&gt;=$D$5,'Datos seleccionados'!$T872&gt;=$D$6,'Datos seleccionados'!$U872&gt;=$D$7),"SI","NO"))</f>
        <v/>
      </c>
      <c r="G1316" s="17" t="str">
        <f>+IF('Datos seleccionados'!$A872="","",'Datos seleccionados'!$A872)</f>
        <v/>
      </c>
      <c r="H1316" s="14" t="str">
        <f>+IF('Datos seleccionados'!$B872="","",'Datos seleccionados'!$B872)</f>
        <v/>
      </c>
      <c r="I1316" s="10" t="str">
        <f>IF(H1316="","",IF(AND('Datos seleccionados'!$Q872&gt;=$I$3,'Datos seleccionados'!$R872&lt;=$I$4,'Datos seleccionados'!$S872&gt;=$I$5,'Datos seleccionados'!$T872&gt;=$I$6,'Datos seleccionados'!$U872&gt;=$I$7),"SI","NO"))</f>
        <v/>
      </c>
    </row>
    <row r="1317" spans="2:9" x14ac:dyDescent="0.2">
      <c r="B1317" s="18" t="str">
        <f>+IF('Datos seleccionados'!$A873="","",'Datos seleccionados'!$A873)</f>
        <v/>
      </c>
      <c r="C1317" s="14" t="str">
        <f>+IF('Datos seleccionados'!$B873="","",'Datos seleccionados'!$B873)</f>
        <v/>
      </c>
      <c r="D1317" s="10" t="str">
        <f>IF(C1317="","",IF(AND('Datos seleccionados'!$Q873&gt;=$D$3,'Datos seleccionados'!$R873&lt;=$D$4,'Datos seleccionados'!$S873&gt;=$D$5,'Datos seleccionados'!$T873&gt;=$D$6,'Datos seleccionados'!$U873&gt;=$D$7),"SI","NO"))</f>
        <v/>
      </c>
      <c r="G1317" s="17" t="str">
        <f>+IF('Datos seleccionados'!$A873="","",'Datos seleccionados'!$A873)</f>
        <v/>
      </c>
      <c r="H1317" s="14" t="str">
        <f>+IF('Datos seleccionados'!$B873="","",'Datos seleccionados'!$B873)</f>
        <v/>
      </c>
      <c r="I1317" s="10" t="str">
        <f>IF(H1317="","",IF(AND('Datos seleccionados'!$Q873&gt;=$I$3,'Datos seleccionados'!$R873&lt;=$I$4,'Datos seleccionados'!$S873&gt;=$I$5,'Datos seleccionados'!$T873&gt;=$I$6,'Datos seleccionados'!$U873&gt;=$I$7),"SI","NO"))</f>
        <v/>
      </c>
    </row>
    <row r="1318" spans="2:9" x14ac:dyDescent="0.2">
      <c r="B1318" s="18" t="str">
        <f>+IF('Datos seleccionados'!$A874="","",'Datos seleccionados'!$A874)</f>
        <v/>
      </c>
      <c r="C1318" s="14" t="str">
        <f>+IF('Datos seleccionados'!$B874="","",'Datos seleccionados'!$B874)</f>
        <v/>
      </c>
      <c r="D1318" s="10" t="str">
        <f>IF(C1318="","",IF(AND('Datos seleccionados'!$Q874&gt;=$D$3,'Datos seleccionados'!$R874&lt;=$D$4,'Datos seleccionados'!$S874&gt;=$D$5,'Datos seleccionados'!$T874&gt;=$D$6,'Datos seleccionados'!$U874&gt;=$D$7),"SI","NO"))</f>
        <v/>
      </c>
      <c r="G1318" s="17" t="str">
        <f>+IF('Datos seleccionados'!$A874="","",'Datos seleccionados'!$A874)</f>
        <v/>
      </c>
      <c r="H1318" s="14" t="str">
        <f>+IF('Datos seleccionados'!$B874="","",'Datos seleccionados'!$B874)</f>
        <v/>
      </c>
      <c r="I1318" s="10" t="str">
        <f>IF(H1318="","",IF(AND('Datos seleccionados'!$Q874&gt;=$I$3,'Datos seleccionados'!$R874&lt;=$I$4,'Datos seleccionados'!$S874&gt;=$I$5,'Datos seleccionados'!$T874&gt;=$I$6,'Datos seleccionados'!$U874&gt;=$I$7),"SI","NO"))</f>
        <v/>
      </c>
    </row>
    <row r="1319" spans="2:9" x14ac:dyDescent="0.2">
      <c r="B1319" s="18" t="str">
        <f>+IF('Datos seleccionados'!$A875="","",'Datos seleccionados'!$A875)</f>
        <v/>
      </c>
      <c r="C1319" s="14" t="str">
        <f>+IF('Datos seleccionados'!$B875="","",'Datos seleccionados'!$B875)</f>
        <v/>
      </c>
      <c r="D1319" s="10" t="str">
        <f>IF(C1319="","",IF(AND('Datos seleccionados'!$Q875&gt;=$D$3,'Datos seleccionados'!$R875&lt;=$D$4,'Datos seleccionados'!$S875&gt;=$D$5,'Datos seleccionados'!$T875&gt;=$D$6,'Datos seleccionados'!$U875&gt;=$D$7),"SI","NO"))</f>
        <v/>
      </c>
      <c r="G1319" s="17" t="str">
        <f>+IF('Datos seleccionados'!$A875="","",'Datos seleccionados'!$A875)</f>
        <v/>
      </c>
      <c r="H1319" s="14" t="str">
        <f>+IF('Datos seleccionados'!$B875="","",'Datos seleccionados'!$B875)</f>
        <v/>
      </c>
      <c r="I1319" s="10" t="str">
        <f>IF(H1319="","",IF(AND('Datos seleccionados'!$Q875&gt;=$I$3,'Datos seleccionados'!$R875&lt;=$I$4,'Datos seleccionados'!$S875&gt;=$I$5,'Datos seleccionados'!$T875&gt;=$I$6,'Datos seleccionados'!$U875&gt;=$I$7),"SI","NO"))</f>
        <v/>
      </c>
    </row>
    <row r="1320" spans="2:9" x14ac:dyDescent="0.2">
      <c r="B1320" s="18" t="str">
        <f>+IF('Datos seleccionados'!$A876="","",'Datos seleccionados'!$A876)</f>
        <v/>
      </c>
      <c r="C1320" s="14" t="str">
        <f>+IF('Datos seleccionados'!$B876="","",'Datos seleccionados'!$B876)</f>
        <v/>
      </c>
      <c r="D1320" s="10" t="str">
        <f>IF(C1320="","",IF(AND('Datos seleccionados'!$Q876&gt;=$D$3,'Datos seleccionados'!$R876&lt;=$D$4,'Datos seleccionados'!$S876&gt;=$D$5,'Datos seleccionados'!$T876&gt;=$D$6,'Datos seleccionados'!$U876&gt;=$D$7),"SI","NO"))</f>
        <v/>
      </c>
      <c r="G1320" s="17" t="str">
        <f>+IF('Datos seleccionados'!$A876="","",'Datos seleccionados'!$A876)</f>
        <v/>
      </c>
      <c r="H1320" s="14" t="str">
        <f>+IF('Datos seleccionados'!$B876="","",'Datos seleccionados'!$B876)</f>
        <v/>
      </c>
      <c r="I1320" s="10" t="str">
        <f>IF(H1320="","",IF(AND('Datos seleccionados'!$Q876&gt;=$I$3,'Datos seleccionados'!$R876&lt;=$I$4,'Datos seleccionados'!$S876&gt;=$I$5,'Datos seleccionados'!$T876&gt;=$I$6,'Datos seleccionados'!$U876&gt;=$I$7),"SI","NO"))</f>
        <v/>
      </c>
    </row>
    <row r="1321" spans="2:9" x14ac:dyDescent="0.2">
      <c r="B1321" s="18" t="str">
        <f>+IF('Datos seleccionados'!$A877="","",'Datos seleccionados'!$A877)</f>
        <v/>
      </c>
      <c r="C1321" s="14" t="str">
        <f>+IF('Datos seleccionados'!$B877="","",'Datos seleccionados'!$B877)</f>
        <v/>
      </c>
      <c r="D1321" s="10" t="str">
        <f>IF(C1321="","",IF(AND('Datos seleccionados'!$Q877&gt;=$D$3,'Datos seleccionados'!$R877&lt;=$D$4,'Datos seleccionados'!$S877&gt;=$D$5,'Datos seleccionados'!$T877&gt;=$D$6,'Datos seleccionados'!$U877&gt;=$D$7),"SI","NO"))</f>
        <v/>
      </c>
      <c r="G1321" s="17" t="str">
        <f>+IF('Datos seleccionados'!$A877="","",'Datos seleccionados'!$A877)</f>
        <v/>
      </c>
      <c r="H1321" s="14" t="str">
        <f>+IF('Datos seleccionados'!$B877="","",'Datos seleccionados'!$B877)</f>
        <v/>
      </c>
      <c r="I1321" s="10" t="str">
        <f>IF(H1321="","",IF(AND('Datos seleccionados'!$Q877&gt;=$I$3,'Datos seleccionados'!$R877&lt;=$I$4,'Datos seleccionados'!$S877&gt;=$I$5,'Datos seleccionados'!$T877&gt;=$I$6,'Datos seleccionados'!$U877&gt;=$I$7),"SI","NO"))</f>
        <v/>
      </c>
    </row>
    <row r="1322" spans="2:9" x14ac:dyDescent="0.2">
      <c r="B1322" s="18" t="str">
        <f>+IF('Datos seleccionados'!$A878="","",'Datos seleccionados'!$A878)</f>
        <v/>
      </c>
      <c r="C1322" s="14" t="str">
        <f>+IF('Datos seleccionados'!$B878="","",'Datos seleccionados'!$B878)</f>
        <v/>
      </c>
      <c r="D1322" s="10" t="str">
        <f>IF(C1322="","",IF(AND('Datos seleccionados'!$Q878&gt;=$D$3,'Datos seleccionados'!$R878&lt;=$D$4,'Datos seleccionados'!$S878&gt;=$D$5,'Datos seleccionados'!$T878&gt;=$D$6,'Datos seleccionados'!$U878&gt;=$D$7),"SI","NO"))</f>
        <v/>
      </c>
      <c r="G1322" s="17" t="str">
        <f>+IF('Datos seleccionados'!$A878="","",'Datos seleccionados'!$A878)</f>
        <v/>
      </c>
      <c r="H1322" s="14" t="str">
        <f>+IF('Datos seleccionados'!$B878="","",'Datos seleccionados'!$B878)</f>
        <v/>
      </c>
      <c r="I1322" s="10" t="str">
        <f>IF(H1322="","",IF(AND('Datos seleccionados'!$Q878&gt;=$I$3,'Datos seleccionados'!$R878&lt;=$I$4,'Datos seleccionados'!$S878&gt;=$I$5,'Datos seleccionados'!$T878&gt;=$I$6,'Datos seleccionados'!$U878&gt;=$I$7),"SI","NO"))</f>
        <v/>
      </c>
    </row>
    <row r="1323" spans="2:9" x14ac:dyDescent="0.2">
      <c r="B1323" s="18" t="str">
        <f>+IF('Datos seleccionados'!$A879="","",'Datos seleccionados'!$A879)</f>
        <v/>
      </c>
      <c r="C1323" s="14" t="str">
        <f>+IF('Datos seleccionados'!$B879="","",'Datos seleccionados'!$B879)</f>
        <v/>
      </c>
      <c r="D1323" s="10" t="str">
        <f>IF(C1323="","",IF(AND('Datos seleccionados'!$Q879&gt;=$D$3,'Datos seleccionados'!$R879&lt;=$D$4,'Datos seleccionados'!$S879&gt;=$D$5,'Datos seleccionados'!$T879&gt;=$D$6,'Datos seleccionados'!$U879&gt;=$D$7),"SI","NO"))</f>
        <v/>
      </c>
      <c r="G1323" s="17" t="str">
        <f>+IF('Datos seleccionados'!$A879="","",'Datos seleccionados'!$A879)</f>
        <v/>
      </c>
      <c r="H1323" s="14" t="str">
        <f>+IF('Datos seleccionados'!$B879="","",'Datos seleccionados'!$B879)</f>
        <v/>
      </c>
      <c r="I1323" s="10" t="str">
        <f>IF(H1323="","",IF(AND('Datos seleccionados'!$Q879&gt;=$I$3,'Datos seleccionados'!$R879&lt;=$I$4,'Datos seleccionados'!$S879&gt;=$I$5,'Datos seleccionados'!$T879&gt;=$I$6,'Datos seleccionados'!$U879&gt;=$I$7),"SI","NO"))</f>
        <v/>
      </c>
    </row>
    <row r="1324" spans="2:9" x14ac:dyDescent="0.2">
      <c r="B1324" s="18" t="str">
        <f>+IF('Datos seleccionados'!$A880="","",'Datos seleccionados'!$A880)</f>
        <v/>
      </c>
      <c r="C1324" s="14" t="str">
        <f>+IF('Datos seleccionados'!$B880="","",'Datos seleccionados'!$B880)</f>
        <v/>
      </c>
      <c r="D1324" s="10" t="str">
        <f>IF(C1324="","",IF(AND('Datos seleccionados'!$Q880&gt;=$D$3,'Datos seleccionados'!$R880&lt;=$D$4,'Datos seleccionados'!$S880&gt;=$D$5,'Datos seleccionados'!$T880&gt;=$D$6,'Datos seleccionados'!$U880&gt;=$D$7),"SI","NO"))</f>
        <v/>
      </c>
      <c r="G1324" s="17" t="str">
        <f>+IF('Datos seleccionados'!$A880="","",'Datos seleccionados'!$A880)</f>
        <v/>
      </c>
      <c r="H1324" s="14" t="str">
        <f>+IF('Datos seleccionados'!$B880="","",'Datos seleccionados'!$B880)</f>
        <v/>
      </c>
      <c r="I1324" s="10" t="str">
        <f>IF(H1324="","",IF(AND('Datos seleccionados'!$Q880&gt;=$I$3,'Datos seleccionados'!$R880&lt;=$I$4,'Datos seleccionados'!$S880&gt;=$I$5,'Datos seleccionados'!$T880&gt;=$I$6,'Datos seleccionados'!$U880&gt;=$I$7),"SI","NO"))</f>
        <v/>
      </c>
    </row>
    <row r="1325" spans="2:9" x14ac:dyDescent="0.2">
      <c r="B1325" s="18" t="str">
        <f>+IF('Datos seleccionados'!$A881="","",'Datos seleccionados'!$A881)</f>
        <v/>
      </c>
      <c r="C1325" s="14" t="str">
        <f>+IF('Datos seleccionados'!$B881="","",'Datos seleccionados'!$B881)</f>
        <v/>
      </c>
      <c r="D1325" s="10" t="str">
        <f>IF(C1325="","",IF(AND('Datos seleccionados'!$Q881&gt;=$D$3,'Datos seleccionados'!$R881&lt;=$D$4,'Datos seleccionados'!$S881&gt;=$D$5,'Datos seleccionados'!$T881&gt;=$D$6,'Datos seleccionados'!$U881&gt;=$D$7),"SI","NO"))</f>
        <v/>
      </c>
      <c r="G1325" s="17" t="str">
        <f>+IF('Datos seleccionados'!$A881="","",'Datos seleccionados'!$A881)</f>
        <v/>
      </c>
      <c r="H1325" s="14" t="str">
        <f>+IF('Datos seleccionados'!$B881="","",'Datos seleccionados'!$B881)</f>
        <v/>
      </c>
      <c r="I1325" s="10" t="str">
        <f>IF(H1325="","",IF(AND('Datos seleccionados'!$Q881&gt;=$I$3,'Datos seleccionados'!$R881&lt;=$I$4,'Datos seleccionados'!$S881&gt;=$I$5,'Datos seleccionados'!$T881&gt;=$I$6,'Datos seleccionados'!$U881&gt;=$I$7),"SI","NO"))</f>
        <v/>
      </c>
    </row>
    <row r="1326" spans="2:9" x14ac:dyDescent="0.2">
      <c r="B1326" s="18" t="str">
        <f>+IF('Datos seleccionados'!$A882="","",'Datos seleccionados'!$A882)</f>
        <v/>
      </c>
      <c r="C1326" s="14" t="str">
        <f>+IF('Datos seleccionados'!$B882="","",'Datos seleccionados'!$B882)</f>
        <v/>
      </c>
      <c r="D1326" s="10" t="str">
        <f>IF(C1326="","",IF(AND('Datos seleccionados'!$Q882&gt;=$D$3,'Datos seleccionados'!$R882&lt;=$D$4,'Datos seleccionados'!$S882&gt;=$D$5,'Datos seleccionados'!$T882&gt;=$D$6,'Datos seleccionados'!$U882&gt;=$D$7),"SI","NO"))</f>
        <v/>
      </c>
      <c r="G1326" s="17" t="str">
        <f>+IF('Datos seleccionados'!$A882="","",'Datos seleccionados'!$A882)</f>
        <v/>
      </c>
      <c r="H1326" s="14" t="str">
        <f>+IF('Datos seleccionados'!$B882="","",'Datos seleccionados'!$B882)</f>
        <v/>
      </c>
      <c r="I1326" s="10" t="str">
        <f>IF(H1326="","",IF(AND('Datos seleccionados'!$Q882&gt;=$I$3,'Datos seleccionados'!$R882&lt;=$I$4,'Datos seleccionados'!$S882&gt;=$I$5,'Datos seleccionados'!$T882&gt;=$I$6,'Datos seleccionados'!$U882&gt;=$I$7),"SI","NO"))</f>
        <v/>
      </c>
    </row>
    <row r="1327" spans="2:9" x14ac:dyDescent="0.2">
      <c r="B1327" s="18" t="str">
        <f>+IF('Datos seleccionados'!$A883="","",'Datos seleccionados'!$A883)</f>
        <v/>
      </c>
      <c r="C1327" s="14" t="str">
        <f>+IF('Datos seleccionados'!$B883="","",'Datos seleccionados'!$B883)</f>
        <v/>
      </c>
      <c r="D1327" s="10" t="str">
        <f>IF(C1327="","",IF(AND('Datos seleccionados'!$Q883&gt;=$D$3,'Datos seleccionados'!$R883&lt;=$D$4,'Datos seleccionados'!$S883&gt;=$D$5,'Datos seleccionados'!$T883&gt;=$D$6,'Datos seleccionados'!$U883&gt;=$D$7),"SI","NO"))</f>
        <v/>
      </c>
      <c r="G1327" s="17" t="str">
        <f>+IF('Datos seleccionados'!$A883="","",'Datos seleccionados'!$A883)</f>
        <v/>
      </c>
      <c r="H1327" s="14" t="str">
        <f>+IF('Datos seleccionados'!$B883="","",'Datos seleccionados'!$B883)</f>
        <v/>
      </c>
      <c r="I1327" s="10" t="str">
        <f>IF(H1327="","",IF(AND('Datos seleccionados'!$Q883&gt;=$I$3,'Datos seleccionados'!$R883&lt;=$I$4,'Datos seleccionados'!$S883&gt;=$I$5,'Datos seleccionados'!$T883&gt;=$I$6,'Datos seleccionados'!$U883&gt;=$I$7),"SI","NO"))</f>
        <v/>
      </c>
    </row>
    <row r="1328" spans="2:9" x14ac:dyDescent="0.2">
      <c r="B1328" s="18" t="str">
        <f>+IF('Datos seleccionados'!$A884="","",'Datos seleccionados'!$A884)</f>
        <v/>
      </c>
      <c r="C1328" s="14" t="str">
        <f>+IF('Datos seleccionados'!$B884="","",'Datos seleccionados'!$B884)</f>
        <v/>
      </c>
      <c r="D1328" s="10" t="str">
        <f>IF(C1328="","",IF(AND('Datos seleccionados'!$Q884&gt;=$D$3,'Datos seleccionados'!$R884&lt;=$D$4,'Datos seleccionados'!$S884&gt;=$D$5,'Datos seleccionados'!$T884&gt;=$D$6,'Datos seleccionados'!$U884&gt;=$D$7),"SI","NO"))</f>
        <v/>
      </c>
      <c r="G1328" s="17" t="str">
        <f>+IF('Datos seleccionados'!$A884="","",'Datos seleccionados'!$A884)</f>
        <v/>
      </c>
      <c r="H1328" s="14" t="str">
        <f>+IF('Datos seleccionados'!$B884="","",'Datos seleccionados'!$B884)</f>
        <v/>
      </c>
      <c r="I1328" s="10" t="str">
        <f>IF(H1328="","",IF(AND('Datos seleccionados'!$Q884&gt;=$I$3,'Datos seleccionados'!$R884&lt;=$I$4,'Datos seleccionados'!$S884&gt;=$I$5,'Datos seleccionados'!$T884&gt;=$I$6,'Datos seleccionados'!$U884&gt;=$I$7),"SI","NO"))</f>
        <v/>
      </c>
    </row>
    <row r="1329" spans="2:9" x14ac:dyDescent="0.2">
      <c r="B1329" s="18" t="str">
        <f>+IF('Datos seleccionados'!$A885="","",'Datos seleccionados'!$A885)</f>
        <v/>
      </c>
      <c r="C1329" s="14" t="str">
        <f>+IF('Datos seleccionados'!$B885="","",'Datos seleccionados'!$B885)</f>
        <v/>
      </c>
      <c r="D1329" s="10" t="str">
        <f>IF(C1329="","",IF(AND('Datos seleccionados'!$Q885&gt;=$D$3,'Datos seleccionados'!$R885&lt;=$D$4,'Datos seleccionados'!$S885&gt;=$D$5,'Datos seleccionados'!$T885&gt;=$D$6,'Datos seleccionados'!$U885&gt;=$D$7),"SI","NO"))</f>
        <v/>
      </c>
      <c r="G1329" s="17" t="str">
        <f>+IF('Datos seleccionados'!$A885="","",'Datos seleccionados'!$A885)</f>
        <v/>
      </c>
      <c r="H1329" s="14" t="str">
        <f>+IF('Datos seleccionados'!$B885="","",'Datos seleccionados'!$B885)</f>
        <v/>
      </c>
      <c r="I1329" s="10" t="str">
        <f>IF(H1329="","",IF(AND('Datos seleccionados'!$Q885&gt;=$I$3,'Datos seleccionados'!$R885&lt;=$I$4,'Datos seleccionados'!$S885&gt;=$I$5,'Datos seleccionados'!$T885&gt;=$I$6,'Datos seleccionados'!$U885&gt;=$I$7),"SI","NO"))</f>
        <v/>
      </c>
    </row>
    <row r="1330" spans="2:9" x14ac:dyDescent="0.2">
      <c r="B1330" s="18" t="str">
        <f>+IF('Datos seleccionados'!$A886="","",'Datos seleccionados'!$A886)</f>
        <v/>
      </c>
      <c r="C1330" s="14" t="str">
        <f>+IF('Datos seleccionados'!$B886="","",'Datos seleccionados'!$B886)</f>
        <v/>
      </c>
      <c r="D1330" s="10" t="str">
        <f>IF(C1330="","",IF(AND('Datos seleccionados'!$Q886&gt;=$D$3,'Datos seleccionados'!$R886&lt;=$D$4,'Datos seleccionados'!$S886&gt;=$D$5,'Datos seleccionados'!$T886&gt;=$D$6,'Datos seleccionados'!$U886&gt;=$D$7),"SI","NO"))</f>
        <v/>
      </c>
      <c r="G1330" s="17" t="str">
        <f>+IF('Datos seleccionados'!$A886="","",'Datos seleccionados'!$A886)</f>
        <v/>
      </c>
      <c r="H1330" s="14" t="str">
        <f>+IF('Datos seleccionados'!$B886="","",'Datos seleccionados'!$B886)</f>
        <v/>
      </c>
      <c r="I1330" s="10" t="str">
        <f>IF(H1330="","",IF(AND('Datos seleccionados'!$Q886&gt;=$I$3,'Datos seleccionados'!$R886&lt;=$I$4,'Datos seleccionados'!$S886&gt;=$I$5,'Datos seleccionados'!$T886&gt;=$I$6,'Datos seleccionados'!$U886&gt;=$I$7),"SI","NO"))</f>
        <v/>
      </c>
    </row>
    <row r="1331" spans="2:9" x14ac:dyDescent="0.2">
      <c r="B1331" s="18" t="str">
        <f>+IF('Datos seleccionados'!$A887="","",'Datos seleccionados'!$A887)</f>
        <v/>
      </c>
      <c r="C1331" s="14" t="str">
        <f>+IF('Datos seleccionados'!$B887="","",'Datos seleccionados'!$B887)</f>
        <v/>
      </c>
      <c r="D1331" s="10" t="str">
        <f>IF(C1331="","",IF(AND('Datos seleccionados'!$Q887&gt;=$D$3,'Datos seleccionados'!$R887&lt;=$D$4,'Datos seleccionados'!$S887&gt;=$D$5,'Datos seleccionados'!$T887&gt;=$D$6,'Datos seleccionados'!$U887&gt;=$D$7),"SI","NO"))</f>
        <v/>
      </c>
      <c r="G1331" s="17" t="str">
        <f>+IF('Datos seleccionados'!$A887="","",'Datos seleccionados'!$A887)</f>
        <v/>
      </c>
      <c r="H1331" s="14" t="str">
        <f>+IF('Datos seleccionados'!$B887="","",'Datos seleccionados'!$B887)</f>
        <v/>
      </c>
      <c r="I1331" s="10" t="str">
        <f>IF(H1331="","",IF(AND('Datos seleccionados'!$Q887&gt;=$I$3,'Datos seleccionados'!$R887&lt;=$I$4,'Datos seleccionados'!$S887&gt;=$I$5,'Datos seleccionados'!$T887&gt;=$I$6,'Datos seleccionados'!$U887&gt;=$I$7),"SI","NO"))</f>
        <v/>
      </c>
    </row>
    <row r="1332" spans="2:9" x14ac:dyDescent="0.2">
      <c r="B1332" s="18" t="str">
        <f>+IF('Datos seleccionados'!$A888="","",'Datos seleccionados'!$A888)</f>
        <v/>
      </c>
      <c r="C1332" s="14" t="str">
        <f>+IF('Datos seleccionados'!$B888="","",'Datos seleccionados'!$B888)</f>
        <v/>
      </c>
      <c r="D1332" s="10" t="str">
        <f>IF(C1332="","",IF(AND('Datos seleccionados'!$Q888&gt;=$D$3,'Datos seleccionados'!$R888&lt;=$D$4,'Datos seleccionados'!$S888&gt;=$D$5,'Datos seleccionados'!$T888&gt;=$D$6,'Datos seleccionados'!$U888&gt;=$D$7),"SI","NO"))</f>
        <v/>
      </c>
      <c r="G1332" s="17" t="str">
        <f>+IF('Datos seleccionados'!$A888="","",'Datos seleccionados'!$A888)</f>
        <v/>
      </c>
      <c r="H1332" s="14" t="str">
        <f>+IF('Datos seleccionados'!$B888="","",'Datos seleccionados'!$B888)</f>
        <v/>
      </c>
      <c r="I1332" s="10" t="str">
        <f>IF(H1332="","",IF(AND('Datos seleccionados'!$Q888&gt;=$I$3,'Datos seleccionados'!$R888&lt;=$I$4,'Datos seleccionados'!$S888&gt;=$I$5,'Datos seleccionados'!$T888&gt;=$I$6,'Datos seleccionados'!$U888&gt;=$I$7),"SI","NO"))</f>
        <v/>
      </c>
    </row>
    <row r="1333" spans="2:9" x14ac:dyDescent="0.2">
      <c r="B1333" s="18" t="str">
        <f>+IF('Datos seleccionados'!$A889="","",'Datos seleccionados'!$A889)</f>
        <v/>
      </c>
      <c r="C1333" s="14" t="str">
        <f>+IF('Datos seleccionados'!$B889="","",'Datos seleccionados'!$B889)</f>
        <v/>
      </c>
      <c r="D1333" s="10" t="str">
        <f>IF(C1333="","",IF(AND('Datos seleccionados'!$Q889&gt;=$D$3,'Datos seleccionados'!$R889&lt;=$D$4,'Datos seleccionados'!$S889&gt;=$D$5,'Datos seleccionados'!$T889&gt;=$D$6,'Datos seleccionados'!$U889&gt;=$D$7),"SI","NO"))</f>
        <v/>
      </c>
      <c r="G1333" s="17" t="str">
        <f>+IF('Datos seleccionados'!$A889="","",'Datos seleccionados'!$A889)</f>
        <v/>
      </c>
      <c r="H1333" s="14" t="str">
        <f>+IF('Datos seleccionados'!$B889="","",'Datos seleccionados'!$B889)</f>
        <v/>
      </c>
      <c r="I1333" s="10" t="str">
        <f>IF(H1333="","",IF(AND('Datos seleccionados'!$Q889&gt;=$I$3,'Datos seleccionados'!$R889&lt;=$I$4,'Datos seleccionados'!$S889&gt;=$I$5,'Datos seleccionados'!$T889&gt;=$I$6,'Datos seleccionados'!$U889&gt;=$I$7),"SI","NO"))</f>
        <v/>
      </c>
    </row>
    <row r="1334" spans="2:9" x14ac:dyDescent="0.2">
      <c r="B1334" s="18" t="str">
        <f>+IF('Datos seleccionados'!$A890="","",'Datos seleccionados'!$A890)</f>
        <v/>
      </c>
      <c r="C1334" s="14" t="str">
        <f>+IF('Datos seleccionados'!$B890="","",'Datos seleccionados'!$B890)</f>
        <v/>
      </c>
      <c r="D1334" s="10" t="str">
        <f>IF(C1334="","",IF(AND('Datos seleccionados'!$Q890&gt;=$D$3,'Datos seleccionados'!$R890&lt;=$D$4,'Datos seleccionados'!$S890&gt;=$D$5,'Datos seleccionados'!$T890&gt;=$D$6,'Datos seleccionados'!$U890&gt;=$D$7),"SI","NO"))</f>
        <v/>
      </c>
      <c r="G1334" s="17" t="str">
        <f>+IF('Datos seleccionados'!$A890="","",'Datos seleccionados'!$A890)</f>
        <v/>
      </c>
      <c r="H1334" s="14" t="str">
        <f>+IF('Datos seleccionados'!$B890="","",'Datos seleccionados'!$B890)</f>
        <v/>
      </c>
      <c r="I1334" s="10" t="str">
        <f>IF(H1334="","",IF(AND('Datos seleccionados'!$Q890&gt;=$I$3,'Datos seleccionados'!$R890&lt;=$I$4,'Datos seleccionados'!$S890&gt;=$I$5,'Datos seleccionados'!$T890&gt;=$I$6,'Datos seleccionados'!$U890&gt;=$I$7),"SI","NO"))</f>
        <v/>
      </c>
    </row>
    <row r="1335" spans="2:9" x14ac:dyDescent="0.2">
      <c r="B1335" s="18" t="str">
        <f>+IF('Datos seleccionados'!$A891="","",'Datos seleccionados'!$A891)</f>
        <v/>
      </c>
      <c r="C1335" s="14" t="str">
        <f>+IF('Datos seleccionados'!$B891="","",'Datos seleccionados'!$B891)</f>
        <v/>
      </c>
      <c r="D1335" s="10" t="str">
        <f>IF(C1335="","",IF(AND('Datos seleccionados'!$Q891&gt;=$D$3,'Datos seleccionados'!$R891&lt;=$D$4,'Datos seleccionados'!$S891&gt;=$D$5,'Datos seleccionados'!$T891&gt;=$D$6,'Datos seleccionados'!$U891&gt;=$D$7),"SI","NO"))</f>
        <v/>
      </c>
      <c r="G1335" s="17" t="str">
        <f>+IF('Datos seleccionados'!$A891="","",'Datos seleccionados'!$A891)</f>
        <v/>
      </c>
      <c r="H1335" s="14" t="str">
        <f>+IF('Datos seleccionados'!$B891="","",'Datos seleccionados'!$B891)</f>
        <v/>
      </c>
      <c r="I1335" s="10" t="str">
        <f>IF(H1335="","",IF(AND('Datos seleccionados'!$Q891&gt;=$I$3,'Datos seleccionados'!$R891&lt;=$I$4,'Datos seleccionados'!$S891&gt;=$I$5,'Datos seleccionados'!$T891&gt;=$I$6,'Datos seleccionados'!$U891&gt;=$I$7),"SI","NO"))</f>
        <v/>
      </c>
    </row>
    <row r="1336" spans="2:9" x14ac:dyDescent="0.2">
      <c r="B1336" s="18" t="str">
        <f>+IF('Datos seleccionados'!$A892="","",'Datos seleccionados'!$A892)</f>
        <v/>
      </c>
      <c r="C1336" s="14" t="str">
        <f>+IF('Datos seleccionados'!$B892="","",'Datos seleccionados'!$B892)</f>
        <v/>
      </c>
      <c r="D1336" s="10" t="str">
        <f>IF(C1336="","",IF(AND('Datos seleccionados'!$Q892&gt;=$D$3,'Datos seleccionados'!$R892&lt;=$D$4,'Datos seleccionados'!$S892&gt;=$D$5,'Datos seleccionados'!$T892&gt;=$D$6,'Datos seleccionados'!$U892&gt;=$D$7),"SI","NO"))</f>
        <v/>
      </c>
      <c r="G1336" s="17" t="str">
        <f>+IF('Datos seleccionados'!$A892="","",'Datos seleccionados'!$A892)</f>
        <v/>
      </c>
      <c r="H1336" s="14" t="str">
        <f>+IF('Datos seleccionados'!$B892="","",'Datos seleccionados'!$B892)</f>
        <v/>
      </c>
      <c r="I1336" s="10" t="str">
        <f>IF(H1336="","",IF(AND('Datos seleccionados'!$Q892&gt;=$I$3,'Datos seleccionados'!$R892&lt;=$I$4,'Datos seleccionados'!$S892&gt;=$I$5,'Datos seleccionados'!$T892&gt;=$I$6,'Datos seleccionados'!$U892&gt;=$I$7),"SI","NO"))</f>
        <v/>
      </c>
    </row>
    <row r="1337" spans="2:9" x14ac:dyDescent="0.2">
      <c r="B1337" s="18" t="str">
        <f>+IF('Datos seleccionados'!$A893="","",'Datos seleccionados'!$A893)</f>
        <v/>
      </c>
      <c r="C1337" s="14" t="str">
        <f>+IF('Datos seleccionados'!$B893="","",'Datos seleccionados'!$B893)</f>
        <v/>
      </c>
      <c r="D1337" s="10" t="str">
        <f>IF(C1337="","",IF(AND('Datos seleccionados'!$Q893&gt;=$D$3,'Datos seleccionados'!$R893&lt;=$D$4,'Datos seleccionados'!$S893&gt;=$D$5,'Datos seleccionados'!$T893&gt;=$D$6,'Datos seleccionados'!$U893&gt;=$D$7),"SI","NO"))</f>
        <v/>
      </c>
      <c r="G1337" s="17" t="str">
        <f>+IF('Datos seleccionados'!$A893="","",'Datos seleccionados'!$A893)</f>
        <v/>
      </c>
      <c r="H1337" s="14" t="str">
        <f>+IF('Datos seleccionados'!$B893="","",'Datos seleccionados'!$B893)</f>
        <v/>
      </c>
      <c r="I1337" s="10" t="str">
        <f>IF(H1337="","",IF(AND('Datos seleccionados'!$Q893&gt;=$I$3,'Datos seleccionados'!$R893&lt;=$I$4,'Datos seleccionados'!$S893&gt;=$I$5,'Datos seleccionados'!$T893&gt;=$I$6,'Datos seleccionados'!$U893&gt;=$I$7),"SI","NO"))</f>
        <v/>
      </c>
    </row>
    <row r="1338" spans="2:9" x14ac:dyDescent="0.2">
      <c r="B1338" s="18" t="str">
        <f>+IF('Datos seleccionados'!$A894="","",'Datos seleccionados'!$A894)</f>
        <v/>
      </c>
      <c r="C1338" s="14" t="str">
        <f>+IF('Datos seleccionados'!$B894="","",'Datos seleccionados'!$B894)</f>
        <v/>
      </c>
      <c r="D1338" s="10" t="str">
        <f>IF(C1338="","",IF(AND('Datos seleccionados'!$Q894&gt;=$D$3,'Datos seleccionados'!$R894&lt;=$D$4,'Datos seleccionados'!$S894&gt;=$D$5,'Datos seleccionados'!$T894&gt;=$D$6,'Datos seleccionados'!$U894&gt;=$D$7),"SI","NO"))</f>
        <v/>
      </c>
      <c r="G1338" s="17" t="str">
        <f>+IF('Datos seleccionados'!$A894="","",'Datos seleccionados'!$A894)</f>
        <v/>
      </c>
      <c r="H1338" s="14" t="str">
        <f>+IF('Datos seleccionados'!$B894="","",'Datos seleccionados'!$B894)</f>
        <v/>
      </c>
      <c r="I1338" s="10" t="str">
        <f>IF(H1338="","",IF(AND('Datos seleccionados'!$Q894&gt;=$I$3,'Datos seleccionados'!$R894&lt;=$I$4,'Datos seleccionados'!$S894&gt;=$I$5,'Datos seleccionados'!$T894&gt;=$I$6,'Datos seleccionados'!$U894&gt;=$I$7),"SI","NO"))</f>
        <v/>
      </c>
    </row>
    <row r="1339" spans="2:9" x14ac:dyDescent="0.2">
      <c r="B1339" s="18" t="str">
        <f>+IF('Datos seleccionados'!$A895="","",'Datos seleccionados'!$A895)</f>
        <v/>
      </c>
      <c r="C1339" s="14" t="str">
        <f>+IF('Datos seleccionados'!$B895="","",'Datos seleccionados'!$B895)</f>
        <v/>
      </c>
      <c r="D1339" s="10" t="str">
        <f>IF(C1339="","",IF(AND('Datos seleccionados'!$Q895&gt;=$D$3,'Datos seleccionados'!$R895&lt;=$D$4,'Datos seleccionados'!$S895&gt;=$D$5,'Datos seleccionados'!$T895&gt;=$D$6,'Datos seleccionados'!$U895&gt;=$D$7),"SI","NO"))</f>
        <v/>
      </c>
      <c r="G1339" s="17" t="str">
        <f>+IF('Datos seleccionados'!$A895="","",'Datos seleccionados'!$A895)</f>
        <v/>
      </c>
      <c r="H1339" s="14" t="str">
        <f>+IF('Datos seleccionados'!$B895="","",'Datos seleccionados'!$B895)</f>
        <v/>
      </c>
      <c r="I1339" s="10" t="str">
        <f>IF(H1339="","",IF(AND('Datos seleccionados'!$Q895&gt;=$I$3,'Datos seleccionados'!$R895&lt;=$I$4,'Datos seleccionados'!$S895&gt;=$I$5,'Datos seleccionados'!$T895&gt;=$I$6,'Datos seleccionados'!$U895&gt;=$I$7),"SI","NO"))</f>
        <v/>
      </c>
    </row>
    <row r="1340" spans="2:9" x14ac:dyDescent="0.2">
      <c r="B1340" s="18" t="str">
        <f>+IF('Datos seleccionados'!$A896="","",'Datos seleccionados'!$A896)</f>
        <v/>
      </c>
      <c r="C1340" s="14" t="str">
        <f>+IF('Datos seleccionados'!$B896="","",'Datos seleccionados'!$B896)</f>
        <v/>
      </c>
      <c r="D1340" s="10" t="str">
        <f>IF(C1340="","",IF(AND('Datos seleccionados'!$Q896&gt;=$D$3,'Datos seleccionados'!$R896&lt;=$D$4,'Datos seleccionados'!$S896&gt;=$D$5,'Datos seleccionados'!$T896&gt;=$D$6,'Datos seleccionados'!$U896&gt;=$D$7),"SI","NO"))</f>
        <v/>
      </c>
      <c r="G1340" s="17" t="str">
        <f>+IF('Datos seleccionados'!$A896="","",'Datos seleccionados'!$A896)</f>
        <v/>
      </c>
      <c r="H1340" s="14" t="str">
        <f>+IF('Datos seleccionados'!$B896="","",'Datos seleccionados'!$B896)</f>
        <v/>
      </c>
      <c r="I1340" s="10" t="str">
        <f>IF(H1340="","",IF(AND('Datos seleccionados'!$Q896&gt;=$I$3,'Datos seleccionados'!$R896&lt;=$I$4,'Datos seleccionados'!$S896&gt;=$I$5,'Datos seleccionados'!$T896&gt;=$I$6,'Datos seleccionados'!$U896&gt;=$I$7),"SI","NO"))</f>
        <v/>
      </c>
    </row>
    <row r="1341" spans="2:9" x14ac:dyDescent="0.2">
      <c r="B1341" s="18" t="str">
        <f>+IF('Datos seleccionados'!$A897="","",'Datos seleccionados'!$A897)</f>
        <v/>
      </c>
      <c r="C1341" s="14" t="str">
        <f>+IF('Datos seleccionados'!$B897="","",'Datos seleccionados'!$B897)</f>
        <v/>
      </c>
      <c r="D1341" s="10" t="str">
        <f>IF(C1341="","",IF(AND('Datos seleccionados'!$Q897&gt;=$D$3,'Datos seleccionados'!$R897&lt;=$D$4,'Datos seleccionados'!$S897&gt;=$D$5,'Datos seleccionados'!$T897&gt;=$D$6,'Datos seleccionados'!$U897&gt;=$D$7),"SI","NO"))</f>
        <v/>
      </c>
      <c r="G1341" s="17" t="str">
        <f>+IF('Datos seleccionados'!$A897="","",'Datos seleccionados'!$A897)</f>
        <v/>
      </c>
      <c r="H1341" s="14" t="str">
        <f>+IF('Datos seleccionados'!$B897="","",'Datos seleccionados'!$B897)</f>
        <v/>
      </c>
      <c r="I1341" s="10" t="str">
        <f>IF(H1341="","",IF(AND('Datos seleccionados'!$Q897&gt;=$I$3,'Datos seleccionados'!$R897&lt;=$I$4,'Datos seleccionados'!$S897&gt;=$I$5,'Datos seleccionados'!$T897&gt;=$I$6,'Datos seleccionados'!$U897&gt;=$I$7),"SI","NO"))</f>
        <v/>
      </c>
    </row>
    <row r="1342" spans="2:9" x14ac:dyDescent="0.2">
      <c r="B1342" s="18" t="str">
        <f>+IF('Datos seleccionados'!$A898="","",'Datos seleccionados'!$A898)</f>
        <v/>
      </c>
      <c r="C1342" s="14" t="str">
        <f>+IF('Datos seleccionados'!$B898="","",'Datos seleccionados'!$B898)</f>
        <v/>
      </c>
      <c r="D1342" s="10" t="str">
        <f>IF(C1342="","",IF(AND('Datos seleccionados'!$Q898&gt;=$D$3,'Datos seleccionados'!$R898&lt;=$D$4,'Datos seleccionados'!$S898&gt;=$D$5,'Datos seleccionados'!$T898&gt;=$D$6,'Datos seleccionados'!$U898&gt;=$D$7),"SI","NO"))</f>
        <v/>
      </c>
      <c r="G1342" s="17" t="str">
        <f>+IF('Datos seleccionados'!$A898="","",'Datos seleccionados'!$A898)</f>
        <v/>
      </c>
      <c r="H1342" s="14" t="str">
        <f>+IF('Datos seleccionados'!$B898="","",'Datos seleccionados'!$B898)</f>
        <v/>
      </c>
      <c r="I1342" s="10" t="str">
        <f>IF(H1342="","",IF(AND('Datos seleccionados'!$Q898&gt;=$I$3,'Datos seleccionados'!$R898&lt;=$I$4,'Datos seleccionados'!$S898&gt;=$I$5,'Datos seleccionados'!$T898&gt;=$I$6,'Datos seleccionados'!$U898&gt;=$I$7),"SI","NO"))</f>
        <v/>
      </c>
    </row>
    <row r="1343" spans="2:9" x14ac:dyDescent="0.2">
      <c r="B1343" s="18" t="str">
        <f>+IF('Datos seleccionados'!$A899="","",'Datos seleccionados'!$A899)</f>
        <v/>
      </c>
      <c r="C1343" s="14" t="str">
        <f>+IF('Datos seleccionados'!$B899="","",'Datos seleccionados'!$B899)</f>
        <v/>
      </c>
      <c r="D1343" s="10" t="str">
        <f>IF(C1343="","",IF(AND('Datos seleccionados'!$Q899&gt;=$D$3,'Datos seleccionados'!$R899&lt;=$D$4,'Datos seleccionados'!$S899&gt;=$D$5,'Datos seleccionados'!$T899&gt;=$D$6,'Datos seleccionados'!$U899&gt;=$D$7),"SI","NO"))</f>
        <v/>
      </c>
      <c r="G1343" s="17" t="str">
        <f>+IF('Datos seleccionados'!$A899="","",'Datos seleccionados'!$A899)</f>
        <v/>
      </c>
      <c r="H1343" s="14" t="str">
        <f>+IF('Datos seleccionados'!$B899="","",'Datos seleccionados'!$B899)</f>
        <v/>
      </c>
      <c r="I1343" s="10" t="str">
        <f>IF(H1343="","",IF(AND('Datos seleccionados'!$Q899&gt;=$I$3,'Datos seleccionados'!$R899&lt;=$I$4,'Datos seleccionados'!$S899&gt;=$I$5,'Datos seleccionados'!$T899&gt;=$I$6,'Datos seleccionados'!$U899&gt;=$I$7),"SI","NO"))</f>
        <v/>
      </c>
    </row>
    <row r="1344" spans="2:9" x14ac:dyDescent="0.2">
      <c r="B1344" s="18" t="str">
        <f>+IF('Datos seleccionados'!$A900="","",'Datos seleccionados'!$A900)</f>
        <v/>
      </c>
      <c r="C1344" s="14" t="str">
        <f>+IF('Datos seleccionados'!$B900="","",'Datos seleccionados'!$B900)</f>
        <v/>
      </c>
      <c r="D1344" s="10" t="str">
        <f>IF(C1344="","",IF(AND('Datos seleccionados'!$Q900&gt;=$D$3,'Datos seleccionados'!$R900&lt;=$D$4,'Datos seleccionados'!$S900&gt;=$D$5,'Datos seleccionados'!$T900&gt;=$D$6,'Datos seleccionados'!$U900&gt;=$D$7),"SI","NO"))</f>
        <v/>
      </c>
      <c r="G1344" s="17" t="str">
        <f>+IF('Datos seleccionados'!$A900="","",'Datos seleccionados'!$A900)</f>
        <v/>
      </c>
      <c r="H1344" s="14" t="str">
        <f>+IF('Datos seleccionados'!$B900="","",'Datos seleccionados'!$B900)</f>
        <v/>
      </c>
      <c r="I1344" s="10" t="str">
        <f>IF(H1344="","",IF(AND('Datos seleccionados'!$Q900&gt;=$I$3,'Datos seleccionados'!$R900&lt;=$I$4,'Datos seleccionados'!$S900&gt;=$I$5,'Datos seleccionados'!$T900&gt;=$I$6,'Datos seleccionados'!$U900&gt;=$I$7),"SI","NO"))</f>
        <v/>
      </c>
    </row>
    <row r="1345" spans="2:9" x14ac:dyDescent="0.2">
      <c r="B1345" s="18" t="str">
        <f>+IF('Datos seleccionados'!$A901="","",'Datos seleccionados'!$A901)</f>
        <v/>
      </c>
      <c r="C1345" s="14" t="str">
        <f>+IF('Datos seleccionados'!$B901="","",'Datos seleccionados'!$B901)</f>
        <v/>
      </c>
      <c r="D1345" s="10" t="str">
        <f>IF(C1345="","",IF(AND('Datos seleccionados'!$Q901&gt;=$D$3,'Datos seleccionados'!$R901&lt;=$D$4,'Datos seleccionados'!$S901&gt;=$D$5,'Datos seleccionados'!$T901&gt;=$D$6,'Datos seleccionados'!$U901&gt;=$D$7),"SI","NO"))</f>
        <v/>
      </c>
      <c r="G1345" s="17" t="str">
        <f>+IF('Datos seleccionados'!$A901="","",'Datos seleccionados'!$A901)</f>
        <v/>
      </c>
      <c r="H1345" s="14" t="str">
        <f>+IF('Datos seleccionados'!$B901="","",'Datos seleccionados'!$B901)</f>
        <v/>
      </c>
      <c r="I1345" s="10" t="str">
        <f>IF(H1345="","",IF(AND('Datos seleccionados'!$Q901&gt;=$I$3,'Datos seleccionados'!$R901&lt;=$I$4,'Datos seleccionados'!$S901&gt;=$I$5,'Datos seleccionados'!$T901&gt;=$I$6,'Datos seleccionados'!$U901&gt;=$I$7),"SI","NO"))</f>
        <v/>
      </c>
    </row>
    <row r="1346" spans="2:9" x14ac:dyDescent="0.2">
      <c r="B1346" s="18" t="str">
        <f>+IF('Datos seleccionados'!$A902="","",'Datos seleccionados'!$A902)</f>
        <v/>
      </c>
      <c r="C1346" s="14" t="str">
        <f>+IF('Datos seleccionados'!$B902="","",'Datos seleccionados'!$B902)</f>
        <v/>
      </c>
      <c r="D1346" s="10" t="str">
        <f>IF(C1346="","",IF(AND('Datos seleccionados'!$Q902&gt;=$D$3,'Datos seleccionados'!$R902&lt;=$D$4,'Datos seleccionados'!$S902&gt;=$D$5,'Datos seleccionados'!$T902&gt;=$D$6,'Datos seleccionados'!$U902&gt;=$D$7),"SI","NO"))</f>
        <v/>
      </c>
      <c r="G1346" s="17" t="str">
        <f>+IF('Datos seleccionados'!$A902="","",'Datos seleccionados'!$A902)</f>
        <v/>
      </c>
      <c r="H1346" s="14" t="str">
        <f>+IF('Datos seleccionados'!$B902="","",'Datos seleccionados'!$B902)</f>
        <v/>
      </c>
      <c r="I1346" s="10" t="str">
        <f>IF(H1346="","",IF(AND('Datos seleccionados'!$Q902&gt;=$I$3,'Datos seleccionados'!$R902&lt;=$I$4,'Datos seleccionados'!$S902&gt;=$I$5,'Datos seleccionados'!$T902&gt;=$I$6,'Datos seleccionados'!$U902&gt;=$I$7),"SI","NO"))</f>
        <v/>
      </c>
    </row>
    <row r="1347" spans="2:9" x14ac:dyDescent="0.2">
      <c r="B1347" s="18" t="str">
        <f>+IF('Datos seleccionados'!$A903="","",'Datos seleccionados'!$A903)</f>
        <v/>
      </c>
      <c r="C1347" s="14" t="str">
        <f>+IF('Datos seleccionados'!$B903="","",'Datos seleccionados'!$B903)</f>
        <v/>
      </c>
      <c r="D1347" s="10" t="str">
        <f>IF(C1347="","",IF(AND('Datos seleccionados'!$Q903&gt;=$D$3,'Datos seleccionados'!$R903&lt;=$D$4,'Datos seleccionados'!$S903&gt;=$D$5,'Datos seleccionados'!$T903&gt;=$D$6,'Datos seleccionados'!$U903&gt;=$D$7),"SI","NO"))</f>
        <v/>
      </c>
      <c r="G1347" s="17" t="str">
        <f>+IF('Datos seleccionados'!$A903="","",'Datos seleccionados'!$A903)</f>
        <v/>
      </c>
      <c r="H1347" s="14" t="str">
        <f>+IF('Datos seleccionados'!$B903="","",'Datos seleccionados'!$B903)</f>
        <v/>
      </c>
      <c r="I1347" s="10" t="str">
        <f>IF(H1347="","",IF(AND('Datos seleccionados'!$Q903&gt;=$I$3,'Datos seleccionados'!$R903&lt;=$I$4,'Datos seleccionados'!$S903&gt;=$I$5,'Datos seleccionados'!$T903&gt;=$I$6,'Datos seleccionados'!$U903&gt;=$I$7),"SI","NO"))</f>
        <v/>
      </c>
    </row>
    <row r="1348" spans="2:9" x14ac:dyDescent="0.2">
      <c r="B1348" s="18" t="str">
        <f>+IF('Datos seleccionados'!$A904="","",'Datos seleccionados'!$A904)</f>
        <v/>
      </c>
      <c r="C1348" s="14" t="str">
        <f>+IF('Datos seleccionados'!$B904="","",'Datos seleccionados'!$B904)</f>
        <v/>
      </c>
      <c r="D1348" s="10" t="str">
        <f>IF(C1348="","",IF(AND('Datos seleccionados'!$Q904&gt;=$D$3,'Datos seleccionados'!$R904&lt;=$D$4,'Datos seleccionados'!$S904&gt;=$D$5,'Datos seleccionados'!$T904&gt;=$D$6,'Datos seleccionados'!$U904&gt;=$D$7),"SI","NO"))</f>
        <v/>
      </c>
      <c r="G1348" s="17" t="str">
        <f>+IF('Datos seleccionados'!$A904="","",'Datos seleccionados'!$A904)</f>
        <v/>
      </c>
      <c r="H1348" s="14" t="str">
        <f>+IF('Datos seleccionados'!$B904="","",'Datos seleccionados'!$B904)</f>
        <v/>
      </c>
      <c r="I1348" s="10" t="str">
        <f>IF(H1348="","",IF(AND('Datos seleccionados'!$Q904&gt;=$I$3,'Datos seleccionados'!$R904&lt;=$I$4,'Datos seleccionados'!$S904&gt;=$I$5,'Datos seleccionados'!$T904&gt;=$I$6,'Datos seleccionados'!$U904&gt;=$I$7),"SI","NO"))</f>
        <v/>
      </c>
    </row>
    <row r="1349" spans="2:9" x14ac:dyDescent="0.2">
      <c r="B1349" s="18" t="str">
        <f>+IF('Datos seleccionados'!$A905="","",'Datos seleccionados'!$A905)</f>
        <v/>
      </c>
      <c r="C1349" s="14" t="str">
        <f>+IF('Datos seleccionados'!$B905="","",'Datos seleccionados'!$B905)</f>
        <v/>
      </c>
      <c r="D1349" s="10" t="str">
        <f>IF(C1349="","",IF(AND('Datos seleccionados'!$Q905&gt;=$D$3,'Datos seleccionados'!$R905&lt;=$D$4,'Datos seleccionados'!$S905&gt;=$D$5,'Datos seleccionados'!$T905&gt;=$D$6,'Datos seleccionados'!$U905&gt;=$D$7),"SI","NO"))</f>
        <v/>
      </c>
      <c r="G1349" s="17" t="str">
        <f>+IF('Datos seleccionados'!$A905="","",'Datos seleccionados'!$A905)</f>
        <v/>
      </c>
      <c r="H1349" s="14" t="str">
        <f>+IF('Datos seleccionados'!$B905="","",'Datos seleccionados'!$B905)</f>
        <v/>
      </c>
      <c r="I1349" s="10" t="str">
        <f>IF(H1349="","",IF(AND('Datos seleccionados'!$Q905&gt;=$I$3,'Datos seleccionados'!$R905&lt;=$I$4,'Datos seleccionados'!$S905&gt;=$I$5,'Datos seleccionados'!$T905&gt;=$I$6,'Datos seleccionados'!$U905&gt;=$I$7),"SI","NO"))</f>
        <v/>
      </c>
    </row>
    <row r="1350" spans="2:9" x14ac:dyDescent="0.2">
      <c r="B1350" s="18" t="str">
        <f>+IF('Datos seleccionados'!$A906="","",'Datos seleccionados'!$A906)</f>
        <v/>
      </c>
      <c r="C1350" s="14" t="str">
        <f>+IF('Datos seleccionados'!$B906="","",'Datos seleccionados'!$B906)</f>
        <v/>
      </c>
      <c r="D1350" s="10" t="str">
        <f>IF(C1350="","",IF(AND('Datos seleccionados'!$Q906&gt;=$D$3,'Datos seleccionados'!$R906&lt;=$D$4,'Datos seleccionados'!$S906&gt;=$D$5,'Datos seleccionados'!$T906&gt;=$D$6,'Datos seleccionados'!$U906&gt;=$D$7),"SI","NO"))</f>
        <v/>
      </c>
      <c r="G1350" s="17" t="str">
        <f>+IF('Datos seleccionados'!$A906="","",'Datos seleccionados'!$A906)</f>
        <v/>
      </c>
      <c r="H1350" s="14" t="str">
        <f>+IF('Datos seleccionados'!$B906="","",'Datos seleccionados'!$B906)</f>
        <v/>
      </c>
      <c r="I1350" s="10" t="str">
        <f>IF(H1350="","",IF(AND('Datos seleccionados'!$Q906&gt;=$I$3,'Datos seleccionados'!$R906&lt;=$I$4,'Datos seleccionados'!$S906&gt;=$I$5,'Datos seleccionados'!$T906&gt;=$I$6,'Datos seleccionados'!$U906&gt;=$I$7),"SI","NO"))</f>
        <v/>
      </c>
    </row>
    <row r="1351" spans="2:9" x14ac:dyDescent="0.2">
      <c r="B1351" s="18" t="str">
        <f>+IF('Datos seleccionados'!$A907="","",'Datos seleccionados'!$A907)</f>
        <v/>
      </c>
      <c r="C1351" s="14" t="str">
        <f>+IF('Datos seleccionados'!$B907="","",'Datos seleccionados'!$B907)</f>
        <v/>
      </c>
      <c r="D1351" s="10" t="str">
        <f>IF(C1351="","",IF(AND('Datos seleccionados'!$Q907&gt;=$D$3,'Datos seleccionados'!$R907&lt;=$D$4,'Datos seleccionados'!$S907&gt;=$D$5,'Datos seleccionados'!$T907&gt;=$D$6,'Datos seleccionados'!$U907&gt;=$D$7),"SI","NO"))</f>
        <v/>
      </c>
      <c r="G1351" s="17" t="str">
        <f>+IF('Datos seleccionados'!$A907="","",'Datos seleccionados'!$A907)</f>
        <v/>
      </c>
      <c r="H1351" s="14" t="str">
        <f>+IF('Datos seleccionados'!$B907="","",'Datos seleccionados'!$B907)</f>
        <v/>
      </c>
      <c r="I1351" s="10" t="str">
        <f>IF(H1351="","",IF(AND('Datos seleccionados'!$Q907&gt;=$I$3,'Datos seleccionados'!$R907&lt;=$I$4,'Datos seleccionados'!$S907&gt;=$I$5,'Datos seleccionados'!$T907&gt;=$I$6,'Datos seleccionados'!$U907&gt;=$I$7),"SI","NO"))</f>
        <v/>
      </c>
    </row>
    <row r="1352" spans="2:9" x14ac:dyDescent="0.2">
      <c r="B1352" s="18" t="str">
        <f>+IF('Datos seleccionados'!$A908="","",'Datos seleccionados'!$A908)</f>
        <v/>
      </c>
      <c r="C1352" s="14" t="str">
        <f>+IF('Datos seleccionados'!$B908="","",'Datos seleccionados'!$B908)</f>
        <v/>
      </c>
      <c r="D1352" s="10" t="str">
        <f>IF(C1352="","",IF(AND('Datos seleccionados'!$Q908&gt;=$D$3,'Datos seleccionados'!$R908&lt;=$D$4,'Datos seleccionados'!$S908&gt;=$D$5,'Datos seleccionados'!$T908&gt;=$D$6,'Datos seleccionados'!$U908&gt;=$D$7),"SI","NO"))</f>
        <v/>
      </c>
      <c r="G1352" s="17" t="str">
        <f>+IF('Datos seleccionados'!$A908="","",'Datos seleccionados'!$A908)</f>
        <v/>
      </c>
      <c r="H1352" s="14" t="str">
        <f>+IF('Datos seleccionados'!$B908="","",'Datos seleccionados'!$B908)</f>
        <v/>
      </c>
      <c r="I1352" s="10" t="str">
        <f>IF(H1352="","",IF(AND('Datos seleccionados'!$Q908&gt;=$I$3,'Datos seleccionados'!$R908&lt;=$I$4,'Datos seleccionados'!$S908&gt;=$I$5,'Datos seleccionados'!$T908&gt;=$I$6,'Datos seleccionados'!$U908&gt;=$I$7),"SI","NO"))</f>
        <v/>
      </c>
    </row>
    <row r="1353" spans="2:9" x14ac:dyDescent="0.2">
      <c r="B1353" s="18" t="str">
        <f>+IF('Datos seleccionados'!$A909="","",'Datos seleccionados'!$A909)</f>
        <v/>
      </c>
      <c r="C1353" s="14" t="str">
        <f>+IF('Datos seleccionados'!$B909="","",'Datos seleccionados'!$B909)</f>
        <v/>
      </c>
      <c r="D1353" s="10" t="str">
        <f>IF(C1353="","",IF(AND('Datos seleccionados'!$Q909&gt;=$D$3,'Datos seleccionados'!$R909&lt;=$D$4,'Datos seleccionados'!$S909&gt;=$D$5,'Datos seleccionados'!$T909&gt;=$D$6,'Datos seleccionados'!$U909&gt;=$D$7),"SI","NO"))</f>
        <v/>
      </c>
      <c r="G1353" s="17" t="str">
        <f>+IF('Datos seleccionados'!$A909="","",'Datos seleccionados'!$A909)</f>
        <v/>
      </c>
      <c r="H1353" s="14" t="str">
        <f>+IF('Datos seleccionados'!$B909="","",'Datos seleccionados'!$B909)</f>
        <v/>
      </c>
      <c r="I1353" s="10" t="str">
        <f>IF(H1353="","",IF(AND('Datos seleccionados'!$Q909&gt;=$I$3,'Datos seleccionados'!$R909&lt;=$I$4,'Datos seleccionados'!$S909&gt;=$I$5,'Datos seleccionados'!$T909&gt;=$I$6,'Datos seleccionados'!$U909&gt;=$I$7),"SI","NO"))</f>
        <v/>
      </c>
    </row>
    <row r="1354" spans="2:9" x14ac:dyDescent="0.2">
      <c r="B1354" s="18" t="str">
        <f>+IF('Datos seleccionados'!$A910="","",'Datos seleccionados'!$A910)</f>
        <v/>
      </c>
      <c r="C1354" s="14" t="str">
        <f>+IF('Datos seleccionados'!$B910="","",'Datos seleccionados'!$B910)</f>
        <v/>
      </c>
      <c r="D1354" s="10" t="str">
        <f>IF(C1354="","",IF(AND('Datos seleccionados'!$Q910&gt;=$D$3,'Datos seleccionados'!$R910&lt;=$D$4,'Datos seleccionados'!$S910&gt;=$D$5,'Datos seleccionados'!$T910&gt;=$D$6,'Datos seleccionados'!$U910&gt;=$D$7),"SI","NO"))</f>
        <v/>
      </c>
      <c r="G1354" s="17" t="str">
        <f>+IF('Datos seleccionados'!$A910="","",'Datos seleccionados'!$A910)</f>
        <v/>
      </c>
      <c r="H1354" s="14" t="str">
        <f>+IF('Datos seleccionados'!$B910="","",'Datos seleccionados'!$B910)</f>
        <v/>
      </c>
      <c r="I1354" s="10" t="str">
        <f>IF(H1354="","",IF(AND('Datos seleccionados'!$Q910&gt;=$I$3,'Datos seleccionados'!$R910&lt;=$I$4,'Datos seleccionados'!$S910&gt;=$I$5,'Datos seleccionados'!$T910&gt;=$I$6,'Datos seleccionados'!$U910&gt;=$I$7),"SI","NO"))</f>
        <v/>
      </c>
    </row>
    <row r="1355" spans="2:9" x14ac:dyDescent="0.2">
      <c r="B1355" s="18" t="str">
        <f>+IF('Datos seleccionados'!$A911="","",'Datos seleccionados'!$A911)</f>
        <v/>
      </c>
      <c r="C1355" s="14" t="str">
        <f>+IF('Datos seleccionados'!$B911="","",'Datos seleccionados'!$B911)</f>
        <v/>
      </c>
      <c r="D1355" s="10" t="str">
        <f>IF(C1355="","",IF(AND('Datos seleccionados'!$Q911&gt;=$D$3,'Datos seleccionados'!$R911&lt;=$D$4,'Datos seleccionados'!$S911&gt;=$D$5,'Datos seleccionados'!$T911&gt;=$D$6,'Datos seleccionados'!$U911&gt;=$D$7),"SI","NO"))</f>
        <v/>
      </c>
      <c r="G1355" s="17" t="str">
        <f>+IF('Datos seleccionados'!$A911="","",'Datos seleccionados'!$A911)</f>
        <v/>
      </c>
      <c r="H1355" s="14" t="str">
        <f>+IF('Datos seleccionados'!$B911="","",'Datos seleccionados'!$B911)</f>
        <v/>
      </c>
      <c r="I1355" s="10" t="str">
        <f>IF(H1355="","",IF(AND('Datos seleccionados'!$Q911&gt;=$I$3,'Datos seleccionados'!$R911&lt;=$I$4,'Datos seleccionados'!$S911&gt;=$I$5,'Datos seleccionados'!$T911&gt;=$I$6,'Datos seleccionados'!$U911&gt;=$I$7),"SI","NO"))</f>
        <v/>
      </c>
    </row>
    <row r="1356" spans="2:9" x14ac:dyDescent="0.2">
      <c r="B1356" s="18" t="str">
        <f>+IF('Datos seleccionados'!$A912="","",'Datos seleccionados'!$A912)</f>
        <v/>
      </c>
      <c r="C1356" s="14" t="str">
        <f>+IF('Datos seleccionados'!$B912="","",'Datos seleccionados'!$B912)</f>
        <v/>
      </c>
      <c r="D1356" s="10" t="str">
        <f>IF(C1356="","",IF(AND('Datos seleccionados'!$Q912&gt;=$D$3,'Datos seleccionados'!$R912&lt;=$D$4,'Datos seleccionados'!$S912&gt;=$D$5,'Datos seleccionados'!$T912&gt;=$D$6,'Datos seleccionados'!$U912&gt;=$D$7),"SI","NO"))</f>
        <v/>
      </c>
      <c r="G1356" s="17" t="str">
        <f>+IF('Datos seleccionados'!$A912="","",'Datos seleccionados'!$A912)</f>
        <v/>
      </c>
      <c r="H1356" s="14" t="str">
        <f>+IF('Datos seleccionados'!$B912="","",'Datos seleccionados'!$B912)</f>
        <v/>
      </c>
      <c r="I1356" s="10" t="str">
        <f>IF(H1356="","",IF(AND('Datos seleccionados'!$Q912&gt;=$I$3,'Datos seleccionados'!$R912&lt;=$I$4,'Datos seleccionados'!$S912&gt;=$I$5,'Datos seleccionados'!$T912&gt;=$I$6,'Datos seleccionados'!$U912&gt;=$I$7),"SI","NO"))</f>
        <v/>
      </c>
    </row>
    <row r="1357" spans="2:9" x14ac:dyDescent="0.2">
      <c r="B1357" s="18" t="str">
        <f>+IF('Datos seleccionados'!$A913="","",'Datos seleccionados'!$A913)</f>
        <v/>
      </c>
      <c r="C1357" s="14" t="str">
        <f>+IF('Datos seleccionados'!$B913="","",'Datos seleccionados'!$B913)</f>
        <v/>
      </c>
      <c r="D1357" s="10" t="str">
        <f>IF(C1357="","",IF(AND('Datos seleccionados'!$Q913&gt;=$D$3,'Datos seleccionados'!$R913&lt;=$D$4,'Datos seleccionados'!$S913&gt;=$D$5,'Datos seleccionados'!$T913&gt;=$D$6,'Datos seleccionados'!$U913&gt;=$D$7),"SI","NO"))</f>
        <v/>
      </c>
      <c r="G1357" s="17" t="str">
        <f>+IF('Datos seleccionados'!$A913="","",'Datos seleccionados'!$A913)</f>
        <v/>
      </c>
      <c r="H1357" s="14" t="str">
        <f>+IF('Datos seleccionados'!$B913="","",'Datos seleccionados'!$B913)</f>
        <v/>
      </c>
      <c r="I1357" s="10" t="str">
        <f>IF(H1357="","",IF(AND('Datos seleccionados'!$Q913&gt;=$I$3,'Datos seleccionados'!$R913&lt;=$I$4,'Datos seleccionados'!$S913&gt;=$I$5,'Datos seleccionados'!$T913&gt;=$I$6,'Datos seleccionados'!$U913&gt;=$I$7),"SI","NO"))</f>
        <v/>
      </c>
    </row>
    <row r="1358" spans="2:9" x14ac:dyDescent="0.2">
      <c r="B1358" s="18" t="str">
        <f>+IF('Datos seleccionados'!$A914="","",'Datos seleccionados'!$A914)</f>
        <v/>
      </c>
      <c r="C1358" s="14" t="str">
        <f>+IF('Datos seleccionados'!$B914="","",'Datos seleccionados'!$B914)</f>
        <v/>
      </c>
      <c r="D1358" s="10" t="str">
        <f>IF(C1358="","",IF(AND('Datos seleccionados'!$Q914&gt;=$D$3,'Datos seleccionados'!$R914&lt;=$D$4,'Datos seleccionados'!$S914&gt;=$D$5,'Datos seleccionados'!$T914&gt;=$D$6,'Datos seleccionados'!$U914&gt;=$D$7),"SI","NO"))</f>
        <v/>
      </c>
      <c r="G1358" s="17" t="str">
        <f>+IF('Datos seleccionados'!$A914="","",'Datos seleccionados'!$A914)</f>
        <v/>
      </c>
      <c r="H1358" s="14" t="str">
        <f>+IF('Datos seleccionados'!$B914="","",'Datos seleccionados'!$B914)</f>
        <v/>
      </c>
      <c r="I1358" s="10" t="str">
        <f>IF(H1358="","",IF(AND('Datos seleccionados'!$Q914&gt;=$I$3,'Datos seleccionados'!$R914&lt;=$I$4,'Datos seleccionados'!$S914&gt;=$I$5,'Datos seleccionados'!$T914&gt;=$I$6,'Datos seleccionados'!$U914&gt;=$I$7),"SI","NO"))</f>
        <v/>
      </c>
    </row>
    <row r="1359" spans="2:9" x14ac:dyDescent="0.2">
      <c r="B1359" s="18" t="str">
        <f>+IF('Datos seleccionados'!$A915="","",'Datos seleccionados'!$A915)</f>
        <v/>
      </c>
      <c r="C1359" s="14" t="str">
        <f>+IF('Datos seleccionados'!$B915="","",'Datos seleccionados'!$B915)</f>
        <v/>
      </c>
      <c r="D1359" s="10" t="str">
        <f>IF(C1359="","",IF(AND('Datos seleccionados'!$Q915&gt;=$D$3,'Datos seleccionados'!$R915&lt;=$D$4,'Datos seleccionados'!$S915&gt;=$D$5,'Datos seleccionados'!$T915&gt;=$D$6,'Datos seleccionados'!$U915&gt;=$D$7),"SI","NO"))</f>
        <v/>
      </c>
      <c r="G1359" s="17" t="str">
        <f>+IF('Datos seleccionados'!$A915="","",'Datos seleccionados'!$A915)</f>
        <v/>
      </c>
      <c r="H1359" s="14" t="str">
        <f>+IF('Datos seleccionados'!$B915="","",'Datos seleccionados'!$B915)</f>
        <v/>
      </c>
      <c r="I1359" s="10" t="str">
        <f>IF(H1359="","",IF(AND('Datos seleccionados'!$Q915&gt;=$I$3,'Datos seleccionados'!$R915&lt;=$I$4,'Datos seleccionados'!$S915&gt;=$I$5,'Datos seleccionados'!$T915&gt;=$I$6,'Datos seleccionados'!$U915&gt;=$I$7),"SI","NO"))</f>
        <v/>
      </c>
    </row>
    <row r="1360" spans="2:9" x14ac:dyDescent="0.2">
      <c r="B1360" s="18" t="str">
        <f>+IF('Datos seleccionados'!$A916="","",'Datos seleccionados'!$A916)</f>
        <v/>
      </c>
      <c r="C1360" s="14" t="str">
        <f>+IF('Datos seleccionados'!$B916="","",'Datos seleccionados'!$B916)</f>
        <v/>
      </c>
      <c r="D1360" s="10" t="str">
        <f>IF(C1360="","",IF(AND('Datos seleccionados'!$Q916&gt;=$D$3,'Datos seleccionados'!$R916&lt;=$D$4,'Datos seleccionados'!$S916&gt;=$D$5,'Datos seleccionados'!$T916&gt;=$D$6,'Datos seleccionados'!$U916&gt;=$D$7),"SI","NO"))</f>
        <v/>
      </c>
      <c r="G1360" s="17" t="str">
        <f>+IF('Datos seleccionados'!$A916="","",'Datos seleccionados'!$A916)</f>
        <v/>
      </c>
      <c r="H1360" s="14" t="str">
        <f>+IF('Datos seleccionados'!$B916="","",'Datos seleccionados'!$B916)</f>
        <v/>
      </c>
      <c r="I1360" s="10" t="str">
        <f>IF(H1360="","",IF(AND('Datos seleccionados'!$Q916&gt;=$I$3,'Datos seleccionados'!$R916&lt;=$I$4,'Datos seleccionados'!$S916&gt;=$I$5,'Datos seleccionados'!$T916&gt;=$I$6,'Datos seleccionados'!$U916&gt;=$I$7),"SI","NO"))</f>
        <v/>
      </c>
    </row>
    <row r="1361" spans="2:9" x14ac:dyDescent="0.2">
      <c r="B1361" s="18" t="str">
        <f>+IF('Datos seleccionados'!$A917="","",'Datos seleccionados'!$A917)</f>
        <v/>
      </c>
      <c r="C1361" s="14" t="str">
        <f>+IF('Datos seleccionados'!$B917="","",'Datos seleccionados'!$B917)</f>
        <v/>
      </c>
      <c r="D1361" s="10" t="str">
        <f>IF(C1361="","",IF(AND('Datos seleccionados'!$Q917&gt;=$D$3,'Datos seleccionados'!$R917&lt;=$D$4,'Datos seleccionados'!$S917&gt;=$D$5,'Datos seleccionados'!$T917&gt;=$D$6,'Datos seleccionados'!$U917&gt;=$D$7),"SI","NO"))</f>
        <v/>
      </c>
      <c r="G1361" s="17" t="str">
        <f>+IF('Datos seleccionados'!$A917="","",'Datos seleccionados'!$A917)</f>
        <v/>
      </c>
      <c r="H1361" s="14" t="str">
        <f>+IF('Datos seleccionados'!$B917="","",'Datos seleccionados'!$B917)</f>
        <v/>
      </c>
      <c r="I1361" s="10" t="str">
        <f>IF(H1361="","",IF(AND('Datos seleccionados'!$Q917&gt;=$I$3,'Datos seleccionados'!$R917&lt;=$I$4,'Datos seleccionados'!$S917&gt;=$I$5,'Datos seleccionados'!$T917&gt;=$I$6,'Datos seleccionados'!$U917&gt;=$I$7),"SI","NO"))</f>
        <v/>
      </c>
    </row>
    <row r="1362" spans="2:9" x14ac:dyDescent="0.2">
      <c r="B1362" s="18" t="str">
        <f>+IF('Datos seleccionados'!$A918="","",'Datos seleccionados'!$A918)</f>
        <v/>
      </c>
      <c r="C1362" s="14" t="str">
        <f>+IF('Datos seleccionados'!$B918="","",'Datos seleccionados'!$B918)</f>
        <v/>
      </c>
      <c r="D1362" s="10" t="str">
        <f>IF(C1362="","",IF(AND('Datos seleccionados'!$Q918&gt;=$D$3,'Datos seleccionados'!$R918&lt;=$D$4,'Datos seleccionados'!$S918&gt;=$D$5,'Datos seleccionados'!$T918&gt;=$D$6,'Datos seleccionados'!$U918&gt;=$D$7),"SI","NO"))</f>
        <v/>
      </c>
      <c r="G1362" s="17" t="str">
        <f>+IF('Datos seleccionados'!$A918="","",'Datos seleccionados'!$A918)</f>
        <v/>
      </c>
      <c r="H1362" s="14" t="str">
        <f>+IF('Datos seleccionados'!$B918="","",'Datos seleccionados'!$B918)</f>
        <v/>
      </c>
      <c r="I1362" s="10" t="str">
        <f>IF(H1362="","",IF(AND('Datos seleccionados'!$Q918&gt;=$I$3,'Datos seleccionados'!$R918&lt;=$I$4,'Datos seleccionados'!$S918&gt;=$I$5,'Datos seleccionados'!$T918&gt;=$I$6,'Datos seleccionados'!$U918&gt;=$I$7),"SI","NO"))</f>
        <v/>
      </c>
    </row>
    <row r="1363" spans="2:9" x14ac:dyDescent="0.2">
      <c r="B1363" s="18" t="str">
        <f>+IF('Datos seleccionados'!$A919="","",'Datos seleccionados'!$A919)</f>
        <v/>
      </c>
      <c r="C1363" s="14" t="str">
        <f>+IF('Datos seleccionados'!$B919="","",'Datos seleccionados'!$B919)</f>
        <v/>
      </c>
      <c r="D1363" s="10" t="str">
        <f>IF(C1363="","",IF(AND('Datos seleccionados'!$Q919&gt;=$D$3,'Datos seleccionados'!$R919&lt;=$D$4,'Datos seleccionados'!$S919&gt;=$D$5,'Datos seleccionados'!$T919&gt;=$D$6,'Datos seleccionados'!$U919&gt;=$D$7),"SI","NO"))</f>
        <v/>
      </c>
      <c r="G1363" s="17" t="str">
        <f>+IF('Datos seleccionados'!$A919="","",'Datos seleccionados'!$A919)</f>
        <v/>
      </c>
      <c r="H1363" s="14" t="str">
        <f>+IF('Datos seleccionados'!$B919="","",'Datos seleccionados'!$B919)</f>
        <v/>
      </c>
      <c r="I1363" s="10" t="str">
        <f>IF(H1363="","",IF(AND('Datos seleccionados'!$Q919&gt;=$I$3,'Datos seleccionados'!$R919&lt;=$I$4,'Datos seleccionados'!$S919&gt;=$I$5,'Datos seleccionados'!$T919&gt;=$I$6,'Datos seleccionados'!$U919&gt;=$I$7),"SI","NO"))</f>
        <v/>
      </c>
    </row>
    <row r="1364" spans="2:9" x14ac:dyDescent="0.2">
      <c r="B1364" s="18" t="str">
        <f>+IF('Datos seleccionados'!$A920="","",'Datos seleccionados'!$A920)</f>
        <v/>
      </c>
      <c r="C1364" s="14" t="str">
        <f>+IF('Datos seleccionados'!$B920="","",'Datos seleccionados'!$B920)</f>
        <v/>
      </c>
      <c r="D1364" s="10" t="str">
        <f>IF(C1364="","",IF(AND('Datos seleccionados'!$Q920&gt;=$D$3,'Datos seleccionados'!$R920&lt;=$D$4,'Datos seleccionados'!$S920&gt;=$D$5,'Datos seleccionados'!$T920&gt;=$D$6,'Datos seleccionados'!$U920&gt;=$D$7),"SI","NO"))</f>
        <v/>
      </c>
      <c r="G1364" s="17" t="str">
        <f>+IF('Datos seleccionados'!$A920="","",'Datos seleccionados'!$A920)</f>
        <v/>
      </c>
      <c r="H1364" s="14" t="str">
        <f>+IF('Datos seleccionados'!$B920="","",'Datos seleccionados'!$B920)</f>
        <v/>
      </c>
      <c r="I1364" s="10" t="str">
        <f>IF(H1364="","",IF(AND('Datos seleccionados'!$Q920&gt;=$I$3,'Datos seleccionados'!$R920&lt;=$I$4,'Datos seleccionados'!$S920&gt;=$I$5,'Datos seleccionados'!$T920&gt;=$I$6,'Datos seleccionados'!$U920&gt;=$I$7),"SI","NO"))</f>
        <v/>
      </c>
    </row>
    <row r="1365" spans="2:9" x14ac:dyDescent="0.2">
      <c r="B1365" s="18" t="str">
        <f>+IF('Datos seleccionados'!$A921="","",'Datos seleccionados'!$A921)</f>
        <v/>
      </c>
      <c r="C1365" s="14" t="str">
        <f>+IF('Datos seleccionados'!$B921="","",'Datos seleccionados'!$B921)</f>
        <v/>
      </c>
      <c r="D1365" s="10" t="str">
        <f>IF(C1365="","",IF(AND('Datos seleccionados'!$Q921&gt;=$D$3,'Datos seleccionados'!$R921&lt;=$D$4,'Datos seleccionados'!$S921&gt;=$D$5,'Datos seleccionados'!$T921&gt;=$D$6,'Datos seleccionados'!$U921&gt;=$D$7),"SI","NO"))</f>
        <v/>
      </c>
      <c r="G1365" s="17" t="str">
        <f>+IF('Datos seleccionados'!$A921="","",'Datos seleccionados'!$A921)</f>
        <v/>
      </c>
      <c r="H1365" s="14" t="str">
        <f>+IF('Datos seleccionados'!$B921="","",'Datos seleccionados'!$B921)</f>
        <v/>
      </c>
      <c r="I1365" s="10" t="str">
        <f>IF(H1365="","",IF(AND('Datos seleccionados'!$Q921&gt;=$I$3,'Datos seleccionados'!$R921&lt;=$I$4,'Datos seleccionados'!$S921&gt;=$I$5,'Datos seleccionados'!$T921&gt;=$I$6,'Datos seleccionados'!$U921&gt;=$I$7),"SI","NO"))</f>
        <v/>
      </c>
    </row>
    <row r="1366" spans="2:9" x14ac:dyDescent="0.2">
      <c r="B1366" s="18" t="str">
        <f>+IF('Datos seleccionados'!$A922="","",'Datos seleccionados'!$A922)</f>
        <v/>
      </c>
      <c r="C1366" s="14" t="str">
        <f>+IF('Datos seleccionados'!$B922="","",'Datos seleccionados'!$B922)</f>
        <v/>
      </c>
      <c r="D1366" s="10" t="str">
        <f>IF(C1366="","",IF(AND('Datos seleccionados'!$Q922&gt;=$D$3,'Datos seleccionados'!$R922&lt;=$D$4,'Datos seleccionados'!$S922&gt;=$D$5,'Datos seleccionados'!$T922&gt;=$D$6,'Datos seleccionados'!$U922&gt;=$D$7),"SI","NO"))</f>
        <v/>
      </c>
      <c r="G1366" s="17" t="str">
        <f>+IF('Datos seleccionados'!$A922="","",'Datos seleccionados'!$A922)</f>
        <v/>
      </c>
      <c r="H1366" s="14" t="str">
        <f>+IF('Datos seleccionados'!$B922="","",'Datos seleccionados'!$B922)</f>
        <v/>
      </c>
      <c r="I1366" s="10" t="str">
        <f>IF(H1366="","",IF(AND('Datos seleccionados'!$Q922&gt;=$I$3,'Datos seleccionados'!$R922&lt;=$I$4,'Datos seleccionados'!$S922&gt;=$I$5,'Datos seleccionados'!$T922&gt;=$I$6,'Datos seleccionados'!$U922&gt;=$I$7),"SI","NO"))</f>
        <v/>
      </c>
    </row>
    <row r="1367" spans="2:9" x14ac:dyDescent="0.2">
      <c r="B1367" s="18" t="str">
        <f>+IF('Datos seleccionados'!$A923="","",'Datos seleccionados'!$A923)</f>
        <v/>
      </c>
      <c r="C1367" s="14" t="str">
        <f>+IF('Datos seleccionados'!$B923="","",'Datos seleccionados'!$B923)</f>
        <v/>
      </c>
      <c r="D1367" s="10" t="str">
        <f>IF(C1367="","",IF(AND('Datos seleccionados'!$Q923&gt;=$D$3,'Datos seleccionados'!$R923&lt;=$D$4,'Datos seleccionados'!$S923&gt;=$D$5,'Datos seleccionados'!$T923&gt;=$D$6,'Datos seleccionados'!$U923&gt;=$D$7),"SI","NO"))</f>
        <v/>
      </c>
      <c r="G1367" s="17" t="str">
        <f>+IF('Datos seleccionados'!$A923="","",'Datos seleccionados'!$A923)</f>
        <v/>
      </c>
      <c r="H1367" s="14" t="str">
        <f>+IF('Datos seleccionados'!$B923="","",'Datos seleccionados'!$B923)</f>
        <v/>
      </c>
      <c r="I1367" s="10" t="str">
        <f>IF(H1367="","",IF(AND('Datos seleccionados'!$Q923&gt;=$I$3,'Datos seleccionados'!$R923&lt;=$I$4,'Datos seleccionados'!$S923&gt;=$I$5,'Datos seleccionados'!$T923&gt;=$I$6,'Datos seleccionados'!$U923&gt;=$I$7),"SI","NO"))</f>
        <v/>
      </c>
    </row>
    <row r="1368" spans="2:9" x14ac:dyDescent="0.2">
      <c r="B1368" s="18" t="str">
        <f>+IF('Datos seleccionados'!$A924="","",'Datos seleccionados'!$A924)</f>
        <v/>
      </c>
      <c r="C1368" s="14" t="str">
        <f>+IF('Datos seleccionados'!$B924="","",'Datos seleccionados'!$B924)</f>
        <v/>
      </c>
      <c r="D1368" s="10" t="str">
        <f>IF(C1368="","",IF(AND('Datos seleccionados'!$Q924&gt;=$D$3,'Datos seleccionados'!$R924&lt;=$D$4,'Datos seleccionados'!$S924&gt;=$D$5,'Datos seleccionados'!$T924&gt;=$D$6,'Datos seleccionados'!$U924&gt;=$D$7),"SI","NO"))</f>
        <v/>
      </c>
      <c r="G1368" s="17" t="str">
        <f>+IF('Datos seleccionados'!$A924="","",'Datos seleccionados'!$A924)</f>
        <v/>
      </c>
      <c r="H1368" s="14" t="str">
        <f>+IF('Datos seleccionados'!$B924="","",'Datos seleccionados'!$B924)</f>
        <v/>
      </c>
      <c r="I1368" s="10" t="str">
        <f>IF(H1368="","",IF(AND('Datos seleccionados'!$Q924&gt;=$I$3,'Datos seleccionados'!$R924&lt;=$I$4,'Datos seleccionados'!$S924&gt;=$I$5,'Datos seleccionados'!$T924&gt;=$I$6,'Datos seleccionados'!$U924&gt;=$I$7),"SI","NO"))</f>
        <v/>
      </c>
    </row>
    <row r="1369" spans="2:9" x14ac:dyDescent="0.2">
      <c r="B1369" s="18" t="str">
        <f>+IF('Datos seleccionados'!$A925="","",'Datos seleccionados'!$A925)</f>
        <v/>
      </c>
      <c r="C1369" s="14" t="str">
        <f>+IF('Datos seleccionados'!$B925="","",'Datos seleccionados'!$B925)</f>
        <v/>
      </c>
      <c r="D1369" s="10" t="str">
        <f>IF(C1369="","",IF(AND('Datos seleccionados'!$Q925&gt;=$D$3,'Datos seleccionados'!$R925&lt;=$D$4,'Datos seleccionados'!$S925&gt;=$D$5,'Datos seleccionados'!$T925&gt;=$D$6,'Datos seleccionados'!$U925&gt;=$D$7),"SI","NO"))</f>
        <v/>
      </c>
      <c r="G1369" s="17" t="str">
        <f>+IF('Datos seleccionados'!$A925="","",'Datos seleccionados'!$A925)</f>
        <v/>
      </c>
      <c r="H1369" s="14" t="str">
        <f>+IF('Datos seleccionados'!$B925="","",'Datos seleccionados'!$B925)</f>
        <v/>
      </c>
      <c r="I1369" s="10" t="str">
        <f>IF(H1369="","",IF(AND('Datos seleccionados'!$Q925&gt;=$I$3,'Datos seleccionados'!$R925&lt;=$I$4,'Datos seleccionados'!$S925&gt;=$I$5,'Datos seleccionados'!$T925&gt;=$I$6,'Datos seleccionados'!$U925&gt;=$I$7),"SI","NO"))</f>
        <v/>
      </c>
    </row>
    <row r="1370" spans="2:9" x14ac:dyDescent="0.2">
      <c r="B1370" s="18" t="str">
        <f>+IF('Datos seleccionados'!$A926="","",'Datos seleccionados'!$A926)</f>
        <v/>
      </c>
      <c r="C1370" s="14" t="str">
        <f>+IF('Datos seleccionados'!$B926="","",'Datos seleccionados'!$B926)</f>
        <v/>
      </c>
      <c r="D1370" s="10" t="str">
        <f>IF(C1370="","",IF(AND('Datos seleccionados'!$Q926&gt;=$D$3,'Datos seleccionados'!$R926&lt;=$D$4,'Datos seleccionados'!$S926&gt;=$D$5,'Datos seleccionados'!$T926&gt;=$D$6,'Datos seleccionados'!$U926&gt;=$D$7),"SI","NO"))</f>
        <v/>
      </c>
      <c r="G1370" s="17" t="str">
        <f>+IF('Datos seleccionados'!$A926="","",'Datos seleccionados'!$A926)</f>
        <v/>
      </c>
      <c r="H1370" s="14" t="str">
        <f>+IF('Datos seleccionados'!$B926="","",'Datos seleccionados'!$B926)</f>
        <v/>
      </c>
      <c r="I1370" s="10" t="str">
        <f>IF(H1370="","",IF(AND('Datos seleccionados'!$Q926&gt;=$I$3,'Datos seleccionados'!$R926&lt;=$I$4,'Datos seleccionados'!$S926&gt;=$I$5,'Datos seleccionados'!$T926&gt;=$I$6,'Datos seleccionados'!$U926&gt;=$I$7),"SI","NO"))</f>
        <v/>
      </c>
    </row>
    <row r="1371" spans="2:9" x14ac:dyDescent="0.2">
      <c r="B1371" s="18" t="str">
        <f>+IF('Datos seleccionados'!$A927="","",'Datos seleccionados'!$A927)</f>
        <v/>
      </c>
      <c r="C1371" s="14" t="str">
        <f>+IF('Datos seleccionados'!$B927="","",'Datos seleccionados'!$B927)</f>
        <v/>
      </c>
      <c r="D1371" s="10" t="str">
        <f>IF(C1371="","",IF(AND('Datos seleccionados'!$Q927&gt;=$D$3,'Datos seleccionados'!$R927&lt;=$D$4,'Datos seleccionados'!$S927&gt;=$D$5,'Datos seleccionados'!$T927&gt;=$D$6,'Datos seleccionados'!$U927&gt;=$D$7),"SI","NO"))</f>
        <v/>
      </c>
      <c r="G1371" s="17" t="str">
        <f>+IF('Datos seleccionados'!$A927="","",'Datos seleccionados'!$A927)</f>
        <v/>
      </c>
      <c r="H1371" s="14" t="str">
        <f>+IF('Datos seleccionados'!$B927="","",'Datos seleccionados'!$B927)</f>
        <v/>
      </c>
      <c r="I1371" s="10" t="str">
        <f>IF(H1371="","",IF(AND('Datos seleccionados'!$Q927&gt;=$I$3,'Datos seleccionados'!$R927&lt;=$I$4,'Datos seleccionados'!$S927&gt;=$I$5,'Datos seleccionados'!$T927&gt;=$I$6,'Datos seleccionados'!$U927&gt;=$I$7),"SI","NO"))</f>
        <v/>
      </c>
    </row>
    <row r="1372" spans="2:9" x14ac:dyDescent="0.2">
      <c r="B1372" s="18" t="str">
        <f>+IF('Datos seleccionados'!$A928="","",'Datos seleccionados'!$A928)</f>
        <v/>
      </c>
      <c r="C1372" s="14" t="str">
        <f>+IF('Datos seleccionados'!$B928="","",'Datos seleccionados'!$B928)</f>
        <v/>
      </c>
      <c r="D1372" s="10" t="str">
        <f>IF(C1372="","",IF(AND('Datos seleccionados'!$Q928&gt;=$D$3,'Datos seleccionados'!$R928&lt;=$D$4,'Datos seleccionados'!$S928&gt;=$D$5,'Datos seleccionados'!$T928&gt;=$D$6,'Datos seleccionados'!$U928&gt;=$D$7),"SI","NO"))</f>
        <v/>
      </c>
      <c r="G1372" s="17" t="str">
        <f>+IF('Datos seleccionados'!$A928="","",'Datos seleccionados'!$A928)</f>
        <v/>
      </c>
      <c r="H1372" s="14" t="str">
        <f>+IF('Datos seleccionados'!$B928="","",'Datos seleccionados'!$B928)</f>
        <v/>
      </c>
      <c r="I1372" s="10" t="str">
        <f>IF(H1372="","",IF(AND('Datos seleccionados'!$Q928&gt;=$I$3,'Datos seleccionados'!$R928&lt;=$I$4,'Datos seleccionados'!$S928&gt;=$I$5,'Datos seleccionados'!$T928&gt;=$I$6,'Datos seleccionados'!$U928&gt;=$I$7),"SI","NO"))</f>
        <v/>
      </c>
    </row>
    <row r="1373" spans="2:9" x14ac:dyDescent="0.2">
      <c r="B1373" s="18" t="str">
        <f>+IF('Datos seleccionados'!$A929="","",'Datos seleccionados'!$A929)</f>
        <v/>
      </c>
      <c r="C1373" s="14" t="str">
        <f>+IF('Datos seleccionados'!$B929="","",'Datos seleccionados'!$B929)</f>
        <v/>
      </c>
      <c r="D1373" s="10" t="str">
        <f>IF(C1373="","",IF(AND('Datos seleccionados'!$Q929&gt;=$D$3,'Datos seleccionados'!$R929&lt;=$D$4,'Datos seleccionados'!$S929&gt;=$D$5,'Datos seleccionados'!$T929&gt;=$D$6,'Datos seleccionados'!$U929&gt;=$D$7),"SI","NO"))</f>
        <v/>
      </c>
      <c r="G1373" s="17" t="str">
        <f>+IF('Datos seleccionados'!$A929="","",'Datos seleccionados'!$A929)</f>
        <v/>
      </c>
      <c r="H1373" s="14" t="str">
        <f>+IF('Datos seleccionados'!$B929="","",'Datos seleccionados'!$B929)</f>
        <v/>
      </c>
      <c r="I1373" s="10" t="str">
        <f>IF(H1373="","",IF(AND('Datos seleccionados'!$Q929&gt;=$I$3,'Datos seleccionados'!$R929&lt;=$I$4,'Datos seleccionados'!$S929&gt;=$I$5,'Datos seleccionados'!$T929&gt;=$I$6,'Datos seleccionados'!$U929&gt;=$I$7),"SI","NO"))</f>
        <v/>
      </c>
    </row>
    <row r="1374" spans="2:9" x14ac:dyDescent="0.2">
      <c r="B1374" s="18" t="str">
        <f>+IF('Datos seleccionados'!$A930="","",'Datos seleccionados'!$A930)</f>
        <v/>
      </c>
      <c r="C1374" s="14" t="str">
        <f>+IF('Datos seleccionados'!$B930="","",'Datos seleccionados'!$B930)</f>
        <v/>
      </c>
      <c r="D1374" s="10" t="str">
        <f>IF(C1374="","",IF(AND('Datos seleccionados'!$Q930&gt;=$D$3,'Datos seleccionados'!$R930&lt;=$D$4,'Datos seleccionados'!$S930&gt;=$D$5,'Datos seleccionados'!$T930&gt;=$D$6,'Datos seleccionados'!$U930&gt;=$D$7),"SI","NO"))</f>
        <v/>
      </c>
      <c r="G1374" s="17" t="str">
        <f>+IF('Datos seleccionados'!$A930="","",'Datos seleccionados'!$A930)</f>
        <v/>
      </c>
      <c r="H1374" s="14" t="str">
        <f>+IF('Datos seleccionados'!$B930="","",'Datos seleccionados'!$B930)</f>
        <v/>
      </c>
      <c r="I1374" s="10" t="str">
        <f>IF(H1374="","",IF(AND('Datos seleccionados'!$Q930&gt;=$I$3,'Datos seleccionados'!$R930&lt;=$I$4,'Datos seleccionados'!$S930&gt;=$I$5,'Datos seleccionados'!$T930&gt;=$I$6,'Datos seleccionados'!$U930&gt;=$I$7),"SI","NO"))</f>
        <v/>
      </c>
    </row>
    <row r="1375" spans="2:9" x14ac:dyDescent="0.2">
      <c r="B1375" s="18" t="str">
        <f>+IF('Datos seleccionados'!$A931="","",'Datos seleccionados'!$A931)</f>
        <v/>
      </c>
      <c r="C1375" s="14" t="str">
        <f>+IF('Datos seleccionados'!$B931="","",'Datos seleccionados'!$B931)</f>
        <v/>
      </c>
      <c r="D1375" s="10" t="str">
        <f>IF(C1375="","",IF(AND('Datos seleccionados'!$Q931&gt;=$D$3,'Datos seleccionados'!$R931&lt;=$D$4,'Datos seleccionados'!$S931&gt;=$D$5,'Datos seleccionados'!$T931&gt;=$D$6,'Datos seleccionados'!$U931&gt;=$D$7),"SI","NO"))</f>
        <v/>
      </c>
      <c r="G1375" s="17" t="str">
        <f>+IF('Datos seleccionados'!$A931="","",'Datos seleccionados'!$A931)</f>
        <v/>
      </c>
      <c r="H1375" s="14" t="str">
        <f>+IF('Datos seleccionados'!$B931="","",'Datos seleccionados'!$B931)</f>
        <v/>
      </c>
      <c r="I1375" s="10" t="str">
        <f>IF(H1375="","",IF(AND('Datos seleccionados'!$Q931&gt;=$I$3,'Datos seleccionados'!$R931&lt;=$I$4,'Datos seleccionados'!$S931&gt;=$I$5,'Datos seleccionados'!$T931&gt;=$I$6,'Datos seleccionados'!$U931&gt;=$I$7),"SI","NO"))</f>
        <v/>
      </c>
    </row>
    <row r="1376" spans="2:9" x14ac:dyDescent="0.2">
      <c r="B1376" s="18" t="str">
        <f>+IF('Datos seleccionados'!$A932="","",'Datos seleccionados'!$A932)</f>
        <v/>
      </c>
      <c r="C1376" s="14" t="str">
        <f>+IF('Datos seleccionados'!$B932="","",'Datos seleccionados'!$B932)</f>
        <v/>
      </c>
      <c r="D1376" s="10" t="str">
        <f>IF(C1376="","",IF(AND('Datos seleccionados'!$Q932&gt;=$D$3,'Datos seleccionados'!$R932&lt;=$D$4,'Datos seleccionados'!$S932&gt;=$D$5,'Datos seleccionados'!$T932&gt;=$D$6,'Datos seleccionados'!$U932&gt;=$D$7),"SI","NO"))</f>
        <v/>
      </c>
      <c r="G1376" s="17" t="str">
        <f>+IF('Datos seleccionados'!$A932="","",'Datos seleccionados'!$A932)</f>
        <v/>
      </c>
      <c r="H1376" s="14" t="str">
        <f>+IF('Datos seleccionados'!$B932="","",'Datos seleccionados'!$B932)</f>
        <v/>
      </c>
      <c r="I1376" s="10" t="str">
        <f>IF(H1376="","",IF(AND('Datos seleccionados'!$Q932&gt;=$I$3,'Datos seleccionados'!$R932&lt;=$I$4,'Datos seleccionados'!$S932&gt;=$I$5,'Datos seleccionados'!$T932&gt;=$I$6,'Datos seleccionados'!$U932&gt;=$I$7),"SI","NO"))</f>
        <v/>
      </c>
    </row>
    <row r="1377" spans="2:9" x14ac:dyDescent="0.2">
      <c r="B1377" s="18" t="str">
        <f>+IF('Datos seleccionados'!$A933="","",'Datos seleccionados'!$A933)</f>
        <v/>
      </c>
      <c r="C1377" s="14" t="str">
        <f>+IF('Datos seleccionados'!$B933="","",'Datos seleccionados'!$B933)</f>
        <v/>
      </c>
      <c r="D1377" s="10" t="str">
        <f>IF(C1377="","",IF(AND('Datos seleccionados'!$Q933&gt;=$D$3,'Datos seleccionados'!$R933&lt;=$D$4,'Datos seleccionados'!$S933&gt;=$D$5,'Datos seleccionados'!$T933&gt;=$D$6,'Datos seleccionados'!$U933&gt;=$D$7),"SI","NO"))</f>
        <v/>
      </c>
      <c r="G1377" s="17" t="str">
        <f>+IF('Datos seleccionados'!$A933="","",'Datos seleccionados'!$A933)</f>
        <v/>
      </c>
      <c r="H1377" s="14" t="str">
        <f>+IF('Datos seleccionados'!$B933="","",'Datos seleccionados'!$B933)</f>
        <v/>
      </c>
      <c r="I1377" s="10" t="str">
        <f>IF(H1377="","",IF(AND('Datos seleccionados'!$Q933&gt;=$I$3,'Datos seleccionados'!$R933&lt;=$I$4,'Datos seleccionados'!$S933&gt;=$I$5,'Datos seleccionados'!$T933&gt;=$I$6,'Datos seleccionados'!$U933&gt;=$I$7),"SI","NO"))</f>
        <v/>
      </c>
    </row>
    <row r="1378" spans="2:9" x14ac:dyDescent="0.2">
      <c r="B1378" s="18" t="str">
        <f>+IF('Datos seleccionados'!$A934="","",'Datos seleccionados'!$A934)</f>
        <v/>
      </c>
      <c r="C1378" s="14" t="str">
        <f>+IF('Datos seleccionados'!$B934="","",'Datos seleccionados'!$B934)</f>
        <v/>
      </c>
      <c r="D1378" s="10" t="str">
        <f>IF(C1378="","",IF(AND('Datos seleccionados'!$Q934&gt;=$D$3,'Datos seleccionados'!$R934&lt;=$D$4,'Datos seleccionados'!$S934&gt;=$D$5,'Datos seleccionados'!$T934&gt;=$D$6,'Datos seleccionados'!$U934&gt;=$D$7),"SI","NO"))</f>
        <v/>
      </c>
      <c r="G1378" s="17" t="str">
        <f>+IF('Datos seleccionados'!$A934="","",'Datos seleccionados'!$A934)</f>
        <v/>
      </c>
      <c r="H1378" s="14" t="str">
        <f>+IF('Datos seleccionados'!$B934="","",'Datos seleccionados'!$B934)</f>
        <v/>
      </c>
      <c r="I1378" s="10" t="str">
        <f>IF(H1378="","",IF(AND('Datos seleccionados'!$Q934&gt;=$I$3,'Datos seleccionados'!$R934&lt;=$I$4,'Datos seleccionados'!$S934&gt;=$I$5,'Datos seleccionados'!$T934&gt;=$I$6,'Datos seleccionados'!$U934&gt;=$I$7),"SI","NO"))</f>
        <v/>
      </c>
    </row>
    <row r="1379" spans="2:9" x14ac:dyDescent="0.2">
      <c r="B1379" s="18" t="str">
        <f>+IF('Datos seleccionados'!$A935="","",'Datos seleccionados'!$A935)</f>
        <v/>
      </c>
      <c r="C1379" s="14" t="str">
        <f>+IF('Datos seleccionados'!$B935="","",'Datos seleccionados'!$B935)</f>
        <v/>
      </c>
      <c r="D1379" s="10" t="str">
        <f>IF(C1379="","",IF(AND('Datos seleccionados'!$Q935&gt;=$D$3,'Datos seleccionados'!$R935&lt;=$D$4,'Datos seleccionados'!$S935&gt;=$D$5,'Datos seleccionados'!$T935&gt;=$D$6,'Datos seleccionados'!$U935&gt;=$D$7),"SI","NO"))</f>
        <v/>
      </c>
      <c r="G1379" s="17" t="str">
        <f>+IF('Datos seleccionados'!$A935="","",'Datos seleccionados'!$A935)</f>
        <v/>
      </c>
      <c r="H1379" s="14" t="str">
        <f>+IF('Datos seleccionados'!$B935="","",'Datos seleccionados'!$B935)</f>
        <v/>
      </c>
      <c r="I1379" s="10" t="str">
        <f>IF(H1379="","",IF(AND('Datos seleccionados'!$Q935&gt;=$I$3,'Datos seleccionados'!$R935&lt;=$I$4,'Datos seleccionados'!$S935&gt;=$I$5,'Datos seleccionados'!$T935&gt;=$I$6,'Datos seleccionados'!$U935&gt;=$I$7),"SI","NO"))</f>
        <v/>
      </c>
    </row>
    <row r="1380" spans="2:9" x14ac:dyDescent="0.2">
      <c r="B1380" s="18" t="str">
        <f>+IF('Datos seleccionados'!$A936="","",'Datos seleccionados'!$A936)</f>
        <v/>
      </c>
      <c r="C1380" s="14" t="str">
        <f>+IF('Datos seleccionados'!$B936="","",'Datos seleccionados'!$B936)</f>
        <v/>
      </c>
      <c r="D1380" s="10" t="str">
        <f>IF(C1380="","",IF(AND('Datos seleccionados'!$Q936&gt;=$D$3,'Datos seleccionados'!$R936&lt;=$D$4,'Datos seleccionados'!$S936&gt;=$D$5,'Datos seleccionados'!$T936&gt;=$D$6,'Datos seleccionados'!$U936&gt;=$D$7),"SI","NO"))</f>
        <v/>
      </c>
      <c r="G1380" s="17" t="str">
        <f>+IF('Datos seleccionados'!$A936="","",'Datos seleccionados'!$A936)</f>
        <v/>
      </c>
      <c r="H1380" s="14" t="str">
        <f>+IF('Datos seleccionados'!$B936="","",'Datos seleccionados'!$B936)</f>
        <v/>
      </c>
      <c r="I1380" s="10" t="str">
        <f>IF(H1380="","",IF(AND('Datos seleccionados'!$Q936&gt;=$I$3,'Datos seleccionados'!$R936&lt;=$I$4,'Datos seleccionados'!$S936&gt;=$I$5,'Datos seleccionados'!$T936&gt;=$I$6,'Datos seleccionados'!$U936&gt;=$I$7),"SI","NO"))</f>
        <v/>
      </c>
    </row>
    <row r="1381" spans="2:9" x14ac:dyDescent="0.2">
      <c r="B1381" s="18" t="str">
        <f>+IF('Datos seleccionados'!$A937="","",'Datos seleccionados'!$A937)</f>
        <v/>
      </c>
      <c r="C1381" s="14" t="str">
        <f>+IF('Datos seleccionados'!$B937="","",'Datos seleccionados'!$B937)</f>
        <v/>
      </c>
      <c r="D1381" s="10" t="str">
        <f>IF(C1381="","",IF(AND('Datos seleccionados'!$Q937&gt;=$D$3,'Datos seleccionados'!$R937&lt;=$D$4,'Datos seleccionados'!$S937&gt;=$D$5,'Datos seleccionados'!$T937&gt;=$D$6,'Datos seleccionados'!$U937&gt;=$D$7),"SI","NO"))</f>
        <v/>
      </c>
      <c r="G1381" s="17" t="str">
        <f>+IF('Datos seleccionados'!$A937="","",'Datos seleccionados'!$A937)</f>
        <v/>
      </c>
      <c r="H1381" s="14" t="str">
        <f>+IF('Datos seleccionados'!$B937="","",'Datos seleccionados'!$B937)</f>
        <v/>
      </c>
      <c r="I1381" s="10" t="str">
        <f>IF(H1381="","",IF(AND('Datos seleccionados'!$Q937&gt;=$I$3,'Datos seleccionados'!$R937&lt;=$I$4,'Datos seleccionados'!$S937&gt;=$I$5,'Datos seleccionados'!$T937&gt;=$I$6,'Datos seleccionados'!$U937&gt;=$I$7),"SI","NO"))</f>
        <v/>
      </c>
    </row>
    <row r="1382" spans="2:9" x14ac:dyDescent="0.2">
      <c r="B1382" s="18" t="str">
        <f>+IF('Datos seleccionados'!$A938="","",'Datos seleccionados'!$A938)</f>
        <v/>
      </c>
      <c r="C1382" s="14" t="str">
        <f>+IF('Datos seleccionados'!$B938="","",'Datos seleccionados'!$B938)</f>
        <v/>
      </c>
      <c r="D1382" s="10" t="str">
        <f>IF(C1382="","",IF(AND('Datos seleccionados'!$Q938&gt;=$D$3,'Datos seleccionados'!$R938&lt;=$D$4,'Datos seleccionados'!$S938&gt;=$D$5,'Datos seleccionados'!$T938&gt;=$D$6,'Datos seleccionados'!$U938&gt;=$D$7),"SI","NO"))</f>
        <v/>
      </c>
      <c r="G1382" s="17" t="str">
        <f>+IF('Datos seleccionados'!$A938="","",'Datos seleccionados'!$A938)</f>
        <v/>
      </c>
      <c r="H1382" s="14" t="str">
        <f>+IF('Datos seleccionados'!$B938="","",'Datos seleccionados'!$B938)</f>
        <v/>
      </c>
      <c r="I1382" s="10" t="str">
        <f>IF(H1382="","",IF(AND('Datos seleccionados'!$Q938&gt;=$I$3,'Datos seleccionados'!$R938&lt;=$I$4,'Datos seleccionados'!$S938&gt;=$I$5,'Datos seleccionados'!$T938&gt;=$I$6,'Datos seleccionados'!$U938&gt;=$I$7),"SI","NO"))</f>
        <v/>
      </c>
    </row>
    <row r="1383" spans="2:9" x14ac:dyDescent="0.2">
      <c r="B1383" s="18" t="str">
        <f>+IF('Datos seleccionados'!$A939="","",'Datos seleccionados'!$A939)</f>
        <v/>
      </c>
      <c r="C1383" s="14" t="str">
        <f>+IF('Datos seleccionados'!$B939="","",'Datos seleccionados'!$B939)</f>
        <v/>
      </c>
      <c r="D1383" s="10" t="str">
        <f>IF(C1383="","",IF(AND('Datos seleccionados'!$Q939&gt;=$D$3,'Datos seleccionados'!$R939&lt;=$D$4,'Datos seleccionados'!$S939&gt;=$D$5,'Datos seleccionados'!$T939&gt;=$D$6,'Datos seleccionados'!$U939&gt;=$D$7),"SI","NO"))</f>
        <v/>
      </c>
      <c r="G1383" s="17" t="str">
        <f>+IF('Datos seleccionados'!$A939="","",'Datos seleccionados'!$A939)</f>
        <v/>
      </c>
      <c r="H1383" s="14" t="str">
        <f>+IF('Datos seleccionados'!$B939="","",'Datos seleccionados'!$B939)</f>
        <v/>
      </c>
      <c r="I1383" s="10" t="str">
        <f>IF(H1383="","",IF(AND('Datos seleccionados'!$Q939&gt;=$I$3,'Datos seleccionados'!$R939&lt;=$I$4,'Datos seleccionados'!$S939&gt;=$I$5,'Datos seleccionados'!$T939&gt;=$I$6,'Datos seleccionados'!$U939&gt;=$I$7),"SI","NO"))</f>
        <v/>
      </c>
    </row>
    <row r="1384" spans="2:9" x14ac:dyDescent="0.2">
      <c r="B1384" s="18" t="str">
        <f>+IF('Datos seleccionados'!$A940="","",'Datos seleccionados'!$A940)</f>
        <v/>
      </c>
      <c r="C1384" s="14" t="str">
        <f>+IF('Datos seleccionados'!$B940="","",'Datos seleccionados'!$B940)</f>
        <v/>
      </c>
      <c r="D1384" s="10" t="str">
        <f>IF(C1384="","",IF(AND('Datos seleccionados'!$Q940&gt;=$D$3,'Datos seleccionados'!$R940&lt;=$D$4,'Datos seleccionados'!$S940&gt;=$D$5,'Datos seleccionados'!$T940&gt;=$D$6,'Datos seleccionados'!$U940&gt;=$D$7),"SI","NO"))</f>
        <v/>
      </c>
      <c r="G1384" s="17" t="str">
        <f>+IF('Datos seleccionados'!$A940="","",'Datos seleccionados'!$A940)</f>
        <v/>
      </c>
      <c r="H1384" s="14" t="str">
        <f>+IF('Datos seleccionados'!$B940="","",'Datos seleccionados'!$B940)</f>
        <v/>
      </c>
      <c r="I1384" s="10" t="str">
        <f>IF(H1384="","",IF(AND('Datos seleccionados'!$Q940&gt;=$I$3,'Datos seleccionados'!$R940&lt;=$I$4,'Datos seleccionados'!$S940&gt;=$I$5,'Datos seleccionados'!$T940&gt;=$I$6,'Datos seleccionados'!$U940&gt;=$I$7),"SI","NO"))</f>
        <v/>
      </c>
    </row>
    <row r="1385" spans="2:9" x14ac:dyDescent="0.2">
      <c r="B1385" s="18" t="str">
        <f>+IF('Datos seleccionados'!$A941="","",'Datos seleccionados'!$A941)</f>
        <v/>
      </c>
      <c r="C1385" s="14" t="str">
        <f>+IF('Datos seleccionados'!$B941="","",'Datos seleccionados'!$B941)</f>
        <v/>
      </c>
      <c r="D1385" s="10" t="str">
        <f>IF(C1385="","",IF(AND('Datos seleccionados'!$Q941&gt;=$D$3,'Datos seleccionados'!$R941&lt;=$D$4,'Datos seleccionados'!$S941&gt;=$D$5,'Datos seleccionados'!$T941&gt;=$D$6,'Datos seleccionados'!$U941&gt;=$D$7),"SI","NO"))</f>
        <v/>
      </c>
      <c r="G1385" s="17" t="str">
        <f>+IF('Datos seleccionados'!$A941="","",'Datos seleccionados'!$A941)</f>
        <v/>
      </c>
      <c r="H1385" s="14" t="str">
        <f>+IF('Datos seleccionados'!$B941="","",'Datos seleccionados'!$B941)</f>
        <v/>
      </c>
      <c r="I1385" s="10" t="str">
        <f>IF(H1385="","",IF(AND('Datos seleccionados'!$Q941&gt;=$I$3,'Datos seleccionados'!$R941&lt;=$I$4,'Datos seleccionados'!$S941&gt;=$I$5,'Datos seleccionados'!$T941&gt;=$I$6,'Datos seleccionados'!$U941&gt;=$I$7),"SI","NO"))</f>
        <v/>
      </c>
    </row>
    <row r="1386" spans="2:9" x14ac:dyDescent="0.2">
      <c r="B1386" s="18" t="str">
        <f>+IF('Datos seleccionados'!$A942="","",'Datos seleccionados'!$A942)</f>
        <v/>
      </c>
      <c r="C1386" s="14" t="str">
        <f>+IF('Datos seleccionados'!$B942="","",'Datos seleccionados'!$B942)</f>
        <v/>
      </c>
      <c r="D1386" s="10" t="str">
        <f>IF(C1386="","",IF(AND('Datos seleccionados'!$Q942&gt;=$D$3,'Datos seleccionados'!$R942&lt;=$D$4,'Datos seleccionados'!$S942&gt;=$D$5,'Datos seleccionados'!$T942&gt;=$D$6,'Datos seleccionados'!$U942&gt;=$D$7),"SI","NO"))</f>
        <v/>
      </c>
      <c r="G1386" s="17" t="str">
        <f>+IF('Datos seleccionados'!$A942="","",'Datos seleccionados'!$A942)</f>
        <v/>
      </c>
      <c r="H1386" s="14" t="str">
        <f>+IF('Datos seleccionados'!$B942="","",'Datos seleccionados'!$B942)</f>
        <v/>
      </c>
      <c r="I1386" s="10" t="str">
        <f>IF(H1386="","",IF(AND('Datos seleccionados'!$Q942&gt;=$I$3,'Datos seleccionados'!$R942&lt;=$I$4,'Datos seleccionados'!$S942&gt;=$I$5,'Datos seleccionados'!$T942&gt;=$I$6,'Datos seleccionados'!$U942&gt;=$I$7),"SI","NO"))</f>
        <v/>
      </c>
    </row>
    <row r="1387" spans="2:9" x14ac:dyDescent="0.2">
      <c r="B1387" s="18" t="str">
        <f>+IF('Datos seleccionados'!$A943="","",'Datos seleccionados'!$A943)</f>
        <v/>
      </c>
      <c r="C1387" s="14" t="str">
        <f>+IF('Datos seleccionados'!$B943="","",'Datos seleccionados'!$B943)</f>
        <v/>
      </c>
      <c r="D1387" s="10" t="str">
        <f>IF(C1387="","",IF(AND('Datos seleccionados'!$Q943&gt;=$D$3,'Datos seleccionados'!$R943&lt;=$D$4,'Datos seleccionados'!$S943&gt;=$D$5,'Datos seleccionados'!$T943&gt;=$D$6,'Datos seleccionados'!$U943&gt;=$D$7),"SI","NO"))</f>
        <v/>
      </c>
      <c r="G1387" s="17" t="str">
        <f>+IF('Datos seleccionados'!$A943="","",'Datos seleccionados'!$A943)</f>
        <v/>
      </c>
      <c r="H1387" s="14" t="str">
        <f>+IF('Datos seleccionados'!$B943="","",'Datos seleccionados'!$B943)</f>
        <v/>
      </c>
      <c r="I1387" s="10" t="str">
        <f>IF(H1387="","",IF(AND('Datos seleccionados'!$Q943&gt;=$I$3,'Datos seleccionados'!$R943&lt;=$I$4,'Datos seleccionados'!$S943&gt;=$I$5,'Datos seleccionados'!$T943&gt;=$I$6,'Datos seleccionados'!$U943&gt;=$I$7),"SI","NO"))</f>
        <v/>
      </c>
    </row>
    <row r="1388" spans="2:9" x14ac:dyDescent="0.2">
      <c r="B1388" s="18" t="str">
        <f>+IF('Datos seleccionados'!$A944="","",'Datos seleccionados'!$A944)</f>
        <v/>
      </c>
      <c r="C1388" s="14" t="str">
        <f>+IF('Datos seleccionados'!$B944="","",'Datos seleccionados'!$B944)</f>
        <v/>
      </c>
      <c r="D1388" s="10" t="str">
        <f>IF(C1388="","",IF(AND('Datos seleccionados'!$Q944&gt;=$D$3,'Datos seleccionados'!$R944&lt;=$D$4,'Datos seleccionados'!$S944&gt;=$D$5,'Datos seleccionados'!$T944&gt;=$D$6,'Datos seleccionados'!$U944&gt;=$D$7),"SI","NO"))</f>
        <v/>
      </c>
      <c r="G1388" s="17" t="str">
        <f>+IF('Datos seleccionados'!$A944="","",'Datos seleccionados'!$A944)</f>
        <v/>
      </c>
      <c r="H1388" s="14" t="str">
        <f>+IF('Datos seleccionados'!$B944="","",'Datos seleccionados'!$B944)</f>
        <v/>
      </c>
      <c r="I1388" s="10" t="str">
        <f>IF(H1388="","",IF(AND('Datos seleccionados'!$Q944&gt;=$I$3,'Datos seleccionados'!$R944&lt;=$I$4,'Datos seleccionados'!$S944&gt;=$I$5,'Datos seleccionados'!$T944&gt;=$I$6,'Datos seleccionados'!$U944&gt;=$I$7),"SI","NO"))</f>
        <v/>
      </c>
    </row>
    <row r="1389" spans="2:9" x14ac:dyDescent="0.2">
      <c r="B1389" s="18" t="str">
        <f>+IF('Datos seleccionados'!$A945="","",'Datos seleccionados'!$A945)</f>
        <v/>
      </c>
      <c r="C1389" s="14" t="str">
        <f>+IF('Datos seleccionados'!$B945="","",'Datos seleccionados'!$B945)</f>
        <v/>
      </c>
      <c r="D1389" s="10" t="str">
        <f>IF(C1389="","",IF(AND('Datos seleccionados'!$Q945&gt;=$D$3,'Datos seleccionados'!$R945&lt;=$D$4,'Datos seleccionados'!$S945&gt;=$D$5,'Datos seleccionados'!$T945&gt;=$D$6,'Datos seleccionados'!$U945&gt;=$D$7),"SI","NO"))</f>
        <v/>
      </c>
      <c r="G1389" s="17" t="str">
        <f>+IF('Datos seleccionados'!$A945="","",'Datos seleccionados'!$A945)</f>
        <v/>
      </c>
      <c r="H1389" s="14" t="str">
        <f>+IF('Datos seleccionados'!$B945="","",'Datos seleccionados'!$B945)</f>
        <v/>
      </c>
      <c r="I1389" s="10" t="str">
        <f>IF(H1389="","",IF(AND('Datos seleccionados'!$Q945&gt;=$I$3,'Datos seleccionados'!$R945&lt;=$I$4,'Datos seleccionados'!$S945&gt;=$I$5,'Datos seleccionados'!$T945&gt;=$I$6,'Datos seleccionados'!$U945&gt;=$I$7),"SI","NO"))</f>
        <v/>
      </c>
    </row>
    <row r="1390" spans="2:9" x14ac:dyDescent="0.2">
      <c r="B1390" s="18" t="str">
        <f>+IF('Datos seleccionados'!$A946="","",'Datos seleccionados'!$A946)</f>
        <v/>
      </c>
      <c r="C1390" s="14" t="str">
        <f>+IF('Datos seleccionados'!$B946="","",'Datos seleccionados'!$B946)</f>
        <v/>
      </c>
      <c r="D1390" s="10" t="str">
        <f>IF(C1390="","",IF(AND('Datos seleccionados'!$Q946&gt;=$D$3,'Datos seleccionados'!$R946&lt;=$D$4,'Datos seleccionados'!$S946&gt;=$D$5,'Datos seleccionados'!$T946&gt;=$D$6,'Datos seleccionados'!$U946&gt;=$D$7),"SI","NO"))</f>
        <v/>
      </c>
      <c r="G1390" s="17" t="str">
        <f>+IF('Datos seleccionados'!$A946="","",'Datos seleccionados'!$A946)</f>
        <v/>
      </c>
      <c r="H1390" s="14" t="str">
        <f>+IF('Datos seleccionados'!$B946="","",'Datos seleccionados'!$B946)</f>
        <v/>
      </c>
      <c r="I1390" s="10" t="str">
        <f>IF(H1390="","",IF(AND('Datos seleccionados'!$Q946&gt;=$I$3,'Datos seleccionados'!$R946&lt;=$I$4,'Datos seleccionados'!$S946&gt;=$I$5,'Datos seleccionados'!$T946&gt;=$I$6,'Datos seleccionados'!$U946&gt;=$I$7),"SI","NO"))</f>
        <v/>
      </c>
    </row>
    <row r="1391" spans="2:9" x14ac:dyDescent="0.2">
      <c r="B1391" s="18" t="str">
        <f>+IF('Datos seleccionados'!$A947="","",'Datos seleccionados'!$A947)</f>
        <v/>
      </c>
      <c r="C1391" s="14" t="str">
        <f>+IF('Datos seleccionados'!$B947="","",'Datos seleccionados'!$B947)</f>
        <v/>
      </c>
      <c r="D1391" s="10" t="str">
        <f>IF(C1391="","",IF(AND('Datos seleccionados'!$Q947&gt;=$D$3,'Datos seleccionados'!$R947&lt;=$D$4,'Datos seleccionados'!$S947&gt;=$D$5,'Datos seleccionados'!$T947&gt;=$D$6,'Datos seleccionados'!$U947&gt;=$D$7),"SI","NO"))</f>
        <v/>
      </c>
      <c r="G1391" s="17" t="str">
        <f>+IF('Datos seleccionados'!$A947="","",'Datos seleccionados'!$A947)</f>
        <v/>
      </c>
      <c r="H1391" s="14" t="str">
        <f>+IF('Datos seleccionados'!$B947="","",'Datos seleccionados'!$B947)</f>
        <v/>
      </c>
      <c r="I1391" s="10" t="str">
        <f>IF(H1391="","",IF(AND('Datos seleccionados'!$Q947&gt;=$I$3,'Datos seleccionados'!$R947&lt;=$I$4,'Datos seleccionados'!$S947&gt;=$I$5,'Datos seleccionados'!$T947&gt;=$I$6,'Datos seleccionados'!$U947&gt;=$I$7),"SI","NO"))</f>
        <v/>
      </c>
    </row>
    <row r="1392" spans="2:9" x14ac:dyDescent="0.2">
      <c r="B1392" s="18" t="str">
        <f>+IF('Datos seleccionados'!$A948="","",'Datos seleccionados'!$A948)</f>
        <v/>
      </c>
      <c r="C1392" s="14" t="str">
        <f>+IF('Datos seleccionados'!$B948="","",'Datos seleccionados'!$B948)</f>
        <v/>
      </c>
      <c r="D1392" s="10" t="str">
        <f>IF(C1392="","",IF(AND('Datos seleccionados'!$Q948&gt;=$D$3,'Datos seleccionados'!$R948&lt;=$D$4,'Datos seleccionados'!$S948&gt;=$D$5,'Datos seleccionados'!$T948&gt;=$D$6,'Datos seleccionados'!$U948&gt;=$D$7),"SI","NO"))</f>
        <v/>
      </c>
      <c r="G1392" s="17" t="str">
        <f>+IF('Datos seleccionados'!$A948="","",'Datos seleccionados'!$A948)</f>
        <v/>
      </c>
      <c r="H1392" s="14" t="str">
        <f>+IF('Datos seleccionados'!$B948="","",'Datos seleccionados'!$B948)</f>
        <v/>
      </c>
      <c r="I1392" s="10" t="str">
        <f>IF(H1392="","",IF(AND('Datos seleccionados'!$Q948&gt;=$I$3,'Datos seleccionados'!$R948&lt;=$I$4,'Datos seleccionados'!$S948&gt;=$I$5,'Datos seleccionados'!$T948&gt;=$I$6,'Datos seleccionados'!$U948&gt;=$I$7),"SI","NO"))</f>
        <v/>
      </c>
    </row>
    <row r="1393" spans="2:9" x14ac:dyDescent="0.2">
      <c r="B1393" s="18" t="str">
        <f>+IF('Datos seleccionados'!$A949="","",'Datos seleccionados'!$A949)</f>
        <v/>
      </c>
      <c r="C1393" s="14" t="str">
        <f>+IF('Datos seleccionados'!$B949="","",'Datos seleccionados'!$B949)</f>
        <v/>
      </c>
      <c r="D1393" s="10" t="str">
        <f>IF(C1393="","",IF(AND('Datos seleccionados'!$Q949&gt;=$D$3,'Datos seleccionados'!$R949&lt;=$D$4,'Datos seleccionados'!$S949&gt;=$D$5,'Datos seleccionados'!$T949&gt;=$D$6,'Datos seleccionados'!$U949&gt;=$D$7),"SI","NO"))</f>
        <v/>
      </c>
      <c r="G1393" s="17" t="str">
        <f>+IF('Datos seleccionados'!$A949="","",'Datos seleccionados'!$A949)</f>
        <v/>
      </c>
      <c r="H1393" s="14" t="str">
        <f>+IF('Datos seleccionados'!$B949="","",'Datos seleccionados'!$B949)</f>
        <v/>
      </c>
      <c r="I1393" s="10" t="str">
        <f>IF(H1393="","",IF(AND('Datos seleccionados'!$Q949&gt;=$I$3,'Datos seleccionados'!$R949&lt;=$I$4,'Datos seleccionados'!$S949&gt;=$I$5,'Datos seleccionados'!$T949&gt;=$I$6,'Datos seleccionados'!$U949&gt;=$I$7),"SI","NO"))</f>
        <v/>
      </c>
    </row>
    <row r="1394" spans="2:9" x14ac:dyDescent="0.2">
      <c r="B1394" s="18" t="str">
        <f>+IF('Datos seleccionados'!$A950="","",'Datos seleccionados'!$A950)</f>
        <v/>
      </c>
      <c r="C1394" s="14" t="str">
        <f>+IF('Datos seleccionados'!$B950="","",'Datos seleccionados'!$B950)</f>
        <v/>
      </c>
      <c r="D1394" s="10" t="str">
        <f>IF(C1394="","",IF(AND('Datos seleccionados'!$Q950&gt;=$D$3,'Datos seleccionados'!$R950&lt;=$D$4,'Datos seleccionados'!$S950&gt;=$D$5,'Datos seleccionados'!$T950&gt;=$D$6,'Datos seleccionados'!$U950&gt;=$D$7),"SI","NO"))</f>
        <v/>
      </c>
      <c r="G1394" s="17" t="str">
        <f>+IF('Datos seleccionados'!$A950="","",'Datos seleccionados'!$A950)</f>
        <v/>
      </c>
      <c r="H1394" s="14" t="str">
        <f>+IF('Datos seleccionados'!$B950="","",'Datos seleccionados'!$B950)</f>
        <v/>
      </c>
      <c r="I1394" s="10" t="str">
        <f>IF(H1394="","",IF(AND('Datos seleccionados'!$Q950&gt;=$I$3,'Datos seleccionados'!$R950&lt;=$I$4,'Datos seleccionados'!$S950&gt;=$I$5,'Datos seleccionados'!$T950&gt;=$I$6,'Datos seleccionados'!$U950&gt;=$I$7),"SI","NO"))</f>
        <v/>
      </c>
    </row>
    <row r="1395" spans="2:9" x14ac:dyDescent="0.2">
      <c r="B1395" s="18" t="str">
        <f>+IF('Datos seleccionados'!$A951="","",'Datos seleccionados'!$A951)</f>
        <v/>
      </c>
      <c r="C1395" s="14" t="str">
        <f>+IF('Datos seleccionados'!$B951="","",'Datos seleccionados'!$B951)</f>
        <v/>
      </c>
      <c r="D1395" s="10" t="str">
        <f>IF(C1395="","",IF(AND('Datos seleccionados'!$Q951&gt;=$D$3,'Datos seleccionados'!$R951&lt;=$D$4,'Datos seleccionados'!$S951&gt;=$D$5,'Datos seleccionados'!$T951&gt;=$D$6,'Datos seleccionados'!$U951&gt;=$D$7),"SI","NO"))</f>
        <v/>
      </c>
      <c r="G1395" s="17" t="str">
        <f>+IF('Datos seleccionados'!$A951="","",'Datos seleccionados'!$A951)</f>
        <v/>
      </c>
      <c r="H1395" s="14" t="str">
        <f>+IF('Datos seleccionados'!$B951="","",'Datos seleccionados'!$B951)</f>
        <v/>
      </c>
      <c r="I1395" s="10" t="str">
        <f>IF(H1395="","",IF(AND('Datos seleccionados'!$Q951&gt;=$I$3,'Datos seleccionados'!$R951&lt;=$I$4,'Datos seleccionados'!$S951&gt;=$I$5,'Datos seleccionados'!$T951&gt;=$I$6,'Datos seleccionados'!$U951&gt;=$I$7),"SI","NO"))</f>
        <v/>
      </c>
    </row>
    <row r="1396" spans="2:9" x14ac:dyDescent="0.2">
      <c r="B1396" s="18" t="str">
        <f>+IF('Datos seleccionados'!$A952="","",'Datos seleccionados'!$A952)</f>
        <v/>
      </c>
      <c r="C1396" s="14" t="str">
        <f>+IF('Datos seleccionados'!$B952="","",'Datos seleccionados'!$B952)</f>
        <v/>
      </c>
      <c r="D1396" s="10" t="str">
        <f>IF(C1396="","",IF(AND('Datos seleccionados'!$Q952&gt;=$D$3,'Datos seleccionados'!$R952&lt;=$D$4,'Datos seleccionados'!$S952&gt;=$D$5,'Datos seleccionados'!$T952&gt;=$D$6,'Datos seleccionados'!$U952&gt;=$D$7),"SI","NO"))</f>
        <v/>
      </c>
      <c r="G1396" s="17" t="str">
        <f>+IF('Datos seleccionados'!$A952="","",'Datos seleccionados'!$A952)</f>
        <v/>
      </c>
      <c r="H1396" s="14" t="str">
        <f>+IF('Datos seleccionados'!$B952="","",'Datos seleccionados'!$B952)</f>
        <v/>
      </c>
      <c r="I1396" s="10" t="str">
        <f>IF(H1396="","",IF(AND('Datos seleccionados'!$Q952&gt;=$I$3,'Datos seleccionados'!$R952&lt;=$I$4,'Datos seleccionados'!$S952&gt;=$I$5,'Datos seleccionados'!$T952&gt;=$I$6,'Datos seleccionados'!$U952&gt;=$I$7),"SI","NO"))</f>
        <v/>
      </c>
    </row>
    <row r="1397" spans="2:9" x14ac:dyDescent="0.2">
      <c r="B1397" s="18" t="str">
        <f>+IF('Datos seleccionados'!$A953="","",'Datos seleccionados'!$A953)</f>
        <v/>
      </c>
      <c r="C1397" s="14" t="str">
        <f>+IF('Datos seleccionados'!$B953="","",'Datos seleccionados'!$B953)</f>
        <v/>
      </c>
      <c r="D1397" s="10" t="str">
        <f>IF(C1397="","",IF(AND('Datos seleccionados'!$Q953&gt;=$D$3,'Datos seleccionados'!$R953&lt;=$D$4,'Datos seleccionados'!$S953&gt;=$D$5,'Datos seleccionados'!$T953&gt;=$D$6,'Datos seleccionados'!$U953&gt;=$D$7),"SI","NO"))</f>
        <v/>
      </c>
      <c r="G1397" s="17" t="str">
        <f>+IF('Datos seleccionados'!$A953="","",'Datos seleccionados'!$A953)</f>
        <v/>
      </c>
      <c r="H1397" s="14" t="str">
        <f>+IF('Datos seleccionados'!$B953="","",'Datos seleccionados'!$B953)</f>
        <v/>
      </c>
      <c r="I1397" s="10" t="str">
        <f>IF(H1397="","",IF(AND('Datos seleccionados'!$Q953&gt;=$I$3,'Datos seleccionados'!$R953&lt;=$I$4,'Datos seleccionados'!$S953&gt;=$I$5,'Datos seleccionados'!$T953&gt;=$I$6,'Datos seleccionados'!$U953&gt;=$I$7),"SI","NO"))</f>
        <v/>
      </c>
    </row>
    <row r="1398" spans="2:9" x14ac:dyDescent="0.2">
      <c r="B1398" s="18" t="str">
        <f>+IF('Datos seleccionados'!$A954="","",'Datos seleccionados'!$A954)</f>
        <v/>
      </c>
      <c r="C1398" s="14" t="str">
        <f>+IF('Datos seleccionados'!$B954="","",'Datos seleccionados'!$B954)</f>
        <v/>
      </c>
      <c r="D1398" s="10" t="str">
        <f>IF(C1398="","",IF(AND('Datos seleccionados'!$Q954&gt;=$D$3,'Datos seleccionados'!$R954&lt;=$D$4,'Datos seleccionados'!$S954&gt;=$D$5,'Datos seleccionados'!$T954&gt;=$D$6,'Datos seleccionados'!$U954&gt;=$D$7),"SI","NO"))</f>
        <v/>
      </c>
      <c r="G1398" s="17" t="str">
        <f>+IF('Datos seleccionados'!$A954="","",'Datos seleccionados'!$A954)</f>
        <v/>
      </c>
      <c r="H1398" s="14" t="str">
        <f>+IF('Datos seleccionados'!$B954="","",'Datos seleccionados'!$B954)</f>
        <v/>
      </c>
      <c r="I1398" s="10" t="str">
        <f>IF(H1398="","",IF(AND('Datos seleccionados'!$Q954&gt;=$I$3,'Datos seleccionados'!$R954&lt;=$I$4,'Datos seleccionados'!$S954&gt;=$I$5,'Datos seleccionados'!$T954&gt;=$I$6,'Datos seleccionados'!$U954&gt;=$I$7),"SI","NO"))</f>
        <v/>
      </c>
    </row>
    <row r="1399" spans="2:9" x14ac:dyDescent="0.2">
      <c r="B1399" s="18" t="str">
        <f>+IF('Datos seleccionados'!$A955="","",'Datos seleccionados'!$A955)</f>
        <v/>
      </c>
      <c r="C1399" s="14" t="str">
        <f>+IF('Datos seleccionados'!$B955="","",'Datos seleccionados'!$B955)</f>
        <v/>
      </c>
      <c r="D1399" s="10" t="str">
        <f>IF(C1399="","",IF(AND('Datos seleccionados'!$Q955&gt;=$D$3,'Datos seleccionados'!$R955&lt;=$D$4,'Datos seleccionados'!$S955&gt;=$D$5,'Datos seleccionados'!$T955&gt;=$D$6,'Datos seleccionados'!$U955&gt;=$D$7),"SI","NO"))</f>
        <v/>
      </c>
      <c r="G1399" s="17" t="str">
        <f>+IF('Datos seleccionados'!$A955="","",'Datos seleccionados'!$A955)</f>
        <v/>
      </c>
      <c r="H1399" s="14" t="str">
        <f>+IF('Datos seleccionados'!$B955="","",'Datos seleccionados'!$B955)</f>
        <v/>
      </c>
      <c r="I1399" s="10" t="str">
        <f>IF(H1399="","",IF(AND('Datos seleccionados'!$Q955&gt;=$I$3,'Datos seleccionados'!$R955&lt;=$I$4,'Datos seleccionados'!$S955&gt;=$I$5,'Datos seleccionados'!$T955&gt;=$I$6,'Datos seleccionados'!$U955&gt;=$I$7),"SI","NO"))</f>
        <v/>
      </c>
    </row>
    <row r="1400" spans="2:9" x14ac:dyDescent="0.2">
      <c r="B1400" s="18" t="str">
        <f>+IF('Datos seleccionados'!$A956="","",'Datos seleccionados'!$A956)</f>
        <v/>
      </c>
      <c r="C1400" s="14" t="str">
        <f>+IF('Datos seleccionados'!$B956="","",'Datos seleccionados'!$B956)</f>
        <v/>
      </c>
      <c r="D1400" s="10" t="str">
        <f>IF(C1400="","",IF(AND('Datos seleccionados'!$Q956&gt;=$D$3,'Datos seleccionados'!$R956&lt;=$D$4,'Datos seleccionados'!$S956&gt;=$D$5,'Datos seleccionados'!$T956&gt;=$D$6,'Datos seleccionados'!$U956&gt;=$D$7),"SI","NO"))</f>
        <v/>
      </c>
      <c r="G1400" s="17" t="str">
        <f>+IF('Datos seleccionados'!$A956="","",'Datos seleccionados'!$A956)</f>
        <v/>
      </c>
      <c r="H1400" s="14" t="str">
        <f>+IF('Datos seleccionados'!$B956="","",'Datos seleccionados'!$B956)</f>
        <v/>
      </c>
      <c r="I1400" s="10" t="str">
        <f>IF(H1400="","",IF(AND('Datos seleccionados'!$Q956&gt;=$I$3,'Datos seleccionados'!$R956&lt;=$I$4,'Datos seleccionados'!$S956&gt;=$I$5,'Datos seleccionados'!$T956&gt;=$I$6,'Datos seleccionados'!$U956&gt;=$I$7),"SI","NO"))</f>
        <v/>
      </c>
    </row>
    <row r="1401" spans="2:9" x14ac:dyDescent="0.2">
      <c r="B1401" s="18" t="str">
        <f>+IF('Datos seleccionados'!$A957="","",'Datos seleccionados'!$A957)</f>
        <v/>
      </c>
      <c r="C1401" s="14" t="str">
        <f>+IF('Datos seleccionados'!$B957="","",'Datos seleccionados'!$B957)</f>
        <v/>
      </c>
      <c r="D1401" s="10" t="str">
        <f>IF(C1401="","",IF(AND('Datos seleccionados'!$Q957&gt;=$D$3,'Datos seleccionados'!$R957&lt;=$D$4,'Datos seleccionados'!$S957&gt;=$D$5,'Datos seleccionados'!$T957&gt;=$D$6,'Datos seleccionados'!$U957&gt;=$D$7),"SI","NO"))</f>
        <v/>
      </c>
      <c r="G1401" s="17" t="str">
        <f>+IF('Datos seleccionados'!$A957="","",'Datos seleccionados'!$A957)</f>
        <v/>
      </c>
      <c r="H1401" s="14" t="str">
        <f>+IF('Datos seleccionados'!$B957="","",'Datos seleccionados'!$B957)</f>
        <v/>
      </c>
      <c r="I1401" s="10" t="str">
        <f>IF(H1401="","",IF(AND('Datos seleccionados'!$Q957&gt;=$I$3,'Datos seleccionados'!$R957&lt;=$I$4,'Datos seleccionados'!$S957&gt;=$I$5,'Datos seleccionados'!$T957&gt;=$I$6,'Datos seleccionados'!$U957&gt;=$I$7),"SI","NO"))</f>
        <v/>
      </c>
    </row>
    <row r="1402" spans="2:9" x14ac:dyDescent="0.2">
      <c r="B1402" s="18" t="str">
        <f>+IF('Datos seleccionados'!$A958="","",'Datos seleccionados'!$A958)</f>
        <v/>
      </c>
      <c r="C1402" s="14" t="str">
        <f>+IF('Datos seleccionados'!$B958="","",'Datos seleccionados'!$B958)</f>
        <v/>
      </c>
      <c r="D1402" s="10" t="str">
        <f>IF(C1402="","",IF(AND('Datos seleccionados'!$Q958&gt;=$D$3,'Datos seleccionados'!$R958&lt;=$D$4,'Datos seleccionados'!$S958&gt;=$D$5,'Datos seleccionados'!$T958&gt;=$D$6,'Datos seleccionados'!$U958&gt;=$D$7),"SI","NO"))</f>
        <v/>
      </c>
      <c r="G1402" s="17" t="str">
        <f>+IF('Datos seleccionados'!$A958="","",'Datos seleccionados'!$A958)</f>
        <v/>
      </c>
      <c r="H1402" s="14" t="str">
        <f>+IF('Datos seleccionados'!$B958="","",'Datos seleccionados'!$B958)</f>
        <v/>
      </c>
      <c r="I1402" s="10" t="str">
        <f>IF(H1402="","",IF(AND('Datos seleccionados'!$Q958&gt;=$I$3,'Datos seleccionados'!$R958&lt;=$I$4,'Datos seleccionados'!$S958&gt;=$I$5,'Datos seleccionados'!$T958&gt;=$I$6,'Datos seleccionados'!$U958&gt;=$I$7),"SI","NO"))</f>
        <v/>
      </c>
    </row>
    <row r="1403" spans="2:9" x14ac:dyDescent="0.2">
      <c r="B1403" s="18" t="str">
        <f>+IF('Datos seleccionados'!$A959="","",'Datos seleccionados'!$A959)</f>
        <v/>
      </c>
      <c r="C1403" s="14" t="str">
        <f>+IF('Datos seleccionados'!$B959="","",'Datos seleccionados'!$B959)</f>
        <v/>
      </c>
      <c r="D1403" s="10" t="str">
        <f>IF(C1403="","",IF(AND('Datos seleccionados'!$Q959&gt;=$D$3,'Datos seleccionados'!$R959&lt;=$D$4,'Datos seleccionados'!$S959&gt;=$D$5,'Datos seleccionados'!$T959&gt;=$D$6,'Datos seleccionados'!$U959&gt;=$D$7),"SI","NO"))</f>
        <v/>
      </c>
      <c r="G1403" s="17" t="str">
        <f>+IF('Datos seleccionados'!$A959="","",'Datos seleccionados'!$A959)</f>
        <v/>
      </c>
      <c r="H1403" s="14" t="str">
        <f>+IF('Datos seleccionados'!$B959="","",'Datos seleccionados'!$B959)</f>
        <v/>
      </c>
      <c r="I1403" s="10" t="str">
        <f>IF(H1403="","",IF(AND('Datos seleccionados'!$Q959&gt;=$I$3,'Datos seleccionados'!$R959&lt;=$I$4,'Datos seleccionados'!$S959&gt;=$I$5,'Datos seleccionados'!$T959&gt;=$I$6,'Datos seleccionados'!$U959&gt;=$I$7),"SI","NO"))</f>
        <v/>
      </c>
    </row>
    <row r="1404" spans="2:9" x14ac:dyDescent="0.2">
      <c r="B1404" s="18" t="str">
        <f>+IF('Datos seleccionados'!$A960="","",'Datos seleccionados'!$A960)</f>
        <v/>
      </c>
      <c r="C1404" s="14" t="str">
        <f>+IF('Datos seleccionados'!$B960="","",'Datos seleccionados'!$B960)</f>
        <v/>
      </c>
      <c r="D1404" s="10" t="str">
        <f>IF(C1404="","",IF(AND('Datos seleccionados'!$Q960&gt;=$D$3,'Datos seleccionados'!$R960&lt;=$D$4,'Datos seleccionados'!$S960&gt;=$D$5,'Datos seleccionados'!$T960&gt;=$D$6,'Datos seleccionados'!$U960&gt;=$D$7),"SI","NO"))</f>
        <v/>
      </c>
      <c r="G1404" s="17" t="str">
        <f>+IF('Datos seleccionados'!$A960="","",'Datos seleccionados'!$A960)</f>
        <v/>
      </c>
      <c r="H1404" s="14" t="str">
        <f>+IF('Datos seleccionados'!$B960="","",'Datos seleccionados'!$B960)</f>
        <v/>
      </c>
      <c r="I1404" s="10" t="str">
        <f>IF(H1404="","",IF(AND('Datos seleccionados'!$Q960&gt;=$I$3,'Datos seleccionados'!$R960&lt;=$I$4,'Datos seleccionados'!$S960&gt;=$I$5,'Datos seleccionados'!$T960&gt;=$I$6,'Datos seleccionados'!$U960&gt;=$I$7),"SI","NO"))</f>
        <v/>
      </c>
    </row>
    <row r="1405" spans="2:9" x14ac:dyDescent="0.2">
      <c r="B1405" s="18" t="str">
        <f>+IF('Datos seleccionados'!$A961="","",'Datos seleccionados'!$A961)</f>
        <v/>
      </c>
      <c r="C1405" s="14" t="str">
        <f>+IF('Datos seleccionados'!$B961="","",'Datos seleccionados'!$B961)</f>
        <v/>
      </c>
      <c r="D1405" s="10" t="str">
        <f>IF(C1405="","",IF(AND('Datos seleccionados'!$Q961&gt;=$D$3,'Datos seleccionados'!$R961&lt;=$D$4,'Datos seleccionados'!$S961&gt;=$D$5,'Datos seleccionados'!$T961&gt;=$D$6,'Datos seleccionados'!$U961&gt;=$D$7),"SI","NO"))</f>
        <v/>
      </c>
      <c r="G1405" s="17" t="str">
        <f>+IF('Datos seleccionados'!$A961="","",'Datos seleccionados'!$A961)</f>
        <v/>
      </c>
      <c r="H1405" s="14" t="str">
        <f>+IF('Datos seleccionados'!$B961="","",'Datos seleccionados'!$B961)</f>
        <v/>
      </c>
      <c r="I1405" s="10" t="str">
        <f>IF(H1405="","",IF(AND('Datos seleccionados'!$Q961&gt;=$I$3,'Datos seleccionados'!$R961&lt;=$I$4,'Datos seleccionados'!$S961&gt;=$I$5,'Datos seleccionados'!$T961&gt;=$I$6,'Datos seleccionados'!$U961&gt;=$I$7),"SI","NO"))</f>
        <v/>
      </c>
    </row>
    <row r="1406" spans="2:9" x14ac:dyDescent="0.2">
      <c r="B1406" s="18" t="str">
        <f>+IF('Datos seleccionados'!$A962="","",'Datos seleccionados'!$A962)</f>
        <v/>
      </c>
      <c r="C1406" s="14" t="str">
        <f>+IF('Datos seleccionados'!$B962="","",'Datos seleccionados'!$B962)</f>
        <v/>
      </c>
      <c r="D1406" s="10" t="str">
        <f>IF(C1406="","",IF(AND('Datos seleccionados'!$Q962&gt;=$D$3,'Datos seleccionados'!$R962&lt;=$D$4,'Datos seleccionados'!$S962&gt;=$D$5,'Datos seleccionados'!$T962&gt;=$D$6,'Datos seleccionados'!$U962&gt;=$D$7),"SI","NO"))</f>
        <v/>
      </c>
      <c r="G1406" s="17" t="str">
        <f>+IF('Datos seleccionados'!$A962="","",'Datos seleccionados'!$A962)</f>
        <v/>
      </c>
      <c r="H1406" s="14" t="str">
        <f>+IF('Datos seleccionados'!$B962="","",'Datos seleccionados'!$B962)</f>
        <v/>
      </c>
      <c r="I1406" s="10" t="str">
        <f>IF(H1406="","",IF(AND('Datos seleccionados'!$Q962&gt;=$I$3,'Datos seleccionados'!$R962&lt;=$I$4,'Datos seleccionados'!$S962&gt;=$I$5,'Datos seleccionados'!$T962&gt;=$I$6,'Datos seleccionados'!$U962&gt;=$I$7),"SI","NO"))</f>
        <v/>
      </c>
    </row>
    <row r="1407" spans="2:9" x14ac:dyDescent="0.2">
      <c r="B1407" s="18" t="str">
        <f>+IF('Datos seleccionados'!$A963="","",'Datos seleccionados'!$A963)</f>
        <v/>
      </c>
      <c r="C1407" s="14" t="str">
        <f>+IF('Datos seleccionados'!$B963="","",'Datos seleccionados'!$B963)</f>
        <v/>
      </c>
      <c r="D1407" s="10" t="str">
        <f>IF(C1407="","",IF(AND('Datos seleccionados'!$Q963&gt;=$D$3,'Datos seleccionados'!$R963&lt;=$D$4,'Datos seleccionados'!$S963&gt;=$D$5,'Datos seleccionados'!$T963&gt;=$D$6,'Datos seleccionados'!$U963&gt;=$D$7),"SI","NO"))</f>
        <v/>
      </c>
      <c r="G1407" s="17" t="str">
        <f>+IF('Datos seleccionados'!$A963="","",'Datos seleccionados'!$A963)</f>
        <v/>
      </c>
      <c r="H1407" s="14" t="str">
        <f>+IF('Datos seleccionados'!$B963="","",'Datos seleccionados'!$B963)</f>
        <v/>
      </c>
      <c r="I1407" s="10" t="str">
        <f>IF(H1407="","",IF(AND('Datos seleccionados'!$Q963&gt;=$I$3,'Datos seleccionados'!$R963&lt;=$I$4,'Datos seleccionados'!$S963&gt;=$I$5,'Datos seleccionados'!$T963&gt;=$I$6,'Datos seleccionados'!$U963&gt;=$I$7),"SI","NO"))</f>
        <v/>
      </c>
    </row>
    <row r="1408" spans="2:9" x14ac:dyDescent="0.2">
      <c r="B1408" s="18" t="str">
        <f>+IF('Datos seleccionados'!$A964="","",'Datos seleccionados'!$A964)</f>
        <v/>
      </c>
      <c r="C1408" s="14" t="str">
        <f>+IF('Datos seleccionados'!$B964="","",'Datos seleccionados'!$B964)</f>
        <v/>
      </c>
      <c r="D1408" s="10" t="str">
        <f>IF(C1408="","",IF(AND('Datos seleccionados'!$Q964&gt;=$D$3,'Datos seleccionados'!$R964&lt;=$D$4,'Datos seleccionados'!$S964&gt;=$D$5,'Datos seleccionados'!$T964&gt;=$D$6,'Datos seleccionados'!$U964&gt;=$D$7),"SI","NO"))</f>
        <v/>
      </c>
      <c r="G1408" s="17" t="str">
        <f>+IF('Datos seleccionados'!$A964="","",'Datos seleccionados'!$A964)</f>
        <v/>
      </c>
      <c r="H1408" s="14" t="str">
        <f>+IF('Datos seleccionados'!$B964="","",'Datos seleccionados'!$B964)</f>
        <v/>
      </c>
      <c r="I1408" s="10" t="str">
        <f>IF(H1408="","",IF(AND('Datos seleccionados'!$Q964&gt;=$I$3,'Datos seleccionados'!$R964&lt;=$I$4,'Datos seleccionados'!$S964&gt;=$I$5,'Datos seleccionados'!$T964&gt;=$I$6,'Datos seleccionados'!$U964&gt;=$I$7),"SI","NO"))</f>
        <v/>
      </c>
    </row>
    <row r="1409" spans="2:9" x14ac:dyDescent="0.2">
      <c r="B1409" s="18" t="str">
        <f>+IF('Datos seleccionados'!$A965="","",'Datos seleccionados'!$A965)</f>
        <v/>
      </c>
      <c r="C1409" s="14" t="str">
        <f>+IF('Datos seleccionados'!$B965="","",'Datos seleccionados'!$B965)</f>
        <v/>
      </c>
      <c r="D1409" s="10" t="str">
        <f>IF(C1409="","",IF(AND('Datos seleccionados'!$Q965&gt;=$D$3,'Datos seleccionados'!$R965&lt;=$D$4,'Datos seleccionados'!$S965&gt;=$D$5,'Datos seleccionados'!$T965&gt;=$D$6,'Datos seleccionados'!$U965&gt;=$D$7),"SI","NO"))</f>
        <v/>
      </c>
      <c r="G1409" s="17" t="str">
        <f>+IF('Datos seleccionados'!$A965="","",'Datos seleccionados'!$A965)</f>
        <v/>
      </c>
      <c r="H1409" s="14" t="str">
        <f>+IF('Datos seleccionados'!$B965="","",'Datos seleccionados'!$B965)</f>
        <v/>
      </c>
      <c r="I1409" s="10" t="str">
        <f>IF(H1409="","",IF(AND('Datos seleccionados'!$Q965&gt;=$I$3,'Datos seleccionados'!$R965&lt;=$I$4,'Datos seleccionados'!$S965&gt;=$I$5,'Datos seleccionados'!$T965&gt;=$I$6,'Datos seleccionados'!$U965&gt;=$I$7),"SI","NO"))</f>
        <v/>
      </c>
    </row>
    <row r="1410" spans="2:9" x14ac:dyDescent="0.2">
      <c r="B1410" s="18" t="str">
        <f>+IF('Datos seleccionados'!$A966="","",'Datos seleccionados'!$A966)</f>
        <v/>
      </c>
      <c r="C1410" s="14" t="str">
        <f>+IF('Datos seleccionados'!$B966="","",'Datos seleccionados'!$B966)</f>
        <v/>
      </c>
      <c r="D1410" s="10" t="str">
        <f>IF(C1410="","",IF(AND('Datos seleccionados'!$Q966&gt;=$D$3,'Datos seleccionados'!$R966&lt;=$D$4,'Datos seleccionados'!$S966&gt;=$D$5,'Datos seleccionados'!$T966&gt;=$D$6,'Datos seleccionados'!$U966&gt;=$D$7),"SI","NO"))</f>
        <v/>
      </c>
      <c r="G1410" s="17" t="str">
        <f>+IF('Datos seleccionados'!$A966="","",'Datos seleccionados'!$A966)</f>
        <v/>
      </c>
      <c r="H1410" s="14" t="str">
        <f>+IF('Datos seleccionados'!$B966="","",'Datos seleccionados'!$B966)</f>
        <v/>
      </c>
      <c r="I1410" s="10" t="str">
        <f>IF(H1410="","",IF(AND('Datos seleccionados'!$Q966&gt;=$I$3,'Datos seleccionados'!$R966&lt;=$I$4,'Datos seleccionados'!$S966&gt;=$I$5,'Datos seleccionados'!$T966&gt;=$I$6,'Datos seleccionados'!$U966&gt;=$I$7),"SI","NO"))</f>
        <v/>
      </c>
    </row>
    <row r="1411" spans="2:9" x14ac:dyDescent="0.2">
      <c r="B1411" s="18" t="str">
        <f>+IF('Datos seleccionados'!$A967="","",'Datos seleccionados'!$A967)</f>
        <v/>
      </c>
      <c r="C1411" s="14" t="str">
        <f>+IF('Datos seleccionados'!$B967="","",'Datos seleccionados'!$B967)</f>
        <v/>
      </c>
      <c r="D1411" s="10" t="str">
        <f>IF(C1411="","",IF(AND('Datos seleccionados'!$Q967&gt;=$D$3,'Datos seleccionados'!$R967&lt;=$D$4,'Datos seleccionados'!$S967&gt;=$D$5,'Datos seleccionados'!$T967&gt;=$D$6,'Datos seleccionados'!$U967&gt;=$D$7),"SI","NO"))</f>
        <v/>
      </c>
      <c r="G1411" s="17" t="str">
        <f>+IF('Datos seleccionados'!$A967="","",'Datos seleccionados'!$A967)</f>
        <v/>
      </c>
      <c r="H1411" s="14" t="str">
        <f>+IF('Datos seleccionados'!$B967="","",'Datos seleccionados'!$B967)</f>
        <v/>
      </c>
      <c r="I1411" s="10" t="str">
        <f>IF(H1411="","",IF(AND('Datos seleccionados'!$Q967&gt;=$I$3,'Datos seleccionados'!$R967&lt;=$I$4,'Datos seleccionados'!$S967&gt;=$I$5,'Datos seleccionados'!$T967&gt;=$I$6,'Datos seleccionados'!$U967&gt;=$I$7),"SI","NO"))</f>
        <v/>
      </c>
    </row>
    <row r="1412" spans="2:9" x14ac:dyDescent="0.2">
      <c r="B1412" s="18" t="str">
        <f>+IF('Datos seleccionados'!$A968="","",'Datos seleccionados'!$A968)</f>
        <v/>
      </c>
      <c r="C1412" s="14" t="str">
        <f>+IF('Datos seleccionados'!$B968="","",'Datos seleccionados'!$B968)</f>
        <v/>
      </c>
      <c r="D1412" s="10" t="str">
        <f>IF(C1412="","",IF(AND('Datos seleccionados'!$Q968&gt;=$D$3,'Datos seleccionados'!$R968&lt;=$D$4,'Datos seleccionados'!$S968&gt;=$D$5,'Datos seleccionados'!$T968&gt;=$D$6,'Datos seleccionados'!$U968&gt;=$D$7),"SI","NO"))</f>
        <v/>
      </c>
      <c r="G1412" s="17" t="str">
        <f>+IF('Datos seleccionados'!$A968="","",'Datos seleccionados'!$A968)</f>
        <v/>
      </c>
      <c r="H1412" s="14" t="str">
        <f>+IF('Datos seleccionados'!$B968="","",'Datos seleccionados'!$B968)</f>
        <v/>
      </c>
      <c r="I1412" s="10" t="str">
        <f>IF(H1412="","",IF(AND('Datos seleccionados'!$Q968&gt;=$I$3,'Datos seleccionados'!$R968&lt;=$I$4,'Datos seleccionados'!$S968&gt;=$I$5,'Datos seleccionados'!$T968&gt;=$I$6,'Datos seleccionados'!$U968&gt;=$I$7),"SI","NO"))</f>
        <v/>
      </c>
    </row>
    <row r="1413" spans="2:9" x14ac:dyDescent="0.2">
      <c r="B1413" s="18" t="str">
        <f>+IF('Datos seleccionados'!$A969="","",'Datos seleccionados'!$A969)</f>
        <v/>
      </c>
      <c r="C1413" s="14" t="str">
        <f>+IF('Datos seleccionados'!$B969="","",'Datos seleccionados'!$B969)</f>
        <v/>
      </c>
      <c r="D1413" s="10" t="str">
        <f>IF(C1413="","",IF(AND('Datos seleccionados'!$Q969&gt;=$D$3,'Datos seleccionados'!$R969&lt;=$D$4,'Datos seleccionados'!$S969&gt;=$D$5,'Datos seleccionados'!$T969&gt;=$D$6,'Datos seleccionados'!$U969&gt;=$D$7),"SI","NO"))</f>
        <v/>
      </c>
      <c r="G1413" s="17" t="str">
        <f>+IF('Datos seleccionados'!$A969="","",'Datos seleccionados'!$A969)</f>
        <v/>
      </c>
      <c r="H1413" s="14" t="str">
        <f>+IF('Datos seleccionados'!$B969="","",'Datos seleccionados'!$B969)</f>
        <v/>
      </c>
      <c r="I1413" s="10" t="str">
        <f>IF(H1413="","",IF(AND('Datos seleccionados'!$Q969&gt;=$I$3,'Datos seleccionados'!$R969&lt;=$I$4,'Datos seleccionados'!$S969&gt;=$I$5,'Datos seleccionados'!$T969&gt;=$I$6,'Datos seleccionados'!$U969&gt;=$I$7),"SI","NO"))</f>
        <v/>
      </c>
    </row>
    <row r="1414" spans="2:9" x14ac:dyDescent="0.2">
      <c r="B1414" s="18" t="str">
        <f>+IF('Datos seleccionados'!$A970="","",'Datos seleccionados'!$A970)</f>
        <v/>
      </c>
      <c r="C1414" s="14" t="str">
        <f>+IF('Datos seleccionados'!$B970="","",'Datos seleccionados'!$B970)</f>
        <v/>
      </c>
      <c r="D1414" s="10" t="str">
        <f>IF(C1414="","",IF(AND('Datos seleccionados'!$Q970&gt;=$D$3,'Datos seleccionados'!$R970&lt;=$D$4,'Datos seleccionados'!$S970&gt;=$D$5,'Datos seleccionados'!$T970&gt;=$D$6,'Datos seleccionados'!$U970&gt;=$D$7),"SI","NO"))</f>
        <v/>
      </c>
      <c r="G1414" s="17" t="str">
        <f>+IF('Datos seleccionados'!$A970="","",'Datos seleccionados'!$A970)</f>
        <v/>
      </c>
      <c r="H1414" s="14" t="str">
        <f>+IF('Datos seleccionados'!$B970="","",'Datos seleccionados'!$B970)</f>
        <v/>
      </c>
      <c r="I1414" s="10" t="str">
        <f>IF(H1414="","",IF(AND('Datos seleccionados'!$Q970&gt;=$I$3,'Datos seleccionados'!$R970&lt;=$I$4,'Datos seleccionados'!$S970&gt;=$I$5,'Datos seleccionados'!$T970&gt;=$I$6,'Datos seleccionados'!$U970&gt;=$I$7),"SI","NO"))</f>
        <v/>
      </c>
    </row>
    <row r="1415" spans="2:9" x14ac:dyDescent="0.2">
      <c r="B1415" s="18" t="str">
        <f>+IF('Datos seleccionados'!$A971="","",'Datos seleccionados'!$A971)</f>
        <v/>
      </c>
      <c r="C1415" s="14" t="str">
        <f>+IF('Datos seleccionados'!$B971="","",'Datos seleccionados'!$B971)</f>
        <v/>
      </c>
      <c r="D1415" s="10" t="str">
        <f>IF(C1415="","",IF(AND('Datos seleccionados'!$Q971&gt;=$D$3,'Datos seleccionados'!$R971&lt;=$D$4,'Datos seleccionados'!$S971&gt;=$D$5,'Datos seleccionados'!$T971&gt;=$D$6,'Datos seleccionados'!$U971&gt;=$D$7),"SI","NO"))</f>
        <v/>
      </c>
      <c r="G1415" s="17" t="str">
        <f>+IF('Datos seleccionados'!$A971="","",'Datos seleccionados'!$A971)</f>
        <v/>
      </c>
      <c r="H1415" s="14" t="str">
        <f>+IF('Datos seleccionados'!$B971="","",'Datos seleccionados'!$B971)</f>
        <v/>
      </c>
      <c r="I1415" s="10" t="str">
        <f>IF(H1415="","",IF(AND('Datos seleccionados'!$Q971&gt;=$I$3,'Datos seleccionados'!$R971&lt;=$I$4,'Datos seleccionados'!$S971&gt;=$I$5,'Datos seleccionados'!$T971&gt;=$I$6,'Datos seleccionados'!$U971&gt;=$I$7),"SI","NO"))</f>
        <v/>
      </c>
    </row>
    <row r="1416" spans="2:9" x14ac:dyDescent="0.2">
      <c r="B1416" s="18" t="str">
        <f>+IF('Datos seleccionados'!$A972="","",'Datos seleccionados'!$A972)</f>
        <v/>
      </c>
      <c r="C1416" s="14" t="str">
        <f>+IF('Datos seleccionados'!$B972="","",'Datos seleccionados'!$B972)</f>
        <v/>
      </c>
      <c r="D1416" s="10" t="str">
        <f>IF(C1416="","",IF(AND('Datos seleccionados'!$Q972&gt;=$D$3,'Datos seleccionados'!$R972&lt;=$D$4,'Datos seleccionados'!$S972&gt;=$D$5,'Datos seleccionados'!$T972&gt;=$D$6,'Datos seleccionados'!$U972&gt;=$D$7),"SI","NO"))</f>
        <v/>
      </c>
      <c r="G1416" s="17" t="str">
        <f>+IF('Datos seleccionados'!$A972="","",'Datos seleccionados'!$A972)</f>
        <v/>
      </c>
      <c r="H1416" s="14" t="str">
        <f>+IF('Datos seleccionados'!$B972="","",'Datos seleccionados'!$B972)</f>
        <v/>
      </c>
      <c r="I1416" s="10" t="str">
        <f>IF(H1416="","",IF(AND('Datos seleccionados'!$Q972&gt;=$I$3,'Datos seleccionados'!$R972&lt;=$I$4,'Datos seleccionados'!$S972&gt;=$I$5,'Datos seleccionados'!$T972&gt;=$I$6,'Datos seleccionados'!$U972&gt;=$I$7),"SI","NO"))</f>
        <v/>
      </c>
    </row>
    <row r="1417" spans="2:9" x14ac:dyDescent="0.2">
      <c r="B1417" s="18" t="str">
        <f>+IF('Datos seleccionados'!$A973="","",'Datos seleccionados'!$A973)</f>
        <v/>
      </c>
      <c r="C1417" s="14" t="str">
        <f>+IF('Datos seleccionados'!$B973="","",'Datos seleccionados'!$B973)</f>
        <v/>
      </c>
      <c r="D1417" s="10" t="str">
        <f>IF(C1417="","",IF(AND('Datos seleccionados'!$Q973&gt;=$D$3,'Datos seleccionados'!$R973&lt;=$D$4,'Datos seleccionados'!$S973&gt;=$D$5,'Datos seleccionados'!$T973&gt;=$D$6,'Datos seleccionados'!$U973&gt;=$D$7),"SI","NO"))</f>
        <v/>
      </c>
      <c r="G1417" s="17" t="str">
        <f>+IF('Datos seleccionados'!$A973="","",'Datos seleccionados'!$A973)</f>
        <v/>
      </c>
      <c r="H1417" s="14" t="str">
        <f>+IF('Datos seleccionados'!$B973="","",'Datos seleccionados'!$B973)</f>
        <v/>
      </c>
      <c r="I1417" s="10" t="str">
        <f>IF(H1417="","",IF(AND('Datos seleccionados'!$Q973&gt;=$I$3,'Datos seleccionados'!$R973&lt;=$I$4,'Datos seleccionados'!$S973&gt;=$I$5,'Datos seleccionados'!$T973&gt;=$I$6,'Datos seleccionados'!$U973&gt;=$I$7),"SI","NO"))</f>
        <v/>
      </c>
    </row>
    <row r="1418" spans="2:9" x14ac:dyDescent="0.2">
      <c r="B1418" s="18" t="str">
        <f>+IF('Datos seleccionados'!$A974="","",'Datos seleccionados'!$A974)</f>
        <v/>
      </c>
      <c r="C1418" s="14" t="str">
        <f>+IF('Datos seleccionados'!$B974="","",'Datos seleccionados'!$B974)</f>
        <v/>
      </c>
      <c r="D1418" s="10" t="str">
        <f>IF(C1418="","",IF(AND('Datos seleccionados'!$Q974&gt;=$D$3,'Datos seleccionados'!$R974&lt;=$D$4,'Datos seleccionados'!$S974&gt;=$D$5,'Datos seleccionados'!$T974&gt;=$D$6,'Datos seleccionados'!$U974&gt;=$D$7),"SI","NO"))</f>
        <v/>
      </c>
      <c r="G1418" s="17" t="str">
        <f>+IF('Datos seleccionados'!$A974="","",'Datos seleccionados'!$A974)</f>
        <v/>
      </c>
      <c r="H1418" s="14" t="str">
        <f>+IF('Datos seleccionados'!$B974="","",'Datos seleccionados'!$B974)</f>
        <v/>
      </c>
      <c r="I1418" s="10" t="str">
        <f>IF(H1418="","",IF(AND('Datos seleccionados'!$Q974&gt;=$I$3,'Datos seleccionados'!$R974&lt;=$I$4,'Datos seleccionados'!$S974&gt;=$I$5,'Datos seleccionados'!$T974&gt;=$I$6,'Datos seleccionados'!$U974&gt;=$I$7),"SI","NO"))</f>
        <v/>
      </c>
    </row>
    <row r="1419" spans="2:9" x14ac:dyDescent="0.2">
      <c r="B1419" s="18" t="str">
        <f>+IF('Datos seleccionados'!$A975="","",'Datos seleccionados'!$A975)</f>
        <v/>
      </c>
      <c r="C1419" s="14" t="str">
        <f>+IF('Datos seleccionados'!$B975="","",'Datos seleccionados'!$B975)</f>
        <v/>
      </c>
      <c r="D1419" s="10" t="str">
        <f>IF(C1419="","",IF(AND('Datos seleccionados'!$Q975&gt;=$D$3,'Datos seleccionados'!$R975&lt;=$D$4,'Datos seleccionados'!$S975&gt;=$D$5,'Datos seleccionados'!$T975&gt;=$D$6,'Datos seleccionados'!$U975&gt;=$D$7),"SI","NO"))</f>
        <v/>
      </c>
      <c r="G1419" s="17" t="str">
        <f>+IF('Datos seleccionados'!$A975="","",'Datos seleccionados'!$A975)</f>
        <v/>
      </c>
      <c r="H1419" s="14" t="str">
        <f>+IF('Datos seleccionados'!$B975="","",'Datos seleccionados'!$B975)</f>
        <v/>
      </c>
      <c r="I1419" s="10" t="str">
        <f>IF(H1419="","",IF(AND('Datos seleccionados'!$Q975&gt;=$I$3,'Datos seleccionados'!$R975&lt;=$I$4,'Datos seleccionados'!$S975&gt;=$I$5,'Datos seleccionados'!$T975&gt;=$I$6,'Datos seleccionados'!$U975&gt;=$I$7),"SI","NO"))</f>
        <v/>
      </c>
    </row>
    <row r="1420" spans="2:9" x14ac:dyDescent="0.2">
      <c r="B1420" s="18" t="str">
        <f>+IF('Datos seleccionados'!$A976="","",'Datos seleccionados'!$A976)</f>
        <v/>
      </c>
      <c r="C1420" s="14" t="str">
        <f>+IF('Datos seleccionados'!$B976="","",'Datos seleccionados'!$B976)</f>
        <v/>
      </c>
      <c r="D1420" s="10" t="str">
        <f>IF(C1420="","",IF(AND('Datos seleccionados'!$Q976&gt;=$D$3,'Datos seleccionados'!$R976&lt;=$D$4,'Datos seleccionados'!$S976&gt;=$D$5,'Datos seleccionados'!$T976&gt;=$D$6,'Datos seleccionados'!$U976&gt;=$D$7),"SI","NO"))</f>
        <v/>
      </c>
      <c r="G1420" s="17" t="str">
        <f>+IF('Datos seleccionados'!$A976="","",'Datos seleccionados'!$A976)</f>
        <v/>
      </c>
      <c r="H1420" s="14" t="str">
        <f>+IF('Datos seleccionados'!$B976="","",'Datos seleccionados'!$B976)</f>
        <v/>
      </c>
      <c r="I1420" s="10" t="str">
        <f>IF(H1420="","",IF(AND('Datos seleccionados'!$Q976&gt;=$I$3,'Datos seleccionados'!$R976&lt;=$I$4,'Datos seleccionados'!$S976&gt;=$I$5,'Datos seleccionados'!$T976&gt;=$I$6,'Datos seleccionados'!$U976&gt;=$I$7),"SI","NO"))</f>
        <v/>
      </c>
    </row>
    <row r="1421" spans="2:9" x14ac:dyDescent="0.2">
      <c r="B1421" s="18" t="str">
        <f>+IF('Datos seleccionados'!$A977="","",'Datos seleccionados'!$A977)</f>
        <v/>
      </c>
      <c r="C1421" s="14" t="str">
        <f>+IF('Datos seleccionados'!$B977="","",'Datos seleccionados'!$B977)</f>
        <v/>
      </c>
      <c r="D1421" s="10" t="str">
        <f>IF(C1421="","",IF(AND('Datos seleccionados'!$Q977&gt;=$D$3,'Datos seleccionados'!$R977&lt;=$D$4,'Datos seleccionados'!$S977&gt;=$D$5,'Datos seleccionados'!$T977&gt;=$D$6,'Datos seleccionados'!$U977&gt;=$D$7),"SI","NO"))</f>
        <v/>
      </c>
      <c r="G1421" s="17" t="str">
        <f>+IF('Datos seleccionados'!$A977="","",'Datos seleccionados'!$A977)</f>
        <v/>
      </c>
      <c r="H1421" s="14" t="str">
        <f>+IF('Datos seleccionados'!$B977="","",'Datos seleccionados'!$B977)</f>
        <v/>
      </c>
      <c r="I1421" s="10" t="str">
        <f>IF(H1421="","",IF(AND('Datos seleccionados'!$Q977&gt;=$I$3,'Datos seleccionados'!$R977&lt;=$I$4,'Datos seleccionados'!$S977&gt;=$I$5,'Datos seleccionados'!$T977&gt;=$I$6,'Datos seleccionados'!$U977&gt;=$I$7),"SI","NO"))</f>
        <v/>
      </c>
    </row>
    <row r="1422" spans="2:9" x14ac:dyDescent="0.2">
      <c r="B1422" s="18" t="str">
        <f>+IF('Datos seleccionados'!$A978="","",'Datos seleccionados'!$A978)</f>
        <v/>
      </c>
      <c r="C1422" s="14" t="str">
        <f>+IF('Datos seleccionados'!$B978="","",'Datos seleccionados'!$B978)</f>
        <v/>
      </c>
      <c r="D1422" s="10" t="str">
        <f>IF(C1422="","",IF(AND('Datos seleccionados'!$Q978&gt;=$D$3,'Datos seleccionados'!$R978&lt;=$D$4,'Datos seleccionados'!$S978&gt;=$D$5,'Datos seleccionados'!$T978&gt;=$D$6,'Datos seleccionados'!$U978&gt;=$D$7),"SI","NO"))</f>
        <v/>
      </c>
      <c r="G1422" s="17" t="str">
        <f>+IF('Datos seleccionados'!$A978="","",'Datos seleccionados'!$A978)</f>
        <v/>
      </c>
      <c r="H1422" s="14" t="str">
        <f>+IF('Datos seleccionados'!$B978="","",'Datos seleccionados'!$B978)</f>
        <v/>
      </c>
      <c r="I1422" s="10" t="str">
        <f>IF(H1422="","",IF(AND('Datos seleccionados'!$Q978&gt;=$I$3,'Datos seleccionados'!$R978&lt;=$I$4,'Datos seleccionados'!$S978&gt;=$I$5,'Datos seleccionados'!$T978&gt;=$I$6,'Datos seleccionados'!$U978&gt;=$I$7),"SI","NO"))</f>
        <v/>
      </c>
    </row>
    <row r="1423" spans="2:9" x14ac:dyDescent="0.2">
      <c r="B1423" s="18" t="str">
        <f>+IF('Datos seleccionados'!$A979="","",'Datos seleccionados'!$A979)</f>
        <v/>
      </c>
      <c r="C1423" s="14" t="str">
        <f>+IF('Datos seleccionados'!$B979="","",'Datos seleccionados'!$B979)</f>
        <v/>
      </c>
      <c r="D1423" s="10" t="str">
        <f>IF(C1423="","",IF(AND('Datos seleccionados'!$Q979&gt;=$D$3,'Datos seleccionados'!$R979&lt;=$D$4,'Datos seleccionados'!$S979&gt;=$D$5,'Datos seleccionados'!$T979&gt;=$D$6,'Datos seleccionados'!$U979&gt;=$D$7),"SI","NO"))</f>
        <v/>
      </c>
      <c r="G1423" s="17" t="str">
        <f>+IF('Datos seleccionados'!$A979="","",'Datos seleccionados'!$A979)</f>
        <v/>
      </c>
      <c r="H1423" s="14" t="str">
        <f>+IF('Datos seleccionados'!$B979="","",'Datos seleccionados'!$B979)</f>
        <v/>
      </c>
      <c r="I1423" s="10" t="str">
        <f>IF(H1423="","",IF(AND('Datos seleccionados'!$Q979&gt;=$I$3,'Datos seleccionados'!$R979&lt;=$I$4,'Datos seleccionados'!$S979&gt;=$I$5,'Datos seleccionados'!$T979&gt;=$I$6,'Datos seleccionados'!$U979&gt;=$I$7),"SI","NO"))</f>
        <v/>
      </c>
    </row>
    <row r="1424" spans="2:9" x14ac:dyDescent="0.2">
      <c r="B1424" s="18" t="str">
        <f>+IF('Datos seleccionados'!$A980="","",'Datos seleccionados'!$A980)</f>
        <v/>
      </c>
      <c r="C1424" s="14" t="str">
        <f>+IF('Datos seleccionados'!$B980="","",'Datos seleccionados'!$B980)</f>
        <v/>
      </c>
      <c r="D1424" s="10" t="str">
        <f>IF(C1424="","",IF(AND('Datos seleccionados'!$Q980&gt;=$D$3,'Datos seleccionados'!$R980&lt;=$D$4,'Datos seleccionados'!$S980&gt;=$D$5,'Datos seleccionados'!$T980&gt;=$D$6,'Datos seleccionados'!$U980&gt;=$D$7),"SI","NO"))</f>
        <v/>
      </c>
      <c r="G1424" s="17" t="str">
        <f>+IF('Datos seleccionados'!$A980="","",'Datos seleccionados'!$A980)</f>
        <v/>
      </c>
      <c r="H1424" s="14" t="str">
        <f>+IF('Datos seleccionados'!$B980="","",'Datos seleccionados'!$B980)</f>
        <v/>
      </c>
      <c r="I1424" s="10" t="str">
        <f>IF(H1424="","",IF(AND('Datos seleccionados'!$Q980&gt;=$I$3,'Datos seleccionados'!$R980&lt;=$I$4,'Datos seleccionados'!$S980&gt;=$I$5,'Datos seleccionados'!$T980&gt;=$I$6,'Datos seleccionados'!$U980&gt;=$I$7),"SI","NO"))</f>
        <v/>
      </c>
    </row>
    <row r="1425" spans="2:9" x14ac:dyDescent="0.2">
      <c r="B1425" s="18" t="str">
        <f>+IF('Datos seleccionados'!$A981="","",'Datos seleccionados'!$A981)</f>
        <v/>
      </c>
      <c r="C1425" s="14" t="str">
        <f>+IF('Datos seleccionados'!$B981="","",'Datos seleccionados'!$B981)</f>
        <v/>
      </c>
      <c r="D1425" s="10" t="str">
        <f>IF(C1425="","",IF(AND('Datos seleccionados'!$Q981&gt;=$D$3,'Datos seleccionados'!$R981&lt;=$D$4,'Datos seleccionados'!$S981&gt;=$D$5,'Datos seleccionados'!$T981&gt;=$D$6,'Datos seleccionados'!$U981&gt;=$D$7),"SI","NO"))</f>
        <v/>
      </c>
      <c r="G1425" s="17" t="str">
        <f>+IF('Datos seleccionados'!$A981="","",'Datos seleccionados'!$A981)</f>
        <v/>
      </c>
      <c r="H1425" s="14" t="str">
        <f>+IF('Datos seleccionados'!$B981="","",'Datos seleccionados'!$B981)</f>
        <v/>
      </c>
      <c r="I1425" s="10" t="str">
        <f>IF(H1425="","",IF(AND('Datos seleccionados'!$Q981&gt;=$I$3,'Datos seleccionados'!$R981&lt;=$I$4,'Datos seleccionados'!$S981&gt;=$I$5,'Datos seleccionados'!$T981&gt;=$I$6,'Datos seleccionados'!$U981&gt;=$I$7),"SI","NO"))</f>
        <v/>
      </c>
    </row>
    <row r="1426" spans="2:9" x14ac:dyDescent="0.2">
      <c r="B1426" s="18" t="str">
        <f>+IF('Datos seleccionados'!$A982="","",'Datos seleccionados'!$A982)</f>
        <v/>
      </c>
      <c r="C1426" s="14" t="str">
        <f>+IF('Datos seleccionados'!$B982="","",'Datos seleccionados'!$B982)</f>
        <v/>
      </c>
      <c r="D1426" s="10" t="str">
        <f>IF(C1426="","",IF(AND('Datos seleccionados'!$Q982&gt;=$D$3,'Datos seleccionados'!$R982&lt;=$D$4,'Datos seleccionados'!$S982&gt;=$D$5,'Datos seleccionados'!$T982&gt;=$D$6,'Datos seleccionados'!$U982&gt;=$D$7),"SI","NO"))</f>
        <v/>
      </c>
      <c r="G1426" s="17" t="str">
        <f>+IF('Datos seleccionados'!$A982="","",'Datos seleccionados'!$A982)</f>
        <v/>
      </c>
      <c r="H1426" s="14" t="str">
        <f>+IF('Datos seleccionados'!$B982="","",'Datos seleccionados'!$B982)</f>
        <v/>
      </c>
      <c r="I1426" s="10" t="str">
        <f>IF(H1426="","",IF(AND('Datos seleccionados'!$Q982&gt;=$I$3,'Datos seleccionados'!$R982&lt;=$I$4,'Datos seleccionados'!$S982&gt;=$I$5,'Datos seleccionados'!$T982&gt;=$I$6,'Datos seleccionados'!$U982&gt;=$I$7),"SI","NO"))</f>
        <v/>
      </c>
    </row>
    <row r="1427" spans="2:9" x14ac:dyDescent="0.2">
      <c r="B1427" s="18" t="str">
        <f>+IF('Datos seleccionados'!$A983="","",'Datos seleccionados'!$A983)</f>
        <v/>
      </c>
      <c r="C1427" s="14" t="str">
        <f>+IF('Datos seleccionados'!$B983="","",'Datos seleccionados'!$B983)</f>
        <v/>
      </c>
      <c r="D1427" s="10" t="str">
        <f>IF(C1427="","",IF(AND('Datos seleccionados'!$Q983&gt;=$D$3,'Datos seleccionados'!$R983&lt;=$D$4,'Datos seleccionados'!$S983&gt;=$D$5,'Datos seleccionados'!$T983&gt;=$D$6,'Datos seleccionados'!$U983&gt;=$D$7),"SI","NO"))</f>
        <v/>
      </c>
      <c r="G1427" s="17" t="str">
        <f>+IF('Datos seleccionados'!$A983="","",'Datos seleccionados'!$A983)</f>
        <v/>
      </c>
      <c r="H1427" s="14" t="str">
        <f>+IF('Datos seleccionados'!$B983="","",'Datos seleccionados'!$B983)</f>
        <v/>
      </c>
      <c r="I1427" s="10" t="str">
        <f>IF(H1427="","",IF(AND('Datos seleccionados'!$Q983&gt;=$I$3,'Datos seleccionados'!$R983&lt;=$I$4,'Datos seleccionados'!$S983&gt;=$I$5,'Datos seleccionados'!$T983&gt;=$I$6,'Datos seleccionados'!$U983&gt;=$I$7),"SI","NO"))</f>
        <v/>
      </c>
    </row>
    <row r="1428" spans="2:9" x14ac:dyDescent="0.2">
      <c r="B1428" s="18" t="str">
        <f>+IF('Datos seleccionados'!$A984="","",'Datos seleccionados'!$A984)</f>
        <v/>
      </c>
      <c r="C1428" s="14" t="str">
        <f>+IF('Datos seleccionados'!$B984="","",'Datos seleccionados'!$B984)</f>
        <v/>
      </c>
      <c r="D1428" s="10" t="str">
        <f>IF(C1428="","",IF(AND('Datos seleccionados'!$Q984&gt;=$D$3,'Datos seleccionados'!$R984&lt;=$D$4,'Datos seleccionados'!$S984&gt;=$D$5,'Datos seleccionados'!$T984&gt;=$D$6,'Datos seleccionados'!$U984&gt;=$D$7),"SI","NO"))</f>
        <v/>
      </c>
      <c r="G1428" s="17" t="str">
        <f>+IF('Datos seleccionados'!$A984="","",'Datos seleccionados'!$A984)</f>
        <v/>
      </c>
      <c r="H1428" s="14" t="str">
        <f>+IF('Datos seleccionados'!$B984="","",'Datos seleccionados'!$B984)</f>
        <v/>
      </c>
      <c r="I1428" s="10" t="str">
        <f>IF(H1428="","",IF(AND('Datos seleccionados'!$Q984&gt;=$I$3,'Datos seleccionados'!$R984&lt;=$I$4,'Datos seleccionados'!$S984&gt;=$I$5,'Datos seleccionados'!$T984&gt;=$I$6,'Datos seleccionados'!$U984&gt;=$I$7),"SI","NO"))</f>
        <v/>
      </c>
    </row>
    <row r="1429" spans="2:9" x14ac:dyDescent="0.2">
      <c r="B1429" s="18" t="str">
        <f>+IF('Datos seleccionados'!$A985="","",'Datos seleccionados'!$A985)</f>
        <v/>
      </c>
      <c r="C1429" s="14" t="str">
        <f>+IF('Datos seleccionados'!$B985="","",'Datos seleccionados'!$B985)</f>
        <v/>
      </c>
      <c r="D1429" s="10" t="str">
        <f>IF(C1429="","",IF(AND('Datos seleccionados'!$Q985&gt;=$D$3,'Datos seleccionados'!$R985&lt;=$D$4,'Datos seleccionados'!$S985&gt;=$D$5,'Datos seleccionados'!$T985&gt;=$D$6,'Datos seleccionados'!$U985&gt;=$D$7),"SI","NO"))</f>
        <v/>
      </c>
      <c r="G1429" s="17" t="str">
        <f>+IF('Datos seleccionados'!$A985="","",'Datos seleccionados'!$A985)</f>
        <v/>
      </c>
      <c r="H1429" s="14" t="str">
        <f>+IF('Datos seleccionados'!$B985="","",'Datos seleccionados'!$B985)</f>
        <v/>
      </c>
      <c r="I1429" s="10" t="str">
        <f>IF(H1429="","",IF(AND('Datos seleccionados'!$Q985&gt;=$I$3,'Datos seleccionados'!$R985&lt;=$I$4,'Datos seleccionados'!$S985&gt;=$I$5,'Datos seleccionados'!$T985&gt;=$I$6,'Datos seleccionados'!$U985&gt;=$I$7),"SI","NO"))</f>
        <v/>
      </c>
    </row>
    <row r="1430" spans="2:9" x14ac:dyDescent="0.2">
      <c r="B1430" s="18" t="str">
        <f>+IF('Datos seleccionados'!$A986="","",'Datos seleccionados'!$A986)</f>
        <v/>
      </c>
      <c r="C1430" s="14" t="str">
        <f>+IF('Datos seleccionados'!$B986="","",'Datos seleccionados'!$B986)</f>
        <v/>
      </c>
      <c r="D1430" s="10" t="str">
        <f>IF(C1430="","",IF(AND('Datos seleccionados'!$Q986&gt;=$D$3,'Datos seleccionados'!$R986&lt;=$D$4,'Datos seleccionados'!$S986&gt;=$D$5,'Datos seleccionados'!$T986&gt;=$D$6,'Datos seleccionados'!$U986&gt;=$D$7),"SI","NO"))</f>
        <v/>
      </c>
      <c r="G1430" s="17" t="str">
        <f>+IF('Datos seleccionados'!$A986="","",'Datos seleccionados'!$A986)</f>
        <v/>
      </c>
      <c r="H1430" s="14" t="str">
        <f>+IF('Datos seleccionados'!$B986="","",'Datos seleccionados'!$B986)</f>
        <v/>
      </c>
      <c r="I1430" s="10" t="str">
        <f>IF(H1430="","",IF(AND('Datos seleccionados'!$Q986&gt;=$I$3,'Datos seleccionados'!$R986&lt;=$I$4,'Datos seleccionados'!$S986&gt;=$I$5,'Datos seleccionados'!$T986&gt;=$I$6,'Datos seleccionados'!$U986&gt;=$I$7),"SI","NO"))</f>
        <v/>
      </c>
    </row>
    <row r="1431" spans="2:9" x14ac:dyDescent="0.2">
      <c r="B1431" s="18" t="str">
        <f>+IF('Datos seleccionados'!$A987="","",'Datos seleccionados'!$A987)</f>
        <v/>
      </c>
      <c r="C1431" s="14" t="str">
        <f>+IF('Datos seleccionados'!$B987="","",'Datos seleccionados'!$B987)</f>
        <v/>
      </c>
      <c r="D1431" s="10" t="str">
        <f>IF(C1431="","",IF(AND('Datos seleccionados'!$Q987&gt;=$D$3,'Datos seleccionados'!$R987&lt;=$D$4,'Datos seleccionados'!$S987&gt;=$D$5,'Datos seleccionados'!$T987&gt;=$D$6,'Datos seleccionados'!$U987&gt;=$D$7),"SI","NO"))</f>
        <v/>
      </c>
      <c r="G1431" s="17" t="str">
        <f>+IF('Datos seleccionados'!$A987="","",'Datos seleccionados'!$A987)</f>
        <v/>
      </c>
      <c r="H1431" s="14" t="str">
        <f>+IF('Datos seleccionados'!$B987="","",'Datos seleccionados'!$B987)</f>
        <v/>
      </c>
      <c r="I1431" s="10" t="str">
        <f>IF(H1431="","",IF(AND('Datos seleccionados'!$Q987&gt;=$I$3,'Datos seleccionados'!$R987&lt;=$I$4,'Datos seleccionados'!$S987&gt;=$I$5,'Datos seleccionados'!$T987&gt;=$I$6,'Datos seleccionados'!$U987&gt;=$I$7),"SI","NO"))</f>
        <v/>
      </c>
    </row>
    <row r="1432" spans="2:9" x14ac:dyDescent="0.2">
      <c r="B1432" s="18" t="str">
        <f>+IF('Datos seleccionados'!$A988="","",'Datos seleccionados'!$A988)</f>
        <v/>
      </c>
      <c r="C1432" s="14" t="str">
        <f>+IF('Datos seleccionados'!$B988="","",'Datos seleccionados'!$B988)</f>
        <v/>
      </c>
      <c r="D1432" s="10" t="str">
        <f>IF(C1432="","",IF(AND('Datos seleccionados'!$Q988&gt;=$D$3,'Datos seleccionados'!$R988&lt;=$D$4,'Datos seleccionados'!$S988&gt;=$D$5,'Datos seleccionados'!$T988&gt;=$D$6,'Datos seleccionados'!$U988&gt;=$D$7),"SI","NO"))</f>
        <v/>
      </c>
      <c r="G1432" s="17" t="str">
        <f>+IF('Datos seleccionados'!$A988="","",'Datos seleccionados'!$A988)</f>
        <v/>
      </c>
      <c r="H1432" s="14" t="str">
        <f>+IF('Datos seleccionados'!$B988="","",'Datos seleccionados'!$B988)</f>
        <v/>
      </c>
      <c r="I1432" s="10" t="str">
        <f>IF(H1432="","",IF(AND('Datos seleccionados'!$Q988&gt;=$I$3,'Datos seleccionados'!$R988&lt;=$I$4,'Datos seleccionados'!$S988&gt;=$I$5,'Datos seleccionados'!$T988&gt;=$I$6,'Datos seleccionados'!$U988&gt;=$I$7),"SI","NO"))</f>
        <v/>
      </c>
    </row>
    <row r="1433" spans="2:9" x14ac:dyDescent="0.2">
      <c r="B1433" s="18" t="str">
        <f>+IF('Datos seleccionados'!$A989="","",'Datos seleccionados'!$A989)</f>
        <v/>
      </c>
      <c r="C1433" s="14" t="str">
        <f>+IF('Datos seleccionados'!$B989="","",'Datos seleccionados'!$B989)</f>
        <v/>
      </c>
      <c r="D1433" s="10" t="str">
        <f>IF(C1433="","",IF(AND('Datos seleccionados'!$Q989&gt;=$D$3,'Datos seleccionados'!$R989&lt;=$D$4,'Datos seleccionados'!$S989&gt;=$D$5,'Datos seleccionados'!$T989&gt;=$D$6,'Datos seleccionados'!$U989&gt;=$D$7),"SI","NO"))</f>
        <v/>
      </c>
      <c r="G1433" s="17" t="str">
        <f>+IF('Datos seleccionados'!$A989="","",'Datos seleccionados'!$A989)</f>
        <v/>
      </c>
      <c r="H1433" s="14" t="str">
        <f>+IF('Datos seleccionados'!$B989="","",'Datos seleccionados'!$B989)</f>
        <v/>
      </c>
      <c r="I1433" s="10" t="str">
        <f>IF(H1433="","",IF(AND('Datos seleccionados'!$Q989&gt;=$I$3,'Datos seleccionados'!$R989&lt;=$I$4,'Datos seleccionados'!$S989&gt;=$I$5,'Datos seleccionados'!$T989&gt;=$I$6,'Datos seleccionados'!$U989&gt;=$I$7),"SI","NO"))</f>
        <v/>
      </c>
    </row>
    <row r="1434" spans="2:9" x14ac:dyDescent="0.2">
      <c r="B1434" s="18" t="str">
        <f>+IF('Datos seleccionados'!$A990="","",'Datos seleccionados'!$A990)</f>
        <v/>
      </c>
      <c r="C1434" s="14" t="str">
        <f>+IF('Datos seleccionados'!$B990="","",'Datos seleccionados'!$B990)</f>
        <v/>
      </c>
      <c r="D1434" s="10" t="str">
        <f>IF(C1434="","",IF(AND('Datos seleccionados'!$Q990&gt;=$D$3,'Datos seleccionados'!$R990&lt;=$D$4,'Datos seleccionados'!$S990&gt;=$D$5,'Datos seleccionados'!$T990&gt;=$D$6,'Datos seleccionados'!$U990&gt;=$D$7),"SI","NO"))</f>
        <v/>
      </c>
      <c r="G1434" s="17" t="str">
        <f>+IF('Datos seleccionados'!$A990="","",'Datos seleccionados'!$A990)</f>
        <v/>
      </c>
      <c r="H1434" s="14" t="str">
        <f>+IF('Datos seleccionados'!$B990="","",'Datos seleccionados'!$B990)</f>
        <v/>
      </c>
      <c r="I1434" s="10" t="str">
        <f>IF(H1434="","",IF(AND('Datos seleccionados'!$Q990&gt;=$I$3,'Datos seleccionados'!$R990&lt;=$I$4,'Datos seleccionados'!$S990&gt;=$I$5,'Datos seleccionados'!$T990&gt;=$I$6,'Datos seleccionados'!$U990&gt;=$I$7),"SI","NO"))</f>
        <v/>
      </c>
    </row>
    <row r="1435" spans="2:9" x14ac:dyDescent="0.2">
      <c r="B1435" s="18" t="str">
        <f>+IF('Datos seleccionados'!$A991="","",'Datos seleccionados'!$A991)</f>
        <v/>
      </c>
      <c r="C1435" s="14" t="str">
        <f>+IF('Datos seleccionados'!$B991="","",'Datos seleccionados'!$B991)</f>
        <v/>
      </c>
      <c r="D1435" s="10" t="str">
        <f>IF(C1435="","",IF(AND('Datos seleccionados'!$Q991&gt;=$D$3,'Datos seleccionados'!$R991&lt;=$D$4,'Datos seleccionados'!$S991&gt;=$D$5,'Datos seleccionados'!$T991&gt;=$D$6,'Datos seleccionados'!$U991&gt;=$D$7),"SI","NO"))</f>
        <v/>
      </c>
      <c r="G1435" s="17" t="str">
        <f>+IF('Datos seleccionados'!$A991="","",'Datos seleccionados'!$A991)</f>
        <v/>
      </c>
      <c r="H1435" s="14" t="str">
        <f>+IF('Datos seleccionados'!$B991="","",'Datos seleccionados'!$B991)</f>
        <v/>
      </c>
      <c r="I1435" s="10" t="str">
        <f>IF(H1435="","",IF(AND('Datos seleccionados'!$Q991&gt;=$I$3,'Datos seleccionados'!$R991&lt;=$I$4,'Datos seleccionados'!$S991&gt;=$I$5,'Datos seleccionados'!$T991&gt;=$I$6,'Datos seleccionados'!$U991&gt;=$I$7),"SI","NO"))</f>
        <v/>
      </c>
    </row>
    <row r="1436" spans="2:9" x14ac:dyDescent="0.2">
      <c r="B1436" s="18" t="str">
        <f>+IF('Datos seleccionados'!$A992="","",'Datos seleccionados'!$A992)</f>
        <v/>
      </c>
      <c r="C1436" s="14" t="str">
        <f>+IF('Datos seleccionados'!$B992="","",'Datos seleccionados'!$B992)</f>
        <v/>
      </c>
      <c r="D1436" s="10" t="str">
        <f>IF(C1436="","",IF(AND('Datos seleccionados'!$Q992&gt;=$D$3,'Datos seleccionados'!$R992&lt;=$D$4,'Datos seleccionados'!$S992&gt;=$D$5,'Datos seleccionados'!$T992&gt;=$D$6,'Datos seleccionados'!$U992&gt;=$D$7),"SI","NO"))</f>
        <v/>
      </c>
      <c r="G1436" s="17" t="str">
        <f>+IF('Datos seleccionados'!$A992="","",'Datos seleccionados'!$A992)</f>
        <v/>
      </c>
      <c r="H1436" s="14" t="str">
        <f>+IF('Datos seleccionados'!$B992="","",'Datos seleccionados'!$B992)</f>
        <v/>
      </c>
      <c r="I1436" s="10" t="str">
        <f>IF(H1436="","",IF(AND('Datos seleccionados'!$Q992&gt;=$I$3,'Datos seleccionados'!$R992&lt;=$I$4,'Datos seleccionados'!$S992&gt;=$I$5,'Datos seleccionados'!$T992&gt;=$I$6,'Datos seleccionados'!$U992&gt;=$I$7),"SI","NO"))</f>
        <v/>
      </c>
    </row>
    <row r="1437" spans="2:9" x14ac:dyDescent="0.2">
      <c r="B1437" s="18" t="str">
        <f>+IF('Datos seleccionados'!$A993="","",'Datos seleccionados'!$A993)</f>
        <v/>
      </c>
      <c r="C1437" s="14" t="str">
        <f>+IF('Datos seleccionados'!$B993="","",'Datos seleccionados'!$B993)</f>
        <v/>
      </c>
      <c r="D1437" s="10" t="str">
        <f>IF(C1437="","",IF(AND('Datos seleccionados'!$Q993&gt;=$D$3,'Datos seleccionados'!$R993&lt;=$D$4,'Datos seleccionados'!$S993&gt;=$D$5,'Datos seleccionados'!$T993&gt;=$D$6,'Datos seleccionados'!$U993&gt;=$D$7),"SI","NO"))</f>
        <v/>
      </c>
      <c r="G1437" s="17" t="str">
        <f>+IF('Datos seleccionados'!$A993="","",'Datos seleccionados'!$A993)</f>
        <v/>
      </c>
      <c r="H1437" s="14" t="str">
        <f>+IF('Datos seleccionados'!$B993="","",'Datos seleccionados'!$B993)</f>
        <v/>
      </c>
      <c r="I1437" s="10" t="str">
        <f>IF(H1437="","",IF(AND('Datos seleccionados'!$Q993&gt;=$I$3,'Datos seleccionados'!$R993&lt;=$I$4,'Datos seleccionados'!$S993&gt;=$I$5,'Datos seleccionados'!$T993&gt;=$I$6,'Datos seleccionados'!$U993&gt;=$I$7),"SI","NO"))</f>
        <v/>
      </c>
    </row>
    <row r="1438" spans="2:9" x14ac:dyDescent="0.2">
      <c r="B1438" s="18" t="str">
        <f>+IF('Datos seleccionados'!$A994="","",'Datos seleccionados'!$A994)</f>
        <v/>
      </c>
      <c r="C1438" s="14" t="str">
        <f>+IF('Datos seleccionados'!$B994="","",'Datos seleccionados'!$B994)</f>
        <v/>
      </c>
      <c r="D1438" s="10" t="str">
        <f>IF(C1438="","",IF(AND('Datos seleccionados'!$Q994&gt;=$D$3,'Datos seleccionados'!$R994&lt;=$D$4,'Datos seleccionados'!$S994&gt;=$D$5,'Datos seleccionados'!$T994&gt;=$D$6,'Datos seleccionados'!$U994&gt;=$D$7),"SI","NO"))</f>
        <v/>
      </c>
      <c r="G1438" s="17" t="str">
        <f>+IF('Datos seleccionados'!$A994="","",'Datos seleccionados'!$A994)</f>
        <v/>
      </c>
      <c r="H1438" s="14" t="str">
        <f>+IF('Datos seleccionados'!$B994="","",'Datos seleccionados'!$B994)</f>
        <v/>
      </c>
      <c r="I1438" s="10" t="str">
        <f>IF(H1438="","",IF(AND('Datos seleccionados'!$Q994&gt;=$I$3,'Datos seleccionados'!$R994&lt;=$I$4,'Datos seleccionados'!$S994&gt;=$I$5,'Datos seleccionados'!$T994&gt;=$I$6,'Datos seleccionados'!$U994&gt;=$I$7),"SI","NO"))</f>
        <v/>
      </c>
    </row>
    <row r="1439" spans="2:9" x14ac:dyDescent="0.2">
      <c r="B1439" s="18" t="str">
        <f>+IF('Datos seleccionados'!$A995="","",'Datos seleccionados'!$A995)</f>
        <v/>
      </c>
      <c r="C1439" s="14" t="str">
        <f>+IF('Datos seleccionados'!$B995="","",'Datos seleccionados'!$B995)</f>
        <v/>
      </c>
      <c r="D1439" s="10" t="str">
        <f>IF(C1439="","",IF(AND('Datos seleccionados'!$Q995&gt;=$D$3,'Datos seleccionados'!$R995&lt;=$D$4,'Datos seleccionados'!$S995&gt;=$D$5,'Datos seleccionados'!$T995&gt;=$D$6,'Datos seleccionados'!$U995&gt;=$D$7),"SI","NO"))</f>
        <v/>
      </c>
      <c r="G1439" s="17" t="str">
        <f>+IF('Datos seleccionados'!$A995="","",'Datos seleccionados'!$A995)</f>
        <v/>
      </c>
      <c r="H1439" s="14" t="str">
        <f>+IF('Datos seleccionados'!$B995="","",'Datos seleccionados'!$B995)</f>
        <v/>
      </c>
      <c r="I1439" s="10" t="str">
        <f>IF(H1439="","",IF(AND('Datos seleccionados'!$Q995&gt;=$I$3,'Datos seleccionados'!$R995&lt;=$I$4,'Datos seleccionados'!$S995&gt;=$I$5,'Datos seleccionados'!$T995&gt;=$I$6,'Datos seleccionados'!$U995&gt;=$I$7),"SI","NO"))</f>
        <v/>
      </c>
    </row>
    <row r="1440" spans="2:9" x14ac:dyDescent="0.2">
      <c r="B1440" s="18" t="str">
        <f>+IF('Datos seleccionados'!$A996="","",'Datos seleccionados'!$A996)</f>
        <v/>
      </c>
      <c r="C1440" s="14" t="str">
        <f>+IF('Datos seleccionados'!$B996="","",'Datos seleccionados'!$B996)</f>
        <v/>
      </c>
      <c r="D1440" s="10" t="str">
        <f>IF(C1440="","",IF(AND('Datos seleccionados'!$Q996&gt;=$D$3,'Datos seleccionados'!$R996&lt;=$D$4,'Datos seleccionados'!$S996&gt;=$D$5,'Datos seleccionados'!$T996&gt;=$D$6,'Datos seleccionados'!$U996&gt;=$D$7),"SI","NO"))</f>
        <v/>
      </c>
      <c r="G1440" s="17" t="str">
        <f>+IF('Datos seleccionados'!$A996="","",'Datos seleccionados'!$A996)</f>
        <v/>
      </c>
      <c r="H1440" s="14" t="str">
        <f>+IF('Datos seleccionados'!$B996="","",'Datos seleccionados'!$B996)</f>
        <v/>
      </c>
      <c r="I1440" s="10" t="str">
        <f>IF(H1440="","",IF(AND('Datos seleccionados'!$Q996&gt;=$I$3,'Datos seleccionados'!$R996&lt;=$I$4,'Datos seleccionados'!$S996&gt;=$I$5,'Datos seleccionados'!$T996&gt;=$I$6,'Datos seleccionados'!$U996&gt;=$I$7),"SI","NO"))</f>
        <v/>
      </c>
    </row>
    <row r="1441" spans="2:9" x14ac:dyDescent="0.2">
      <c r="B1441" s="18" t="str">
        <f>+IF('Datos seleccionados'!$A997="","",'Datos seleccionados'!$A997)</f>
        <v/>
      </c>
      <c r="C1441" s="14" t="str">
        <f>+IF('Datos seleccionados'!$B997="","",'Datos seleccionados'!$B997)</f>
        <v/>
      </c>
      <c r="D1441" s="10" t="str">
        <f>IF(C1441="","",IF(AND('Datos seleccionados'!$Q997&gt;=$D$3,'Datos seleccionados'!$R997&lt;=$D$4,'Datos seleccionados'!$S997&gt;=$D$5,'Datos seleccionados'!$T997&gt;=$D$6,'Datos seleccionados'!$U997&gt;=$D$7),"SI","NO"))</f>
        <v/>
      </c>
      <c r="G1441" s="17" t="str">
        <f>+IF('Datos seleccionados'!$A997="","",'Datos seleccionados'!$A997)</f>
        <v/>
      </c>
      <c r="H1441" s="14" t="str">
        <f>+IF('Datos seleccionados'!$B997="","",'Datos seleccionados'!$B997)</f>
        <v/>
      </c>
      <c r="I1441" s="10" t="str">
        <f>IF(H1441="","",IF(AND('Datos seleccionados'!$Q997&gt;=$I$3,'Datos seleccionados'!$R997&lt;=$I$4,'Datos seleccionados'!$S997&gt;=$I$5,'Datos seleccionados'!$T997&gt;=$I$6,'Datos seleccionados'!$U997&gt;=$I$7),"SI","NO"))</f>
        <v/>
      </c>
    </row>
    <row r="1442" spans="2:9" x14ac:dyDescent="0.2">
      <c r="B1442" s="18" t="str">
        <f>+IF('Datos seleccionados'!$A998="","",'Datos seleccionados'!$A998)</f>
        <v/>
      </c>
      <c r="C1442" s="14" t="str">
        <f>+IF('Datos seleccionados'!$B998="","",'Datos seleccionados'!$B998)</f>
        <v/>
      </c>
      <c r="D1442" s="10" t="str">
        <f>IF(C1442="","",IF(AND('Datos seleccionados'!$Q998&gt;=$D$3,'Datos seleccionados'!$R998&lt;=$D$4,'Datos seleccionados'!$S998&gt;=$D$5,'Datos seleccionados'!$T998&gt;=$D$6,'Datos seleccionados'!$U998&gt;=$D$7),"SI","NO"))</f>
        <v/>
      </c>
      <c r="G1442" s="17" t="str">
        <f>+IF('Datos seleccionados'!$A998="","",'Datos seleccionados'!$A998)</f>
        <v/>
      </c>
      <c r="H1442" s="14" t="str">
        <f>+IF('Datos seleccionados'!$B998="","",'Datos seleccionados'!$B998)</f>
        <v/>
      </c>
      <c r="I1442" s="10" t="str">
        <f>IF(H1442="","",IF(AND('Datos seleccionados'!$Q998&gt;=$I$3,'Datos seleccionados'!$R998&lt;=$I$4,'Datos seleccionados'!$S998&gt;=$I$5,'Datos seleccionados'!$T998&gt;=$I$6,'Datos seleccionados'!$U998&gt;=$I$7),"SI","NO"))</f>
        <v/>
      </c>
    </row>
    <row r="1443" spans="2:9" x14ac:dyDescent="0.2">
      <c r="B1443" s="18" t="str">
        <f>+IF('Datos seleccionados'!$A999="","",'Datos seleccionados'!$A999)</f>
        <v/>
      </c>
      <c r="C1443" s="14" t="str">
        <f>+IF('Datos seleccionados'!$B999="","",'Datos seleccionados'!$B999)</f>
        <v/>
      </c>
      <c r="D1443" s="10" t="str">
        <f>IF(C1443="","",IF(AND('Datos seleccionados'!$Q999&gt;=$D$3,'Datos seleccionados'!$R999&lt;=$D$4,'Datos seleccionados'!$S999&gt;=$D$5,'Datos seleccionados'!$T999&gt;=$D$6,'Datos seleccionados'!$U999&gt;=$D$7),"SI","NO"))</f>
        <v/>
      </c>
      <c r="G1443" s="17" t="str">
        <f>+IF('Datos seleccionados'!$A999="","",'Datos seleccionados'!$A999)</f>
        <v/>
      </c>
      <c r="H1443" s="14" t="str">
        <f>+IF('Datos seleccionados'!$B999="","",'Datos seleccionados'!$B999)</f>
        <v/>
      </c>
      <c r="I1443" s="10" t="str">
        <f>IF(H1443="","",IF(AND('Datos seleccionados'!$Q999&gt;=$I$3,'Datos seleccionados'!$R999&lt;=$I$4,'Datos seleccionados'!$S999&gt;=$I$5,'Datos seleccionados'!$T999&gt;=$I$6,'Datos seleccionados'!$U999&gt;=$I$7),"SI","NO"))</f>
        <v/>
      </c>
    </row>
    <row r="1444" spans="2:9" x14ac:dyDescent="0.2">
      <c r="B1444" s="18" t="str">
        <f>+IF('Datos seleccionados'!$A1000="","",'Datos seleccionados'!$A1000)</f>
        <v/>
      </c>
      <c r="C1444" s="14" t="str">
        <f>+IF('Datos seleccionados'!$B1000="","",'Datos seleccionados'!$B1000)</f>
        <v/>
      </c>
      <c r="D1444" s="10" t="str">
        <f>IF(C1444="","",IF(AND('Datos seleccionados'!$Q1000&gt;=$D$3,'Datos seleccionados'!$R1000&lt;=$D$4,'Datos seleccionados'!$S1000&gt;=$D$5,'Datos seleccionados'!$T1000&gt;=$D$6,'Datos seleccionados'!$U1000&gt;=$D$7),"SI","NO"))</f>
        <v/>
      </c>
      <c r="G1444" s="17" t="str">
        <f>+IF('Datos seleccionados'!$A1000="","",'Datos seleccionados'!$A1000)</f>
        <v/>
      </c>
      <c r="H1444" s="14" t="str">
        <f>+IF('Datos seleccionados'!$B1000="","",'Datos seleccionados'!$B1000)</f>
        <v/>
      </c>
      <c r="I1444" s="10" t="str">
        <f>IF(H1444="","",IF(AND('Datos seleccionados'!$Q1000&gt;=$I$3,'Datos seleccionados'!$R1000&lt;=$I$4,'Datos seleccionados'!$S1000&gt;=$I$5,'Datos seleccionados'!$T1000&gt;=$I$6,'Datos seleccionados'!$U1000&gt;=$I$7),"SI","NO"))</f>
        <v/>
      </c>
    </row>
    <row r="1445" spans="2:9" x14ac:dyDescent="0.2">
      <c r="B1445" s="18" t="str">
        <f>+IF('Datos seleccionados'!$A1001="","",'Datos seleccionados'!$A1001)</f>
        <v/>
      </c>
      <c r="C1445" s="14" t="str">
        <f>+IF('Datos seleccionados'!$B1001="","",'Datos seleccionados'!$B1001)</f>
        <v/>
      </c>
      <c r="D1445" s="10" t="str">
        <f>IF(C1445="","",IF(AND('Datos seleccionados'!$Q1001&gt;=$D$3,'Datos seleccionados'!$R1001&lt;=$D$4,'Datos seleccionados'!$S1001&gt;=$D$5,'Datos seleccionados'!$T1001&gt;=$D$6,'Datos seleccionados'!$U1001&gt;=$D$7),"SI","NO"))</f>
        <v/>
      </c>
      <c r="G1445" s="17" t="str">
        <f>+IF('Datos seleccionados'!$A1001="","",'Datos seleccionados'!$A1001)</f>
        <v/>
      </c>
      <c r="H1445" s="14" t="str">
        <f>+IF('Datos seleccionados'!$B1001="","",'Datos seleccionados'!$B1001)</f>
        <v/>
      </c>
      <c r="I1445" s="10" t="str">
        <f>IF(H1445="","",IF(AND('Datos seleccionados'!$Q1001&gt;=$I$3,'Datos seleccionados'!$R1001&lt;=$I$4,'Datos seleccionados'!$S1001&gt;=$I$5,'Datos seleccionados'!$T1001&gt;=$I$6,'Datos seleccionados'!$U1001&gt;=$I$7),"SI","NO"))</f>
        <v/>
      </c>
    </row>
    <row r="1446" spans="2:9" x14ac:dyDescent="0.2">
      <c r="B1446" s="18" t="str">
        <f>+IF('Datos seleccionados'!$A1002="","",'Datos seleccionados'!$A1002)</f>
        <v/>
      </c>
      <c r="C1446" s="14" t="str">
        <f>+IF('Datos seleccionados'!$B1002="","",'Datos seleccionados'!$B1002)</f>
        <v/>
      </c>
      <c r="D1446" s="10" t="str">
        <f>IF(C1446="","",IF(AND('Datos seleccionados'!$Q1002&gt;=$D$3,'Datos seleccionados'!$R1002&lt;=$D$4,'Datos seleccionados'!$S1002&gt;=$D$5,'Datos seleccionados'!$T1002&gt;=$D$6,'Datos seleccionados'!$U1002&gt;=$D$7),"SI","NO"))</f>
        <v/>
      </c>
      <c r="G1446" s="17" t="str">
        <f>+IF('Datos seleccionados'!$A1002="","",'Datos seleccionados'!$A1002)</f>
        <v/>
      </c>
      <c r="H1446" s="14" t="str">
        <f>+IF('Datos seleccionados'!$B1002="","",'Datos seleccionados'!$B1002)</f>
        <v/>
      </c>
      <c r="I1446" s="10" t="str">
        <f>IF(H1446="","",IF(AND('Datos seleccionados'!$Q1002&gt;=$I$3,'Datos seleccionados'!$R1002&lt;=$I$4,'Datos seleccionados'!$S1002&gt;=$I$5,'Datos seleccionados'!$T1002&gt;=$I$6,'Datos seleccionados'!$U1002&gt;=$I$7),"SI","NO"))</f>
        <v/>
      </c>
    </row>
    <row r="1447" spans="2:9" x14ac:dyDescent="0.2">
      <c r="B1447" s="18" t="str">
        <f>+IF('Datos seleccionados'!$A1003="","",'Datos seleccionados'!$A1003)</f>
        <v/>
      </c>
      <c r="C1447" s="14" t="str">
        <f>+IF('Datos seleccionados'!$B1003="","",'Datos seleccionados'!$B1003)</f>
        <v/>
      </c>
      <c r="D1447" s="10" t="str">
        <f>IF(C1447="","",IF(AND('Datos seleccionados'!$Q1003&gt;=$D$3,'Datos seleccionados'!$R1003&lt;=$D$4,'Datos seleccionados'!$S1003&gt;=$D$5,'Datos seleccionados'!$T1003&gt;=$D$6,'Datos seleccionados'!$U1003&gt;=$D$7),"SI","NO"))</f>
        <v/>
      </c>
      <c r="G1447" s="17" t="str">
        <f>+IF('Datos seleccionados'!$A1003="","",'Datos seleccionados'!$A1003)</f>
        <v/>
      </c>
      <c r="H1447" s="14" t="str">
        <f>+IF('Datos seleccionados'!$B1003="","",'Datos seleccionados'!$B1003)</f>
        <v/>
      </c>
      <c r="I1447" s="10" t="str">
        <f>IF(H1447="","",IF(AND('Datos seleccionados'!$Q1003&gt;=$I$3,'Datos seleccionados'!$R1003&lt;=$I$4,'Datos seleccionados'!$S1003&gt;=$I$5,'Datos seleccionados'!$T1003&gt;=$I$6,'Datos seleccionados'!$U1003&gt;=$I$7),"SI","NO"))</f>
        <v/>
      </c>
    </row>
    <row r="1448" spans="2:9" x14ac:dyDescent="0.2">
      <c r="B1448" s="18" t="str">
        <f>+IF('Datos seleccionados'!$A1004="","",'Datos seleccionados'!$A1004)</f>
        <v/>
      </c>
      <c r="C1448" s="14" t="str">
        <f>+IF('Datos seleccionados'!$B1004="","",'Datos seleccionados'!$B1004)</f>
        <v/>
      </c>
      <c r="D1448" s="10" t="str">
        <f>IF(C1448="","",IF(AND('Datos seleccionados'!$Q1004&gt;=$D$3,'Datos seleccionados'!$R1004&lt;=$D$4,'Datos seleccionados'!$S1004&gt;=$D$5,'Datos seleccionados'!$T1004&gt;=$D$6,'Datos seleccionados'!$U1004&gt;=$D$7),"SI","NO"))</f>
        <v/>
      </c>
      <c r="G1448" s="17" t="str">
        <f>+IF('Datos seleccionados'!$A1004="","",'Datos seleccionados'!$A1004)</f>
        <v/>
      </c>
      <c r="H1448" s="14" t="str">
        <f>+IF('Datos seleccionados'!$B1004="","",'Datos seleccionados'!$B1004)</f>
        <v/>
      </c>
      <c r="I1448" s="10" t="str">
        <f>IF(H1448="","",IF(AND('Datos seleccionados'!$Q1004&gt;=$I$3,'Datos seleccionados'!$R1004&lt;=$I$4,'Datos seleccionados'!$S1004&gt;=$I$5,'Datos seleccionados'!$T1004&gt;=$I$6,'Datos seleccionados'!$U1004&gt;=$I$7),"SI","NO"))</f>
        <v/>
      </c>
    </row>
    <row r="1449" spans="2:9" x14ac:dyDescent="0.2">
      <c r="B1449" s="18" t="str">
        <f>+IF('Datos seleccionados'!$A1005="","",'Datos seleccionados'!$A1005)</f>
        <v/>
      </c>
      <c r="C1449" s="14" t="str">
        <f>+IF('Datos seleccionados'!$B1005="","",'Datos seleccionados'!$B1005)</f>
        <v/>
      </c>
      <c r="D1449" s="10" t="str">
        <f>IF(C1449="","",IF(AND('Datos seleccionados'!$Q1005&gt;=$D$3,'Datos seleccionados'!$R1005&lt;=$D$4,'Datos seleccionados'!$S1005&gt;=$D$5,'Datos seleccionados'!$T1005&gt;=$D$6,'Datos seleccionados'!$U1005&gt;=$D$7),"SI","NO"))</f>
        <v/>
      </c>
      <c r="G1449" s="17" t="str">
        <f>+IF('Datos seleccionados'!$A1005="","",'Datos seleccionados'!$A1005)</f>
        <v/>
      </c>
      <c r="H1449" s="14" t="str">
        <f>+IF('Datos seleccionados'!$B1005="","",'Datos seleccionados'!$B1005)</f>
        <v/>
      </c>
      <c r="I1449" s="10" t="str">
        <f>IF(H1449="","",IF(AND('Datos seleccionados'!$Q1005&gt;=$I$3,'Datos seleccionados'!$R1005&lt;=$I$4,'Datos seleccionados'!$S1005&gt;=$I$5,'Datos seleccionados'!$T1005&gt;=$I$6,'Datos seleccionados'!$U1005&gt;=$I$7),"SI","NO"))</f>
        <v/>
      </c>
    </row>
    <row r="1450" spans="2:9" x14ac:dyDescent="0.2">
      <c r="B1450" s="18" t="str">
        <f>+IF('Datos seleccionados'!$A1006="","",'Datos seleccionados'!$A1006)</f>
        <v/>
      </c>
      <c r="C1450" s="14" t="str">
        <f>+IF('Datos seleccionados'!$B1006="","",'Datos seleccionados'!$B1006)</f>
        <v/>
      </c>
      <c r="D1450" s="10" t="str">
        <f>IF(C1450="","",IF(AND('Datos seleccionados'!$Q1006&gt;=$D$3,'Datos seleccionados'!$R1006&lt;=$D$4,'Datos seleccionados'!$S1006&gt;=$D$5,'Datos seleccionados'!$T1006&gt;=$D$6,'Datos seleccionados'!$U1006&gt;=$D$7),"SI","NO"))</f>
        <v/>
      </c>
      <c r="G1450" s="17" t="str">
        <f>+IF('Datos seleccionados'!$A1006="","",'Datos seleccionados'!$A1006)</f>
        <v/>
      </c>
      <c r="H1450" s="14" t="str">
        <f>+IF('Datos seleccionados'!$B1006="","",'Datos seleccionados'!$B1006)</f>
        <v/>
      </c>
      <c r="I1450" s="10" t="str">
        <f>IF(H1450="","",IF(AND('Datos seleccionados'!$Q1006&gt;=$I$3,'Datos seleccionados'!$R1006&lt;=$I$4,'Datos seleccionados'!$S1006&gt;=$I$5,'Datos seleccionados'!$T1006&gt;=$I$6,'Datos seleccionados'!$U1006&gt;=$I$7),"SI","NO"))</f>
        <v/>
      </c>
    </row>
    <row r="1451" spans="2:9" x14ac:dyDescent="0.2">
      <c r="B1451" s="18" t="str">
        <f>+IF('Datos seleccionados'!$A1007="","",'Datos seleccionados'!$A1007)</f>
        <v/>
      </c>
      <c r="C1451" s="14" t="str">
        <f>+IF('Datos seleccionados'!$B1007="","",'Datos seleccionados'!$B1007)</f>
        <v/>
      </c>
      <c r="D1451" s="10" t="str">
        <f>IF(C1451="","",IF(AND('Datos seleccionados'!$Q1007&gt;=$D$3,'Datos seleccionados'!$R1007&lt;=$D$4,'Datos seleccionados'!$S1007&gt;=$D$5,'Datos seleccionados'!$T1007&gt;=$D$6,'Datos seleccionados'!$U1007&gt;=$D$7),"SI","NO"))</f>
        <v/>
      </c>
      <c r="G1451" s="17" t="str">
        <f>+IF('Datos seleccionados'!$A1007="","",'Datos seleccionados'!$A1007)</f>
        <v/>
      </c>
      <c r="H1451" s="14" t="str">
        <f>+IF('Datos seleccionados'!$B1007="","",'Datos seleccionados'!$B1007)</f>
        <v/>
      </c>
      <c r="I1451" s="10" t="str">
        <f>IF(H1451="","",IF(AND('Datos seleccionados'!$Q1007&gt;=$I$3,'Datos seleccionados'!$R1007&lt;=$I$4,'Datos seleccionados'!$S1007&gt;=$I$5,'Datos seleccionados'!$T1007&gt;=$I$6,'Datos seleccionados'!$U1007&gt;=$I$7),"SI","NO"))</f>
        <v/>
      </c>
    </row>
    <row r="1452" spans="2:9" x14ac:dyDescent="0.2">
      <c r="B1452" s="18" t="str">
        <f>+IF('Datos seleccionados'!$A1008="","",'Datos seleccionados'!$A1008)</f>
        <v/>
      </c>
      <c r="C1452" s="14" t="str">
        <f>+IF('Datos seleccionados'!$B1008="","",'Datos seleccionados'!$B1008)</f>
        <v/>
      </c>
      <c r="D1452" s="10" t="str">
        <f>IF(C1452="","",IF(AND('Datos seleccionados'!$Q1008&gt;=$D$3,'Datos seleccionados'!$R1008&lt;=$D$4,'Datos seleccionados'!$S1008&gt;=$D$5,'Datos seleccionados'!$T1008&gt;=$D$6,'Datos seleccionados'!$U1008&gt;=$D$7),"SI","NO"))</f>
        <v/>
      </c>
      <c r="G1452" s="17" t="str">
        <f>+IF('Datos seleccionados'!$A1008="","",'Datos seleccionados'!$A1008)</f>
        <v/>
      </c>
      <c r="H1452" s="14" t="str">
        <f>+IF('Datos seleccionados'!$B1008="","",'Datos seleccionados'!$B1008)</f>
        <v/>
      </c>
      <c r="I1452" s="10" t="str">
        <f>IF(H1452="","",IF(AND('Datos seleccionados'!$Q1008&gt;=$I$3,'Datos seleccionados'!$R1008&lt;=$I$4,'Datos seleccionados'!$S1008&gt;=$I$5,'Datos seleccionados'!$T1008&gt;=$I$6,'Datos seleccionados'!$U1008&gt;=$I$7),"SI","NO"))</f>
        <v/>
      </c>
    </row>
    <row r="1453" spans="2:9" x14ac:dyDescent="0.2">
      <c r="B1453" s="18" t="str">
        <f>+IF('Datos seleccionados'!$A1009="","",'Datos seleccionados'!$A1009)</f>
        <v/>
      </c>
      <c r="C1453" s="14" t="str">
        <f>+IF('Datos seleccionados'!$B1009="","",'Datos seleccionados'!$B1009)</f>
        <v/>
      </c>
      <c r="D1453" s="10" t="str">
        <f>IF(C1453="","",IF(AND('Datos seleccionados'!$Q1009&gt;=$D$3,'Datos seleccionados'!$R1009&lt;=$D$4,'Datos seleccionados'!$S1009&gt;=$D$5,'Datos seleccionados'!$T1009&gt;=$D$6,'Datos seleccionados'!$U1009&gt;=$D$7),"SI","NO"))</f>
        <v/>
      </c>
      <c r="G1453" s="17" t="str">
        <f>+IF('Datos seleccionados'!$A1009="","",'Datos seleccionados'!$A1009)</f>
        <v/>
      </c>
      <c r="H1453" s="14" t="str">
        <f>+IF('Datos seleccionados'!$B1009="","",'Datos seleccionados'!$B1009)</f>
        <v/>
      </c>
      <c r="I1453" s="10" t="str">
        <f>IF(H1453="","",IF(AND('Datos seleccionados'!$Q1009&gt;=$I$3,'Datos seleccionados'!$R1009&lt;=$I$4,'Datos seleccionados'!$S1009&gt;=$I$5,'Datos seleccionados'!$T1009&gt;=$I$6,'Datos seleccionados'!$U1009&gt;=$I$7),"SI","NO"))</f>
        <v/>
      </c>
    </row>
    <row r="1454" spans="2:9" x14ac:dyDescent="0.2">
      <c r="B1454" s="18" t="str">
        <f>+IF('Datos seleccionados'!$A1010="","",'Datos seleccionados'!$A1010)</f>
        <v/>
      </c>
      <c r="C1454" s="14" t="str">
        <f>+IF('Datos seleccionados'!$B1010="","",'Datos seleccionados'!$B1010)</f>
        <v/>
      </c>
      <c r="D1454" s="10" t="str">
        <f>IF(C1454="","",IF(AND('Datos seleccionados'!$Q1010&gt;=$D$3,'Datos seleccionados'!$R1010&lt;=$D$4,'Datos seleccionados'!$S1010&gt;=$D$5,'Datos seleccionados'!$T1010&gt;=$D$6,'Datos seleccionados'!$U1010&gt;=$D$7),"SI","NO"))</f>
        <v/>
      </c>
      <c r="G1454" s="17" t="str">
        <f>+IF('Datos seleccionados'!$A1010="","",'Datos seleccionados'!$A1010)</f>
        <v/>
      </c>
      <c r="H1454" s="14" t="str">
        <f>+IF('Datos seleccionados'!$B1010="","",'Datos seleccionados'!$B1010)</f>
        <v/>
      </c>
      <c r="I1454" s="10" t="str">
        <f>IF(H1454="","",IF(AND('Datos seleccionados'!$Q1010&gt;=$I$3,'Datos seleccionados'!$R1010&lt;=$I$4,'Datos seleccionados'!$S1010&gt;=$I$5,'Datos seleccionados'!$T1010&gt;=$I$6,'Datos seleccionados'!$U1010&gt;=$I$7),"SI","NO"))</f>
        <v/>
      </c>
    </row>
    <row r="1455" spans="2:9" x14ac:dyDescent="0.2">
      <c r="B1455" s="18" t="str">
        <f>+IF('Datos seleccionados'!$A1011="","",'Datos seleccionados'!$A1011)</f>
        <v/>
      </c>
      <c r="C1455" s="14" t="str">
        <f>+IF('Datos seleccionados'!$B1011="","",'Datos seleccionados'!$B1011)</f>
        <v/>
      </c>
      <c r="D1455" s="10" t="str">
        <f>IF(C1455="","",IF(AND('Datos seleccionados'!$Q1011&gt;=$D$3,'Datos seleccionados'!$R1011&lt;=$D$4,'Datos seleccionados'!$S1011&gt;=$D$5,'Datos seleccionados'!$T1011&gt;=$D$6,'Datos seleccionados'!$U1011&gt;=$D$7),"SI","NO"))</f>
        <v/>
      </c>
      <c r="G1455" s="17" t="str">
        <f>+IF('Datos seleccionados'!$A1011="","",'Datos seleccionados'!$A1011)</f>
        <v/>
      </c>
      <c r="H1455" s="14" t="str">
        <f>+IF('Datos seleccionados'!$B1011="","",'Datos seleccionados'!$B1011)</f>
        <v/>
      </c>
      <c r="I1455" s="10" t="str">
        <f>IF(H1455="","",IF(AND('Datos seleccionados'!$Q1011&gt;=$I$3,'Datos seleccionados'!$R1011&lt;=$I$4,'Datos seleccionados'!$S1011&gt;=$I$5,'Datos seleccionados'!$T1011&gt;=$I$6,'Datos seleccionados'!$U1011&gt;=$I$7),"SI","NO"))</f>
        <v/>
      </c>
    </row>
    <row r="1456" spans="2:9" x14ac:dyDescent="0.2">
      <c r="B1456" s="18" t="str">
        <f>+IF('Datos seleccionados'!$A1012="","",'Datos seleccionados'!$A1012)</f>
        <v/>
      </c>
      <c r="C1456" s="14" t="str">
        <f>+IF('Datos seleccionados'!$B1012="","",'Datos seleccionados'!$B1012)</f>
        <v/>
      </c>
      <c r="D1456" s="10" t="str">
        <f>IF(C1456="","",IF(AND('Datos seleccionados'!$Q1012&gt;=$D$3,'Datos seleccionados'!$R1012&lt;=$D$4,'Datos seleccionados'!$S1012&gt;=$D$5,'Datos seleccionados'!$T1012&gt;=$D$6,'Datos seleccionados'!$U1012&gt;=$D$7),"SI","NO"))</f>
        <v/>
      </c>
      <c r="G1456" s="17" t="str">
        <f>+IF('Datos seleccionados'!$A1012="","",'Datos seleccionados'!$A1012)</f>
        <v/>
      </c>
      <c r="H1456" s="14" t="str">
        <f>+IF('Datos seleccionados'!$B1012="","",'Datos seleccionados'!$B1012)</f>
        <v/>
      </c>
      <c r="I1456" s="10" t="str">
        <f>IF(H1456="","",IF(AND('Datos seleccionados'!$Q1012&gt;=$I$3,'Datos seleccionados'!$R1012&lt;=$I$4,'Datos seleccionados'!$S1012&gt;=$I$5,'Datos seleccionados'!$T1012&gt;=$I$6,'Datos seleccionados'!$U1012&gt;=$I$7),"SI","NO"))</f>
        <v/>
      </c>
    </row>
    <row r="1457" spans="2:9" x14ac:dyDescent="0.2">
      <c r="B1457" s="18" t="str">
        <f>+IF('Datos seleccionados'!$A1013="","",'Datos seleccionados'!$A1013)</f>
        <v/>
      </c>
      <c r="C1457" s="14" t="str">
        <f>+IF('Datos seleccionados'!$B1013="","",'Datos seleccionados'!$B1013)</f>
        <v/>
      </c>
      <c r="D1457" s="10" t="str">
        <f>IF(C1457="","",IF(AND('Datos seleccionados'!$Q1013&gt;=$D$3,'Datos seleccionados'!$R1013&lt;=$D$4,'Datos seleccionados'!$S1013&gt;=$D$5,'Datos seleccionados'!$T1013&gt;=$D$6,'Datos seleccionados'!$U1013&gt;=$D$7),"SI","NO"))</f>
        <v/>
      </c>
      <c r="G1457" s="17" t="str">
        <f>+IF('Datos seleccionados'!$A1013="","",'Datos seleccionados'!$A1013)</f>
        <v/>
      </c>
      <c r="H1457" s="14" t="str">
        <f>+IF('Datos seleccionados'!$B1013="","",'Datos seleccionados'!$B1013)</f>
        <v/>
      </c>
      <c r="I1457" s="10" t="str">
        <f>IF(H1457="","",IF(AND('Datos seleccionados'!$Q1013&gt;=$I$3,'Datos seleccionados'!$R1013&lt;=$I$4,'Datos seleccionados'!$S1013&gt;=$I$5,'Datos seleccionados'!$T1013&gt;=$I$6,'Datos seleccionados'!$U1013&gt;=$I$7),"SI","NO"))</f>
        <v/>
      </c>
    </row>
    <row r="1458" spans="2:9" x14ac:dyDescent="0.2">
      <c r="B1458" s="18" t="str">
        <f>+IF('Datos seleccionados'!$A1014="","",'Datos seleccionados'!$A1014)</f>
        <v/>
      </c>
      <c r="C1458" s="14" t="str">
        <f>+IF('Datos seleccionados'!$B1014="","",'Datos seleccionados'!$B1014)</f>
        <v/>
      </c>
      <c r="D1458" s="10" t="str">
        <f>IF(C1458="","",IF(AND('Datos seleccionados'!$Q1014&gt;=$D$3,'Datos seleccionados'!$R1014&lt;=$D$4,'Datos seleccionados'!$S1014&gt;=$D$5,'Datos seleccionados'!$T1014&gt;=$D$6,'Datos seleccionados'!$U1014&gt;=$D$7),"SI","NO"))</f>
        <v/>
      </c>
      <c r="G1458" s="17" t="str">
        <f>+IF('Datos seleccionados'!$A1014="","",'Datos seleccionados'!$A1014)</f>
        <v/>
      </c>
      <c r="H1458" s="14" t="str">
        <f>+IF('Datos seleccionados'!$B1014="","",'Datos seleccionados'!$B1014)</f>
        <v/>
      </c>
      <c r="I1458" s="10" t="str">
        <f>IF(H1458="","",IF(AND('Datos seleccionados'!$Q1014&gt;=$I$3,'Datos seleccionados'!$R1014&lt;=$I$4,'Datos seleccionados'!$S1014&gt;=$I$5,'Datos seleccionados'!$T1014&gt;=$I$6,'Datos seleccionados'!$U1014&gt;=$I$7),"SI","NO"))</f>
        <v/>
      </c>
    </row>
    <row r="1459" spans="2:9" x14ac:dyDescent="0.2">
      <c r="B1459" s="18" t="str">
        <f>+IF('Datos seleccionados'!$A1015="","",'Datos seleccionados'!$A1015)</f>
        <v/>
      </c>
      <c r="C1459" s="14" t="str">
        <f>+IF('Datos seleccionados'!$B1015="","",'Datos seleccionados'!$B1015)</f>
        <v/>
      </c>
      <c r="D1459" s="10" t="str">
        <f>IF(C1459="","",IF(AND('Datos seleccionados'!$Q1015&gt;=$D$3,'Datos seleccionados'!$R1015&lt;=$D$4,'Datos seleccionados'!$S1015&gt;=$D$5,'Datos seleccionados'!$T1015&gt;=$D$6,'Datos seleccionados'!$U1015&gt;=$D$7),"SI","NO"))</f>
        <v/>
      </c>
      <c r="G1459" s="17" t="str">
        <f>+IF('Datos seleccionados'!$A1015="","",'Datos seleccionados'!$A1015)</f>
        <v/>
      </c>
      <c r="H1459" s="14" t="str">
        <f>+IF('Datos seleccionados'!$B1015="","",'Datos seleccionados'!$B1015)</f>
        <v/>
      </c>
      <c r="I1459" s="10" t="str">
        <f>IF(H1459="","",IF(AND('Datos seleccionados'!$Q1015&gt;=$I$3,'Datos seleccionados'!$R1015&lt;=$I$4,'Datos seleccionados'!$S1015&gt;=$I$5,'Datos seleccionados'!$T1015&gt;=$I$6,'Datos seleccionados'!$U1015&gt;=$I$7),"SI","NO"))</f>
        <v/>
      </c>
    </row>
    <row r="1460" spans="2:9" x14ac:dyDescent="0.2">
      <c r="B1460" s="18" t="str">
        <f>+IF('Datos seleccionados'!$A1016="","",'Datos seleccionados'!$A1016)</f>
        <v/>
      </c>
      <c r="C1460" s="14" t="str">
        <f>+IF('Datos seleccionados'!$B1016="","",'Datos seleccionados'!$B1016)</f>
        <v/>
      </c>
      <c r="D1460" s="10" t="str">
        <f>IF(C1460="","",IF(AND('Datos seleccionados'!$Q1016&gt;=$D$3,'Datos seleccionados'!$R1016&lt;=$D$4,'Datos seleccionados'!$S1016&gt;=$D$5,'Datos seleccionados'!$T1016&gt;=$D$6,'Datos seleccionados'!$U1016&gt;=$D$7),"SI","NO"))</f>
        <v/>
      </c>
      <c r="G1460" s="17" t="str">
        <f>+IF('Datos seleccionados'!$A1016="","",'Datos seleccionados'!$A1016)</f>
        <v/>
      </c>
      <c r="H1460" s="14" t="str">
        <f>+IF('Datos seleccionados'!$B1016="","",'Datos seleccionados'!$B1016)</f>
        <v/>
      </c>
      <c r="I1460" s="10" t="str">
        <f>IF(H1460="","",IF(AND('Datos seleccionados'!$Q1016&gt;=$I$3,'Datos seleccionados'!$R1016&lt;=$I$4,'Datos seleccionados'!$S1016&gt;=$I$5,'Datos seleccionados'!$T1016&gt;=$I$6,'Datos seleccionados'!$U1016&gt;=$I$7),"SI","NO"))</f>
        <v/>
      </c>
    </row>
    <row r="1461" spans="2:9" x14ac:dyDescent="0.2">
      <c r="B1461" s="18" t="str">
        <f>+IF('Datos seleccionados'!$A1017="","",'Datos seleccionados'!$A1017)</f>
        <v/>
      </c>
      <c r="C1461" s="14" t="str">
        <f>+IF('Datos seleccionados'!$B1017="","",'Datos seleccionados'!$B1017)</f>
        <v/>
      </c>
      <c r="D1461" s="10" t="str">
        <f>IF(C1461="","",IF(AND('Datos seleccionados'!$Q1017&gt;=$D$3,'Datos seleccionados'!$R1017&lt;=$D$4,'Datos seleccionados'!$S1017&gt;=$D$5,'Datos seleccionados'!$T1017&gt;=$D$6,'Datos seleccionados'!$U1017&gt;=$D$7),"SI","NO"))</f>
        <v/>
      </c>
      <c r="G1461" s="17" t="str">
        <f>+IF('Datos seleccionados'!$A1017="","",'Datos seleccionados'!$A1017)</f>
        <v/>
      </c>
      <c r="H1461" s="14" t="str">
        <f>+IF('Datos seleccionados'!$B1017="","",'Datos seleccionados'!$B1017)</f>
        <v/>
      </c>
      <c r="I1461" s="10" t="str">
        <f>IF(H1461="","",IF(AND('Datos seleccionados'!$Q1017&gt;=$I$3,'Datos seleccionados'!$R1017&lt;=$I$4,'Datos seleccionados'!$S1017&gt;=$I$5,'Datos seleccionados'!$T1017&gt;=$I$6,'Datos seleccionados'!$U1017&gt;=$I$7),"SI","NO"))</f>
        <v/>
      </c>
    </row>
    <row r="1462" spans="2:9" x14ac:dyDescent="0.2">
      <c r="B1462" s="18" t="str">
        <f>+IF('Datos seleccionados'!$A1018="","",'Datos seleccionados'!$A1018)</f>
        <v/>
      </c>
      <c r="C1462" s="14" t="str">
        <f>+IF('Datos seleccionados'!$B1018="","",'Datos seleccionados'!$B1018)</f>
        <v/>
      </c>
      <c r="D1462" s="10" t="str">
        <f>IF(C1462="","",IF(AND('Datos seleccionados'!$Q1018&gt;=$D$3,'Datos seleccionados'!$R1018&lt;=$D$4,'Datos seleccionados'!$S1018&gt;=$D$5,'Datos seleccionados'!$T1018&gt;=$D$6,'Datos seleccionados'!$U1018&gt;=$D$7),"SI","NO"))</f>
        <v/>
      </c>
      <c r="G1462" s="17" t="str">
        <f>+IF('Datos seleccionados'!$A1018="","",'Datos seleccionados'!$A1018)</f>
        <v/>
      </c>
      <c r="H1462" s="14" t="str">
        <f>+IF('Datos seleccionados'!$B1018="","",'Datos seleccionados'!$B1018)</f>
        <v/>
      </c>
      <c r="I1462" s="10" t="str">
        <f>IF(H1462="","",IF(AND('Datos seleccionados'!$Q1018&gt;=$I$3,'Datos seleccionados'!$R1018&lt;=$I$4,'Datos seleccionados'!$S1018&gt;=$I$5,'Datos seleccionados'!$T1018&gt;=$I$6,'Datos seleccionados'!$U1018&gt;=$I$7),"SI","NO"))</f>
        <v/>
      </c>
    </row>
    <row r="1463" spans="2:9" x14ac:dyDescent="0.2">
      <c r="B1463" s="18" t="str">
        <f>+IF('Datos seleccionados'!$A1019="","",'Datos seleccionados'!$A1019)</f>
        <v/>
      </c>
      <c r="C1463" s="14" t="str">
        <f>+IF('Datos seleccionados'!$B1019="","",'Datos seleccionados'!$B1019)</f>
        <v/>
      </c>
      <c r="D1463" s="10" t="str">
        <f>IF(C1463="","",IF(AND('Datos seleccionados'!$Q1019&gt;=$D$3,'Datos seleccionados'!$R1019&lt;=$D$4,'Datos seleccionados'!$S1019&gt;=$D$5,'Datos seleccionados'!$T1019&gt;=$D$6,'Datos seleccionados'!$U1019&gt;=$D$7),"SI","NO"))</f>
        <v/>
      </c>
      <c r="G1463" s="17" t="str">
        <f>+IF('Datos seleccionados'!$A1019="","",'Datos seleccionados'!$A1019)</f>
        <v/>
      </c>
      <c r="H1463" s="14" t="str">
        <f>+IF('Datos seleccionados'!$B1019="","",'Datos seleccionados'!$B1019)</f>
        <v/>
      </c>
      <c r="I1463" s="10" t="str">
        <f>IF(H1463="","",IF(AND('Datos seleccionados'!$Q1019&gt;=$I$3,'Datos seleccionados'!$R1019&lt;=$I$4,'Datos seleccionados'!$S1019&gt;=$I$5,'Datos seleccionados'!$T1019&gt;=$I$6,'Datos seleccionados'!$U1019&gt;=$I$7),"SI","NO"))</f>
        <v/>
      </c>
    </row>
    <row r="1464" spans="2:9" x14ac:dyDescent="0.2">
      <c r="B1464" s="18" t="str">
        <f>+IF('Datos seleccionados'!$A1020="","",'Datos seleccionados'!$A1020)</f>
        <v/>
      </c>
      <c r="C1464" s="14" t="str">
        <f>+IF('Datos seleccionados'!$B1020="","",'Datos seleccionados'!$B1020)</f>
        <v/>
      </c>
      <c r="D1464" s="10" t="str">
        <f>IF(C1464="","",IF(AND('Datos seleccionados'!$Q1020&gt;=$D$3,'Datos seleccionados'!$R1020&lt;=$D$4,'Datos seleccionados'!$S1020&gt;=$D$5,'Datos seleccionados'!$T1020&gt;=$D$6,'Datos seleccionados'!$U1020&gt;=$D$7),"SI","NO"))</f>
        <v/>
      </c>
      <c r="G1464" s="17" t="str">
        <f>+IF('Datos seleccionados'!$A1020="","",'Datos seleccionados'!$A1020)</f>
        <v/>
      </c>
      <c r="H1464" s="14" t="str">
        <f>+IF('Datos seleccionados'!$B1020="","",'Datos seleccionados'!$B1020)</f>
        <v/>
      </c>
      <c r="I1464" s="10" t="str">
        <f>IF(H1464="","",IF(AND('Datos seleccionados'!$Q1020&gt;=$I$3,'Datos seleccionados'!$R1020&lt;=$I$4,'Datos seleccionados'!$S1020&gt;=$I$5,'Datos seleccionados'!$T1020&gt;=$I$6,'Datos seleccionados'!$U1020&gt;=$I$7),"SI","NO"))</f>
        <v/>
      </c>
    </row>
    <row r="1465" spans="2:9" x14ac:dyDescent="0.2">
      <c r="B1465" s="18" t="str">
        <f>+IF('Datos seleccionados'!$A1021="","",'Datos seleccionados'!$A1021)</f>
        <v/>
      </c>
      <c r="C1465" s="14" t="str">
        <f>+IF('Datos seleccionados'!$B1021="","",'Datos seleccionados'!$B1021)</f>
        <v/>
      </c>
      <c r="D1465" s="10" t="str">
        <f>IF(C1465="","",IF(AND('Datos seleccionados'!$Q1021&gt;=$D$3,'Datos seleccionados'!$R1021&lt;=$D$4,'Datos seleccionados'!$S1021&gt;=$D$5,'Datos seleccionados'!$T1021&gt;=$D$6,'Datos seleccionados'!$U1021&gt;=$D$7),"SI","NO"))</f>
        <v/>
      </c>
      <c r="G1465" s="17" t="str">
        <f>+IF('Datos seleccionados'!$A1021="","",'Datos seleccionados'!$A1021)</f>
        <v/>
      </c>
      <c r="H1465" s="14" t="str">
        <f>+IF('Datos seleccionados'!$B1021="","",'Datos seleccionados'!$B1021)</f>
        <v/>
      </c>
      <c r="I1465" s="10" t="str">
        <f>IF(H1465="","",IF(AND('Datos seleccionados'!$Q1021&gt;=$I$3,'Datos seleccionados'!$R1021&lt;=$I$4,'Datos seleccionados'!$S1021&gt;=$I$5,'Datos seleccionados'!$T1021&gt;=$I$6,'Datos seleccionados'!$U1021&gt;=$I$7),"SI","NO"))</f>
        <v/>
      </c>
    </row>
    <row r="1466" spans="2:9" x14ac:dyDescent="0.2">
      <c r="B1466" s="18" t="str">
        <f>+IF('Datos seleccionados'!$A1022="","",'Datos seleccionados'!$A1022)</f>
        <v/>
      </c>
      <c r="C1466" s="14" t="str">
        <f>+IF('Datos seleccionados'!$B1022="","",'Datos seleccionados'!$B1022)</f>
        <v/>
      </c>
      <c r="D1466" s="10" t="str">
        <f>IF(C1466="","",IF(AND('Datos seleccionados'!$Q1022&gt;=$D$3,'Datos seleccionados'!$R1022&lt;=$D$4,'Datos seleccionados'!$S1022&gt;=$D$5,'Datos seleccionados'!$T1022&gt;=$D$6,'Datos seleccionados'!$U1022&gt;=$D$7),"SI","NO"))</f>
        <v/>
      </c>
      <c r="G1466" s="17" t="str">
        <f>+IF('Datos seleccionados'!$A1022="","",'Datos seleccionados'!$A1022)</f>
        <v/>
      </c>
      <c r="H1466" s="14" t="str">
        <f>+IF('Datos seleccionados'!$B1022="","",'Datos seleccionados'!$B1022)</f>
        <v/>
      </c>
      <c r="I1466" s="10" t="str">
        <f>IF(H1466="","",IF(AND('Datos seleccionados'!$Q1022&gt;=$I$3,'Datos seleccionados'!$R1022&lt;=$I$4,'Datos seleccionados'!$S1022&gt;=$I$5,'Datos seleccionados'!$T1022&gt;=$I$6,'Datos seleccionados'!$U1022&gt;=$I$7),"SI","NO"))</f>
        <v/>
      </c>
    </row>
    <row r="1467" spans="2:9" x14ac:dyDescent="0.2">
      <c r="B1467" s="18" t="str">
        <f>+IF('Datos seleccionados'!$A1023="","",'Datos seleccionados'!$A1023)</f>
        <v/>
      </c>
      <c r="C1467" s="14" t="str">
        <f>+IF('Datos seleccionados'!$B1023="","",'Datos seleccionados'!$B1023)</f>
        <v/>
      </c>
      <c r="D1467" s="10" t="str">
        <f>IF(C1467="","",IF(AND('Datos seleccionados'!$Q1023&gt;=$D$3,'Datos seleccionados'!$R1023&lt;=$D$4,'Datos seleccionados'!$S1023&gt;=$D$5,'Datos seleccionados'!$T1023&gt;=$D$6,'Datos seleccionados'!$U1023&gt;=$D$7),"SI","NO"))</f>
        <v/>
      </c>
      <c r="G1467" s="17" t="str">
        <f>+IF('Datos seleccionados'!$A1023="","",'Datos seleccionados'!$A1023)</f>
        <v/>
      </c>
      <c r="H1467" s="14" t="str">
        <f>+IF('Datos seleccionados'!$B1023="","",'Datos seleccionados'!$B1023)</f>
        <v/>
      </c>
      <c r="I1467" s="10" t="str">
        <f>IF(H1467="","",IF(AND('Datos seleccionados'!$Q1023&gt;=$I$3,'Datos seleccionados'!$R1023&lt;=$I$4,'Datos seleccionados'!$S1023&gt;=$I$5,'Datos seleccionados'!$T1023&gt;=$I$6,'Datos seleccionados'!$U1023&gt;=$I$7),"SI","NO"))</f>
        <v/>
      </c>
    </row>
    <row r="1468" spans="2:9" x14ac:dyDescent="0.2">
      <c r="B1468" s="18" t="str">
        <f>+IF('Datos seleccionados'!$A1024="","",'Datos seleccionados'!$A1024)</f>
        <v/>
      </c>
      <c r="C1468" s="14" t="str">
        <f>+IF('Datos seleccionados'!$B1024="","",'Datos seleccionados'!$B1024)</f>
        <v/>
      </c>
      <c r="D1468" s="10" t="str">
        <f>IF(C1468="","",IF(AND('Datos seleccionados'!$Q1024&gt;=$D$3,'Datos seleccionados'!$R1024&lt;=$D$4,'Datos seleccionados'!$S1024&gt;=$D$5,'Datos seleccionados'!$T1024&gt;=$D$6,'Datos seleccionados'!$U1024&gt;=$D$7),"SI","NO"))</f>
        <v/>
      </c>
      <c r="G1468" s="17" t="str">
        <f>+IF('Datos seleccionados'!$A1024="","",'Datos seleccionados'!$A1024)</f>
        <v/>
      </c>
      <c r="H1468" s="14" t="str">
        <f>+IF('Datos seleccionados'!$B1024="","",'Datos seleccionados'!$B1024)</f>
        <v/>
      </c>
      <c r="I1468" s="10" t="str">
        <f>IF(H1468="","",IF(AND('Datos seleccionados'!$Q1024&gt;=$I$3,'Datos seleccionados'!$R1024&lt;=$I$4,'Datos seleccionados'!$S1024&gt;=$I$5,'Datos seleccionados'!$T1024&gt;=$I$6,'Datos seleccionados'!$U1024&gt;=$I$7),"SI","NO"))</f>
        <v/>
      </c>
    </row>
    <row r="1469" spans="2:9" x14ac:dyDescent="0.2">
      <c r="B1469" s="18" t="str">
        <f>+IF('Datos seleccionados'!$A1025="","",'Datos seleccionados'!$A1025)</f>
        <v/>
      </c>
      <c r="C1469" s="14" t="str">
        <f>+IF('Datos seleccionados'!$B1025="","",'Datos seleccionados'!$B1025)</f>
        <v/>
      </c>
      <c r="D1469" s="10" t="str">
        <f>IF(C1469="","",IF(AND('Datos seleccionados'!$Q1025&gt;=$D$3,'Datos seleccionados'!$R1025&lt;=$D$4,'Datos seleccionados'!$S1025&gt;=$D$5,'Datos seleccionados'!$T1025&gt;=$D$6,'Datos seleccionados'!$U1025&gt;=$D$7),"SI","NO"))</f>
        <v/>
      </c>
      <c r="G1469" s="17" t="str">
        <f>+IF('Datos seleccionados'!$A1025="","",'Datos seleccionados'!$A1025)</f>
        <v/>
      </c>
      <c r="H1469" s="14" t="str">
        <f>+IF('Datos seleccionados'!$B1025="","",'Datos seleccionados'!$B1025)</f>
        <v/>
      </c>
      <c r="I1469" s="10" t="str">
        <f>IF(H1469="","",IF(AND('Datos seleccionados'!$Q1025&gt;=$I$3,'Datos seleccionados'!$R1025&lt;=$I$4,'Datos seleccionados'!$S1025&gt;=$I$5,'Datos seleccionados'!$T1025&gt;=$I$6,'Datos seleccionados'!$U1025&gt;=$I$7),"SI","NO"))</f>
        <v/>
      </c>
    </row>
    <row r="1470" spans="2:9" x14ac:dyDescent="0.2">
      <c r="B1470" s="18" t="str">
        <f>+IF('Datos seleccionados'!$A1026="","",'Datos seleccionados'!$A1026)</f>
        <v/>
      </c>
      <c r="C1470" s="14" t="str">
        <f>+IF('Datos seleccionados'!$B1026="","",'Datos seleccionados'!$B1026)</f>
        <v/>
      </c>
      <c r="D1470" s="10" t="str">
        <f>IF(C1470="","",IF(AND('Datos seleccionados'!$Q1026&gt;=$D$3,'Datos seleccionados'!$R1026&lt;=$D$4,'Datos seleccionados'!$S1026&gt;=$D$5,'Datos seleccionados'!$T1026&gt;=$D$6,'Datos seleccionados'!$U1026&gt;=$D$7),"SI","NO"))</f>
        <v/>
      </c>
      <c r="G1470" s="17" t="str">
        <f>+IF('Datos seleccionados'!$A1026="","",'Datos seleccionados'!$A1026)</f>
        <v/>
      </c>
      <c r="H1470" s="14" t="str">
        <f>+IF('Datos seleccionados'!$B1026="","",'Datos seleccionados'!$B1026)</f>
        <v/>
      </c>
      <c r="I1470" s="10" t="str">
        <f>IF(H1470="","",IF(AND('Datos seleccionados'!$Q1026&gt;=$I$3,'Datos seleccionados'!$R1026&lt;=$I$4,'Datos seleccionados'!$S1026&gt;=$I$5,'Datos seleccionados'!$T1026&gt;=$I$6,'Datos seleccionados'!$U1026&gt;=$I$7),"SI","NO"))</f>
        <v/>
      </c>
    </row>
    <row r="1471" spans="2:9" x14ac:dyDescent="0.2">
      <c r="B1471" s="18" t="str">
        <f>+IF('Datos seleccionados'!$A1027="","",'Datos seleccionados'!$A1027)</f>
        <v/>
      </c>
      <c r="C1471" s="14" t="str">
        <f>+IF('Datos seleccionados'!$B1027="","",'Datos seleccionados'!$B1027)</f>
        <v/>
      </c>
      <c r="D1471" s="10" t="str">
        <f>IF(C1471="","",IF(AND('Datos seleccionados'!$Q1027&gt;=$D$3,'Datos seleccionados'!$R1027&lt;=$D$4,'Datos seleccionados'!$S1027&gt;=$D$5,'Datos seleccionados'!$T1027&gt;=$D$6,'Datos seleccionados'!$U1027&gt;=$D$7),"SI","NO"))</f>
        <v/>
      </c>
      <c r="G1471" s="17" t="str">
        <f>+IF('Datos seleccionados'!$A1027="","",'Datos seleccionados'!$A1027)</f>
        <v/>
      </c>
      <c r="H1471" s="14" t="str">
        <f>+IF('Datos seleccionados'!$B1027="","",'Datos seleccionados'!$B1027)</f>
        <v/>
      </c>
      <c r="I1471" s="10" t="str">
        <f>IF(H1471="","",IF(AND('Datos seleccionados'!$Q1027&gt;=$I$3,'Datos seleccionados'!$R1027&lt;=$I$4,'Datos seleccionados'!$S1027&gt;=$I$5,'Datos seleccionados'!$T1027&gt;=$I$6,'Datos seleccionados'!$U1027&gt;=$I$7),"SI","NO"))</f>
        <v/>
      </c>
    </row>
    <row r="1472" spans="2:9" x14ac:dyDescent="0.2">
      <c r="B1472" s="18" t="str">
        <f>+IF('Datos seleccionados'!$A1028="","",'Datos seleccionados'!$A1028)</f>
        <v/>
      </c>
      <c r="C1472" s="14" t="str">
        <f>+IF('Datos seleccionados'!$B1028="","",'Datos seleccionados'!$B1028)</f>
        <v/>
      </c>
      <c r="D1472" s="10" t="str">
        <f>IF(C1472="","",IF(AND('Datos seleccionados'!$Q1028&gt;=$D$3,'Datos seleccionados'!$R1028&lt;=$D$4,'Datos seleccionados'!$S1028&gt;=$D$5,'Datos seleccionados'!$T1028&gt;=$D$6,'Datos seleccionados'!$U1028&gt;=$D$7),"SI","NO"))</f>
        <v/>
      </c>
      <c r="G1472" s="17" t="str">
        <f>+IF('Datos seleccionados'!$A1028="","",'Datos seleccionados'!$A1028)</f>
        <v/>
      </c>
      <c r="H1472" s="14" t="str">
        <f>+IF('Datos seleccionados'!$B1028="","",'Datos seleccionados'!$B1028)</f>
        <v/>
      </c>
      <c r="I1472" s="10" t="str">
        <f>IF(H1472="","",IF(AND('Datos seleccionados'!$Q1028&gt;=$I$3,'Datos seleccionados'!$R1028&lt;=$I$4,'Datos seleccionados'!$S1028&gt;=$I$5,'Datos seleccionados'!$T1028&gt;=$I$6,'Datos seleccionados'!$U1028&gt;=$I$7),"SI","NO"))</f>
        <v/>
      </c>
    </row>
    <row r="1473" spans="2:9" x14ac:dyDescent="0.2">
      <c r="B1473" s="18" t="str">
        <f>+IF('Datos seleccionados'!$A1029="","",'Datos seleccionados'!$A1029)</f>
        <v/>
      </c>
      <c r="C1473" s="14" t="str">
        <f>+IF('Datos seleccionados'!$B1029="","",'Datos seleccionados'!$B1029)</f>
        <v/>
      </c>
      <c r="D1473" s="10" t="str">
        <f>IF(C1473="","",IF(AND('Datos seleccionados'!$Q1029&gt;=$D$3,'Datos seleccionados'!$R1029&lt;=$D$4,'Datos seleccionados'!$S1029&gt;=$D$5,'Datos seleccionados'!$T1029&gt;=$D$6,'Datos seleccionados'!$U1029&gt;=$D$7),"SI","NO"))</f>
        <v/>
      </c>
      <c r="G1473" s="17" t="str">
        <f>+IF('Datos seleccionados'!$A1029="","",'Datos seleccionados'!$A1029)</f>
        <v/>
      </c>
      <c r="H1473" s="14" t="str">
        <f>+IF('Datos seleccionados'!$B1029="","",'Datos seleccionados'!$B1029)</f>
        <v/>
      </c>
      <c r="I1473" s="10" t="str">
        <f>IF(H1473="","",IF(AND('Datos seleccionados'!$Q1029&gt;=$I$3,'Datos seleccionados'!$R1029&lt;=$I$4,'Datos seleccionados'!$S1029&gt;=$I$5,'Datos seleccionados'!$T1029&gt;=$I$6,'Datos seleccionados'!$U1029&gt;=$I$7),"SI","NO"))</f>
        <v/>
      </c>
    </row>
    <row r="1474" spans="2:9" x14ac:dyDescent="0.2">
      <c r="B1474" s="18" t="str">
        <f>+IF('Datos seleccionados'!$A1030="","",'Datos seleccionados'!$A1030)</f>
        <v/>
      </c>
      <c r="C1474" s="14" t="str">
        <f>+IF('Datos seleccionados'!$B1030="","",'Datos seleccionados'!$B1030)</f>
        <v/>
      </c>
      <c r="D1474" s="10" t="str">
        <f>IF(C1474="","",IF(AND('Datos seleccionados'!$Q1030&gt;=$D$3,'Datos seleccionados'!$R1030&lt;=$D$4,'Datos seleccionados'!$S1030&gt;=$D$5,'Datos seleccionados'!$T1030&gt;=$D$6,'Datos seleccionados'!$U1030&gt;=$D$7),"SI","NO"))</f>
        <v/>
      </c>
      <c r="G1474" s="17" t="str">
        <f>+IF('Datos seleccionados'!$A1030="","",'Datos seleccionados'!$A1030)</f>
        <v/>
      </c>
      <c r="H1474" s="14" t="str">
        <f>+IF('Datos seleccionados'!$B1030="","",'Datos seleccionados'!$B1030)</f>
        <v/>
      </c>
      <c r="I1474" s="10" t="str">
        <f>IF(H1474="","",IF(AND('Datos seleccionados'!$Q1030&gt;=$I$3,'Datos seleccionados'!$R1030&lt;=$I$4,'Datos seleccionados'!$S1030&gt;=$I$5,'Datos seleccionados'!$T1030&gt;=$I$6,'Datos seleccionados'!$U1030&gt;=$I$7),"SI","NO"))</f>
        <v/>
      </c>
    </row>
    <row r="1475" spans="2:9" x14ac:dyDescent="0.2">
      <c r="B1475" s="18" t="str">
        <f>+IF('Datos seleccionados'!$A1031="","",'Datos seleccionados'!$A1031)</f>
        <v/>
      </c>
      <c r="C1475" s="14" t="str">
        <f>+IF('Datos seleccionados'!$B1031="","",'Datos seleccionados'!$B1031)</f>
        <v/>
      </c>
      <c r="D1475" s="10" t="str">
        <f>IF(C1475="","",IF(AND('Datos seleccionados'!$Q1031&gt;=$D$3,'Datos seleccionados'!$R1031&lt;=$D$4,'Datos seleccionados'!$S1031&gt;=$D$5,'Datos seleccionados'!$T1031&gt;=$D$6,'Datos seleccionados'!$U1031&gt;=$D$7),"SI","NO"))</f>
        <v/>
      </c>
      <c r="G1475" s="17" t="str">
        <f>+IF('Datos seleccionados'!$A1031="","",'Datos seleccionados'!$A1031)</f>
        <v/>
      </c>
      <c r="H1475" s="14" t="str">
        <f>+IF('Datos seleccionados'!$B1031="","",'Datos seleccionados'!$B1031)</f>
        <v/>
      </c>
      <c r="I1475" s="10" t="str">
        <f>IF(H1475="","",IF(AND('Datos seleccionados'!$Q1031&gt;=$I$3,'Datos seleccionados'!$R1031&lt;=$I$4,'Datos seleccionados'!$S1031&gt;=$I$5,'Datos seleccionados'!$T1031&gt;=$I$6,'Datos seleccionados'!$U1031&gt;=$I$7),"SI","NO"))</f>
        <v/>
      </c>
    </row>
    <row r="1476" spans="2:9" x14ac:dyDescent="0.2">
      <c r="B1476" s="18" t="str">
        <f>+IF('Datos seleccionados'!$A1032="","",'Datos seleccionados'!$A1032)</f>
        <v/>
      </c>
      <c r="C1476" s="14" t="str">
        <f>+IF('Datos seleccionados'!$B1032="","",'Datos seleccionados'!$B1032)</f>
        <v/>
      </c>
      <c r="D1476" s="10" t="str">
        <f>IF(C1476="","",IF(AND('Datos seleccionados'!$Q1032&gt;=$D$3,'Datos seleccionados'!$R1032&lt;=$D$4,'Datos seleccionados'!$S1032&gt;=$D$5,'Datos seleccionados'!$T1032&gt;=$D$6,'Datos seleccionados'!$U1032&gt;=$D$7),"SI","NO"))</f>
        <v/>
      </c>
      <c r="G1476" s="17" t="str">
        <f>+IF('Datos seleccionados'!$A1032="","",'Datos seleccionados'!$A1032)</f>
        <v/>
      </c>
      <c r="H1476" s="14" t="str">
        <f>+IF('Datos seleccionados'!$B1032="","",'Datos seleccionados'!$B1032)</f>
        <v/>
      </c>
      <c r="I1476" s="10" t="str">
        <f>IF(H1476="","",IF(AND('Datos seleccionados'!$Q1032&gt;=$I$3,'Datos seleccionados'!$R1032&lt;=$I$4,'Datos seleccionados'!$S1032&gt;=$I$5,'Datos seleccionados'!$T1032&gt;=$I$6,'Datos seleccionados'!$U1032&gt;=$I$7),"SI","NO"))</f>
        <v/>
      </c>
    </row>
    <row r="1477" spans="2:9" x14ac:dyDescent="0.2">
      <c r="B1477" s="18" t="str">
        <f>+IF('Datos seleccionados'!$A1033="","",'Datos seleccionados'!$A1033)</f>
        <v/>
      </c>
      <c r="C1477" s="14" t="str">
        <f>+IF('Datos seleccionados'!$B1033="","",'Datos seleccionados'!$B1033)</f>
        <v/>
      </c>
      <c r="D1477" s="10" t="str">
        <f>IF(C1477="","",IF(AND('Datos seleccionados'!$Q1033&gt;=$D$3,'Datos seleccionados'!$R1033&lt;=$D$4,'Datos seleccionados'!$S1033&gt;=$D$5,'Datos seleccionados'!$T1033&gt;=$D$6,'Datos seleccionados'!$U1033&gt;=$D$7),"SI","NO"))</f>
        <v/>
      </c>
      <c r="G1477" s="17" t="str">
        <f>+IF('Datos seleccionados'!$A1033="","",'Datos seleccionados'!$A1033)</f>
        <v/>
      </c>
      <c r="H1477" s="14" t="str">
        <f>+IF('Datos seleccionados'!$B1033="","",'Datos seleccionados'!$B1033)</f>
        <v/>
      </c>
      <c r="I1477" s="10" t="str">
        <f>IF(H1477="","",IF(AND('Datos seleccionados'!$Q1033&gt;=$I$3,'Datos seleccionados'!$R1033&lt;=$I$4,'Datos seleccionados'!$S1033&gt;=$I$5,'Datos seleccionados'!$T1033&gt;=$I$6,'Datos seleccionados'!$U1033&gt;=$I$7),"SI","NO"))</f>
        <v/>
      </c>
    </row>
    <row r="1478" spans="2:9" x14ac:dyDescent="0.2">
      <c r="B1478" s="18" t="str">
        <f>+IF('Datos seleccionados'!$A1034="","",'Datos seleccionados'!$A1034)</f>
        <v/>
      </c>
      <c r="C1478" s="14" t="str">
        <f>+IF('Datos seleccionados'!$B1034="","",'Datos seleccionados'!$B1034)</f>
        <v/>
      </c>
      <c r="D1478" s="10" t="str">
        <f>IF(C1478="","",IF(AND('Datos seleccionados'!$Q1034&gt;=$D$3,'Datos seleccionados'!$R1034&lt;=$D$4,'Datos seleccionados'!$S1034&gt;=$D$5,'Datos seleccionados'!$T1034&gt;=$D$6,'Datos seleccionados'!$U1034&gt;=$D$7),"SI","NO"))</f>
        <v/>
      </c>
      <c r="G1478" s="17" t="str">
        <f>+IF('Datos seleccionados'!$A1034="","",'Datos seleccionados'!$A1034)</f>
        <v/>
      </c>
      <c r="H1478" s="14" t="str">
        <f>+IF('Datos seleccionados'!$B1034="","",'Datos seleccionados'!$B1034)</f>
        <v/>
      </c>
      <c r="I1478" s="10" t="str">
        <f>IF(H1478="","",IF(AND('Datos seleccionados'!$Q1034&gt;=$I$3,'Datos seleccionados'!$R1034&lt;=$I$4,'Datos seleccionados'!$S1034&gt;=$I$5,'Datos seleccionados'!$T1034&gt;=$I$6,'Datos seleccionados'!$U1034&gt;=$I$7),"SI","NO"))</f>
        <v/>
      </c>
    </row>
    <row r="1479" spans="2:9" x14ac:dyDescent="0.2">
      <c r="B1479" s="18" t="str">
        <f>+IF('Datos seleccionados'!$A1035="","",'Datos seleccionados'!$A1035)</f>
        <v/>
      </c>
      <c r="C1479" s="14" t="str">
        <f>+IF('Datos seleccionados'!$B1035="","",'Datos seleccionados'!$B1035)</f>
        <v/>
      </c>
      <c r="D1479" s="10" t="str">
        <f>IF(C1479="","",IF(AND('Datos seleccionados'!$Q1035&gt;=$D$3,'Datos seleccionados'!$R1035&lt;=$D$4,'Datos seleccionados'!$S1035&gt;=$D$5,'Datos seleccionados'!$T1035&gt;=$D$6,'Datos seleccionados'!$U1035&gt;=$D$7),"SI","NO"))</f>
        <v/>
      </c>
      <c r="G1479" s="17" t="str">
        <f>+IF('Datos seleccionados'!$A1035="","",'Datos seleccionados'!$A1035)</f>
        <v/>
      </c>
      <c r="H1479" s="14" t="str">
        <f>+IF('Datos seleccionados'!$B1035="","",'Datos seleccionados'!$B1035)</f>
        <v/>
      </c>
      <c r="I1479" s="10" t="str">
        <f>IF(H1479="","",IF(AND('Datos seleccionados'!$Q1035&gt;=$I$3,'Datos seleccionados'!$R1035&lt;=$I$4,'Datos seleccionados'!$S1035&gt;=$I$5,'Datos seleccionados'!$T1035&gt;=$I$6,'Datos seleccionados'!$U1035&gt;=$I$7),"SI","NO"))</f>
        <v/>
      </c>
    </row>
    <row r="1480" spans="2:9" x14ac:dyDescent="0.2">
      <c r="B1480" s="18" t="str">
        <f>+IF('Datos seleccionados'!$A1036="","",'Datos seleccionados'!$A1036)</f>
        <v/>
      </c>
      <c r="C1480" s="14" t="str">
        <f>+IF('Datos seleccionados'!$B1036="","",'Datos seleccionados'!$B1036)</f>
        <v/>
      </c>
      <c r="D1480" s="10" t="str">
        <f>IF(C1480="","",IF(AND('Datos seleccionados'!$Q1036&gt;=$D$3,'Datos seleccionados'!$R1036&lt;=$D$4,'Datos seleccionados'!$S1036&gt;=$D$5,'Datos seleccionados'!$T1036&gt;=$D$6,'Datos seleccionados'!$U1036&gt;=$D$7),"SI","NO"))</f>
        <v/>
      </c>
      <c r="G1480" s="17" t="str">
        <f>+IF('Datos seleccionados'!$A1036="","",'Datos seleccionados'!$A1036)</f>
        <v/>
      </c>
      <c r="H1480" s="14" t="str">
        <f>+IF('Datos seleccionados'!$B1036="","",'Datos seleccionados'!$B1036)</f>
        <v/>
      </c>
      <c r="I1480" s="10" t="str">
        <f>IF(H1480="","",IF(AND('Datos seleccionados'!$Q1036&gt;=$I$3,'Datos seleccionados'!$R1036&lt;=$I$4,'Datos seleccionados'!$S1036&gt;=$I$5,'Datos seleccionados'!$T1036&gt;=$I$6,'Datos seleccionados'!$U1036&gt;=$I$7),"SI","NO"))</f>
        <v/>
      </c>
    </row>
    <row r="1481" spans="2:9" x14ac:dyDescent="0.2">
      <c r="B1481" s="18" t="str">
        <f>+IF('Datos seleccionados'!$A1037="","",'Datos seleccionados'!$A1037)</f>
        <v/>
      </c>
      <c r="C1481" s="14" t="str">
        <f>+IF('Datos seleccionados'!$B1037="","",'Datos seleccionados'!$B1037)</f>
        <v/>
      </c>
      <c r="D1481" s="10" t="str">
        <f>IF(C1481="","",IF(AND('Datos seleccionados'!$Q1037&gt;=$D$3,'Datos seleccionados'!$R1037&lt;=$D$4,'Datos seleccionados'!$S1037&gt;=$D$5,'Datos seleccionados'!$T1037&gt;=$D$6,'Datos seleccionados'!$U1037&gt;=$D$7),"SI","NO"))</f>
        <v/>
      </c>
      <c r="G1481" s="17" t="str">
        <f>+IF('Datos seleccionados'!$A1037="","",'Datos seleccionados'!$A1037)</f>
        <v/>
      </c>
      <c r="H1481" s="14" t="str">
        <f>+IF('Datos seleccionados'!$B1037="","",'Datos seleccionados'!$B1037)</f>
        <v/>
      </c>
      <c r="I1481" s="10" t="str">
        <f>IF(H1481="","",IF(AND('Datos seleccionados'!$Q1037&gt;=$I$3,'Datos seleccionados'!$R1037&lt;=$I$4,'Datos seleccionados'!$S1037&gt;=$I$5,'Datos seleccionados'!$T1037&gt;=$I$6,'Datos seleccionados'!$U1037&gt;=$I$7),"SI","NO"))</f>
        <v/>
      </c>
    </row>
    <row r="1482" spans="2:9" x14ac:dyDescent="0.2">
      <c r="B1482" s="18" t="str">
        <f>+IF('Datos seleccionados'!$A1038="","",'Datos seleccionados'!$A1038)</f>
        <v/>
      </c>
      <c r="C1482" s="14" t="str">
        <f>+IF('Datos seleccionados'!$B1038="","",'Datos seleccionados'!$B1038)</f>
        <v/>
      </c>
      <c r="D1482" s="10" t="str">
        <f>IF(C1482="","",IF(AND('Datos seleccionados'!$Q1038&gt;=$D$3,'Datos seleccionados'!$R1038&lt;=$D$4,'Datos seleccionados'!$S1038&gt;=$D$5,'Datos seleccionados'!$T1038&gt;=$D$6,'Datos seleccionados'!$U1038&gt;=$D$7),"SI","NO"))</f>
        <v/>
      </c>
      <c r="G1482" s="17" t="str">
        <f>+IF('Datos seleccionados'!$A1038="","",'Datos seleccionados'!$A1038)</f>
        <v/>
      </c>
      <c r="H1482" s="14" t="str">
        <f>+IF('Datos seleccionados'!$B1038="","",'Datos seleccionados'!$B1038)</f>
        <v/>
      </c>
      <c r="I1482" s="10" t="str">
        <f>IF(H1482="","",IF(AND('Datos seleccionados'!$Q1038&gt;=$I$3,'Datos seleccionados'!$R1038&lt;=$I$4,'Datos seleccionados'!$S1038&gt;=$I$5,'Datos seleccionados'!$T1038&gt;=$I$6,'Datos seleccionados'!$U1038&gt;=$I$7),"SI","NO"))</f>
        <v/>
      </c>
    </row>
    <row r="1483" spans="2:9" x14ac:dyDescent="0.2">
      <c r="B1483" s="18" t="str">
        <f>+IF('Datos seleccionados'!$A1039="","",'Datos seleccionados'!$A1039)</f>
        <v/>
      </c>
      <c r="C1483" s="14" t="str">
        <f>+IF('Datos seleccionados'!$B1039="","",'Datos seleccionados'!$B1039)</f>
        <v/>
      </c>
      <c r="D1483" s="10" t="str">
        <f>IF(C1483="","",IF(AND('Datos seleccionados'!$Q1039&gt;=$D$3,'Datos seleccionados'!$R1039&lt;=$D$4,'Datos seleccionados'!$S1039&gt;=$D$5,'Datos seleccionados'!$T1039&gt;=$D$6,'Datos seleccionados'!$U1039&gt;=$D$7),"SI","NO"))</f>
        <v/>
      </c>
      <c r="G1483" s="17" t="str">
        <f>+IF('Datos seleccionados'!$A1039="","",'Datos seleccionados'!$A1039)</f>
        <v/>
      </c>
      <c r="H1483" s="14" t="str">
        <f>+IF('Datos seleccionados'!$B1039="","",'Datos seleccionados'!$B1039)</f>
        <v/>
      </c>
      <c r="I1483" s="10" t="str">
        <f>IF(H1483="","",IF(AND('Datos seleccionados'!$Q1039&gt;=$I$3,'Datos seleccionados'!$R1039&lt;=$I$4,'Datos seleccionados'!$S1039&gt;=$I$5,'Datos seleccionados'!$T1039&gt;=$I$6,'Datos seleccionados'!$U1039&gt;=$I$7),"SI","NO"))</f>
        <v/>
      </c>
    </row>
    <row r="1484" spans="2:9" x14ac:dyDescent="0.2">
      <c r="B1484" s="18" t="str">
        <f>+IF('Datos seleccionados'!$A1040="","",'Datos seleccionados'!$A1040)</f>
        <v/>
      </c>
      <c r="C1484" s="14" t="str">
        <f>+IF('Datos seleccionados'!$B1040="","",'Datos seleccionados'!$B1040)</f>
        <v/>
      </c>
      <c r="D1484" s="10" t="str">
        <f>IF(C1484="","",IF(AND('Datos seleccionados'!$Q1040&gt;=$D$3,'Datos seleccionados'!$R1040&lt;=$D$4,'Datos seleccionados'!$S1040&gt;=$D$5,'Datos seleccionados'!$T1040&gt;=$D$6,'Datos seleccionados'!$U1040&gt;=$D$7),"SI","NO"))</f>
        <v/>
      </c>
      <c r="G1484" s="17" t="str">
        <f>+IF('Datos seleccionados'!$A1040="","",'Datos seleccionados'!$A1040)</f>
        <v/>
      </c>
      <c r="H1484" s="14" t="str">
        <f>+IF('Datos seleccionados'!$B1040="","",'Datos seleccionados'!$B1040)</f>
        <v/>
      </c>
      <c r="I1484" s="10" t="str">
        <f>IF(H1484="","",IF(AND('Datos seleccionados'!$Q1040&gt;=$I$3,'Datos seleccionados'!$R1040&lt;=$I$4,'Datos seleccionados'!$S1040&gt;=$I$5,'Datos seleccionados'!$T1040&gt;=$I$6,'Datos seleccionados'!$U1040&gt;=$I$7),"SI","NO"))</f>
        <v/>
      </c>
    </row>
    <row r="1485" spans="2:9" x14ac:dyDescent="0.2">
      <c r="B1485" s="18" t="str">
        <f>+IF('Datos seleccionados'!$A1041="","",'Datos seleccionados'!$A1041)</f>
        <v/>
      </c>
      <c r="C1485" s="14" t="str">
        <f>+IF('Datos seleccionados'!$B1041="","",'Datos seleccionados'!$B1041)</f>
        <v/>
      </c>
      <c r="D1485" s="10" t="str">
        <f>IF(C1485="","",IF(AND('Datos seleccionados'!$Q1041&gt;=$D$3,'Datos seleccionados'!$R1041&lt;=$D$4,'Datos seleccionados'!$S1041&gt;=$D$5,'Datos seleccionados'!$T1041&gt;=$D$6,'Datos seleccionados'!$U1041&gt;=$D$7),"SI","NO"))</f>
        <v/>
      </c>
      <c r="G1485" s="17" t="str">
        <f>+IF('Datos seleccionados'!$A1041="","",'Datos seleccionados'!$A1041)</f>
        <v/>
      </c>
      <c r="H1485" s="14" t="str">
        <f>+IF('Datos seleccionados'!$B1041="","",'Datos seleccionados'!$B1041)</f>
        <v/>
      </c>
      <c r="I1485" s="10" t="str">
        <f>IF(H1485="","",IF(AND('Datos seleccionados'!$Q1041&gt;=$I$3,'Datos seleccionados'!$R1041&lt;=$I$4,'Datos seleccionados'!$S1041&gt;=$I$5,'Datos seleccionados'!$T1041&gt;=$I$6,'Datos seleccionados'!$U1041&gt;=$I$7),"SI","NO"))</f>
        <v/>
      </c>
    </row>
    <row r="1486" spans="2:9" x14ac:dyDescent="0.2">
      <c r="B1486" s="18" t="str">
        <f>+IF('Datos seleccionados'!$A1042="","",'Datos seleccionados'!$A1042)</f>
        <v/>
      </c>
      <c r="C1486" s="14" t="str">
        <f>+IF('Datos seleccionados'!$B1042="","",'Datos seleccionados'!$B1042)</f>
        <v/>
      </c>
      <c r="D1486" s="10" t="str">
        <f>IF(C1486="","",IF(AND('Datos seleccionados'!$Q1042&gt;=$D$3,'Datos seleccionados'!$R1042&lt;=$D$4,'Datos seleccionados'!$S1042&gt;=$D$5,'Datos seleccionados'!$T1042&gt;=$D$6,'Datos seleccionados'!$U1042&gt;=$D$7),"SI","NO"))</f>
        <v/>
      </c>
      <c r="G1486" s="17" t="str">
        <f>+IF('Datos seleccionados'!$A1042="","",'Datos seleccionados'!$A1042)</f>
        <v/>
      </c>
      <c r="H1486" s="14" t="str">
        <f>+IF('Datos seleccionados'!$B1042="","",'Datos seleccionados'!$B1042)</f>
        <v/>
      </c>
      <c r="I1486" s="10" t="str">
        <f>IF(H1486="","",IF(AND('Datos seleccionados'!$Q1042&gt;=$I$3,'Datos seleccionados'!$R1042&lt;=$I$4,'Datos seleccionados'!$S1042&gt;=$I$5,'Datos seleccionados'!$T1042&gt;=$I$6,'Datos seleccionados'!$U1042&gt;=$I$7),"SI","NO"))</f>
        <v/>
      </c>
    </row>
    <row r="1487" spans="2:9" x14ac:dyDescent="0.2">
      <c r="B1487" s="18" t="str">
        <f>+IF('Datos seleccionados'!$A1043="","",'Datos seleccionados'!$A1043)</f>
        <v/>
      </c>
      <c r="C1487" s="14" t="str">
        <f>+IF('Datos seleccionados'!$B1043="","",'Datos seleccionados'!$B1043)</f>
        <v/>
      </c>
      <c r="D1487" s="10" t="str">
        <f>IF(C1487="","",IF(AND('Datos seleccionados'!$Q1043&gt;=$D$3,'Datos seleccionados'!$R1043&lt;=$D$4,'Datos seleccionados'!$S1043&gt;=$D$5,'Datos seleccionados'!$T1043&gt;=$D$6,'Datos seleccionados'!$U1043&gt;=$D$7),"SI","NO"))</f>
        <v/>
      </c>
      <c r="G1487" s="17" t="str">
        <f>+IF('Datos seleccionados'!$A1043="","",'Datos seleccionados'!$A1043)</f>
        <v/>
      </c>
      <c r="H1487" s="14" t="str">
        <f>+IF('Datos seleccionados'!$B1043="","",'Datos seleccionados'!$B1043)</f>
        <v/>
      </c>
      <c r="I1487" s="10" t="str">
        <f>IF(H1487="","",IF(AND('Datos seleccionados'!$Q1043&gt;=$I$3,'Datos seleccionados'!$R1043&lt;=$I$4,'Datos seleccionados'!$S1043&gt;=$I$5,'Datos seleccionados'!$T1043&gt;=$I$6,'Datos seleccionados'!$U1043&gt;=$I$7),"SI","NO"))</f>
        <v/>
      </c>
    </row>
    <row r="1488" spans="2:9" x14ac:dyDescent="0.2">
      <c r="B1488" s="18" t="str">
        <f>+IF('Datos seleccionados'!$A1044="","",'Datos seleccionados'!$A1044)</f>
        <v/>
      </c>
      <c r="C1488" s="14" t="str">
        <f>+IF('Datos seleccionados'!$B1044="","",'Datos seleccionados'!$B1044)</f>
        <v/>
      </c>
      <c r="D1488" s="10" t="str">
        <f>IF(C1488="","",IF(AND('Datos seleccionados'!$Q1044&gt;=$D$3,'Datos seleccionados'!$R1044&lt;=$D$4,'Datos seleccionados'!$S1044&gt;=$D$5,'Datos seleccionados'!$T1044&gt;=$D$6,'Datos seleccionados'!$U1044&gt;=$D$7),"SI","NO"))</f>
        <v/>
      </c>
      <c r="G1488" s="17" t="str">
        <f>+IF('Datos seleccionados'!$A1044="","",'Datos seleccionados'!$A1044)</f>
        <v/>
      </c>
      <c r="H1488" s="14" t="str">
        <f>+IF('Datos seleccionados'!$B1044="","",'Datos seleccionados'!$B1044)</f>
        <v/>
      </c>
      <c r="I1488" s="10" t="str">
        <f>IF(H1488="","",IF(AND('Datos seleccionados'!$Q1044&gt;=$I$3,'Datos seleccionados'!$R1044&lt;=$I$4,'Datos seleccionados'!$S1044&gt;=$I$5,'Datos seleccionados'!$T1044&gt;=$I$6,'Datos seleccionados'!$U1044&gt;=$I$7),"SI","NO"))</f>
        <v/>
      </c>
    </row>
    <row r="1489" spans="2:9" x14ac:dyDescent="0.2">
      <c r="B1489" s="18" t="str">
        <f>+IF('Datos seleccionados'!$A1045="","",'Datos seleccionados'!$A1045)</f>
        <v/>
      </c>
      <c r="C1489" s="14" t="str">
        <f>+IF('Datos seleccionados'!$B1045="","",'Datos seleccionados'!$B1045)</f>
        <v/>
      </c>
      <c r="D1489" s="10" t="str">
        <f>IF(C1489="","",IF(AND('Datos seleccionados'!$Q1045&gt;=$D$3,'Datos seleccionados'!$R1045&lt;=$D$4,'Datos seleccionados'!$S1045&gt;=$D$5,'Datos seleccionados'!$T1045&gt;=$D$6,'Datos seleccionados'!$U1045&gt;=$D$7),"SI","NO"))</f>
        <v/>
      </c>
      <c r="G1489" s="17" t="str">
        <f>+IF('Datos seleccionados'!$A1045="","",'Datos seleccionados'!$A1045)</f>
        <v/>
      </c>
      <c r="H1489" s="14" t="str">
        <f>+IF('Datos seleccionados'!$B1045="","",'Datos seleccionados'!$B1045)</f>
        <v/>
      </c>
      <c r="I1489" s="10" t="str">
        <f>IF(H1489="","",IF(AND('Datos seleccionados'!$Q1045&gt;=$I$3,'Datos seleccionados'!$R1045&lt;=$I$4,'Datos seleccionados'!$S1045&gt;=$I$5,'Datos seleccionados'!$T1045&gt;=$I$6,'Datos seleccionados'!$U1045&gt;=$I$7),"SI","NO"))</f>
        <v/>
      </c>
    </row>
    <row r="1490" spans="2:9" x14ac:dyDescent="0.2">
      <c r="B1490" s="18" t="str">
        <f>+IF('Datos seleccionados'!$A1046="","",'Datos seleccionados'!$A1046)</f>
        <v/>
      </c>
      <c r="C1490" s="14" t="str">
        <f>+IF('Datos seleccionados'!$B1046="","",'Datos seleccionados'!$B1046)</f>
        <v/>
      </c>
      <c r="D1490" s="10" t="str">
        <f>IF(C1490="","",IF(AND('Datos seleccionados'!$Q1046&gt;=$D$3,'Datos seleccionados'!$R1046&lt;=$D$4,'Datos seleccionados'!$S1046&gt;=$D$5,'Datos seleccionados'!$T1046&gt;=$D$6,'Datos seleccionados'!$U1046&gt;=$D$7),"SI","NO"))</f>
        <v/>
      </c>
      <c r="G1490" s="17" t="str">
        <f>+IF('Datos seleccionados'!$A1046="","",'Datos seleccionados'!$A1046)</f>
        <v/>
      </c>
      <c r="H1490" s="14" t="str">
        <f>+IF('Datos seleccionados'!$B1046="","",'Datos seleccionados'!$B1046)</f>
        <v/>
      </c>
      <c r="I1490" s="10" t="str">
        <f>IF(H1490="","",IF(AND('Datos seleccionados'!$Q1046&gt;=$I$3,'Datos seleccionados'!$R1046&lt;=$I$4,'Datos seleccionados'!$S1046&gt;=$I$5,'Datos seleccionados'!$T1046&gt;=$I$6,'Datos seleccionados'!$U1046&gt;=$I$7),"SI","NO"))</f>
        <v/>
      </c>
    </row>
    <row r="1491" spans="2:9" x14ac:dyDescent="0.2">
      <c r="B1491" s="18" t="str">
        <f>+IF('Datos seleccionados'!$A1047="","",'Datos seleccionados'!$A1047)</f>
        <v/>
      </c>
      <c r="C1491" s="14" t="str">
        <f>+IF('Datos seleccionados'!$B1047="","",'Datos seleccionados'!$B1047)</f>
        <v/>
      </c>
      <c r="D1491" s="10" t="str">
        <f>IF(C1491="","",IF(AND('Datos seleccionados'!$Q1047&gt;=$D$3,'Datos seleccionados'!$R1047&lt;=$D$4,'Datos seleccionados'!$S1047&gt;=$D$5,'Datos seleccionados'!$T1047&gt;=$D$6,'Datos seleccionados'!$U1047&gt;=$D$7),"SI","NO"))</f>
        <v/>
      </c>
      <c r="G1491" s="17" t="str">
        <f>+IF('Datos seleccionados'!$A1047="","",'Datos seleccionados'!$A1047)</f>
        <v/>
      </c>
      <c r="H1491" s="14" t="str">
        <f>+IF('Datos seleccionados'!$B1047="","",'Datos seleccionados'!$B1047)</f>
        <v/>
      </c>
      <c r="I1491" s="10" t="str">
        <f>IF(H1491="","",IF(AND('Datos seleccionados'!$Q1047&gt;=$I$3,'Datos seleccionados'!$R1047&lt;=$I$4,'Datos seleccionados'!$S1047&gt;=$I$5,'Datos seleccionados'!$T1047&gt;=$I$6,'Datos seleccionados'!$U1047&gt;=$I$7),"SI","NO"))</f>
        <v/>
      </c>
    </row>
    <row r="1492" spans="2:9" x14ac:dyDescent="0.2">
      <c r="B1492" s="18" t="str">
        <f>+IF('Datos seleccionados'!$A1048="","",'Datos seleccionados'!$A1048)</f>
        <v/>
      </c>
      <c r="C1492" s="14" t="str">
        <f>+IF('Datos seleccionados'!$B1048="","",'Datos seleccionados'!$B1048)</f>
        <v/>
      </c>
      <c r="D1492" s="10" t="str">
        <f>IF(C1492="","",IF(AND('Datos seleccionados'!$Q1048&gt;=$D$3,'Datos seleccionados'!$R1048&lt;=$D$4,'Datos seleccionados'!$S1048&gt;=$D$5,'Datos seleccionados'!$T1048&gt;=$D$6,'Datos seleccionados'!$U1048&gt;=$D$7),"SI","NO"))</f>
        <v/>
      </c>
      <c r="G1492" s="17" t="str">
        <f>+IF('Datos seleccionados'!$A1048="","",'Datos seleccionados'!$A1048)</f>
        <v/>
      </c>
      <c r="H1492" s="14" t="str">
        <f>+IF('Datos seleccionados'!$B1048="","",'Datos seleccionados'!$B1048)</f>
        <v/>
      </c>
      <c r="I1492" s="10" t="str">
        <f>IF(H1492="","",IF(AND('Datos seleccionados'!$Q1048&gt;=$I$3,'Datos seleccionados'!$R1048&lt;=$I$4,'Datos seleccionados'!$S1048&gt;=$I$5,'Datos seleccionados'!$T1048&gt;=$I$6,'Datos seleccionados'!$U1048&gt;=$I$7),"SI","NO"))</f>
        <v/>
      </c>
    </row>
    <row r="1493" spans="2:9" x14ac:dyDescent="0.2">
      <c r="B1493" s="18" t="str">
        <f>+IF('Datos seleccionados'!$A1049="","",'Datos seleccionados'!$A1049)</f>
        <v/>
      </c>
      <c r="C1493" s="14" t="str">
        <f>+IF('Datos seleccionados'!$B1049="","",'Datos seleccionados'!$B1049)</f>
        <v/>
      </c>
      <c r="D1493" s="10" t="str">
        <f>IF(C1493="","",IF(AND('Datos seleccionados'!$Q1049&gt;=$D$3,'Datos seleccionados'!$R1049&lt;=$D$4,'Datos seleccionados'!$S1049&gt;=$D$5,'Datos seleccionados'!$T1049&gt;=$D$6,'Datos seleccionados'!$U1049&gt;=$D$7),"SI","NO"))</f>
        <v/>
      </c>
      <c r="G1493" s="17" t="str">
        <f>+IF('Datos seleccionados'!$A1049="","",'Datos seleccionados'!$A1049)</f>
        <v/>
      </c>
      <c r="H1493" s="14" t="str">
        <f>+IF('Datos seleccionados'!$B1049="","",'Datos seleccionados'!$B1049)</f>
        <v/>
      </c>
      <c r="I1493" s="10" t="str">
        <f>IF(H1493="","",IF(AND('Datos seleccionados'!$Q1049&gt;=$I$3,'Datos seleccionados'!$R1049&lt;=$I$4,'Datos seleccionados'!$S1049&gt;=$I$5,'Datos seleccionados'!$T1049&gt;=$I$6,'Datos seleccionados'!$U1049&gt;=$I$7),"SI","NO"))</f>
        <v/>
      </c>
    </row>
    <row r="1494" spans="2:9" x14ac:dyDescent="0.2">
      <c r="B1494" s="18" t="str">
        <f>+IF('Datos seleccionados'!$A1050="","",'Datos seleccionados'!$A1050)</f>
        <v/>
      </c>
      <c r="C1494" s="14" t="str">
        <f>+IF('Datos seleccionados'!$B1050="","",'Datos seleccionados'!$B1050)</f>
        <v/>
      </c>
      <c r="D1494" s="10" t="str">
        <f>IF(C1494="","",IF(AND('Datos seleccionados'!$Q1050&gt;=$D$3,'Datos seleccionados'!$R1050&lt;=$D$4,'Datos seleccionados'!$S1050&gt;=$D$5,'Datos seleccionados'!$T1050&gt;=$D$6,'Datos seleccionados'!$U1050&gt;=$D$7),"SI","NO"))</f>
        <v/>
      </c>
      <c r="G1494" s="17" t="str">
        <f>+IF('Datos seleccionados'!$A1050="","",'Datos seleccionados'!$A1050)</f>
        <v/>
      </c>
      <c r="H1494" s="14" t="str">
        <f>+IF('Datos seleccionados'!$B1050="","",'Datos seleccionados'!$B1050)</f>
        <v/>
      </c>
      <c r="I1494" s="10" t="str">
        <f>IF(H1494="","",IF(AND('Datos seleccionados'!$Q1050&gt;=$I$3,'Datos seleccionados'!$R1050&lt;=$I$4,'Datos seleccionados'!$S1050&gt;=$I$5,'Datos seleccionados'!$T1050&gt;=$I$6,'Datos seleccionados'!$U1050&gt;=$I$7),"SI","NO"))</f>
        <v/>
      </c>
    </row>
    <row r="1495" spans="2:9" x14ac:dyDescent="0.2">
      <c r="B1495" s="18" t="str">
        <f>+IF('Datos seleccionados'!$A1051="","",'Datos seleccionados'!$A1051)</f>
        <v/>
      </c>
      <c r="C1495" s="14" t="str">
        <f>+IF('Datos seleccionados'!$B1051="","",'Datos seleccionados'!$B1051)</f>
        <v/>
      </c>
      <c r="D1495" s="10" t="str">
        <f>IF(C1495="","",IF(AND('Datos seleccionados'!$Q1051&gt;=$D$3,'Datos seleccionados'!$R1051&lt;=$D$4,'Datos seleccionados'!$S1051&gt;=$D$5,'Datos seleccionados'!$T1051&gt;=$D$6,'Datos seleccionados'!$U1051&gt;=$D$7),"SI","NO"))</f>
        <v/>
      </c>
      <c r="G1495" s="17" t="str">
        <f>+IF('Datos seleccionados'!$A1051="","",'Datos seleccionados'!$A1051)</f>
        <v/>
      </c>
      <c r="H1495" s="14" t="str">
        <f>+IF('Datos seleccionados'!$B1051="","",'Datos seleccionados'!$B1051)</f>
        <v/>
      </c>
      <c r="I1495" s="10" t="str">
        <f>IF(H1495="","",IF(AND('Datos seleccionados'!$Q1051&gt;=$I$3,'Datos seleccionados'!$R1051&lt;=$I$4,'Datos seleccionados'!$S1051&gt;=$I$5,'Datos seleccionados'!$T1051&gt;=$I$6,'Datos seleccionados'!$U1051&gt;=$I$7),"SI","NO"))</f>
        <v/>
      </c>
    </row>
    <row r="1496" spans="2:9" x14ac:dyDescent="0.2">
      <c r="B1496" s="18" t="str">
        <f>+IF('Datos seleccionados'!$A1052="","",'Datos seleccionados'!$A1052)</f>
        <v/>
      </c>
      <c r="C1496" s="14" t="str">
        <f>+IF('Datos seleccionados'!$B1052="","",'Datos seleccionados'!$B1052)</f>
        <v/>
      </c>
      <c r="D1496" s="10" t="str">
        <f>IF(C1496="","",IF(AND('Datos seleccionados'!$Q1052&gt;=$D$3,'Datos seleccionados'!$R1052&lt;=$D$4,'Datos seleccionados'!$S1052&gt;=$D$5,'Datos seleccionados'!$T1052&gt;=$D$6,'Datos seleccionados'!$U1052&gt;=$D$7),"SI","NO"))</f>
        <v/>
      </c>
      <c r="G1496" s="17" t="str">
        <f>+IF('Datos seleccionados'!$A1052="","",'Datos seleccionados'!$A1052)</f>
        <v/>
      </c>
      <c r="H1496" s="14" t="str">
        <f>+IF('Datos seleccionados'!$B1052="","",'Datos seleccionados'!$B1052)</f>
        <v/>
      </c>
      <c r="I1496" s="10" t="str">
        <f>IF(H1496="","",IF(AND('Datos seleccionados'!$Q1052&gt;=$I$3,'Datos seleccionados'!$R1052&lt;=$I$4,'Datos seleccionados'!$S1052&gt;=$I$5,'Datos seleccionados'!$T1052&gt;=$I$6,'Datos seleccionados'!$U1052&gt;=$I$7),"SI","NO"))</f>
        <v/>
      </c>
    </row>
    <row r="1497" spans="2:9" x14ac:dyDescent="0.2">
      <c r="B1497" s="18" t="str">
        <f>+IF('Datos seleccionados'!$A1053="","",'Datos seleccionados'!$A1053)</f>
        <v/>
      </c>
      <c r="C1497" s="14" t="str">
        <f>+IF('Datos seleccionados'!$B1053="","",'Datos seleccionados'!$B1053)</f>
        <v/>
      </c>
      <c r="D1497" s="10" t="str">
        <f>IF(C1497="","",IF(AND('Datos seleccionados'!$Q1053&gt;=$D$3,'Datos seleccionados'!$R1053&lt;=$D$4,'Datos seleccionados'!$S1053&gt;=$D$5,'Datos seleccionados'!$T1053&gt;=$D$6,'Datos seleccionados'!$U1053&gt;=$D$7),"SI","NO"))</f>
        <v/>
      </c>
      <c r="G1497" s="17" t="str">
        <f>+IF('Datos seleccionados'!$A1053="","",'Datos seleccionados'!$A1053)</f>
        <v/>
      </c>
      <c r="H1497" s="14" t="str">
        <f>+IF('Datos seleccionados'!$B1053="","",'Datos seleccionados'!$B1053)</f>
        <v/>
      </c>
      <c r="I1497" s="10" t="str">
        <f>IF(H1497="","",IF(AND('Datos seleccionados'!$Q1053&gt;=$I$3,'Datos seleccionados'!$R1053&lt;=$I$4,'Datos seleccionados'!$S1053&gt;=$I$5,'Datos seleccionados'!$T1053&gt;=$I$6,'Datos seleccionados'!$U1053&gt;=$I$7),"SI","NO"))</f>
        <v/>
      </c>
    </row>
    <row r="1498" spans="2:9" x14ac:dyDescent="0.2">
      <c r="B1498" s="18" t="str">
        <f>+IF('Datos seleccionados'!$A1054="","",'Datos seleccionados'!$A1054)</f>
        <v/>
      </c>
      <c r="C1498" s="14" t="str">
        <f>+IF('Datos seleccionados'!$B1054="","",'Datos seleccionados'!$B1054)</f>
        <v/>
      </c>
      <c r="D1498" s="10" t="str">
        <f>IF(C1498="","",IF(AND('Datos seleccionados'!$Q1054&gt;=$D$3,'Datos seleccionados'!$R1054&lt;=$D$4,'Datos seleccionados'!$S1054&gt;=$D$5,'Datos seleccionados'!$T1054&gt;=$D$6,'Datos seleccionados'!$U1054&gt;=$D$7),"SI","NO"))</f>
        <v/>
      </c>
      <c r="G1498" s="17" t="str">
        <f>+IF('Datos seleccionados'!$A1054="","",'Datos seleccionados'!$A1054)</f>
        <v/>
      </c>
      <c r="H1498" s="14" t="str">
        <f>+IF('Datos seleccionados'!$B1054="","",'Datos seleccionados'!$B1054)</f>
        <v/>
      </c>
      <c r="I1498" s="10" t="str">
        <f>IF(H1498="","",IF(AND('Datos seleccionados'!$Q1054&gt;=$I$3,'Datos seleccionados'!$R1054&lt;=$I$4,'Datos seleccionados'!$S1054&gt;=$I$5,'Datos seleccionados'!$T1054&gt;=$I$6,'Datos seleccionados'!$U1054&gt;=$I$7),"SI","NO"))</f>
        <v/>
      </c>
    </row>
    <row r="1499" spans="2:9" x14ac:dyDescent="0.2">
      <c r="B1499" s="18" t="str">
        <f>+IF('Datos seleccionados'!$A1055="","",'Datos seleccionados'!$A1055)</f>
        <v/>
      </c>
      <c r="C1499" s="14" t="str">
        <f>+IF('Datos seleccionados'!$B1055="","",'Datos seleccionados'!$B1055)</f>
        <v/>
      </c>
      <c r="D1499" s="10" t="str">
        <f>IF(C1499="","",IF(AND('Datos seleccionados'!$Q1055&gt;=$D$3,'Datos seleccionados'!$R1055&lt;=$D$4,'Datos seleccionados'!$S1055&gt;=$D$5,'Datos seleccionados'!$T1055&gt;=$D$6,'Datos seleccionados'!$U1055&gt;=$D$7),"SI","NO"))</f>
        <v/>
      </c>
      <c r="G1499" s="17" t="str">
        <f>+IF('Datos seleccionados'!$A1055="","",'Datos seleccionados'!$A1055)</f>
        <v/>
      </c>
      <c r="H1499" s="14" t="str">
        <f>+IF('Datos seleccionados'!$B1055="","",'Datos seleccionados'!$B1055)</f>
        <v/>
      </c>
      <c r="I1499" s="10" t="str">
        <f>IF(H1499="","",IF(AND('Datos seleccionados'!$Q1055&gt;=$I$3,'Datos seleccionados'!$R1055&lt;=$I$4,'Datos seleccionados'!$S1055&gt;=$I$5,'Datos seleccionados'!$T1055&gt;=$I$6,'Datos seleccionados'!$U1055&gt;=$I$7),"SI","NO"))</f>
        <v/>
      </c>
    </row>
    <row r="1500" spans="2:9" x14ac:dyDescent="0.2">
      <c r="B1500" s="18" t="str">
        <f>+IF('Datos seleccionados'!$A1056="","",'Datos seleccionados'!$A1056)</f>
        <v/>
      </c>
      <c r="C1500" s="14" t="str">
        <f>+IF('Datos seleccionados'!$B1056="","",'Datos seleccionados'!$B1056)</f>
        <v/>
      </c>
      <c r="D1500" s="10" t="str">
        <f>IF(C1500="","",IF(AND('Datos seleccionados'!$Q1056&gt;=$D$3,'Datos seleccionados'!$R1056&lt;=$D$4,'Datos seleccionados'!$S1056&gt;=$D$5,'Datos seleccionados'!$T1056&gt;=$D$6,'Datos seleccionados'!$U1056&gt;=$D$7),"SI","NO"))</f>
        <v/>
      </c>
      <c r="G1500" s="17" t="str">
        <f>+IF('Datos seleccionados'!$A1056="","",'Datos seleccionados'!$A1056)</f>
        <v/>
      </c>
      <c r="H1500" s="14" t="str">
        <f>+IF('Datos seleccionados'!$B1056="","",'Datos seleccionados'!$B1056)</f>
        <v/>
      </c>
      <c r="I1500" s="10" t="str">
        <f>IF(H1500="","",IF(AND('Datos seleccionados'!$Q1056&gt;=$I$3,'Datos seleccionados'!$R1056&lt;=$I$4,'Datos seleccionados'!$S1056&gt;=$I$5,'Datos seleccionados'!$T1056&gt;=$I$6,'Datos seleccionados'!$U1056&gt;=$I$7),"SI","NO"))</f>
        <v/>
      </c>
    </row>
    <row r="1501" spans="2:9" x14ac:dyDescent="0.2">
      <c r="B1501" s="18" t="str">
        <f>+IF('Datos seleccionados'!$A1057="","",'Datos seleccionados'!$A1057)</f>
        <v/>
      </c>
      <c r="C1501" s="14" t="str">
        <f>+IF('Datos seleccionados'!$B1057="","",'Datos seleccionados'!$B1057)</f>
        <v/>
      </c>
      <c r="D1501" s="10" t="str">
        <f>IF(C1501="","",IF(AND('Datos seleccionados'!$Q1057&gt;=$D$3,'Datos seleccionados'!$R1057&lt;=$D$4,'Datos seleccionados'!$S1057&gt;=$D$5,'Datos seleccionados'!$T1057&gt;=$D$6,'Datos seleccionados'!$U1057&gt;=$D$7),"SI","NO"))</f>
        <v/>
      </c>
      <c r="G1501" s="17" t="str">
        <f>+IF('Datos seleccionados'!$A1057="","",'Datos seleccionados'!$A1057)</f>
        <v/>
      </c>
      <c r="H1501" s="14" t="str">
        <f>+IF('Datos seleccionados'!$B1057="","",'Datos seleccionados'!$B1057)</f>
        <v/>
      </c>
      <c r="I1501" s="10" t="str">
        <f>IF(H1501="","",IF(AND('Datos seleccionados'!$Q1057&gt;=$I$3,'Datos seleccionados'!$R1057&lt;=$I$4,'Datos seleccionados'!$S1057&gt;=$I$5,'Datos seleccionados'!$T1057&gt;=$I$6,'Datos seleccionados'!$U1057&gt;=$I$7),"SI","NO"))</f>
        <v/>
      </c>
    </row>
    <row r="1502" spans="2:9" x14ac:dyDescent="0.2">
      <c r="B1502" s="18" t="str">
        <f>+IF('Datos seleccionados'!$A1058="","",'Datos seleccionados'!$A1058)</f>
        <v/>
      </c>
      <c r="C1502" s="14" t="str">
        <f>+IF('Datos seleccionados'!$B1058="","",'Datos seleccionados'!$B1058)</f>
        <v/>
      </c>
      <c r="D1502" s="10" t="str">
        <f>IF(C1502="","",IF(AND('Datos seleccionados'!$Q1058&gt;=$D$3,'Datos seleccionados'!$R1058&lt;=$D$4,'Datos seleccionados'!$S1058&gt;=$D$5,'Datos seleccionados'!$T1058&gt;=$D$6,'Datos seleccionados'!$U1058&gt;=$D$7),"SI","NO"))</f>
        <v/>
      </c>
      <c r="G1502" s="17" t="str">
        <f>+IF('Datos seleccionados'!$A1058="","",'Datos seleccionados'!$A1058)</f>
        <v/>
      </c>
      <c r="H1502" s="14" t="str">
        <f>+IF('Datos seleccionados'!$B1058="","",'Datos seleccionados'!$B1058)</f>
        <v/>
      </c>
      <c r="I1502" s="10" t="str">
        <f>IF(H1502="","",IF(AND('Datos seleccionados'!$Q1058&gt;=$I$3,'Datos seleccionados'!$R1058&lt;=$I$4,'Datos seleccionados'!$S1058&gt;=$I$5,'Datos seleccionados'!$T1058&gt;=$I$6,'Datos seleccionados'!$U1058&gt;=$I$7),"SI","NO"))</f>
        <v/>
      </c>
    </row>
    <row r="1503" spans="2:9" x14ac:dyDescent="0.2">
      <c r="B1503" s="18" t="str">
        <f>+IF('Datos seleccionados'!$A1059="","",'Datos seleccionados'!$A1059)</f>
        <v/>
      </c>
      <c r="C1503" s="14" t="str">
        <f>+IF('Datos seleccionados'!$B1059="","",'Datos seleccionados'!$B1059)</f>
        <v/>
      </c>
      <c r="D1503" s="10" t="str">
        <f>IF(C1503="","",IF(AND('Datos seleccionados'!$Q1059&gt;=$D$3,'Datos seleccionados'!$R1059&lt;=$D$4,'Datos seleccionados'!$S1059&gt;=$D$5,'Datos seleccionados'!$T1059&gt;=$D$6,'Datos seleccionados'!$U1059&gt;=$D$7),"SI","NO"))</f>
        <v/>
      </c>
      <c r="G1503" s="17" t="str">
        <f>+IF('Datos seleccionados'!$A1059="","",'Datos seleccionados'!$A1059)</f>
        <v/>
      </c>
      <c r="H1503" s="14" t="str">
        <f>+IF('Datos seleccionados'!$B1059="","",'Datos seleccionados'!$B1059)</f>
        <v/>
      </c>
      <c r="I1503" s="10" t="str">
        <f>IF(H1503="","",IF(AND('Datos seleccionados'!$Q1059&gt;=$I$3,'Datos seleccionados'!$R1059&lt;=$I$4,'Datos seleccionados'!$S1059&gt;=$I$5,'Datos seleccionados'!$T1059&gt;=$I$6,'Datos seleccionados'!$U1059&gt;=$I$7),"SI","NO"))</f>
        <v/>
      </c>
    </row>
    <row r="1504" spans="2:9" x14ac:dyDescent="0.2">
      <c r="B1504" s="18" t="str">
        <f>+IF('Datos seleccionados'!$A1060="","",'Datos seleccionados'!$A1060)</f>
        <v/>
      </c>
      <c r="C1504" s="14" t="str">
        <f>+IF('Datos seleccionados'!$B1060="","",'Datos seleccionados'!$B1060)</f>
        <v/>
      </c>
      <c r="D1504" s="10" t="str">
        <f>IF(C1504="","",IF(AND('Datos seleccionados'!$Q1060&gt;=$D$3,'Datos seleccionados'!$R1060&lt;=$D$4,'Datos seleccionados'!$S1060&gt;=$D$5,'Datos seleccionados'!$T1060&gt;=$D$6,'Datos seleccionados'!$U1060&gt;=$D$7),"SI","NO"))</f>
        <v/>
      </c>
      <c r="G1504" s="17" t="str">
        <f>+IF('Datos seleccionados'!$A1060="","",'Datos seleccionados'!$A1060)</f>
        <v/>
      </c>
      <c r="H1504" s="14" t="str">
        <f>+IF('Datos seleccionados'!$B1060="","",'Datos seleccionados'!$B1060)</f>
        <v/>
      </c>
      <c r="I1504" s="10" t="str">
        <f>IF(H1504="","",IF(AND('Datos seleccionados'!$Q1060&gt;=$I$3,'Datos seleccionados'!$R1060&lt;=$I$4,'Datos seleccionados'!$S1060&gt;=$I$5,'Datos seleccionados'!$T1060&gt;=$I$6,'Datos seleccionados'!$U1060&gt;=$I$7),"SI","NO"))</f>
        <v/>
      </c>
    </row>
    <row r="1505" spans="2:9" x14ac:dyDescent="0.2">
      <c r="B1505" s="18" t="str">
        <f>+IF('Datos seleccionados'!$A1061="","",'Datos seleccionados'!$A1061)</f>
        <v/>
      </c>
      <c r="C1505" s="14" t="str">
        <f>+IF('Datos seleccionados'!$B1061="","",'Datos seleccionados'!$B1061)</f>
        <v/>
      </c>
      <c r="D1505" s="10" t="str">
        <f>IF(C1505="","",IF(AND('Datos seleccionados'!$Q1061&gt;=$D$3,'Datos seleccionados'!$R1061&lt;=$D$4,'Datos seleccionados'!$S1061&gt;=$D$5,'Datos seleccionados'!$T1061&gt;=$D$6,'Datos seleccionados'!$U1061&gt;=$D$7),"SI","NO"))</f>
        <v/>
      </c>
      <c r="G1505" s="17" t="str">
        <f>+IF('Datos seleccionados'!$A1061="","",'Datos seleccionados'!$A1061)</f>
        <v/>
      </c>
      <c r="H1505" s="14" t="str">
        <f>+IF('Datos seleccionados'!$B1061="","",'Datos seleccionados'!$B1061)</f>
        <v/>
      </c>
      <c r="I1505" s="10" t="str">
        <f>IF(H1505="","",IF(AND('Datos seleccionados'!$Q1061&gt;=$I$3,'Datos seleccionados'!$R1061&lt;=$I$4,'Datos seleccionados'!$S1061&gt;=$I$5,'Datos seleccionados'!$T1061&gt;=$I$6,'Datos seleccionados'!$U1061&gt;=$I$7),"SI","NO"))</f>
        <v/>
      </c>
    </row>
    <row r="1506" spans="2:9" x14ac:dyDescent="0.2">
      <c r="B1506" s="18" t="str">
        <f>+IF('Datos seleccionados'!$A1062="","",'Datos seleccionados'!$A1062)</f>
        <v/>
      </c>
      <c r="C1506" s="14" t="str">
        <f>+IF('Datos seleccionados'!$B1062="","",'Datos seleccionados'!$B1062)</f>
        <v/>
      </c>
      <c r="D1506" s="10" t="str">
        <f>IF(C1506="","",IF(AND('Datos seleccionados'!$Q1062&gt;=$D$3,'Datos seleccionados'!$R1062&lt;=$D$4,'Datos seleccionados'!$S1062&gt;=$D$5,'Datos seleccionados'!$T1062&gt;=$D$6,'Datos seleccionados'!$U1062&gt;=$D$7),"SI","NO"))</f>
        <v/>
      </c>
    </row>
  </sheetData>
  <sheetProtection selectLockedCells="1" selectUnlockedCells="1"/>
  <autoFilter ref="G13:I1505" xr:uid="{00000000-0009-0000-0000-00000A000000}"/>
  <mergeCells count="18">
    <mergeCell ref="B9:C9"/>
    <mergeCell ref="G9:H9"/>
    <mergeCell ref="B10:C10"/>
    <mergeCell ref="G10:H10"/>
    <mergeCell ref="B11:C11"/>
    <mergeCell ref="G11:H11"/>
    <mergeCell ref="B5:C5"/>
    <mergeCell ref="G5:H5"/>
    <mergeCell ref="B6:C6"/>
    <mergeCell ref="G6:H6"/>
    <mergeCell ref="B7:C7"/>
    <mergeCell ref="G7:H7"/>
    <mergeCell ref="B1:D1"/>
    <mergeCell ref="G1:I1"/>
    <mergeCell ref="B3:C3"/>
    <mergeCell ref="G3:H3"/>
    <mergeCell ref="B4:C4"/>
    <mergeCell ref="G4:H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6FF30-6197-4D43-B846-264841D69F67}">
  <sheetPr codeName="Hoja12"/>
  <dimension ref="A1:K1506"/>
  <sheetViews>
    <sheetView showGridLines="0" topLeftCell="C1" zoomScale="110" zoomScaleNormal="110" workbookViewId="0">
      <selection activeCell="D7" sqref="D7"/>
    </sheetView>
  </sheetViews>
  <sheetFormatPr baseColWidth="10" defaultColWidth="0" defaultRowHeight="15" zeroHeight="1" x14ac:dyDescent="0.2"/>
  <cols>
    <col min="1" max="1" width="3.5" customWidth="1"/>
    <col min="2" max="2" width="14.6640625" style="18" customWidth="1"/>
    <col min="3" max="3" width="45.5" style="15" bestFit="1" customWidth="1"/>
    <col min="4" max="4" width="16.33203125" style="10" customWidth="1"/>
    <col min="5" max="5" width="7" style="11" customWidth="1"/>
    <col min="6" max="6" width="6.6640625" customWidth="1"/>
    <col min="7" max="7" width="14.6640625" style="17" customWidth="1"/>
    <col min="8" max="8" width="45.5" style="1" bestFit="1" customWidth="1"/>
    <col min="9" max="9" width="16.33203125" style="10" customWidth="1"/>
    <col min="10" max="10" width="7" style="11" customWidth="1"/>
    <col min="11" max="11" width="4.5" customWidth="1"/>
    <col min="12" max="16384" width="11.5" hidden="1"/>
  </cols>
  <sheetData>
    <row r="1" spans="2:9" x14ac:dyDescent="0.2">
      <c r="B1" s="108" t="s">
        <v>28</v>
      </c>
      <c r="C1" s="108"/>
      <c r="D1" s="108"/>
      <c r="G1" s="108" t="s">
        <v>29</v>
      </c>
      <c r="H1" s="108"/>
      <c r="I1" s="108"/>
    </row>
    <row r="2" spans="2:9" x14ac:dyDescent="0.2"/>
    <row r="3" spans="2:9" ht="15.75" customHeight="1" x14ac:dyDescent="0.2">
      <c r="B3" s="109" t="s">
        <v>10</v>
      </c>
      <c r="C3" s="109"/>
      <c r="D3" s="5">
        <f ca="1">+'Estadísticas '!B38</f>
        <v>-1.2354622135783977E-2</v>
      </c>
      <c r="G3" s="109" t="s">
        <v>10</v>
      </c>
      <c r="H3" s="109"/>
      <c r="I3" s="5">
        <f ca="1">+'Estadísticas '!B53</f>
        <v>2.4231020368503509</v>
      </c>
    </row>
    <row r="4" spans="2:9" ht="15.75" customHeight="1" x14ac:dyDescent="0.2">
      <c r="B4" s="109" t="s">
        <v>5</v>
      </c>
      <c r="C4" s="109"/>
      <c r="D4" s="5">
        <f ca="1">+'Estadísticas '!C39</f>
        <v>0.70949245231775193</v>
      </c>
      <c r="G4" s="109" t="s">
        <v>5</v>
      </c>
      <c r="H4" s="109"/>
      <c r="I4" s="5">
        <f ca="1">+'Estadísticas '!C54</f>
        <v>0.43853984167086324</v>
      </c>
    </row>
    <row r="5" spans="2:9" ht="15.75" customHeight="1" x14ac:dyDescent="0.2">
      <c r="B5" s="109" t="s">
        <v>16</v>
      </c>
      <c r="C5" s="109"/>
      <c r="D5" s="5">
        <f ca="1">+'Estadísticas '!D38</f>
        <v>-5.7847550356742019</v>
      </c>
      <c r="G5" s="109" t="s">
        <v>16</v>
      </c>
      <c r="H5" s="109"/>
      <c r="I5" s="5">
        <f ca="1">+'Estadísticas '!D53</f>
        <v>1.4978001558015757</v>
      </c>
    </row>
    <row r="6" spans="2:9" ht="15.75" customHeight="1" x14ac:dyDescent="0.2">
      <c r="B6" s="109" t="s">
        <v>17</v>
      </c>
      <c r="C6" s="109"/>
      <c r="D6" s="5">
        <f ca="1">+'Estadísticas '!E38</f>
        <v>-5.5933113427855036E-2</v>
      </c>
      <c r="G6" s="109" t="s">
        <v>17</v>
      </c>
      <c r="H6" s="109"/>
      <c r="I6" s="5">
        <f ca="1">+'Estadísticas '!E53</f>
        <v>6.1199370502071943E-2</v>
      </c>
    </row>
    <row r="7" spans="2:9" ht="15.75" customHeight="1" x14ac:dyDescent="0.2">
      <c r="B7" s="109" t="s">
        <v>18</v>
      </c>
      <c r="C7" s="109"/>
      <c r="D7" s="5">
        <f ca="1">+'Estadísticas '!F38</f>
        <v>-2.239195987512458E-2</v>
      </c>
      <c r="G7" s="109" t="s">
        <v>18</v>
      </c>
      <c r="H7" s="109"/>
      <c r="I7" s="5">
        <f ca="1">+'Estadísticas '!F53</f>
        <v>3.233046104167224E-2</v>
      </c>
    </row>
    <row r="8" spans="2:9" x14ac:dyDescent="0.2"/>
    <row r="9" spans="2:9" ht="15.75" customHeight="1" x14ac:dyDescent="0.2">
      <c r="B9" s="109" t="s">
        <v>30</v>
      </c>
      <c r="C9" s="109"/>
      <c r="D9" s="5">
        <f>+COUNT(B14:B2000)</f>
        <v>201</v>
      </c>
      <c r="G9" s="109" t="s">
        <v>30</v>
      </c>
      <c r="H9" s="109"/>
      <c r="I9" s="5">
        <f>+COUNT(G14:G2000)</f>
        <v>201</v>
      </c>
    </row>
    <row r="10" spans="2:9" ht="15.75" customHeight="1" x14ac:dyDescent="0.2">
      <c r="B10" s="109" t="s">
        <v>31</v>
      </c>
      <c r="C10" s="109"/>
      <c r="D10" s="5">
        <f ca="1">+COUNTIF(D14:D2000,"SI")</f>
        <v>151</v>
      </c>
      <c r="G10" s="109" t="s">
        <v>31</v>
      </c>
      <c r="H10" s="109"/>
      <c r="I10" s="5">
        <f ca="1">+COUNTIF(I14:I2000,"SI")</f>
        <v>30</v>
      </c>
    </row>
    <row r="11" spans="2:9" ht="15.75" customHeight="1" x14ac:dyDescent="0.2">
      <c r="B11" s="109" t="s">
        <v>32</v>
      </c>
      <c r="C11" s="109"/>
      <c r="D11" s="12">
        <f ca="1">++IFERROR(D10/D9,"")</f>
        <v>0.75124378109452739</v>
      </c>
      <c r="G11" s="109" t="s">
        <v>32</v>
      </c>
      <c r="H11" s="109"/>
      <c r="I11" s="12">
        <f ca="1">++IFERROR(I10/I9,"")</f>
        <v>0.14925373134328357</v>
      </c>
    </row>
    <row r="12" spans="2:9" x14ac:dyDescent="0.2"/>
    <row r="13" spans="2:9" ht="16" x14ac:dyDescent="0.2">
      <c r="B13" s="2" t="s">
        <v>0</v>
      </c>
      <c r="C13" s="2" t="s">
        <v>9</v>
      </c>
      <c r="D13" s="2" t="s">
        <v>33</v>
      </c>
      <c r="G13" s="16" t="s">
        <v>0</v>
      </c>
      <c r="H13" s="2" t="s">
        <v>9</v>
      </c>
      <c r="I13" s="2" t="s">
        <v>33</v>
      </c>
    </row>
    <row r="14" spans="2:9" x14ac:dyDescent="0.2">
      <c r="B14" s="18">
        <f>+IF('Datos seleccionados'!$A6="","",'Datos seleccionados'!$A6)</f>
        <v>900269883</v>
      </c>
      <c r="C14" s="14" t="str">
        <f>+IF('Datos seleccionados'!$B6="","",'Datos seleccionados'!$B6)</f>
        <v>Zona Franca Metropolitana S.A.S. Usuario Operador</v>
      </c>
      <c r="D14" s="10" t="str">
        <f ca="1">IF(C14="","",IF(AND('Datos seleccionados'!$Q6&gt;=$D$3,'Datos seleccionados'!$R6&lt;=$D$4,'Datos seleccionados'!$S6&gt;=$D$5,'Datos seleccionados'!$T6&gt;=$D$6,'Datos seleccionados'!$U6&gt;=$D$7),"SI","NO"))</f>
        <v>SI</v>
      </c>
      <c r="G14" s="17">
        <f>+IF('Datos seleccionados'!$A6="","",'Datos seleccionados'!$A6)</f>
        <v>900269883</v>
      </c>
      <c r="H14" s="14" t="str">
        <f>+IF('Datos seleccionados'!$B6="","",'Datos seleccionados'!$B6)</f>
        <v>Zona Franca Metropolitana S.A.S. Usuario Operador</v>
      </c>
      <c r="I14" s="10" t="str">
        <f ca="1">IF(H14="","",IF(AND('Datos seleccionados'!$Q6&gt;=$I$3,'Datos seleccionados'!$R6&lt;=$I$4,'Datos seleccionados'!$S6&gt;=$I$5,'Datos seleccionados'!$T6&gt;=$I$6,'Datos seleccionados'!$U6&gt;=$I$7),"SI","NO"))</f>
        <v>NO</v>
      </c>
    </row>
    <row r="15" spans="2:9" x14ac:dyDescent="0.2">
      <c r="B15" s="18">
        <f>+IF('Datos seleccionados'!$A7="","",'Datos seleccionados'!$A7)</f>
        <v>800162612</v>
      </c>
      <c r="C15" s="14" t="str">
        <f>+IF('Datos seleccionados'!$B7="","",'Datos seleccionados'!$B7)</f>
        <v>ACCIONES Y SERVICIOS SAS</v>
      </c>
      <c r="D15" s="10" t="str">
        <f ca="1">IF(C15="","",IF(AND('Datos seleccionados'!$Q7&gt;=$D$3,'Datos seleccionados'!$R7&lt;=$D$4,'Datos seleccionados'!$S7&gt;=$D$5,'Datos seleccionados'!$T7&gt;=$D$6,'Datos seleccionados'!$U7&gt;=$D$7),"SI","NO"))</f>
        <v>NO</v>
      </c>
      <c r="G15" s="17">
        <f>+IF('Datos seleccionados'!$A7="","",'Datos seleccionados'!$A7)</f>
        <v>800162612</v>
      </c>
      <c r="H15" s="14" t="str">
        <f>+IF('Datos seleccionados'!$B7="","",'Datos seleccionados'!$B7)</f>
        <v>ACCIONES Y SERVICIOS SAS</v>
      </c>
      <c r="I15" s="10" t="str">
        <f ca="1">IF(H15="","",IF(AND('Datos seleccionados'!$Q7&gt;=$I$3,'Datos seleccionados'!$R7&lt;=$I$4,'Datos seleccionados'!$S7&gt;=$I$5,'Datos seleccionados'!$T7&gt;=$I$6,'Datos seleccionados'!$U7&gt;=$I$7),"SI","NO"))</f>
        <v>NO</v>
      </c>
    </row>
    <row r="16" spans="2:9" x14ac:dyDescent="0.2">
      <c r="B16" s="18">
        <f>+IF('Datos seleccionados'!$A8="","",'Datos seleccionados'!$A8)</f>
        <v>811005246</v>
      </c>
      <c r="C16" s="14" t="str">
        <f>+IF('Datos seleccionados'!$B8="","",'Datos seleccionados'!$B8)</f>
        <v>CONSULTORIA EN GESTION DE RIESGOS SURAMERICANA S.A.S.</v>
      </c>
      <c r="D16" s="10" t="str">
        <f ca="1">IF(C16="","",IF(AND('Datos seleccionados'!$Q8&gt;=$D$3,'Datos seleccionados'!$R8&lt;=$D$4,'Datos seleccionados'!$S8&gt;=$D$5,'Datos seleccionados'!$T8&gt;=$D$6,'Datos seleccionados'!$U8&gt;=$D$7),"SI","NO"))</f>
        <v>NO</v>
      </c>
      <c r="G16" s="17">
        <f>+IF('Datos seleccionados'!$A8="","",'Datos seleccionados'!$A8)</f>
        <v>811005246</v>
      </c>
      <c r="H16" s="14" t="str">
        <f>+IF('Datos seleccionados'!$B8="","",'Datos seleccionados'!$B8)</f>
        <v>CONSULTORIA EN GESTION DE RIESGOS SURAMERICANA S.A.S.</v>
      </c>
      <c r="I16" s="10" t="str">
        <f ca="1">IF(H16="","",IF(AND('Datos seleccionados'!$Q8&gt;=$I$3,'Datos seleccionados'!$R8&lt;=$I$4,'Datos seleccionados'!$S8&gt;=$I$5,'Datos seleccionados'!$T8&gt;=$I$6,'Datos seleccionados'!$U8&gt;=$I$7),"SI","NO"))</f>
        <v>NO</v>
      </c>
    </row>
    <row r="17" spans="2:9" x14ac:dyDescent="0.2">
      <c r="B17" s="18">
        <f>+IF('Datos seleccionados'!$A9="","",'Datos seleccionados'!$A9)</f>
        <v>860008207</v>
      </c>
      <c r="C17" s="14" t="str">
        <f>+IF('Datos seleccionados'!$B9="","",'Datos seleccionados'!$B9)</f>
        <v>MERCER COLOMBIA LTDA</v>
      </c>
      <c r="D17" s="10" t="str">
        <f ca="1">IF(C17="","",IF(AND('Datos seleccionados'!$Q9&gt;=$D$3,'Datos seleccionados'!$R9&lt;=$D$4,'Datos seleccionados'!$S9&gt;=$D$5,'Datos seleccionados'!$T9&gt;=$D$6,'Datos seleccionados'!$U9&gt;=$D$7),"SI","NO"))</f>
        <v>SI</v>
      </c>
      <c r="G17" s="17">
        <f>+IF('Datos seleccionados'!$A9="","",'Datos seleccionados'!$A9)</f>
        <v>860008207</v>
      </c>
      <c r="H17" s="14" t="str">
        <f>+IF('Datos seleccionados'!$B9="","",'Datos seleccionados'!$B9)</f>
        <v>MERCER COLOMBIA LTDA</v>
      </c>
      <c r="I17" s="10" t="str">
        <f ca="1">IF(H17="","",IF(AND('Datos seleccionados'!$Q9&gt;=$I$3,'Datos seleccionados'!$R9&lt;=$I$4,'Datos seleccionados'!$S9&gt;=$I$5,'Datos seleccionados'!$T9&gt;=$I$6,'Datos seleccionados'!$U9&gt;=$I$7),"SI","NO"))</f>
        <v>NO</v>
      </c>
    </row>
    <row r="18" spans="2:9" x14ac:dyDescent="0.2">
      <c r="B18" s="18">
        <f>+IF('Datos seleccionados'!$A10="","",'Datos seleccionados'!$A10)</f>
        <v>900107673</v>
      </c>
      <c r="C18" s="14" t="str">
        <f>+IF('Datos seleccionados'!$B10="","",'Datos seleccionados'!$B10)</f>
        <v>ZONA FRANCA DEL CARIBE SAS UOZF</v>
      </c>
      <c r="D18" s="10" t="str">
        <f ca="1">IF(C18="","",IF(AND('Datos seleccionados'!$Q10&gt;=$D$3,'Datos seleccionados'!$R10&lt;=$D$4,'Datos seleccionados'!$S10&gt;=$D$5,'Datos seleccionados'!$T10&gt;=$D$6,'Datos seleccionados'!$U10&gt;=$D$7),"SI","NO"))</f>
        <v>SI</v>
      </c>
      <c r="G18" s="17">
        <f>+IF('Datos seleccionados'!$A10="","",'Datos seleccionados'!$A10)</f>
        <v>900107673</v>
      </c>
      <c r="H18" s="14" t="str">
        <f>+IF('Datos seleccionados'!$B10="","",'Datos seleccionados'!$B10)</f>
        <v>ZONA FRANCA DEL CARIBE SAS UOZF</v>
      </c>
      <c r="I18" s="10" t="str">
        <f ca="1">IF(H18="","",IF(AND('Datos seleccionados'!$Q10&gt;=$I$3,'Datos seleccionados'!$R10&lt;=$I$4,'Datos seleccionados'!$S10&gt;=$I$5,'Datos seleccionados'!$T10&gt;=$I$6,'Datos seleccionados'!$U10&gt;=$I$7),"SI","NO"))</f>
        <v>SI</v>
      </c>
    </row>
    <row r="19" spans="2:9" x14ac:dyDescent="0.2">
      <c r="B19" s="18">
        <f>+IF('Datos seleccionados'!$A11="","",'Datos seleccionados'!$A11)</f>
        <v>900157541</v>
      </c>
      <c r="C19" s="14" t="str">
        <f>+IF('Datos seleccionados'!$B11="","",'Datos seleccionados'!$B11)</f>
        <v>KROLL ASSOCIATES (COLOMBIA) SAS</v>
      </c>
      <c r="D19" s="10" t="str">
        <f ca="1">IF(C19="","",IF(AND('Datos seleccionados'!$Q11&gt;=$D$3,'Datos seleccionados'!$R11&lt;=$D$4,'Datos seleccionados'!$S11&gt;=$D$5,'Datos seleccionados'!$T11&gt;=$D$6,'Datos seleccionados'!$U11&gt;=$D$7),"SI","NO"))</f>
        <v>NO</v>
      </c>
      <c r="G19" s="17">
        <f>+IF('Datos seleccionados'!$A11="","",'Datos seleccionados'!$A11)</f>
        <v>900157541</v>
      </c>
      <c r="H19" s="14" t="str">
        <f>+IF('Datos seleccionados'!$B11="","",'Datos seleccionados'!$B11)</f>
        <v>KROLL ASSOCIATES (COLOMBIA) SAS</v>
      </c>
      <c r="I19" s="10" t="str">
        <f ca="1">IF(H19="","",IF(AND('Datos seleccionados'!$Q11&gt;=$I$3,'Datos seleccionados'!$R11&lt;=$I$4,'Datos seleccionados'!$S11&gt;=$I$5,'Datos seleccionados'!$T11&gt;=$I$6,'Datos seleccionados'!$U11&gt;=$I$7),"SI","NO"))</f>
        <v>NO</v>
      </c>
    </row>
    <row r="20" spans="2:9" x14ac:dyDescent="0.2">
      <c r="B20" s="18">
        <f>+IF('Datos seleccionados'!$A12="","",'Datos seleccionados'!$A12)</f>
        <v>900213423</v>
      </c>
      <c r="C20" s="14" t="str">
        <f>+IF('Datos seleccionados'!$B12="","",'Datos seleccionados'!$B12)</f>
        <v>LOGISTIC FREIGHT SOLUTIONS SAS</v>
      </c>
      <c r="D20" s="10" t="str">
        <f ca="1">IF(C20="","",IF(AND('Datos seleccionados'!$Q12&gt;=$D$3,'Datos seleccionados'!$R12&lt;=$D$4,'Datos seleccionados'!$S12&gt;=$D$5,'Datos seleccionados'!$T12&gt;=$D$6,'Datos seleccionados'!$U12&gt;=$D$7),"SI","NO"))</f>
        <v>NO</v>
      </c>
      <c r="G20" s="17">
        <f>+IF('Datos seleccionados'!$A12="","",'Datos seleccionados'!$A12)</f>
        <v>900213423</v>
      </c>
      <c r="H20" s="14" t="str">
        <f>+IF('Datos seleccionados'!$B12="","",'Datos seleccionados'!$B12)</f>
        <v>LOGISTIC FREIGHT SOLUTIONS SAS</v>
      </c>
      <c r="I20" s="10" t="str">
        <f ca="1">IF(H20="","",IF(AND('Datos seleccionados'!$Q12&gt;=$I$3,'Datos seleccionados'!$R12&lt;=$I$4,'Datos seleccionados'!$S12&gt;=$I$5,'Datos seleccionados'!$T12&gt;=$I$6,'Datos seleccionados'!$U12&gt;=$I$7),"SI","NO"))</f>
        <v>NO</v>
      </c>
    </row>
    <row r="21" spans="2:9" x14ac:dyDescent="0.2">
      <c r="B21" s="18">
        <f>+IF('Datos seleccionados'!$A13="","",'Datos seleccionados'!$A13)</f>
        <v>900275441</v>
      </c>
      <c r="C21" s="14" t="str">
        <f>+IF('Datos seleccionados'!$B13="","",'Datos seleccionados'!$B13)</f>
        <v>MANUELITA CORPORATIVA SAS</v>
      </c>
      <c r="D21" s="10" t="str">
        <f ca="1">IF(C21="","",IF(AND('Datos seleccionados'!$Q13&gt;=$D$3,'Datos seleccionados'!$R13&lt;=$D$4,'Datos seleccionados'!$S13&gt;=$D$5,'Datos seleccionados'!$T13&gt;=$D$6,'Datos seleccionados'!$U13&gt;=$D$7),"SI","NO"))</f>
        <v>SI</v>
      </c>
      <c r="G21" s="17">
        <f>+IF('Datos seleccionados'!$A13="","",'Datos seleccionados'!$A13)</f>
        <v>900275441</v>
      </c>
      <c r="H21" s="14" t="str">
        <f>+IF('Datos seleccionados'!$B13="","",'Datos seleccionados'!$B13)</f>
        <v>MANUELITA CORPORATIVA SAS</v>
      </c>
      <c r="I21" s="10" t="str">
        <f ca="1">IF(H21="","",IF(AND('Datos seleccionados'!$Q13&gt;=$I$3,'Datos seleccionados'!$R13&lt;=$I$4,'Datos seleccionados'!$S13&gt;=$I$5,'Datos seleccionados'!$T13&gt;=$I$6,'Datos seleccionados'!$U13&gt;=$I$7),"SI","NO"))</f>
        <v>NO</v>
      </c>
    </row>
    <row r="22" spans="2:9" x14ac:dyDescent="0.2">
      <c r="B22" s="18">
        <f>+IF('Datos seleccionados'!$A14="","",'Datos seleccionados'!$A14)</f>
        <v>900283591</v>
      </c>
      <c r="C22" s="14" t="str">
        <f>+IF('Datos seleccionados'!$B14="","",'Datos seleccionados'!$B14)</f>
        <v>ZONA FRANCA INTERNACIONAL DEL VALLE DE ABURRA S.A.S. USUARIO OPERADOR DE ZONA FRANCA</v>
      </c>
      <c r="D22" s="10" t="str">
        <f ca="1">IF(C22="","",IF(AND('Datos seleccionados'!$Q14&gt;=$D$3,'Datos seleccionados'!$R14&lt;=$D$4,'Datos seleccionados'!$S14&gt;=$D$5,'Datos seleccionados'!$T14&gt;=$D$6,'Datos seleccionados'!$U14&gt;=$D$7),"SI","NO"))</f>
        <v>NO</v>
      </c>
      <c r="G22" s="17">
        <f>+IF('Datos seleccionados'!$A14="","",'Datos seleccionados'!$A14)</f>
        <v>900283591</v>
      </c>
      <c r="H22" s="14" t="str">
        <f>+IF('Datos seleccionados'!$B14="","",'Datos seleccionados'!$B14)</f>
        <v>ZONA FRANCA INTERNACIONAL DEL VALLE DE ABURRA S.A.S. USUARIO OPERADOR DE ZONA FRANCA</v>
      </c>
      <c r="I22" s="10" t="str">
        <f ca="1">IF(H22="","",IF(AND('Datos seleccionados'!$Q14&gt;=$I$3,'Datos seleccionados'!$R14&lt;=$I$4,'Datos seleccionados'!$S14&gt;=$I$5,'Datos seleccionados'!$T14&gt;=$I$6,'Datos seleccionados'!$U14&gt;=$I$7),"SI","NO"))</f>
        <v>NO</v>
      </c>
    </row>
    <row r="23" spans="2:9" x14ac:dyDescent="0.2">
      <c r="B23" s="18">
        <f>+IF('Datos seleccionados'!$A15="","",'Datos seleccionados'!$A15)</f>
        <v>900317030</v>
      </c>
      <c r="C23" s="14" t="str">
        <f>+IF('Datos seleccionados'!$B15="","",'Datos seleccionados'!$B15)</f>
        <v>PROCESOS TECNICOS DE SEGURIDAD Y VALORES S. A. S.</v>
      </c>
      <c r="D23" s="10" t="str">
        <f ca="1">IF(C23="","",IF(AND('Datos seleccionados'!$Q15&gt;=$D$3,'Datos seleccionados'!$R15&lt;=$D$4,'Datos seleccionados'!$S15&gt;=$D$5,'Datos seleccionados'!$T15&gt;=$D$6,'Datos seleccionados'!$U15&gt;=$D$7),"SI","NO"))</f>
        <v>SI</v>
      </c>
      <c r="G23" s="17">
        <f>+IF('Datos seleccionados'!$A15="","",'Datos seleccionados'!$A15)</f>
        <v>900317030</v>
      </c>
      <c r="H23" s="14" t="str">
        <f>+IF('Datos seleccionados'!$B15="","",'Datos seleccionados'!$B15)</f>
        <v>PROCESOS TECNICOS DE SEGURIDAD Y VALORES S. A. S.</v>
      </c>
      <c r="I23" s="10" t="str">
        <f ca="1">IF(H23="","",IF(AND('Datos seleccionados'!$Q15&gt;=$I$3,'Datos seleccionados'!$R15&lt;=$I$4,'Datos seleccionados'!$S15&gt;=$I$5,'Datos seleccionados'!$T15&gt;=$I$6,'Datos seleccionados'!$U15&gt;=$I$7),"SI","NO"))</f>
        <v>NO</v>
      </c>
    </row>
    <row r="24" spans="2:9" x14ac:dyDescent="0.2">
      <c r="B24" s="18">
        <f>+IF('Datos seleccionados'!$A16="","",'Datos seleccionados'!$A16)</f>
        <v>900362408</v>
      </c>
      <c r="C24" s="14" t="str">
        <f>+IF('Datos seleccionados'!$B16="","",'Datos seleccionados'!$B16)</f>
        <v>TRIBECA ASSET MANAGEMENT SAS</v>
      </c>
      <c r="D24" s="10" t="str">
        <f ca="1">IF(C24="","",IF(AND('Datos seleccionados'!$Q16&gt;=$D$3,'Datos seleccionados'!$R16&lt;=$D$4,'Datos seleccionados'!$S16&gt;=$D$5,'Datos seleccionados'!$T16&gt;=$D$6,'Datos seleccionados'!$U16&gt;=$D$7),"SI","NO"))</f>
        <v>SI</v>
      </c>
      <c r="G24" s="17">
        <f>+IF('Datos seleccionados'!$A16="","",'Datos seleccionados'!$A16)</f>
        <v>900362408</v>
      </c>
      <c r="H24" s="14" t="str">
        <f>+IF('Datos seleccionados'!$B16="","",'Datos seleccionados'!$B16)</f>
        <v>TRIBECA ASSET MANAGEMENT SAS</v>
      </c>
      <c r="I24" s="10" t="str">
        <f ca="1">IF(H24="","",IF(AND('Datos seleccionados'!$Q16&gt;=$I$3,'Datos seleccionados'!$R16&lt;=$I$4,'Datos seleccionados'!$S16&gt;=$I$5,'Datos seleccionados'!$T16&gt;=$I$6,'Datos seleccionados'!$U16&gt;=$I$7),"SI","NO"))</f>
        <v>NO</v>
      </c>
    </row>
    <row r="25" spans="2:9" x14ac:dyDescent="0.2">
      <c r="B25" s="18">
        <f>+IF('Datos seleccionados'!$A17="","",'Datos seleccionados'!$A17)</f>
        <v>900366754</v>
      </c>
      <c r="C25" s="14" t="str">
        <f>+IF('Datos seleccionados'!$B17="","",'Datos seleccionados'!$B17)</f>
        <v>N.I. S.A.S.</v>
      </c>
      <c r="D25" s="10" t="str">
        <f ca="1">IF(C25="","",IF(AND('Datos seleccionados'!$Q17&gt;=$D$3,'Datos seleccionados'!$R17&lt;=$D$4,'Datos seleccionados'!$S17&gt;=$D$5,'Datos seleccionados'!$T17&gt;=$D$6,'Datos seleccionados'!$U17&gt;=$D$7),"SI","NO"))</f>
        <v>SI</v>
      </c>
      <c r="G25" s="17">
        <f>+IF('Datos seleccionados'!$A17="","",'Datos seleccionados'!$A17)</f>
        <v>900366754</v>
      </c>
      <c r="H25" s="14" t="str">
        <f>+IF('Datos seleccionados'!$B17="","",'Datos seleccionados'!$B17)</f>
        <v>N.I. S.A.S.</v>
      </c>
      <c r="I25" s="10" t="str">
        <f ca="1">IF(H25="","",IF(AND('Datos seleccionados'!$Q17&gt;=$I$3,'Datos seleccionados'!$R17&lt;=$I$4,'Datos seleccionados'!$S17&gt;=$I$5,'Datos seleccionados'!$T17&gt;=$I$6,'Datos seleccionados'!$U17&gt;=$I$7),"SI","NO"))</f>
        <v>NO</v>
      </c>
    </row>
    <row r="26" spans="2:9" x14ac:dyDescent="0.2">
      <c r="B26" s="18">
        <f>+IF('Datos seleccionados'!$A18="","",'Datos seleccionados'!$A18)</f>
        <v>900450412</v>
      </c>
      <c r="C26" s="14" t="str">
        <f>+IF('Datos seleccionados'!$B18="","",'Datos seleccionados'!$B18)</f>
        <v>INVERSIONES PUCON S.A.S.</v>
      </c>
      <c r="D26" s="10" t="str">
        <f ca="1">IF(C26="","",IF(AND('Datos seleccionados'!$Q18&gt;=$D$3,'Datos seleccionados'!$R18&lt;=$D$4,'Datos seleccionados'!$S18&gt;=$D$5,'Datos seleccionados'!$T18&gt;=$D$6,'Datos seleccionados'!$U18&gt;=$D$7),"SI","NO"))</f>
        <v>SI</v>
      </c>
      <c r="G26" s="17">
        <f>+IF('Datos seleccionados'!$A18="","",'Datos seleccionados'!$A18)</f>
        <v>900450412</v>
      </c>
      <c r="H26" s="14" t="str">
        <f>+IF('Datos seleccionados'!$B18="","",'Datos seleccionados'!$B18)</f>
        <v>INVERSIONES PUCON S.A.S.</v>
      </c>
      <c r="I26" s="10" t="str">
        <f ca="1">IF(H26="","",IF(AND('Datos seleccionados'!$Q18&gt;=$I$3,'Datos seleccionados'!$R18&lt;=$I$4,'Datos seleccionados'!$S18&gt;=$I$5,'Datos seleccionados'!$T18&gt;=$I$6,'Datos seleccionados'!$U18&gt;=$I$7),"SI","NO"))</f>
        <v>NO</v>
      </c>
    </row>
    <row r="27" spans="2:9" x14ac:dyDescent="0.2">
      <c r="B27" s="18">
        <f>+IF('Datos seleccionados'!$A19="","",'Datos seleccionados'!$A19)</f>
        <v>900452881</v>
      </c>
      <c r="C27" s="14" t="str">
        <f>+IF('Datos seleccionados'!$B19="","",'Datos seleccionados'!$B19)</f>
        <v>INTERNATIONAL FTZ OPERATOR USER S A S USUARIO  OPERADOR DE ZONA FRANCA IFOU SAS</v>
      </c>
      <c r="D27" s="10" t="str">
        <f ca="1">IF(C27="","",IF(AND('Datos seleccionados'!$Q19&gt;=$D$3,'Datos seleccionados'!$R19&lt;=$D$4,'Datos seleccionados'!$S19&gt;=$D$5,'Datos seleccionados'!$T19&gt;=$D$6,'Datos seleccionados'!$U19&gt;=$D$7),"SI","NO"))</f>
        <v>SI</v>
      </c>
      <c r="G27" s="17">
        <f>+IF('Datos seleccionados'!$A19="","",'Datos seleccionados'!$A19)</f>
        <v>900452881</v>
      </c>
      <c r="H27" s="14" t="str">
        <f>+IF('Datos seleccionados'!$B19="","",'Datos seleccionados'!$B19)</f>
        <v>INTERNATIONAL FTZ OPERATOR USER S A S USUARIO  OPERADOR DE ZONA FRANCA IFOU SAS</v>
      </c>
      <c r="I27" s="10" t="str">
        <f ca="1">IF(H27="","",IF(AND('Datos seleccionados'!$Q19&gt;=$I$3,'Datos seleccionados'!$R19&lt;=$I$4,'Datos seleccionados'!$S19&gt;=$I$5,'Datos seleccionados'!$T19&gt;=$I$6,'Datos seleccionados'!$U19&gt;=$I$7),"SI","NO"))</f>
        <v>NO</v>
      </c>
    </row>
    <row r="28" spans="2:9" x14ac:dyDescent="0.2">
      <c r="B28" s="18">
        <f>+IF('Datos seleccionados'!$A20="","",'Datos seleccionados'!$A20)</f>
        <v>900462228</v>
      </c>
      <c r="C28" s="14" t="str">
        <f>+IF('Datos seleccionados'!$B20="","",'Datos seleccionados'!$B20)</f>
        <v>CIMENTO INMUEBLES COMERCIALES SAS</v>
      </c>
      <c r="D28" s="10" t="str">
        <f ca="1">IF(C28="","",IF(AND('Datos seleccionados'!$Q20&gt;=$D$3,'Datos seleccionados'!$R20&lt;=$D$4,'Datos seleccionados'!$S20&gt;=$D$5,'Datos seleccionados'!$T20&gt;=$D$6,'Datos seleccionados'!$U20&gt;=$D$7),"SI","NO"))</f>
        <v>SI</v>
      </c>
      <c r="G28" s="17">
        <f>+IF('Datos seleccionados'!$A20="","",'Datos seleccionados'!$A20)</f>
        <v>900462228</v>
      </c>
      <c r="H28" s="14" t="str">
        <f>+IF('Datos seleccionados'!$B20="","",'Datos seleccionados'!$B20)</f>
        <v>CIMENTO INMUEBLES COMERCIALES SAS</v>
      </c>
      <c r="I28" s="10" t="str">
        <f ca="1">IF(H28="","",IF(AND('Datos seleccionados'!$Q20&gt;=$I$3,'Datos seleccionados'!$R20&lt;=$I$4,'Datos seleccionados'!$S20&gt;=$I$5,'Datos seleccionados'!$T20&gt;=$I$6,'Datos seleccionados'!$U20&gt;=$I$7),"SI","NO"))</f>
        <v>NO</v>
      </c>
    </row>
    <row r="29" spans="2:9" x14ac:dyDescent="0.2">
      <c r="B29" s="18">
        <f>+IF('Datos seleccionados'!$A21="","",'Datos seleccionados'!$A21)</f>
        <v>900468560</v>
      </c>
      <c r="C29" s="14" t="str">
        <f>+IF('Datos seleccionados'!$B21="","",'Datos seleccionados'!$B21)</f>
        <v>SPORTS SERVICES SOUTH AMERICA SAS</v>
      </c>
      <c r="D29" s="10" t="str">
        <f ca="1">IF(C29="","",IF(AND('Datos seleccionados'!$Q21&gt;=$D$3,'Datos seleccionados'!$R21&lt;=$D$4,'Datos seleccionados'!$S21&gt;=$D$5,'Datos seleccionados'!$T21&gt;=$D$6,'Datos seleccionados'!$U21&gt;=$D$7),"SI","NO"))</f>
        <v>NO</v>
      </c>
      <c r="G29" s="17">
        <f>+IF('Datos seleccionados'!$A21="","",'Datos seleccionados'!$A21)</f>
        <v>900468560</v>
      </c>
      <c r="H29" s="14" t="str">
        <f>+IF('Datos seleccionados'!$B21="","",'Datos seleccionados'!$B21)</f>
        <v>SPORTS SERVICES SOUTH AMERICA SAS</v>
      </c>
      <c r="I29" s="10" t="str">
        <f ca="1">IF(H29="","",IF(AND('Datos seleccionados'!$Q21&gt;=$I$3,'Datos seleccionados'!$R21&lt;=$I$4,'Datos seleccionados'!$S21&gt;=$I$5,'Datos seleccionados'!$T21&gt;=$I$6,'Datos seleccionados'!$U21&gt;=$I$7),"SI","NO"))</f>
        <v>NO</v>
      </c>
    </row>
    <row r="30" spans="2:9" x14ac:dyDescent="0.2">
      <c r="B30" s="18">
        <f>+IF('Datos seleccionados'!$A22="","",'Datos seleccionados'!$A22)</f>
        <v>900484037</v>
      </c>
      <c r="C30" s="14" t="str">
        <f>+IF('Datos seleccionados'!$B22="","",'Datos seleccionados'!$B22)</f>
        <v>TRANSPORTES TULUM SAS</v>
      </c>
      <c r="D30" s="10" t="str">
        <f ca="1">IF(C30="","",IF(AND('Datos seleccionados'!$Q22&gt;=$D$3,'Datos seleccionados'!$R22&lt;=$D$4,'Datos seleccionados'!$S22&gt;=$D$5,'Datos seleccionados'!$T22&gt;=$D$6,'Datos seleccionados'!$U22&gt;=$D$7),"SI","NO"))</f>
        <v>NO</v>
      </c>
      <c r="G30" s="17">
        <f>+IF('Datos seleccionados'!$A22="","",'Datos seleccionados'!$A22)</f>
        <v>900484037</v>
      </c>
      <c r="H30" s="14" t="str">
        <f>+IF('Datos seleccionados'!$B22="","",'Datos seleccionados'!$B22)</f>
        <v>TRANSPORTES TULUM SAS</v>
      </c>
      <c r="I30" s="10" t="str">
        <f ca="1">IF(H30="","",IF(AND('Datos seleccionados'!$Q22&gt;=$I$3,'Datos seleccionados'!$R22&lt;=$I$4,'Datos seleccionados'!$S22&gt;=$I$5,'Datos seleccionados'!$T22&gt;=$I$6,'Datos seleccionados'!$U22&gt;=$I$7),"SI","NO"))</f>
        <v>NO</v>
      </c>
    </row>
    <row r="31" spans="2:9" x14ac:dyDescent="0.2">
      <c r="B31" s="18">
        <f>+IF('Datos seleccionados'!$A23="","",'Datos seleccionados'!$A23)</f>
        <v>900491651</v>
      </c>
      <c r="C31" s="14" t="str">
        <f>+IF('Datos seleccionados'!$B23="","",'Datos seleccionados'!$B23)</f>
        <v>Santander Financing S.A.S</v>
      </c>
      <c r="D31" s="10" t="str">
        <f ca="1">IF(C31="","",IF(AND('Datos seleccionados'!$Q23&gt;=$D$3,'Datos seleccionados'!$R23&lt;=$D$4,'Datos seleccionados'!$S23&gt;=$D$5,'Datos seleccionados'!$T23&gt;=$D$6,'Datos seleccionados'!$U23&gt;=$D$7),"SI","NO"))</f>
        <v>NO</v>
      </c>
      <c r="G31" s="17">
        <f>+IF('Datos seleccionados'!$A23="","",'Datos seleccionados'!$A23)</f>
        <v>900491651</v>
      </c>
      <c r="H31" s="14" t="str">
        <f>+IF('Datos seleccionados'!$B23="","",'Datos seleccionados'!$B23)</f>
        <v>Santander Financing S.A.S</v>
      </c>
      <c r="I31" s="10" t="str">
        <f ca="1">IF(H31="","",IF(AND('Datos seleccionados'!$Q23&gt;=$I$3,'Datos seleccionados'!$R23&lt;=$I$4,'Datos seleccionados'!$S23&gt;=$I$5,'Datos seleccionados'!$T23&gt;=$I$6,'Datos seleccionados'!$U23&gt;=$I$7),"SI","NO"))</f>
        <v>NO</v>
      </c>
    </row>
    <row r="32" spans="2:9" x14ac:dyDescent="0.2">
      <c r="B32" s="18">
        <f>+IF('Datos seleccionados'!$A24="","",'Datos seleccionados'!$A24)</f>
        <v>900541101</v>
      </c>
      <c r="C32" s="14" t="str">
        <f>+IF('Datos seleccionados'!$B24="","",'Datos seleccionados'!$B24)</f>
        <v>GMS MANAGEMENT SOLUTIONS COLOMBIA S.A.S.</v>
      </c>
      <c r="D32" s="10" t="str">
        <f ca="1">IF(C32="","",IF(AND('Datos seleccionados'!$Q24&gt;=$D$3,'Datos seleccionados'!$R24&lt;=$D$4,'Datos seleccionados'!$S24&gt;=$D$5,'Datos seleccionados'!$T24&gt;=$D$6,'Datos seleccionados'!$U24&gt;=$D$7),"SI","NO"))</f>
        <v>SI</v>
      </c>
      <c r="G32" s="17">
        <f>+IF('Datos seleccionados'!$A24="","",'Datos seleccionados'!$A24)</f>
        <v>900541101</v>
      </c>
      <c r="H32" s="14" t="str">
        <f>+IF('Datos seleccionados'!$B24="","",'Datos seleccionados'!$B24)</f>
        <v>GMS MANAGEMENT SOLUTIONS COLOMBIA S.A.S.</v>
      </c>
      <c r="I32" s="10" t="str">
        <f ca="1">IF(H32="","",IF(AND('Datos seleccionados'!$Q24&gt;=$I$3,'Datos seleccionados'!$R24&lt;=$I$4,'Datos seleccionados'!$S24&gt;=$I$5,'Datos seleccionados'!$T24&gt;=$I$6,'Datos seleccionados'!$U24&gt;=$I$7),"SI","NO"))</f>
        <v>NO</v>
      </c>
    </row>
    <row r="33" spans="2:9" x14ac:dyDescent="0.2">
      <c r="B33" s="18">
        <f>+IF('Datos seleccionados'!$A25="","",'Datos seleccionados'!$A25)</f>
        <v>900569143</v>
      </c>
      <c r="C33" s="14" t="str">
        <f>+IF('Datos seleccionados'!$B25="","",'Datos seleccionados'!$B25)</f>
        <v>THE BOSTON CONSULTING GROUP SAS</v>
      </c>
      <c r="D33" s="10" t="str">
        <f ca="1">IF(C33="","",IF(AND('Datos seleccionados'!$Q25&gt;=$D$3,'Datos seleccionados'!$R25&lt;=$D$4,'Datos seleccionados'!$S25&gt;=$D$5,'Datos seleccionados'!$T25&gt;=$D$6,'Datos seleccionados'!$U25&gt;=$D$7),"SI","NO"))</f>
        <v>SI</v>
      </c>
      <c r="G33" s="17">
        <f>+IF('Datos seleccionados'!$A25="","",'Datos seleccionados'!$A25)</f>
        <v>900569143</v>
      </c>
      <c r="H33" s="14" t="str">
        <f>+IF('Datos seleccionados'!$B25="","",'Datos seleccionados'!$B25)</f>
        <v>THE BOSTON CONSULTING GROUP SAS</v>
      </c>
      <c r="I33" s="10" t="str">
        <f ca="1">IF(H33="","",IF(AND('Datos seleccionados'!$Q25&gt;=$I$3,'Datos seleccionados'!$R25&lt;=$I$4,'Datos seleccionados'!$S25&gt;=$I$5,'Datos seleccionados'!$T25&gt;=$I$6,'Datos seleccionados'!$U25&gt;=$I$7),"SI","NO"))</f>
        <v>NO</v>
      </c>
    </row>
    <row r="34" spans="2:9" x14ac:dyDescent="0.2">
      <c r="B34" s="18">
        <f>+IF('Datos seleccionados'!$A26="","",'Datos seleccionados'!$A26)</f>
        <v>900582115</v>
      </c>
      <c r="C34" s="14" t="str">
        <f>+IF('Datos seleccionados'!$B26="","",'Datos seleccionados'!$B26)</f>
        <v>SANTANDER BANCA DE INVERSION COLOMBIA S A S</v>
      </c>
      <c r="D34" s="10" t="str">
        <f ca="1">IF(C34="","",IF(AND('Datos seleccionados'!$Q26&gt;=$D$3,'Datos seleccionados'!$R26&lt;=$D$4,'Datos seleccionados'!$S26&gt;=$D$5,'Datos seleccionados'!$T26&gt;=$D$6,'Datos seleccionados'!$U26&gt;=$D$7),"SI","NO"))</f>
        <v>SI</v>
      </c>
      <c r="G34" s="17">
        <f>+IF('Datos seleccionados'!$A26="","",'Datos seleccionados'!$A26)</f>
        <v>900582115</v>
      </c>
      <c r="H34" s="14" t="str">
        <f>+IF('Datos seleccionados'!$B26="","",'Datos seleccionados'!$B26)</f>
        <v>SANTANDER BANCA DE INVERSION COLOMBIA S A S</v>
      </c>
      <c r="I34" s="10" t="str">
        <f ca="1">IF(H34="","",IF(AND('Datos seleccionados'!$Q26&gt;=$I$3,'Datos seleccionados'!$R26&lt;=$I$4,'Datos seleccionados'!$S26&gt;=$I$5,'Datos seleccionados'!$T26&gt;=$I$6,'Datos seleccionados'!$U26&gt;=$I$7),"SI","NO"))</f>
        <v>NO</v>
      </c>
    </row>
    <row r="35" spans="2:9" x14ac:dyDescent="0.2">
      <c r="B35" s="18">
        <f>+IF('Datos seleccionados'!$A27="","",'Datos seleccionados'!$A27)</f>
        <v>900612118</v>
      </c>
      <c r="C35" s="14" t="str">
        <f>+IF('Datos seleccionados'!$B27="","",'Datos seleccionados'!$B27)</f>
        <v>SERVICIOS ESTRATEGICOS COMPARTIDOS SAS</v>
      </c>
      <c r="D35" s="10" t="str">
        <f ca="1">IF(C35="","",IF(AND('Datos seleccionados'!$Q27&gt;=$D$3,'Datos seleccionados'!$R27&lt;=$D$4,'Datos seleccionados'!$S27&gt;=$D$5,'Datos seleccionados'!$T27&gt;=$D$6,'Datos seleccionados'!$U27&gt;=$D$7),"SI","NO"))</f>
        <v>NO</v>
      </c>
      <c r="G35" s="17">
        <f>+IF('Datos seleccionados'!$A27="","",'Datos seleccionados'!$A27)</f>
        <v>900612118</v>
      </c>
      <c r="H35" s="14" t="str">
        <f>+IF('Datos seleccionados'!$B27="","",'Datos seleccionados'!$B27)</f>
        <v>SERVICIOS ESTRATEGICOS COMPARTIDOS SAS</v>
      </c>
      <c r="I35" s="10" t="str">
        <f ca="1">IF(H35="","",IF(AND('Datos seleccionados'!$Q27&gt;=$I$3,'Datos seleccionados'!$R27&lt;=$I$4,'Datos seleccionados'!$S27&gt;=$I$5,'Datos seleccionados'!$T27&gt;=$I$6,'Datos seleccionados'!$U27&gt;=$I$7),"SI","NO"))</f>
        <v>NO</v>
      </c>
    </row>
    <row r="36" spans="2:9" x14ac:dyDescent="0.2">
      <c r="B36" s="18">
        <f>+IF('Datos seleccionados'!$A28="","",'Datos seleccionados'!$A28)</f>
        <v>900670754</v>
      </c>
      <c r="C36" s="14" t="str">
        <f>+IF('Datos seleccionados'!$B28="","",'Datos seleccionados'!$B28)</f>
        <v>Shared Services Colombia SAS</v>
      </c>
      <c r="D36" s="10" t="str">
        <f ca="1">IF(C36="","",IF(AND('Datos seleccionados'!$Q28&gt;=$D$3,'Datos seleccionados'!$R28&lt;=$D$4,'Datos seleccionados'!$S28&gt;=$D$5,'Datos seleccionados'!$T28&gt;=$D$6,'Datos seleccionados'!$U28&gt;=$D$7),"SI","NO"))</f>
        <v>NO</v>
      </c>
      <c r="G36" s="17">
        <f>+IF('Datos seleccionados'!$A28="","",'Datos seleccionados'!$A28)</f>
        <v>900670754</v>
      </c>
      <c r="H36" s="14" t="str">
        <f>+IF('Datos seleccionados'!$B28="","",'Datos seleccionados'!$B28)</f>
        <v>Shared Services Colombia SAS</v>
      </c>
      <c r="I36" s="10" t="str">
        <f ca="1">IF(H36="","",IF(AND('Datos seleccionados'!$Q28&gt;=$I$3,'Datos seleccionados'!$R28&lt;=$I$4,'Datos seleccionados'!$S28&gt;=$I$5,'Datos seleccionados'!$T28&gt;=$I$6,'Datos seleccionados'!$U28&gt;=$I$7),"SI","NO"))</f>
        <v>NO</v>
      </c>
    </row>
    <row r="37" spans="2:9" x14ac:dyDescent="0.2">
      <c r="B37" s="18">
        <f>+IF('Datos seleccionados'!$A29="","",'Datos seleccionados'!$A29)</f>
        <v>900676165</v>
      </c>
      <c r="C37" s="14" t="str">
        <f>+IF('Datos seleccionados'!$B29="","",'Datos seleccionados'!$B29)</f>
        <v>LIEBER COLOMBIA SAS</v>
      </c>
      <c r="D37" s="10" t="str">
        <f ca="1">IF(C37="","",IF(AND('Datos seleccionados'!$Q29&gt;=$D$3,'Datos seleccionados'!$R29&lt;=$D$4,'Datos seleccionados'!$S29&gt;=$D$5,'Datos seleccionados'!$T29&gt;=$D$6,'Datos seleccionados'!$U29&gt;=$D$7),"SI","NO"))</f>
        <v>NO</v>
      </c>
      <c r="G37" s="17">
        <f>+IF('Datos seleccionados'!$A29="","",'Datos seleccionados'!$A29)</f>
        <v>900676165</v>
      </c>
      <c r="H37" s="14" t="str">
        <f>+IF('Datos seleccionados'!$B29="","",'Datos seleccionados'!$B29)</f>
        <v>LIEBER COLOMBIA SAS</v>
      </c>
      <c r="I37" s="10" t="str">
        <f ca="1">IF(H37="","",IF(AND('Datos seleccionados'!$Q29&gt;=$I$3,'Datos seleccionados'!$R29&lt;=$I$4,'Datos seleccionados'!$S29&gt;=$I$5,'Datos seleccionados'!$T29&gt;=$I$6,'Datos seleccionados'!$U29&gt;=$I$7),"SI","NO"))</f>
        <v>NO</v>
      </c>
    </row>
    <row r="38" spans="2:9" x14ac:dyDescent="0.2">
      <c r="B38" s="18">
        <f>+IF('Datos seleccionados'!$A30="","",'Datos seleccionados'!$A30)</f>
        <v>900707908</v>
      </c>
      <c r="C38" s="14" t="str">
        <f>+IF('Datos seleccionados'!$B30="","",'Datos seleccionados'!$B30)</f>
        <v>Go Bravo Colombia SAS</v>
      </c>
      <c r="D38" s="10" t="str">
        <f ca="1">IF(C38="","",IF(AND('Datos seleccionados'!$Q30&gt;=$D$3,'Datos seleccionados'!$R30&lt;=$D$4,'Datos seleccionados'!$S30&gt;=$D$5,'Datos seleccionados'!$T30&gt;=$D$6,'Datos seleccionados'!$U30&gt;=$D$7),"SI","NO"))</f>
        <v>NO</v>
      </c>
      <c r="G38" s="17">
        <f>+IF('Datos seleccionados'!$A30="","",'Datos seleccionados'!$A30)</f>
        <v>900707908</v>
      </c>
      <c r="H38" s="14" t="str">
        <f>+IF('Datos seleccionados'!$B30="","",'Datos seleccionados'!$B30)</f>
        <v>Go Bravo Colombia SAS</v>
      </c>
      <c r="I38" s="10" t="str">
        <f ca="1">IF(H38="","",IF(AND('Datos seleccionados'!$Q30&gt;=$I$3,'Datos seleccionados'!$R30&lt;=$I$4,'Datos seleccionados'!$S30&gt;=$I$5,'Datos seleccionados'!$T30&gt;=$I$6,'Datos seleccionados'!$U30&gt;=$I$7),"SI","NO"))</f>
        <v>NO</v>
      </c>
    </row>
    <row r="39" spans="2:9" x14ac:dyDescent="0.2">
      <c r="B39" s="18">
        <f>+IF('Datos seleccionados'!$A31="","",'Datos seleccionados'!$A31)</f>
        <v>900822643</v>
      </c>
      <c r="C39" s="14" t="str">
        <f>+IF('Datos seleccionados'!$B31="","",'Datos seleccionados'!$B31)</f>
        <v>EXLSERVICE COLOMBIA S.A.S.</v>
      </c>
      <c r="D39" s="10" t="str">
        <f ca="1">IF(C39="","",IF(AND('Datos seleccionados'!$Q31&gt;=$D$3,'Datos seleccionados'!$R31&lt;=$D$4,'Datos seleccionados'!$S31&gt;=$D$5,'Datos seleccionados'!$T31&gt;=$D$6,'Datos seleccionados'!$U31&gt;=$D$7),"SI","NO"))</f>
        <v>SI</v>
      </c>
      <c r="G39" s="17">
        <f>+IF('Datos seleccionados'!$A31="","",'Datos seleccionados'!$A31)</f>
        <v>900822643</v>
      </c>
      <c r="H39" s="14" t="str">
        <f>+IF('Datos seleccionados'!$B31="","",'Datos seleccionados'!$B31)</f>
        <v>EXLSERVICE COLOMBIA S.A.S.</v>
      </c>
      <c r="I39" s="10" t="str">
        <f ca="1">IF(H39="","",IF(AND('Datos seleccionados'!$Q31&gt;=$I$3,'Datos seleccionados'!$R31&lt;=$I$4,'Datos seleccionados'!$S31&gt;=$I$5,'Datos seleccionados'!$T31&gt;=$I$6,'Datos seleccionados'!$U31&gt;=$I$7),"SI","NO"))</f>
        <v>NO</v>
      </c>
    </row>
    <row r="40" spans="2:9" x14ac:dyDescent="0.2">
      <c r="B40" s="18">
        <f>+IF('Datos seleccionados'!$A32="","",'Datos seleccionados'!$A32)</f>
        <v>900874145</v>
      </c>
      <c r="C40" s="14" t="str">
        <f>+IF('Datos seleccionados'!$B32="","",'Datos seleccionados'!$B32)</f>
        <v>ZFB ELDORADO S A S USUARIO OPERADOR DE ZONA FRANCA</v>
      </c>
      <c r="D40" s="10" t="str">
        <f ca="1">IF(C40="","",IF(AND('Datos seleccionados'!$Q32&gt;=$D$3,'Datos seleccionados'!$R32&lt;=$D$4,'Datos seleccionados'!$S32&gt;=$D$5,'Datos seleccionados'!$T32&gt;=$D$6,'Datos seleccionados'!$U32&gt;=$D$7),"SI","NO"))</f>
        <v>SI</v>
      </c>
      <c r="G40" s="17">
        <f>+IF('Datos seleccionados'!$A32="","",'Datos seleccionados'!$A32)</f>
        <v>900874145</v>
      </c>
      <c r="H40" s="14" t="str">
        <f>+IF('Datos seleccionados'!$B32="","",'Datos seleccionados'!$B32)</f>
        <v>ZFB ELDORADO S A S USUARIO OPERADOR DE ZONA FRANCA</v>
      </c>
      <c r="I40" s="10" t="str">
        <f ca="1">IF(H40="","",IF(AND('Datos seleccionados'!$Q32&gt;=$I$3,'Datos seleccionados'!$R32&lt;=$I$4,'Datos seleccionados'!$S32&gt;=$I$5,'Datos seleccionados'!$T32&gt;=$I$6,'Datos seleccionados'!$U32&gt;=$I$7),"SI","NO"))</f>
        <v>SI</v>
      </c>
    </row>
    <row r="41" spans="2:9" x14ac:dyDescent="0.2">
      <c r="B41" s="18">
        <f>+IF('Datos seleccionados'!$A33="","",'Datos seleccionados'!$A33)</f>
        <v>901008454</v>
      </c>
      <c r="C41" s="14" t="str">
        <f>+IF('Datos seleccionados'!$B33="","",'Datos seleccionados'!$B33)</f>
        <v>CREDIGESTION SAS</v>
      </c>
      <c r="D41" s="10" t="str">
        <f ca="1">IF(C41="","",IF(AND('Datos seleccionados'!$Q33&gt;=$D$3,'Datos seleccionados'!$R33&lt;=$D$4,'Datos seleccionados'!$S33&gt;=$D$5,'Datos seleccionados'!$T33&gt;=$D$6,'Datos seleccionados'!$U33&gt;=$D$7),"SI","NO"))</f>
        <v>SI</v>
      </c>
      <c r="G41" s="17">
        <f>+IF('Datos seleccionados'!$A33="","",'Datos seleccionados'!$A33)</f>
        <v>901008454</v>
      </c>
      <c r="H41" s="14" t="str">
        <f>+IF('Datos seleccionados'!$B33="","",'Datos seleccionados'!$B33)</f>
        <v>CREDIGESTION SAS</v>
      </c>
      <c r="I41" s="10" t="str">
        <f ca="1">IF(H41="","",IF(AND('Datos seleccionados'!$Q33&gt;=$I$3,'Datos seleccionados'!$R33&lt;=$I$4,'Datos seleccionados'!$S33&gt;=$I$5,'Datos seleccionados'!$T33&gt;=$I$6,'Datos seleccionados'!$U33&gt;=$I$7),"SI","NO"))</f>
        <v>NO</v>
      </c>
    </row>
    <row r="42" spans="2:9" x14ac:dyDescent="0.2">
      <c r="B42" s="18">
        <f>+IF('Datos seleccionados'!$A34="","",'Datos seleccionados'!$A34)</f>
        <v>901033369</v>
      </c>
      <c r="C42" s="14" t="str">
        <f>+IF('Datos seleccionados'!$B34="","",'Datos seleccionados'!$B34)</f>
        <v>SUMMA SERVICIOS  CORPORATIVOS INTEGRALES SAS</v>
      </c>
      <c r="D42" s="10" t="str">
        <f ca="1">IF(C42="","",IF(AND('Datos seleccionados'!$Q34&gt;=$D$3,'Datos seleccionados'!$R34&lt;=$D$4,'Datos seleccionados'!$S34&gt;=$D$5,'Datos seleccionados'!$T34&gt;=$D$6,'Datos seleccionados'!$U34&gt;=$D$7),"SI","NO"))</f>
        <v>NO</v>
      </c>
      <c r="G42" s="17">
        <f>+IF('Datos seleccionados'!$A34="","",'Datos seleccionados'!$A34)</f>
        <v>901033369</v>
      </c>
      <c r="H42" s="14" t="str">
        <f>+IF('Datos seleccionados'!$B34="","",'Datos seleccionados'!$B34)</f>
        <v>SUMMA SERVICIOS  CORPORATIVOS INTEGRALES SAS</v>
      </c>
      <c r="I42" s="10" t="str">
        <f ca="1">IF(H42="","",IF(AND('Datos seleccionados'!$Q34&gt;=$I$3,'Datos seleccionados'!$R34&lt;=$I$4,'Datos seleccionados'!$S34&gt;=$I$5,'Datos seleccionados'!$T34&gt;=$I$6,'Datos seleccionados'!$U34&gt;=$I$7),"SI","NO"))</f>
        <v>NO</v>
      </c>
    </row>
    <row r="43" spans="2:9" x14ac:dyDescent="0.2">
      <c r="B43" s="18">
        <f>+IF('Datos seleccionados'!$A35="","",'Datos seleccionados'!$A35)</f>
        <v>901087745</v>
      </c>
      <c r="C43" s="14" t="str">
        <f>+IF('Datos seleccionados'!$B35="","",'Datos seleccionados'!$B35)</f>
        <v>CCLA COLOMBIA SAS</v>
      </c>
      <c r="D43" s="10" t="str">
        <f ca="1">IF(C43="","",IF(AND('Datos seleccionados'!$Q35&gt;=$D$3,'Datos seleccionados'!$R35&lt;=$D$4,'Datos seleccionados'!$S35&gt;=$D$5,'Datos seleccionados'!$T35&gt;=$D$6,'Datos seleccionados'!$U35&gt;=$D$7),"SI","NO"))</f>
        <v>SI</v>
      </c>
      <c r="G43" s="17">
        <f>+IF('Datos seleccionados'!$A35="","",'Datos seleccionados'!$A35)</f>
        <v>901087745</v>
      </c>
      <c r="H43" s="14" t="str">
        <f>+IF('Datos seleccionados'!$B35="","",'Datos seleccionados'!$B35)</f>
        <v>CCLA COLOMBIA SAS</v>
      </c>
      <c r="I43" s="10" t="str">
        <f ca="1">IF(H43="","",IF(AND('Datos seleccionados'!$Q35&gt;=$I$3,'Datos seleccionados'!$R35&lt;=$I$4,'Datos seleccionados'!$S35&gt;=$I$5,'Datos seleccionados'!$T35&gt;=$I$6,'Datos seleccionados'!$U35&gt;=$I$7),"SI","NO"))</f>
        <v>NO</v>
      </c>
    </row>
    <row r="44" spans="2:9" x14ac:dyDescent="0.2">
      <c r="B44" s="18">
        <f>+IF('Datos seleccionados'!$A36="","",'Datos seleccionados'!$A36)</f>
        <v>901096939</v>
      </c>
      <c r="C44" s="14" t="str">
        <f>+IF('Datos seleccionados'!$B36="","",'Datos seleccionados'!$B36)</f>
        <v>MANAL SAS</v>
      </c>
      <c r="D44" s="10" t="str">
        <f ca="1">IF(C44="","",IF(AND('Datos seleccionados'!$Q36&gt;=$D$3,'Datos seleccionados'!$R36&lt;=$D$4,'Datos seleccionados'!$S36&gt;=$D$5,'Datos seleccionados'!$T36&gt;=$D$6,'Datos seleccionados'!$U36&gt;=$D$7),"SI","NO"))</f>
        <v>SI</v>
      </c>
      <c r="G44" s="17">
        <f>+IF('Datos seleccionados'!$A36="","",'Datos seleccionados'!$A36)</f>
        <v>901096939</v>
      </c>
      <c r="H44" s="14" t="str">
        <f>+IF('Datos seleccionados'!$B36="","",'Datos seleccionados'!$B36)</f>
        <v>MANAL SAS</v>
      </c>
      <c r="I44" s="10" t="str">
        <f ca="1">IF(H44="","",IF(AND('Datos seleccionados'!$Q36&gt;=$I$3,'Datos seleccionados'!$R36&lt;=$I$4,'Datos seleccionados'!$S36&gt;=$I$5,'Datos seleccionados'!$T36&gt;=$I$6,'Datos seleccionados'!$U36&gt;=$I$7),"SI","NO"))</f>
        <v>NO</v>
      </c>
    </row>
    <row r="45" spans="2:9" x14ac:dyDescent="0.2">
      <c r="B45" s="18">
        <f>+IF('Datos seleccionados'!$A37="","",'Datos seleccionados'!$A37)</f>
        <v>901109174</v>
      </c>
      <c r="C45" s="14" t="str">
        <f>+IF('Datos seleccionados'!$B37="","",'Datos seleccionados'!$B37)</f>
        <v>DARNEL DDS S.AS</v>
      </c>
      <c r="D45" s="10" t="str">
        <f ca="1">IF(C45="","",IF(AND('Datos seleccionados'!$Q37&gt;=$D$3,'Datos seleccionados'!$R37&lt;=$D$4,'Datos seleccionados'!$S37&gt;=$D$5,'Datos seleccionados'!$T37&gt;=$D$6,'Datos seleccionados'!$U37&gt;=$D$7),"SI","NO"))</f>
        <v>SI</v>
      </c>
      <c r="G45" s="17">
        <f>+IF('Datos seleccionados'!$A37="","",'Datos seleccionados'!$A37)</f>
        <v>901109174</v>
      </c>
      <c r="H45" s="14" t="str">
        <f>+IF('Datos seleccionados'!$B37="","",'Datos seleccionados'!$B37)</f>
        <v>DARNEL DDS S.AS</v>
      </c>
      <c r="I45" s="10" t="str">
        <f ca="1">IF(H45="","",IF(AND('Datos seleccionados'!$Q37&gt;=$I$3,'Datos seleccionados'!$R37&lt;=$I$4,'Datos seleccionados'!$S37&gt;=$I$5,'Datos seleccionados'!$T37&gt;=$I$6,'Datos seleccionados'!$U37&gt;=$I$7),"SI","NO"))</f>
        <v>SI</v>
      </c>
    </row>
    <row r="46" spans="2:9" x14ac:dyDescent="0.2">
      <c r="B46" s="18">
        <f>+IF('Datos seleccionados'!$A38="","",'Datos seleccionados'!$A38)</f>
        <v>901139964</v>
      </c>
      <c r="C46" s="14" t="str">
        <f>+IF('Datos seleccionados'!$B38="","",'Datos seleccionados'!$B38)</f>
        <v>BROOKFIELD INFRASTRUCTURE GROUP COLOMBIA S.A.S</v>
      </c>
      <c r="D46" s="10" t="str">
        <f ca="1">IF(C46="","",IF(AND('Datos seleccionados'!$Q38&gt;=$D$3,'Datos seleccionados'!$R38&lt;=$D$4,'Datos seleccionados'!$S38&gt;=$D$5,'Datos seleccionados'!$T38&gt;=$D$6,'Datos seleccionados'!$U38&gt;=$D$7),"SI","NO"))</f>
        <v>SI</v>
      </c>
      <c r="G46" s="17">
        <f>+IF('Datos seleccionados'!$A38="","",'Datos seleccionados'!$A38)</f>
        <v>901139964</v>
      </c>
      <c r="H46" s="14" t="str">
        <f>+IF('Datos seleccionados'!$B38="","",'Datos seleccionados'!$B38)</f>
        <v>BROOKFIELD INFRASTRUCTURE GROUP COLOMBIA S.A.S</v>
      </c>
      <c r="I46" s="10" t="str">
        <f ca="1">IF(H46="","",IF(AND('Datos seleccionados'!$Q38&gt;=$I$3,'Datos seleccionados'!$R38&lt;=$I$4,'Datos seleccionados'!$S38&gt;=$I$5,'Datos seleccionados'!$T38&gt;=$I$6,'Datos seleccionados'!$U38&gt;=$I$7),"SI","NO"))</f>
        <v>NO</v>
      </c>
    </row>
    <row r="47" spans="2:9" x14ac:dyDescent="0.2">
      <c r="B47" s="18">
        <f>+IF('Datos seleccionados'!$A39="","",'Datos seleccionados'!$A39)</f>
        <v>901144536</v>
      </c>
      <c r="C47" s="14" t="str">
        <f>+IF('Datos seleccionados'!$B39="","",'Datos seleccionados'!$B39)</f>
        <v>BAIN &amp; COMPANY COLOMBIA SAS</v>
      </c>
      <c r="D47" s="10" t="str">
        <f ca="1">IF(C47="","",IF(AND('Datos seleccionados'!$Q39&gt;=$D$3,'Datos seleccionados'!$R39&lt;=$D$4,'Datos seleccionados'!$S39&gt;=$D$5,'Datos seleccionados'!$T39&gt;=$D$6,'Datos seleccionados'!$U39&gt;=$D$7),"SI","NO"))</f>
        <v>NO</v>
      </c>
      <c r="G47" s="17">
        <f>+IF('Datos seleccionados'!$A39="","",'Datos seleccionados'!$A39)</f>
        <v>901144536</v>
      </c>
      <c r="H47" s="14" t="str">
        <f>+IF('Datos seleccionados'!$B39="","",'Datos seleccionados'!$B39)</f>
        <v>BAIN &amp; COMPANY COLOMBIA SAS</v>
      </c>
      <c r="I47" s="10" t="str">
        <f ca="1">IF(H47="","",IF(AND('Datos seleccionados'!$Q39&gt;=$I$3,'Datos seleccionados'!$R39&lt;=$I$4,'Datos seleccionados'!$S39&gt;=$I$5,'Datos seleccionados'!$T39&gt;=$I$6,'Datos seleccionados'!$U39&gt;=$I$7),"SI","NO"))</f>
        <v>NO</v>
      </c>
    </row>
    <row r="48" spans="2:9" x14ac:dyDescent="0.2">
      <c r="B48" s="18">
        <f>+IF('Datos seleccionados'!$A40="","",'Datos seleccionados'!$A40)</f>
        <v>901178795</v>
      </c>
      <c r="C48" s="14" t="str">
        <f>+IF('Datos seleccionados'!$B40="","",'Datos seleccionados'!$B40)</f>
        <v>CHINAOIL (LATIN AMERICA) S.A.S.</v>
      </c>
      <c r="D48" s="10" t="str">
        <f ca="1">IF(C48="","",IF(AND('Datos seleccionados'!$Q40&gt;=$D$3,'Datos seleccionados'!$R40&lt;=$D$4,'Datos seleccionados'!$S40&gt;=$D$5,'Datos seleccionados'!$T40&gt;=$D$6,'Datos seleccionados'!$U40&gt;=$D$7),"SI","NO"))</f>
        <v>NO</v>
      </c>
      <c r="G48" s="17">
        <f>+IF('Datos seleccionados'!$A40="","",'Datos seleccionados'!$A40)</f>
        <v>901178795</v>
      </c>
      <c r="H48" s="14" t="str">
        <f>+IF('Datos seleccionados'!$B40="","",'Datos seleccionados'!$B40)</f>
        <v>CHINAOIL (LATIN AMERICA) S.A.S.</v>
      </c>
      <c r="I48" s="10" t="str">
        <f ca="1">IF(H48="","",IF(AND('Datos seleccionados'!$Q40&gt;=$I$3,'Datos seleccionados'!$R40&lt;=$I$4,'Datos seleccionados'!$S40&gt;=$I$5,'Datos seleccionados'!$T40&gt;=$I$6,'Datos seleccionados'!$U40&gt;=$I$7),"SI","NO"))</f>
        <v>NO</v>
      </c>
    </row>
    <row r="49" spans="2:9" x14ac:dyDescent="0.2">
      <c r="B49" s="18">
        <f>+IF('Datos seleccionados'!$A41="","",'Datos seleccionados'!$A41)</f>
        <v>901303671</v>
      </c>
      <c r="C49" s="14" t="str">
        <f>+IF('Datos seleccionados'!$B41="","",'Datos seleccionados'!$B41)</f>
        <v>VISUM CAPITAL S.A.S.</v>
      </c>
      <c r="D49" s="10" t="str">
        <f ca="1">IF(C49="","",IF(AND('Datos seleccionados'!$Q41&gt;=$D$3,'Datos seleccionados'!$R41&lt;=$D$4,'Datos seleccionados'!$S41&gt;=$D$5,'Datos seleccionados'!$T41&gt;=$D$6,'Datos seleccionados'!$U41&gt;=$D$7),"SI","NO"))</f>
        <v>SI</v>
      </c>
      <c r="G49" s="17">
        <f>+IF('Datos seleccionados'!$A41="","",'Datos seleccionados'!$A41)</f>
        <v>901303671</v>
      </c>
      <c r="H49" s="14" t="str">
        <f>+IF('Datos seleccionados'!$B41="","",'Datos seleccionados'!$B41)</f>
        <v>VISUM CAPITAL S.A.S.</v>
      </c>
      <c r="I49" s="10" t="str">
        <f ca="1">IF(H49="","",IF(AND('Datos seleccionados'!$Q41&gt;=$I$3,'Datos seleccionados'!$R41&lt;=$I$4,'Datos seleccionados'!$S41&gt;=$I$5,'Datos seleccionados'!$T41&gt;=$I$6,'Datos seleccionados'!$U41&gt;=$I$7),"SI","NO"))</f>
        <v>SI</v>
      </c>
    </row>
    <row r="50" spans="2:9" x14ac:dyDescent="0.2">
      <c r="B50" s="18">
        <f>+IF('Datos seleccionados'!$A42="","",'Datos seleccionados'!$A42)</f>
        <v>901334761</v>
      </c>
      <c r="C50" s="14" t="str">
        <f>+IF('Datos seleccionados'!$B42="","",'Datos seleccionados'!$B42)</f>
        <v>AKROP CAPITAL S.A.S.</v>
      </c>
      <c r="D50" s="10" t="str">
        <f ca="1">IF(C50="","",IF(AND('Datos seleccionados'!$Q42&gt;=$D$3,'Datos seleccionados'!$R42&lt;=$D$4,'Datos seleccionados'!$S42&gt;=$D$5,'Datos seleccionados'!$T42&gt;=$D$6,'Datos seleccionados'!$U42&gt;=$D$7),"SI","NO"))</f>
        <v>SI</v>
      </c>
      <c r="G50" s="17">
        <f>+IF('Datos seleccionados'!$A42="","",'Datos seleccionados'!$A42)</f>
        <v>901334761</v>
      </c>
      <c r="H50" s="14" t="str">
        <f>+IF('Datos seleccionados'!$B42="","",'Datos seleccionados'!$B42)</f>
        <v>AKROP CAPITAL S.A.S.</v>
      </c>
      <c r="I50" s="10" t="str">
        <f ca="1">IF(H50="","",IF(AND('Datos seleccionados'!$Q42&gt;=$I$3,'Datos seleccionados'!$R42&lt;=$I$4,'Datos seleccionados'!$S42&gt;=$I$5,'Datos seleccionados'!$T42&gt;=$I$6,'Datos seleccionados'!$U42&gt;=$I$7),"SI","NO"))</f>
        <v>NO</v>
      </c>
    </row>
    <row r="51" spans="2:9" x14ac:dyDescent="0.2">
      <c r="B51" s="18">
        <f>+IF('Datos seleccionados'!$A43="","",'Datos seleccionados'!$A43)</f>
        <v>901399739</v>
      </c>
      <c r="C51" s="14" t="str">
        <f>+IF('Datos seleccionados'!$B43="","",'Datos seleccionados'!$B43)</f>
        <v>STEWARD HEALTH CARE INTERNATIONAL COLOMBIA S.A.S</v>
      </c>
      <c r="D51" s="10" t="str">
        <f ca="1">IF(C51="","",IF(AND('Datos seleccionados'!$Q43&gt;=$D$3,'Datos seleccionados'!$R43&lt;=$D$4,'Datos seleccionados'!$S43&gt;=$D$5,'Datos seleccionados'!$T43&gt;=$D$6,'Datos seleccionados'!$U43&gt;=$D$7),"SI","NO"))</f>
        <v>SI</v>
      </c>
      <c r="G51" s="17">
        <f>+IF('Datos seleccionados'!$A43="","",'Datos seleccionados'!$A43)</f>
        <v>901399739</v>
      </c>
      <c r="H51" s="14" t="str">
        <f>+IF('Datos seleccionados'!$B43="","",'Datos seleccionados'!$B43)</f>
        <v>STEWARD HEALTH CARE INTERNATIONAL COLOMBIA S.A.S</v>
      </c>
      <c r="I51" s="10" t="str">
        <f ca="1">IF(H51="","",IF(AND('Datos seleccionados'!$Q43&gt;=$I$3,'Datos seleccionados'!$R43&lt;=$I$4,'Datos seleccionados'!$S43&gt;=$I$5,'Datos seleccionados'!$T43&gt;=$I$6,'Datos seleccionados'!$U43&gt;=$I$7),"SI","NO"))</f>
        <v>NO</v>
      </c>
    </row>
    <row r="52" spans="2:9" x14ac:dyDescent="0.2">
      <c r="B52" s="18">
        <f>+IF('Datos seleccionados'!$A44="","",'Datos seleccionados'!$A44)</f>
        <v>901530043</v>
      </c>
      <c r="C52" s="14" t="str">
        <f>+IF('Datos seleccionados'!$B44="","",'Datos seleccionados'!$B44)</f>
        <v>HILLSIDE SHARED SERVICES COLOMBIA SAS</v>
      </c>
      <c r="D52" s="10" t="str">
        <f ca="1">IF(C52="","",IF(AND('Datos seleccionados'!$Q44&gt;=$D$3,'Datos seleccionados'!$R44&lt;=$D$4,'Datos seleccionados'!$S44&gt;=$D$5,'Datos seleccionados'!$T44&gt;=$D$6,'Datos seleccionados'!$U44&gt;=$D$7),"SI","NO"))</f>
        <v>NO</v>
      </c>
      <c r="G52" s="17">
        <f>+IF('Datos seleccionados'!$A44="","",'Datos seleccionados'!$A44)</f>
        <v>901530043</v>
      </c>
      <c r="H52" s="14" t="str">
        <f>+IF('Datos seleccionados'!$B44="","",'Datos seleccionados'!$B44)</f>
        <v>HILLSIDE SHARED SERVICES COLOMBIA SAS</v>
      </c>
      <c r="I52" s="10" t="str">
        <f ca="1">IF(H52="","",IF(AND('Datos seleccionados'!$Q44&gt;=$I$3,'Datos seleccionados'!$R44&lt;=$I$4,'Datos seleccionados'!$S44&gt;=$I$5,'Datos seleccionados'!$T44&gt;=$I$6,'Datos seleccionados'!$U44&gt;=$I$7),"SI","NO"))</f>
        <v>NO</v>
      </c>
    </row>
    <row r="53" spans="2:9" x14ac:dyDescent="0.2">
      <c r="B53" s="18">
        <f>+IF('Datos seleccionados'!$A45="","",'Datos seleccionados'!$A45)</f>
        <v>901570012</v>
      </c>
      <c r="C53" s="14" t="str">
        <f>+IF('Datos seleccionados'!$B45="","",'Datos seleccionados'!$B45)</f>
        <v>DIALECTICA  COLOMBIA SAS</v>
      </c>
      <c r="D53" s="10" t="str">
        <f ca="1">IF(C53="","",IF(AND('Datos seleccionados'!$Q45&gt;=$D$3,'Datos seleccionados'!$R45&lt;=$D$4,'Datos seleccionados'!$S45&gt;=$D$5,'Datos seleccionados'!$T45&gt;=$D$6,'Datos seleccionados'!$U45&gt;=$D$7),"SI","NO"))</f>
        <v>SI</v>
      </c>
      <c r="G53" s="17">
        <f>+IF('Datos seleccionados'!$A45="","",'Datos seleccionados'!$A45)</f>
        <v>901570012</v>
      </c>
      <c r="H53" s="14" t="str">
        <f>+IF('Datos seleccionados'!$B45="","",'Datos seleccionados'!$B45)</f>
        <v>DIALECTICA  COLOMBIA SAS</v>
      </c>
      <c r="I53" s="10" t="str">
        <f ca="1">IF(H53="","",IF(AND('Datos seleccionados'!$Q45&gt;=$I$3,'Datos seleccionados'!$R45&lt;=$I$4,'Datos seleccionados'!$S45&gt;=$I$5,'Datos seleccionados'!$T45&gt;=$I$6,'Datos seleccionados'!$U45&gt;=$I$7),"SI","NO"))</f>
        <v>NO</v>
      </c>
    </row>
    <row r="54" spans="2:9" x14ac:dyDescent="0.2">
      <c r="B54" s="18">
        <f>+IF('Datos seleccionados'!$A46="","",'Datos seleccionados'!$A46)</f>
        <v>901610775</v>
      </c>
      <c r="C54" s="14" t="str">
        <f>+IF('Datos seleccionados'!$B46="","",'Datos seleccionados'!$B46)</f>
        <v>ATLAS RENEWABLE ENERGY COLOMBIA SAS</v>
      </c>
      <c r="D54" s="10" t="str">
        <f ca="1">IF(C54="","",IF(AND('Datos seleccionados'!$Q46&gt;=$D$3,'Datos seleccionados'!$R46&lt;=$D$4,'Datos seleccionados'!$S46&gt;=$D$5,'Datos seleccionados'!$T46&gt;=$D$6,'Datos seleccionados'!$U46&gt;=$D$7),"SI","NO"))</f>
        <v>NO</v>
      </c>
      <c r="G54" s="17">
        <f>+IF('Datos seleccionados'!$A46="","",'Datos seleccionados'!$A46)</f>
        <v>901610775</v>
      </c>
      <c r="H54" s="14" t="str">
        <f>+IF('Datos seleccionados'!$B46="","",'Datos seleccionados'!$B46)</f>
        <v>ATLAS RENEWABLE ENERGY COLOMBIA SAS</v>
      </c>
      <c r="I54" s="10" t="str">
        <f ca="1">IF(H54="","",IF(AND('Datos seleccionados'!$Q46&gt;=$I$3,'Datos seleccionados'!$R46&lt;=$I$4,'Datos seleccionados'!$S46&gt;=$I$5,'Datos seleccionados'!$T46&gt;=$I$6,'Datos seleccionados'!$U46&gt;=$I$7),"SI","NO"))</f>
        <v>NO</v>
      </c>
    </row>
    <row r="55" spans="2:9" x14ac:dyDescent="0.2">
      <c r="B55" s="18">
        <f>+IF('Datos seleccionados'!$A47="","",'Datos seleccionados'!$A47)</f>
        <v>800185347</v>
      </c>
      <c r="C55" s="14" t="str">
        <f>+IF('Datos seleccionados'!$B47="","",'Datos seleccionados'!$B47)</f>
        <v>ZONA FRANCA DE BOGOTA, S.A.S - USUARIO OPERADOR DE ZONA FRANCA.</v>
      </c>
      <c r="D55" s="10" t="str">
        <f ca="1">IF(C55="","",IF(AND('Datos seleccionados'!$Q47&gt;=$D$3,'Datos seleccionados'!$R47&lt;=$D$4,'Datos seleccionados'!$S47&gt;=$D$5,'Datos seleccionados'!$T47&gt;=$D$6,'Datos seleccionados'!$U47&gt;=$D$7),"SI","NO"))</f>
        <v>SI</v>
      </c>
      <c r="G55" s="17">
        <f>+IF('Datos seleccionados'!$A47="","",'Datos seleccionados'!$A47)</f>
        <v>800185347</v>
      </c>
      <c r="H55" s="14" t="str">
        <f>+IF('Datos seleccionados'!$B47="","",'Datos seleccionados'!$B47)</f>
        <v>ZONA FRANCA DE BOGOTA, S.A.S - USUARIO OPERADOR DE ZONA FRANCA.</v>
      </c>
      <c r="I55" s="10" t="str">
        <f ca="1">IF(H55="","",IF(AND('Datos seleccionados'!$Q47&gt;=$I$3,'Datos seleccionados'!$R47&lt;=$I$4,'Datos seleccionados'!$S47&gt;=$I$5,'Datos seleccionados'!$T47&gt;=$I$6,'Datos seleccionados'!$U47&gt;=$I$7),"SI","NO"))</f>
        <v>NO</v>
      </c>
    </row>
    <row r="56" spans="2:9" x14ac:dyDescent="0.2">
      <c r="B56" s="18">
        <f>+IF('Datos seleccionados'!$A48="","",'Datos seleccionados'!$A48)</f>
        <v>830002181</v>
      </c>
      <c r="C56" s="14" t="str">
        <f>+IF('Datos seleccionados'!$B48="","",'Datos seleccionados'!$B48)</f>
        <v>GRUPO MOK COLOMBIA SAS</v>
      </c>
      <c r="D56" s="10" t="str">
        <f ca="1">IF(C56="","",IF(AND('Datos seleccionados'!$Q48&gt;=$D$3,'Datos seleccionados'!$R48&lt;=$D$4,'Datos seleccionados'!$S48&gt;=$D$5,'Datos seleccionados'!$T48&gt;=$D$6,'Datos seleccionados'!$U48&gt;=$D$7),"SI","NO"))</f>
        <v>SI</v>
      </c>
      <c r="G56" s="17">
        <f>+IF('Datos seleccionados'!$A48="","",'Datos seleccionados'!$A48)</f>
        <v>830002181</v>
      </c>
      <c r="H56" s="14" t="str">
        <f>+IF('Datos seleccionados'!$B48="","",'Datos seleccionados'!$B48)</f>
        <v>GRUPO MOK COLOMBIA SAS</v>
      </c>
      <c r="I56" s="10" t="str">
        <f ca="1">IF(H56="","",IF(AND('Datos seleccionados'!$Q48&gt;=$I$3,'Datos seleccionados'!$R48&lt;=$I$4,'Datos seleccionados'!$S48&gt;=$I$5,'Datos seleccionados'!$T48&gt;=$I$6,'Datos seleccionados'!$U48&gt;=$I$7),"SI","NO"))</f>
        <v>NO</v>
      </c>
    </row>
    <row r="57" spans="2:9" x14ac:dyDescent="0.2">
      <c r="B57" s="18">
        <f>+IF('Datos seleccionados'!$A49="","",'Datos seleccionados'!$A49)</f>
        <v>830012157</v>
      </c>
      <c r="C57" s="14" t="str">
        <f>+IF('Datos seleccionados'!$B49="","",'Datos seleccionados'!$B49)</f>
        <v>THOMAS GREG &amp; SONS LIMITED (GUERNSEY) SA</v>
      </c>
      <c r="D57" s="10" t="str">
        <f ca="1">IF(C57="","",IF(AND('Datos seleccionados'!$Q49&gt;=$D$3,'Datos seleccionados'!$R49&lt;=$D$4,'Datos seleccionados'!$S49&gt;=$D$5,'Datos seleccionados'!$T49&gt;=$D$6,'Datos seleccionados'!$U49&gt;=$D$7),"SI","NO"))</f>
        <v>SI</v>
      </c>
      <c r="G57" s="17">
        <f>+IF('Datos seleccionados'!$A49="","",'Datos seleccionados'!$A49)</f>
        <v>830012157</v>
      </c>
      <c r="H57" s="14" t="str">
        <f>+IF('Datos seleccionados'!$B49="","",'Datos seleccionados'!$B49)</f>
        <v>THOMAS GREG &amp; SONS LIMITED (GUERNSEY) SA</v>
      </c>
      <c r="I57" s="10" t="str">
        <f ca="1">IF(H57="","",IF(AND('Datos seleccionados'!$Q49&gt;=$I$3,'Datos seleccionados'!$R49&lt;=$I$4,'Datos seleccionados'!$S49&gt;=$I$5,'Datos seleccionados'!$T49&gt;=$I$6,'Datos seleccionados'!$U49&gt;=$I$7),"SI","NO"))</f>
        <v>NO</v>
      </c>
    </row>
    <row r="58" spans="2:9" x14ac:dyDescent="0.2">
      <c r="B58" s="18">
        <f>+IF('Datos seleccionados'!$A50="","",'Datos seleccionados'!$A50)</f>
        <v>830146338</v>
      </c>
      <c r="C58" s="14" t="str">
        <f>+IF('Datos seleccionados'!$B50="","",'Datos seleccionados'!$B50)</f>
        <v>G4S HOLDING COLOMBIA S.A.</v>
      </c>
      <c r="D58" s="10" t="str">
        <f ca="1">IF(C58="","",IF(AND('Datos seleccionados'!$Q50&gt;=$D$3,'Datos seleccionados'!$R50&lt;=$D$4,'Datos seleccionados'!$S50&gt;=$D$5,'Datos seleccionados'!$T50&gt;=$D$6,'Datos seleccionados'!$U50&gt;=$D$7),"SI","NO"))</f>
        <v>SI</v>
      </c>
      <c r="G58" s="17">
        <f>+IF('Datos seleccionados'!$A50="","",'Datos seleccionados'!$A50)</f>
        <v>830146338</v>
      </c>
      <c r="H58" s="14" t="str">
        <f>+IF('Datos seleccionados'!$B50="","",'Datos seleccionados'!$B50)</f>
        <v>G4S HOLDING COLOMBIA S.A.</v>
      </c>
      <c r="I58" s="10" t="str">
        <f ca="1">IF(H58="","",IF(AND('Datos seleccionados'!$Q50&gt;=$I$3,'Datos seleccionados'!$R50&lt;=$I$4,'Datos seleccionados'!$S50&gt;=$I$5,'Datos seleccionados'!$T50&gt;=$I$6,'Datos seleccionados'!$U50&gt;=$I$7),"SI","NO"))</f>
        <v>SI</v>
      </c>
    </row>
    <row r="59" spans="2:9" x14ac:dyDescent="0.2">
      <c r="B59" s="18">
        <f>+IF('Datos seleccionados'!$A51="","",'Datos seleccionados'!$A51)</f>
        <v>860451192</v>
      </c>
      <c r="C59" s="14" t="str">
        <f>+IF('Datos seleccionados'!$B51="","",'Datos seleccionados'!$B51)</f>
        <v>MARSH RISK CONSULTING LTDA</v>
      </c>
      <c r="D59" s="10" t="str">
        <f ca="1">IF(C59="","",IF(AND('Datos seleccionados'!$Q51&gt;=$D$3,'Datos seleccionados'!$R51&lt;=$D$4,'Datos seleccionados'!$S51&gt;=$D$5,'Datos seleccionados'!$T51&gt;=$D$6,'Datos seleccionados'!$U51&gt;=$D$7),"SI","NO"))</f>
        <v>SI</v>
      </c>
      <c r="G59" s="17">
        <f>+IF('Datos seleccionados'!$A51="","",'Datos seleccionados'!$A51)</f>
        <v>860451192</v>
      </c>
      <c r="H59" s="14" t="str">
        <f>+IF('Datos seleccionados'!$B51="","",'Datos seleccionados'!$B51)</f>
        <v>MARSH RISK CONSULTING LTDA</v>
      </c>
      <c r="I59" s="10" t="str">
        <f ca="1">IF(H59="","",IF(AND('Datos seleccionados'!$Q51&gt;=$I$3,'Datos seleccionados'!$R51&lt;=$I$4,'Datos seleccionados'!$S51&gt;=$I$5,'Datos seleccionados'!$T51&gt;=$I$6,'Datos seleccionados'!$U51&gt;=$I$7),"SI","NO"))</f>
        <v>NO</v>
      </c>
    </row>
    <row r="60" spans="2:9" x14ac:dyDescent="0.2">
      <c r="B60" s="18">
        <f>+IF('Datos seleccionados'!$A52="","",'Datos seleccionados'!$A52)</f>
        <v>891855089</v>
      </c>
      <c r="C60" s="14" t="str">
        <f>+IF('Datos seleccionados'!$B52="","",'Datos seleccionados'!$B52)</f>
        <v>GYJ RAMIREZ SA</v>
      </c>
      <c r="D60" s="10" t="str">
        <f ca="1">IF(C60="","",IF(AND('Datos seleccionados'!$Q52&gt;=$D$3,'Datos seleccionados'!$R52&lt;=$D$4,'Datos seleccionados'!$S52&gt;=$D$5,'Datos seleccionados'!$T52&gt;=$D$6,'Datos seleccionados'!$U52&gt;=$D$7),"SI","NO"))</f>
        <v>SI</v>
      </c>
      <c r="G60" s="17">
        <f>+IF('Datos seleccionados'!$A52="","",'Datos seleccionados'!$A52)</f>
        <v>891855089</v>
      </c>
      <c r="H60" s="14" t="str">
        <f>+IF('Datos seleccionados'!$B52="","",'Datos seleccionados'!$B52)</f>
        <v>GYJ RAMIREZ SA</v>
      </c>
      <c r="I60" s="10" t="str">
        <f ca="1">IF(H60="","",IF(AND('Datos seleccionados'!$Q52&gt;=$I$3,'Datos seleccionados'!$R52&lt;=$I$4,'Datos seleccionados'!$S52&gt;=$I$5,'Datos seleccionados'!$T52&gt;=$I$6,'Datos seleccionados'!$U52&gt;=$I$7),"SI","NO"))</f>
        <v>NO</v>
      </c>
    </row>
    <row r="61" spans="2:9" x14ac:dyDescent="0.2">
      <c r="B61" s="18">
        <f>+IF('Datos seleccionados'!$A53="","",'Datos seleccionados'!$A53)</f>
        <v>900169754</v>
      </c>
      <c r="C61" s="14" t="str">
        <f>+IF('Datos seleccionados'!$B53="","",'Datos seleccionados'!$B53)</f>
        <v>CORPORACION LATINOAMERICANA DE VALORES S A</v>
      </c>
      <c r="D61" s="10" t="str">
        <f ca="1">IF(C61="","",IF(AND('Datos seleccionados'!$Q53&gt;=$D$3,'Datos seleccionados'!$R53&lt;=$D$4,'Datos seleccionados'!$S53&gt;=$D$5,'Datos seleccionados'!$T53&gt;=$D$6,'Datos seleccionados'!$U53&gt;=$D$7),"SI","NO"))</f>
        <v>SI</v>
      </c>
      <c r="G61" s="17">
        <f>+IF('Datos seleccionados'!$A53="","",'Datos seleccionados'!$A53)</f>
        <v>900169754</v>
      </c>
      <c r="H61" s="14" t="str">
        <f>+IF('Datos seleccionados'!$B53="","",'Datos seleccionados'!$B53)</f>
        <v>CORPORACION LATINOAMERICANA DE VALORES S A</v>
      </c>
      <c r="I61" s="10" t="str">
        <f ca="1">IF(H61="","",IF(AND('Datos seleccionados'!$Q53&gt;=$I$3,'Datos seleccionados'!$R53&lt;=$I$4,'Datos seleccionados'!$S53&gt;=$I$5,'Datos seleccionados'!$T53&gt;=$I$6,'Datos seleccionados'!$U53&gt;=$I$7),"SI","NO"))</f>
        <v>NO</v>
      </c>
    </row>
    <row r="62" spans="2:9" x14ac:dyDescent="0.2">
      <c r="B62" s="18">
        <f>+IF('Datos seleccionados'!$A54="","",'Datos seleccionados'!$A54)</f>
        <v>900311215</v>
      </c>
      <c r="C62" s="14" t="str">
        <f>+IF('Datos seleccionados'!$B54="","",'Datos seleccionados'!$B54)</f>
        <v>ZONA FRANCA INTERNACIONAL DE PEREIRA S.A.S. USUARIO OPERADOR DE ZONAS FRANCAS</v>
      </c>
      <c r="D62" s="10" t="str">
        <f ca="1">IF(C62="","",IF(AND('Datos seleccionados'!$Q54&gt;=$D$3,'Datos seleccionados'!$R54&lt;=$D$4,'Datos seleccionados'!$S54&gt;=$D$5,'Datos seleccionados'!$T54&gt;=$D$6,'Datos seleccionados'!$U54&gt;=$D$7),"SI","NO"))</f>
        <v>SI</v>
      </c>
      <c r="G62" s="17">
        <f>+IF('Datos seleccionados'!$A54="","",'Datos seleccionados'!$A54)</f>
        <v>900311215</v>
      </c>
      <c r="H62" s="14" t="str">
        <f>+IF('Datos seleccionados'!$B54="","",'Datos seleccionados'!$B54)</f>
        <v>ZONA FRANCA INTERNACIONAL DE PEREIRA S.A.S. USUARIO OPERADOR DE ZONAS FRANCAS</v>
      </c>
      <c r="I62" s="10" t="str">
        <f ca="1">IF(H62="","",IF(AND('Datos seleccionados'!$Q54&gt;=$I$3,'Datos seleccionados'!$R54&lt;=$I$4,'Datos seleccionados'!$S54&gt;=$I$5,'Datos seleccionados'!$T54&gt;=$I$6,'Datos seleccionados'!$U54&gt;=$I$7),"SI","NO"))</f>
        <v>NO</v>
      </c>
    </row>
    <row r="63" spans="2:9" x14ac:dyDescent="0.2">
      <c r="B63" s="18">
        <f>+IF('Datos seleccionados'!$A55="","",'Datos seleccionados'!$A55)</f>
        <v>900369069</v>
      </c>
      <c r="C63" s="14" t="str">
        <f>+IF('Datos seleccionados'!$B55="","",'Datos seleccionados'!$B55)</f>
        <v>SYNERMIN SAS</v>
      </c>
      <c r="D63" s="10" t="str">
        <f ca="1">IF(C63="","",IF(AND('Datos seleccionados'!$Q55&gt;=$D$3,'Datos seleccionados'!$R55&lt;=$D$4,'Datos seleccionados'!$S55&gt;=$D$5,'Datos seleccionados'!$T55&gt;=$D$6,'Datos seleccionados'!$U55&gt;=$D$7),"SI","NO"))</f>
        <v>NO</v>
      </c>
      <c r="G63" s="17">
        <f>+IF('Datos seleccionados'!$A55="","",'Datos seleccionados'!$A55)</f>
        <v>900369069</v>
      </c>
      <c r="H63" s="14" t="str">
        <f>+IF('Datos seleccionados'!$B55="","",'Datos seleccionados'!$B55)</f>
        <v>SYNERMIN SAS</v>
      </c>
      <c r="I63" s="10" t="str">
        <f ca="1">IF(H63="","",IF(AND('Datos seleccionados'!$Q55&gt;=$I$3,'Datos seleccionados'!$R55&lt;=$I$4,'Datos seleccionados'!$S55&gt;=$I$5,'Datos seleccionados'!$T55&gt;=$I$6,'Datos seleccionados'!$U55&gt;=$I$7),"SI","NO"))</f>
        <v>NO</v>
      </c>
    </row>
    <row r="64" spans="2:9" x14ac:dyDescent="0.2">
      <c r="B64" s="18">
        <f>+IF('Datos seleccionados'!$A56="","",'Datos seleccionados'!$A56)</f>
        <v>900439474</v>
      </c>
      <c r="C64" s="14" t="str">
        <f>+IF('Datos seleccionados'!$B56="","",'Datos seleccionados'!$B56)</f>
        <v>AVENIDA CAPITAL DE COLOMBIA SAS</v>
      </c>
      <c r="D64" s="10" t="str">
        <f ca="1">IF(C64="","",IF(AND('Datos seleccionados'!$Q56&gt;=$D$3,'Datos seleccionados'!$R56&lt;=$D$4,'Datos seleccionados'!$S56&gt;=$D$5,'Datos seleccionados'!$T56&gt;=$D$6,'Datos seleccionados'!$U56&gt;=$D$7),"SI","NO"))</f>
        <v>NO</v>
      </c>
      <c r="G64" s="17">
        <f>+IF('Datos seleccionados'!$A56="","",'Datos seleccionados'!$A56)</f>
        <v>900439474</v>
      </c>
      <c r="H64" s="14" t="str">
        <f>+IF('Datos seleccionados'!$B56="","",'Datos seleccionados'!$B56)</f>
        <v>AVENIDA CAPITAL DE COLOMBIA SAS</v>
      </c>
      <c r="I64" s="10" t="str">
        <f ca="1">IF(H64="","",IF(AND('Datos seleccionados'!$Q56&gt;=$I$3,'Datos seleccionados'!$R56&lt;=$I$4,'Datos seleccionados'!$S56&gt;=$I$5,'Datos seleccionados'!$T56&gt;=$I$6,'Datos seleccionados'!$U56&gt;=$I$7),"SI","NO"))</f>
        <v>NO</v>
      </c>
    </row>
    <row r="65" spans="2:9" x14ac:dyDescent="0.2">
      <c r="B65" s="18">
        <f>+IF('Datos seleccionados'!$A57="","",'Datos seleccionados'!$A57)</f>
        <v>900488587</v>
      </c>
      <c r="C65" s="14" t="str">
        <f>+IF('Datos seleccionados'!$B57="","",'Datos seleccionados'!$B57)</f>
        <v>CELSIA COLOMBIA INVERSIONES S.A.S.</v>
      </c>
      <c r="D65" s="10" t="str">
        <f ca="1">IF(C65="","",IF(AND('Datos seleccionados'!$Q57&gt;=$D$3,'Datos seleccionados'!$R57&lt;=$D$4,'Datos seleccionados'!$S57&gt;=$D$5,'Datos seleccionados'!$T57&gt;=$D$6,'Datos seleccionados'!$U57&gt;=$D$7),"SI","NO"))</f>
        <v>SI</v>
      </c>
      <c r="G65" s="17">
        <f>+IF('Datos seleccionados'!$A57="","",'Datos seleccionados'!$A57)</f>
        <v>900488587</v>
      </c>
      <c r="H65" s="14" t="str">
        <f>+IF('Datos seleccionados'!$B57="","",'Datos seleccionados'!$B57)</f>
        <v>CELSIA COLOMBIA INVERSIONES S.A.S.</v>
      </c>
      <c r="I65" s="10" t="str">
        <f ca="1">IF(H65="","",IF(AND('Datos seleccionados'!$Q57&gt;=$I$3,'Datos seleccionados'!$R57&lt;=$I$4,'Datos seleccionados'!$S57&gt;=$I$5,'Datos seleccionados'!$T57&gt;=$I$6,'Datos seleccionados'!$U57&gt;=$I$7),"SI","NO"))</f>
        <v>NO</v>
      </c>
    </row>
    <row r="66" spans="2:9" x14ac:dyDescent="0.2">
      <c r="B66" s="18">
        <f>+IF('Datos seleccionados'!$A58="","",'Datos seleccionados'!$A58)</f>
        <v>900490623</v>
      </c>
      <c r="C66" s="14" t="str">
        <f>+IF('Datos seleccionados'!$B58="","",'Datos seleccionados'!$B58)</f>
        <v>Nixus Capital Humano S.A.S</v>
      </c>
      <c r="D66" s="10" t="str">
        <f ca="1">IF(C66="","",IF(AND('Datos seleccionados'!$Q58&gt;=$D$3,'Datos seleccionados'!$R58&lt;=$D$4,'Datos seleccionados'!$S58&gt;=$D$5,'Datos seleccionados'!$T58&gt;=$D$6,'Datos seleccionados'!$U58&gt;=$D$7),"SI","NO"))</f>
        <v>SI</v>
      </c>
      <c r="G66" s="17">
        <f>+IF('Datos seleccionados'!$A58="","",'Datos seleccionados'!$A58)</f>
        <v>900490623</v>
      </c>
      <c r="H66" s="14" t="str">
        <f>+IF('Datos seleccionados'!$B58="","",'Datos seleccionados'!$B58)</f>
        <v>Nixus Capital Humano S.A.S</v>
      </c>
      <c r="I66" s="10" t="str">
        <f ca="1">IF(H66="","",IF(AND('Datos seleccionados'!$Q58&gt;=$I$3,'Datos seleccionados'!$R58&lt;=$I$4,'Datos seleccionados'!$S58&gt;=$I$5,'Datos seleccionados'!$T58&gt;=$I$6,'Datos seleccionados'!$U58&gt;=$I$7),"SI","NO"))</f>
        <v>NO</v>
      </c>
    </row>
    <row r="67" spans="2:9" x14ac:dyDescent="0.2">
      <c r="B67" s="18">
        <f>+IF('Datos seleccionados'!$A59="","",'Datos seleccionados'!$A59)</f>
        <v>900604884</v>
      </c>
      <c r="C67" s="14" t="str">
        <f>+IF('Datos seleccionados'!$B59="","",'Datos seleccionados'!$B59)</f>
        <v>RM HOLDINGS SAS</v>
      </c>
      <c r="D67" s="10" t="str">
        <f ca="1">IF(C67="","",IF(AND('Datos seleccionados'!$Q59&gt;=$D$3,'Datos seleccionados'!$R59&lt;=$D$4,'Datos seleccionados'!$S59&gt;=$D$5,'Datos seleccionados'!$T59&gt;=$D$6,'Datos seleccionados'!$U59&gt;=$D$7),"SI","NO"))</f>
        <v>SI</v>
      </c>
      <c r="G67" s="17">
        <f>+IF('Datos seleccionados'!$A59="","",'Datos seleccionados'!$A59)</f>
        <v>900604884</v>
      </c>
      <c r="H67" s="14" t="str">
        <f>+IF('Datos seleccionados'!$B59="","",'Datos seleccionados'!$B59)</f>
        <v>RM HOLDINGS SAS</v>
      </c>
      <c r="I67" s="10" t="str">
        <f ca="1">IF(H67="","",IF(AND('Datos seleccionados'!$Q59&gt;=$I$3,'Datos seleccionados'!$R59&lt;=$I$4,'Datos seleccionados'!$S59&gt;=$I$5,'Datos seleccionados'!$T59&gt;=$I$6,'Datos seleccionados'!$U59&gt;=$I$7),"SI","NO"))</f>
        <v>NO</v>
      </c>
    </row>
    <row r="68" spans="2:9" x14ac:dyDescent="0.2">
      <c r="B68" s="18">
        <f>+IF('Datos seleccionados'!$A60="","",'Datos seleccionados'!$A60)</f>
        <v>900770349</v>
      </c>
      <c r="C68" s="14" t="str">
        <f>+IF('Datos seleccionados'!$B60="","",'Datos seleccionados'!$B60)</f>
        <v>T-CARIBE HOLDINGS SAS</v>
      </c>
      <c r="D68" s="10" t="str">
        <f ca="1">IF(C68="","",IF(AND('Datos seleccionados'!$Q60&gt;=$D$3,'Datos seleccionados'!$R60&lt;=$D$4,'Datos seleccionados'!$S60&gt;=$D$5,'Datos seleccionados'!$T60&gt;=$D$6,'Datos seleccionados'!$U60&gt;=$D$7),"SI","NO"))</f>
        <v>NO</v>
      </c>
      <c r="G68" s="17">
        <f>+IF('Datos seleccionados'!$A60="","",'Datos seleccionados'!$A60)</f>
        <v>900770349</v>
      </c>
      <c r="H68" s="14" t="str">
        <f>+IF('Datos seleccionados'!$B60="","",'Datos seleccionados'!$B60)</f>
        <v>T-CARIBE HOLDINGS SAS</v>
      </c>
      <c r="I68" s="10" t="str">
        <f ca="1">IF(H68="","",IF(AND('Datos seleccionados'!$Q60&gt;=$I$3,'Datos seleccionados'!$R60&lt;=$I$4,'Datos seleccionados'!$S60&gt;=$I$5,'Datos seleccionados'!$T60&gt;=$I$6,'Datos seleccionados'!$U60&gt;=$I$7),"SI","NO"))</f>
        <v>NO</v>
      </c>
    </row>
    <row r="69" spans="2:9" x14ac:dyDescent="0.2">
      <c r="B69" s="18">
        <f>+IF('Datos seleccionados'!$A61="","",'Datos seleccionados'!$A61)</f>
        <v>900796125</v>
      </c>
      <c r="C69" s="14" t="str">
        <f>+IF('Datos seleccionados'!$B61="","",'Datos seleccionados'!$B61)</f>
        <v>REDWOOD KAPITAL S.A.S.</v>
      </c>
      <c r="D69" s="10" t="str">
        <f ca="1">IF(C69="","",IF(AND('Datos seleccionados'!$Q61&gt;=$D$3,'Datos seleccionados'!$R61&lt;=$D$4,'Datos seleccionados'!$S61&gt;=$D$5,'Datos seleccionados'!$T61&gt;=$D$6,'Datos seleccionados'!$U61&gt;=$D$7),"SI","NO"))</f>
        <v>SI</v>
      </c>
      <c r="G69" s="17">
        <f>+IF('Datos seleccionados'!$A61="","",'Datos seleccionados'!$A61)</f>
        <v>900796125</v>
      </c>
      <c r="H69" s="14" t="str">
        <f>+IF('Datos seleccionados'!$B61="","",'Datos seleccionados'!$B61)</f>
        <v>REDWOOD KAPITAL S.A.S.</v>
      </c>
      <c r="I69" s="10" t="str">
        <f ca="1">IF(H69="","",IF(AND('Datos seleccionados'!$Q61&gt;=$I$3,'Datos seleccionados'!$R61&lt;=$I$4,'Datos seleccionados'!$S61&gt;=$I$5,'Datos seleccionados'!$T61&gt;=$I$6,'Datos seleccionados'!$U61&gt;=$I$7),"SI","NO"))</f>
        <v>SI</v>
      </c>
    </row>
    <row r="70" spans="2:9" x14ac:dyDescent="0.2">
      <c r="B70" s="18">
        <f>+IF('Datos seleccionados'!$A62="","",'Datos seleccionados'!$A62)</f>
        <v>901134755</v>
      </c>
      <c r="C70" s="14" t="str">
        <f>+IF('Datos seleccionados'!$B62="","",'Datos seleccionados'!$B62)</f>
        <v>SANMOS SAS</v>
      </c>
      <c r="D70" s="10" t="str">
        <f ca="1">IF(C70="","",IF(AND('Datos seleccionados'!$Q62&gt;=$D$3,'Datos seleccionados'!$R62&lt;=$D$4,'Datos seleccionados'!$S62&gt;=$D$5,'Datos seleccionados'!$T62&gt;=$D$6,'Datos seleccionados'!$U62&gt;=$D$7),"SI","NO"))</f>
        <v>SI</v>
      </c>
      <c r="G70" s="17">
        <f>+IF('Datos seleccionados'!$A62="","",'Datos seleccionados'!$A62)</f>
        <v>901134755</v>
      </c>
      <c r="H70" s="14" t="str">
        <f>+IF('Datos seleccionados'!$B62="","",'Datos seleccionados'!$B62)</f>
        <v>SANMOS SAS</v>
      </c>
      <c r="I70" s="10" t="str">
        <f ca="1">IF(H70="","",IF(AND('Datos seleccionados'!$Q62&gt;=$I$3,'Datos seleccionados'!$R62&lt;=$I$4,'Datos seleccionados'!$S62&gt;=$I$5,'Datos seleccionados'!$T62&gt;=$I$6,'Datos seleccionados'!$U62&gt;=$I$7),"SI","NO"))</f>
        <v>NO</v>
      </c>
    </row>
    <row r="71" spans="2:9" x14ac:dyDescent="0.2">
      <c r="B71" s="18">
        <f>+IF('Datos seleccionados'!$A63="","",'Datos seleccionados'!$A63)</f>
        <v>901449735</v>
      </c>
      <c r="C71" s="14" t="str">
        <f>+IF('Datos seleccionados'!$B63="","",'Datos seleccionados'!$B63)</f>
        <v>INVERSIONES CHILENAS SAS</v>
      </c>
      <c r="D71" s="10" t="str">
        <f ca="1">IF(C71="","",IF(AND('Datos seleccionados'!$Q63&gt;=$D$3,'Datos seleccionados'!$R63&lt;=$D$4,'Datos seleccionados'!$S63&gt;=$D$5,'Datos seleccionados'!$T63&gt;=$D$6,'Datos seleccionados'!$U63&gt;=$D$7),"SI","NO"))</f>
        <v>SI</v>
      </c>
      <c r="G71" s="17">
        <f>+IF('Datos seleccionados'!$A63="","",'Datos seleccionados'!$A63)</f>
        <v>901449735</v>
      </c>
      <c r="H71" s="14" t="str">
        <f>+IF('Datos seleccionados'!$B63="","",'Datos seleccionados'!$B63)</f>
        <v>INVERSIONES CHILENAS SAS</v>
      </c>
      <c r="I71" s="10" t="str">
        <f ca="1">IF(H71="","",IF(AND('Datos seleccionados'!$Q63&gt;=$I$3,'Datos seleccionados'!$R63&lt;=$I$4,'Datos seleccionados'!$S63&gt;=$I$5,'Datos seleccionados'!$T63&gt;=$I$6,'Datos seleccionados'!$U63&gt;=$I$7),"SI","NO"))</f>
        <v>NO</v>
      </c>
    </row>
    <row r="72" spans="2:9" x14ac:dyDescent="0.2">
      <c r="B72" s="18">
        <f>+IF('Datos seleccionados'!$A64="","",'Datos seleccionados'!$A64)</f>
        <v>901562062</v>
      </c>
      <c r="C72" s="14" t="str">
        <f>+IF('Datos seleccionados'!$B64="","",'Datos seleccionados'!$B64)</f>
        <v>ITAÚ HOLDING COLOMBIA S.A.S.</v>
      </c>
      <c r="D72" s="10" t="str">
        <f ca="1">IF(C72="","",IF(AND('Datos seleccionados'!$Q64&gt;=$D$3,'Datos seleccionados'!$R64&lt;=$D$4,'Datos seleccionados'!$S64&gt;=$D$5,'Datos seleccionados'!$T64&gt;=$D$6,'Datos seleccionados'!$U64&gt;=$D$7),"SI","NO"))</f>
        <v>SI</v>
      </c>
      <c r="G72" s="17">
        <f>+IF('Datos seleccionados'!$A64="","",'Datos seleccionados'!$A64)</f>
        <v>901562062</v>
      </c>
      <c r="H72" s="14" t="str">
        <f>+IF('Datos seleccionados'!$B64="","",'Datos seleccionados'!$B64)</f>
        <v>ITAÚ HOLDING COLOMBIA S.A.S.</v>
      </c>
      <c r="I72" s="10" t="str">
        <f ca="1">IF(H72="","",IF(AND('Datos seleccionados'!$Q64&gt;=$I$3,'Datos seleccionados'!$R64&lt;=$I$4,'Datos seleccionados'!$S64&gt;=$I$5,'Datos seleccionados'!$T64&gt;=$I$6,'Datos seleccionados'!$U64&gt;=$I$7),"SI","NO"))</f>
        <v>NO</v>
      </c>
    </row>
    <row r="73" spans="2:9" x14ac:dyDescent="0.2">
      <c r="B73" s="18">
        <f>+IF('Datos seleccionados'!$A65="","",'Datos seleccionados'!$A65)</f>
        <v>901580112</v>
      </c>
      <c r="C73" s="14" t="str">
        <f>+IF('Datos seleccionados'!$B65="","",'Datos seleccionados'!$B65)</f>
        <v>HOLDING HOTELERA GHL SAS</v>
      </c>
      <c r="D73" s="10" t="str">
        <f ca="1">IF(C73="","",IF(AND('Datos seleccionados'!$Q65&gt;=$D$3,'Datos seleccionados'!$R65&lt;=$D$4,'Datos seleccionados'!$S65&gt;=$D$5,'Datos seleccionados'!$T65&gt;=$D$6,'Datos seleccionados'!$U65&gt;=$D$7),"SI","NO"))</f>
        <v>SI</v>
      </c>
      <c r="G73" s="17">
        <f>+IF('Datos seleccionados'!$A65="","",'Datos seleccionados'!$A65)</f>
        <v>901580112</v>
      </c>
      <c r="H73" s="14" t="str">
        <f>+IF('Datos seleccionados'!$B65="","",'Datos seleccionados'!$B65)</f>
        <v>HOLDING HOTELERA GHL SAS</v>
      </c>
      <c r="I73" s="10" t="str">
        <f ca="1">IF(H73="","",IF(AND('Datos seleccionados'!$Q65&gt;=$I$3,'Datos seleccionados'!$R65&lt;=$I$4,'Datos seleccionados'!$S65&gt;=$I$5,'Datos seleccionados'!$T65&gt;=$I$6,'Datos seleccionados'!$U65&gt;=$I$7),"SI","NO"))</f>
        <v>NO</v>
      </c>
    </row>
    <row r="74" spans="2:9" x14ac:dyDescent="0.2">
      <c r="B74" s="18">
        <f>+IF('Datos seleccionados'!$A66="","",'Datos seleccionados'!$A66)</f>
        <v>901592009</v>
      </c>
      <c r="C74" s="14" t="str">
        <f>+IF('Datos seleccionados'!$B66="","",'Datos seleccionados'!$B66)</f>
        <v>GHL OPCO SOCIEDAD POR ACCIONES SIMPLIFICADA</v>
      </c>
      <c r="D74" s="10" t="str">
        <f ca="1">IF(C74="","",IF(AND('Datos seleccionados'!$Q66&gt;=$D$3,'Datos seleccionados'!$R66&lt;=$D$4,'Datos seleccionados'!$S66&gt;=$D$5,'Datos seleccionados'!$T66&gt;=$D$6,'Datos seleccionados'!$U66&gt;=$D$7),"SI","NO"))</f>
        <v>SI</v>
      </c>
      <c r="G74" s="17">
        <f>+IF('Datos seleccionados'!$A66="","",'Datos seleccionados'!$A66)</f>
        <v>901592009</v>
      </c>
      <c r="H74" s="14" t="str">
        <f>+IF('Datos seleccionados'!$B66="","",'Datos seleccionados'!$B66)</f>
        <v>GHL OPCO SOCIEDAD POR ACCIONES SIMPLIFICADA</v>
      </c>
      <c r="I74" s="10" t="str">
        <f ca="1">IF(H74="","",IF(AND('Datos seleccionados'!$Q66&gt;=$I$3,'Datos seleccionados'!$R66&lt;=$I$4,'Datos seleccionados'!$S66&gt;=$I$5,'Datos seleccionados'!$T66&gt;=$I$6,'Datos seleccionados'!$U66&gt;=$I$7),"SI","NO"))</f>
        <v>NO</v>
      </c>
    </row>
    <row r="75" spans="2:9" x14ac:dyDescent="0.2">
      <c r="B75" s="18">
        <f>+IF('Datos seleccionados'!$A67="","",'Datos seleccionados'!$A67)</f>
        <v>830112413</v>
      </c>
      <c r="C75" s="14" t="str">
        <f>+IF('Datos seleccionados'!$B67="","",'Datos seleccionados'!$B67)</f>
        <v>KPMG SHARED SERVICES SAS</v>
      </c>
      <c r="D75" s="10" t="str">
        <f ca="1">IF(C75="","",IF(AND('Datos seleccionados'!$Q67&gt;=$D$3,'Datos seleccionados'!$R67&lt;=$D$4,'Datos seleccionados'!$S67&gt;=$D$5,'Datos seleccionados'!$T67&gt;=$D$6,'Datos seleccionados'!$U67&gt;=$D$7),"SI","NO"))</f>
        <v>NO</v>
      </c>
      <c r="G75" s="17">
        <f>+IF('Datos seleccionados'!$A67="","",'Datos seleccionados'!$A67)</f>
        <v>830112413</v>
      </c>
      <c r="H75" s="14" t="str">
        <f>+IF('Datos seleccionados'!$B67="","",'Datos seleccionados'!$B67)</f>
        <v>KPMG SHARED SERVICES SAS</v>
      </c>
      <c r="I75" s="10" t="str">
        <f ca="1">IF(H75="","",IF(AND('Datos seleccionados'!$Q67&gt;=$I$3,'Datos seleccionados'!$R67&lt;=$I$4,'Datos seleccionados'!$S67&gt;=$I$5,'Datos seleccionados'!$T67&gt;=$I$6,'Datos seleccionados'!$U67&gt;=$I$7),"SI","NO"))</f>
        <v>NO</v>
      </c>
    </row>
    <row r="76" spans="2:9" x14ac:dyDescent="0.2">
      <c r="B76" s="18">
        <f>+IF('Datos seleccionados'!$A68="","",'Datos seleccionados'!$A68)</f>
        <v>860522381</v>
      </c>
      <c r="C76" s="14" t="str">
        <f>+IF('Datos seleccionados'!$B68="","",'Datos seleccionados'!$B68)</f>
        <v>KPMG ADVISORY, TAX &amp; LEGAL SAS</v>
      </c>
      <c r="D76" s="10" t="str">
        <f ca="1">IF(C76="","",IF(AND('Datos seleccionados'!$Q68&gt;=$D$3,'Datos seleccionados'!$R68&lt;=$D$4,'Datos seleccionados'!$S68&gt;=$D$5,'Datos seleccionados'!$T68&gt;=$D$6,'Datos seleccionados'!$U68&gt;=$D$7),"SI","NO"))</f>
        <v>NO</v>
      </c>
      <c r="G76" s="17">
        <f>+IF('Datos seleccionados'!$A68="","",'Datos seleccionados'!$A68)</f>
        <v>860522381</v>
      </c>
      <c r="H76" s="14" t="str">
        <f>+IF('Datos seleccionados'!$B68="","",'Datos seleccionados'!$B68)</f>
        <v>KPMG ADVISORY, TAX &amp; LEGAL SAS</v>
      </c>
      <c r="I76" s="10" t="str">
        <f ca="1">IF(H76="","",IF(AND('Datos seleccionados'!$Q68&gt;=$I$3,'Datos seleccionados'!$R68&lt;=$I$4,'Datos seleccionados'!$S68&gt;=$I$5,'Datos seleccionados'!$T68&gt;=$I$6,'Datos seleccionados'!$U68&gt;=$I$7),"SI","NO"))</f>
        <v>NO</v>
      </c>
    </row>
    <row r="77" spans="2:9" x14ac:dyDescent="0.2">
      <c r="B77" s="18">
        <f>+IF('Datos seleccionados'!$A69="","",'Datos seleccionados'!$A69)</f>
        <v>800176602</v>
      </c>
      <c r="C77" s="14" t="str">
        <f>+IF('Datos seleccionados'!$B69="","",'Datos seleccionados'!$B69)</f>
        <v>INVERSIONES ESTRATEGIAS CORPORATIVAS SAS</v>
      </c>
      <c r="D77" s="10" t="str">
        <f ca="1">IF(C77="","",IF(AND('Datos seleccionados'!$Q69&gt;=$D$3,'Datos seleccionados'!$R69&lt;=$D$4,'Datos seleccionados'!$S69&gt;=$D$5,'Datos seleccionados'!$T69&gt;=$D$6,'Datos seleccionados'!$U69&gt;=$D$7),"SI","NO"))</f>
        <v>SI</v>
      </c>
      <c r="G77" s="17">
        <f>+IF('Datos seleccionados'!$A69="","",'Datos seleccionados'!$A69)</f>
        <v>800176602</v>
      </c>
      <c r="H77" s="14" t="str">
        <f>+IF('Datos seleccionados'!$B69="","",'Datos seleccionados'!$B69)</f>
        <v>INVERSIONES ESTRATEGIAS CORPORATIVAS SAS</v>
      </c>
      <c r="I77" s="10" t="str">
        <f ca="1">IF(H77="","",IF(AND('Datos seleccionados'!$Q69&gt;=$I$3,'Datos seleccionados'!$R69&lt;=$I$4,'Datos seleccionados'!$S69&gt;=$I$5,'Datos seleccionados'!$T69&gt;=$I$6,'Datos seleccionados'!$U69&gt;=$I$7),"SI","NO"))</f>
        <v>SI</v>
      </c>
    </row>
    <row r="78" spans="2:9" x14ac:dyDescent="0.2">
      <c r="B78" s="18">
        <f>+IF('Datos seleccionados'!$A70="","",'Datos seleccionados'!$A70)</f>
        <v>800024261</v>
      </c>
      <c r="C78" s="14" t="str">
        <f>+IF('Datos seleccionados'!$B70="","",'Datos seleccionados'!$B70)</f>
        <v>MERINVE S.A.S</v>
      </c>
      <c r="D78" s="10" t="str">
        <f ca="1">IF(C78="","",IF(AND('Datos seleccionados'!$Q70&gt;=$D$3,'Datos seleccionados'!$R70&lt;=$D$4,'Datos seleccionados'!$S70&gt;=$D$5,'Datos seleccionados'!$T70&gt;=$D$6,'Datos seleccionados'!$U70&gt;=$D$7),"SI","NO"))</f>
        <v>SI</v>
      </c>
      <c r="G78" s="17">
        <f>+IF('Datos seleccionados'!$A70="","",'Datos seleccionados'!$A70)</f>
        <v>800024261</v>
      </c>
      <c r="H78" s="14" t="str">
        <f>+IF('Datos seleccionados'!$B70="","",'Datos seleccionados'!$B70)</f>
        <v>MERINVE S.A.S</v>
      </c>
      <c r="I78" s="10" t="str">
        <f ca="1">IF(H78="","",IF(AND('Datos seleccionados'!$Q70&gt;=$I$3,'Datos seleccionados'!$R70&lt;=$I$4,'Datos seleccionados'!$S70&gt;=$I$5,'Datos seleccionados'!$T70&gt;=$I$6,'Datos seleccionados'!$U70&gt;=$I$7),"SI","NO"))</f>
        <v>NO</v>
      </c>
    </row>
    <row r="79" spans="2:9" x14ac:dyDescent="0.2">
      <c r="B79" s="18">
        <f>+IF('Datos seleccionados'!$A71="","",'Datos seleccionados'!$A71)</f>
        <v>800033256</v>
      </c>
      <c r="C79" s="14" t="str">
        <f>+IF('Datos seleccionados'!$B71="","",'Datos seleccionados'!$B71)</f>
        <v>INCORBANK S.A BANQUEROS DE INVERSION</v>
      </c>
      <c r="D79" s="10" t="str">
        <f ca="1">IF(C79="","",IF(AND('Datos seleccionados'!$Q71&gt;=$D$3,'Datos seleccionados'!$R71&lt;=$D$4,'Datos seleccionados'!$S71&gt;=$D$5,'Datos seleccionados'!$T71&gt;=$D$6,'Datos seleccionados'!$U71&gt;=$D$7),"SI","NO"))</f>
        <v>NO</v>
      </c>
      <c r="G79" s="17">
        <f>+IF('Datos seleccionados'!$A71="","",'Datos seleccionados'!$A71)</f>
        <v>800033256</v>
      </c>
      <c r="H79" s="14" t="str">
        <f>+IF('Datos seleccionados'!$B71="","",'Datos seleccionados'!$B71)</f>
        <v>INCORBANK S.A BANQUEROS DE INVERSION</v>
      </c>
      <c r="I79" s="10" t="str">
        <f ca="1">IF(H79="","",IF(AND('Datos seleccionados'!$Q71&gt;=$I$3,'Datos seleccionados'!$R71&lt;=$I$4,'Datos seleccionados'!$S71&gt;=$I$5,'Datos seleccionados'!$T71&gt;=$I$6,'Datos seleccionados'!$U71&gt;=$I$7),"SI","NO"))</f>
        <v>NO</v>
      </c>
    </row>
    <row r="80" spans="2:9" x14ac:dyDescent="0.2">
      <c r="B80" s="18">
        <f>+IF('Datos seleccionados'!$A72="","",'Datos seleccionados'!$A72)</f>
        <v>800054669</v>
      </c>
      <c r="C80" s="14" t="str">
        <f>+IF('Datos seleccionados'!$B72="","",'Datos seleccionados'!$B72)</f>
        <v>PMK PSICOMARKETING INTERNATIONAL S A S</v>
      </c>
      <c r="D80" s="10" t="str">
        <f ca="1">IF(C80="","",IF(AND('Datos seleccionados'!$Q72&gt;=$D$3,'Datos seleccionados'!$R72&lt;=$D$4,'Datos seleccionados'!$S72&gt;=$D$5,'Datos seleccionados'!$T72&gt;=$D$6,'Datos seleccionados'!$U72&gt;=$D$7),"SI","NO"))</f>
        <v>NO</v>
      </c>
      <c r="G80" s="17">
        <f>+IF('Datos seleccionados'!$A72="","",'Datos seleccionados'!$A72)</f>
        <v>800054669</v>
      </c>
      <c r="H80" s="14" t="str">
        <f>+IF('Datos seleccionados'!$B72="","",'Datos seleccionados'!$B72)</f>
        <v>PMK PSICOMARKETING INTERNATIONAL S A S</v>
      </c>
      <c r="I80" s="10" t="str">
        <f ca="1">IF(H80="","",IF(AND('Datos seleccionados'!$Q72&gt;=$I$3,'Datos seleccionados'!$R72&lt;=$I$4,'Datos seleccionados'!$S72&gt;=$I$5,'Datos seleccionados'!$T72&gt;=$I$6,'Datos seleccionados'!$U72&gt;=$I$7),"SI","NO"))</f>
        <v>NO</v>
      </c>
    </row>
    <row r="81" spans="2:9" x14ac:dyDescent="0.2">
      <c r="B81" s="18">
        <f>+IF('Datos seleccionados'!$A73="","",'Datos seleccionados'!$A73)</f>
        <v>800063969</v>
      </c>
      <c r="C81" s="14" t="str">
        <f>+IF('Datos seleccionados'!$B73="","",'Datos seleccionados'!$B73)</f>
        <v>CASCAIS SAS</v>
      </c>
      <c r="D81" s="10" t="str">
        <f ca="1">IF(C81="","",IF(AND('Datos seleccionados'!$Q73&gt;=$D$3,'Datos seleccionados'!$R73&lt;=$D$4,'Datos seleccionados'!$S73&gt;=$D$5,'Datos seleccionados'!$T73&gt;=$D$6,'Datos seleccionados'!$U73&gt;=$D$7),"SI","NO"))</f>
        <v>SI</v>
      </c>
      <c r="G81" s="17">
        <f>+IF('Datos seleccionados'!$A73="","",'Datos seleccionados'!$A73)</f>
        <v>800063969</v>
      </c>
      <c r="H81" s="14" t="str">
        <f>+IF('Datos seleccionados'!$B73="","",'Datos seleccionados'!$B73)</f>
        <v>CASCAIS SAS</v>
      </c>
      <c r="I81" s="10" t="str">
        <f ca="1">IF(H81="","",IF(AND('Datos seleccionados'!$Q73&gt;=$I$3,'Datos seleccionados'!$R73&lt;=$I$4,'Datos seleccionados'!$S73&gt;=$I$5,'Datos seleccionados'!$T73&gt;=$I$6,'Datos seleccionados'!$U73&gt;=$I$7),"SI","NO"))</f>
        <v>NO</v>
      </c>
    </row>
    <row r="82" spans="2:9" x14ac:dyDescent="0.2">
      <c r="B82" s="18">
        <f>+IF('Datos seleccionados'!$A74="","",'Datos seleccionados'!$A74)</f>
        <v>800065758</v>
      </c>
      <c r="C82" s="14" t="str">
        <f>+IF('Datos seleccionados'!$B74="","",'Datos seleccionados'!$B74)</f>
        <v>ALCONTA S.A.S</v>
      </c>
      <c r="D82" s="10" t="str">
        <f ca="1">IF(C82="","",IF(AND('Datos seleccionados'!$Q74&gt;=$D$3,'Datos seleccionados'!$R74&lt;=$D$4,'Datos seleccionados'!$S74&gt;=$D$5,'Datos seleccionados'!$T74&gt;=$D$6,'Datos seleccionados'!$U74&gt;=$D$7),"SI","NO"))</f>
        <v>SI</v>
      </c>
      <c r="G82" s="17">
        <f>+IF('Datos seleccionados'!$A74="","",'Datos seleccionados'!$A74)</f>
        <v>800065758</v>
      </c>
      <c r="H82" s="14" t="str">
        <f>+IF('Datos seleccionados'!$B74="","",'Datos seleccionados'!$B74)</f>
        <v>ALCONTA S.A.S</v>
      </c>
      <c r="I82" s="10" t="str">
        <f ca="1">IF(H82="","",IF(AND('Datos seleccionados'!$Q74&gt;=$I$3,'Datos seleccionados'!$R74&lt;=$I$4,'Datos seleccionados'!$S74&gt;=$I$5,'Datos seleccionados'!$T74&gt;=$I$6,'Datos seleccionados'!$U74&gt;=$I$7),"SI","NO"))</f>
        <v>NO</v>
      </c>
    </row>
    <row r="83" spans="2:9" x14ac:dyDescent="0.2">
      <c r="B83" s="18">
        <f>+IF('Datos seleccionados'!$A75="","",'Datos seleccionados'!$A75)</f>
        <v>800081707</v>
      </c>
      <c r="C83" s="14" t="str">
        <f>+IF('Datos seleccionados'!$B75="","",'Datos seleccionados'!$B75)</f>
        <v>DUVICO SAS</v>
      </c>
      <c r="D83" s="10" t="str">
        <f ca="1">IF(C83="","",IF(AND('Datos seleccionados'!$Q75&gt;=$D$3,'Datos seleccionados'!$R75&lt;=$D$4,'Datos seleccionados'!$S75&gt;=$D$5,'Datos seleccionados'!$T75&gt;=$D$6,'Datos seleccionados'!$U75&gt;=$D$7),"SI","NO"))</f>
        <v>NO</v>
      </c>
      <c r="G83" s="17">
        <f>+IF('Datos seleccionados'!$A75="","",'Datos seleccionados'!$A75)</f>
        <v>800081707</v>
      </c>
      <c r="H83" s="14" t="str">
        <f>+IF('Datos seleccionados'!$B75="","",'Datos seleccionados'!$B75)</f>
        <v>DUVICO SAS</v>
      </c>
      <c r="I83" s="10" t="str">
        <f ca="1">IF(H83="","",IF(AND('Datos seleccionados'!$Q75&gt;=$I$3,'Datos seleccionados'!$R75&lt;=$I$4,'Datos seleccionados'!$S75&gt;=$I$5,'Datos seleccionados'!$T75&gt;=$I$6,'Datos seleccionados'!$U75&gt;=$I$7),"SI","NO"))</f>
        <v>NO</v>
      </c>
    </row>
    <row r="84" spans="2:9" x14ac:dyDescent="0.2">
      <c r="B84" s="18">
        <f>+IF('Datos seleccionados'!$A76="","",'Datos seleccionados'!$A76)</f>
        <v>800091140</v>
      </c>
      <c r="C84" s="14" t="str">
        <f>+IF('Datos seleccionados'!$B76="","",'Datos seleccionados'!$B76)</f>
        <v>EMPRESA DE DESARROLLO URBANO DE BARRANQUILLA Y LA REGION CARIBE SA</v>
      </c>
      <c r="D84" s="10" t="str">
        <f ca="1">IF(C84="","",IF(AND('Datos seleccionados'!$Q76&gt;=$D$3,'Datos seleccionados'!$R76&lt;=$D$4,'Datos seleccionados'!$S76&gt;=$D$5,'Datos seleccionados'!$T76&gt;=$D$6,'Datos seleccionados'!$U76&gt;=$D$7),"SI","NO"))</f>
        <v>NO</v>
      </c>
      <c r="G84" s="17">
        <f>+IF('Datos seleccionados'!$A76="","",'Datos seleccionados'!$A76)</f>
        <v>800091140</v>
      </c>
      <c r="H84" s="14" t="str">
        <f>+IF('Datos seleccionados'!$B76="","",'Datos seleccionados'!$B76)</f>
        <v>EMPRESA DE DESARROLLO URBANO DE BARRANQUILLA Y LA REGION CARIBE SA</v>
      </c>
      <c r="I84" s="10" t="str">
        <f ca="1">IF(H84="","",IF(AND('Datos seleccionados'!$Q76&gt;=$I$3,'Datos seleccionados'!$R76&lt;=$I$4,'Datos seleccionados'!$S76&gt;=$I$5,'Datos seleccionados'!$T76&gt;=$I$6,'Datos seleccionados'!$U76&gt;=$I$7),"SI","NO"))</f>
        <v>NO</v>
      </c>
    </row>
    <row r="85" spans="2:9" x14ac:dyDescent="0.2">
      <c r="B85" s="18">
        <f>+IF('Datos seleccionados'!$A77="","",'Datos seleccionados'!$A77)</f>
        <v>800091162</v>
      </c>
      <c r="C85" s="14" t="str">
        <f>+IF('Datos seleccionados'!$B77="","",'Datos seleccionados'!$B77)</f>
        <v>SOPORTE Y CIA S.A.S.</v>
      </c>
      <c r="D85" s="10" t="str">
        <f ca="1">IF(C85="","",IF(AND('Datos seleccionados'!$Q77&gt;=$D$3,'Datos seleccionados'!$R77&lt;=$D$4,'Datos seleccionados'!$S77&gt;=$D$5,'Datos seleccionados'!$T77&gt;=$D$6,'Datos seleccionados'!$U77&gt;=$D$7),"SI","NO"))</f>
        <v>SI</v>
      </c>
      <c r="G85" s="17">
        <f>+IF('Datos seleccionados'!$A77="","",'Datos seleccionados'!$A77)</f>
        <v>800091162</v>
      </c>
      <c r="H85" s="14" t="str">
        <f>+IF('Datos seleccionados'!$B77="","",'Datos seleccionados'!$B77)</f>
        <v>SOPORTE Y CIA S.A.S.</v>
      </c>
      <c r="I85" s="10" t="str">
        <f ca="1">IF(H85="","",IF(AND('Datos seleccionados'!$Q77&gt;=$I$3,'Datos seleccionados'!$R77&lt;=$I$4,'Datos seleccionados'!$S77&gt;=$I$5,'Datos seleccionados'!$T77&gt;=$I$6,'Datos seleccionados'!$U77&gt;=$I$7),"SI","NO"))</f>
        <v>NO</v>
      </c>
    </row>
    <row r="86" spans="2:9" x14ac:dyDescent="0.2">
      <c r="B86" s="18">
        <f>+IF('Datos seleccionados'!$A78="","",'Datos seleccionados'!$A78)</f>
        <v>800115234</v>
      </c>
      <c r="C86" s="14" t="str">
        <f>+IF('Datos seleccionados'!$B78="","",'Datos seleccionados'!$B78)</f>
        <v>SECURITAS INVERSIONES Y CONSULTIORIA SAS</v>
      </c>
      <c r="D86" s="10" t="str">
        <f ca="1">IF(C86="","",IF(AND('Datos seleccionados'!$Q78&gt;=$D$3,'Datos seleccionados'!$R78&lt;=$D$4,'Datos seleccionados'!$S78&gt;=$D$5,'Datos seleccionados'!$T78&gt;=$D$6,'Datos seleccionados'!$U78&gt;=$D$7),"SI","NO"))</f>
        <v>SI</v>
      </c>
      <c r="G86" s="17">
        <f>+IF('Datos seleccionados'!$A78="","",'Datos seleccionados'!$A78)</f>
        <v>800115234</v>
      </c>
      <c r="H86" s="14" t="str">
        <f>+IF('Datos seleccionados'!$B78="","",'Datos seleccionados'!$B78)</f>
        <v>SECURITAS INVERSIONES Y CONSULTIORIA SAS</v>
      </c>
      <c r="I86" s="10" t="str">
        <f ca="1">IF(H86="","",IF(AND('Datos seleccionados'!$Q78&gt;=$I$3,'Datos seleccionados'!$R78&lt;=$I$4,'Datos seleccionados'!$S78&gt;=$I$5,'Datos seleccionados'!$T78&gt;=$I$6,'Datos seleccionados'!$U78&gt;=$I$7),"SI","NO"))</f>
        <v>NO</v>
      </c>
    </row>
    <row r="87" spans="2:9" x14ac:dyDescent="0.2">
      <c r="B87" s="18">
        <f>+IF('Datos seleccionados'!$A79="","",'Datos seleccionados'!$A79)</f>
        <v>800131690</v>
      </c>
      <c r="C87" s="14" t="str">
        <f>+IF('Datos seleccionados'!$B79="","",'Datos seleccionados'!$B79)</f>
        <v>Avance Organizacional Consultores SAS BIC</v>
      </c>
      <c r="D87" s="10" t="str">
        <f ca="1">IF(C87="","",IF(AND('Datos seleccionados'!$Q79&gt;=$D$3,'Datos seleccionados'!$R79&lt;=$D$4,'Datos seleccionados'!$S79&gt;=$D$5,'Datos seleccionados'!$T79&gt;=$D$6,'Datos seleccionados'!$U79&gt;=$D$7),"SI","NO"))</f>
        <v>SI</v>
      </c>
      <c r="G87" s="17">
        <f>+IF('Datos seleccionados'!$A79="","",'Datos seleccionados'!$A79)</f>
        <v>800131690</v>
      </c>
      <c r="H87" s="14" t="str">
        <f>+IF('Datos seleccionados'!$B79="","",'Datos seleccionados'!$B79)</f>
        <v>Avance Organizacional Consultores SAS BIC</v>
      </c>
      <c r="I87" s="10" t="str">
        <f ca="1">IF(H87="","",IF(AND('Datos seleccionados'!$Q79&gt;=$I$3,'Datos seleccionados'!$R79&lt;=$I$4,'Datos seleccionados'!$S79&gt;=$I$5,'Datos seleccionados'!$T79&gt;=$I$6,'Datos seleccionados'!$U79&gt;=$I$7),"SI","NO"))</f>
        <v>SI</v>
      </c>
    </row>
    <row r="88" spans="2:9" x14ac:dyDescent="0.2">
      <c r="B88" s="18">
        <f>+IF('Datos seleccionados'!$A80="","",'Datos seleccionados'!$A80)</f>
        <v>800137716</v>
      </c>
      <c r="C88" s="14" t="str">
        <f>+IF('Datos seleccionados'!$B80="","",'Datos seleccionados'!$B80)</f>
        <v>MOLINA CONSULTORES ORGANIZACIONALES SAS</v>
      </c>
      <c r="D88" s="10" t="str">
        <f ca="1">IF(C88="","",IF(AND('Datos seleccionados'!$Q80&gt;=$D$3,'Datos seleccionados'!$R80&lt;=$D$4,'Datos seleccionados'!$S80&gt;=$D$5,'Datos seleccionados'!$T80&gt;=$D$6,'Datos seleccionados'!$U80&gt;=$D$7),"SI","NO"))</f>
        <v>NO</v>
      </c>
      <c r="G88" s="17">
        <f>+IF('Datos seleccionados'!$A80="","",'Datos seleccionados'!$A80)</f>
        <v>800137716</v>
      </c>
      <c r="H88" s="14" t="str">
        <f>+IF('Datos seleccionados'!$B80="","",'Datos seleccionados'!$B80)</f>
        <v>MOLINA CONSULTORES ORGANIZACIONALES SAS</v>
      </c>
      <c r="I88" s="10" t="str">
        <f ca="1">IF(H88="","",IF(AND('Datos seleccionados'!$Q80&gt;=$I$3,'Datos seleccionados'!$R80&lt;=$I$4,'Datos seleccionados'!$S80&gt;=$I$5,'Datos seleccionados'!$T80&gt;=$I$6,'Datos seleccionados'!$U80&gt;=$I$7),"SI","NO"))</f>
        <v>NO</v>
      </c>
    </row>
    <row r="89" spans="2:9" x14ac:dyDescent="0.2">
      <c r="B89" s="18">
        <f>+IF('Datos seleccionados'!$A81="","",'Datos seleccionados'!$A81)</f>
        <v>800147361</v>
      </c>
      <c r="C89" s="14" t="str">
        <f>+IF('Datos seleccionados'!$B81="","",'Datos seleccionados'!$B81)</f>
        <v>M G U2 SAS</v>
      </c>
      <c r="D89" s="10" t="str">
        <f ca="1">IF(C89="","",IF(AND('Datos seleccionados'!$Q81&gt;=$D$3,'Datos seleccionados'!$R81&lt;=$D$4,'Datos seleccionados'!$S81&gt;=$D$5,'Datos seleccionados'!$T81&gt;=$D$6,'Datos seleccionados'!$U81&gt;=$D$7),"SI","NO"))</f>
        <v>SI</v>
      </c>
      <c r="G89" s="17">
        <f>+IF('Datos seleccionados'!$A81="","",'Datos seleccionados'!$A81)</f>
        <v>800147361</v>
      </c>
      <c r="H89" s="14" t="str">
        <f>+IF('Datos seleccionados'!$B81="","",'Datos seleccionados'!$B81)</f>
        <v>M G U2 SAS</v>
      </c>
      <c r="I89" s="10" t="str">
        <f ca="1">IF(H89="","",IF(AND('Datos seleccionados'!$Q81&gt;=$I$3,'Datos seleccionados'!$R81&lt;=$I$4,'Datos seleccionados'!$S81&gt;=$I$5,'Datos seleccionados'!$T81&gt;=$I$6,'Datos seleccionados'!$U81&gt;=$I$7),"SI","NO"))</f>
        <v>NO</v>
      </c>
    </row>
    <row r="90" spans="2:9" x14ac:dyDescent="0.2">
      <c r="B90" s="18">
        <f>+IF('Datos seleccionados'!$A82="","",'Datos seleccionados'!$A82)</f>
        <v>800162163</v>
      </c>
      <c r="C90" s="14" t="str">
        <f>+IF('Datos seleccionados'!$B82="","",'Datos seleccionados'!$B82)</f>
        <v>ESTRATEGIS FINANCIERAS Y CORPORATIVAS SAS</v>
      </c>
      <c r="D90" s="10" t="str">
        <f ca="1">IF(C90="","",IF(AND('Datos seleccionados'!$Q82&gt;=$D$3,'Datos seleccionados'!$R82&lt;=$D$4,'Datos seleccionados'!$S82&gt;=$D$5,'Datos seleccionados'!$T82&gt;=$D$6,'Datos seleccionados'!$U82&gt;=$D$7),"SI","NO"))</f>
        <v>SI</v>
      </c>
      <c r="G90" s="17">
        <f>+IF('Datos seleccionados'!$A82="","",'Datos seleccionados'!$A82)</f>
        <v>800162163</v>
      </c>
      <c r="H90" s="14" t="str">
        <f>+IF('Datos seleccionados'!$B82="","",'Datos seleccionados'!$B82)</f>
        <v>ESTRATEGIS FINANCIERAS Y CORPORATIVAS SAS</v>
      </c>
      <c r="I90" s="10" t="str">
        <f ca="1">IF(H90="","",IF(AND('Datos seleccionados'!$Q82&gt;=$I$3,'Datos seleccionados'!$R82&lt;=$I$4,'Datos seleccionados'!$S82&gt;=$I$5,'Datos seleccionados'!$T82&gt;=$I$6,'Datos seleccionados'!$U82&gt;=$I$7),"SI","NO"))</f>
        <v>NO</v>
      </c>
    </row>
    <row r="91" spans="2:9" x14ac:dyDescent="0.2">
      <c r="B91" s="18">
        <f>+IF('Datos seleccionados'!$A83="","",'Datos seleccionados'!$A83)</f>
        <v>800167347</v>
      </c>
      <c r="C91" s="14" t="str">
        <f>+IF('Datos seleccionados'!$B83="","",'Datos seleccionados'!$B83)</f>
        <v>ATENCION EN SOSTENIBILIDAD INTEGRAL SAS</v>
      </c>
      <c r="D91" s="10" t="str">
        <f ca="1">IF(C91="","",IF(AND('Datos seleccionados'!$Q83&gt;=$D$3,'Datos seleccionados'!$R83&lt;=$D$4,'Datos seleccionados'!$S83&gt;=$D$5,'Datos seleccionados'!$T83&gt;=$D$6,'Datos seleccionados'!$U83&gt;=$D$7),"SI","NO"))</f>
        <v>SI</v>
      </c>
      <c r="G91" s="17">
        <f>+IF('Datos seleccionados'!$A83="","",'Datos seleccionados'!$A83)</f>
        <v>800167347</v>
      </c>
      <c r="H91" s="14" t="str">
        <f>+IF('Datos seleccionados'!$B83="","",'Datos seleccionados'!$B83)</f>
        <v>ATENCION EN SOSTENIBILIDAD INTEGRAL SAS</v>
      </c>
      <c r="I91" s="10" t="str">
        <f ca="1">IF(H91="","",IF(AND('Datos seleccionados'!$Q83&gt;=$I$3,'Datos seleccionados'!$R83&lt;=$I$4,'Datos seleccionados'!$S83&gt;=$I$5,'Datos seleccionados'!$T83&gt;=$I$6,'Datos seleccionados'!$U83&gt;=$I$7),"SI","NO"))</f>
        <v>NO</v>
      </c>
    </row>
    <row r="92" spans="2:9" x14ac:dyDescent="0.2">
      <c r="B92" s="18">
        <f>+IF('Datos seleccionados'!$A84="","",'Datos seleccionados'!$A84)</f>
        <v>800170373</v>
      </c>
      <c r="C92" s="14" t="str">
        <f>+IF('Datos seleccionados'!$B84="","",'Datos seleccionados'!$B84)</f>
        <v>INVESTMENT ADVISORS DE COLOMBIA SAS</v>
      </c>
      <c r="D92" s="10" t="str">
        <f ca="1">IF(C92="","",IF(AND('Datos seleccionados'!$Q84&gt;=$D$3,'Datos seleccionados'!$R84&lt;=$D$4,'Datos seleccionados'!$S84&gt;=$D$5,'Datos seleccionados'!$T84&gt;=$D$6,'Datos seleccionados'!$U84&gt;=$D$7),"SI","NO"))</f>
        <v>SI</v>
      </c>
      <c r="G92" s="17">
        <f>+IF('Datos seleccionados'!$A84="","",'Datos seleccionados'!$A84)</f>
        <v>800170373</v>
      </c>
      <c r="H92" s="14" t="str">
        <f>+IF('Datos seleccionados'!$B84="","",'Datos seleccionados'!$B84)</f>
        <v>INVESTMENT ADVISORS DE COLOMBIA SAS</v>
      </c>
      <c r="I92" s="10" t="str">
        <f ca="1">IF(H92="","",IF(AND('Datos seleccionados'!$Q84&gt;=$I$3,'Datos seleccionados'!$R84&lt;=$I$4,'Datos seleccionados'!$S84&gt;=$I$5,'Datos seleccionados'!$T84&gt;=$I$6,'Datos seleccionados'!$U84&gt;=$I$7),"SI","NO"))</f>
        <v>NO</v>
      </c>
    </row>
    <row r="93" spans="2:9" x14ac:dyDescent="0.2">
      <c r="B93" s="18">
        <f>+IF('Datos seleccionados'!$A85="","",'Datos seleccionados'!$A85)</f>
        <v>800173565</v>
      </c>
      <c r="C93" s="14" t="str">
        <f>+IF('Datos seleccionados'!$B85="","",'Datos seleccionados'!$B85)</f>
        <v>ZONA FRANCA DEL PACIFICO S.A.  USUARIO OPERADOR DE ZONAS FRANCAS</v>
      </c>
      <c r="D93" s="10" t="str">
        <f ca="1">IF(C93="","",IF(AND('Datos seleccionados'!$Q85&gt;=$D$3,'Datos seleccionados'!$R85&lt;=$D$4,'Datos seleccionados'!$S85&gt;=$D$5,'Datos seleccionados'!$T85&gt;=$D$6,'Datos seleccionados'!$U85&gt;=$D$7),"SI","NO"))</f>
        <v>SI</v>
      </c>
      <c r="G93" s="17">
        <f>+IF('Datos seleccionados'!$A85="","",'Datos seleccionados'!$A85)</f>
        <v>800173565</v>
      </c>
      <c r="H93" s="14" t="str">
        <f>+IF('Datos seleccionados'!$B85="","",'Datos seleccionados'!$B85)</f>
        <v>ZONA FRANCA DEL PACIFICO S.A.  USUARIO OPERADOR DE ZONAS FRANCAS</v>
      </c>
      <c r="I93" s="10" t="str">
        <f ca="1">IF(H93="","",IF(AND('Datos seleccionados'!$Q85&gt;=$I$3,'Datos seleccionados'!$R85&lt;=$I$4,'Datos seleccionados'!$S85&gt;=$I$5,'Datos seleccionados'!$T85&gt;=$I$6,'Datos seleccionados'!$U85&gt;=$I$7),"SI","NO"))</f>
        <v>SI</v>
      </c>
    </row>
    <row r="94" spans="2:9" x14ac:dyDescent="0.2">
      <c r="B94" s="18">
        <f>+IF('Datos seleccionados'!$A86="","",'Datos seleccionados'!$A86)</f>
        <v>800177551</v>
      </c>
      <c r="C94" s="14" t="str">
        <f>+IF('Datos seleccionados'!$B86="","",'Datos seleccionados'!$B86)</f>
        <v>KORN FERRY INTERNATIONAL COLOMBIA</v>
      </c>
      <c r="D94" s="10" t="str">
        <f ca="1">IF(C94="","",IF(AND('Datos seleccionados'!$Q86&gt;=$D$3,'Datos seleccionados'!$R86&lt;=$D$4,'Datos seleccionados'!$S86&gt;=$D$5,'Datos seleccionados'!$T86&gt;=$D$6,'Datos seleccionados'!$U86&gt;=$D$7),"SI","NO"))</f>
        <v>SI</v>
      </c>
      <c r="G94" s="17">
        <f>+IF('Datos seleccionados'!$A86="","",'Datos seleccionados'!$A86)</f>
        <v>800177551</v>
      </c>
      <c r="H94" s="14" t="str">
        <f>+IF('Datos seleccionados'!$B86="","",'Datos seleccionados'!$B86)</f>
        <v>KORN FERRY INTERNATIONAL COLOMBIA</v>
      </c>
      <c r="I94" s="10" t="str">
        <f ca="1">IF(H94="","",IF(AND('Datos seleccionados'!$Q86&gt;=$I$3,'Datos seleccionados'!$R86&lt;=$I$4,'Datos seleccionados'!$S86&gt;=$I$5,'Datos seleccionados'!$T86&gt;=$I$6,'Datos seleccionados'!$U86&gt;=$I$7),"SI","NO"))</f>
        <v>NO</v>
      </c>
    </row>
    <row r="95" spans="2:9" x14ac:dyDescent="0.2">
      <c r="B95" s="18">
        <f>+IF('Datos seleccionados'!$A87="","",'Datos seleccionados'!$A87)</f>
        <v>800178052</v>
      </c>
      <c r="C95" s="14" t="str">
        <f>+IF('Datos seleccionados'!$B87="","",'Datos seleccionados'!$B87)</f>
        <v>ZONA FRANCA DE LA CANDELARIA SA USUARIO OPERADOR</v>
      </c>
      <c r="D95" s="10" t="str">
        <f ca="1">IF(C95="","",IF(AND('Datos seleccionados'!$Q87&gt;=$D$3,'Datos seleccionados'!$R87&lt;=$D$4,'Datos seleccionados'!$S87&gt;=$D$5,'Datos seleccionados'!$T87&gt;=$D$6,'Datos seleccionados'!$U87&gt;=$D$7),"SI","NO"))</f>
        <v>SI</v>
      </c>
      <c r="G95" s="17">
        <f>+IF('Datos seleccionados'!$A87="","",'Datos seleccionados'!$A87)</f>
        <v>800178052</v>
      </c>
      <c r="H95" s="14" t="str">
        <f>+IF('Datos seleccionados'!$B87="","",'Datos seleccionados'!$B87)</f>
        <v>ZONA FRANCA DE LA CANDELARIA SA USUARIO OPERADOR</v>
      </c>
      <c r="I95" s="10" t="str">
        <f ca="1">IF(H95="","",IF(AND('Datos seleccionados'!$Q87&gt;=$I$3,'Datos seleccionados'!$R87&lt;=$I$4,'Datos seleccionados'!$S87&gt;=$I$5,'Datos seleccionados'!$T87&gt;=$I$6,'Datos seleccionados'!$U87&gt;=$I$7),"SI","NO"))</f>
        <v>SI</v>
      </c>
    </row>
    <row r="96" spans="2:9" x14ac:dyDescent="0.2">
      <c r="B96" s="18">
        <f>+IF('Datos seleccionados'!$A88="","",'Datos seleccionados'!$A88)</f>
        <v>800186284</v>
      </c>
      <c r="C96" s="14" t="str">
        <f>+IF('Datos seleccionados'!$B88="","",'Datos seleccionados'!$B88)</f>
        <v>ZONA FRANCA DE BARRANQUILLA SA UOZF</v>
      </c>
      <c r="D96" s="10" t="str">
        <f ca="1">IF(C96="","",IF(AND('Datos seleccionados'!$Q88&gt;=$D$3,'Datos seleccionados'!$R88&lt;=$D$4,'Datos seleccionados'!$S88&gt;=$D$5,'Datos seleccionados'!$T88&gt;=$D$6,'Datos seleccionados'!$U88&gt;=$D$7),"SI","NO"))</f>
        <v>SI</v>
      </c>
      <c r="G96" s="17">
        <f>+IF('Datos seleccionados'!$A88="","",'Datos seleccionados'!$A88)</f>
        <v>800186284</v>
      </c>
      <c r="H96" s="14" t="str">
        <f>+IF('Datos seleccionados'!$B88="","",'Datos seleccionados'!$B88)</f>
        <v>ZONA FRANCA DE BARRANQUILLA SA UOZF</v>
      </c>
      <c r="I96" s="10" t="str">
        <f ca="1">IF(H96="","",IF(AND('Datos seleccionados'!$Q88&gt;=$I$3,'Datos seleccionados'!$R88&lt;=$I$4,'Datos seleccionados'!$S88&gt;=$I$5,'Datos seleccionados'!$T88&gt;=$I$6,'Datos seleccionados'!$U88&gt;=$I$7),"SI","NO"))</f>
        <v>SI</v>
      </c>
    </row>
    <row r="97" spans="2:9" x14ac:dyDescent="0.2">
      <c r="B97" s="18">
        <f>+IF('Datos seleccionados'!$A89="","",'Datos seleccionados'!$A89)</f>
        <v>800191603</v>
      </c>
      <c r="C97" s="14" t="str">
        <f>+IF('Datos seleccionados'!$B89="","",'Datos seleccionados'!$B89)</f>
        <v>HEALTH SAFETY AND ENVIRONMENT SAS</v>
      </c>
      <c r="D97" s="10" t="str">
        <f ca="1">IF(C97="","",IF(AND('Datos seleccionados'!$Q89&gt;=$D$3,'Datos seleccionados'!$R89&lt;=$D$4,'Datos seleccionados'!$S89&gt;=$D$5,'Datos seleccionados'!$T89&gt;=$D$6,'Datos seleccionados'!$U89&gt;=$D$7),"SI","NO"))</f>
        <v>SI</v>
      </c>
      <c r="G97" s="17">
        <f>+IF('Datos seleccionados'!$A89="","",'Datos seleccionados'!$A89)</f>
        <v>800191603</v>
      </c>
      <c r="H97" s="14" t="str">
        <f>+IF('Datos seleccionados'!$B89="","",'Datos seleccionados'!$B89)</f>
        <v>HEALTH SAFETY AND ENVIRONMENT SAS</v>
      </c>
      <c r="I97" s="10" t="str">
        <f ca="1">IF(H97="","",IF(AND('Datos seleccionados'!$Q89&gt;=$I$3,'Datos seleccionados'!$R89&lt;=$I$4,'Datos seleccionados'!$S89&gt;=$I$5,'Datos seleccionados'!$T89&gt;=$I$6,'Datos seleccionados'!$U89&gt;=$I$7),"SI","NO"))</f>
        <v>SI</v>
      </c>
    </row>
    <row r="98" spans="2:9" x14ac:dyDescent="0.2">
      <c r="B98" s="18">
        <f>+IF('Datos seleccionados'!$A90="","",'Datos seleccionados'!$A90)</f>
        <v>800194632</v>
      </c>
      <c r="C98" s="14" t="str">
        <f>+IF('Datos seleccionados'!$B90="","",'Datos seleccionados'!$B90)</f>
        <v>ZONA FRANCA DE RIONEGRO SA USUARIO OPERADOR DE ZONA FRANCA</v>
      </c>
      <c r="D98" s="10" t="str">
        <f ca="1">IF(C98="","",IF(AND('Datos seleccionados'!$Q90&gt;=$D$3,'Datos seleccionados'!$R90&lt;=$D$4,'Datos seleccionados'!$S90&gt;=$D$5,'Datos seleccionados'!$T90&gt;=$D$6,'Datos seleccionados'!$U90&gt;=$D$7),"SI","NO"))</f>
        <v>SI</v>
      </c>
      <c r="G98" s="17">
        <f>+IF('Datos seleccionados'!$A90="","",'Datos seleccionados'!$A90)</f>
        <v>800194632</v>
      </c>
      <c r="H98" s="14" t="str">
        <f>+IF('Datos seleccionados'!$B90="","",'Datos seleccionados'!$B90)</f>
        <v>ZONA FRANCA DE RIONEGRO SA USUARIO OPERADOR DE ZONA FRANCA</v>
      </c>
      <c r="I98" s="10" t="str">
        <f ca="1">IF(H98="","",IF(AND('Datos seleccionados'!$Q90&gt;=$I$3,'Datos seleccionados'!$R90&lt;=$I$4,'Datos seleccionados'!$S90&gt;=$I$5,'Datos seleccionados'!$T90&gt;=$I$6,'Datos seleccionados'!$U90&gt;=$I$7),"SI","NO"))</f>
        <v>NO</v>
      </c>
    </row>
    <row r="99" spans="2:9" x14ac:dyDescent="0.2">
      <c r="B99" s="18">
        <f>+IF('Datos seleccionados'!$A91="","",'Datos seleccionados'!$A91)</f>
        <v>800214959</v>
      </c>
      <c r="C99" s="14" t="str">
        <f>+IF('Datos seleccionados'!$B91="","",'Datos seleccionados'!$B91)</f>
        <v>DELTA A SALUD SAS BIC</v>
      </c>
      <c r="D99" s="10" t="str">
        <f ca="1">IF(C99="","",IF(AND('Datos seleccionados'!$Q91&gt;=$D$3,'Datos seleccionados'!$R91&lt;=$D$4,'Datos seleccionados'!$S91&gt;=$D$5,'Datos seleccionados'!$T91&gt;=$D$6,'Datos seleccionados'!$U91&gt;=$D$7),"SI","NO"))</f>
        <v>SI</v>
      </c>
      <c r="G99" s="17">
        <f>+IF('Datos seleccionados'!$A91="","",'Datos seleccionados'!$A91)</f>
        <v>800214959</v>
      </c>
      <c r="H99" s="14" t="str">
        <f>+IF('Datos seleccionados'!$B91="","",'Datos seleccionados'!$B91)</f>
        <v>DELTA A SALUD SAS BIC</v>
      </c>
      <c r="I99" s="10" t="str">
        <f ca="1">IF(H99="","",IF(AND('Datos seleccionados'!$Q91&gt;=$I$3,'Datos seleccionados'!$R91&lt;=$I$4,'Datos seleccionados'!$S91&gt;=$I$5,'Datos seleccionados'!$T91&gt;=$I$6,'Datos seleccionados'!$U91&gt;=$I$7),"SI","NO"))</f>
        <v>NO</v>
      </c>
    </row>
    <row r="100" spans="2:9" x14ac:dyDescent="0.2">
      <c r="B100" s="18">
        <f>+IF('Datos seleccionados'!$A92="","",'Datos seleccionados'!$A92)</f>
        <v>800215583</v>
      </c>
      <c r="C100" s="14" t="str">
        <f>+IF('Datos seleccionados'!$B92="","",'Datos seleccionados'!$B92)</f>
        <v>ZONA FRANCA PERMANENTE PALMASECA S.A. USUARIO OPERADOR ZONA FRANCA</v>
      </c>
      <c r="D100" s="10" t="str">
        <f ca="1">IF(C100="","",IF(AND('Datos seleccionados'!$Q92&gt;=$D$3,'Datos seleccionados'!$R92&lt;=$D$4,'Datos seleccionados'!$S92&gt;=$D$5,'Datos seleccionados'!$T92&gt;=$D$6,'Datos seleccionados'!$U92&gt;=$D$7),"SI","NO"))</f>
        <v>SI</v>
      </c>
      <c r="G100" s="17">
        <f>+IF('Datos seleccionados'!$A92="","",'Datos seleccionados'!$A92)</f>
        <v>800215583</v>
      </c>
      <c r="H100" s="14" t="str">
        <f>+IF('Datos seleccionados'!$B92="","",'Datos seleccionados'!$B92)</f>
        <v>ZONA FRANCA PERMANENTE PALMASECA S.A. USUARIO OPERADOR ZONA FRANCA</v>
      </c>
      <c r="I100" s="10" t="str">
        <f ca="1">IF(H100="","",IF(AND('Datos seleccionados'!$Q92&gt;=$I$3,'Datos seleccionados'!$R92&lt;=$I$4,'Datos seleccionados'!$S92&gt;=$I$5,'Datos seleccionados'!$T92&gt;=$I$6,'Datos seleccionados'!$U92&gt;=$I$7),"SI","NO"))</f>
        <v>NO</v>
      </c>
    </row>
    <row r="101" spans="2:9" x14ac:dyDescent="0.2">
      <c r="B101" s="18">
        <f>+IF('Datos seleccionados'!$A93="","",'Datos seleccionados'!$A93)</f>
        <v>800228026</v>
      </c>
      <c r="C101" s="14" t="str">
        <f>+IF('Datos seleccionados'!$B93="","",'Datos seleccionados'!$B93)</f>
        <v>MCKINSEY &amp; COMPANY COLOMBIA INC</v>
      </c>
      <c r="D101" s="10" t="str">
        <f ca="1">IF(C101="","",IF(AND('Datos seleccionados'!$Q93&gt;=$D$3,'Datos seleccionados'!$R93&lt;=$D$4,'Datos seleccionados'!$S93&gt;=$D$5,'Datos seleccionados'!$T93&gt;=$D$6,'Datos seleccionados'!$U93&gt;=$D$7),"SI","NO"))</f>
        <v>SI</v>
      </c>
      <c r="G101" s="17">
        <f>+IF('Datos seleccionados'!$A93="","",'Datos seleccionados'!$A93)</f>
        <v>800228026</v>
      </c>
      <c r="H101" s="14" t="str">
        <f>+IF('Datos seleccionados'!$B93="","",'Datos seleccionados'!$B93)</f>
        <v>MCKINSEY &amp; COMPANY COLOMBIA INC</v>
      </c>
      <c r="I101" s="10" t="str">
        <f ca="1">IF(H101="","",IF(AND('Datos seleccionados'!$Q93&gt;=$I$3,'Datos seleccionados'!$R93&lt;=$I$4,'Datos seleccionados'!$S93&gt;=$I$5,'Datos seleccionados'!$T93&gt;=$I$6,'Datos seleccionados'!$U93&gt;=$I$7),"SI","NO"))</f>
        <v>NO</v>
      </c>
    </row>
    <row r="102" spans="2:9" x14ac:dyDescent="0.2">
      <c r="B102" s="18">
        <f>+IF('Datos seleccionados'!$A94="","",'Datos seleccionados'!$A94)</f>
        <v>800232717</v>
      </c>
      <c r="C102" s="14" t="str">
        <f>+IF('Datos seleccionados'!$B94="","",'Datos seleccionados'!$B94)</f>
        <v>CORSO Y CIA S EN C</v>
      </c>
      <c r="D102" s="10" t="str">
        <f ca="1">IF(C102="","",IF(AND('Datos seleccionados'!$Q94&gt;=$D$3,'Datos seleccionados'!$R94&lt;=$D$4,'Datos seleccionados'!$S94&gt;=$D$5,'Datos seleccionados'!$T94&gt;=$D$6,'Datos seleccionados'!$U94&gt;=$D$7),"SI","NO"))</f>
        <v>NO</v>
      </c>
      <c r="G102" s="17">
        <f>+IF('Datos seleccionados'!$A94="","",'Datos seleccionados'!$A94)</f>
        <v>800232717</v>
      </c>
      <c r="H102" s="14" t="str">
        <f>+IF('Datos seleccionados'!$B94="","",'Datos seleccionados'!$B94)</f>
        <v>CORSO Y CIA S EN C</v>
      </c>
      <c r="I102" s="10" t="str">
        <f ca="1">IF(H102="","",IF(AND('Datos seleccionados'!$Q94&gt;=$I$3,'Datos seleccionados'!$R94&lt;=$I$4,'Datos seleccionados'!$S94&gt;=$I$5,'Datos seleccionados'!$T94&gt;=$I$6,'Datos seleccionados'!$U94&gt;=$I$7),"SI","NO"))</f>
        <v>NO</v>
      </c>
    </row>
    <row r="103" spans="2:9" x14ac:dyDescent="0.2">
      <c r="B103" s="18">
        <f>+IF('Datos seleccionados'!$A95="","",'Datos seleccionados'!$A95)</f>
        <v>800241577</v>
      </c>
      <c r="C103" s="14" t="str">
        <f>+IF('Datos seleccionados'!$B95="","",'Datos seleccionados'!$B95)</f>
        <v>CONSUCOL SAS</v>
      </c>
      <c r="D103" s="10" t="str">
        <f ca="1">IF(C103="","",IF(AND('Datos seleccionados'!$Q95&gt;=$D$3,'Datos seleccionados'!$R95&lt;=$D$4,'Datos seleccionados'!$S95&gt;=$D$5,'Datos seleccionados'!$T95&gt;=$D$6,'Datos seleccionados'!$U95&gt;=$D$7),"SI","NO"))</f>
        <v>NO</v>
      </c>
      <c r="G103" s="17">
        <f>+IF('Datos seleccionados'!$A95="","",'Datos seleccionados'!$A95)</f>
        <v>800241577</v>
      </c>
      <c r="H103" s="14" t="str">
        <f>+IF('Datos seleccionados'!$B95="","",'Datos seleccionados'!$B95)</f>
        <v>CONSUCOL SAS</v>
      </c>
      <c r="I103" s="10" t="str">
        <f ca="1">IF(H103="","",IF(AND('Datos seleccionados'!$Q95&gt;=$I$3,'Datos seleccionados'!$R95&lt;=$I$4,'Datos seleccionados'!$S95&gt;=$I$5,'Datos seleccionados'!$T95&gt;=$I$6,'Datos seleccionados'!$U95&gt;=$I$7),"SI","NO"))</f>
        <v>NO</v>
      </c>
    </row>
    <row r="104" spans="2:9" x14ac:dyDescent="0.2">
      <c r="B104" s="18">
        <f>+IF('Datos seleccionados'!$A96="","",'Datos seleccionados'!$A96)</f>
        <v>800244080</v>
      </c>
      <c r="C104" s="14" t="str">
        <f>+IF('Datos seleccionados'!$B96="","",'Datos seleccionados'!$B96)</f>
        <v>EMILUI SAS</v>
      </c>
      <c r="D104" s="10" t="str">
        <f ca="1">IF(C104="","",IF(AND('Datos seleccionados'!$Q96&gt;=$D$3,'Datos seleccionados'!$R96&lt;=$D$4,'Datos seleccionados'!$S96&gt;=$D$5,'Datos seleccionados'!$T96&gt;=$D$6,'Datos seleccionados'!$U96&gt;=$D$7),"SI","NO"))</f>
        <v>SI</v>
      </c>
      <c r="G104" s="17">
        <f>+IF('Datos seleccionados'!$A96="","",'Datos seleccionados'!$A96)</f>
        <v>800244080</v>
      </c>
      <c r="H104" s="14" t="str">
        <f>+IF('Datos seleccionados'!$B96="","",'Datos seleccionados'!$B96)</f>
        <v>EMILUI SAS</v>
      </c>
      <c r="I104" s="10" t="str">
        <f ca="1">IF(H104="","",IF(AND('Datos seleccionados'!$Q96&gt;=$I$3,'Datos seleccionados'!$R96&lt;=$I$4,'Datos seleccionados'!$S96&gt;=$I$5,'Datos seleccionados'!$T96&gt;=$I$6,'Datos seleccionados'!$U96&gt;=$I$7),"SI","NO"))</f>
        <v>NO</v>
      </c>
    </row>
    <row r="105" spans="2:9" x14ac:dyDescent="0.2">
      <c r="B105" s="18">
        <f>+IF('Datos seleccionados'!$A97="","",'Datos seleccionados'!$A97)</f>
        <v>800244082</v>
      </c>
      <c r="C105" s="14" t="str">
        <f>+IF('Datos seleccionados'!$B97="","",'Datos seleccionados'!$B97)</f>
        <v>NOTILEX SAS</v>
      </c>
      <c r="D105" s="10" t="str">
        <f ca="1">IF(C105="","",IF(AND('Datos seleccionados'!$Q97&gt;=$D$3,'Datos seleccionados'!$R97&lt;=$D$4,'Datos seleccionados'!$S97&gt;=$D$5,'Datos seleccionados'!$T97&gt;=$D$6,'Datos seleccionados'!$U97&gt;=$D$7),"SI","NO"))</f>
        <v>SI</v>
      </c>
      <c r="G105" s="17">
        <f>+IF('Datos seleccionados'!$A97="","",'Datos seleccionados'!$A97)</f>
        <v>800244082</v>
      </c>
      <c r="H105" s="14" t="str">
        <f>+IF('Datos seleccionados'!$B97="","",'Datos seleccionados'!$B97)</f>
        <v>NOTILEX SAS</v>
      </c>
      <c r="I105" s="10" t="str">
        <f ca="1">IF(H105="","",IF(AND('Datos seleccionados'!$Q97&gt;=$I$3,'Datos seleccionados'!$R97&lt;=$I$4,'Datos seleccionados'!$S97&gt;=$I$5,'Datos seleccionados'!$T97&gt;=$I$6,'Datos seleccionados'!$U97&gt;=$I$7),"SI","NO"))</f>
        <v>SI</v>
      </c>
    </row>
    <row r="106" spans="2:9" x14ac:dyDescent="0.2">
      <c r="B106" s="18">
        <f>+IF('Datos seleccionados'!$A98="","",'Datos seleccionados'!$A98)</f>
        <v>802005584</v>
      </c>
      <c r="C106" s="14" t="str">
        <f>+IF('Datos seleccionados'!$B98="","",'Datos seleccionados'!$B98)</f>
        <v>PROMOTORA SUPERIOR SAS</v>
      </c>
      <c r="D106" s="10" t="str">
        <f ca="1">IF(C106="","",IF(AND('Datos seleccionados'!$Q98&gt;=$D$3,'Datos seleccionados'!$R98&lt;=$D$4,'Datos seleccionados'!$S98&gt;=$D$5,'Datos seleccionados'!$T98&gt;=$D$6,'Datos seleccionados'!$U98&gt;=$D$7),"SI","NO"))</f>
        <v>NO</v>
      </c>
      <c r="G106" s="17">
        <f>+IF('Datos seleccionados'!$A98="","",'Datos seleccionados'!$A98)</f>
        <v>802005584</v>
      </c>
      <c r="H106" s="14" t="str">
        <f>+IF('Datos seleccionados'!$B98="","",'Datos seleccionados'!$B98)</f>
        <v>PROMOTORA SUPERIOR SAS</v>
      </c>
      <c r="I106" s="10" t="str">
        <f ca="1">IF(H106="","",IF(AND('Datos seleccionados'!$Q98&gt;=$I$3,'Datos seleccionados'!$R98&lt;=$I$4,'Datos seleccionados'!$S98&gt;=$I$5,'Datos seleccionados'!$T98&gt;=$I$6,'Datos seleccionados'!$U98&gt;=$I$7),"SI","NO"))</f>
        <v>NO</v>
      </c>
    </row>
    <row r="107" spans="2:9" x14ac:dyDescent="0.2">
      <c r="B107" s="18">
        <f>+IF('Datos seleccionados'!$A99="","",'Datos seleccionados'!$A99)</f>
        <v>802010467</v>
      </c>
      <c r="C107" s="14" t="str">
        <f>+IF('Datos seleccionados'!$B99="","",'Datos seleccionados'!$B99)</f>
        <v>ORGANIZACION ESCORCE GONZALEZ Y CIA S EN C</v>
      </c>
      <c r="D107" s="10" t="str">
        <f ca="1">IF(C107="","",IF(AND('Datos seleccionados'!$Q99&gt;=$D$3,'Datos seleccionados'!$R99&lt;=$D$4,'Datos seleccionados'!$S99&gt;=$D$5,'Datos seleccionados'!$T99&gt;=$D$6,'Datos seleccionados'!$U99&gt;=$D$7),"SI","NO"))</f>
        <v>SI</v>
      </c>
      <c r="G107" s="17">
        <f>+IF('Datos seleccionados'!$A99="","",'Datos seleccionados'!$A99)</f>
        <v>802010467</v>
      </c>
      <c r="H107" s="14" t="str">
        <f>+IF('Datos seleccionados'!$B99="","",'Datos seleccionados'!$B99)</f>
        <v>ORGANIZACION ESCORCE GONZALEZ Y CIA S EN C</v>
      </c>
      <c r="I107" s="10" t="str">
        <f ca="1">IF(H107="","",IF(AND('Datos seleccionados'!$Q99&gt;=$I$3,'Datos seleccionados'!$R99&lt;=$I$4,'Datos seleccionados'!$S99&gt;=$I$5,'Datos seleccionados'!$T99&gt;=$I$6,'Datos seleccionados'!$U99&gt;=$I$7),"SI","NO"))</f>
        <v>NO</v>
      </c>
    </row>
    <row r="108" spans="2:9" x14ac:dyDescent="0.2">
      <c r="B108" s="18">
        <f>+IF('Datos seleccionados'!$A100="","",'Datos seleccionados'!$A100)</f>
        <v>802015649</v>
      </c>
      <c r="C108" s="14" t="str">
        <f>+IF('Datos seleccionados'!$B100="","",'Datos seleccionados'!$B100)</f>
        <v>DJM LUXES SAS ARQUITECTURA, INGENIERIA Y CONSULTORIA</v>
      </c>
      <c r="D108" s="10" t="str">
        <f ca="1">IF(C108="","",IF(AND('Datos seleccionados'!$Q100&gt;=$D$3,'Datos seleccionados'!$R100&lt;=$D$4,'Datos seleccionados'!$S100&gt;=$D$5,'Datos seleccionados'!$T100&gt;=$D$6,'Datos seleccionados'!$U100&gt;=$D$7),"SI","NO"))</f>
        <v>SI</v>
      </c>
      <c r="G108" s="17">
        <f>+IF('Datos seleccionados'!$A100="","",'Datos seleccionados'!$A100)</f>
        <v>802015649</v>
      </c>
      <c r="H108" s="14" t="str">
        <f>+IF('Datos seleccionados'!$B100="","",'Datos seleccionados'!$B100)</f>
        <v>DJM LUXES SAS ARQUITECTURA, INGENIERIA Y CONSULTORIA</v>
      </c>
      <c r="I108" s="10" t="str">
        <f ca="1">IF(H108="","",IF(AND('Datos seleccionados'!$Q100&gt;=$I$3,'Datos seleccionados'!$R100&lt;=$I$4,'Datos seleccionados'!$S100&gt;=$I$5,'Datos seleccionados'!$T100&gt;=$I$6,'Datos seleccionados'!$U100&gt;=$I$7),"SI","NO"))</f>
        <v>NO</v>
      </c>
    </row>
    <row r="109" spans="2:9" x14ac:dyDescent="0.2">
      <c r="B109" s="18">
        <f>+IF('Datos seleccionados'!$A101="","",'Datos seleccionados'!$A101)</f>
        <v>802019215</v>
      </c>
      <c r="C109" s="14" t="str">
        <f>+IF('Datos seleccionados'!$B101="","",'Datos seleccionados'!$B101)</f>
        <v>INVERSIONES OSLON S.A.S.</v>
      </c>
      <c r="D109" s="10" t="str">
        <f ca="1">IF(C109="","",IF(AND('Datos seleccionados'!$Q101&gt;=$D$3,'Datos seleccionados'!$R101&lt;=$D$4,'Datos seleccionados'!$S101&gt;=$D$5,'Datos seleccionados'!$T101&gt;=$D$6,'Datos seleccionados'!$U101&gt;=$D$7),"SI","NO"))</f>
        <v>NO</v>
      </c>
      <c r="G109" s="17">
        <f>+IF('Datos seleccionados'!$A101="","",'Datos seleccionados'!$A101)</f>
        <v>802019215</v>
      </c>
      <c r="H109" s="14" t="str">
        <f>+IF('Datos seleccionados'!$B101="","",'Datos seleccionados'!$B101)</f>
        <v>INVERSIONES OSLON S.A.S.</v>
      </c>
      <c r="I109" s="10" t="str">
        <f ca="1">IF(H109="","",IF(AND('Datos seleccionados'!$Q101&gt;=$I$3,'Datos seleccionados'!$R101&lt;=$I$4,'Datos seleccionados'!$S101&gt;=$I$5,'Datos seleccionados'!$T101&gt;=$I$6,'Datos seleccionados'!$U101&gt;=$I$7),"SI","NO"))</f>
        <v>NO</v>
      </c>
    </row>
    <row r="110" spans="2:9" x14ac:dyDescent="0.2">
      <c r="B110" s="18">
        <f>+IF('Datos seleccionados'!$A102="","",'Datos seleccionados'!$A102)</f>
        <v>802021384</v>
      </c>
      <c r="C110" s="14" t="str">
        <f>+IF('Datos seleccionados'!$B102="","",'Datos seleccionados'!$B102)</f>
        <v>HIDROSERVICIOS S.A.S.</v>
      </c>
      <c r="D110" s="10" t="str">
        <f ca="1">IF(C110="","",IF(AND('Datos seleccionados'!$Q102&gt;=$D$3,'Datos seleccionados'!$R102&lt;=$D$4,'Datos seleccionados'!$S102&gt;=$D$5,'Datos seleccionados'!$T102&gt;=$D$6,'Datos seleccionados'!$U102&gt;=$D$7),"SI","NO"))</f>
        <v>SI</v>
      </c>
      <c r="G110" s="17">
        <f>+IF('Datos seleccionados'!$A102="","",'Datos seleccionados'!$A102)</f>
        <v>802021384</v>
      </c>
      <c r="H110" s="14" t="str">
        <f>+IF('Datos seleccionados'!$B102="","",'Datos seleccionados'!$B102)</f>
        <v>HIDROSERVICIOS S.A.S.</v>
      </c>
      <c r="I110" s="10" t="str">
        <f ca="1">IF(H110="","",IF(AND('Datos seleccionados'!$Q102&gt;=$I$3,'Datos seleccionados'!$R102&lt;=$I$4,'Datos seleccionados'!$S102&gt;=$I$5,'Datos seleccionados'!$T102&gt;=$I$6,'Datos seleccionados'!$U102&gt;=$I$7),"SI","NO"))</f>
        <v>SI</v>
      </c>
    </row>
    <row r="111" spans="2:9" x14ac:dyDescent="0.2">
      <c r="B111" s="18">
        <f>+IF('Datos seleccionados'!$A103="","",'Datos seleccionados'!$A103)</f>
        <v>804011280</v>
      </c>
      <c r="C111" s="14" t="str">
        <f>+IF('Datos seleccionados'!$B103="","",'Datos seleccionados'!$B103)</f>
        <v>SUPRA ASSETS SAS</v>
      </c>
      <c r="D111" s="10" t="str">
        <f ca="1">IF(C111="","",IF(AND('Datos seleccionados'!$Q103&gt;=$D$3,'Datos seleccionados'!$R103&lt;=$D$4,'Datos seleccionados'!$S103&gt;=$D$5,'Datos seleccionados'!$T103&gt;=$D$6,'Datos seleccionados'!$U103&gt;=$D$7),"SI","NO"))</f>
        <v>SI</v>
      </c>
      <c r="G111" s="17">
        <f>+IF('Datos seleccionados'!$A103="","",'Datos seleccionados'!$A103)</f>
        <v>804011280</v>
      </c>
      <c r="H111" s="14" t="str">
        <f>+IF('Datos seleccionados'!$B103="","",'Datos seleccionados'!$B103)</f>
        <v>SUPRA ASSETS SAS</v>
      </c>
      <c r="I111" s="10" t="str">
        <f ca="1">IF(H111="","",IF(AND('Datos seleccionados'!$Q103&gt;=$I$3,'Datos seleccionados'!$R103&lt;=$I$4,'Datos seleccionados'!$S103&gt;=$I$5,'Datos seleccionados'!$T103&gt;=$I$6,'Datos seleccionados'!$U103&gt;=$I$7),"SI","NO"))</f>
        <v>NO</v>
      </c>
    </row>
    <row r="112" spans="2:9" x14ac:dyDescent="0.2">
      <c r="B112" s="18">
        <f>+IF('Datos seleccionados'!$A104="","",'Datos seleccionados'!$A104)</f>
        <v>804013213</v>
      </c>
      <c r="C112" s="14" t="str">
        <f>+IF('Datos seleccionados'!$B104="","",'Datos seleccionados'!$B104)</f>
        <v>TOOL SYSTEM SOLUTIONS S.A.S.</v>
      </c>
      <c r="D112" s="10" t="str">
        <f ca="1">IF(C112="","",IF(AND('Datos seleccionados'!$Q104&gt;=$D$3,'Datos seleccionados'!$R104&lt;=$D$4,'Datos seleccionados'!$S104&gt;=$D$5,'Datos seleccionados'!$T104&gt;=$D$6,'Datos seleccionados'!$U104&gt;=$D$7),"SI","NO"))</f>
        <v>SI</v>
      </c>
      <c r="G112" s="17">
        <f>+IF('Datos seleccionados'!$A104="","",'Datos seleccionados'!$A104)</f>
        <v>804013213</v>
      </c>
      <c r="H112" s="14" t="str">
        <f>+IF('Datos seleccionados'!$B104="","",'Datos seleccionados'!$B104)</f>
        <v>TOOL SYSTEM SOLUTIONS S.A.S.</v>
      </c>
      <c r="I112" s="10" t="str">
        <f ca="1">IF(H112="","",IF(AND('Datos seleccionados'!$Q104&gt;=$I$3,'Datos seleccionados'!$R104&lt;=$I$4,'Datos seleccionados'!$S104&gt;=$I$5,'Datos seleccionados'!$T104&gt;=$I$6,'Datos seleccionados'!$U104&gt;=$I$7),"SI","NO"))</f>
        <v>NO</v>
      </c>
    </row>
    <row r="113" spans="2:9" x14ac:dyDescent="0.2">
      <c r="B113" s="18">
        <f>+IF('Datos seleccionados'!$A105="","",'Datos seleccionados'!$A105)</f>
        <v>805009280</v>
      </c>
      <c r="C113" s="14" t="str">
        <f>+IF('Datos seleccionados'!$B105="","",'Datos seleccionados'!$B105)</f>
        <v>SYNERGIA CONSULTORIA Y GESTION SAS</v>
      </c>
      <c r="D113" s="10" t="str">
        <f ca="1">IF(C113="","",IF(AND('Datos seleccionados'!$Q105&gt;=$D$3,'Datos seleccionados'!$R105&lt;=$D$4,'Datos seleccionados'!$S105&gt;=$D$5,'Datos seleccionados'!$T105&gt;=$D$6,'Datos seleccionados'!$U105&gt;=$D$7),"SI","NO"))</f>
        <v>NO</v>
      </c>
      <c r="G113" s="17">
        <f>+IF('Datos seleccionados'!$A105="","",'Datos seleccionados'!$A105)</f>
        <v>805009280</v>
      </c>
      <c r="H113" s="14" t="str">
        <f>+IF('Datos seleccionados'!$B105="","",'Datos seleccionados'!$B105)</f>
        <v>SYNERGIA CONSULTORIA Y GESTION SAS</v>
      </c>
      <c r="I113" s="10" t="str">
        <f ca="1">IF(H113="","",IF(AND('Datos seleccionados'!$Q105&gt;=$I$3,'Datos seleccionados'!$R105&lt;=$I$4,'Datos seleccionados'!$S105&gt;=$I$5,'Datos seleccionados'!$T105&gt;=$I$6,'Datos seleccionados'!$U105&gt;=$I$7),"SI","NO"))</f>
        <v>NO</v>
      </c>
    </row>
    <row r="114" spans="2:9" x14ac:dyDescent="0.2">
      <c r="B114" s="18">
        <f>+IF('Datos seleccionados'!$A106="","",'Datos seleccionados'!$A106)</f>
        <v>805018115</v>
      </c>
      <c r="C114" s="14" t="str">
        <f>+IF('Datos seleccionados'!$B106="","",'Datos seleccionados'!$B106)</f>
        <v>ANALCOR &amp; CIA LTDA</v>
      </c>
      <c r="D114" s="10" t="str">
        <f ca="1">IF(C114="","",IF(AND('Datos seleccionados'!$Q106&gt;=$D$3,'Datos seleccionados'!$R106&lt;=$D$4,'Datos seleccionados'!$S106&gt;=$D$5,'Datos seleccionados'!$T106&gt;=$D$6,'Datos seleccionados'!$U106&gt;=$D$7),"SI","NO"))</f>
        <v>SI</v>
      </c>
      <c r="G114" s="17">
        <f>+IF('Datos seleccionados'!$A106="","",'Datos seleccionados'!$A106)</f>
        <v>805018115</v>
      </c>
      <c r="H114" s="14" t="str">
        <f>+IF('Datos seleccionados'!$B106="","",'Datos seleccionados'!$B106)</f>
        <v>ANALCOR &amp; CIA LTDA</v>
      </c>
      <c r="I114" s="10" t="str">
        <f ca="1">IF(H114="","",IF(AND('Datos seleccionados'!$Q106&gt;=$I$3,'Datos seleccionados'!$R106&lt;=$I$4,'Datos seleccionados'!$S106&gt;=$I$5,'Datos seleccionados'!$T106&gt;=$I$6,'Datos seleccionados'!$U106&gt;=$I$7),"SI","NO"))</f>
        <v>NO</v>
      </c>
    </row>
    <row r="115" spans="2:9" x14ac:dyDescent="0.2">
      <c r="B115" s="18">
        <f>+IF('Datos seleccionados'!$A107="","",'Datos seleccionados'!$A107)</f>
        <v>805018570</v>
      </c>
      <c r="C115" s="14" t="str">
        <f>+IF('Datos seleccionados'!$B107="","",'Datos seleccionados'!$B107)</f>
        <v>SUITCO SAS</v>
      </c>
      <c r="D115" s="10" t="str">
        <f ca="1">IF(C115="","",IF(AND('Datos seleccionados'!$Q107&gt;=$D$3,'Datos seleccionados'!$R107&lt;=$D$4,'Datos seleccionados'!$S107&gt;=$D$5,'Datos seleccionados'!$T107&gt;=$D$6,'Datos seleccionados'!$U107&gt;=$D$7),"SI","NO"))</f>
        <v>NO</v>
      </c>
      <c r="G115" s="17">
        <f>+IF('Datos seleccionados'!$A107="","",'Datos seleccionados'!$A107)</f>
        <v>805018570</v>
      </c>
      <c r="H115" s="14" t="str">
        <f>+IF('Datos seleccionados'!$B107="","",'Datos seleccionados'!$B107)</f>
        <v>SUITCO SAS</v>
      </c>
      <c r="I115" s="10" t="str">
        <f ca="1">IF(H115="","",IF(AND('Datos seleccionados'!$Q107&gt;=$I$3,'Datos seleccionados'!$R107&lt;=$I$4,'Datos seleccionados'!$S107&gt;=$I$5,'Datos seleccionados'!$T107&gt;=$I$6,'Datos seleccionados'!$U107&gt;=$I$7),"SI","NO"))</f>
        <v>NO</v>
      </c>
    </row>
    <row r="116" spans="2:9" x14ac:dyDescent="0.2">
      <c r="B116" s="18">
        <f>+IF('Datos seleccionados'!$A108="","",'Datos seleccionados'!$A108)</f>
        <v>805030655</v>
      </c>
      <c r="C116" s="14" t="str">
        <f>+IF('Datos seleccionados'!$B108="","",'Datos seleccionados'!$B108)</f>
        <v>CENTRO DE INVESTIGACION CIENTIFICA CAUCASECO LIMITADA</v>
      </c>
      <c r="D116" s="10" t="str">
        <f ca="1">IF(C116="","",IF(AND('Datos seleccionados'!$Q108&gt;=$D$3,'Datos seleccionados'!$R108&lt;=$D$4,'Datos seleccionados'!$S108&gt;=$D$5,'Datos seleccionados'!$T108&gt;=$D$6,'Datos seleccionados'!$U108&gt;=$D$7),"SI","NO"))</f>
        <v>NO</v>
      </c>
      <c r="G116" s="17">
        <f>+IF('Datos seleccionados'!$A108="","",'Datos seleccionados'!$A108)</f>
        <v>805030655</v>
      </c>
      <c r="H116" s="14" t="str">
        <f>+IF('Datos seleccionados'!$B108="","",'Datos seleccionados'!$B108)</f>
        <v>CENTRO DE INVESTIGACION CIENTIFICA CAUCASECO LIMITADA</v>
      </c>
      <c r="I116" s="10" t="str">
        <f ca="1">IF(H116="","",IF(AND('Datos seleccionados'!$Q108&gt;=$I$3,'Datos seleccionados'!$R108&lt;=$I$4,'Datos seleccionados'!$S108&gt;=$I$5,'Datos seleccionados'!$T108&gt;=$I$6,'Datos seleccionados'!$U108&gt;=$I$7),"SI","NO"))</f>
        <v>NO</v>
      </c>
    </row>
    <row r="117" spans="2:9" x14ac:dyDescent="0.2">
      <c r="B117" s="18">
        <f>+IF('Datos seleccionados'!$A109="","",'Datos seleccionados'!$A109)</f>
        <v>809012157</v>
      </c>
      <c r="C117" s="14" t="str">
        <f>+IF('Datos seleccionados'!$B109="","",'Datos seleccionados'!$B109)</f>
        <v>ALIANZA TEMPORALES SAS</v>
      </c>
      <c r="D117" s="10" t="str">
        <f ca="1">IF(C117="","",IF(AND('Datos seleccionados'!$Q109&gt;=$D$3,'Datos seleccionados'!$R109&lt;=$D$4,'Datos seleccionados'!$S109&gt;=$D$5,'Datos seleccionados'!$T109&gt;=$D$6,'Datos seleccionados'!$U109&gt;=$D$7),"SI","NO"))</f>
        <v>NO</v>
      </c>
      <c r="G117" s="17">
        <f>+IF('Datos seleccionados'!$A109="","",'Datos seleccionados'!$A109)</f>
        <v>809012157</v>
      </c>
      <c r="H117" s="14" t="str">
        <f>+IF('Datos seleccionados'!$B109="","",'Datos seleccionados'!$B109)</f>
        <v>ALIANZA TEMPORALES SAS</v>
      </c>
      <c r="I117" s="10" t="str">
        <f ca="1">IF(H117="","",IF(AND('Datos seleccionados'!$Q109&gt;=$I$3,'Datos seleccionados'!$R109&lt;=$I$4,'Datos seleccionados'!$S109&gt;=$I$5,'Datos seleccionados'!$T109&gt;=$I$6,'Datos seleccionados'!$U109&gt;=$I$7),"SI","NO"))</f>
        <v>NO</v>
      </c>
    </row>
    <row r="118" spans="2:9" x14ac:dyDescent="0.2">
      <c r="B118" s="18">
        <f>+IF('Datos seleccionados'!$A110="","",'Datos seleccionados'!$A110)</f>
        <v>811001644</v>
      </c>
      <c r="C118" s="14" t="str">
        <f>+IF('Datos seleccionados'!$B110="","",'Datos seleccionados'!$B110)</f>
        <v>GENERADORA UNION SAS</v>
      </c>
      <c r="D118" s="10" t="str">
        <f ca="1">IF(C118="","",IF(AND('Datos seleccionados'!$Q110&gt;=$D$3,'Datos seleccionados'!$R110&lt;=$D$4,'Datos seleccionados'!$S110&gt;=$D$5,'Datos seleccionados'!$T110&gt;=$D$6,'Datos seleccionados'!$U110&gt;=$D$7),"SI","NO"))</f>
        <v>SI</v>
      </c>
      <c r="G118" s="17">
        <f>+IF('Datos seleccionados'!$A110="","",'Datos seleccionados'!$A110)</f>
        <v>811001644</v>
      </c>
      <c r="H118" s="14" t="str">
        <f>+IF('Datos seleccionados'!$B110="","",'Datos seleccionados'!$B110)</f>
        <v>GENERADORA UNION SAS</v>
      </c>
      <c r="I118" s="10" t="str">
        <f ca="1">IF(H118="","",IF(AND('Datos seleccionados'!$Q110&gt;=$I$3,'Datos seleccionados'!$R110&lt;=$I$4,'Datos seleccionados'!$S110&gt;=$I$5,'Datos seleccionados'!$T110&gt;=$I$6,'Datos seleccionados'!$U110&gt;=$I$7),"SI","NO"))</f>
        <v>SI</v>
      </c>
    </row>
    <row r="119" spans="2:9" x14ac:dyDescent="0.2">
      <c r="B119" s="18">
        <f>+IF('Datos seleccionados'!$A111="","",'Datos seleccionados'!$A111)</f>
        <v>811008976</v>
      </c>
      <c r="C119" s="14" t="str">
        <f>+IF('Datos seleccionados'!$B111="","",'Datos seleccionados'!$B111)</f>
        <v>AGROPECUARIA POSADA &amp; CUARTAS Y CIA S.A.S</v>
      </c>
      <c r="D119" s="10" t="str">
        <f ca="1">IF(C119="","",IF(AND('Datos seleccionados'!$Q111&gt;=$D$3,'Datos seleccionados'!$R111&lt;=$D$4,'Datos seleccionados'!$S111&gt;=$D$5,'Datos seleccionados'!$T111&gt;=$D$6,'Datos seleccionados'!$U111&gt;=$D$7),"SI","NO"))</f>
        <v>SI</v>
      </c>
      <c r="G119" s="17">
        <f>+IF('Datos seleccionados'!$A111="","",'Datos seleccionados'!$A111)</f>
        <v>811008976</v>
      </c>
      <c r="H119" s="14" t="str">
        <f>+IF('Datos seleccionados'!$B111="","",'Datos seleccionados'!$B111)</f>
        <v>AGROPECUARIA POSADA &amp; CUARTAS Y CIA S.A.S</v>
      </c>
      <c r="I119" s="10" t="str">
        <f ca="1">IF(H119="","",IF(AND('Datos seleccionados'!$Q111&gt;=$I$3,'Datos seleccionados'!$R111&lt;=$I$4,'Datos seleccionados'!$S111&gt;=$I$5,'Datos seleccionados'!$T111&gt;=$I$6,'Datos seleccionados'!$U111&gt;=$I$7),"SI","NO"))</f>
        <v>NO</v>
      </c>
    </row>
    <row r="120" spans="2:9" x14ac:dyDescent="0.2">
      <c r="B120" s="18">
        <f>+IF('Datos seleccionados'!$A112="","",'Datos seleccionados'!$A112)</f>
        <v>811022703</v>
      </c>
      <c r="C120" s="14" t="str">
        <f>+IF('Datos seleccionados'!$B112="","",'Datos seleccionados'!$B112)</f>
        <v>IKALA-EMPRESA PARA EL DESARROLLO SOCIAL SAS BIC</v>
      </c>
      <c r="D120" s="10" t="str">
        <f ca="1">IF(C120="","",IF(AND('Datos seleccionados'!$Q112&gt;=$D$3,'Datos seleccionados'!$R112&lt;=$D$4,'Datos seleccionados'!$S112&gt;=$D$5,'Datos seleccionados'!$T112&gt;=$D$6,'Datos seleccionados'!$U112&gt;=$D$7),"SI","NO"))</f>
        <v>SI</v>
      </c>
      <c r="G120" s="17">
        <f>+IF('Datos seleccionados'!$A112="","",'Datos seleccionados'!$A112)</f>
        <v>811022703</v>
      </c>
      <c r="H120" s="14" t="str">
        <f>+IF('Datos seleccionados'!$B112="","",'Datos seleccionados'!$B112)</f>
        <v>IKALA-EMPRESA PARA EL DESARROLLO SOCIAL SAS BIC</v>
      </c>
      <c r="I120" s="10" t="str">
        <f ca="1">IF(H120="","",IF(AND('Datos seleccionados'!$Q112&gt;=$I$3,'Datos seleccionados'!$R112&lt;=$I$4,'Datos seleccionados'!$S112&gt;=$I$5,'Datos seleccionados'!$T112&gt;=$I$6,'Datos seleccionados'!$U112&gt;=$I$7),"SI","NO"))</f>
        <v>NO</v>
      </c>
    </row>
    <row r="121" spans="2:9" x14ac:dyDescent="0.2">
      <c r="B121" s="18">
        <f>+IF('Datos seleccionados'!$A113="","",'Datos seleccionados'!$A113)</f>
        <v>811042842</v>
      </c>
      <c r="C121" s="14" t="str">
        <f>+IF('Datos seleccionados'!$B113="","",'Datos seleccionados'!$B113)</f>
        <v>CONSULTORIA ESTRATEGICA INTEGRAL S.A.S</v>
      </c>
      <c r="D121" s="10" t="str">
        <f ca="1">IF(C121="","",IF(AND('Datos seleccionados'!$Q113&gt;=$D$3,'Datos seleccionados'!$R113&lt;=$D$4,'Datos seleccionados'!$S113&gt;=$D$5,'Datos seleccionados'!$T113&gt;=$D$6,'Datos seleccionados'!$U113&gt;=$D$7),"SI","NO"))</f>
        <v>SI</v>
      </c>
      <c r="G121" s="17">
        <f>+IF('Datos seleccionados'!$A113="","",'Datos seleccionados'!$A113)</f>
        <v>811042842</v>
      </c>
      <c r="H121" s="14" t="str">
        <f>+IF('Datos seleccionados'!$B113="","",'Datos seleccionados'!$B113)</f>
        <v>CONSULTORIA ESTRATEGICA INTEGRAL S.A.S</v>
      </c>
      <c r="I121" s="10" t="str">
        <f ca="1">IF(H121="","",IF(AND('Datos seleccionados'!$Q113&gt;=$I$3,'Datos seleccionados'!$R113&lt;=$I$4,'Datos seleccionados'!$S113&gt;=$I$5,'Datos seleccionados'!$T113&gt;=$I$6,'Datos seleccionados'!$U113&gt;=$I$7),"SI","NO"))</f>
        <v>NO</v>
      </c>
    </row>
    <row r="122" spans="2:9" x14ac:dyDescent="0.2">
      <c r="B122" s="18">
        <f>+IF('Datos seleccionados'!$A114="","",'Datos seleccionados'!$A114)</f>
        <v>816001309</v>
      </c>
      <c r="C122" s="14" t="str">
        <f>+IF('Datos seleccionados'!$B114="","",'Datos seleccionados'!$B114)</f>
        <v>GARCIA HOYOS SUCESORES Y CIA S EN C</v>
      </c>
      <c r="D122" s="10" t="str">
        <f ca="1">IF(C122="","",IF(AND('Datos seleccionados'!$Q114&gt;=$D$3,'Datos seleccionados'!$R114&lt;=$D$4,'Datos seleccionados'!$S114&gt;=$D$5,'Datos seleccionados'!$T114&gt;=$D$6,'Datos seleccionados'!$U114&gt;=$D$7),"SI","NO"))</f>
        <v>SI</v>
      </c>
      <c r="G122" s="17">
        <f>+IF('Datos seleccionados'!$A114="","",'Datos seleccionados'!$A114)</f>
        <v>816001309</v>
      </c>
      <c r="H122" s="14" t="str">
        <f>+IF('Datos seleccionados'!$B114="","",'Datos seleccionados'!$B114)</f>
        <v>GARCIA HOYOS SUCESORES Y CIA S EN C</v>
      </c>
      <c r="I122" s="10" t="str">
        <f ca="1">IF(H122="","",IF(AND('Datos seleccionados'!$Q114&gt;=$I$3,'Datos seleccionados'!$R114&lt;=$I$4,'Datos seleccionados'!$S114&gt;=$I$5,'Datos seleccionados'!$T114&gt;=$I$6,'Datos seleccionados'!$U114&gt;=$I$7),"SI","NO"))</f>
        <v>NO</v>
      </c>
    </row>
    <row r="123" spans="2:9" x14ac:dyDescent="0.2">
      <c r="B123" s="18">
        <f>+IF('Datos seleccionados'!$A115="","",'Datos seleccionados'!$A115)</f>
        <v>824006265</v>
      </c>
      <c r="C123" s="14" t="str">
        <f>+IF('Datos seleccionados'!$B115="","",'Datos seleccionados'!$B115)</f>
        <v>GESTORES &amp; CONSULTORES G&amp;C LTDA EN REORGANIZACION</v>
      </c>
      <c r="D123" s="10" t="str">
        <f ca="1">IF(C123="","",IF(AND('Datos seleccionados'!$Q115&gt;=$D$3,'Datos seleccionados'!$R115&lt;=$D$4,'Datos seleccionados'!$S115&gt;=$D$5,'Datos seleccionados'!$T115&gt;=$D$6,'Datos seleccionados'!$U115&gt;=$D$7),"SI","NO"))</f>
        <v>NO</v>
      </c>
      <c r="G123" s="17">
        <f>+IF('Datos seleccionados'!$A115="","",'Datos seleccionados'!$A115)</f>
        <v>824006265</v>
      </c>
      <c r="H123" s="14" t="str">
        <f>+IF('Datos seleccionados'!$B115="","",'Datos seleccionados'!$B115)</f>
        <v>GESTORES &amp; CONSULTORES G&amp;C LTDA EN REORGANIZACION</v>
      </c>
      <c r="I123" s="10" t="str">
        <f ca="1">IF(H123="","",IF(AND('Datos seleccionados'!$Q115&gt;=$I$3,'Datos seleccionados'!$R115&lt;=$I$4,'Datos seleccionados'!$S115&gt;=$I$5,'Datos seleccionados'!$T115&gt;=$I$6,'Datos seleccionados'!$U115&gt;=$I$7),"SI","NO"))</f>
        <v>NO</v>
      </c>
    </row>
    <row r="124" spans="2:9" x14ac:dyDescent="0.2">
      <c r="B124" s="18">
        <f>+IF('Datos seleccionados'!$A116="","",'Datos seleccionados'!$A116)</f>
        <v>830006777</v>
      </c>
      <c r="C124" s="14" t="str">
        <f>+IF('Datos seleccionados'!$B116="","",'Datos seleccionados'!$B116)</f>
        <v>AGS COLOMBIA SAS - ASESORES GERENCIALES Y AUDITORES EN SALUD</v>
      </c>
      <c r="D124" s="10" t="str">
        <f ca="1">IF(C124="","",IF(AND('Datos seleccionados'!$Q116&gt;=$D$3,'Datos seleccionados'!$R116&lt;=$D$4,'Datos seleccionados'!$S116&gt;=$D$5,'Datos seleccionados'!$T116&gt;=$D$6,'Datos seleccionados'!$U116&gt;=$D$7),"SI","NO"))</f>
        <v>SI</v>
      </c>
      <c r="G124" s="17">
        <f>+IF('Datos seleccionados'!$A116="","",'Datos seleccionados'!$A116)</f>
        <v>830006777</v>
      </c>
      <c r="H124" s="14" t="str">
        <f>+IF('Datos seleccionados'!$B116="","",'Datos seleccionados'!$B116)</f>
        <v>AGS COLOMBIA SAS - ASESORES GERENCIALES Y AUDITORES EN SALUD</v>
      </c>
      <c r="I124" s="10" t="str">
        <f ca="1">IF(H124="","",IF(AND('Datos seleccionados'!$Q116&gt;=$I$3,'Datos seleccionados'!$R116&lt;=$I$4,'Datos seleccionados'!$S116&gt;=$I$5,'Datos seleccionados'!$T116&gt;=$I$6,'Datos seleccionados'!$U116&gt;=$I$7),"SI","NO"))</f>
        <v>NO</v>
      </c>
    </row>
    <row r="125" spans="2:9" x14ac:dyDescent="0.2">
      <c r="B125" s="18">
        <f>+IF('Datos seleccionados'!$A117="","",'Datos seleccionados'!$A117)</f>
        <v>830008196</v>
      </c>
      <c r="C125" s="14" t="str">
        <f>+IF('Datos seleccionados'!$B117="","",'Datos seleccionados'!$B117)</f>
        <v>ATI INTERNACIONAL SAS</v>
      </c>
      <c r="D125" s="10" t="str">
        <f ca="1">IF(C125="","",IF(AND('Datos seleccionados'!$Q117&gt;=$D$3,'Datos seleccionados'!$R117&lt;=$D$4,'Datos seleccionados'!$S117&gt;=$D$5,'Datos seleccionados'!$T117&gt;=$D$6,'Datos seleccionados'!$U117&gt;=$D$7),"SI","NO"))</f>
        <v>SI</v>
      </c>
      <c r="G125" s="17">
        <f>+IF('Datos seleccionados'!$A117="","",'Datos seleccionados'!$A117)</f>
        <v>830008196</v>
      </c>
      <c r="H125" s="14" t="str">
        <f>+IF('Datos seleccionados'!$B117="","",'Datos seleccionados'!$B117)</f>
        <v>ATI INTERNACIONAL SAS</v>
      </c>
      <c r="I125" s="10" t="str">
        <f ca="1">IF(H125="","",IF(AND('Datos seleccionados'!$Q117&gt;=$I$3,'Datos seleccionados'!$R117&lt;=$I$4,'Datos seleccionados'!$S117&gt;=$I$5,'Datos seleccionados'!$T117&gt;=$I$6,'Datos seleccionados'!$U117&gt;=$I$7),"SI","NO"))</f>
        <v>SI</v>
      </c>
    </row>
    <row r="126" spans="2:9" x14ac:dyDescent="0.2">
      <c r="B126" s="18">
        <f>+IF('Datos seleccionados'!$A118="","",'Datos seleccionados'!$A118)</f>
        <v>830013136</v>
      </c>
      <c r="C126" s="14" t="str">
        <f>+IF('Datos seleccionados'!$B118="","",'Datos seleccionados'!$B118)</f>
        <v>CATALEJO SAS</v>
      </c>
      <c r="D126" s="10" t="str">
        <f ca="1">IF(C126="","",IF(AND('Datos seleccionados'!$Q118&gt;=$D$3,'Datos seleccionados'!$R118&lt;=$D$4,'Datos seleccionados'!$S118&gt;=$D$5,'Datos seleccionados'!$T118&gt;=$D$6,'Datos seleccionados'!$U118&gt;=$D$7),"SI","NO"))</f>
        <v>SI</v>
      </c>
      <c r="G126" s="17">
        <f>+IF('Datos seleccionados'!$A118="","",'Datos seleccionados'!$A118)</f>
        <v>830013136</v>
      </c>
      <c r="H126" s="14" t="str">
        <f>+IF('Datos seleccionados'!$B118="","",'Datos seleccionados'!$B118)</f>
        <v>CATALEJO SAS</v>
      </c>
      <c r="I126" s="10" t="str">
        <f ca="1">IF(H126="","",IF(AND('Datos seleccionados'!$Q118&gt;=$I$3,'Datos seleccionados'!$R118&lt;=$I$4,'Datos seleccionados'!$S118&gt;=$I$5,'Datos seleccionados'!$T118&gt;=$I$6,'Datos seleccionados'!$U118&gt;=$I$7),"SI","NO"))</f>
        <v>NO</v>
      </c>
    </row>
    <row r="127" spans="2:9" x14ac:dyDescent="0.2">
      <c r="B127" s="18">
        <f>+IF('Datos seleccionados'!$A119="","",'Datos seleccionados'!$A119)</f>
        <v>830015601</v>
      </c>
      <c r="C127" s="14" t="str">
        <f>+IF('Datos seleccionados'!$B119="","",'Datos seleccionados'!$B119)</f>
        <v>METRO URBANA DEVELOPMENT SAS</v>
      </c>
      <c r="D127" s="10" t="str">
        <f ca="1">IF(C127="","",IF(AND('Datos seleccionados'!$Q119&gt;=$D$3,'Datos seleccionados'!$R119&lt;=$D$4,'Datos seleccionados'!$S119&gt;=$D$5,'Datos seleccionados'!$T119&gt;=$D$6,'Datos seleccionados'!$U119&gt;=$D$7),"SI","NO"))</f>
        <v>NO</v>
      </c>
      <c r="G127" s="17">
        <f>+IF('Datos seleccionados'!$A119="","",'Datos seleccionados'!$A119)</f>
        <v>830015601</v>
      </c>
      <c r="H127" s="14" t="str">
        <f>+IF('Datos seleccionados'!$B119="","",'Datos seleccionados'!$B119)</f>
        <v>METRO URBANA DEVELOPMENT SAS</v>
      </c>
      <c r="I127" s="10" t="str">
        <f ca="1">IF(H127="","",IF(AND('Datos seleccionados'!$Q119&gt;=$I$3,'Datos seleccionados'!$R119&lt;=$I$4,'Datos seleccionados'!$S119&gt;=$I$5,'Datos seleccionados'!$T119&gt;=$I$6,'Datos seleccionados'!$U119&gt;=$I$7),"SI","NO"))</f>
        <v>NO</v>
      </c>
    </row>
    <row r="128" spans="2:9" x14ac:dyDescent="0.2">
      <c r="B128" s="18">
        <f>+IF('Datos seleccionados'!$A120="","",'Datos seleccionados'!$A120)</f>
        <v>830021790</v>
      </c>
      <c r="C128" s="14" t="str">
        <f>+IF('Datos seleccionados'!$B120="","",'Datos seleccionados'!$B120)</f>
        <v>HAY GROUP SAS</v>
      </c>
      <c r="D128" s="10" t="str">
        <f ca="1">IF(C128="","",IF(AND('Datos seleccionados'!$Q120&gt;=$D$3,'Datos seleccionados'!$R120&lt;=$D$4,'Datos seleccionados'!$S120&gt;=$D$5,'Datos seleccionados'!$T120&gt;=$D$6,'Datos seleccionados'!$U120&gt;=$D$7),"SI","NO"))</f>
        <v>SI</v>
      </c>
      <c r="G128" s="17">
        <f>+IF('Datos seleccionados'!$A120="","",'Datos seleccionados'!$A120)</f>
        <v>830021790</v>
      </c>
      <c r="H128" s="14" t="str">
        <f>+IF('Datos seleccionados'!$B120="","",'Datos seleccionados'!$B120)</f>
        <v>HAY GROUP SAS</v>
      </c>
      <c r="I128" s="10" t="str">
        <f ca="1">IF(H128="","",IF(AND('Datos seleccionados'!$Q120&gt;=$I$3,'Datos seleccionados'!$R120&lt;=$I$4,'Datos seleccionados'!$S120&gt;=$I$5,'Datos seleccionados'!$T120&gt;=$I$6,'Datos seleccionados'!$U120&gt;=$I$7),"SI","NO"))</f>
        <v>NO</v>
      </c>
    </row>
    <row r="129" spans="2:9" x14ac:dyDescent="0.2">
      <c r="B129" s="18">
        <f>+IF('Datos seleccionados'!$A121="","",'Datos seleccionados'!$A121)</f>
        <v>830023481</v>
      </c>
      <c r="C129" s="14" t="str">
        <f>+IF('Datos seleccionados'!$B121="","",'Datos seleccionados'!$B121)</f>
        <v>ALEMA INVERSIONES S.A.S.</v>
      </c>
      <c r="D129" s="10" t="str">
        <f ca="1">IF(C129="","",IF(AND('Datos seleccionados'!$Q121&gt;=$D$3,'Datos seleccionados'!$R121&lt;=$D$4,'Datos seleccionados'!$S121&gt;=$D$5,'Datos seleccionados'!$T121&gt;=$D$6,'Datos seleccionados'!$U121&gt;=$D$7),"SI","NO"))</f>
        <v>SI</v>
      </c>
      <c r="G129" s="17">
        <f>+IF('Datos seleccionados'!$A121="","",'Datos seleccionados'!$A121)</f>
        <v>830023481</v>
      </c>
      <c r="H129" s="14" t="str">
        <f>+IF('Datos seleccionados'!$B121="","",'Datos seleccionados'!$B121)</f>
        <v>ALEMA INVERSIONES S.A.S.</v>
      </c>
      <c r="I129" s="10" t="str">
        <f ca="1">IF(H129="","",IF(AND('Datos seleccionados'!$Q121&gt;=$I$3,'Datos seleccionados'!$R121&lt;=$I$4,'Datos seleccionados'!$S121&gt;=$I$5,'Datos seleccionados'!$T121&gt;=$I$6,'Datos seleccionados'!$U121&gt;=$I$7),"SI","NO"))</f>
        <v>NO</v>
      </c>
    </row>
    <row r="130" spans="2:9" x14ac:dyDescent="0.2">
      <c r="B130" s="18">
        <f>+IF('Datos seleccionados'!$A122="","",'Datos seleccionados'!$A122)</f>
        <v>830042614</v>
      </c>
      <c r="C130" s="14" t="str">
        <f>+IF('Datos seleccionados'!$B122="","",'Datos seleccionados'!$B122)</f>
        <v>COMPAÑIA DE PROYECTOS AMBIENTALES E INGENIERIA S.A.S. CPA INGENIERIA S.A.S.COMPAÑIA DE PROYECTOS AMBIENTALES E INGENIERIA S.A.S. CPA INGENIERIA S.A.S.</v>
      </c>
      <c r="D130" s="10" t="str">
        <f ca="1">IF(C130="","",IF(AND('Datos seleccionados'!$Q122&gt;=$D$3,'Datos seleccionados'!$R122&lt;=$D$4,'Datos seleccionados'!$S122&gt;=$D$5,'Datos seleccionados'!$T122&gt;=$D$6,'Datos seleccionados'!$U122&gt;=$D$7),"SI","NO"))</f>
        <v>SI</v>
      </c>
      <c r="G130" s="17">
        <f>+IF('Datos seleccionados'!$A122="","",'Datos seleccionados'!$A122)</f>
        <v>830042614</v>
      </c>
      <c r="H130" s="14" t="str">
        <f>+IF('Datos seleccionados'!$B122="","",'Datos seleccionados'!$B122)</f>
        <v>COMPAÑIA DE PROYECTOS AMBIENTALES E INGENIERIA S.A.S. CPA INGENIERIA S.A.S.COMPAÑIA DE PROYECTOS AMBIENTALES E INGENIERIA S.A.S. CPA INGENIERIA S.A.S.</v>
      </c>
      <c r="I130" s="10" t="str">
        <f ca="1">IF(H130="","",IF(AND('Datos seleccionados'!$Q122&gt;=$I$3,'Datos seleccionados'!$R122&lt;=$I$4,'Datos seleccionados'!$S122&gt;=$I$5,'Datos seleccionados'!$T122&gt;=$I$6,'Datos seleccionados'!$U122&gt;=$I$7),"SI","NO"))</f>
        <v>SI</v>
      </c>
    </row>
    <row r="131" spans="2:9" x14ac:dyDescent="0.2">
      <c r="B131" s="18">
        <f>+IF('Datos seleccionados'!$A123="","",'Datos seleccionados'!$A123)</f>
        <v>830046136</v>
      </c>
      <c r="C131" s="14" t="str">
        <f>+IF('Datos seleccionados'!$B123="","",'Datos seleccionados'!$B123)</f>
        <v>CONSUMO CONSULTORES S.AS</v>
      </c>
      <c r="D131" s="10" t="str">
        <f ca="1">IF(C131="","",IF(AND('Datos seleccionados'!$Q123&gt;=$D$3,'Datos seleccionados'!$R123&lt;=$D$4,'Datos seleccionados'!$S123&gt;=$D$5,'Datos seleccionados'!$T123&gt;=$D$6,'Datos seleccionados'!$U123&gt;=$D$7),"SI","NO"))</f>
        <v>NO</v>
      </c>
      <c r="G131" s="17">
        <f>+IF('Datos seleccionados'!$A123="","",'Datos seleccionados'!$A123)</f>
        <v>830046136</v>
      </c>
      <c r="H131" s="14" t="str">
        <f>+IF('Datos seleccionados'!$B123="","",'Datos seleccionados'!$B123)</f>
        <v>CONSUMO CONSULTORES S.AS</v>
      </c>
      <c r="I131" s="10" t="str">
        <f ca="1">IF(H131="","",IF(AND('Datos seleccionados'!$Q123&gt;=$I$3,'Datos seleccionados'!$R123&lt;=$I$4,'Datos seleccionados'!$S123&gt;=$I$5,'Datos seleccionados'!$T123&gt;=$I$6,'Datos seleccionados'!$U123&gt;=$I$7),"SI","NO"))</f>
        <v>NO</v>
      </c>
    </row>
    <row r="132" spans="2:9" x14ac:dyDescent="0.2">
      <c r="B132" s="18">
        <f>+IF('Datos seleccionados'!$A124="","",'Datos seleccionados'!$A124)</f>
        <v>830047991</v>
      </c>
      <c r="C132" s="14" t="str">
        <f>+IF('Datos seleccionados'!$B124="","",'Datos seleccionados'!$B124)</f>
        <v>EGON ZEHNDER SAS</v>
      </c>
      <c r="D132" s="10" t="str">
        <f ca="1">IF(C132="","",IF(AND('Datos seleccionados'!$Q124&gt;=$D$3,'Datos seleccionados'!$R124&lt;=$D$4,'Datos seleccionados'!$S124&gt;=$D$5,'Datos seleccionados'!$T124&gt;=$D$6,'Datos seleccionados'!$U124&gt;=$D$7),"SI","NO"))</f>
        <v>SI</v>
      </c>
      <c r="G132" s="17">
        <f>+IF('Datos seleccionados'!$A124="","",'Datos seleccionados'!$A124)</f>
        <v>830047991</v>
      </c>
      <c r="H132" s="14" t="str">
        <f>+IF('Datos seleccionados'!$B124="","",'Datos seleccionados'!$B124)</f>
        <v>EGON ZEHNDER SAS</v>
      </c>
      <c r="I132" s="10" t="str">
        <f ca="1">IF(H132="","",IF(AND('Datos seleccionados'!$Q124&gt;=$I$3,'Datos seleccionados'!$R124&lt;=$I$4,'Datos seleccionados'!$S124&gt;=$I$5,'Datos seleccionados'!$T124&gt;=$I$6,'Datos seleccionados'!$U124&gt;=$I$7),"SI","NO"))</f>
        <v>SI</v>
      </c>
    </row>
    <row r="133" spans="2:9" x14ac:dyDescent="0.2">
      <c r="B133" s="18">
        <f>+IF('Datos seleccionados'!$A125="","",'Datos seleccionados'!$A125)</f>
        <v>830048751</v>
      </c>
      <c r="C133" s="14" t="str">
        <f>+IF('Datos seleccionados'!$B125="","",'Datos seleccionados'!$B125)</f>
        <v>A CINCO S.A.S</v>
      </c>
      <c r="D133" s="10" t="str">
        <f ca="1">IF(C133="","",IF(AND('Datos seleccionados'!$Q125&gt;=$D$3,'Datos seleccionados'!$R125&lt;=$D$4,'Datos seleccionados'!$S125&gt;=$D$5,'Datos seleccionados'!$T125&gt;=$D$6,'Datos seleccionados'!$U125&gt;=$D$7),"SI","NO"))</f>
        <v>SI</v>
      </c>
      <c r="G133" s="17">
        <f>+IF('Datos seleccionados'!$A125="","",'Datos seleccionados'!$A125)</f>
        <v>830048751</v>
      </c>
      <c r="H133" s="14" t="str">
        <f>+IF('Datos seleccionados'!$B125="","",'Datos seleccionados'!$B125)</f>
        <v>A CINCO S.A.S</v>
      </c>
      <c r="I133" s="10" t="str">
        <f ca="1">IF(H133="","",IF(AND('Datos seleccionados'!$Q125&gt;=$I$3,'Datos seleccionados'!$R125&lt;=$I$4,'Datos seleccionados'!$S125&gt;=$I$5,'Datos seleccionados'!$T125&gt;=$I$6,'Datos seleccionados'!$U125&gt;=$I$7),"SI","NO"))</f>
        <v>SI</v>
      </c>
    </row>
    <row r="134" spans="2:9" x14ac:dyDescent="0.2">
      <c r="B134" s="18">
        <f>+IF('Datos seleccionados'!$A126="","",'Datos seleccionados'!$A126)</f>
        <v>830055049</v>
      </c>
      <c r="C134" s="14" t="str">
        <f>+IF('Datos seleccionados'!$B126="","",'Datos seleccionados'!$B126)</f>
        <v>BVQI COLOMBIA LTDA</v>
      </c>
      <c r="D134" s="10" t="str">
        <f ca="1">IF(C134="","",IF(AND('Datos seleccionados'!$Q126&gt;=$D$3,'Datos seleccionados'!$R126&lt;=$D$4,'Datos seleccionados'!$S126&gt;=$D$5,'Datos seleccionados'!$T126&gt;=$D$6,'Datos seleccionados'!$U126&gt;=$D$7),"SI","NO"))</f>
        <v>SI</v>
      </c>
      <c r="G134" s="17">
        <f>+IF('Datos seleccionados'!$A126="","",'Datos seleccionados'!$A126)</f>
        <v>830055049</v>
      </c>
      <c r="H134" s="14" t="str">
        <f>+IF('Datos seleccionados'!$B126="","",'Datos seleccionados'!$B126)</f>
        <v>BVQI COLOMBIA LTDA</v>
      </c>
      <c r="I134" s="10" t="str">
        <f ca="1">IF(H134="","",IF(AND('Datos seleccionados'!$Q126&gt;=$I$3,'Datos seleccionados'!$R126&lt;=$I$4,'Datos seleccionados'!$S126&gt;=$I$5,'Datos seleccionados'!$T126&gt;=$I$6,'Datos seleccionados'!$U126&gt;=$I$7),"SI","NO"))</f>
        <v>NO</v>
      </c>
    </row>
    <row r="135" spans="2:9" x14ac:dyDescent="0.2">
      <c r="B135" s="18">
        <f>+IF('Datos seleccionados'!$A127="","",'Datos seleccionados'!$A127)</f>
        <v>830059789</v>
      </c>
      <c r="C135" s="14" t="str">
        <f>+IF('Datos seleccionados'!$B127="","",'Datos seleccionados'!$B127)</f>
        <v>INVERSIONES Y CONSULTORIAS RUEDA Y BARRERA S.A.S</v>
      </c>
      <c r="D135" s="10" t="str">
        <f ca="1">IF(C135="","",IF(AND('Datos seleccionados'!$Q127&gt;=$D$3,'Datos seleccionados'!$R127&lt;=$D$4,'Datos seleccionados'!$S127&gt;=$D$5,'Datos seleccionados'!$T127&gt;=$D$6,'Datos seleccionados'!$U127&gt;=$D$7),"SI","NO"))</f>
        <v>SI</v>
      </c>
      <c r="G135" s="17">
        <f>+IF('Datos seleccionados'!$A127="","",'Datos seleccionados'!$A127)</f>
        <v>830059789</v>
      </c>
      <c r="H135" s="14" t="str">
        <f>+IF('Datos seleccionados'!$B127="","",'Datos seleccionados'!$B127)</f>
        <v>INVERSIONES Y CONSULTORIAS RUEDA Y BARRERA S.A.S</v>
      </c>
      <c r="I135" s="10" t="str">
        <f ca="1">IF(H135="","",IF(AND('Datos seleccionados'!$Q127&gt;=$I$3,'Datos seleccionados'!$R127&lt;=$I$4,'Datos seleccionados'!$S127&gt;=$I$5,'Datos seleccionados'!$T127&gt;=$I$6,'Datos seleccionados'!$U127&gt;=$I$7),"SI","NO"))</f>
        <v>NO</v>
      </c>
    </row>
    <row r="136" spans="2:9" x14ac:dyDescent="0.2">
      <c r="B136" s="18">
        <f>+IF('Datos seleccionados'!$A128="","",'Datos seleccionados'!$A128)</f>
        <v>830063028</v>
      </c>
      <c r="C136" s="14" t="str">
        <f>+IF('Datos seleccionados'!$B128="","",'Datos seleccionados'!$B128)</f>
        <v>D&amp;G CONSULTORES S.A.</v>
      </c>
      <c r="D136" s="10" t="str">
        <f ca="1">IF(C136="","",IF(AND('Datos seleccionados'!$Q128&gt;=$D$3,'Datos seleccionados'!$R128&lt;=$D$4,'Datos seleccionados'!$S128&gt;=$D$5,'Datos seleccionados'!$T128&gt;=$D$6,'Datos seleccionados'!$U128&gt;=$D$7),"SI","NO"))</f>
        <v>SI</v>
      </c>
      <c r="G136" s="17">
        <f>+IF('Datos seleccionados'!$A128="","",'Datos seleccionados'!$A128)</f>
        <v>830063028</v>
      </c>
      <c r="H136" s="14" t="str">
        <f>+IF('Datos seleccionados'!$B128="","",'Datos seleccionados'!$B128)</f>
        <v>D&amp;G CONSULTORES S.A.</v>
      </c>
      <c r="I136" s="10" t="str">
        <f ca="1">IF(H136="","",IF(AND('Datos seleccionados'!$Q128&gt;=$I$3,'Datos seleccionados'!$R128&lt;=$I$4,'Datos seleccionados'!$S128&gt;=$I$5,'Datos seleccionados'!$T128&gt;=$I$6,'Datos seleccionados'!$U128&gt;=$I$7),"SI","NO"))</f>
        <v>SI</v>
      </c>
    </row>
    <row r="137" spans="2:9" x14ac:dyDescent="0.2">
      <c r="B137" s="18">
        <f>+IF('Datos seleccionados'!$A129="","",'Datos seleccionados'!$A129)</f>
        <v>830069752</v>
      </c>
      <c r="C137" s="14" t="str">
        <f>+IF('Datos seleccionados'!$B129="","",'Datos seleccionados'!$B129)</f>
        <v>OVAL CONSULTORÍA GERENCIAL SAS</v>
      </c>
      <c r="D137" s="10" t="str">
        <f ca="1">IF(C137="","",IF(AND('Datos seleccionados'!$Q129&gt;=$D$3,'Datos seleccionados'!$R129&lt;=$D$4,'Datos seleccionados'!$S129&gt;=$D$5,'Datos seleccionados'!$T129&gt;=$D$6,'Datos seleccionados'!$U129&gt;=$D$7),"SI","NO"))</f>
        <v>SI</v>
      </c>
      <c r="G137" s="17">
        <f>+IF('Datos seleccionados'!$A129="","",'Datos seleccionados'!$A129)</f>
        <v>830069752</v>
      </c>
      <c r="H137" s="14" t="str">
        <f>+IF('Datos seleccionados'!$B129="","",'Datos seleccionados'!$B129)</f>
        <v>OVAL CONSULTORÍA GERENCIAL SAS</v>
      </c>
      <c r="I137" s="10" t="str">
        <f ca="1">IF(H137="","",IF(AND('Datos seleccionados'!$Q129&gt;=$I$3,'Datos seleccionados'!$R129&lt;=$I$4,'Datos seleccionados'!$S129&gt;=$I$5,'Datos seleccionados'!$T129&gt;=$I$6,'Datos seleccionados'!$U129&gt;=$I$7),"SI","NO"))</f>
        <v>NO</v>
      </c>
    </row>
    <row r="138" spans="2:9" x14ac:dyDescent="0.2">
      <c r="B138" s="18">
        <f>+IF('Datos seleccionados'!$A130="","",'Datos seleccionados'!$A130)</f>
        <v>830071539</v>
      </c>
      <c r="C138" s="14" t="str">
        <f>+IF('Datos seleccionados'!$B130="","",'Datos seleccionados'!$B130)</f>
        <v>AGROINVERSORA DIAZ MORENO S.A.S</v>
      </c>
      <c r="D138" s="10" t="str">
        <f ca="1">IF(C138="","",IF(AND('Datos seleccionados'!$Q130&gt;=$D$3,'Datos seleccionados'!$R130&lt;=$D$4,'Datos seleccionados'!$S130&gt;=$D$5,'Datos seleccionados'!$T130&gt;=$D$6,'Datos seleccionados'!$U130&gt;=$D$7),"SI","NO"))</f>
        <v>SI</v>
      </c>
      <c r="G138" s="17">
        <f>+IF('Datos seleccionados'!$A130="","",'Datos seleccionados'!$A130)</f>
        <v>830071539</v>
      </c>
      <c r="H138" s="14" t="str">
        <f>+IF('Datos seleccionados'!$B130="","",'Datos seleccionados'!$B130)</f>
        <v>AGROINVERSORA DIAZ MORENO S.A.S</v>
      </c>
      <c r="I138" s="10" t="str">
        <f ca="1">IF(H138="","",IF(AND('Datos seleccionados'!$Q130&gt;=$I$3,'Datos seleccionados'!$R130&lt;=$I$4,'Datos seleccionados'!$S130&gt;=$I$5,'Datos seleccionados'!$T130&gt;=$I$6,'Datos seleccionados'!$U130&gt;=$I$7),"SI","NO"))</f>
        <v>NO</v>
      </c>
    </row>
    <row r="139" spans="2:9" x14ac:dyDescent="0.2">
      <c r="B139" s="18">
        <f>+IF('Datos seleccionados'!$A131="","",'Datos seleccionados'!$A131)</f>
        <v>830073115</v>
      </c>
      <c r="C139" s="14" t="str">
        <f>+IF('Datos seleccionados'!$B131="","",'Datos seleccionados'!$B131)</f>
        <v>LLORENTE &amp; CUENCA COLOMBIA S.A.S.</v>
      </c>
      <c r="D139" s="10" t="str">
        <f ca="1">IF(C139="","",IF(AND('Datos seleccionados'!$Q131&gt;=$D$3,'Datos seleccionados'!$R131&lt;=$D$4,'Datos seleccionados'!$S131&gt;=$D$5,'Datos seleccionados'!$T131&gt;=$D$6,'Datos seleccionados'!$U131&gt;=$D$7),"SI","NO"))</f>
        <v>SI</v>
      </c>
      <c r="G139" s="17">
        <f>+IF('Datos seleccionados'!$A131="","",'Datos seleccionados'!$A131)</f>
        <v>830073115</v>
      </c>
      <c r="H139" s="14" t="str">
        <f>+IF('Datos seleccionados'!$B131="","",'Datos seleccionados'!$B131)</f>
        <v>LLORENTE &amp; CUENCA COLOMBIA S.A.S.</v>
      </c>
      <c r="I139" s="10" t="str">
        <f ca="1">IF(H139="","",IF(AND('Datos seleccionados'!$Q131&gt;=$I$3,'Datos seleccionados'!$R131&lt;=$I$4,'Datos seleccionados'!$S131&gt;=$I$5,'Datos seleccionados'!$T131&gt;=$I$6,'Datos seleccionados'!$U131&gt;=$I$7),"SI","NO"))</f>
        <v>NO</v>
      </c>
    </row>
    <row r="140" spans="2:9" x14ac:dyDescent="0.2">
      <c r="B140" s="18">
        <f>+IF('Datos seleccionados'!$A132="","",'Datos seleccionados'!$A132)</f>
        <v>830073835</v>
      </c>
      <c r="C140" s="14" t="str">
        <f>+IF('Datos seleccionados'!$B132="","",'Datos seleccionados'!$B132)</f>
        <v>EPOPEYA COLOMBIA SAS</v>
      </c>
      <c r="D140" s="10" t="str">
        <f ca="1">IF(C140="","",IF(AND('Datos seleccionados'!$Q132&gt;=$D$3,'Datos seleccionados'!$R132&lt;=$D$4,'Datos seleccionados'!$S132&gt;=$D$5,'Datos seleccionados'!$T132&gt;=$D$6,'Datos seleccionados'!$U132&gt;=$D$7),"SI","NO"))</f>
        <v>SI</v>
      </c>
      <c r="G140" s="17">
        <f>+IF('Datos seleccionados'!$A132="","",'Datos seleccionados'!$A132)</f>
        <v>830073835</v>
      </c>
      <c r="H140" s="14" t="str">
        <f>+IF('Datos seleccionados'!$B132="","",'Datos seleccionados'!$B132)</f>
        <v>EPOPEYA COLOMBIA SAS</v>
      </c>
      <c r="I140" s="10" t="str">
        <f ca="1">IF(H140="","",IF(AND('Datos seleccionados'!$Q132&gt;=$I$3,'Datos seleccionados'!$R132&lt;=$I$4,'Datos seleccionados'!$S132&gt;=$I$5,'Datos seleccionados'!$T132&gt;=$I$6,'Datos seleccionados'!$U132&gt;=$I$7),"SI","NO"))</f>
        <v>NO</v>
      </c>
    </row>
    <row r="141" spans="2:9" x14ac:dyDescent="0.2">
      <c r="B141" s="18">
        <f>+IF('Datos seleccionados'!$A133="","",'Datos seleccionados'!$A133)</f>
        <v>830076606</v>
      </c>
      <c r="C141" s="14" t="str">
        <f>+IF('Datos seleccionados'!$B133="","",'Datos seleccionados'!$B133)</f>
        <v>CORPORACION SOLUCIONES ENERGETICAS INTEGRALES SAS</v>
      </c>
      <c r="D141" s="10" t="str">
        <f ca="1">IF(C141="","",IF(AND('Datos seleccionados'!$Q133&gt;=$D$3,'Datos seleccionados'!$R133&lt;=$D$4,'Datos seleccionados'!$S133&gt;=$D$5,'Datos seleccionados'!$T133&gt;=$D$6,'Datos seleccionados'!$U133&gt;=$D$7),"SI","NO"))</f>
        <v>SI</v>
      </c>
      <c r="G141" s="17">
        <f>+IF('Datos seleccionados'!$A133="","",'Datos seleccionados'!$A133)</f>
        <v>830076606</v>
      </c>
      <c r="H141" s="14" t="str">
        <f>+IF('Datos seleccionados'!$B133="","",'Datos seleccionados'!$B133)</f>
        <v>CORPORACION SOLUCIONES ENERGETICAS INTEGRALES SAS</v>
      </c>
      <c r="I141" s="10" t="str">
        <f ca="1">IF(H141="","",IF(AND('Datos seleccionados'!$Q133&gt;=$I$3,'Datos seleccionados'!$R133&lt;=$I$4,'Datos seleccionados'!$S133&gt;=$I$5,'Datos seleccionados'!$T133&gt;=$I$6,'Datos seleccionados'!$U133&gt;=$I$7),"SI","NO"))</f>
        <v>SI</v>
      </c>
    </row>
    <row r="142" spans="2:9" x14ac:dyDescent="0.2">
      <c r="B142" s="18">
        <f>+IF('Datos seleccionados'!$A134="","",'Datos seleccionados'!$A134)</f>
        <v>830078829</v>
      </c>
      <c r="C142" s="14" t="str">
        <f>+IF('Datos seleccionados'!$B134="","",'Datos seleccionados'!$B134)</f>
        <v>INDUSTRIA CARBONIFERA DE SAMACÁ S.A.S.</v>
      </c>
      <c r="D142" s="10" t="str">
        <f ca="1">IF(C142="","",IF(AND('Datos seleccionados'!$Q134&gt;=$D$3,'Datos seleccionados'!$R134&lt;=$D$4,'Datos seleccionados'!$S134&gt;=$D$5,'Datos seleccionados'!$T134&gt;=$D$6,'Datos seleccionados'!$U134&gt;=$D$7),"SI","NO"))</f>
        <v>SI</v>
      </c>
      <c r="G142" s="17">
        <f>+IF('Datos seleccionados'!$A134="","",'Datos seleccionados'!$A134)</f>
        <v>830078829</v>
      </c>
      <c r="H142" s="14" t="str">
        <f>+IF('Datos seleccionados'!$B134="","",'Datos seleccionados'!$B134)</f>
        <v>INDUSTRIA CARBONIFERA DE SAMACÁ S.A.S.</v>
      </c>
      <c r="I142" s="10" t="str">
        <f ca="1">IF(H142="","",IF(AND('Datos seleccionados'!$Q134&gt;=$I$3,'Datos seleccionados'!$R134&lt;=$I$4,'Datos seleccionados'!$S134&gt;=$I$5,'Datos seleccionados'!$T134&gt;=$I$6,'Datos seleccionados'!$U134&gt;=$I$7),"SI","NO"))</f>
        <v>NO</v>
      </c>
    </row>
    <row r="143" spans="2:9" x14ac:dyDescent="0.2">
      <c r="B143" s="18">
        <f>+IF('Datos seleccionados'!$A135="","",'Datos seleccionados'!$A135)</f>
        <v>830082275</v>
      </c>
      <c r="C143" s="14" t="str">
        <f>+IF('Datos seleccionados'!$B135="","",'Datos seleccionados'!$B135)</f>
        <v>SOPORTE Y LOGISTICA SAS</v>
      </c>
      <c r="D143" s="10" t="str">
        <f ca="1">IF(C143="","",IF(AND('Datos seleccionados'!$Q135&gt;=$D$3,'Datos seleccionados'!$R135&lt;=$D$4,'Datos seleccionados'!$S135&gt;=$D$5,'Datos seleccionados'!$T135&gt;=$D$6,'Datos seleccionados'!$U135&gt;=$D$7),"SI","NO"))</f>
        <v>NO</v>
      </c>
      <c r="G143" s="17">
        <f>+IF('Datos seleccionados'!$A135="","",'Datos seleccionados'!$A135)</f>
        <v>830082275</v>
      </c>
      <c r="H143" s="14" t="str">
        <f>+IF('Datos seleccionados'!$B135="","",'Datos seleccionados'!$B135)</f>
        <v>SOPORTE Y LOGISTICA SAS</v>
      </c>
      <c r="I143" s="10" t="str">
        <f ca="1">IF(H143="","",IF(AND('Datos seleccionados'!$Q135&gt;=$I$3,'Datos seleccionados'!$R135&lt;=$I$4,'Datos seleccionados'!$S135&gt;=$I$5,'Datos seleccionados'!$T135&gt;=$I$6,'Datos seleccionados'!$U135&gt;=$I$7),"SI","NO"))</f>
        <v>NO</v>
      </c>
    </row>
    <row r="144" spans="2:9" x14ac:dyDescent="0.2">
      <c r="B144" s="18">
        <f>+IF('Datos seleccionados'!$A136="","",'Datos seleccionados'!$A136)</f>
        <v>830085084</v>
      </c>
      <c r="C144" s="14" t="str">
        <f>+IF('Datos seleccionados'!$B136="","",'Datos seleccionados'!$B136)</f>
        <v>BUSINESS MANAGEMENT &amp; LOGISTICS LTDA</v>
      </c>
      <c r="D144" s="10" t="str">
        <f ca="1">IF(C144="","",IF(AND('Datos seleccionados'!$Q136&gt;=$D$3,'Datos seleccionados'!$R136&lt;=$D$4,'Datos seleccionados'!$S136&gt;=$D$5,'Datos seleccionados'!$T136&gt;=$D$6,'Datos seleccionados'!$U136&gt;=$D$7),"SI","NO"))</f>
        <v>SI</v>
      </c>
      <c r="G144" s="17">
        <f>+IF('Datos seleccionados'!$A136="","",'Datos seleccionados'!$A136)</f>
        <v>830085084</v>
      </c>
      <c r="H144" s="14" t="str">
        <f>+IF('Datos seleccionados'!$B136="","",'Datos seleccionados'!$B136)</f>
        <v>BUSINESS MANAGEMENT &amp; LOGISTICS LTDA</v>
      </c>
      <c r="I144" s="10" t="str">
        <f ca="1">IF(H144="","",IF(AND('Datos seleccionados'!$Q136&gt;=$I$3,'Datos seleccionados'!$R136&lt;=$I$4,'Datos seleccionados'!$S136&gt;=$I$5,'Datos seleccionados'!$T136&gt;=$I$6,'Datos seleccionados'!$U136&gt;=$I$7),"SI","NO"))</f>
        <v>NO</v>
      </c>
    </row>
    <row r="145" spans="2:9" x14ac:dyDescent="0.2">
      <c r="B145" s="18">
        <f>+IF('Datos seleccionados'!$A137="","",'Datos seleccionados'!$A137)</f>
        <v>830087330</v>
      </c>
      <c r="C145" s="14" t="str">
        <f>+IF('Datos seleccionados'!$B137="","",'Datos seleccionados'!$B137)</f>
        <v>GLOBAL LOGISTICS OPERATIONS LTDA</v>
      </c>
      <c r="D145" s="10" t="str">
        <f ca="1">IF(C145="","",IF(AND('Datos seleccionados'!$Q137&gt;=$D$3,'Datos seleccionados'!$R137&lt;=$D$4,'Datos seleccionados'!$S137&gt;=$D$5,'Datos seleccionados'!$T137&gt;=$D$6,'Datos seleccionados'!$U137&gt;=$D$7),"SI","NO"))</f>
        <v>NO</v>
      </c>
      <c r="G145" s="17">
        <f>+IF('Datos seleccionados'!$A137="","",'Datos seleccionados'!$A137)</f>
        <v>830087330</v>
      </c>
      <c r="H145" s="14" t="str">
        <f>+IF('Datos seleccionados'!$B137="","",'Datos seleccionados'!$B137)</f>
        <v>GLOBAL LOGISTICS OPERATIONS LTDA</v>
      </c>
      <c r="I145" s="10" t="str">
        <f ca="1">IF(H145="","",IF(AND('Datos seleccionados'!$Q137&gt;=$I$3,'Datos seleccionados'!$R137&lt;=$I$4,'Datos seleccionados'!$S137&gt;=$I$5,'Datos seleccionados'!$T137&gt;=$I$6,'Datos seleccionados'!$U137&gt;=$I$7),"SI","NO"))</f>
        <v>NO</v>
      </c>
    </row>
    <row r="146" spans="2:9" x14ac:dyDescent="0.2">
      <c r="B146" s="18">
        <f>+IF('Datos seleccionados'!$A138="","",'Datos seleccionados'!$A138)</f>
        <v>830090315</v>
      </c>
      <c r="C146" s="14" t="str">
        <f>+IF('Datos seleccionados'!$B138="","",'Datos seleccionados'!$B138)</f>
        <v>GRUPO SPIRA SAS</v>
      </c>
      <c r="D146" s="10" t="str">
        <f ca="1">IF(C146="","",IF(AND('Datos seleccionados'!$Q138&gt;=$D$3,'Datos seleccionados'!$R138&lt;=$D$4,'Datos seleccionados'!$S138&gt;=$D$5,'Datos seleccionados'!$T138&gt;=$D$6,'Datos seleccionados'!$U138&gt;=$D$7),"SI","NO"))</f>
        <v>SI</v>
      </c>
      <c r="G146" s="17">
        <f>+IF('Datos seleccionados'!$A138="","",'Datos seleccionados'!$A138)</f>
        <v>830090315</v>
      </c>
      <c r="H146" s="14" t="str">
        <f>+IF('Datos seleccionados'!$B138="","",'Datos seleccionados'!$B138)</f>
        <v>GRUPO SPIRA SAS</v>
      </c>
      <c r="I146" s="10" t="str">
        <f ca="1">IF(H146="","",IF(AND('Datos seleccionados'!$Q138&gt;=$I$3,'Datos seleccionados'!$R138&lt;=$I$4,'Datos seleccionados'!$S138&gt;=$I$5,'Datos seleccionados'!$T138&gt;=$I$6,'Datos seleccionados'!$U138&gt;=$I$7),"SI","NO"))</f>
        <v>NO</v>
      </c>
    </row>
    <row r="147" spans="2:9" x14ac:dyDescent="0.2">
      <c r="B147" s="18">
        <f>+IF('Datos seleccionados'!$A139="","",'Datos seleccionados'!$A139)</f>
        <v>830095352</v>
      </c>
      <c r="C147" s="14" t="str">
        <f>+IF('Datos seleccionados'!$B139="","",'Datos seleccionados'!$B139)</f>
        <v>CREATIVA PRODUCCIONES SA</v>
      </c>
      <c r="D147" s="10" t="str">
        <f ca="1">IF(C147="","",IF(AND('Datos seleccionados'!$Q139&gt;=$D$3,'Datos seleccionados'!$R139&lt;=$D$4,'Datos seleccionados'!$S139&gt;=$D$5,'Datos seleccionados'!$T139&gt;=$D$6,'Datos seleccionados'!$U139&gt;=$D$7),"SI","NO"))</f>
        <v>NO</v>
      </c>
      <c r="G147" s="17">
        <f>+IF('Datos seleccionados'!$A139="","",'Datos seleccionados'!$A139)</f>
        <v>830095352</v>
      </c>
      <c r="H147" s="14" t="str">
        <f>+IF('Datos seleccionados'!$B139="","",'Datos seleccionados'!$B139)</f>
        <v>CREATIVA PRODUCCIONES SA</v>
      </c>
      <c r="I147" s="10" t="str">
        <f ca="1">IF(H147="","",IF(AND('Datos seleccionados'!$Q139&gt;=$I$3,'Datos seleccionados'!$R139&lt;=$I$4,'Datos seleccionados'!$S139&gt;=$I$5,'Datos seleccionados'!$T139&gt;=$I$6,'Datos seleccionados'!$U139&gt;=$I$7),"SI","NO"))</f>
        <v>NO</v>
      </c>
    </row>
    <row r="148" spans="2:9" x14ac:dyDescent="0.2">
      <c r="B148" s="18">
        <f>+IF('Datos seleccionados'!$A140="","",'Datos seleccionados'!$A140)</f>
        <v>830096917</v>
      </c>
      <c r="C148" s="14" t="str">
        <f>+IF('Datos seleccionados'!$B140="","",'Datos seleccionados'!$B140)</f>
        <v>HNA INGENIERIA SAS</v>
      </c>
      <c r="D148" s="10" t="str">
        <f ca="1">IF(C148="","",IF(AND('Datos seleccionados'!$Q140&gt;=$D$3,'Datos seleccionados'!$R140&lt;=$D$4,'Datos seleccionados'!$S140&gt;=$D$5,'Datos seleccionados'!$T140&gt;=$D$6,'Datos seleccionados'!$U140&gt;=$D$7),"SI","NO"))</f>
        <v>SI</v>
      </c>
      <c r="G148" s="17">
        <f>+IF('Datos seleccionados'!$A140="","",'Datos seleccionados'!$A140)</f>
        <v>830096917</v>
      </c>
      <c r="H148" s="14" t="str">
        <f>+IF('Datos seleccionados'!$B140="","",'Datos seleccionados'!$B140)</f>
        <v>HNA INGENIERIA SAS</v>
      </c>
      <c r="I148" s="10" t="str">
        <f ca="1">IF(H148="","",IF(AND('Datos seleccionados'!$Q140&gt;=$I$3,'Datos seleccionados'!$R140&lt;=$I$4,'Datos seleccionados'!$S140&gt;=$I$5,'Datos seleccionados'!$T140&gt;=$I$6,'Datos seleccionados'!$U140&gt;=$I$7),"SI","NO"))</f>
        <v>NO</v>
      </c>
    </row>
    <row r="149" spans="2:9" x14ac:dyDescent="0.2">
      <c r="B149" s="18">
        <f>+IF('Datos seleccionados'!$A141="","",'Datos seleccionados'!$A141)</f>
        <v>830098590</v>
      </c>
      <c r="C149" s="14" t="str">
        <f>+IF('Datos seleccionados'!$B141="","",'Datos seleccionados'!$B141)</f>
        <v>HUMAN CAPITAL OUTSOURCING S.A.S</v>
      </c>
      <c r="D149" s="10" t="str">
        <f ca="1">IF(C149="","",IF(AND('Datos seleccionados'!$Q141&gt;=$D$3,'Datos seleccionados'!$R141&lt;=$D$4,'Datos seleccionados'!$S141&gt;=$D$5,'Datos seleccionados'!$T141&gt;=$D$6,'Datos seleccionados'!$U141&gt;=$D$7),"SI","NO"))</f>
        <v>SI</v>
      </c>
      <c r="G149" s="17">
        <f>+IF('Datos seleccionados'!$A141="","",'Datos seleccionados'!$A141)</f>
        <v>830098590</v>
      </c>
      <c r="H149" s="14" t="str">
        <f>+IF('Datos seleccionados'!$B141="","",'Datos seleccionados'!$B141)</f>
        <v>HUMAN CAPITAL OUTSOURCING S.A.S</v>
      </c>
      <c r="I149" s="10" t="str">
        <f ca="1">IF(H149="","",IF(AND('Datos seleccionados'!$Q141&gt;=$I$3,'Datos seleccionados'!$R141&lt;=$I$4,'Datos seleccionados'!$S141&gt;=$I$5,'Datos seleccionados'!$T141&gt;=$I$6,'Datos seleccionados'!$U141&gt;=$I$7),"SI","NO"))</f>
        <v>NO</v>
      </c>
    </row>
    <row r="150" spans="2:9" x14ac:dyDescent="0.2">
      <c r="B150" s="18">
        <f>+IF('Datos seleccionados'!$A142="","",'Datos seleccionados'!$A142)</f>
        <v>830101571</v>
      </c>
      <c r="C150" s="14" t="str">
        <f>+IF('Datos seleccionados'!$B142="","",'Datos seleccionados'!$B142)</f>
        <v>HELM BANCA DE INVERSION SAS</v>
      </c>
      <c r="D150" s="10" t="str">
        <f ca="1">IF(C150="","",IF(AND('Datos seleccionados'!$Q142&gt;=$D$3,'Datos seleccionados'!$R142&lt;=$D$4,'Datos seleccionados'!$S142&gt;=$D$5,'Datos seleccionados'!$T142&gt;=$D$6,'Datos seleccionados'!$U142&gt;=$D$7),"SI","NO"))</f>
        <v>SI</v>
      </c>
      <c r="G150" s="17">
        <f>+IF('Datos seleccionados'!$A142="","",'Datos seleccionados'!$A142)</f>
        <v>830101571</v>
      </c>
      <c r="H150" s="14" t="str">
        <f>+IF('Datos seleccionados'!$B142="","",'Datos seleccionados'!$B142)</f>
        <v>HELM BANCA DE INVERSION SAS</v>
      </c>
      <c r="I150" s="10" t="str">
        <f ca="1">IF(H150="","",IF(AND('Datos seleccionados'!$Q142&gt;=$I$3,'Datos seleccionados'!$R142&lt;=$I$4,'Datos seleccionados'!$S142&gt;=$I$5,'Datos seleccionados'!$T142&gt;=$I$6,'Datos seleccionados'!$U142&gt;=$I$7),"SI","NO"))</f>
        <v>NO</v>
      </c>
    </row>
    <row r="151" spans="2:9" x14ac:dyDescent="0.2">
      <c r="B151" s="18">
        <f>+IF('Datos seleccionados'!$A143="","",'Datos seleccionados'!$A143)</f>
        <v>830102369</v>
      </c>
      <c r="C151" s="14" t="str">
        <f>+IF('Datos seleccionados'!$B143="","",'Datos seleccionados'!$B143)</f>
        <v>R Y G ASESORIAS S.A.S. BIC</v>
      </c>
      <c r="D151" s="10" t="str">
        <f ca="1">IF(C151="","",IF(AND('Datos seleccionados'!$Q143&gt;=$D$3,'Datos seleccionados'!$R143&lt;=$D$4,'Datos seleccionados'!$S143&gt;=$D$5,'Datos seleccionados'!$T143&gt;=$D$6,'Datos seleccionados'!$U143&gt;=$D$7),"SI","NO"))</f>
        <v>SI</v>
      </c>
      <c r="G151" s="17">
        <f>+IF('Datos seleccionados'!$A143="","",'Datos seleccionados'!$A143)</f>
        <v>830102369</v>
      </c>
      <c r="H151" s="14" t="str">
        <f>+IF('Datos seleccionados'!$B143="","",'Datos seleccionados'!$B143)</f>
        <v>R Y G ASESORIAS S.A.S. BIC</v>
      </c>
      <c r="I151" s="10" t="str">
        <f ca="1">IF(H151="","",IF(AND('Datos seleccionados'!$Q143&gt;=$I$3,'Datos seleccionados'!$R143&lt;=$I$4,'Datos seleccionados'!$S143&gt;=$I$5,'Datos seleccionados'!$T143&gt;=$I$6,'Datos seleccionados'!$U143&gt;=$I$7),"SI","NO"))</f>
        <v>NO</v>
      </c>
    </row>
    <row r="152" spans="2:9" x14ac:dyDescent="0.2">
      <c r="B152" s="18">
        <f>+IF('Datos seleccionados'!$A144="","",'Datos seleccionados'!$A144)</f>
        <v>830107139</v>
      </c>
      <c r="C152" s="14" t="str">
        <f>+IF('Datos seleccionados'!$B144="","",'Datos seleccionados'!$B144)</f>
        <v>SOLUCIONES INTEGRALES DE TRANSITO Y TRANSPORTE</v>
      </c>
      <c r="D152" s="10" t="str">
        <f ca="1">IF(C152="","",IF(AND('Datos seleccionados'!$Q144&gt;=$D$3,'Datos seleccionados'!$R144&lt;=$D$4,'Datos seleccionados'!$S144&gt;=$D$5,'Datos seleccionados'!$T144&gt;=$D$6,'Datos seleccionados'!$U144&gt;=$D$7),"SI","NO"))</f>
        <v>SI</v>
      </c>
      <c r="G152" s="17">
        <f>+IF('Datos seleccionados'!$A144="","",'Datos seleccionados'!$A144)</f>
        <v>830107139</v>
      </c>
      <c r="H152" s="14" t="str">
        <f>+IF('Datos seleccionados'!$B144="","",'Datos seleccionados'!$B144)</f>
        <v>SOLUCIONES INTEGRALES DE TRANSITO Y TRANSPORTE</v>
      </c>
      <c r="I152" s="10" t="str">
        <f ca="1">IF(H152="","",IF(AND('Datos seleccionados'!$Q144&gt;=$I$3,'Datos seleccionados'!$R144&lt;=$I$4,'Datos seleccionados'!$S144&gt;=$I$5,'Datos seleccionados'!$T144&gt;=$I$6,'Datos seleccionados'!$U144&gt;=$I$7),"SI","NO"))</f>
        <v>NO</v>
      </c>
    </row>
    <row r="153" spans="2:9" x14ac:dyDescent="0.2">
      <c r="B153" s="18">
        <f>+IF('Datos seleccionados'!$A145="","",'Datos seleccionados'!$A145)</f>
        <v>830110905</v>
      </c>
      <c r="C153" s="14" t="str">
        <f>+IF('Datos seleccionados'!$B145="","",'Datos seleccionados'!$B145)</f>
        <v>INVERSIONES ESMADU SA</v>
      </c>
      <c r="D153" s="10" t="str">
        <f ca="1">IF(C153="","",IF(AND('Datos seleccionados'!$Q145&gt;=$D$3,'Datos seleccionados'!$R145&lt;=$D$4,'Datos seleccionados'!$S145&gt;=$D$5,'Datos seleccionados'!$T145&gt;=$D$6,'Datos seleccionados'!$U145&gt;=$D$7),"SI","NO"))</f>
        <v>SI</v>
      </c>
      <c r="G153" s="17">
        <f>+IF('Datos seleccionados'!$A145="","",'Datos seleccionados'!$A145)</f>
        <v>830110905</v>
      </c>
      <c r="H153" s="14" t="str">
        <f>+IF('Datos seleccionados'!$B145="","",'Datos seleccionados'!$B145)</f>
        <v>INVERSIONES ESMADU SA</v>
      </c>
      <c r="I153" s="10" t="str">
        <f ca="1">IF(H153="","",IF(AND('Datos seleccionados'!$Q145&gt;=$I$3,'Datos seleccionados'!$R145&lt;=$I$4,'Datos seleccionados'!$S145&gt;=$I$5,'Datos seleccionados'!$T145&gt;=$I$6,'Datos seleccionados'!$U145&gt;=$I$7),"SI","NO"))</f>
        <v>NO</v>
      </c>
    </row>
    <row r="154" spans="2:9" x14ac:dyDescent="0.2">
      <c r="B154" s="18">
        <f>+IF('Datos seleccionados'!$A146="","",'Datos seleccionados'!$A146)</f>
        <v>830112039</v>
      </c>
      <c r="C154" s="14" t="str">
        <f>+IF('Datos seleccionados'!$B146="","",'Datos seleccionados'!$B146)</f>
        <v>Grupo San Jacinto S.A.S</v>
      </c>
      <c r="D154" s="10" t="str">
        <f ca="1">IF(C154="","",IF(AND('Datos seleccionados'!$Q146&gt;=$D$3,'Datos seleccionados'!$R146&lt;=$D$4,'Datos seleccionados'!$S146&gt;=$D$5,'Datos seleccionados'!$T146&gt;=$D$6,'Datos seleccionados'!$U146&gt;=$D$7),"SI","NO"))</f>
        <v>SI</v>
      </c>
      <c r="G154" s="17">
        <f>+IF('Datos seleccionados'!$A146="","",'Datos seleccionados'!$A146)</f>
        <v>830112039</v>
      </c>
      <c r="H154" s="14" t="str">
        <f>+IF('Datos seleccionados'!$B146="","",'Datos seleccionados'!$B146)</f>
        <v>Grupo San Jacinto S.A.S</v>
      </c>
      <c r="I154" s="10" t="str">
        <f ca="1">IF(H154="","",IF(AND('Datos seleccionados'!$Q146&gt;=$I$3,'Datos seleccionados'!$R146&lt;=$I$4,'Datos seleccionados'!$S146&gt;=$I$5,'Datos seleccionados'!$T146&gt;=$I$6,'Datos seleccionados'!$U146&gt;=$I$7),"SI","NO"))</f>
        <v>NO</v>
      </c>
    </row>
    <row r="155" spans="2:9" x14ac:dyDescent="0.2">
      <c r="B155" s="18">
        <f>+IF('Datos seleccionados'!$A147="","",'Datos seleccionados'!$A147)</f>
        <v>830113072</v>
      </c>
      <c r="C155" s="14" t="str">
        <f>+IF('Datos seleccionados'!$B147="","",'Datos seleccionados'!$B147)</f>
        <v>GARCIA IGUARAN ASOCIADOS SAS</v>
      </c>
      <c r="D155" s="10" t="str">
        <f ca="1">IF(C155="","",IF(AND('Datos seleccionados'!$Q147&gt;=$D$3,'Datos seleccionados'!$R147&lt;=$D$4,'Datos seleccionados'!$S147&gt;=$D$5,'Datos seleccionados'!$T147&gt;=$D$6,'Datos seleccionados'!$U147&gt;=$D$7),"SI","NO"))</f>
        <v>SI</v>
      </c>
      <c r="G155" s="17">
        <f>+IF('Datos seleccionados'!$A147="","",'Datos seleccionados'!$A147)</f>
        <v>830113072</v>
      </c>
      <c r="H155" s="14" t="str">
        <f>+IF('Datos seleccionados'!$B147="","",'Datos seleccionados'!$B147)</f>
        <v>GARCIA IGUARAN ASOCIADOS SAS</v>
      </c>
      <c r="I155" s="10" t="str">
        <f ca="1">IF(H155="","",IF(AND('Datos seleccionados'!$Q147&gt;=$I$3,'Datos seleccionados'!$R147&lt;=$I$4,'Datos seleccionados'!$S147&gt;=$I$5,'Datos seleccionados'!$T147&gt;=$I$6,'Datos seleccionados'!$U147&gt;=$I$7),"SI","NO"))</f>
        <v>NO</v>
      </c>
    </row>
    <row r="156" spans="2:9" x14ac:dyDescent="0.2">
      <c r="B156" s="18">
        <f>+IF('Datos seleccionados'!$A148="","",'Datos seleccionados'!$A148)</f>
        <v>830115469</v>
      </c>
      <c r="C156" s="14" t="str">
        <f>+IF('Datos seleccionados'!$B148="","",'Datos seleccionados'!$B148)</f>
        <v>ANGEL LUCENA E HIJOS SOCIEDAD EN COMANDITA SIMPLE</v>
      </c>
      <c r="D156" s="10" t="str">
        <f ca="1">IF(C156="","",IF(AND('Datos seleccionados'!$Q148&gt;=$D$3,'Datos seleccionados'!$R148&lt;=$D$4,'Datos seleccionados'!$S148&gt;=$D$5,'Datos seleccionados'!$T148&gt;=$D$6,'Datos seleccionados'!$U148&gt;=$D$7),"SI","NO"))</f>
        <v>SI</v>
      </c>
      <c r="G156" s="17">
        <f>+IF('Datos seleccionados'!$A148="","",'Datos seleccionados'!$A148)</f>
        <v>830115469</v>
      </c>
      <c r="H156" s="14" t="str">
        <f>+IF('Datos seleccionados'!$B148="","",'Datos seleccionados'!$B148)</f>
        <v>ANGEL LUCENA E HIJOS SOCIEDAD EN COMANDITA SIMPLE</v>
      </c>
      <c r="I156" s="10" t="str">
        <f ca="1">IF(H156="","",IF(AND('Datos seleccionados'!$Q148&gt;=$I$3,'Datos seleccionados'!$R148&lt;=$I$4,'Datos seleccionados'!$S148&gt;=$I$5,'Datos seleccionados'!$T148&gt;=$I$6,'Datos seleccionados'!$U148&gt;=$I$7),"SI","NO"))</f>
        <v>NO</v>
      </c>
    </row>
    <row r="157" spans="2:9" x14ac:dyDescent="0.2">
      <c r="B157" s="18">
        <f>+IF('Datos seleccionados'!$A149="","",'Datos seleccionados'!$A149)</f>
        <v>830119307</v>
      </c>
      <c r="C157" s="14" t="str">
        <f>+IF('Datos seleccionados'!$B149="","",'Datos seleccionados'!$B149)</f>
        <v>LONG TERM INITIATIVES COLOMBIA SAS</v>
      </c>
      <c r="D157" s="10" t="str">
        <f ca="1">IF(C157="","",IF(AND('Datos seleccionados'!$Q149&gt;=$D$3,'Datos seleccionados'!$R149&lt;=$D$4,'Datos seleccionados'!$S149&gt;=$D$5,'Datos seleccionados'!$T149&gt;=$D$6,'Datos seleccionados'!$U149&gt;=$D$7),"SI","NO"))</f>
        <v>NO</v>
      </c>
      <c r="G157" s="17">
        <f>+IF('Datos seleccionados'!$A149="","",'Datos seleccionados'!$A149)</f>
        <v>830119307</v>
      </c>
      <c r="H157" s="14" t="str">
        <f>+IF('Datos seleccionados'!$B149="","",'Datos seleccionados'!$B149)</f>
        <v>LONG TERM INITIATIVES COLOMBIA SAS</v>
      </c>
      <c r="I157" s="10" t="str">
        <f ca="1">IF(H157="","",IF(AND('Datos seleccionados'!$Q149&gt;=$I$3,'Datos seleccionados'!$R149&lt;=$I$4,'Datos seleccionados'!$S149&gt;=$I$5,'Datos seleccionados'!$T149&gt;=$I$6,'Datos seleccionados'!$U149&gt;=$I$7),"SI","NO"))</f>
        <v>NO</v>
      </c>
    </row>
    <row r="158" spans="2:9" x14ac:dyDescent="0.2">
      <c r="B158" s="18">
        <f>+IF('Datos seleccionados'!$A150="","",'Datos seleccionados'!$A150)</f>
        <v>830121597</v>
      </c>
      <c r="C158" s="14" t="str">
        <f>+IF('Datos seleccionados'!$B150="","",'Datos seleccionados'!$B150)</f>
        <v>IPM SAS</v>
      </c>
      <c r="D158" s="10" t="str">
        <f ca="1">IF(C158="","",IF(AND('Datos seleccionados'!$Q150&gt;=$D$3,'Datos seleccionados'!$R150&lt;=$D$4,'Datos seleccionados'!$S150&gt;=$D$5,'Datos seleccionados'!$T150&gt;=$D$6,'Datos seleccionados'!$U150&gt;=$D$7),"SI","NO"))</f>
        <v>SI</v>
      </c>
      <c r="G158" s="17">
        <f>+IF('Datos seleccionados'!$A150="","",'Datos seleccionados'!$A150)</f>
        <v>830121597</v>
      </c>
      <c r="H158" s="14" t="str">
        <f>+IF('Datos seleccionados'!$B150="","",'Datos seleccionados'!$B150)</f>
        <v>IPM SAS</v>
      </c>
      <c r="I158" s="10" t="str">
        <f ca="1">IF(H158="","",IF(AND('Datos seleccionados'!$Q150&gt;=$I$3,'Datos seleccionados'!$R150&lt;=$I$4,'Datos seleccionados'!$S150&gt;=$I$5,'Datos seleccionados'!$T150&gt;=$I$6,'Datos seleccionados'!$U150&gt;=$I$7),"SI","NO"))</f>
        <v>SI</v>
      </c>
    </row>
    <row r="159" spans="2:9" x14ac:dyDescent="0.2">
      <c r="B159" s="18">
        <f>+IF('Datos seleccionados'!$A151="","",'Datos seleccionados'!$A151)</f>
        <v>830126310</v>
      </c>
      <c r="C159" s="14" t="str">
        <f>+IF('Datos seleccionados'!$B151="","",'Datos seleccionados'!$B151)</f>
        <v>QUANTUM COLOMBIA SAS</v>
      </c>
      <c r="D159" s="10" t="str">
        <f ca="1">IF(C159="","",IF(AND('Datos seleccionados'!$Q151&gt;=$D$3,'Datos seleccionados'!$R151&lt;=$D$4,'Datos seleccionados'!$S151&gt;=$D$5,'Datos seleccionados'!$T151&gt;=$D$6,'Datos seleccionados'!$U151&gt;=$D$7),"SI","NO"))</f>
        <v>SI</v>
      </c>
      <c r="G159" s="17">
        <f>+IF('Datos seleccionados'!$A151="","",'Datos seleccionados'!$A151)</f>
        <v>830126310</v>
      </c>
      <c r="H159" s="14" t="str">
        <f>+IF('Datos seleccionados'!$B151="","",'Datos seleccionados'!$B151)</f>
        <v>QUANTUM COLOMBIA SAS</v>
      </c>
      <c r="I159" s="10" t="str">
        <f ca="1">IF(H159="","",IF(AND('Datos seleccionados'!$Q151&gt;=$I$3,'Datos seleccionados'!$R151&lt;=$I$4,'Datos seleccionados'!$S151&gt;=$I$5,'Datos seleccionados'!$T151&gt;=$I$6,'Datos seleccionados'!$U151&gt;=$I$7),"SI","NO"))</f>
        <v>NO</v>
      </c>
    </row>
    <row r="160" spans="2:9" x14ac:dyDescent="0.2">
      <c r="B160" s="18">
        <f>+IF('Datos seleccionados'!$A152="","",'Datos seleccionados'!$A152)</f>
        <v>830129215</v>
      </c>
      <c r="C160" s="14" t="str">
        <f>+IF('Datos seleccionados'!$B152="","",'Datos seleccionados'!$B152)</f>
        <v>SILK BANCA DE INVERSION SAS</v>
      </c>
      <c r="D160" s="10" t="str">
        <f ca="1">IF(C160="","",IF(AND('Datos seleccionados'!$Q152&gt;=$D$3,'Datos seleccionados'!$R152&lt;=$D$4,'Datos seleccionados'!$S152&gt;=$D$5,'Datos seleccionados'!$T152&gt;=$D$6,'Datos seleccionados'!$U152&gt;=$D$7),"SI","NO"))</f>
        <v>SI</v>
      </c>
      <c r="G160" s="17">
        <f>+IF('Datos seleccionados'!$A152="","",'Datos seleccionados'!$A152)</f>
        <v>830129215</v>
      </c>
      <c r="H160" s="14" t="str">
        <f>+IF('Datos seleccionados'!$B152="","",'Datos seleccionados'!$B152)</f>
        <v>SILK BANCA DE INVERSION SAS</v>
      </c>
      <c r="I160" s="10" t="str">
        <f ca="1">IF(H160="","",IF(AND('Datos seleccionados'!$Q152&gt;=$I$3,'Datos seleccionados'!$R152&lt;=$I$4,'Datos seleccionados'!$S152&gt;=$I$5,'Datos seleccionados'!$T152&gt;=$I$6,'Datos seleccionados'!$U152&gt;=$I$7),"SI","NO"))</f>
        <v>NO</v>
      </c>
    </row>
    <row r="161" spans="2:9" x14ac:dyDescent="0.2">
      <c r="B161" s="18">
        <f>+IF('Datos seleccionados'!$A153="","",'Datos seleccionados'!$A153)</f>
        <v>830129869</v>
      </c>
      <c r="C161" s="14" t="str">
        <f>+IF('Datos seleccionados'!$B153="","",'Datos seleccionados'!$B153)</f>
        <v>ASESORIAS Y CONSULTORIAS INTEGRALES DE PROYECTOS S A S</v>
      </c>
      <c r="D161" s="10" t="str">
        <f ca="1">IF(C161="","",IF(AND('Datos seleccionados'!$Q153&gt;=$D$3,'Datos seleccionados'!$R153&lt;=$D$4,'Datos seleccionados'!$S153&gt;=$D$5,'Datos seleccionados'!$T153&gt;=$D$6,'Datos seleccionados'!$U153&gt;=$D$7),"SI","NO"))</f>
        <v>SI</v>
      </c>
      <c r="G161" s="17">
        <f>+IF('Datos seleccionados'!$A153="","",'Datos seleccionados'!$A153)</f>
        <v>830129869</v>
      </c>
      <c r="H161" s="14" t="str">
        <f>+IF('Datos seleccionados'!$B153="","",'Datos seleccionados'!$B153)</f>
        <v>ASESORIAS Y CONSULTORIAS INTEGRALES DE PROYECTOS S A S</v>
      </c>
      <c r="I161" s="10" t="str">
        <f ca="1">IF(H161="","",IF(AND('Datos seleccionados'!$Q153&gt;=$I$3,'Datos seleccionados'!$R153&lt;=$I$4,'Datos seleccionados'!$S153&gt;=$I$5,'Datos seleccionados'!$T153&gt;=$I$6,'Datos seleccionados'!$U153&gt;=$I$7),"SI","NO"))</f>
        <v>NO</v>
      </c>
    </row>
    <row r="162" spans="2:9" x14ac:dyDescent="0.2">
      <c r="B162" s="18">
        <f>+IF('Datos seleccionados'!$A154="","",'Datos seleccionados'!$A154)</f>
        <v>830133597</v>
      </c>
      <c r="C162" s="14" t="str">
        <f>+IF('Datos seleccionados'!$B154="","",'Datos seleccionados'!$B154)</f>
        <v>ESTRUCTURAS EN FINANZAS SA</v>
      </c>
      <c r="D162" s="10" t="str">
        <f ca="1">IF(C162="","",IF(AND('Datos seleccionados'!$Q154&gt;=$D$3,'Datos seleccionados'!$R154&lt;=$D$4,'Datos seleccionados'!$S154&gt;=$D$5,'Datos seleccionados'!$T154&gt;=$D$6,'Datos seleccionados'!$U154&gt;=$D$7),"SI","NO"))</f>
        <v>SI</v>
      </c>
      <c r="G162" s="17">
        <f>+IF('Datos seleccionados'!$A154="","",'Datos seleccionados'!$A154)</f>
        <v>830133597</v>
      </c>
      <c r="H162" s="14" t="str">
        <f>+IF('Datos seleccionados'!$B154="","",'Datos seleccionados'!$B154)</f>
        <v>ESTRUCTURAS EN FINANZAS SA</v>
      </c>
      <c r="I162" s="10" t="str">
        <f ca="1">IF(H162="","",IF(AND('Datos seleccionados'!$Q154&gt;=$I$3,'Datos seleccionados'!$R154&lt;=$I$4,'Datos seleccionados'!$S154&gt;=$I$5,'Datos seleccionados'!$T154&gt;=$I$6,'Datos seleccionados'!$U154&gt;=$I$7),"SI","NO"))</f>
        <v>SI</v>
      </c>
    </row>
    <row r="163" spans="2:9" x14ac:dyDescent="0.2">
      <c r="B163" s="18">
        <f>+IF('Datos seleccionados'!$A155="","",'Datos seleccionados'!$A155)</f>
        <v>830137892</v>
      </c>
      <c r="C163" s="14" t="str">
        <f>+IF('Datos seleccionados'!$B155="","",'Datos seleccionados'!$B155)</f>
        <v>INVERSIONES FRS SAS</v>
      </c>
      <c r="D163" s="10" t="str">
        <f ca="1">IF(C163="","",IF(AND('Datos seleccionados'!$Q155&gt;=$D$3,'Datos seleccionados'!$R155&lt;=$D$4,'Datos seleccionados'!$S155&gt;=$D$5,'Datos seleccionados'!$T155&gt;=$D$6,'Datos seleccionados'!$U155&gt;=$D$7),"SI","NO"))</f>
        <v>SI</v>
      </c>
      <c r="G163" s="17">
        <f>+IF('Datos seleccionados'!$A155="","",'Datos seleccionados'!$A155)</f>
        <v>830137892</v>
      </c>
      <c r="H163" s="14" t="str">
        <f>+IF('Datos seleccionados'!$B155="","",'Datos seleccionados'!$B155)</f>
        <v>INVERSIONES FRS SAS</v>
      </c>
      <c r="I163" s="10" t="str">
        <f ca="1">IF(H163="","",IF(AND('Datos seleccionados'!$Q155&gt;=$I$3,'Datos seleccionados'!$R155&lt;=$I$4,'Datos seleccionados'!$S155&gt;=$I$5,'Datos seleccionados'!$T155&gt;=$I$6,'Datos seleccionados'!$U155&gt;=$I$7),"SI","NO"))</f>
        <v>NO</v>
      </c>
    </row>
    <row r="164" spans="2:9" x14ac:dyDescent="0.2">
      <c r="B164" s="18">
        <f>+IF('Datos seleccionados'!$A156="","",'Datos seleccionados'!$A156)</f>
        <v>830137998</v>
      </c>
      <c r="C164" s="14" t="str">
        <f>+IF('Datos seleccionados'!$B156="","",'Datos seleccionados'!$B156)</f>
        <v>INVERSIONES CURECO SOCIEDAD POR ACCIONES SIMPLIFICADA</v>
      </c>
      <c r="D164" s="10" t="str">
        <f ca="1">IF(C164="","",IF(AND('Datos seleccionados'!$Q156&gt;=$D$3,'Datos seleccionados'!$R156&lt;=$D$4,'Datos seleccionados'!$S156&gt;=$D$5,'Datos seleccionados'!$T156&gt;=$D$6,'Datos seleccionados'!$U156&gt;=$D$7),"SI","NO"))</f>
        <v>SI</v>
      </c>
      <c r="G164" s="17">
        <f>+IF('Datos seleccionados'!$A156="","",'Datos seleccionados'!$A156)</f>
        <v>830137998</v>
      </c>
      <c r="H164" s="14" t="str">
        <f>+IF('Datos seleccionados'!$B156="","",'Datos seleccionados'!$B156)</f>
        <v>INVERSIONES CURECO SOCIEDAD POR ACCIONES SIMPLIFICADA</v>
      </c>
      <c r="I164" s="10" t="str">
        <f ca="1">IF(H164="","",IF(AND('Datos seleccionados'!$Q156&gt;=$I$3,'Datos seleccionados'!$R156&lt;=$I$4,'Datos seleccionados'!$S156&gt;=$I$5,'Datos seleccionados'!$T156&gt;=$I$6,'Datos seleccionados'!$U156&gt;=$I$7),"SI","NO"))</f>
        <v>NO</v>
      </c>
    </row>
    <row r="165" spans="2:9" x14ac:dyDescent="0.2">
      <c r="B165" s="18">
        <f>+IF('Datos seleccionados'!$A157="","",'Datos seleccionados'!$A157)</f>
        <v>830139152</v>
      </c>
      <c r="C165" s="14" t="str">
        <f>+IF('Datos seleccionados'!$B157="","",'Datos seleccionados'!$B157)</f>
        <v>INTRAGATE COLOMBIA SAS</v>
      </c>
      <c r="D165" s="10" t="str">
        <f ca="1">IF(C165="","",IF(AND('Datos seleccionados'!$Q157&gt;=$D$3,'Datos seleccionados'!$R157&lt;=$D$4,'Datos seleccionados'!$S157&gt;=$D$5,'Datos seleccionados'!$T157&gt;=$D$6,'Datos seleccionados'!$U157&gt;=$D$7),"SI","NO"))</f>
        <v>SI</v>
      </c>
      <c r="G165" s="17">
        <f>+IF('Datos seleccionados'!$A157="","",'Datos seleccionados'!$A157)</f>
        <v>830139152</v>
      </c>
      <c r="H165" s="14" t="str">
        <f>+IF('Datos seleccionados'!$B157="","",'Datos seleccionados'!$B157)</f>
        <v>INTRAGATE COLOMBIA SAS</v>
      </c>
      <c r="I165" s="10" t="str">
        <f ca="1">IF(H165="","",IF(AND('Datos seleccionados'!$Q157&gt;=$I$3,'Datos seleccionados'!$R157&lt;=$I$4,'Datos seleccionados'!$S157&gt;=$I$5,'Datos seleccionados'!$T157&gt;=$I$6,'Datos seleccionados'!$U157&gt;=$I$7),"SI","NO"))</f>
        <v>NO</v>
      </c>
    </row>
    <row r="166" spans="2:9" x14ac:dyDescent="0.2">
      <c r="B166" s="18">
        <f>+IF('Datos seleccionados'!$A158="","",'Datos seleccionados'!$A158)</f>
        <v>830143051</v>
      </c>
      <c r="C166" s="14" t="str">
        <f>+IF('Datos seleccionados'!$B158="","",'Datos seleccionados'!$B158)</f>
        <v>CONSULTORES MACROFINANCIEROS ASOCIADOS SAS</v>
      </c>
      <c r="D166" s="10" t="str">
        <f ca="1">IF(C166="","",IF(AND('Datos seleccionados'!$Q158&gt;=$D$3,'Datos seleccionados'!$R158&lt;=$D$4,'Datos seleccionados'!$S158&gt;=$D$5,'Datos seleccionados'!$T158&gt;=$D$6,'Datos seleccionados'!$U158&gt;=$D$7),"SI","NO"))</f>
        <v>SI</v>
      </c>
      <c r="G166" s="17">
        <f>+IF('Datos seleccionados'!$A158="","",'Datos seleccionados'!$A158)</f>
        <v>830143051</v>
      </c>
      <c r="H166" s="14" t="str">
        <f>+IF('Datos seleccionados'!$B158="","",'Datos seleccionados'!$B158)</f>
        <v>CONSULTORES MACROFINANCIEROS ASOCIADOS SAS</v>
      </c>
      <c r="I166" s="10" t="str">
        <f ca="1">IF(H166="","",IF(AND('Datos seleccionados'!$Q158&gt;=$I$3,'Datos seleccionados'!$R158&lt;=$I$4,'Datos seleccionados'!$S158&gt;=$I$5,'Datos seleccionados'!$T158&gt;=$I$6,'Datos seleccionados'!$U158&gt;=$I$7),"SI","NO"))</f>
        <v>NO</v>
      </c>
    </row>
    <row r="167" spans="2:9" x14ac:dyDescent="0.2">
      <c r="B167" s="18">
        <f>+IF('Datos seleccionados'!$A159="","",'Datos seleccionados'!$A159)</f>
        <v>830501482</v>
      </c>
      <c r="C167" s="14" t="str">
        <f>+IF('Datos seleccionados'!$B159="","",'Datos seleccionados'!$B159)</f>
        <v>CONSULTORES INTEGRALES  DE COLOMBIA SAS</v>
      </c>
      <c r="D167" s="10" t="str">
        <f ca="1">IF(C167="","",IF(AND('Datos seleccionados'!$Q159&gt;=$D$3,'Datos seleccionados'!$R159&lt;=$D$4,'Datos seleccionados'!$S159&gt;=$D$5,'Datos seleccionados'!$T159&gt;=$D$6,'Datos seleccionados'!$U159&gt;=$D$7),"SI","NO"))</f>
        <v>NO</v>
      </c>
      <c r="G167" s="17">
        <f>+IF('Datos seleccionados'!$A159="","",'Datos seleccionados'!$A159)</f>
        <v>830501482</v>
      </c>
      <c r="H167" s="14" t="str">
        <f>+IF('Datos seleccionados'!$B159="","",'Datos seleccionados'!$B159)</f>
        <v>CONSULTORES INTEGRALES  DE COLOMBIA SAS</v>
      </c>
      <c r="I167" s="10" t="str">
        <f ca="1">IF(H167="","",IF(AND('Datos seleccionados'!$Q159&gt;=$I$3,'Datos seleccionados'!$R159&lt;=$I$4,'Datos seleccionados'!$S159&gt;=$I$5,'Datos seleccionados'!$T159&gt;=$I$6,'Datos seleccionados'!$U159&gt;=$I$7),"SI","NO"))</f>
        <v>NO</v>
      </c>
    </row>
    <row r="168" spans="2:9" x14ac:dyDescent="0.2">
      <c r="B168" s="18">
        <f>+IF('Datos seleccionados'!$A160="","",'Datos seleccionados'!$A160)</f>
        <v>830512616</v>
      </c>
      <c r="C168" s="14" t="str">
        <f>+IF('Datos seleccionados'!$B160="","",'Datos seleccionados'!$B160)</f>
        <v>ALTRA INVERSIONES SAS</v>
      </c>
      <c r="D168" s="10" t="str">
        <f ca="1">IF(C168="","",IF(AND('Datos seleccionados'!$Q160&gt;=$D$3,'Datos seleccionados'!$R160&lt;=$D$4,'Datos seleccionados'!$S160&gt;=$D$5,'Datos seleccionados'!$T160&gt;=$D$6,'Datos seleccionados'!$U160&gt;=$D$7),"SI","NO"))</f>
        <v>NO</v>
      </c>
      <c r="G168" s="17">
        <f>+IF('Datos seleccionados'!$A160="","",'Datos seleccionados'!$A160)</f>
        <v>830512616</v>
      </c>
      <c r="H168" s="14" t="str">
        <f>+IF('Datos seleccionados'!$B160="","",'Datos seleccionados'!$B160)</f>
        <v>ALTRA INVERSIONES SAS</v>
      </c>
      <c r="I168" s="10" t="str">
        <f ca="1">IF(H168="","",IF(AND('Datos seleccionados'!$Q160&gt;=$I$3,'Datos seleccionados'!$R160&lt;=$I$4,'Datos seleccionados'!$S160&gt;=$I$5,'Datos seleccionados'!$T160&gt;=$I$6,'Datos seleccionados'!$U160&gt;=$I$7),"SI","NO"))</f>
        <v>NO</v>
      </c>
    </row>
    <row r="169" spans="2:9" x14ac:dyDescent="0.2">
      <c r="B169" s="18">
        <f>+IF('Datos seleccionados'!$A161="","",'Datos seleccionados'!$A161)</f>
        <v>830514854</v>
      </c>
      <c r="C169" s="14" t="str">
        <f>+IF('Datos seleccionados'!$B161="","",'Datos seleccionados'!$B161)</f>
        <v>HSE &amp; SO SERVICES LTDA EN HSE &amp; SO SERVICES LTDA</v>
      </c>
      <c r="D169" s="10" t="str">
        <f ca="1">IF(C169="","",IF(AND('Datos seleccionados'!$Q161&gt;=$D$3,'Datos seleccionados'!$R161&lt;=$D$4,'Datos seleccionados'!$S161&gt;=$D$5,'Datos seleccionados'!$T161&gt;=$D$6,'Datos seleccionados'!$U161&gt;=$D$7),"SI","NO"))</f>
        <v>SI</v>
      </c>
      <c r="G169" s="17">
        <f>+IF('Datos seleccionados'!$A161="","",'Datos seleccionados'!$A161)</f>
        <v>830514854</v>
      </c>
      <c r="H169" s="14" t="str">
        <f>+IF('Datos seleccionados'!$B161="","",'Datos seleccionados'!$B161)</f>
        <v>HSE &amp; SO SERVICES LTDA EN HSE &amp; SO SERVICES LTDA</v>
      </c>
      <c r="I169" s="10" t="str">
        <f ca="1">IF(H169="","",IF(AND('Datos seleccionados'!$Q161&gt;=$I$3,'Datos seleccionados'!$R161&lt;=$I$4,'Datos seleccionados'!$S161&gt;=$I$5,'Datos seleccionados'!$T161&gt;=$I$6,'Datos seleccionados'!$U161&gt;=$I$7),"SI","NO"))</f>
        <v>NO</v>
      </c>
    </row>
    <row r="170" spans="2:9" x14ac:dyDescent="0.2">
      <c r="B170" s="18">
        <f>+IF('Datos seleccionados'!$A162="","",'Datos seleccionados'!$A162)</f>
        <v>860010029</v>
      </c>
      <c r="C170" s="14" t="str">
        <f>+IF('Datos seleccionados'!$B162="","",'Datos seleccionados'!$B162)</f>
        <v>SOCIEDAD COLOMBIANA DE CONSTRUCCIONES SOCOCO LTDA</v>
      </c>
      <c r="D170" s="10" t="str">
        <f ca="1">IF(C170="","",IF(AND('Datos seleccionados'!$Q162&gt;=$D$3,'Datos seleccionados'!$R162&lt;=$D$4,'Datos seleccionados'!$S162&gt;=$D$5,'Datos seleccionados'!$T162&gt;=$D$6,'Datos seleccionados'!$U162&gt;=$D$7),"SI","NO"))</f>
        <v>NO</v>
      </c>
      <c r="G170" s="17">
        <f>+IF('Datos seleccionados'!$A162="","",'Datos seleccionados'!$A162)</f>
        <v>860010029</v>
      </c>
      <c r="H170" s="14" t="str">
        <f>+IF('Datos seleccionados'!$B162="","",'Datos seleccionados'!$B162)</f>
        <v>SOCIEDAD COLOMBIANA DE CONSTRUCCIONES SOCOCO LTDA</v>
      </c>
      <c r="I170" s="10" t="str">
        <f ca="1">IF(H170="","",IF(AND('Datos seleccionados'!$Q162&gt;=$I$3,'Datos seleccionados'!$R162&lt;=$I$4,'Datos seleccionados'!$S162&gt;=$I$5,'Datos seleccionados'!$T162&gt;=$I$6,'Datos seleccionados'!$U162&gt;=$I$7),"SI","NO"))</f>
        <v>NO</v>
      </c>
    </row>
    <row r="171" spans="2:9" x14ac:dyDescent="0.2">
      <c r="B171" s="18">
        <f>+IF('Datos seleccionados'!$A163="","",'Datos seleccionados'!$A163)</f>
        <v>860023029</v>
      </c>
      <c r="C171" s="14" t="str">
        <f>+IF('Datos seleccionados'!$B163="","",'Datos seleccionados'!$B163)</f>
        <v>JORGE VALLEJO SAS</v>
      </c>
      <c r="D171" s="10" t="str">
        <f ca="1">IF(C171="","",IF(AND('Datos seleccionados'!$Q163&gt;=$D$3,'Datos seleccionados'!$R163&lt;=$D$4,'Datos seleccionados'!$S163&gt;=$D$5,'Datos seleccionados'!$T163&gt;=$D$6,'Datos seleccionados'!$U163&gt;=$D$7),"SI","NO"))</f>
        <v>SI</v>
      </c>
      <c r="G171" s="17">
        <f>+IF('Datos seleccionados'!$A163="","",'Datos seleccionados'!$A163)</f>
        <v>860023029</v>
      </c>
      <c r="H171" s="14" t="str">
        <f>+IF('Datos seleccionados'!$B163="","",'Datos seleccionados'!$B163)</f>
        <v>JORGE VALLEJO SAS</v>
      </c>
      <c r="I171" s="10" t="str">
        <f ca="1">IF(H171="","",IF(AND('Datos seleccionados'!$Q163&gt;=$I$3,'Datos seleccionados'!$R163&lt;=$I$4,'Datos seleccionados'!$S163&gt;=$I$5,'Datos seleccionados'!$T163&gt;=$I$6,'Datos seleccionados'!$U163&gt;=$I$7),"SI","NO"))</f>
        <v>NO</v>
      </c>
    </row>
    <row r="172" spans="2:9" x14ac:dyDescent="0.2">
      <c r="B172" s="18">
        <f>+IF('Datos seleccionados'!$A164="","",'Datos seleccionados'!$A164)</f>
        <v>860023796</v>
      </c>
      <c r="C172" s="14" t="str">
        <f>+IF('Datos seleccionados'!$B164="","",'Datos seleccionados'!$B164)</f>
        <v>GAREVINA CAPITAL MANAGEMENT  SAS</v>
      </c>
      <c r="D172" s="10" t="str">
        <f ca="1">IF(C172="","",IF(AND('Datos seleccionados'!$Q164&gt;=$D$3,'Datos seleccionados'!$R164&lt;=$D$4,'Datos seleccionados'!$S164&gt;=$D$5,'Datos seleccionados'!$T164&gt;=$D$6,'Datos seleccionados'!$U164&gt;=$D$7),"SI","NO"))</f>
        <v>SI</v>
      </c>
      <c r="G172" s="17">
        <f>+IF('Datos seleccionados'!$A164="","",'Datos seleccionados'!$A164)</f>
        <v>860023796</v>
      </c>
      <c r="H172" s="14" t="str">
        <f>+IF('Datos seleccionados'!$B164="","",'Datos seleccionados'!$B164)</f>
        <v>GAREVINA CAPITAL MANAGEMENT  SAS</v>
      </c>
      <c r="I172" s="10" t="str">
        <f ca="1">IF(H172="","",IF(AND('Datos seleccionados'!$Q164&gt;=$I$3,'Datos seleccionados'!$R164&lt;=$I$4,'Datos seleccionados'!$S164&gt;=$I$5,'Datos seleccionados'!$T164&gt;=$I$6,'Datos seleccionados'!$U164&gt;=$I$7),"SI","NO"))</f>
        <v>NO</v>
      </c>
    </row>
    <row r="173" spans="2:9" x14ac:dyDescent="0.2">
      <c r="B173" s="18">
        <f>+IF('Datos seleccionados'!$A165="","",'Datos seleccionados'!$A165)</f>
        <v>860042134</v>
      </c>
      <c r="C173" s="14" t="str">
        <f>+IF('Datos seleccionados'!$B165="","",'Datos seleccionados'!$B165)</f>
        <v>RIETO DURA Y CIA SAS</v>
      </c>
      <c r="D173" s="10" t="str">
        <f ca="1">IF(C173="","",IF(AND('Datos seleccionados'!$Q165&gt;=$D$3,'Datos seleccionados'!$R165&lt;=$D$4,'Datos seleccionados'!$S165&gt;=$D$5,'Datos seleccionados'!$T165&gt;=$D$6,'Datos seleccionados'!$U165&gt;=$D$7),"SI","NO"))</f>
        <v>SI</v>
      </c>
      <c r="G173" s="17">
        <f>+IF('Datos seleccionados'!$A165="","",'Datos seleccionados'!$A165)</f>
        <v>860042134</v>
      </c>
      <c r="H173" s="14" t="str">
        <f>+IF('Datos seleccionados'!$B165="","",'Datos seleccionados'!$B165)</f>
        <v>RIETO DURA Y CIA SAS</v>
      </c>
      <c r="I173" s="10" t="str">
        <f ca="1">IF(H173="","",IF(AND('Datos seleccionados'!$Q165&gt;=$I$3,'Datos seleccionados'!$R165&lt;=$I$4,'Datos seleccionados'!$S165&gt;=$I$5,'Datos seleccionados'!$T165&gt;=$I$6,'Datos seleccionados'!$U165&gt;=$I$7),"SI","NO"))</f>
        <v>NO</v>
      </c>
    </row>
    <row r="174" spans="2:9" x14ac:dyDescent="0.2">
      <c r="B174" s="18">
        <f>+IF('Datos seleccionados'!$A166="","",'Datos seleccionados'!$A166)</f>
        <v>860043017</v>
      </c>
      <c r="C174" s="14" t="str">
        <f>+IF('Datos seleccionados'!$B166="","",'Datos seleccionados'!$B166)</f>
        <v>RICO GUTIERREZ Y CIA S EN C</v>
      </c>
      <c r="D174" s="10" t="str">
        <f ca="1">IF(C174="","",IF(AND('Datos seleccionados'!$Q166&gt;=$D$3,'Datos seleccionados'!$R166&lt;=$D$4,'Datos seleccionados'!$S166&gt;=$D$5,'Datos seleccionados'!$T166&gt;=$D$6,'Datos seleccionados'!$U166&gt;=$D$7),"SI","NO"))</f>
        <v>SI</v>
      </c>
      <c r="G174" s="17">
        <f>+IF('Datos seleccionados'!$A166="","",'Datos seleccionados'!$A166)</f>
        <v>860043017</v>
      </c>
      <c r="H174" s="14" t="str">
        <f>+IF('Datos seleccionados'!$B166="","",'Datos seleccionados'!$B166)</f>
        <v>RICO GUTIERREZ Y CIA S EN C</v>
      </c>
      <c r="I174" s="10" t="str">
        <f ca="1">IF(H174="","",IF(AND('Datos seleccionados'!$Q166&gt;=$I$3,'Datos seleccionados'!$R166&lt;=$I$4,'Datos seleccionados'!$S166&gt;=$I$5,'Datos seleccionados'!$T166&gt;=$I$6,'Datos seleccionados'!$U166&gt;=$I$7),"SI","NO"))</f>
        <v>SI</v>
      </c>
    </row>
    <row r="175" spans="2:9" x14ac:dyDescent="0.2">
      <c r="B175" s="18">
        <f>+IF('Datos seleccionados'!$A167="","",'Datos seleccionados'!$A167)</f>
        <v>860065102</v>
      </c>
      <c r="C175" s="14" t="str">
        <f>+IF('Datos seleccionados'!$B167="","",'Datos seleccionados'!$B167)</f>
        <v>ECONOMETRIA S.A.S.</v>
      </c>
      <c r="D175" s="10" t="str">
        <f ca="1">IF(C175="","",IF(AND('Datos seleccionados'!$Q167&gt;=$D$3,'Datos seleccionados'!$R167&lt;=$D$4,'Datos seleccionados'!$S167&gt;=$D$5,'Datos seleccionados'!$T167&gt;=$D$6,'Datos seleccionados'!$U167&gt;=$D$7),"SI","NO"))</f>
        <v>SI</v>
      </c>
      <c r="G175" s="17">
        <f>+IF('Datos seleccionados'!$A167="","",'Datos seleccionados'!$A167)</f>
        <v>860065102</v>
      </c>
      <c r="H175" s="14" t="str">
        <f>+IF('Datos seleccionados'!$B167="","",'Datos seleccionados'!$B167)</f>
        <v>ECONOMETRIA S.A.S.</v>
      </c>
      <c r="I175" s="10" t="str">
        <f ca="1">IF(H175="","",IF(AND('Datos seleccionados'!$Q167&gt;=$I$3,'Datos seleccionados'!$R167&lt;=$I$4,'Datos seleccionados'!$S167&gt;=$I$5,'Datos seleccionados'!$T167&gt;=$I$6,'Datos seleccionados'!$U167&gt;=$I$7),"SI","NO"))</f>
        <v>SI</v>
      </c>
    </row>
    <row r="176" spans="2:9" x14ac:dyDescent="0.2">
      <c r="B176" s="18">
        <f>+IF('Datos seleccionados'!$A168="","",'Datos seleccionados'!$A168)</f>
        <v>860073010</v>
      </c>
      <c r="C176" s="14" t="str">
        <f>+IF('Datos seleccionados'!$B168="","",'Datos seleccionados'!$B168)</f>
        <v>ASTAF COLOMBIA SAS</v>
      </c>
      <c r="D176" s="10" t="str">
        <f ca="1">IF(C176="","",IF(AND('Datos seleccionados'!$Q168&gt;=$D$3,'Datos seleccionados'!$R168&lt;=$D$4,'Datos seleccionados'!$S168&gt;=$D$5,'Datos seleccionados'!$T168&gt;=$D$6,'Datos seleccionados'!$U168&gt;=$D$7),"SI","NO"))</f>
        <v>SI</v>
      </c>
      <c r="G176" s="17">
        <f>+IF('Datos seleccionados'!$A168="","",'Datos seleccionados'!$A168)</f>
        <v>860073010</v>
      </c>
      <c r="H176" s="14" t="str">
        <f>+IF('Datos seleccionados'!$B168="","",'Datos seleccionados'!$B168)</f>
        <v>ASTAF COLOMBIA SAS</v>
      </c>
      <c r="I176" s="10" t="str">
        <f ca="1">IF(H176="","",IF(AND('Datos seleccionados'!$Q168&gt;=$I$3,'Datos seleccionados'!$R168&lt;=$I$4,'Datos seleccionados'!$S168&gt;=$I$5,'Datos seleccionados'!$T168&gt;=$I$6,'Datos seleccionados'!$U168&gt;=$I$7),"SI","NO"))</f>
        <v>SI</v>
      </c>
    </row>
    <row r="177" spans="2:9" x14ac:dyDescent="0.2">
      <c r="B177" s="18">
        <f>+IF('Datos seleccionados'!$A169="","",'Datos seleccionados'!$A169)</f>
        <v>860075821</v>
      </c>
      <c r="C177" s="14" t="str">
        <f>+IF('Datos seleccionados'!$B169="","",'Datos seleccionados'!$B169)</f>
        <v>DURAN VILLEGAS SAS</v>
      </c>
      <c r="D177" s="10" t="str">
        <f ca="1">IF(C177="","",IF(AND('Datos seleccionados'!$Q169&gt;=$D$3,'Datos seleccionados'!$R169&lt;=$D$4,'Datos seleccionados'!$S169&gt;=$D$5,'Datos seleccionados'!$T169&gt;=$D$6,'Datos seleccionados'!$U169&gt;=$D$7),"SI","NO"))</f>
        <v>NO</v>
      </c>
      <c r="G177" s="17">
        <f>+IF('Datos seleccionados'!$A169="","",'Datos seleccionados'!$A169)</f>
        <v>860075821</v>
      </c>
      <c r="H177" s="14" t="str">
        <f>+IF('Datos seleccionados'!$B169="","",'Datos seleccionados'!$B169)</f>
        <v>DURAN VILLEGAS SAS</v>
      </c>
      <c r="I177" s="10" t="str">
        <f ca="1">IF(H177="","",IF(AND('Datos seleccionados'!$Q169&gt;=$I$3,'Datos seleccionados'!$R169&lt;=$I$4,'Datos seleccionados'!$S169&gt;=$I$5,'Datos seleccionados'!$T169&gt;=$I$6,'Datos seleccionados'!$U169&gt;=$I$7),"SI","NO"))</f>
        <v>NO</v>
      </c>
    </row>
    <row r="178" spans="2:9" x14ac:dyDescent="0.2">
      <c r="B178" s="18">
        <f>+IF('Datos seleccionados'!$A170="","",'Datos seleccionados'!$A170)</f>
        <v>860400765</v>
      </c>
      <c r="C178" s="14" t="str">
        <f>+IF('Datos seleccionados'!$B170="","",'Datos seleccionados'!$B170)</f>
        <v>FABIOLA MORERA COMUNICACIONES SAS</v>
      </c>
      <c r="D178" s="10" t="str">
        <f ca="1">IF(C178="","",IF(AND('Datos seleccionados'!$Q170&gt;=$D$3,'Datos seleccionados'!$R170&lt;=$D$4,'Datos seleccionados'!$S170&gt;=$D$5,'Datos seleccionados'!$T170&gt;=$D$6,'Datos seleccionados'!$U170&gt;=$D$7),"SI","NO"))</f>
        <v>SI</v>
      </c>
      <c r="G178" s="17">
        <f>+IF('Datos seleccionados'!$A170="","",'Datos seleccionados'!$A170)</f>
        <v>860400765</v>
      </c>
      <c r="H178" s="14" t="str">
        <f>+IF('Datos seleccionados'!$B170="","",'Datos seleccionados'!$B170)</f>
        <v>FABIOLA MORERA COMUNICACIONES SAS</v>
      </c>
      <c r="I178" s="10" t="str">
        <f ca="1">IF(H178="","",IF(AND('Datos seleccionados'!$Q170&gt;=$I$3,'Datos seleccionados'!$R170&lt;=$I$4,'Datos seleccionados'!$S170&gt;=$I$5,'Datos seleccionados'!$T170&gt;=$I$6,'Datos seleccionados'!$U170&gt;=$I$7),"SI","NO"))</f>
        <v>NO</v>
      </c>
    </row>
    <row r="179" spans="2:9" x14ac:dyDescent="0.2">
      <c r="B179" s="18">
        <f>+IF('Datos seleccionados'!$A171="","",'Datos seleccionados'!$A171)</f>
        <v>860503184</v>
      </c>
      <c r="C179" s="14" t="str">
        <f>+IF('Datos seleccionados'!$B171="","",'Datos seleccionados'!$B171)</f>
        <v>BIP COLOMBIA SAS</v>
      </c>
      <c r="D179" s="10" t="str">
        <f ca="1">IF(C179="","",IF(AND('Datos seleccionados'!$Q171&gt;=$D$3,'Datos seleccionados'!$R171&lt;=$D$4,'Datos seleccionados'!$S171&gt;=$D$5,'Datos seleccionados'!$T171&gt;=$D$6,'Datos seleccionados'!$U171&gt;=$D$7),"SI","NO"))</f>
        <v>SI</v>
      </c>
      <c r="G179" s="17">
        <f>+IF('Datos seleccionados'!$A171="","",'Datos seleccionados'!$A171)</f>
        <v>860503184</v>
      </c>
      <c r="H179" s="14" t="str">
        <f>+IF('Datos seleccionados'!$B171="","",'Datos seleccionados'!$B171)</f>
        <v>BIP COLOMBIA SAS</v>
      </c>
      <c r="I179" s="10" t="str">
        <f ca="1">IF(H179="","",IF(AND('Datos seleccionados'!$Q171&gt;=$I$3,'Datos seleccionados'!$R171&lt;=$I$4,'Datos seleccionados'!$S171&gt;=$I$5,'Datos seleccionados'!$T171&gt;=$I$6,'Datos seleccionados'!$U171&gt;=$I$7),"SI","NO"))</f>
        <v>NO</v>
      </c>
    </row>
    <row r="180" spans="2:9" x14ac:dyDescent="0.2">
      <c r="B180" s="18">
        <f>+IF('Datos seleccionados'!$A172="","",'Datos seleccionados'!$A172)</f>
        <v>860519556</v>
      </c>
      <c r="C180" s="14" t="str">
        <f>+IF('Datos seleccionados'!$B172="","",'Datos seleccionados'!$B172)</f>
        <v>Deloitte Asesores y Consultores S.A.S</v>
      </c>
      <c r="D180" s="10" t="str">
        <f ca="1">IF(C180="","",IF(AND('Datos seleccionados'!$Q172&gt;=$D$3,'Datos seleccionados'!$R172&lt;=$D$4,'Datos seleccionados'!$S172&gt;=$D$5,'Datos seleccionados'!$T172&gt;=$D$6,'Datos seleccionados'!$U172&gt;=$D$7),"SI","NO"))</f>
        <v>SI</v>
      </c>
      <c r="G180" s="17">
        <f>+IF('Datos seleccionados'!$A172="","",'Datos seleccionados'!$A172)</f>
        <v>860519556</v>
      </c>
      <c r="H180" s="14" t="str">
        <f>+IF('Datos seleccionados'!$B172="","",'Datos seleccionados'!$B172)</f>
        <v>Deloitte Asesores y Consultores S.A.S</v>
      </c>
      <c r="I180" s="10" t="str">
        <f ca="1">IF(H180="","",IF(AND('Datos seleccionados'!$Q172&gt;=$I$3,'Datos seleccionados'!$R172&lt;=$I$4,'Datos seleccionados'!$S172&gt;=$I$5,'Datos seleccionados'!$T172&gt;=$I$6,'Datos seleccionados'!$U172&gt;=$I$7),"SI","NO"))</f>
        <v>NO</v>
      </c>
    </row>
    <row r="181" spans="2:9" x14ac:dyDescent="0.2">
      <c r="B181" s="18">
        <f>+IF('Datos seleccionados'!$A173="","",'Datos seleccionados'!$A173)</f>
        <v>860535512</v>
      </c>
      <c r="C181" s="14" t="str">
        <f>+IF('Datos seleccionados'!$B173="","",'Datos seleccionados'!$B173)</f>
        <v>RICARDO Y AYERBE CIA LIMITADA - RICAYER CIA LTA</v>
      </c>
      <c r="D181" s="10" t="str">
        <f ca="1">IF(C181="","",IF(AND('Datos seleccionados'!$Q173&gt;=$D$3,'Datos seleccionados'!$R173&lt;=$D$4,'Datos seleccionados'!$S173&gt;=$D$5,'Datos seleccionados'!$T173&gt;=$D$6,'Datos seleccionados'!$U173&gt;=$D$7),"SI","NO"))</f>
        <v>SI</v>
      </c>
      <c r="G181" s="17">
        <f>+IF('Datos seleccionados'!$A173="","",'Datos seleccionados'!$A173)</f>
        <v>860535512</v>
      </c>
      <c r="H181" s="14" t="str">
        <f>+IF('Datos seleccionados'!$B173="","",'Datos seleccionados'!$B173)</f>
        <v>RICARDO Y AYERBE CIA LIMITADA - RICAYER CIA LTA</v>
      </c>
      <c r="I181" s="10" t="str">
        <f ca="1">IF(H181="","",IF(AND('Datos seleccionados'!$Q173&gt;=$I$3,'Datos seleccionados'!$R173&lt;=$I$4,'Datos seleccionados'!$S173&gt;=$I$5,'Datos seleccionados'!$T173&gt;=$I$6,'Datos seleccionados'!$U173&gt;=$I$7),"SI","NO"))</f>
        <v>SI</v>
      </c>
    </row>
    <row r="182" spans="2:9" x14ac:dyDescent="0.2">
      <c r="B182" s="18">
        <f>+IF('Datos seleccionados'!$A174="","",'Datos seleccionados'!$A174)</f>
        <v>890207031</v>
      </c>
      <c r="C182" s="14" t="str">
        <f>+IF('Datos seleccionados'!$B174="","",'Datos seleccionados'!$B174)</f>
        <v>GARCIA BARCO Y COMPAÑIA LTDA</v>
      </c>
      <c r="D182" s="10" t="str">
        <f ca="1">IF(C182="","",IF(AND('Datos seleccionados'!$Q174&gt;=$D$3,'Datos seleccionados'!$R174&lt;=$D$4,'Datos seleccionados'!$S174&gt;=$D$5,'Datos seleccionados'!$T174&gt;=$D$6,'Datos seleccionados'!$U174&gt;=$D$7),"SI","NO"))</f>
        <v>SI</v>
      </c>
      <c r="G182" s="17">
        <f>+IF('Datos seleccionados'!$A174="","",'Datos seleccionados'!$A174)</f>
        <v>890207031</v>
      </c>
      <c r="H182" s="14" t="str">
        <f>+IF('Datos seleccionados'!$B174="","",'Datos seleccionados'!$B174)</f>
        <v>GARCIA BARCO Y COMPAÑIA LTDA</v>
      </c>
      <c r="I182" s="10" t="str">
        <f ca="1">IF(H182="","",IF(AND('Datos seleccionados'!$Q174&gt;=$I$3,'Datos seleccionados'!$R174&lt;=$I$4,'Datos seleccionados'!$S174&gt;=$I$5,'Datos seleccionados'!$T174&gt;=$I$6,'Datos seleccionados'!$U174&gt;=$I$7),"SI","NO"))</f>
        <v>NO</v>
      </c>
    </row>
    <row r="183" spans="2:9" x14ac:dyDescent="0.2">
      <c r="B183" s="18">
        <f>+IF('Datos seleccionados'!$A175="","",'Datos seleccionados'!$A175)</f>
        <v>890308756</v>
      </c>
      <c r="C183" s="14" t="str">
        <f>+IF('Datos seleccionados'!$B175="","",'Datos seleccionados'!$B175)</f>
        <v>11ELVIRA LLOREDA DE SCHRADER Y CIA SCA41</v>
      </c>
      <c r="D183" s="10" t="str">
        <f ca="1">IF(C183="","",IF(AND('Datos seleccionados'!$Q175&gt;=$D$3,'Datos seleccionados'!$R175&lt;=$D$4,'Datos seleccionados'!$S175&gt;=$D$5,'Datos seleccionados'!$T175&gt;=$D$6,'Datos seleccionados'!$U175&gt;=$D$7),"SI","NO"))</f>
        <v>SI</v>
      </c>
      <c r="G183" s="17">
        <f>+IF('Datos seleccionados'!$A175="","",'Datos seleccionados'!$A175)</f>
        <v>890308756</v>
      </c>
      <c r="H183" s="14" t="str">
        <f>+IF('Datos seleccionados'!$B175="","",'Datos seleccionados'!$B175)</f>
        <v>11ELVIRA LLOREDA DE SCHRADER Y CIA SCA41</v>
      </c>
      <c r="I183" s="10" t="str">
        <f ca="1">IF(H183="","",IF(AND('Datos seleccionados'!$Q175&gt;=$I$3,'Datos seleccionados'!$R175&lt;=$I$4,'Datos seleccionados'!$S175&gt;=$I$5,'Datos seleccionados'!$T175&gt;=$I$6,'Datos seleccionados'!$U175&gt;=$I$7),"SI","NO"))</f>
        <v>NO</v>
      </c>
    </row>
    <row r="184" spans="2:9" x14ac:dyDescent="0.2">
      <c r="B184" s="18">
        <f>+IF('Datos seleccionados'!$A176="","",'Datos seleccionados'!$A176)</f>
        <v>890331037</v>
      </c>
      <c r="C184" s="14" t="str">
        <f>+IF('Datos seleccionados'!$B176="","",'Datos seleccionados'!$B176)</f>
        <v>AEQUITAS SAS</v>
      </c>
      <c r="D184" s="10" t="str">
        <f ca="1">IF(C184="","",IF(AND('Datos seleccionados'!$Q176&gt;=$D$3,'Datos seleccionados'!$R176&lt;=$D$4,'Datos seleccionados'!$S176&gt;=$D$5,'Datos seleccionados'!$T176&gt;=$D$6,'Datos seleccionados'!$U176&gt;=$D$7),"SI","NO"))</f>
        <v>SI</v>
      </c>
      <c r="G184" s="17">
        <f>+IF('Datos seleccionados'!$A176="","",'Datos seleccionados'!$A176)</f>
        <v>890331037</v>
      </c>
      <c r="H184" s="14" t="str">
        <f>+IF('Datos seleccionados'!$B176="","",'Datos seleccionados'!$B176)</f>
        <v>AEQUITAS SAS</v>
      </c>
      <c r="I184" s="10" t="str">
        <f ca="1">IF(H184="","",IF(AND('Datos seleccionados'!$Q176&gt;=$I$3,'Datos seleccionados'!$R176&lt;=$I$4,'Datos seleccionados'!$S176&gt;=$I$5,'Datos seleccionados'!$T176&gt;=$I$6,'Datos seleccionados'!$U176&gt;=$I$7),"SI","NO"))</f>
        <v>SI</v>
      </c>
    </row>
    <row r="185" spans="2:9" x14ac:dyDescent="0.2">
      <c r="B185" s="18">
        <f>+IF('Datos seleccionados'!$A177="","",'Datos seleccionados'!$A177)</f>
        <v>890403077</v>
      </c>
      <c r="C185" s="14" t="str">
        <f>+IF('Datos seleccionados'!$B177="","",'Datos seleccionados'!$B177)</f>
        <v>AGENCIA DE ADUANAS HUBEMAR SAS NIVEL 1</v>
      </c>
      <c r="D185" s="10" t="str">
        <f ca="1">IF(C185="","",IF(AND('Datos seleccionados'!$Q177&gt;=$D$3,'Datos seleccionados'!$R177&lt;=$D$4,'Datos seleccionados'!$S177&gt;=$D$5,'Datos seleccionados'!$T177&gt;=$D$6,'Datos seleccionados'!$U177&gt;=$D$7),"SI","NO"))</f>
        <v>SI</v>
      </c>
      <c r="G185" s="17">
        <f>+IF('Datos seleccionados'!$A177="","",'Datos seleccionados'!$A177)</f>
        <v>890403077</v>
      </c>
      <c r="H185" s="14" t="str">
        <f>+IF('Datos seleccionados'!$B177="","",'Datos seleccionados'!$B177)</f>
        <v>AGENCIA DE ADUANAS HUBEMAR SAS NIVEL 1</v>
      </c>
      <c r="I185" s="10" t="str">
        <f ca="1">IF(H185="","",IF(AND('Datos seleccionados'!$Q177&gt;=$I$3,'Datos seleccionados'!$R177&lt;=$I$4,'Datos seleccionados'!$S177&gt;=$I$5,'Datos seleccionados'!$T177&gt;=$I$6,'Datos seleccionados'!$U177&gt;=$I$7),"SI","NO"))</f>
        <v>NO</v>
      </c>
    </row>
    <row r="186" spans="2:9" x14ac:dyDescent="0.2">
      <c r="B186" s="18">
        <f>+IF('Datos seleccionados'!$A178="","",'Datos seleccionados'!$A178)</f>
        <v>890404619</v>
      </c>
      <c r="C186" s="14" t="str">
        <f>+IF('Datos seleccionados'!$B178="","",'Datos seleccionados'!$B178)</f>
        <v xml:space="preserve">AGENCIA DE ADUANAS ASESORIAS Y SERVICIOS ADUANEROS DE COLOMBIA S.A. NIVEL 1 </v>
      </c>
      <c r="D186" s="10" t="str">
        <f ca="1">IF(C186="","",IF(AND('Datos seleccionados'!$Q178&gt;=$D$3,'Datos seleccionados'!$R178&lt;=$D$4,'Datos seleccionados'!$S178&gt;=$D$5,'Datos seleccionados'!$T178&gt;=$D$6,'Datos seleccionados'!$U178&gt;=$D$7),"SI","NO"))</f>
        <v>SI</v>
      </c>
      <c r="G186" s="17">
        <f>+IF('Datos seleccionados'!$A178="","",'Datos seleccionados'!$A178)</f>
        <v>890404619</v>
      </c>
      <c r="H186" s="14" t="str">
        <f>+IF('Datos seleccionados'!$B178="","",'Datos seleccionados'!$B178)</f>
        <v xml:space="preserve">AGENCIA DE ADUANAS ASESORIAS Y SERVICIOS ADUANEROS DE COLOMBIA S.A. NIVEL 1 </v>
      </c>
      <c r="I186" s="10" t="str">
        <f ca="1">IF(H186="","",IF(AND('Datos seleccionados'!$Q178&gt;=$I$3,'Datos seleccionados'!$R178&lt;=$I$4,'Datos seleccionados'!$S178&gt;=$I$5,'Datos seleccionados'!$T178&gt;=$I$6,'Datos seleccionados'!$U178&gt;=$I$7),"SI","NO"))</f>
        <v>NO</v>
      </c>
    </row>
    <row r="187" spans="2:9" x14ac:dyDescent="0.2">
      <c r="B187" s="18">
        <f>+IF('Datos seleccionados'!$A179="","",'Datos seleccionados'!$A179)</f>
        <v>890918527</v>
      </c>
      <c r="C187" s="14" t="str">
        <f>+IF('Datos seleccionados'!$B179="","",'Datos seleccionados'!$B179)</f>
        <v>INVERSIONES COLOMBO IBERICAS SAS</v>
      </c>
      <c r="D187" s="10" t="str">
        <f ca="1">IF(C187="","",IF(AND('Datos seleccionados'!$Q179&gt;=$D$3,'Datos seleccionados'!$R179&lt;=$D$4,'Datos seleccionados'!$S179&gt;=$D$5,'Datos seleccionados'!$T179&gt;=$D$6,'Datos seleccionados'!$U179&gt;=$D$7),"SI","NO"))</f>
        <v>NO</v>
      </c>
      <c r="G187" s="17">
        <f>+IF('Datos seleccionados'!$A179="","",'Datos seleccionados'!$A179)</f>
        <v>890918527</v>
      </c>
      <c r="H187" s="14" t="str">
        <f>+IF('Datos seleccionados'!$B179="","",'Datos seleccionados'!$B179)</f>
        <v>INVERSIONES COLOMBO IBERICAS SAS</v>
      </c>
      <c r="I187" s="10" t="str">
        <f ca="1">IF(H187="","",IF(AND('Datos seleccionados'!$Q179&gt;=$I$3,'Datos seleccionados'!$R179&lt;=$I$4,'Datos seleccionados'!$S179&gt;=$I$5,'Datos seleccionados'!$T179&gt;=$I$6,'Datos seleccionados'!$U179&gt;=$I$7),"SI","NO"))</f>
        <v>NO</v>
      </c>
    </row>
    <row r="188" spans="2:9" x14ac:dyDescent="0.2">
      <c r="B188" s="18">
        <f>+IF('Datos seleccionados'!$A180="","",'Datos seleccionados'!$A180)</f>
        <v>890940364</v>
      </c>
      <c r="C188" s="14" t="str">
        <f>+IF('Datos seleccionados'!$B180="","",'Datos seleccionados'!$B180)</f>
        <v>CUARTAS RESTREPO SAS</v>
      </c>
      <c r="D188" s="10" t="str">
        <f ca="1">IF(C188="","",IF(AND('Datos seleccionados'!$Q180&gt;=$D$3,'Datos seleccionados'!$R180&lt;=$D$4,'Datos seleccionados'!$S180&gt;=$D$5,'Datos seleccionados'!$T180&gt;=$D$6,'Datos seleccionados'!$U180&gt;=$D$7),"SI","NO"))</f>
        <v>SI</v>
      </c>
      <c r="G188" s="17">
        <f>+IF('Datos seleccionados'!$A180="","",'Datos seleccionados'!$A180)</f>
        <v>890940364</v>
      </c>
      <c r="H188" s="14" t="str">
        <f>+IF('Datos seleccionados'!$B180="","",'Datos seleccionados'!$B180)</f>
        <v>CUARTAS RESTREPO SAS</v>
      </c>
      <c r="I188" s="10" t="str">
        <f ca="1">IF(H188="","",IF(AND('Datos seleccionados'!$Q180&gt;=$I$3,'Datos seleccionados'!$R180&lt;=$I$4,'Datos seleccionados'!$S180&gt;=$I$5,'Datos seleccionados'!$T180&gt;=$I$6,'Datos seleccionados'!$U180&gt;=$I$7),"SI","NO"))</f>
        <v>NO</v>
      </c>
    </row>
    <row r="189" spans="2:9" x14ac:dyDescent="0.2">
      <c r="B189" s="18">
        <f>+IF('Datos seleccionados'!$A181="","",'Datos seleccionados'!$A181)</f>
        <v>900013256</v>
      </c>
      <c r="C189" s="14" t="str">
        <f>+IF('Datos seleccionados'!$B181="","",'Datos seleccionados'!$B181)</f>
        <v>GESTAR INNOVACION S.A.S</v>
      </c>
      <c r="D189" s="10" t="str">
        <f ca="1">IF(C189="","",IF(AND('Datos seleccionados'!$Q181&gt;=$D$3,'Datos seleccionados'!$R181&lt;=$D$4,'Datos seleccionados'!$S181&gt;=$D$5,'Datos seleccionados'!$T181&gt;=$D$6,'Datos seleccionados'!$U181&gt;=$D$7),"SI","NO"))</f>
        <v>SI</v>
      </c>
      <c r="G189" s="17">
        <f>+IF('Datos seleccionados'!$A181="","",'Datos seleccionados'!$A181)</f>
        <v>900013256</v>
      </c>
      <c r="H189" s="14" t="str">
        <f>+IF('Datos seleccionados'!$B181="","",'Datos seleccionados'!$B181)</f>
        <v>GESTAR INNOVACION S.A.S</v>
      </c>
      <c r="I189" s="10" t="str">
        <f ca="1">IF(H189="","",IF(AND('Datos seleccionados'!$Q181&gt;=$I$3,'Datos seleccionados'!$R181&lt;=$I$4,'Datos seleccionados'!$S181&gt;=$I$5,'Datos seleccionados'!$T181&gt;=$I$6,'Datos seleccionados'!$U181&gt;=$I$7),"SI","NO"))</f>
        <v>NO</v>
      </c>
    </row>
    <row r="190" spans="2:9" x14ac:dyDescent="0.2">
      <c r="B190" s="18">
        <f>+IF('Datos seleccionados'!$A182="","",'Datos seleccionados'!$A182)</f>
        <v>900053140</v>
      </c>
      <c r="C190" s="14" t="str">
        <f>+IF('Datos seleccionados'!$B182="","",'Datos seleccionados'!$B182)</f>
        <v>SERVICIOS ASESORIAS E INVERSIONES SAI SAS</v>
      </c>
      <c r="D190" s="10" t="str">
        <f ca="1">IF(C190="","",IF(AND('Datos seleccionados'!$Q182&gt;=$D$3,'Datos seleccionados'!$R182&lt;=$D$4,'Datos seleccionados'!$S182&gt;=$D$5,'Datos seleccionados'!$T182&gt;=$D$6,'Datos seleccionados'!$U182&gt;=$D$7),"SI","NO"))</f>
        <v>SI</v>
      </c>
      <c r="G190" s="17">
        <f>+IF('Datos seleccionados'!$A182="","",'Datos seleccionados'!$A182)</f>
        <v>900053140</v>
      </c>
      <c r="H190" s="14" t="str">
        <f>+IF('Datos seleccionados'!$B182="","",'Datos seleccionados'!$B182)</f>
        <v>SERVICIOS ASESORIAS E INVERSIONES SAI SAS</v>
      </c>
      <c r="I190" s="10" t="str">
        <f ca="1">IF(H190="","",IF(AND('Datos seleccionados'!$Q182&gt;=$I$3,'Datos seleccionados'!$R182&lt;=$I$4,'Datos seleccionados'!$S182&gt;=$I$5,'Datos seleccionados'!$T182&gt;=$I$6,'Datos seleccionados'!$U182&gt;=$I$7),"SI","NO"))</f>
        <v>NO</v>
      </c>
    </row>
    <row r="191" spans="2:9" x14ac:dyDescent="0.2">
      <c r="B191" s="18">
        <f>+IF('Datos seleccionados'!$A183="","",'Datos seleccionados'!$A183)</f>
        <v>900055091</v>
      </c>
      <c r="C191" s="14" t="str">
        <f>+IF('Datos seleccionados'!$B183="","",'Datos seleccionados'!$B183)</f>
        <v>AQUILES COLOMBIA SAS</v>
      </c>
      <c r="D191" s="10" t="str">
        <f ca="1">IF(C191="","",IF(AND('Datos seleccionados'!$Q183&gt;=$D$3,'Datos seleccionados'!$R183&lt;=$D$4,'Datos seleccionados'!$S183&gt;=$D$5,'Datos seleccionados'!$T183&gt;=$D$6,'Datos seleccionados'!$U183&gt;=$D$7),"SI","NO"))</f>
        <v>NO</v>
      </c>
      <c r="G191" s="17">
        <f>+IF('Datos seleccionados'!$A183="","",'Datos seleccionados'!$A183)</f>
        <v>900055091</v>
      </c>
      <c r="H191" s="14" t="str">
        <f>+IF('Datos seleccionados'!$B183="","",'Datos seleccionados'!$B183)</f>
        <v>AQUILES COLOMBIA SAS</v>
      </c>
      <c r="I191" s="10" t="str">
        <f ca="1">IF(H191="","",IF(AND('Datos seleccionados'!$Q183&gt;=$I$3,'Datos seleccionados'!$R183&lt;=$I$4,'Datos seleccionados'!$S183&gt;=$I$5,'Datos seleccionados'!$T183&gt;=$I$6,'Datos seleccionados'!$U183&gt;=$I$7),"SI","NO"))</f>
        <v>NO</v>
      </c>
    </row>
    <row r="192" spans="2:9" x14ac:dyDescent="0.2">
      <c r="B192" s="18">
        <f>+IF('Datos seleccionados'!$A184="","",'Datos seleccionados'!$A184)</f>
        <v>900055537</v>
      </c>
      <c r="C192" s="14" t="str">
        <f>+IF('Datos seleccionados'!$B184="","",'Datos seleccionados'!$B184)</f>
        <v>TATA INVERSIONES S.A.S.</v>
      </c>
      <c r="D192" s="10" t="str">
        <f ca="1">IF(C192="","",IF(AND('Datos seleccionados'!$Q184&gt;=$D$3,'Datos seleccionados'!$R184&lt;=$D$4,'Datos seleccionados'!$S184&gt;=$D$5,'Datos seleccionados'!$T184&gt;=$D$6,'Datos seleccionados'!$U184&gt;=$D$7),"SI","NO"))</f>
        <v>SI</v>
      </c>
      <c r="G192" s="17">
        <f>+IF('Datos seleccionados'!$A184="","",'Datos seleccionados'!$A184)</f>
        <v>900055537</v>
      </c>
      <c r="H192" s="14" t="str">
        <f>+IF('Datos seleccionados'!$B184="","",'Datos seleccionados'!$B184)</f>
        <v>TATA INVERSIONES S.A.S.</v>
      </c>
      <c r="I192" s="10" t="str">
        <f ca="1">IF(H192="","",IF(AND('Datos seleccionados'!$Q184&gt;=$I$3,'Datos seleccionados'!$R184&lt;=$I$4,'Datos seleccionados'!$S184&gt;=$I$5,'Datos seleccionados'!$T184&gt;=$I$6,'Datos seleccionados'!$U184&gt;=$I$7),"SI","NO"))</f>
        <v>NO</v>
      </c>
    </row>
    <row r="193" spans="2:9" x14ac:dyDescent="0.2">
      <c r="B193" s="18">
        <f>+IF('Datos seleccionados'!$A185="","",'Datos seleccionados'!$A185)</f>
        <v>900058416</v>
      </c>
      <c r="C193" s="14" t="str">
        <f>+IF('Datos seleccionados'!$B185="","",'Datos seleccionados'!$B185)</f>
        <v>MURANO CONSULTORES SAS</v>
      </c>
      <c r="D193" s="10" t="str">
        <f ca="1">IF(C193="","",IF(AND('Datos seleccionados'!$Q185&gt;=$D$3,'Datos seleccionados'!$R185&lt;=$D$4,'Datos seleccionados'!$S185&gt;=$D$5,'Datos seleccionados'!$T185&gt;=$D$6,'Datos seleccionados'!$U185&gt;=$D$7),"SI","NO"))</f>
        <v>SI</v>
      </c>
      <c r="G193" s="17">
        <f>+IF('Datos seleccionados'!$A185="","",'Datos seleccionados'!$A185)</f>
        <v>900058416</v>
      </c>
      <c r="H193" s="14" t="str">
        <f>+IF('Datos seleccionados'!$B185="","",'Datos seleccionados'!$B185)</f>
        <v>MURANO CONSULTORES SAS</v>
      </c>
      <c r="I193" s="10" t="str">
        <f ca="1">IF(H193="","",IF(AND('Datos seleccionados'!$Q185&gt;=$I$3,'Datos seleccionados'!$R185&lt;=$I$4,'Datos seleccionados'!$S185&gt;=$I$5,'Datos seleccionados'!$T185&gt;=$I$6,'Datos seleccionados'!$U185&gt;=$I$7),"SI","NO"))</f>
        <v>NO</v>
      </c>
    </row>
    <row r="194" spans="2:9" x14ac:dyDescent="0.2">
      <c r="B194" s="18">
        <f>+IF('Datos seleccionados'!$A186="","",'Datos seleccionados'!$A186)</f>
        <v>900061628</v>
      </c>
      <c r="C194" s="14" t="str">
        <f>+IF('Datos seleccionados'!$B186="","",'Datos seleccionados'!$B186)</f>
        <v>SABRE COLOMBIA LTDA</v>
      </c>
      <c r="D194" s="10" t="str">
        <f ca="1">IF(C194="","",IF(AND('Datos seleccionados'!$Q186&gt;=$D$3,'Datos seleccionados'!$R186&lt;=$D$4,'Datos seleccionados'!$S186&gt;=$D$5,'Datos seleccionados'!$T186&gt;=$D$6,'Datos seleccionados'!$U186&gt;=$D$7),"SI","NO"))</f>
        <v>SI</v>
      </c>
      <c r="G194" s="17">
        <f>+IF('Datos seleccionados'!$A186="","",'Datos seleccionados'!$A186)</f>
        <v>900061628</v>
      </c>
      <c r="H194" s="14" t="str">
        <f>+IF('Datos seleccionados'!$B186="","",'Datos seleccionados'!$B186)</f>
        <v>SABRE COLOMBIA LTDA</v>
      </c>
      <c r="I194" s="10" t="str">
        <f ca="1">IF(H194="","",IF(AND('Datos seleccionados'!$Q186&gt;=$I$3,'Datos seleccionados'!$R186&lt;=$I$4,'Datos seleccionados'!$S186&gt;=$I$5,'Datos seleccionados'!$T186&gt;=$I$6,'Datos seleccionados'!$U186&gt;=$I$7),"SI","NO"))</f>
        <v>NO</v>
      </c>
    </row>
    <row r="195" spans="2:9" x14ac:dyDescent="0.2">
      <c r="B195" s="18">
        <f>+IF('Datos seleccionados'!$A187="","",'Datos seleccionados'!$A187)</f>
        <v>900068796</v>
      </c>
      <c r="C195" s="14" t="str">
        <f>+IF('Datos seleccionados'!$B187="","",'Datos seleccionados'!$B187)</f>
        <v>INFOTIC S.A.</v>
      </c>
      <c r="D195" s="10" t="str">
        <f ca="1">IF(C195="","",IF(AND('Datos seleccionados'!$Q187&gt;=$D$3,'Datos seleccionados'!$R187&lt;=$D$4,'Datos seleccionados'!$S187&gt;=$D$5,'Datos seleccionados'!$T187&gt;=$D$6,'Datos seleccionados'!$U187&gt;=$D$7),"SI","NO"))</f>
        <v>SI</v>
      </c>
      <c r="G195" s="17">
        <f>+IF('Datos seleccionados'!$A187="","",'Datos seleccionados'!$A187)</f>
        <v>900068796</v>
      </c>
      <c r="H195" s="14" t="str">
        <f>+IF('Datos seleccionados'!$B187="","",'Datos seleccionados'!$B187)</f>
        <v>INFOTIC S.A.</v>
      </c>
      <c r="I195" s="10" t="str">
        <f ca="1">IF(H195="","",IF(AND('Datos seleccionados'!$Q187&gt;=$I$3,'Datos seleccionados'!$R187&lt;=$I$4,'Datos seleccionados'!$S187&gt;=$I$5,'Datos seleccionados'!$T187&gt;=$I$6,'Datos seleccionados'!$U187&gt;=$I$7),"SI","NO"))</f>
        <v>NO</v>
      </c>
    </row>
    <row r="196" spans="2:9" x14ac:dyDescent="0.2">
      <c r="B196" s="18">
        <f>+IF('Datos seleccionados'!$A188="","",'Datos seleccionados'!$A188)</f>
        <v>900070851</v>
      </c>
      <c r="C196" s="14" t="str">
        <f>+IF('Datos seleccionados'!$B188="","",'Datos seleccionados'!$B188)</f>
        <v>SERVICIOS DE PROPIEDAD INDUSTRIAL S A S SPI S A S</v>
      </c>
      <c r="D196" s="10" t="str">
        <f ca="1">IF(C196="","",IF(AND('Datos seleccionados'!$Q188&gt;=$D$3,'Datos seleccionados'!$R188&lt;=$D$4,'Datos seleccionados'!$S188&gt;=$D$5,'Datos seleccionados'!$T188&gt;=$D$6,'Datos seleccionados'!$U188&gt;=$D$7),"SI","NO"))</f>
        <v>NO</v>
      </c>
      <c r="G196" s="17">
        <f>+IF('Datos seleccionados'!$A188="","",'Datos seleccionados'!$A188)</f>
        <v>900070851</v>
      </c>
      <c r="H196" s="14" t="str">
        <f>+IF('Datos seleccionados'!$B188="","",'Datos seleccionados'!$B188)</f>
        <v>SERVICIOS DE PROPIEDAD INDUSTRIAL S A S SPI S A S</v>
      </c>
      <c r="I196" s="10" t="str">
        <f ca="1">IF(H196="","",IF(AND('Datos seleccionados'!$Q188&gt;=$I$3,'Datos seleccionados'!$R188&lt;=$I$4,'Datos seleccionados'!$S188&gt;=$I$5,'Datos seleccionados'!$T188&gt;=$I$6,'Datos seleccionados'!$U188&gt;=$I$7),"SI","NO"))</f>
        <v>NO</v>
      </c>
    </row>
    <row r="197" spans="2:9" x14ac:dyDescent="0.2">
      <c r="B197" s="18">
        <f>+IF('Datos seleccionados'!$A189="","",'Datos seleccionados'!$A189)</f>
        <v>900077452</v>
      </c>
      <c r="C197" s="14" t="str">
        <f>+IF('Datos seleccionados'!$B189="","",'Datos seleccionados'!$B189)</f>
        <v>INTEXZONA SA USUARIO OPERADOR DE ZONA FRANCA</v>
      </c>
      <c r="D197" s="10" t="str">
        <f ca="1">IF(C197="","",IF(AND('Datos seleccionados'!$Q189&gt;=$D$3,'Datos seleccionados'!$R189&lt;=$D$4,'Datos seleccionados'!$S189&gt;=$D$5,'Datos seleccionados'!$T189&gt;=$D$6,'Datos seleccionados'!$U189&gt;=$D$7),"SI","NO"))</f>
        <v>SI</v>
      </c>
      <c r="G197" s="17">
        <f>+IF('Datos seleccionados'!$A189="","",'Datos seleccionados'!$A189)</f>
        <v>900077452</v>
      </c>
      <c r="H197" s="14" t="str">
        <f>+IF('Datos seleccionados'!$B189="","",'Datos seleccionados'!$B189)</f>
        <v>INTEXZONA SA USUARIO OPERADOR DE ZONA FRANCA</v>
      </c>
      <c r="I197" s="10" t="str">
        <f ca="1">IF(H197="","",IF(AND('Datos seleccionados'!$Q189&gt;=$I$3,'Datos seleccionados'!$R189&lt;=$I$4,'Datos seleccionados'!$S189&gt;=$I$5,'Datos seleccionados'!$T189&gt;=$I$6,'Datos seleccionados'!$U189&gt;=$I$7),"SI","NO"))</f>
        <v>NO</v>
      </c>
    </row>
    <row r="198" spans="2:9" x14ac:dyDescent="0.2">
      <c r="B198" s="18">
        <f>+IF('Datos seleccionados'!$A190="","",'Datos seleccionados'!$A190)</f>
        <v>900084548</v>
      </c>
      <c r="C198" s="14" t="str">
        <f>+IF('Datos seleccionados'!$B190="","",'Datos seleccionados'!$B190)</f>
        <v>HILL WIND SUCURSAL COLOMBIA</v>
      </c>
      <c r="D198" s="10" t="str">
        <f ca="1">IF(C198="","",IF(AND('Datos seleccionados'!$Q190&gt;=$D$3,'Datos seleccionados'!$R190&lt;=$D$4,'Datos seleccionados'!$S190&gt;=$D$5,'Datos seleccionados'!$T190&gt;=$D$6,'Datos seleccionados'!$U190&gt;=$D$7),"SI","NO"))</f>
        <v>SI</v>
      </c>
      <c r="G198" s="17">
        <f>+IF('Datos seleccionados'!$A190="","",'Datos seleccionados'!$A190)</f>
        <v>900084548</v>
      </c>
      <c r="H198" s="14" t="str">
        <f>+IF('Datos seleccionados'!$B190="","",'Datos seleccionados'!$B190)</f>
        <v>HILL WIND SUCURSAL COLOMBIA</v>
      </c>
      <c r="I198" s="10" t="str">
        <f ca="1">IF(H198="","",IF(AND('Datos seleccionados'!$Q190&gt;=$I$3,'Datos seleccionados'!$R190&lt;=$I$4,'Datos seleccionados'!$S190&gt;=$I$5,'Datos seleccionados'!$T190&gt;=$I$6,'Datos seleccionados'!$U190&gt;=$I$7),"SI","NO"))</f>
        <v>NO</v>
      </c>
    </row>
    <row r="199" spans="2:9" x14ac:dyDescent="0.2">
      <c r="B199" s="18">
        <f>+IF('Datos seleccionados'!$A191="","",'Datos seleccionados'!$A191)</f>
        <v>900085838</v>
      </c>
      <c r="C199" s="14" t="str">
        <f>+IF('Datos seleccionados'!$B191="","",'Datos seleccionados'!$B191)</f>
        <v>SANFORD MANAGEMENT SUCURSAL COLOMBIA</v>
      </c>
      <c r="D199" s="10" t="str">
        <f ca="1">IF(C199="","",IF(AND('Datos seleccionados'!$Q191&gt;=$D$3,'Datos seleccionados'!$R191&lt;=$D$4,'Datos seleccionados'!$S191&gt;=$D$5,'Datos seleccionados'!$T191&gt;=$D$6,'Datos seleccionados'!$U191&gt;=$D$7),"SI","NO"))</f>
        <v>SI</v>
      </c>
      <c r="G199" s="17">
        <f>+IF('Datos seleccionados'!$A191="","",'Datos seleccionados'!$A191)</f>
        <v>900085838</v>
      </c>
      <c r="H199" s="14" t="str">
        <f>+IF('Datos seleccionados'!$B191="","",'Datos seleccionados'!$B191)</f>
        <v>SANFORD MANAGEMENT SUCURSAL COLOMBIA</v>
      </c>
      <c r="I199" s="10" t="str">
        <f ca="1">IF(H199="","",IF(AND('Datos seleccionados'!$Q191&gt;=$I$3,'Datos seleccionados'!$R191&lt;=$I$4,'Datos seleccionados'!$S191&gt;=$I$5,'Datos seleccionados'!$T191&gt;=$I$6,'Datos seleccionados'!$U191&gt;=$I$7),"SI","NO"))</f>
        <v>NO</v>
      </c>
    </row>
    <row r="200" spans="2:9" x14ac:dyDescent="0.2">
      <c r="B200" s="18">
        <f>+IF('Datos seleccionados'!$A192="","",'Datos seleccionados'!$A192)</f>
        <v>900086212</v>
      </c>
      <c r="C200" s="14" t="str">
        <f>+IF('Datos seleccionados'!$B192="","",'Datos seleccionados'!$B192)</f>
        <v>COMERCIALIZADORA PALOS VERDES SAS</v>
      </c>
      <c r="D200" s="10" t="str">
        <f ca="1">IF(C200="","",IF(AND('Datos seleccionados'!$Q192&gt;=$D$3,'Datos seleccionados'!$R192&lt;=$D$4,'Datos seleccionados'!$S192&gt;=$D$5,'Datos seleccionados'!$T192&gt;=$D$6,'Datos seleccionados'!$U192&gt;=$D$7),"SI","NO"))</f>
        <v>SI</v>
      </c>
      <c r="G200" s="17">
        <f>+IF('Datos seleccionados'!$A192="","",'Datos seleccionados'!$A192)</f>
        <v>900086212</v>
      </c>
      <c r="H200" s="14" t="str">
        <f>+IF('Datos seleccionados'!$B192="","",'Datos seleccionados'!$B192)</f>
        <v>COMERCIALIZADORA PALOS VERDES SAS</v>
      </c>
      <c r="I200" s="10" t="str">
        <f ca="1">IF(H200="","",IF(AND('Datos seleccionados'!$Q192&gt;=$I$3,'Datos seleccionados'!$R192&lt;=$I$4,'Datos seleccionados'!$S192&gt;=$I$5,'Datos seleccionados'!$T192&gt;=$I$6,'Datos seleccionados'!$U192&gt;=$I$7),"SI","NO"))</f>
        <v>NO</v>
      </c>
    </row>
    <row r="201" spans="2:9" x14ac:dyDescent="0.2">
      <c r="B201" s="18">
        <f>+IF('Datos seleccionados'!$A193="","",'Datos seleccionados'!$A193)</f>
        <v>900093943</v>
      </c>
      <c r="C201" s="14" t="str">
        <f>+IF('Datos seleccionados'!$B193="","",'Datos seleccionados'!$B193)</f>
        <v>ASESORIAS Y COBRANZAS EJECUTIVAS GRUPO ASECOB S.A.S.GRUPO ASECOB S.A.S.</v>
      </c>
      <c r="D201" s="10" t="str">
        <f ca="1">IF(C201="","",IF(AND('Datos seleccionados'!$Q193&gt;=$D$3,'Datos seleccionados'!$R193&lt;=$D$4,'Datos seleccionados'!$S193&gt;=$D$5,'Datos seleccionados'!$T193&gt;=$D$6,'Datos seleccionados'!$U193&gt;=$D$7),"SI","NO"))</f>
        <v>SI</v>
      </c>
      <c r="G201" s="17">
        <f>+IF('Datos seleccionados'!$A193="","",'Datos seleccionados'!$A193)</f>
        <v>900093943</v>
      </c>
      <c r="H201" s="14" t="str">
        <f>+IF('Datos seleccionados'!$B193="","",'Datos seleccionados'!$B193)</f>
        <v>ASESORIAS Y COBRANZAS EJECUTIVAS GRUPO ASECOB S.A.S.GRUPO ASECOB S.A.S.</v>
      </c>
      <c r="I201" s="10" t="str">
        <f ca="1">IF(H201="","",IF(AND('Datos seleccionados'!$Q193&gt;=$I$3,'Datos seleccionados'!$R193&lt;=$I$4,'Datos seleccionados'!$S193&gt;=$I$5,'Datos seleccionados'!$T193&gt;=$I$6,'Datos seleccionados'!$U193&gt;=$I$7),"SI","NO"))</f>
        <v>NO</v>
      </c>
    </row>
    <row r="202" spans="2:9" x14ac:dyDescent="0.2">
      <c r="B202" s="18">
        <f>+IF('Datos seleccionados'!$A194="","",'Datos seleccionados'!$A194)</f>
        <v>900098858</v>
      </c>
      <c r="C202" s="14" t="str">
        <f>+IF('Datos seleccionados'!$B194="","",'Datos seleccionados'!$B194)</f>
        <v>ECCOSIS INGENIERIA SAS</v>
      </c>
      <c r="D202" s="10" t="str">
        <f ca="1">IF(C202="","",IF(AND('Datos seleccionados'!$Q194&gt;=$D$3,'Datos seleccionados'!$R194&lt;=$D$4,'Datos seleccionados'!$S194&gt;=$D$5,'Datos seleccionados'!$T194&gt;=$D$6,'Datos seleccionados'!$U194&gt;=$D$7),"SI","NO"))</f>
        <v>SI</v>
      </c>
      <c r="G202" s="17">
        <f>+IF('Datos seleccionados'!$A194="","",'Datos seleccionados'!$A194)</f>
        <v>900098858</v>
      </c>
      <c r="H202" s="14" t="str">
        <f>+IF('Datos seleccionados'!$B194="","",'Datos seleccionados'!$B194)</f>
        <v>ECCOSIS INGENIERIA SAS</v>
      </c>
      <c r="I202" s="10" t="str">
        <f ca="1">IF(H202="","",IF(AND('Datos seleccionados'!$Q194&gt;=$I$3,'Datos seleccionados'!$R194&lt;=$I$4,'Datos seleccionados'!$S194&gt;=$I$5,'Datos seleccionados'!$T194&gt;=$I$6,'Datos seleccionados'!$U194&gt;=$I$7),"SI","NO"))</f>
        <v>NO</v>
      </c>
    </row>
    <row r="203" spans="2:9" x14ac:dyDescent="0.2">
      <c r="B203" s="18">
        <f>+IF('Datos seleccionados'!$A195="","",'Datos seleccionados'!$A195)</f>
        <v>900104821</v>
      </c>
      <c r="C203" s="14" t="str">
        <f>+IF('Datos seleccionados'!$B195="","",'Datos seleccionados'!$B195)</f>
        <v>APPLUS COLOMBIA LTDA</v>
      </c>
      <c r="D203" s="10" t="str">
        <f ca="1">IF(C203="","",IF(AND('Datos seleccionados'!$Q195&gt;=$D$3,'Datos seleccionados'!$R195&lt;=$D$4,'Datos seleccionados'!$S195&gt;=$D$5,'Datos seleccionados'!$T195&gt;=$D$6,'Datos seleccionados'!$U195&gt;=$D$7),"SI","NO"))</f>
        <v>SI</v>
      </c>
      <c r="G203" s="17">
        <f>+IF('Datos seleccionados'!$A195="","",'Datos seleccionados'!$A195)</f>
        <v>900104821</v>
      </c>
      <c r="H203" s="14" t="str">
        <f>+IF('Datos seleccionados'!$B195="","",'Datos seleccionados'!$B195)</f>
        <v>APPLUS COLOMBIA LTDA</v>
      </c>
      <c r="I203" s="10" t="str">
        <f ca="1">IF(H203="","",IF(AND('Datos seleccionados'!$Q195&gt;=$I$3,'Datos seleccionados'!$R195&lt;=$I$4,'Datos seleccionados'!$S195&gt;=$I$5,'Datos seleccionados'!$T195&gt;=$I$6,'Datos seleccionados'!$U195&gt;=$I$7),"SI","NO"))</f>
        <v>NO</v>
      </c>
    </row>
    <row r="204" spans="2:9" x14ac:dyDescent="0.2">
      <c r="B204" s="18">
        <f>+IF('Datos seleccionados'!$A196="","",'Datos seleccionados'!$A196)</f>
        <v>900106666</v>
      </c>
      <c r="C204" s="14" t="str">
        <f>+IF('Datos seleccionados'!$B196="","",'Datos seleccionados'!$B196)</f>
        <v>VISTATLANTIC SAS</v>
      </c>
      <c r="D204" s="10" t="str">
        <f ca="1">IF(C204="","",IF(AND('Datos seleccionados'!$Q196&gt;=$D$3,'Datos seleccionados'!$R196&lt;=$D$4,'Datos seleccionados'!$S196&gt;=$D$5,'Datos seleccionados'!$T196&gt;=$D$6,'Datos seleccionados'!$U196&gt;=$D$7),"SI","NO"))</f>
        <v>SI</v>
      </c>
      <c r="G204" s="17">
        <f>+IF('Datos seleccionados'!$A196="","",'Datos seleccionados'!$A196)</f>
        <v>900106666</v>
      </c>
      <c r="H204" s="14" t="str">
        <f>+IF('Datos seleccionados'!$B196="","",'Datos seleccionados'!$B196)</f>
        <v>VISTATLANTIC SAS</v>
      </c>
      <c r="I204" s="10" t="str">
        <f ca="1">IF(H204="","",IF(AND('Datos seleccionados'!$Q196&gt;=$I$3,'Datos seleccionados'!$R196&lt;=$I$4,'Datos seleccionados'!$S196&gt;=$I$5,'Datos seleccionados'!$T196&gt;=$I$6,'Datos seleccionados'!$U196&gt;=$I$7),"SI","NO"))</f>
        <v>NO</v>
      </c>
    </row>
    <row r="205" spans="2:9" x14ac:dyDescent="0.2">
      <c r="B205" s="18">
        <f>+IF('Datos seleccionados'!$A197="","",'Datos seleccionados'!$A197)</f>
        <v>900113762</v>
      </c>
      <c r="C205" s="14" t="str">
        <f>+IF('Datos seleccionados'!$B197="","",'Datos seleccionados'!$B197)</f>
        <v>COMPAÑIA MERCADO DE CAPITALES S.A.S.</v>
      </c>
      <c r="D205" s="10" t="str">
        <f ca="1">IF(C205="","",IF(AND('Datos seleccionados'!$Q197&gt;=$D$3,'Datos seleccionados'!$R197&lt;=$D$4,'Datos seleccionados'!$S197&gt;=$D$5,'Datos seleccionados'!$T197&gt;=$D$6,'Datos seleccionados'!$U197&gt;=$D$7),"SI","NO"))</f>
        <v>SI</v>
      </c>
      <c r="G205" s="17">
        <f>+IF('Datos seleccionados'!$A197="","",'Datos seleccionados'!$A197)</f>
        <v>900113762</v>
      </c>
      <c r="H205" s="14" t="str">
        <f>+IF('Datos seleccionados'!$B197="","",'Datos seleccionados'!$B197)</f>
        <v>COMPAÑIA MERCADO DE CAPITALES S.A.S.</v>
      </c>
      <c r="I205" s="10" t="str">
        <f ca="1">IF(H205="","",IF(AND('Datos seleccionados'!$Q197&gt;=$I$3,'Datos seleccionados'!$R197&lt;=$I$4,'Datos seleccionados'!$S197&gt;=$I$5,'Datos seleccionados'!$T197&gt;=$I$6,'Datos seleccionados'!$U197&gt;=$I$7),"SI","NO"))</f>
        <v>NO</v>
      </c>
    </row>
    <row r="206" spans="2:9" x14ac:dyDescent="0.2">
      <c r="B206" s="18">
        <f>+IF('Datos seleccionados'!$A198="","",'Datos seleccionados'!$A198)</f>
        <v>900116938</v>
      </c>
      <c r="C206" s="14" t="str">
        <f>+IF('Datos seleccionados'!$B198="","",'Datos seleccionados'!$B198)</f>
        <v>Cointexcargo Logistics Services SA</v>
      </c>
      <c r="D206" s="10" t="str">
        <f ca="1">IF(C206="","",IF(AND('Datos seleccionados'!$Q198&gt;=$D$3,'Datos seleccionados'!$R198&lt;=$D$4,'Datos seleccionados'!$S198&gt;=$D$5,'Datos seleccionados'!$T198&gt;=$D$6,'Datos seleccionados'!$U198&gt;=$D$7),"SI","NO"))</f>
        <v>SI</v>
      </c>
      <c r="G206" s="17">
        <f>+IF('Datos seleccionados'!$A198="","",'Datos seleccionados'!$A198)</f>
        <v>900116938</v>
      </c>
      <c r="H206" s="14" t="str">
        <f>+IF('Datos seleccionados'!$B198="","",'Datos seleccionados'!$B198)</f>
        <v>Cointexcargo Logistics Services SA</v>
      </c>
      <c r="I206" s="10" t="str">
        <f ca="1">IF(H206="","",IF(AND('Datos seleccionados'!$Q198&gt;=$I$3,'Datos seleccionados'!$R198&lt;=$I$4,'Datos seleccionados'!$S198&gt;=$I$5,'Datos seleccionados'!$T198&gt;=$I$6,'Datos seleccionados'!$U198&gt;=$I$7),"SI","NO"))</f>
        <v>NO</v>
      </c>
    </row>
    <row r="207" spans="2:9" x14ac:dyDescent="0.2">
      <c r="B207" s="18">
        <f>+IF('Datos seleccionados'!$A199="","",'Datos seleccionados'!$A199)</f>
        <v>900127801</v>
      </c>
      <c r="C207" s="14" t="str">
        <f>+IF('Datos seleccionados'!$B199="","",'Datos seleccionados'!$B199)</f>
        <v>PENSEMOS SOLUCIONES DE INDUSTRIA S.A.</v>
      </c>
      <c r="D207" s="10" t="str">
        <f ca="1">IF(C207="","",IF(AND('Datos seleccionados'!$Q199&gt;=$D$3,'Datos seleccionados'!$R199&lt;=$D$4,'Datos seleccionados'!$S199&gt;=$D$5,'Datos seleccionados'!$T199&gt;=$D$6,'Datos seleccionados'!$U199&gt;=$D$7),"SI","NO"))</f>
        <v>SI</v>
      </c>
      <c r="G207" s="17">
        <f>+IF('Datos seleccionados'!$A199="","",'Datos seleccionados'!$A199)</f>
        <v>900127801</v>
      </c>
      <c r="H207" s="14" t="str">
        <f>+IF('Datos seleccionados'!$B199="","",'Datos seleccionados'!$B199)</f>
        <v>PENSEMOS SOLUCIONES DE INDUSTRIA S.A.</v>
      </c>
      <c r="I207" s="10" t="str">
        <f ca="1">IF(H207="","",IF(AND('Datos seleccionados'!$Q199&gt;=$I$3,'Datos seleccionados'!$R199&lt;=$I$4,'Datos seleccionados'!$S199&gt;=$I$5,'Datos seleccionados'!$T199&gt;=$I$6,'Datos seleccionados'!$U199&gt;=$I$7),"SI","NO"))</f>
        <v>SI</v>
      </c>
    </row>
    <row r="208" spans="2:9" x14ac:dyDescent="0.2">
      <c r="B208" s="18">
        <f>+IF('Datos seleccionados'!$A200="","",'Datos seleccionados'!$A200)</f>
        <v>900134635</v>
      </c>
      <c r="C208" s="14" t="str">
        <f>+IF('Datos seleccionados'!$B200="","",'Datos seleccionados'!$B200)</f>
        <v>CIFRAS Y CONCEPTOS S.A.</v>
      </c>
      <c r="D208" s="10" t="str">
        <f ca="1">IF(C208="","",IF(AND('Datos seleccionados'!$Q200&gt;=$D$3,'Datos seleccionados'!$R200&lt;=$D$4,'Datos seleccionados'!$S200&gt;=$D$5,'Datos seleccionados'!$T200&gt;=$D$6,'Datos seleccionados'!$U200&gt;=$D$7),"SI","NO"))</f>
        <v>SI</v>
      </c>
      <c r="G208" s="17">
        <f>+IF('Datos seleccionados'!$A200="","",'Datos seleccionados'!$A200)</f>
        <v>900134635</v>
      </c>
      <c r="H208" s="14" t="str">
        <f>+IF('Datos seleccionados'!$B200="","",'Datos seleccionados'!$B200)</f>
        <v>CIFRAS Y CONCEPTOS S.A.</v>
      </c>
      <c r="I208" s="10" t="str">
        <f ca="1">IF(H208="","",IF(AND('Datos seleccionados'!$Q200&gt;=$I$3,'Datos seleccionados'!$R200&lt;=$I$4,'Datos seleccionados'!$S200&gt;=$I$5,'Datos seleccionados'!$T200&gt;=$I$6,'Datos seleccionados'!$U200&gt;=$I$7),"SI","NO"))</f>
        <v>NO</v>
      </c>
    </row>
    <row r="209" spans="2:9" x14ac:dyDescent="0.2">
      <c r="B209" s="18">
        <f>+IF('Datos seleccionados'!$A201="","",'Datos seleccionados'!$A201)</f>
        <v>900160063</v>
      </c>
      <c r="C209" s="14" t="str">
        <f>+IF('Datos seleccionados'!$B201="","",'Datos seleccionados'!$B201)</f>
        <v>ACS ACIEL SOLUCIONES INTEGRALES SAS</v>
      </c>
      <c r="D209" s="10" t="str">
        <f ca="1">IF(C209="","",IF(AND('Datos seleccionados'!$Q201&gt;=$D$3,'Datos seleccionados'!$R201&lt;=$D$4,'Datos seleccionados'!$S201&gt;=$D$5,'Datos seleccionados'!$T201&gt;=$D$6,'Datos seleccionados'!$U201&gt;=$D$7),"SI","NO"))</f>
        <v>SI</v>
      </c>
      <c r="G209" s="17">
        <f>+IF('Datos seleccionados'!$A201="","",'Datos seleccionados'!$A201)</f>
        <v>900160063</v>
      </c>
      <c r="H209" s="14" t="str">
        <f>+IF('Datos seleccionados'!$B201="","",'Datos seleccionados'!$B201)</f>
        <v>ACS ACIEL SOLUCIONES INTEGRALES SAS</v>
      </c>
      <c r="I209" s="10" t="str">
        <f ca="1">IF(H209="","",IF(AND('Datos seleccionados'!$Q201&gt;=$I$3,'Datos seleccionados'!$R201&lt;=$I$4,'Datos seleccionados'!$S201&gt;=$I$5,'Datos seleccionados'!$T201&gt;=$I$6,'Datos seleccionados'!$U201&gt;=$I$7),"SI","NO"))</f>
        <v>NO</v>
      </c>
    </row>
    <row r="210" spans="2:9" x14ac:dyDescent="0.2">
      <c r="B210" s="18">
        <f>+IF('Datos seleccionados'!$A202="","",'Datos seleccionados'!$A202)</f>
        <v>900170122</v>
      </c>
      <c r="C210" s="14" t="str">
        <f>+IF('Datos seleccionados'!$B202="","",'Datos seleccionados'!$B202)</f>
        <v>ASESORIAS ALIMENTICIAS LOS ROBLES SA</v>
      </c>
      <c r="D210" s="10" t="str">
        <f ca="1">IF(C210="","",IF(AND('Datos seleccionados'!$Q202&gt;=$D$3,'Datos seleccionados'!$R202&lt;=$D$4,'Datos seleccionados'!$S202&gt;=$D$5,'Datos seleccionados'!$T202&gt;=$D$6,'Datos seleccionados'!$U202&gt;=$D$7),"SI","NO"))</f>
        <v>NO</v>
      </c>
      <c r="G210" s="17">
        <f>+IF('Datos seleccionados'!$A202="","",'Datos seleccionados'!$A202)</f>
        <v>900170122</v>
      </c>
      <c r="H210" s="14" t="str">
        <f>+IF('Datos seleccionados'!$B202="","",'Datos seleccionados'!$B202)</f>
        <v>ASESORIAS ALIMENTICIAS LOS ROBLES SA</v>
      </c>
      <c r="I210" s="10" t="str">
        <f ca="1">IF(H210="","",IF(AND('Datos seleccionados'!$Q202&gt;=$I$3,'Datos seleccionados'!$R202&lt;=$I$4,'Datos seleccionados'!$S202&gt;=$I$5,'Datos seleccionados'!$T202&gt;=$I$6,'Datos seleccionados'!$U202&gt;=$I$7),"SI","NO"))</f>
        <v>NO</v>
      </c>
    </row>
    <row r="211" spans="2:9" x14ac:dyDescent="0.2">
      <c r="B211" s="18">
        <f>+IF('Datos seleccionados'!$A203="","",'Datos seleccionados'!$A203)</f>
        <v>900175879</v>
      </c>
      <c r="C211" s="14" t="str">
        <f>+IF('Datos seleccionados'!$B203="","",'Datos seleccionados'!$B203)</f>
        <v>SEVILLA SAS</v>
      </c>
      <c r="D211" s="10" t="str">
        <f ca="1">IF(C211="","",IF(AND('Datos seleccionados'!$Q203&gt;=$D$3,'Datos seleccionados'!$R203&lt;=$D$4,'Datos seleccionados'!$S203&gt;=$D$5,'Datos seleccionados'!$T203&gt;=$D$6,'Datos seleccionados'!$U203&gt;=$D$7),"SI","NO"))</f>
        <v>SI</v>
      </c>
      <c r="G211" s="17">
        <f>+IF('Datos seleccionados'!$A203="","",'Datos seleccionados'!$A203)</f>
        <v>900175879</v>
      </c>
      <c r="H211" s="14" t="str">
        <f>+IF('Datos seleccionados'!$B203="","",'Datos seleccionados'!$B203)</f>
        <v>SEVILLA SAS</v>
      </c>
      <c r="I211" s="10" t="str">
        <f ca="1">IF(H211="","",IF(AND('Datos seleccionados'!$Q203&gt;=$I$3,'Datos seleccionados'!$R203&lt;=$I$4,'Datos seleccionados'!$S203&gt;=$I$5,'Datos seleccionados'!$T203&gt;=$I$6,'Datos seleccionados'!$U203&gt;=$I$7),"SI","NO"))</f>
        <v>NO</v>
      </c>
    </row>
    <row r="212" spans="2:9" x14ac:dyDescent="0.2">
      <c r="B212" s="18">
        <f>+IF('Datos seleccionados'!$A204="","",'Datos seleccionados'!$A204)</f>
        <v>900191089</v>
      </c>
      <c r="C212" s="14" t="str">
        <f>+IF('Datos seleccionados'!$B204="","",'Datos seleccionados'!$B204)</f>
        <v>JEMUÑOZ &amp; ASOCIADOS S.A.S.</v>
      </c>
      <c r="D212" s="10" t="str">
        <f ca="1">IF(C212="","",IF(AND('Datos seleccionados'!$Q204&gt;=$D$3,'Datos seleccionados'!$R204&lt;=$D$4,'Datos seleccionados'!$S204&gt;=$D$5,'Datos seleccionados'!$T204&gt;=$D$6,'Datos seleccionados'!$U204&gt;=$D$7),"SI","NO"))</f>
        <v>SI</v>
      </c>
      <c r="G212" s="17">
        <f>+IF('Datos seleccionados'!$A204="","",'Datos seleccionados'!$A204)</f>
        <v>900191089</v>
      </c>
      <c r="H212" s="14" t="str">
        <f>+IF('Datos seleccionados'!$B204="","",'Datos seleccionados'!$B204)</f>
        <v>JEMUÑOZ &amp; ASOCIADOS S.A.S.</v>
      </c>
      <c r="I212" s="10" t="str">
        <f ca="1">IF(H212="","",IF(AND('Datos seleccionados'!$Q204&gt;=$I$3,'Datos seleccionados'!$R204&lt;=$I$4,'Datos seleccionados'!$S204&gt;=$I$5,'Datos seleccionados'!$T204&gt;=$I$6,'Datos seleccionados'!$U204&gt;=$I$7),"SI","NO"))</f>
        <v>NO</v>
      </c>
    </row>
    <row r="213" spans="2:9" x14ac:dyDescent="0.2">
      <c r="B213" s="18">
        <f>+IF('Datos seleccionados'!$A205="","",'Datos seleccionados'!$A205)</f>
        <v>900192871</v>
      </c>
      <c r="C213" s="14" t="str">
        <f>+IF('Datos seleccionados'!$B205="","",'Datos seleccionados'!$B205)</f>
        <v>ASVQ SAS BIC</v>
      </c>
      <c r="D213" s="10" t="str">
        <f ca="1">IF(C213="","",IF(AND('Datos seleccionados'!$Q205&gt;=$D$3,'Datos seleccionados'!$R205&lt;=$D$4,'Datos seleccionados'!$S205&gt;=$D$5,'Datos seleccionados'!$T205&gt;=$D$6,'Datos seleccionados'!$U205&gt;=$D$7),"SI","NO"))</f>
        <v>SI</v>
      </c>
      <c r="G213" s="17">
        <f>+IF('Datos seleccionados'!$A205="","",'Datos seleccionados'!$A205)</f>
        <v>900192871</v>
      </c>
      <c r="H213" s="14" t="str">
        <f>+IF('Datos seleccionados'!$B205="","",'Datos seleccionados'!$B205)</f>
        <v>ASVQ SAS BIC</v>
      </c>
      <c r="I213" s="10" t="str">
        <f ca="1">IF(H213="","",IF(AND('Datos seleccionados'!$Q205&gt;=$I$3,'Datos seleccionados'!$R205&lt;=$I$4,'Datos seleccionados'!$S205&gt;=$I$5,'Datos seleccionados'!$T205&gt;=$I$6,'Datos seleccionados'!$U205&gt;=$I$7),"SI","NO"))</f>
        <v>SI</v>
      </c>
    </row>
    <row r="214" spans="2:9" x14ac:dyDescent="0.2">
      <c r="B214" s="18">
        <f>+IF('Datos seleccionados'!$A206="","",'Datos seleccionados'!$A206)</f>
        <v>900192981</v>
      </c>
      <c r="C214" s="14" t="str">
        <f>+IF('Datos seleccionados'!$B206="","",'Datos seleccionados'!$B206)</f>
        <v>GRUPO IS COLOMBIA SAS</v>
      </c>
      <c r="D214" s="10" t="str">
        <f ca="1">IF(C214="","",IF(AND('Datos seleccionados'!$Q206&gt;=$D$3,'Datos seleccionados'!$R206&lt;=$D$4,'Datos seleccionados'!$S206&gt;=$D$5,'Datos seleccionados'!$T206&gt;=$D$6,'Datos seleccionados'!$U206&gt;=$D$7),"SI","NO"))</f>
        <v>SI</v>
      </c>
      <c r="G214" s="17">
        <f>+IF('Datos seleccionados'!$A206="","",'Datos seleccionados'!$A206)</f>
        <v>900192981</v>
      </c>
      <c r="H214" s="14" t="str">
        <f>+IF('Datos seleccionados'!$B206="","",'Datos seleccionados'!$B206)</f>
        <v>GRUPO IS COLOMBIA SAS</v>
      </c>
      <c r="I214" s="10" t="str">
        <f ca="1">IF(H214="","",IF(AND('Datos seleccionados'!$Q206&gt;=$I$3,'Datos seleccionados'!$R206&lt;=$I$4,'Datos seleccionados'!$S206&gt;=$I$5,'Datos seleccionados'!$T206&gt;=$I$6,'Datos seleccionados'!$U206&gt;=$I$7),"SI","NO"))</f>
        <v>NO</v>
      </c>
    </row>
    <row r="215" spans="2:9" x14ac:dyDescent="0.2">
      <c r="B215" s="18" t="e">
        <f>+IF('Datos seleccionados'!#REF!="","",'Datos seleccionados'!#REF!)</f>
        <v>#REF!</v>
      </c>
      <c r="C215" s="14" t="e">
        <f>+IF('Datos seleccionados'!#REF!="","",'Datos seleccionados'!#REF!)</f>
        <v>#REF!</v>
      </c>
      <c r="D215" s="10" t="e">
        <f>IF(C215="","",IF(AND('Datos seleccionados'!#REF!&gt;=$D$3,'Datos seleccionados'!#REF!&lt;=$D$4,'Datos seleccionados'!#REF!&gt;=$D$5,'Datos seleccionados'!#REF!&gt;=$D$6,'Datos seleccionados'!#REF!&gt;=$D$7),"SI","NO"))</f>
        <v>#REF!</v>
      </c>
      <c r="G215" s="17" t="e">
        <f>+IF('Datos seleccionados'!#REF!="","",'Datos seleccionados'!#REF!)</f>
        <v>#REF!</v>
      </c>
      <c r="H215" s="14" t="e">
        <f>+IF('Datos seleccionados'!#REF!="","",'Datos seleccionados'!#REF!)</f>
        <v>#REF!</v>
      </c>
      <c r="I215" s="10" t="e">
        <f>IF(H215="","",IF(AND('Datos seleccionados'!#REF!&gt;=$I$3,'Datos seleccionados'!#REF!&lt;=$I$4,'Datos seleccionados'!#REF!&gt;=$I$5,'Datos seleccionados'!#REF!&gt;=$I$6,'Datos seleccionados'!#REF!&gt;=$I$7),"SI","NO"))</f>
        <v>#REF!</v>
      </c>
    </row>
    <row r="216" spans="2:9" x14ac:dyDescent="0.2">
      <c r="B216" s="18" t="e">
        <f>+IF('Datos seleccionados'!#REF!="","",'Datos seleccionados'!#REF!)</f>
        <v>#REF!</v>
      </c>
      <c r="C216" s="14" t="e">
        <f>+IF('Datos seleccionados'!#REF!="","",'Datos seleccionados'!#REF!)</f>
        <v>#REF!</v>
      </c>
      <c r="D216" s="10" t="e">
        <f>IF(C216="","",IF(AND('Datos seleccionados'!#REF!&gt;=$D$3,'Datos seleccionados'!#REF!&lt;=$D$4,'Datos seleccionados'!#REF!&gt;=$D$5,'Datos seleccionados'!#REF!&gt;=$D$6,'Datos seleccionados'!#REF!&gt;=$D$7),"SI","NO"))</f>
        <v>#REF!</v>
      </c>
      <c r="G216" s="17" t="e">
        <f>+IF('Datos seleccionados'!#REF!="","",'Datos seleccionados'!#REF!)</f>
        <v>#REF!</v>
      </c>
      <c r="H216" s="14" t="e">
        <f>+IF('Datos seleccionados'!#REF!="","",'Datos seleccionados'!#REF!)</f>
        <v>#REF!</v>
      </c>
      <c r="I216" s="10" t="e">
        <f>IF(H216="","",IF(AND('Datos seleccionados'!#REF!&gt;=$I$3,'Datos seleccionados'!#REF!&lt;=$I$4,'Datos seleccionados'!#REF!&gt;=$I$5,'Datos seleccionados'!#REF!&gt;=$I$6,'Datos seleccionados'!#REF!&gt;=$I$7),"SI","NO"))</f>
        <v>#REF!</v>
      </c>
    </row>
    <row r="217" spans="2:9" x14ac:dyDescent="0.2">
      <c r="B217" s="18" t="e">
        <f>+IF('Datos seleccionados'!#REF!="","",'Datos seleccionados'!#REF!)</f>
        <v>#REF!</v>
      </c>
      <c r="C217" s="14" t="e">
        <f>+IF('Datos seleccionados'!#REF!="","",'Datos seleccionados'!#REF!)</f>
        <v>#REF!</v>
      </c>
      <c r="D217" s="10" t="e">
        <f>IF(C217="","",IF(AND('Datos seleccionados'!#REF!&gt;=$D$3,'Datos seleccionados'!#REF!&lt;=$D$4,'Datos seleccionados'!#REF!&gt;=$D$5,'Datos seleccionados'!#REF!&gt;=$D$6,'Datos seleccionados'!#REF!&gt;=$D$7),"SI","NO"))</f>
        <v>#REF!</v>
      </c>
      <c r="G217" s="17" t="e">
        <f>+IF('Datos seleccionados'!#REF!="","",'Datos seleccionados'!#REF!)</f>
        <v>#REF!</v>
      </c>
      <c r="H217" s="14" t="e">
        <f>+IF('Datos seleccionados'!#REF!="","",'Datos seleccionados'!#REF!)</f>
        <v>#REF!</v>
      </c>
      <c r="I217" s="10" t="e">
        <f>IF(H217="","",IF(AND('Datos seleccionados'!#REF!&gt;=$I$3,'Datos seleccionados'!#REF!&lt;=$I$4,'Datos seleccionados'!#REF!&gt;=$I$5,'Datos seleccionados'!#REF!&gt;=$I$6,'Datos seleccionados'!#REF!&gt;=$I$7),"SI","NO"))</f>
        <v>#REF!</v>
      </c>
    </row>
    <row r="218" spans="2:9" x14ac:dyDescent="0.2">
      <c r="B218" s="18" t="e">
        <f>+IF('Datos seleccionados'!#REF!="","",'Datos seleccionados'!#REF!)</f>
        <v>#REF!</v>
      </c>
      <c r="C218" s="14" t="e">
        <f>+IF('Datos seleccionados'!#REF!="","",'Datos seleccionados'!#REF!)</f>
        <v>#REF!</v>
      </c>
      <c r="D218" s="10" t="e">
        <f>IF(C218="","",IF(AND('Datos seleccionados'!#REF!&gt;=$D$3,'Datos seleccionados'!#REF!&lt;=$D$4,'Datos seleccionados'!#REF!&gt;=$D$5,'Datos seleccionados'!#REF!&gt;=$D$6,'Datos seleccionados'!#REF!&gt;=$D$7),"SI","NO"))</f>
        <v>#REF!</v>
      </c>
      <c r="G218" s="17" t="e">
        <f>+IF('Datos seleccionados'!#REF!="","",'Datos seleccionados'!#REF!)</f>
        <v>#REF!</v>
      </c>
      <c r="H218" s="14" t="e">
        <f>+IF('Datos seleccionados'!#REF!="","",'Datos seleccionados'!#REF!)</f>
        <v>#REF!</v>
      </c>
      <c r="I218" s="10" t="e">
        <f>IF(H218="","",IF(AND('Datos seleccionados'!#REF!&gt;=$I$3,'Datos seleccionados'!#REF!&lt;=$I$4,'Datos seleccionados'!#REF!&gt;=$I$5,'Datos seleccionados'!#REF!&gt;=$I$6,'Datos seleccionados'!#REF!&gt;=$I$7),"SI","NO"))</f>
        <v>#REF!</v>
      </c>
    </row>
    <row r="219" spans="2:9" x14ac:dyDescent="0.2">
      <c r="B219" s="18" t="e">
        <f>+IF('Datos seleccionados'!#REF!="","",'Datos seleccionados'!#REF!)</f>
        <v>#REF!</v>
      </c>
      <c r="C219" s="14" t="e">
        <f>+IF('Datos seleccionados'!#REF!="","",'Datos seleccionados'!#REF!)</f>
        <v>#REF!</v>
      </c>
      <c r="D219" s="10" t="e">
        <f>IF(C219="","",IF(AND('Datos seleccionados'!#REF!&gt;=$D$3,'Datos seleccionados'!#REF!&lt;=$D$4,'Datos seleccionados'!#REF!&gt;=$D$5,'Datos seleccionados'!#REF!&gt;=$D$6,'Datos seleccionados'!#REF!&gt;=$D$7),"SI","NO"))</f>
        <v>#REF!</v>
      </c>
      <c r="G219" s="17" t="e">
        <f>+IF('Datos seleccionados'!#REF!="","",'Datos seleccionados'!#REF!)</f>
        <v>#REF!</v>
      </c>
      <c r="H219" s="14" t="e">
        <f>+IF('Datos seleccionados'!#REF!="","",'Datos seleccionados'!#REF!)</f>
        <v>#REF!</v>
      </c>
      <c r="I219" s="10" t="e">
        <f>IF(H219="","",IF(AND('Datos seleccionados'!#REF!&gt;=$I$3,'Datos seleccionados'!#REF!&lt;=$I$4,'Datos seleccionados'!#REF!&gt;=$I$5,'Datos seleccionados'!#REF!&gt;=$I$6,'Datos seleccionados'!#REF!&gt;=$I$7),"SI","NO"))</f>
        <v>#REF!</v>
      </c>
    </row>
    <row r="220" spans="2:9" x14ac:dyDescent="0.2">
      <c r="B220" s="18" t="e">
        <f>+IF('Datos seleccionados'!#REF!="","",'Datos seleccionados'!#REF!)</f>
        <v>#REF!</v>
      </c>
      <c r="C220" s="14" t="e">
        <f>+IF('Datos seleccionados'!#REF!="","",'Datos seleccionados'!#REF!)</f>
        <v>#REF!</v>
      </c>
      <c r="D220" s="10" t="e">
        <f>IF(C220="","",IF(AND('Datos seleccionados'!#REF!&gt;=$D$3,'Datos seleccionados'!#REF!&lt;=$D$4,'Datos seleccionados'!#REF!&gt;=$D$5,'Datos seleccionados'!#REF!&gt;=$D$6,'Datos seleccionados'!#REF!&gt;=$D$7),"SI","NO"))</f>
        <v>#REF!</v>
      </c>
      <c r="G220" s="17" t="e">
        <f>+IF('Datos seleccionados'!#REF!="","",'Datos seleccionados'!#REF!)</f>
        <v>#REF!</v>
      </c>
      <c r="H220" s="14" t="e">
        <f>+IF('Datos seleccionados'!#REF!="","",'Datos seleccionados'!#REF!)</f>
        <v>#REF!</v>
      </c>
      <c r="I220" s="10" t="e">
        <f>IF(H220="","",IF(AND('Datos seleccionados'!#REF!&gt;=$I$3,'Datos seleccionados'!#REF!&lt;=$I$4,'Datos seleccionados'!#REF!&gt;=$I$5,'Datos seleccionados'!#REF!&gt;=$I$6,'Datos seleccionados'!#REF!&gt;=$I$7),"SI","NO"))</f>
        <v>#REF!</v>
      </c>
    </row>
    <row r="221" spans="2:9" x14ac:dyDescent="0.2">
      <c r="B221" s="18" t="e">
        <f>+IF('Datos seleccionados'!#REF!="","",'Datos seleccionados'!#REF!)</f>
        <v>#REF!</v>
      </c>
      <c r="C221" s="14" t="e">
        <f>+IF('Datos seleccionados'!#REF!="","",'Datos seleccionados'!#REF!)</f>
        <v>#REF!</v>
      </c>
      <c r="D221" s="10" t="e">
        <f>IF(C221="","",IF(AND('Datos seleccionados'!#REF!&gt;=$D$3,'Datos seleccionados'!#REF!&lt;=$D$4,'Datos seleccionados'!#REF!&gt;=$D$5,'Datos seleccionados'!#REF!&gt;=$D$6,'Datos seleccionados'!#REF!&gt;=$D$7),"SI","NO"))</f>
        <v>#REF!</v>
      </c>
      <c r="G221" s="17" t="e">
        <f>+IF('Datos seleccionados'!#REF!="","",'Datos seleccionados'!#REF!)</f>
        <v>#REF!</v>
      </c>
      <c r="H221" s="14" t="e">
        <f>+IF('Datos seleccionados'!#REF!="","",'Datos seleccionados'!#REF!)</f>
        <v>#REF!</v>
      </c>
      <c r="I221" s="10" t="e">
        <f>IF(H221="","",IF(AND('Datos seleccionados'!#REF!&gt;=$I$3,'Datos seleccionados'!#REF!&lt;=$I$4,'Datos seleccionados'!#REF!&gt;=$I$5,'Datos seleccionados'!#REF!&gt;=$I$6,'Datos seleccionados'!#REF!&gt;=$I$7),"SI","NO"))</f>
        <v>#REF!</v>
      </c>
    </row>
    <row r="222" spans="2:9" x14ac:dyDescent="0.2">
      <c r="B222" s="18" t="e">
        <f>+IF('Datos seleccionados'!#REF!="","",'Datos seleccionados'!#REF!)</f>
        <v>#REF!</v>
      </c>
      <c r="C222" s="14" t="e">
        <f>+IF('Datos seleccionados'!#REF!="","",'Datos seleccionados'!#REF!)</f>
        <v>#REF!</v>
      </c>
      <c r="D222" s="10" t="e">
        <f>IF(C222="","",IF(AND('Datos seleccionados'!#REF!&gt;=$D$3,'Datos seleccionados'!#REF!&lt;=$D$4,'Datos seleccionados'!#REF!&gt;=$D$5,'Datos seleccionados'!#REF!&gt;=$D$6,'Datos seleccionados'!#REF!&gt;=$D$7),"SI","NO"))</f>
        <v>#REF!</v>
      </c>
      <c r="G222" s="17" t="e">
        <f>+IF('Datos seleccionados'!#REF!="","",'Datos seleccionados'!#REF!)</f>
        <v>#REF!</v>
      </c>
      <c r="H222" s="14" t="e">
        <f>+IF('Datos seleccionados'!#REF!="","",'Datos seleccionados'!#REF!)</f>
        <v>#REF!</v>
      </c>
      <c r="I222" s="10" t="e">
        <f>IF(H222="","",IF(AND('Datos seleccionados'!#REF!&gt;=$I$3,'Datos seleccionados'!#REF!&lt;=$I$4,'Datos seleccionados'!#REF!&gt;=$I$5,'Datos seleccionados'!#REF!&gt;=$I$6,'Datos seleccionados'!#REF!&gt;=$I$7),"SI","NO"))</f>
        <v>#REF!</v>
      </c>
    </row>
    <row r="223" spans="2:9" x14ac:dyDescent="0.2">
      <c r="B223" s="18" t="e">
        <f>+IF('Datos seleccionados'!#REF!="","",'Datos seleccionados'!#REF!)</f>
        <v>#REF!</v>
      </c>
      <c r="C223" s="14" t="e">
        <f>+IF('Datos seleccionados'!#REF!="","",'Datos seleccionados'!#REF!)</f>
        <v>#REF!</v>
      </c>
      <c r="D223" s="10" t="e">
        <f>IF(C223="","",IF(AND('Datos seleccionados'!#REF!&gt;=$D$3,'Datos seleccionados'!#REF!&lt;=$D$4,'Datos seleccionados'!#REF!&gt;=$D$5,'Datos seleccionados'!#REF!&gt;=$D$6,'Datos seleccionados'!#REF!&gt;=$D$7),"SI","NO"))</f>
        <v>#REF!</v>
      </c>
      <c r="G223" s="17" t="e">
        <f>+IF('Datos seleccionados'!#REF!="","",'Datos seleccionados'!#REF!)</f>
        <v>#REF!</v>
      </c>
      <c r="H223" s="14" t="e">
        <f>+IF('Datos seleccionados'!#REF!="","",'Datos seleccionados'!#REF!)</f>
        <v>#REF!</v>
      </c>
      <c r="I223" s="10" t="e">
        <f>IF(H223="","",IF(AND('Datos seleccionados'!#REF!&gt;=$I$3,'Datos seleccionados'!#REF!&lt;=$I$4,'Datos seleccionados'!#REF!&gt;=$I$5,'Datos seleccionados'!#REF!&gt;=$I$6,'Datos seleccionados'!#REF!&gt;=$I$7),"SI","NO"))</f>
        <v>#REF!</v>
      </c>
    </row>
    <row r="224" spans="2:9" x14ac:dyDescent="0.2">
      <c r="B224" s="18" t="e">
        <f>+IF('Datos seleccionados'!#REF!="","",'Datos seleccionados'!#REF!)</f>
        <v>#REF!</v>
      </c>
      <c r="C224" s="14" t="e">
        <f>+IF('Datos seleccionados'!#REF!="","",'Datos seleccionados'!#REF!)</f>
        <v>#REF!</v>
      </c>
      <c r="D224" s="10" t="e">
        <f>IF(C224="","",IF(AND('Datos seleccionados'!#REF!&gt;=$D$3,'Datos seleccionados'!#REF!&lt;=$D$4,'Datos seleccionados'!#REF!&gt;=$D$5,'Datos seleccionados'!#REF!&gt;=$D$6,'Datos seleccionados'!#REF!&gt;=$D$7),"SI","NO"))</f>
        <v>#REF!</v>
      </c>
      <c r="G224" s="17" t="e">
        <f>+IF('Datos seleccionados'!#REF!="","",'Datos seleccionados'!#REF!)</f>
        <v>#REF!</v>
      </c>
      <c r="H224" s="14" t="e">
        <f>+IF('Datos seleccionados'!#REF!="","",'Datos seleccionados'!#REF!)</f>
        <v>#REF!</v>
      </c>
      <c r="I224" s="10" t="e">
        <f>IF(H224="","",IF(AND('Datos seleccionados'!#REF!&gt;=$I$3,'Datos seleccionados'!#REF!&lt;=$I$4,'Datos seleccionados'!#REF!&gt;=$I$5,'Datos seleccionados'!#REF!&gt;=$I$6,'Datos seleccionados'!#REF!&gt;=$I$7),"SI","NO"))</f>
        <v>#REF!</v>
      </c>
    </row>
    <row r="225" spans="2:9" x14ac:dyDescent="0.2">
      <c r="B225" s="18" t="e">
        <f>+IF('Datos seleccionados'!#REF!="","",'Datos seleccionados'!#REF!)</f>
        <v>#REF!</v>
      </c>
      <c r="C225" s="14" t="e">
        <f>+IF('Datos seleccionados'!#REF!="","",'Datos seleccionados'!#REF!)</f>
        <v>#REF!</v>
      </c>
      <c r="D225" s="10" t="e">
        <f>IF(C225="","",IF(AND('Datos seleccionados'!#REF!&gt;=$D$3,'Datos seleccionados'!#REF!&lt;=$D$4,'Datos seleccionados'!#REF!&gt;=$D$5,'Datos seleccionados'!#REF!&gt;=$D$6,'Datos seleccionados'!#REF!&gt;=$D$7),"SI","NO"))</f>
        <v>#REF!</v>
      </c>
      <c r="G225" s="17" t="e">
        <f>+IF('Datos seleccionados'!#REF!="","",'Datos seleccionados'!#REF!)</f>
        <v>#REF!</v>
      </c>
      <c r="H225" s="14" t="e">
        <f>+IF('Datos seleccionados'!#REF!="","",'Datos seleccionados'!#REF!)</f>
        <v>#REF!</v>
      </c>
      <c r="I225" s="10" t="e">
        <f>IF(H225="","",IF(AND('Datos seleccionados'!#REF!&gt;=$I$3,'Datos seleccionados'!#REF!&lt;=$I$4,'Datos seleccionados'!#REF!&gt;=$I$5,'Datos seleccionados'!#REF!&gt;=$I$6,'Datos seleccionados'!#REF!&gt;=$I$7),"SI","NO"))</f>
        <v>#REF!</v>
      </c>
    </row>
    <row r="226" spans="2:9" x14ac:dyDescent="0.2">
      <c r="B226" s="18" t="e">
        <f>+IF('Datos seleccionados'!#REF!="","",'Datos seleccionados'!#REF!)</f>
        <v>#REF!</v>
      </c>
      <c r="C226" s="14" t="e">
        <f>+IF('Datos seleccionados'!#REF!="","",'Datos seleccionados'!#REF!)</f>
        <v>#REF!</v>
      </c>
      <c r="D226" s="10" t="e">
        <f>IF(C226="","",IF(AND('Datos seleccionados'!#REF!&gt;=$D$3,'Datos seleccionados'!#REF!&lt;=$D$4,'Datos seleccionados'!#REF!&gt;=$D$5,'Datos seleccionados'!#REF!&gt;=$D$6,'Datos seleccionados'!#REF!&gt;=$D$7),"SI","NO"))</f>
        <v>#REF!</v>
      </c>
      <c r="G226" s="17" t="e">
        <f>+IF('Datos seleccionados'!#REF!="","",'Datos seleccionados'!#REF!)</f>
        <v>#REF!</v>
      </c>
      <c r="H226" s="14" t="e">
        <f>+IF('Datos seleccionados'!#REF!="","",'Datos seleccionados'!#REF!)</f>
        <v>#REF!</v>
      </c>
      <c r="I226" s="10" t="e">
        <f>IF(H226="","",IF(AND('Datos seleccionados'!#REF!&gt;=$I$3,'Datos seleccionados'!#REF!&lt;=$I$4,'Datos seleccionados'!#REF!&gt;=$I$5,'Datos seleccionados'!#REF!&gt;=$I$6,'Datos seleccionados'!#REF!&gt;=$I$7),"SI","NO"))</f>
        <v>#REF!</v>
      </c>
    </row>
    <row r="227" spans="2:9" x14ac:dyDescent="0.2">
      <c r="B227" s="18" t="e">
        <f>+IF('Datos seleccionados'!#REF!="","",'Datos seleccionados'!#REF!)</f>
        <v>#REF!</v>
      </c>
      <c r="C227" s="14" t="e">
        <f>+IF('Datos seleccionados'!#REF!="","",'Datos seleccionados'!#REF!)</f>
        <v>#REF!</v>
      </c>
      <c r="D227" s="10" t="e">
        <f>IF(C227="","",IF(AND('Datos seleccionados'!#REF!&gt;=$D$3,'Datos seleccionados'!#REF!&lt;=$D$4,'Datos seleccionados'!#REF!&gt;=$D$5,'Datos seleccionados'!#REF!&gt;=$D$6,'Datos seleccionados'!#REF!&gt;=$D$7),"SI","NO"))</f>
        <v>#REF!</v>
      </c>
      <c r="G227" s="17" t="e">
        <f>+IF('Datos seleccionados'!#REF!="","",'Datos seleccionados'!#REF!)</f>
        <v>#REF!</v>
      </c>
      <c r="H227" s="14" t="e">
        <f>+IF('Datos seleccionados'!#REF!="","",'Datos seleccionados'!#REF!)</f>
        <v>#REF!</v>
      </c>
      <c r="I227" s="10" t="e">
        <f>IF(H227="","",IF(AND('Datos seleccionados'!#REF!&gt;=$I$3,'Datos seleccionados'!#REF!&lt;=$I$4,'Datos seleccionados'!#REF!&gt;=$I$5,'Datos seleccionados'!#REF!&gt;=$I$6,'Datos seleccionados'!#REF!&gt;=$I$7),"SI","NO"))</f>
        <v>#REF!</v>
      </c>
    </row>
    <row r="228" spans="2:9" x14ac:dyDescent="0.2">
      <c r="B228" s="18" t="e">
        <f>+IF('Datos seleccionados'!#REF!="","",'Datos seleccionados'!#REF!)</f>
        <v>#REF!</v>
      </c>
      <c r="C228" s="14" t="e">
        <f>+IF('Datos seleccionados'!#REF!="","",'Datos seleccionados'!#REF!)</f>
        <v>#REF!</v>
      </c>
      <c r="D228" s="10" t="e">
        <f>IF(C228="","",IF(AND('Datos seleccionados'!#REF!&gt;=$D$3,'Datos seleccionados'!#REF!&lt;=$D$4,'Datos seleccionados'!#REF!&gt;=$D$5,'Datos seleccionados'!#REF!&gt;=$D$6,'Datos seleccionados'!#REF!&gt;=$D$7),"SI","NO"))</f>
        <v>#REF!</v>
      </c>
      <c r="G228" s="17" t="e">
        <f>+IF('Datos seleccionados'!#REF!="","",'Datos seleccionados'!#REF!)</f>
        <v>#REF!</v>
      </c>
      <c r="H228" s="14" t="e">
        <f>+IF('Datos seleccionados'!#REF!="","",'Datos seleccionados'!#REF!)</f>
        <v>#REF!</v>
      </c>
      <c r="I228" s="10" t="e">
        <f>IF(H228="","",IF(AND('Datos seleccionados'!#REF!&gt;=$I$3,'Datos seleccionados'!#REF!&lt;=$I$4,'Datos seleccionados'!#REF!&gt;=$I$5,'Datos seleccionados'!#REF!&gt;=$I$6,'Datos seleccionados'!#REF!&gt;=$I$7),"SI","NO"))</f>
        <v>#REF!</v>
      </c>
    </row>
    <row r="229" spans="2:9" x14ac:dyDescent="0.2">
      <c r="B229" s="18" t="e">
        <f>+IF('Datos seleccionados'!#REF!="","",'Datos seleccionados'!#REF!)</f>
        <v>#REF!</v>
      </c>
      <c r="C229" s="14" t="e">
        <f>+IF('Datos seleccionados'!#REF!="","",'Datos seleccionados'!#REF!)</f>
        <v>#REF!</v>
      </c>
      <c r="D229" s="10" t="e">
        <f>IF(C229="","",IF(AND('Datos seleccionados'!#REF!&gt;=$D$3,'Datos seleccionados'!#REF!&lt;=$D$4,'Datos seleccionados'!#REF!&gt;=$D$5,'Datos seleccionados'!#REF!&gt;=$D$6,'Datos seleccionados'!#REF!&gt;=$D$7),"SI","NO"))</f>
        <v>#REF!</v>
      </c>
      <c r="G229" s="17" t="e">
        <f>+IF('Datos seleccionados'!#REF!="","",'Datos seleccionados'!#REF!)</f>
        <v>#REF!</v>
      </c>
      <c r="H229" s="14" t="e">
        <f>+IF('Datos seleccionados'!#REF!="","",'Datos seleccionados'!#REF!)</f>
        <v>#REF!</v>
      </c>
      <c r="I229" s="10" t="e">
        <f>IF(H229="","",IF(AND('Datos seleccionados'!#REF!&gt;=$I$3,'Datos seleccionados'!#REF!&lt;=$I$4,'Datos seleccionados'!#REF!&gt;=$I$5,'Datos seleccionados'!#REF!&gt;=$I$6,'Datos seleccionados'!#REF!&gt;=$I$7),"SI","NO"))</f>
        <v>#REF!</v>
      </c>
    </row>
    <row r="230" spans="2:9" x14ac:dyDescent="0.2">
      <c r="B230" s="18" t="e">
        <f>+IF('Datos seleccionados'!#REF!="","",'Datos seleccionados'!#REF!)</f>
        <v>#REF!</v>
      </c>
      <c r="C230" s="14" t="e">
        <f>+IF('Datos seleccionados'!#REF!="","",'Datos seleccionados'!#REF!)</f>
        <v>#REF!</v>
      </c>
      <c r="D230" s="10" t="e">
        <f>IF(C230="","",IF(AND('Datos seleccionados'!#REF!&gt;=$D$3,'Datos seleccionados'!#REF!&lt;=$D$4,'Datos seleccionados'!#REF!&gt;=$D$5,'Datos seleccionados'!#REF!&gt;=$D$6,'Datos seleccionados'!#REF!&gt;=$D$7),"SI","NO"))</f>
        <v>#REF!</v>
      </c>
      <c r="G230" s="17" t="e">
        <f>+IF('Datos seleccionados'!#REF!="","",'Datos seleccionados'!#REF!)</f>
        <v>#REF!</v>
      </c>
      <c r="H230" s="14" t="e">
        <f>+IF('Datos seleccionados'!#REF!="","",'Datos seleccionados'!#REF!)</f>
        <v>#REF!</v>
      </c>
      <c r="I230" s="10" t="e">
        <f>IF(H230="","",IF(AND('Datos seleccionados'!#REF!&gt;=$I$3,'Datos seleccionados'!#REF!&lt;=$I$4,'Datos seleccionados'!#REF!&gt;=$I$5,'Datos seleccionados'!#REF!&gt;=$I$6,'Datos seleccionados'!#REF!&gt;=$I$7),"SI","NO"))</f>
        <v>#REF!</v>
      </c>
    </row>
    <row r="231" spans="2:9" x14ac:dyDescent="0.2">
      <c r="B231" s="18" t="e">
        <f>+IF('Datos seleccionados'!#REF!="","",'Datos seleccionados'!#REF!)</f>
        <v>#REF!</v>
      </c>
      <c r="C231" s="14" t="e">
        <f>+IF('Datos seleccionados'!#REF!="","",'Datos seleccionados'!#REF!)</f>
        <v>#REF!</v>
      </c>
      <c r="D231" s="10" t="e">
        <f>IF(C231="","",IF(AND('Datos seleccionados'!#REF!&gt;=$D$3,'Datos seleccionados'!#REF!&lt;=$D$4,'Datos seleccionados'!#REF!&gt;=$D$5,'Datos seleccionados'!#REF!&gt;=$D$6,'Datos seleccionados'!#REF!&gt;=$D$7),"SI","NO"))</f>
        <v>#REF!</v>
      </c>
      <c r="G231" s="17" t="e">
        <f>+IF('Datos seleccionados'!#REF!="","",'Datos seleccionados'!#REF!)</f>
        <v>#REF!</v>
      </c>
      <c r="H231" s="14" t="e">
        <f>+IF('Datos seleccionados'!#REF!="","",'Datos seleccionados'!#REF!)</f>
        <v>#REF!</v>
      </c>
      <c r="I231" s="10" t="e">
        <f>IF(H231="","",IF(AND('Datos seleccionados'!#REF!&gt;=$I$3,'Datos seleccionados'!#REF!&lt;=$I$4,'Datos seleccionados'!#REF!&gt;=$I$5,'Datos seleccionados'!#REF!&gt;=$I$6,'Datos seleccionados'!#REF!&gt;=$I$7),"SI","NO"))</f>
        <v>#REF!</v>
      </c>
    </row>
    <row r="232" spans="2:9" x14ac:dyDescent="0.2">
      <c r="B232" s="18" t="e">
        <f>+IF('Datos seleccionados'!#REF!="","",'Datos seleccionados'!#REF!)</f>
        <v>#REF!</v>
      </c>
      <c r="C232" s="14" t="e">
        <f>+IF('Datos seleccionados'!#REF!="","",'Datos seleccionados'!#REF!)</f>
        <v>#REF!</v>
      </c>
      <c r="D232" s="10" t="e">
        <f>IF(C232="","",IF(AND('Datos seleccionados'!#REF!&gt;=$D$3,'Datos seleccionados'!#REF!&lt;=$D$4,'Datos seleccionados'!#REF!&gt;=$D$5,'Datos seleccionados'!#REF!&gt;=$D$6,'Datos seleccionados'!#REF!&gt;=$D$7),"SI","NO"))</f>
        <v>#REF!</v>
      </c>
      <c r="G232" s="17" t="e">
        <f>+IF('Datos seleccionados'!#REF!="","",'Datos seleccionados'!#REF!)</f>
        <v>#REF!</v>
      </c>
      <c r="H232" s="14" t="e">
        <f>+IF('Datos seleccionados'!#REF!="","",'Datos seleccionados'!#REF!)</f>
        <v>#REF!</v>
      </c>
      <c r="I232" s="10" t="e">
        <f>IF(H232="","",IF(AND('Datos seleccionados'!#REF!&gt;=$I$3,'Datos seleccionados'!#REF!&lt;=$I$4,'Datos seleccionados'!#REF!&gt;=$I$5,'Datos seleccionados'!#REF!&gt;=$I$6,'Datos seleccionados'!#REF!&gt;=$I$7),"SI","NO"))</f>
        <v>#REF!</v>
      </c>
    </row>
    <row r="233" spans="2:9" x14ac:dyDescent="0.2">
      <c r="B233" s="18" t="e">
        <f>+IF('Datos seleccionados'!#REF!="","",'Datos seleccionados'!#REF!)</f>
        <v>#REF!</v>
      </c>
      <c r="C233" s="14" t="e">
        <f>+IF('Datos seleccionados'!#REF!="","",'Datos seleccionados'!#REF!)</f>
        <v>#REF!</v>
      </c>
      <c r="D233" s="10" t="e">
        <f>IF(C233="","",IF(AND('Datos seleccionados'!#REF!&gt;=$D$3,'Datos seleccionados'!#REF!&lt;=$D$4,'Datos seleccionados'!#REF!&gt;=$D$5,'Datos seleccionados'!#REF!&gt;=$D$6,'Datos seleccionados'!#REF!&gt;=$D$7),"SI","NO"))</f>
        <v>#REF!</v>
      </c>
      <c r="G233" s="17" t="e">
        <f>+IF('Datos seleccionados'!#REF!="","",'Datos seleccionados'!#REF!)</f>
        <v>#REF!</v>
      </c>
      <c r="H233" s="14" t="e">
        <f>+IF('Datos seleccionados'!#REF!="","",'Datos seleccionados'!#REF!)</f>
        <v>#REF!</v>
      </c>
      <c r="I233" s="10" t="e">
        <f>IF(H233="","",IF(AND('Datos seleccionados'!#REF!&gt;=$I$3,'Datos seleccionados'!#REF!&lt;=$I$4,'Datos seleccionados'!#REF!&gt;=$I$5,'Datos seleccionados'!#REF!&gt;=$I$6,'Datos seleccionados'!#REF!&gt;=$I$7),"SI","NO"))</f>
        <v>#REF!</v>
      </c>
    </row>
    <row r="234" spans="2:9" x14ac:dyDescent="0.2">
      <c r="B234" s="18" t="e">
        <f>+IF('Datos seleccionados'!#REF!="","",'Datos seleccionados'!#REF!)</f>
        <v>#REF!</v>
      </c>
      <c r="C234" s="14" t="e">
        <f>+IF('Datos seleccionados'!#REF!="","",'Datos seleccionados'!#REF!)</f>
        <v>#REF!</v>
      </c>
      <c r="D234" s="10" t="e">
        <f>IF(C234="","",IF(AND('Datos seleccionados'!#REF!&gt;=$D$3,'Datos seleccionados'!#REF!&lt;=$D$4,'Datos seleccionados'!#REF!&gt;=$D$5,'Datos seleccionados'!#REF!&gt;=$D$6,'Datos seleccionados'!#REF!&gt;=$D$7),"SI","NO"))</f>
        <v>#REF!</v>
      </c>
      <c r="G234" s="17" t="e">
        <f>+IF('Datos seleccionados'!#REF!="","",'Datos seleccionados'!#REF!)</f>
        <v>#REF!</v>
      </c>
      <c r="H234" s="14" t="e">
        <f>+IF('Datos seleccionados'!#REF!="","",'Datos seleccionados'!#REF!)</f>
        <v>#REF!</v>
      </c>
      <c r="I234" s="10" t="e">
        <f>IF(H234="","",IF(AND('Datos seleccionados'!#REF!&gt;=$I$3,'Datos seleccionados'!#REF!&lt;=$I$4,'Datos seleccionados'!#REF!&gt;=$I$5,'Datos seleccionados'!#REF!&gt;=$I$6,'Datos seleccionados'!#REF!&gt;=$I$7),"SI","NO"))</f>
        <v>#REF!</v>
      </c>
    </row>
    <row r="235" spans="2:9" x14ac:dyDescent="0.2">
      <c r="B235" s="18" t="e">
        <f>+IF('Datos seleccionados'!#REF!="","",'Datos seleccionados'!#REF!)</f>
        <v>#REF!</v>
      </c>
      <c r="C235" s="14" t="e">
        <f>+IF('Datos seleccionados'!#REF!="","",'Datos seleccionados'!#REF!)</f>
        <v>#REF!</v>
      </c>
      <c r="D235" s="10" t="e">
        <f>IF(C235="","",IF(AND('Datos seleccionados'!#REF!&gt;=$D$3,'Datos seleccionados'!#REF!&lt;=$D$4,'Datos seleccionados'!#REF!&gt;=$D$5,'Datos seleccionados'!#REF!&gt;=$D$6,'Datos seleccionados'!#REF!&gt;=$D$7),"SI","NO"))</f>
        <v>#REF!</v>
      </c>
      <c r="G235" s="17" t="e">
        <f>+IF('Datos seleccionados'!#REF!="","",'Datos seleccionados'!#REF!)</f>
        <v>#REF!</v>
      </c>
      <c r="H235" s="14" t="e">
        <f>+IF('Datos seleccionados'!#REF!="","",'Datos seleccionados'!#REF!)</f>
        <v>#REF!</v>
      </c>
      <c r="I235" s="10" t="e">
        <f>IF(H235="","",IF(AND('Datos seleccionados'!#REF!&gt;=$I$3,'Datos seleccionados'!#REF!&lt;=$I$4,'Datos seleccionados'!#REF!&gt;=$I$5,'Datos seleccionados'!#REF!&gt;=$I$6,'Datos seleccionados'!#REF!&gt;=$I$7),"SI","NO"))</f>
        <v>#REF!</v>
      </c>
    </row>
    <row r="236" spans="2:9" x14ac:dyDescent="0.2">
      <c r="B236" s="18" t="e">
        <f>+IF('Datos seleccionados'!#REF!="","",'Datos seleccionados'!#REF!)</f>
        <v>#REF!</v>
      </c>
      <c r="C236" s="14" t="e">
        <f>+IF('Datos seleccionados'!#REF!="","",'Datos seleccionados'!#REF!)</f>
        <v>#REF!</v>
      </c>
      <c r="D236" s="10" t="e">
        <f>IF(C236="","",IF(AND('Datos seleccionados'!#REF!&gt;=$D$3,'Datos seleccionados'!#REF!&lt;=$D$4,'Datos seleccionados'!#REF!&gt;=$D$5,'Datos seleccionados'!#REF!&gt;=$D$6,'Datos seleccionados'!#REF!&gt;=$D$7),"SI","NO"))</f>
        <v>#REF!</v>
      </c>
      <c r="G236" s="17" t="e">
        <f>+IF('Datos seleccionados'!#REF!="","",'Datos seleccionados'!#REF!)</f>
        <v>#REF!</v>
      </c>
      <c r="H236" s="14" t="e">
        <f>+IF('Datos seleccionados'!#REF!="","",'Datos seleccionados'!#REF!)</f>
        <v>#REF!</v>
      </c>
      <c r="I236" s="10" t="e">
        <f>IF(H236="","",IF(AND('Datos seleccionados'!#REF!&gt;=$I$3,'Datos seleccionados'!#REF!&lt;=$I$4,'Datos seleccionados'!#REF!&gt;=$I$5,'Datos seleccionados'!#REF!&gt;=$I$6,'Datos seleccionados'!#REF!&gt;=$I$7),"SI","NO"))</f>
        <v>#REF!</v>
      </c>
    </row>
    <row r="237" spans="2:9" x14ac:dyDescent="0.2">
      <c r="B237" s="18" t="e">
        <f>+IF('Datos seleccionados'!#REF!="","",'Datos seleccionados'!#REF!)</f>
        <v>#REF!</v>
      </c>
      <c r="C237" s="14" t="e">
        <f>+IF('Datos seleccionados'!#REF!="","",'Datos seleccionados'!#REF!)</f>
        <v>#REF!</v>
      </c>
      <c r="D237" s="10" t="e">
        <f>IF(C237="","",IF(AND('Datos seleccionados'!#REF!&gt;=$D$3,'Datos seleccionados'!#REF!&lt;=$D$4,'Datos seleccionados'!#REF!&gt;=$D$5,'Datos seleccionados'!#REF!&gt;=$D$6,'Datos seleccionados'!#REF!&gt;=$D$7),"SI","NO"))</f>
        <v>#REF!</v>
      </c>
      <c r="G237" s="17" t="e">
        <f>+IF('Datos seleccionados'!#REF!="","",'Datos seleccionados'!#REF!)</f>
        <v>#REF!</v>
      </c>
      <c r="H237" s="14" t="e">
        <f>+IF('Datos seleccionados'!#REF!="","",'Datos seleccionados'!#REF!)</f>
        <v>#REF!</v>
      </c>
      <c r="I237" s="10" t="e">
        <f>IF(H237="","",IF(AND('Datos seleccionados'!#REF!&gt;=$I$3,'Datos seleccionados'!#REF!&lt;=$I$4,'Datos seleccionados'!#REF!&gt;=$I$5,'Datos seleccionados'!#REF!&gt;=$I$6,'Datos seleccionados'!#REF!&gt;=$I$7),"SI","NO"))</f>
        <v>#REF!</v>
      </c>
    </row>
    <row r="238" spans="2:9" x14ac:dyDescent="0.2">
      <c r="B238" s="18" t="e">
        <f>+IF('Datos seleccionados'!#REF!="","",'Datos seleccionados'!#REF!)</f>
        <v>#REF!</v>
      </c>
      <c r="C238" s="14" t="e">
        <f>+IF('Datos seleccionados'!#REF!="","",'Datos seleccionados'!#REF!)</f>
        <v>#REF!</v>
      </c>
      <c r="D238" s="10" t="e">
        <f>IF(C238="","",IF(AND('Datos seleccionados'!#REF!&gt;=$D$3,'Datos seleccionados'!#REF!&lt;=$D$4,'Datos seleccionados'!#REF!&gt;=$D$5,'Datos seleccionados'!#REF!&gt;=$D$6,'Datos seleccionados'!#REF!&gt;=$D$7),"SI","NO"))</f>
        <v>#REF!</v>
      </c>
      <c r="G238" s="17" t="e">
        <f>+IF('Datos seleccionados'!#REF!="","",'Datos seleccionados'!#REF!)</f>
        <v>#REF!</v>
      </c>
      <c r="H238" s="14" t="e">
        <f>+IF('Datos seleccionados'!#REF!="","",'Datos seleccionados'!#REF!)</f>
        <v>#REF!</v>
      </c>
      <c r="I238" s="10" t="e">
        <f>IF(H238="","",IF(AND('Datos seleccionados'!#REF!&gt;=$I$3,'Datos seleccionados'!#REF!&lt;=$I$4,'Datos seleccionados'!#REF!&gt;=$I$5,'Datos seleccionados'!#REF!&gt;=$I$6,'Datos seleccionados'!#REF!&gt;=$I$7),"SI","NO"))</f>
        <v>#REF!</v>
      </c>
    </row>
    <row r="239" spans="2:9" x14ac:dyDescent="0.2">
      <c r="B239" s="18" t="e">
        <f>+IF('Datos seleccionados'!#REF!="","",'Datos seleccionados'!#REF!)</f>
        <v>#REF!</v>
      </c>
      <c r="C239" s="14" t="e">
        <f>+IF('Datos seleccionados'!#REF!="","",'Datos seleccionados'!#REF!)</f>
        <v>#REF!</v>
      </c>
      <c r="D239" s="10" t="e">
        <f>IF(C239="","",IF(AND('Datos seleccionados'!#REF!&gt;=$D$3,'Datos seleccionados'!#REF!&lt;=$D$4,'Datos seleccionados'!#REF!&gt;=$D$5,'Datos seleccionados'!#REF!&gt;=$D$6,'Datos seleccionados'!#REF!&gt;=$D$7),"SI","NO"))</f>
        <v>#REF!</v>
      </c>
      <c r="G239" s="17" t="e">
        <f>+IF('Datos seleccionados'!#REF!="","",'Datos seleccionados'!#REF!)</f>
        <v>#REF!</v>
      </c>
      <c r="H239" s="14" t="e">
        <f>+IF('Datos seleccionados'!#REF!="","",'Datos seleccionados'!#REF!)</f>
        <v>#REF!</v>
      </c>
      <c r="I239" s="10" t="e">
        <f>IF(H239="","",IF(AND('Datos seleccionados'!#REF!&gt;=$I$3,'Datos seleccionados'!#REF!&lt;=$I$4,'Datos seleccionados'!#REF!&gt;=$I$5,'Datos seleccionados'!#REF!&gt;=$I$6,'Datos seleccionados'!#REF!&gt;=$I$7),"SI","NO"))</f>
        <v>#REF!</v>
      </c>
    </row>
    <row r="240" spans="2:9" x14ac:dyDescent="0.2">
      <c r="B240" s="18" t="e">
        <f>+IF('Datos seleccionados'!#REF!="","",'Datos seleccionados'!#REF!)</f>
        <v>#REF!</v>
      </c>
      <c r="C240" s="14" t="e">
        <f>+IF('Datos seleccionados'!#REF!="","",'Datos seleccionados'!#REF!)</f>
        <v>#REF!</v>
      </c>
      <c r="D240" s="10" t="e">
        <f>IF(C240="","",IF(AND('Datos seleccionados'!#REF!&gt;=$D$3,'Datos seleccionados'!#REF!&lt;=$D$4,'Datos seleccionados'!#REF!&gt;=$D$5,'Datos seleccionados'!#REF!&gt;=$D$6,'Datos seleccionados'!#REF!&gt;=$D$7),"SI","NO"))</f>
        <v>#REF!</v>
      </c>
      <c r="G240" s="17" t="e">
        <f>+IF('Datos seleccionados'!#REF!="","",'Datos seleccionados'!#REF!)</f>
        <v>#REF!</v>
      </c>
      <c r="H240" s="14" t="e">
        <f>+IF('Datos seleccionados'!#REF!="","",'Datos seleccionados'!#REF!)</f>
        <v>#REF!</v>
      </c>
      <c r="I240" s="10" t="e">
        <f>IF(H240="","",IF(AND('Datos seleccionados'!#REF!&gt;=$I$3,'Datos seleccionados'!#REF!&lt;=$I$4,'Datos seleccionados'!#REF!&gt;=$I$5,'Datos seleccionados'!#REF!&gt;=$I$6,'Datos seleccionados'!#REF!&gt;=$I$7),"SI","NO"))</f>
        <v>#REF!</v>
      </c>
    </row>
    <row r="241" spans="2:9" x14ac:dyDescent="0.2">
      <c r="B241" s="18" t="e">
        <f>+IF('Datos seleccionados'!#REF!="","",'Datos seleccionados'!#REF!)</f>
        <v>#REF!</v>
      </c>
      <c r="C241" s="14" t="e">
        <f>+IF('Datos seleccionados'!#REF!="","",'Datos seleccionados'!#REF!)</f>
        <v>#REF!</v>
      </c>
      <c r="D241" s="10" t="e">
        <f>IF(C241="","",IF(AND('Datos seleccionados'!#REF!&gt;=$D$3,'Datos seleccionados'!#REF!&lt;=$D$4,'Datos seleccionados'!#REF!&gt;=$D$5,'Datos seleccionados'!#REF!&gt;=$D$6,'Datos seleccionados'!#REF!&gt;=$D$7),"SI","NO"))</f>
        <v>#REF!</v>
      </c>
      <c r="G241" s="17" t="e">
        <f>+IF('Datos seleccionados'!#REF!="","",'Datos seleccionados'!#REF!)</f>
        <v>#REF!</v>
      </c>
      <c r="H241" s="14" t="e">
        <f>+IF('Datos seleccionados'!#REF!="","",'Datos seleccionados'!#REF!)</f>
        <v>#REF!</v>
      </c>
      <c r="I241" s="10" t="e">
        <f>IF(H241="","",IF(AND('Datos seleccionados'!#REF!&gt;=$I$3,'Datos seleccionados'!#REF!&lt;=$I$4,'Datos seleccionados'!#REF!&gt;=$I$5,'Datos seleccionados'!#REF!&gt;=$I$6,'Datos seleccionados'!#REF!&gt;=$I$7),"SI","NO"))</f>
        <v>#REF!</v>
      </c>
    </row>
    <row r="242" spans="2:9" x14ac:dyDescent="0.2">
      <c r="B242" s="18" t="e">
        <f>+IF('Datos seleccionados'!#REF!="","",'Datos seleccionados'!#REF!)</f>
        <v>#REF!</v>
      </c>
      <c r="C242" s="14" t="e">
        <f>+IF('Datos seleccionados'!#REF!="","",'Datos seleccionados'!#REF!)</f>
        <v>#REF!</v>
      </c>
      <c r="D242" s="10" t="e">
        <f>IF(C242="","",IF(AND('Datos seleccionados'!#REF!&gt;=$D$3,'Datos seleccionados'!#REF!&lt;=$D$4,'Datos seleccionados'!#REF!&gt;=$D$5,'Datos seleccionados'!#REF!&gt;=$D$6,'Datos seleccionados'!#REF!&gt;=$D$7),"SI","NO"))</f>
        <v>#REF!</v>
      </c>
      <c r="G242" s="17" t="e">
        <f>+IF('Datos seleccionados'!#REF!="","",'Datos seleccionados'!#REF!)</f>
        <v>#REF!</v>
      </c>
      <c r="H242" s="14" t="e">
        <f>+IF('Datos seleccionados'!#REF!="","",'Datos seleccionados'!#REF!)</f>
        <v>#REF!</v>
      </c>
      <c r="I242" s="10" t="e">
        <f>IF(H242="","",IF(AND('Datos seleccionados'!#REF!&gt;=$I$3,'Datos seleccionados'!#REF!&lt;=$I$4,'Datos seleccionados'!#REF!&gt;=$I$5,'Datos seleccionados'!#REF!&gt;=$I$6,'Datos seleccionados'!#REF!&gt;=$I$7),"SI","NO"))</f>
        <v>#REF!</v>
      </c>
    </row>
    <row r="243" spans="2:9" x14ac:dyDescent="0.2">
      <c r="B243" s="18" t="e">
        <f>+IF('Datos seleccionados'!#REF!="","",'Datos seleccionados'!#REF!)</f>
        <v>#REF!</v>
      </c>
      <c r="C243" s="14" t="e">
        <f>+IF('Datos seleccionados'!#REF!="","",'Datos seleccionados'!#REF!)</f>
        <v>#REF!</v>
      </c>
      <c r="D243" s="10" t="e">
        <f>IF(C243="","",IF(AND('Datos seleccionados'!#REF!&gt;=$D$3,'Datos seleccionados'!#REF!&lt;=$D$4,'Datos seleccionados'!#REF!&gt;=$D$5,'Datos seleccionados'!#REF!&gt;=$D$6,'Datos seleccionados'!#REF!&gt;=$D$7),"SI","NO"))</f>
        <v>#REF!</v>
      </c>
      <c r="G243" s="17" t="e">
        <f>+IF('Datos seleccionados'!#REF!="","",'Datos seleccionados'!#REF!)</f>
        <v>#REF!</v>
      </c>
      <c r="H243" s="14" t="e">
        <f>+IF('Datos seleccionados'!#REF!="","",'Datos seleccionados'!#REF!)</f>
        <v>#REF!</v>
      </c>
      <c r="I243" s="10" t="e">
        <f>IF(H243="","",IF(AND('Datos seleccionados'!#REF!&gt;=$I$3,'Datos seleccionados'!#REF!&lt;=$I$4,'Datos seleccionados'!#REF!&gt;=$I$5,'Datos seleccionados'!#REF!&gt;=$I$6,'Datos seleccionados'!#REF!&gt;=$I$7),"SI","NO"))</f>
        <v>#REF!</v>
      </c>
    </row>
    <row r="244" spans="2:9" x14ac:dyDescent="0.2">
      <c r="B244" s="18" t="e">
        <f>+IF('Datos seleccionados'!#REF!="","",'Datos seleccionados'!#REF!)</f>
        <v>#REF!</v>
      </c>
      <c r="C244" s="14" t="e">
        <f>+IF('Datos seleccionados'!#REF!="","",'Datos seleccionados'!#REF!)</f>
        <v>#REF!</v>
      </c>
      <c r="D244" s="10" t="e">
        <f>IF(C244="","",IF(AND('Datos seleccionados'!#REF!&gt;=$D$3,'Datos seleccionados'!#REF!&lt;=$D$4,'Datos seleccionados'!#REF!&gt;=$D$5,'Datos seleccionados'!#REF!&gt;=$D$6,'Datos seleccionados'!#REF!&gt;=$D$7),"SI","NO"))</f>
        <v>#REF!</v>
      </c>
      <c r="G244" s="17" t="e">
        <f>+IF('Datos seleccionados'!#REF!="","",'Datos seleccionados'!#REF!)</f>
        <v>#REF!</v>
      </c>
      <c r="H244" s="14" t="e">
        <f>+IF('Datos seleccionados'!#REF!="","",'Datos seleccionados'!#REF!)</f>
        <v>#REF!</v>
      </c>
      <c r="I244" s="10" t="e">
        <f>IF(H244="","",IF(AND('Datos seleccionados'!#REF!&gt;=$I$3,'Datos seleccionados'!#REF!&lt;=$I$4,'Datos seleccionados'!#REF!&gt;=$I$5,'Datos seleccionados'!#REF!&gt;=$I$6,'Datos seleccionados'!#REF!&gt;=$I$7),"SI","NO"))</f>
        <v>#REF!</v>
      </c>
    </row>
    <row r="245" spans="2:9" x14ac:dyDescent="0.2">
      <c r="B245" s="18" t="e">
        <f>+IF('Datos seleccionados'!#REF!="","",'Datos seleccionados'!#REF!)</f>
        <v>#REF!</v>
      </c>
      <c r="C245" s="14" t="e">
        <f>+IF('Datos seleccionados'!#REF!="","",'Datos seleccionados'!#REF!)</f>
        <v>#REF!</v>
      </c>
      <c r="D245" s="10" t="e">
        <f>IF(C245="","",IF(AND('Datos seleccionados'!#REF!&gt;=$D$3,'Datos seleccionados'!#REF!&lt;=$D$4,'Datos seleccionados'!#REF!&gt;=$D$5,'Datos seleccionados'!#REF!&gt;=$D$6,'Datos seleccionados'!#REF!&gt;=$D$7),"SI","NO"))</f>
        <v>#REF!</v>
      </c>
      <c r="G245" s="17" t="e">
        <f>+IF('Datos seleccionados'!#REF!="","",'Datos seleccionados'!#REF!)</f>
        <v>#REF!</v>
      </c>
      <c r="H245" s="14" t="e">
        <f>+IF('Datos seleccionados'!#REF!="","",'Datos seleccionados'!#REF!)</f>
        <v>#REF!</v>
      </c>
      <c r="I245" s="10" t="e">
        <f>IF(H245="","",IF(AND('Datos seleccionados'!#REF!&gt;=$I$3,'Datos seleccionados'!#REF!&lt;=$I$4,'Datos seleccionados'!#REF!&gt;=$I$5,'Datos seleccionados'!#REF!&gt;=$I$6,'Datos seleccionados'!#REF!&gt;=$I$7),"SI","NO"))</f>
        <v>#REF!</v>
      </c>
    </row>
    <row r="246" spans="2:9" x14ac:dyDescent="0.2">
      <c r="B246" s="18" t="e">
        <f>+IF('Datos seleccionados'!#REF!="","",'Datos seleccionados'!#REF!)</f>
        <v>#REF!</v>
      </c>
      <c r="C246" s="14" t="e">
        <f>+IF('Datos seleccionados'!#REF!="","",'Datos seleccionados'!#REF!)</f>
        <v>#REF!</v>
      </c>
      <c r="D246" s="10" t="e">
        <f>IF(C246="","",IF(AND('Datos seleccionados'!#REF!&gt;=$D$3,'Datos seleccionados'!#REF!&lt;=$D$4,'Datos seleccionados'!#REF!&gt;=$D$5,'Datos seleccionados'!#REF!&gt;=$D$6,'Datos seleccionados'!#REF!&gt;=$D$7),"SI","NO"))</f>
        <v>#REF!</v>
      </c>
      <c r="G246" s="17" t="e">
        <f>+IF('Datos seleccionados'!#REF!="","",'Datos seleccionados'!#REF!)</f>
        <v>#REF!</v>
      </c>
      <c r="H246" s="14" t="e">
        <f>+IF('Datos seleccionados'!#REF!="","",'Datos seleccionados'!#REF!)</f>
        <v>#REF!</v>
      </c>
      <c r="I246" s="10" t="e">
        <f>IF(H246="","",IF(AND('Datos seleccionados'!#REF!&gt;=$I$3,'Datos seleccionados'!#REF!&lt;=$I$4,'Datos seleccionados'!#REF!&gt;=$I$5,'Datos seleccionados'!#REF!&gt;=$I$6,'Datos seleccionados'!#REF!&gt;=$I$7),"SI","NO"))</f>
        <v>#REF!</v>
      </c>
    </row>
    <row r="247" spans="2:9" x14ac:dyDescent="0.2">
      <c r="B247" s="18" t="e">
        <f>+IF('Datos seleccionados'!#REF!="","",'Datos seleccionados'!#REF!)</f>
        <v>#REF!</v>
      </c>
      <c r="C247" s="14" t="e">
        <f>+IF('Datos seleccionados'!#REF!="","",'Datos seleccionados'!#REF!)</f>
        <v>#REF!</v>
      </c>
      <c r="D247" s="10" t="e">
        <f>IF(C247="","",IF(AND('Datos seleccionados'!#REF!&gt;=$D$3,'Datos seleccionados'!#REF!&lt;=$D$4,'Datos seleccionados'!#REF!&gt;=$D$5,'Datos seleccionados'!#REF!&gt;=$D$6,'Datos seleccionados'!#REF!&gt;=$D$7),"SI","NO"))</f>
        <v>#REF!</v>
      </c>
      <c r="G247" s="17" t="e">
        <f>+IF('Datos seleccionados'!#REF!="","",'Datos seleccionados'!#REF!)</f>
        <v>#REF!</v>
      </c>
      <c r="H247" s="14" t="e">
        <f>+IF('Datos seleccionados'!#REF!="","",'Datos seleccionados'!#REF!)</f>
        <v>#REF!</v>
      </c>
      <c r="I247" s="10" t="e">
        <f>IF(H247="","",IF(AND('Datos seleccionados'!#REF!&gt;=$I$3,'Datos seleccionados'!#REF!&lt;=$I$4,'Datos seleccionados'!#REF!&gt;=$I$5,'Datos seleccionados'!#REF!&gt;=$I$6,'Datos seleccionados'!#REF!&gt;=$I$7),"SI","NO"))</f>
        <v>#REF!</v>
      </c>
    </row>
    <row r="248" spans="2:9" x14ac:dyDescent="0.2">
      <c r="B248" s="18" t="e">
        <f>+IF('Datos seleccionados'!#REF!="","",'Datos seleccionados'!#REF!)</f>
        <v>#REF!</v>
      </c>
      <c r="C248" s="14" t="e">
        <f>+IF('Datos seleccionados'!#REF!="","",'Datos seleccionados'!#REF!)</f>
        <v>#REF!</v>
      </c>
      <c r="D248" s="10" t="e">
        <f>IF(C248="","",IF(AND('Datos seleccionados'!#REF!&gt;=$D$3,'Datos seleccionados'!#REF!&lt;=$D$4,'Datos seleccionados'!#REF!&gt;=$D$5,'Datos seleccionados'!#REF!&gt;=$D$6,'Datos seleccionados'!#REF!&gt;=$D$7),"SI","NO"))</f>
        <v>#REF!</v>
      </c>
      <c r="G248" s="17" t="e">
        <f>+IF('Datos seleccionados'!#REF!="","",'Datos seleccionados'!#REF!)</f>
        <v>#REF!</v>
      </c>
      <c r="H248" s="14" t="e">
        <f>+IF('Datos seleccionados'!#REF!="","",'Datos seleccionados'!#REF!)</f>
        <v>#REF!</v>
      </c>
      <c r="I248" s="10" t="e">
        <f>IF(H248="","",IF(AND('Datos seleccionados'!#REF!&gt;=$I$3,'Datos seleccionados'!#REF!&lt;=$I$4,'Datos seleccionados'!#REF!&gt;=$I$5,'Datos seleccionados'!#REF!&gt;=$I$6,'Datos seleccionados'!#REF!&gt;=$I$7),"SI","NO"))</f>
        <v>#REF!</v>
      </c>
    </row>
    <row r="249" spans="2:9" x14ac:dyDescent="0.2">
      <c r="B249" s="18" t="e">
        <f>+IF('Datos seleccionados'!#REF!="","",'Datos seleccionados'!#REF!)</f>
        <v>#REF!</v>
      </c>
      <c r="C249" s="14" t="e">
        <f>+IF('Datos seleccionados'!#REF!="","",'Datos seleccionados'!#REF!)</f>
        <v>#REF!</v>
      </c>
      <c r="D249" s="10" t="e">
        <f>IF(C249="","",IF(AND('Datos seleccionados'!#REF!&gt;=$D$3,'Datos seleccionados'!#REF!&lt;=$D$4,'Datos seleccionados'!#REF!&gt;=$D$5,'Datos seleccionados'!#REF!&gt;=$D$6,'Datos seleccionados'!#REF!&gt;=$D$7),"SI","NO"))</f>
        <v>#REF!</v>
      </c>
      <c r="G249" s="17" t="e">
        <f>+IF('Datos seleccionados'!#REF!="","",'Datos seleccionados'!#REF!)</f>
        <v>#REF!</v>
      </c>
      <c r="H249" s="14" t="e">
        <f>+IF('Datos seleccionados'!#REF!="","",'Datos seleccionados'!#REF!)</f>
        <v>#REF!</v>
      </c>
      <c r="I249" s="10" t="e">
        <f>IF(H249="","",IF(AND('Datos seleccionados'!#REF!&gt;=$I$3,'Datos seleccionados'!#REF!&lt;=$I$4,'Datos seleccionados'!#REF!&gt;=$I$5,'Datos seleccionados'!#REF!&gt;=$I$6,'Datos seleccionados'!#REF!&gt;=$I$7),"SI","NO"))</f>
        <v>#REF!</v>
      </c>
    </row>
    <row r="250" spans="2:9" x14ac:dyDescent="0.2">
      <c r="B250" s="18" t="e">
        <f>+IF('Datos seleccionados'!#REF!="","",'Datos seleccionados'!#REF!)</f>
        <v>#REF!</v>
      </c>
      <c r="C250" s="14" t="e">
        <f>+IF('Datos seleccionados'!#REF!="","",'Datos seleccionados'!#REF!)</f>
        <v>#REF!</v>
      </c>
      <c r="D250" s="10" t="e">
        <f>IF(C250="","",IF(AND('Datos seleccionados'!#REF!&gt;=$D$3,'Datos seleccionados'!#REF!&lt;=$D$4,'Datos seleccionados'!#REF!&gt;=$D$5,'Datos seleccionados'!#REF!&gt;=$D$6,'Datos seleccionados'!#REF!&gt;=$D$7),"SI","NO"))</f>
        <v>#REF!</v>
      </c>
      <c r="G250" s="17" t="e">
        <f>+IF('Datos seleccionados'!#REF!="","",'Datos seleccionados'!#REF!)</f>
        <v>#REF!</v>
      </c>
      <c r="H250" s="14" t="e">
        <f>+IF('Datos seleccionados'!#REF!="","",'Datos seleccionados'!#REF!)</f>
        <v>#REF!</v>
      </c>
      <c r="I250" s="10" t="e">
        <f>IF(H250="","",IF(AND('Datos seleccionados'!#REF!&gt;=$I$3,'Datos seleccionados'!#REF!&lt;=$I$4,'Datos seleccionados'!#REF!&gt;=$I$5,'Datos seleccionados'!#REF!&gt;=$I$6,'Datos seleccionados'!#REF!&gt;=$I$7),"SI","NO"))</f>
        <v>#REF!</v>
      </c>
    </row>
    <row r="251" spans="2:9" x14ac:dyDescent="0.2">
      <c r="B251" s="18" t="e">
        <f>+IF('Datos seleccionados'!#REF!="","",'Datos seleccionados'!#REF!)</f>
        <v>#REF!</v>
      </c>
      <c r="C251" s="14" t="e">
        <f>+IF('Datos seleccionados'!#REF!="","",'Datos seleccionados'!#REF!)</f>
        <v>#REF!</v>
      </c>
      <c r="D251" s="10" t="e">
        <f>IF(C251="","",IF(AND('Datos seleccionados'!#REF!&gt;=$D$3,'Datos seleccionados'!#REF!&lt;=$D$4,'Datos seleccionados'!#REF!&gt;=$D$5,'Datos seleccionados'!#REF!&gt;=$D$6,'Datos seleccionados'!#REF!&gt;=$D$7),"SI","NO"))</f>
        <v>#REF!</v>
      </c>
      <c r="G251" s="17" t="e">
        <f>+IF('Datos seleccionados'!#REF!="","",'Datos seleccionados'!#REF!)</f>
        <v>#REF!</v>
      </c>
      <c r="H251" s="14" t="e">
        <f>+IF('Datos seleccionados'!#REF!="","",'Datos seleccionados'!#REF!)</f>
        <v>#REF!</v>
      </c>
      <c r="I251" s="10" t="e">
        <f>IF(H251="","",IF(AND('Datos seleccionados'!#REF!&gt;=$I$3,'Datos seleccionados'!#REF!&lt;=$I$4,'Datos seleccionados'!#REF!&gt;=$I$5,'Datos seleccionados'!#REF!&gt;=$I$6,'Datos seleccionados'!#REF!&gt;=$I$7),"SI","NO"))</f>
        <v>#REF!</v>
      </c>
    </row>
    <row r="252" spans="2:9" x14ac:dyDescent="0.2">
      <c r="B252" s="18" t="e">
        <f>+IF('Datos seleccionados'!#REF!="","",'Datos seleccionados'!#REF!)</f>
        <v>#REF!</v>
      </c>
      <c r="C252" s="14" t="e">
        <f>+IF('Datos seleccionados'!#REF!="","",'Datos seleccionados'!#REF!)</f>
        <v>#REF!</v>
      </c>
      <c r="D252" s="10" t="e">
        <f>IF(C252="","",IF(AND('Datos seleccionados'!#REF!&gt;=$D$3,'Datos seleccionados'!#REF!&lt;=$D$4,'Datos seleccionados'!#REF!&gt;=$D$5,'Datos seleccionados'!#REF!&gt;=$D$6,'Datos seleccionados'!#REF!&gt;=$D$7),"SI","NO"))</f>
        <v>#REF!</v>
      </c>
      <c r="G252" s="17" t="e">
        <f>+IF('Datos seleccionados'!#REF!="","",'Datos seleccionados'!#REF!)</f>
        <v>#REF!</v>
      </c>
      <c r="H252" s="14" t="e">
        <f>+IF('Datos seleccionados'!#REF!="","",'Datos seleccionados'!#REF!)</f>
        <v>#REF!</v>
      </c>
      <c r="I252" s="10" t="e">
        <f>IF(H252="","",IF(AND('Datos seleccionados'!#REF!&gt;=$I$3,'Datos seleccionados'!#REF!&lt;=$I$4,'Datos seleccionados'!#REF!&gt;=$I$5,'Datos seleccionados'!#REF!&gt;=$I$6,'Datos seleccionados'!#REF!&gt;=$I$7),"SI","NO"))</f>
        <v>#REF!</v>
      </c>
    </row>
    <row r="253" spans="2:9" x14ac:dyDescent="0.2">
      <c r="B253" s="18" t="e">
        <f>+IF('Datos seleccionados'!#REF!="","",'Datos seleccionados'!#REF!)</f>
        <v>#REF!</v>
      </c>
      <c r="C253" s="14" t="e">
        <f>+IF('Datos seleccionados'!#REF!="","",'Datos seleccionados'!#REF!)</f>
        <v>#REF!</v>
      </c>
      <c r="D253" s="10" t="e">
        <f>IF(C253="","",IF(AND('Datos seleccionados'!#REF!&gt;=$D$3,'Datos seleccionados'!#REF!&lt;=$D$4,'Datos seleccionados'!#REF!&gt;=$D$5,'Datos seleccionados'!#REF!&gt;=$D$6,'Datos seleccionados'!#REF!&gt;=$D$7),"SI","NO"))</f>
        <v>#REF!</v>
      </c>
      <c r="G253" s="17" t="e">
        <f>+IF('Datos seleccionados'!#REF!="","",'Datos seleccionados'!#REF!)</f>
        <v>#REF!</v>
      </c>
      <c r="H253" s="14" t="e">
        <f>+IF('Datos seleccionados'!#REF!="","",'Datos seleccionados'!#REF!)</f>
        <v>#REF!</v>
      </c>
      <c r="I253" s="10" t="e">
        <f>IF(H253="","",IF(AND('Datos seleccionados'!#REF!&gt;=$I$3,'Datos seleccionados'!#REF!&lt;=$I$4,'Datos seleccionados'!#REF!&gt;=$I$5,'Datos seleccionados'!#REF!&gt;=$I$6,'Datos seleccionados'!#REF!&gt;=$I$7),"SI","NO"))</f>
        <v>#REF!</v>
      </c>
    </row>
    <row r="254" spans="2:9" x14ac:dyDescent="0.2">
      <c r="B254" s="18" t="e">
        <f>+IF('Datos seleccionados'!#REF!="","",'Datos seleccionados'!#REF!)</f>
        <v>#REF!</v>
      </c>
      <c r="C254" s="14" t="e">
        <f>+IF('Datos seleccionados'!#REF!="","",'Datos seleccionados'!#REF!)</f>
        <v>#REF!</v>
      </c>
      <c r="D254" s="10" t="e">
        <f>IF(C254="","",IF(AND('Datos seleccionados'!#REF!&gt;=$D$3,'Datos seleccionados'!#REF!&lt;=$D$4,'Datos seleccionados'!#REF!&gt;=$D$5,'Datos seleccionados'!#REF!&gt;=$D$6,'Datos seleccionados'!#REF!&gt;=$D$7),"SI","NO"))</f>
        <v>#REF!</v>
      </c>
      <c r="G254" s="17" t="e">
        <f>+IF('Datos seleccionados'!#REF!="","",'Datos seleccionados'!#REF!)</f>
        <v>#REF!</v>
      </c>
      <c r="H254" s="14" t="e">
        <f>+IF('Datos seleccionados'!#REF!="","",'Datos seleccionados'!#REF!)</f>
        <v>#REF!</v>
      </c>
      <c r="I254" s="10" t="e">
        <f>IF(H254="","",IF(AND('Datos seleccionados'!#REF!&gt;=$I$3,'Datos seleccionados'!#REF!&lt;=$I$4,'Datos seleccionados'!#REF!&gt;=$I$5,'Datos seleccionados'!#REF!&gt;=$I$6,'Datos seleccionados'!#REF!&gt;=$I$7),"SI","NO"))</f>
        <v>#REF!</v>
      </c>
    </row>
    <row r="255" spans="2:9" x14ac:dyDescent="0.2">
      <c r="B255" s="18" t="e">
        <f>+IF('Datos seleccionados'!#REF!="","",'Datos seleccionados'!#REF!)</f>
        <v>#REF!</v>
      </c>
      <c r="C255" s="14" t="e">
        <f>+IF('Datos seleccionados'!#REF!="","",'Datos seleccionados'!#REF!)</f>
        <v>#REF!</v>
      </c>
      <c r="D255" s="10" t="e">
        <f>IF(C255="","",IF(AND('Datos seleccionados'!#REF!&gt;=$D$3,'Datos seleccionados'!#REF!&lt;=$D$4,'Datos seleccionados'!#REF!&gt;=$D$5,'Datos seleccionados'!#REF!&gt;=$D$6,'Datos seleccionados'!#REF!&gt;=$D$7),"SI","NO"))</f>
        <v>#REF!</v>
      </c>
      <c r="G255" s="17" t="e">
        <f>+IF('Datos seleccionados'!#REF!="","",'Datos seleccionados'!#REF!)</f>
        <v>#REF!</v>
      </c>
      <c r="H255" s="14" t="e">
        <f>+IF('Datos seleccionados'!#REF!="","",'Datos seleccionados'!#REF!)</f>
        <v>#REF!</v>
      </c>
      <c r="I255" s="10" t="e">
        <f>IF(H255="","",IF(AND('Datos seleccionados'!#REF!&gt;=$I$3,'Datos seleccionados'!#REF!&lt;=$I$4,'Datos seleccionados'!#REF!&gt;=$I$5,'Datos seleccionados'!#REF!&gt;=$I$6,'Datos seleccionados'!#REF!&gt;=$I$7),"SI","NO"))</f>
        <v>#REF!</v>
      </c>
    </row>
    <row r="256" spans="2:9" x14ac:dyDescent="0.2">
      <c r="B256" s="18" t="e">
        <f>+IF('Datos seleccionados'!#REF!="","",'Datos seleccionados'!#REF!)</f>
        <v>#REF!</v>
      </c>
      <c r="C256" s="14" t="e">
        <f>+IF('Datos seleccionados'!#REF!="","",'Datos seleccionados'!#REF!)</f>
        <v>#REF!</v>
      </c>
      <c r="D256" s="10" t="e">
        <f>IF(C256="","",IF(AND('Datos seleccionados'!#REF!&gt;=$D$3,'Datos seleccionados'!#REF!&lt;=$D$4,'Datos seleccionados'!#REF!&gt;=$D$5,'Datos seleccionados'!#REF!&gt;=$D$6,'Datos seleccionados'!#REF!&gt;=$D$7),"SI","NO"))</f>
        <v>#REF!</v>
      </c>
      <c r="G256" s="17" t="e">
        <f>+IF('Datos seleccionados'!#REF!="","",'Datos seleccionados'!#REF!)</f>
        <v>#REF!</v>
      </c>
      <c r="H256" s="14" t="e">
        <f>+IF('Datos seleccionados'!#REF!="","",'Datos seleccionados'!#REF!)</f>
        <v>#REF!</v>
      </c>
      <c r="I256" s="10" t="e">
        <f>IF(H256="","",IF(AND('Datos seleccionados'!#REF!&gt;=$I$3,'Datos seleccionados'!#REF!&lt;=$I$4,'Datos seleccionados'!#REF!&gt;=$I$5,'Datos seleccionados'!#REF!&gt;=$I$6,'Datos seleccionados'!#REF!&gt;=$I$7),"SI","NO"))</f>
        <v>#REF!</v>
      </c>
    </row>
    <row r="257" spans="2:9" x14ac:dyDescent="0.2">
      <c r="B257" s="18" t="e">
        <f>+IF('Datos seleccionados'!#REF!="","",'Datos seleccionados'!#REF!)</f>
        <v>#REF!</v>
      </c>
      <c r="C257" s="14" t="e">
        <f>+IF('Datos seleccionados'!#REF!="","",'Datos seleccionados'!#REF!)</f>
        <v>#REF!</v>
      </c>
      <c r="D257" s="10" t="e">
        <f>IF(C257="","",IF(AND('Datos seleccionados'!#REF!&gt;=$D$3,'Datos seleccionados'!#REF!&lt;=$D$4,'Datos seleccionados'!#REF!&gt;=$D$5,'Datos seleccionados'!#REF!&gt;=$D$6,'Datos seleccionados'!#REF!&gt;=$D$7),"SI","NO"))</f>
        <v>#REF!</v>
      </c>
      <c r="G257" s="17" t="e">
        <f>+IF('Datos seleccionados'!#REF!="","",'Datos seleccionados'!#REF!)</f>
        <v>#REF!</v>
      </c>
      <c r="H257" s="14" t="e">
        <f>+IF('Datos seleccionados'!#REF!="","",'Datos seleccionados'!#REF!)</f>
        <v>#REF!</v>
      </c>
      <c r="I257" s="10" t="e">
        <f>IF(H257="","",IF(AND('Datos seleccionados'!#REF!&gt;=$I$3,'Datos seleccionados'!#REF!&lt;=$I$4,'Datos seleccionados'!#REF!&gt;=$I$5,'Datos seleccionados'!#REF!&gt;=$I$6,'Datos seleccionados'!#REF!&gt;=$I$7),"SI","NO"))</f>
        <v>#REF!</v>
      </c>
    </row>
    <row r="258" spans="2:9" x14ac:dyDescent="0.2">
      <c r="B258" s="18" t="e">
        <f>+IF('Datos seleccionados'!#REF!="","",'Datos seleccionados'!#REF!)</f>
        <v>#REF!</v>
      </c>
      <c r="C258" s="14" t="e">
        <f>+IF('Datos seleccionados'!#REF!="","",'Datos seleccionados'!#REF!)</f>
        <v>#REF!</v>
      </c>
      <c r="D258" s="10" t="e">
        <f>IF(C258="","",IF(AND('Datos seleccionados'!#REF!&gt;=$D$3,'Datos seleccionados'!#REF!&lt;=$D$4,'Datos seleccionados'!#REF!&gt;=$D$5,'Datos seleccionados'!#REF!&gt;=$D$6,'Datos seleccionados'!#REF!&gt;=$D$7),"SI","NO"))</f>
        <v>#REF!</v>
      </c>
      <c r="G258" s="17" t="e">
        <f>+IF('Datos seleccionados'!#REF!="","",'Datos seleccionados'!#REF!)</f>
        <v>#REF!</v>
      </c>
      <c r="H258" s="14" t="e">
        <f>+IF('Datos seleccionados'!#REF!="","",'Datos seleccionados'!#REF!)</f>
        <v>#REF!</v>
      </c>
      <c r="I258" s="10" t="e">
        <f>IF(H258="","",IF(AND('Datos seleccionados'!#REF!&gt;=$I$3,'Datos seleccionados'!#REF!&lt;=$I$4,'Datos seleccionados'!#REF!&gt;=$I$5,'Datos seleccionados'!#REF!&gt;=$I$6,'Datos seleccionados'!#REF!&gt;=$I$7),"SI","NO"))</f>
        <v>#REF!</v>
      </c>
    </row>
    <row r="259" spans="2:9" x14ac:dyDescent="0.2">
      <c r="B259" s="18" t="e">
        <f>+IF('Datos seleccionados'!#REF!="","",'Datos seleccionados'!#REF!)</f>
        <v>#REF!</v>
      </c>
      <c r="C259" s="14" t="e">
        <f>+IF('Datos seleccionados'!#REF!="","",'Datos seleccionados'!#REF!)</f>
        <v>#REF!</v>
      </c>
      <c r="D259" s="10" t="e">
        <f>IF(C259="","",IF(AND('Datos seleccionados'!#REF!&gt;=$D$3,'Datos seleccionados'!#REF!&lt;=$D$4,'Datos seleccionados'!#REF!&gt;=$D$5,'Datos seleccionados'!#REF!&gt;=$D$6,'Datos seleccionados'!#REF!&gt;=$D$7),"SI","NO"))</f>
        <v>#REF!</v>
      </c>
      <c r="G259" s="17" t="e">
        <f>+IF('Datos seleccionados'!#REF!="","",'Datos seleccionados'!#REF!)</f>
        <v>#REF!</v>
      </c>
      <c r="H259" s="14" t="e">
        <f>+IF('Datos seleccionados'!#REF!="","",'Datos seleccionados'!#REF!)</f>
        <v>#REF!</v>
      </c>
      <c r="I259" s="10" t="e">
        <f>IF(H259="","",IF(AND('Datos seleccionados'!#REF!&gt;=$I$3,'Datos seleccionados'!#REF!&lt;=$I$4,'Datos seleccionados'!#REF!&gt;=$I$5,'Datos seleccionados'!#REF!&gt;=$I$6,'Datos seleccionados'!#REF!&gt;=$I$7),"SI","NO"))</f>
        <v>#REF!</v>
      </c>
    </row>
    <row r="260" spans="2:9" x14ac:dyDescent="0.2">
      <c r="B260" s="18" t="e">
        <f>+IF('Datos seleccionados'!#REF!="","",'Datos seleccionados'!#REF!)</f>
        <v>#REF!</v>
      </c>
      <c r="C260" s="14" t="e">
        <f>+IF('Datos seleccionados'!#REF!="","",'Datos seleccionados'!#REF!)</f>
        <v>#REF!</v>
      </c>
      <c r="D260" s="10" t="e">
        <f>IF(C260="","",IF(AND('Datos seleccionados'!#REF!&gt;=$D$3,'Datos seleccionados'!#REF!&lt;=$D$4,'Datos seleccionados'!#REF!&gt;=$D$5,'Datos seleccionados'!#REF!&gt;=$D$6,'Datos seleccionados'!#REF!&gt;=$D$7),"SI","NO"))</f>
        <v>#REF!</v>
      </c>
      <c r="G260" s="17" t="e">
        <f>+IF('Datos seleccionados'!#REF!="","",'Datos seleccionados'!#REF!)</f>
        <v>#REF!</v>
      </c>
      <c r="H260" s="14" t="e">
        <f>+IF('Datos seleccionados'!#REF!="","",'Datos seleccionados'!#REF!)</f>
        <v>#REF!</v>
      </c>
      <c r="I260" s="10" t="e">
        <f>IF(H260="","",IF(AND('Datos seleccionados'!#REF!&gt;=$I$3,'Datos seleccionados'!#REF!&lt;=$I$4,'Datos seleccionados'!#REF!&gt;=$I$5,'Datos seleccionados'!#REF!&gt;=$I$6,'Datos seleccionados'!#REF!&gt;=$I$7),"SI","NO"))</f>
        <v>#REF!</v>
      </c>
    </row>
    <row r="261" spans="2:9" x14ac:dyDescent="0.2">
      <c r="B261" s="18" t="e">
        <f>+IF('Datos seleccionados'!#REF!="","",'Datos seleccionados'!#REF!)</f>
        <v>#REF!</v>
      </c>
      <c r="C261" s="14" t="e">
        <f>+IF('Datos seleccionados'!#REF!="","",'Datos seleccionados'!#REF!)</f>
        <v>#REF!</v>
      </c>
      <c r="D261" s="10" t="e">
        <f>IF(C261="","",IF(AND('Datos seleccionados'!#REF!&gt;=$D$3,'Datos seleccionados'!#REF!&lt;=$D$4,'Datos seleccionados'!#REF!&gt;=$D$5,'Datos seleccionados'!#REF!&gt;=$D$6,'Datos seleccionados'!#REF!&gt;=$D$7),"SI","NO"))</f>
        <v>#REF!</v>
      </c>
      <c r="G261" s="17" t="e">
        <f>+IF('Datos seleccionados'!#REF!="","",'Datos seleccionados'!#REF!)</f>
        <v>#REF!</v>
      </c>
      <c r="H261" s="14" t="e">
        <f>+IF('Datos seleccionados'!#REF!="","",'Datos seleccionados'!#REF!)</f>
        <v>#REF!</v>
      </c>
      <c r="I261" s="10" t="e">
        <f>IF(H261="","",IF(AND('Datos seleccionados'!#REF!&gt;=$I$3,'Datos seleccionados'!#REF!&lt;=$I$4,'Datos seleccionados'!#REF!&gt;=$I$5,'Datos seleccionados'!#REF!&gt;=$I$6,'Datos seleccionados'!#REF!&gt;=$I$7),"SI","NO"))</f>
        <v>#REF!</v>
      </c>
    </row>
    <row r="262" spans="2:9" x14ac:dyDescent="0.2">
      <c r="B262" s="18" t="e">
        <f>+IF('Datos seleccionados'!#REF!="","",'Datos seleccionados'!#REF!)</f>
        <v>#REF!</v>
      </c>
      <c r="C262" s="14" t="e">
        <f>+IF('Datos seleccionados'!#REF!="","",'Datos seleccionados'!#REF!)</f>
        <v>#REF!</v>
      </c>
      <c r="D262" s="10" t="e">
        <f>IF(C262="","",IF(AND('Datos seleccionados'!#REF!&gt;=$D$3,'Datos seleccionados'!#REF!&lt;=$D$4,'Datos seleccionados'!#REF!&gt;=$D$5,'Datos seleccionados'!#REF!&gt;=$D$6,'Datos seleccionados'!#REF!&gt;=$D$7),"SI","NO"))</f>
        <v>#REF!</v>
      </c>
      <c r="G262" s="17" t="e">
        <f>+IF('Datos seleccionados'!#REF!="","",'Datos seleccionados'!#REF!)</f>
        <v>#REF!</v>
      </c>
      <c r="H262" s="14" t="e">
        <f>+IF('Datos seleccionados'!#REF!="","",'Datos seleccionados'!#REF!)</f>
        <v>#REF!</v>
      </c>
      <c r="I262" s="10" t="e">
        <f>IF(H262="","",IF(AND('Datos seleccionados'!#REF!&gt;=$I$3,'Datos seleccionados'!#REF!&lt;=$I$4,'Datos seleccionados'!#REF!&gt;=$I$5,'Datos seleccionados'!#REF!&gt;=$I$6,'Datos seleccionados'!#REF!&gt;=$I$7),"SI","NO"))</f>
        <v>#REF!</v>
      </c>
    </row>
    <row r="263" spans="2:9" x14ac:dyDescent="0.2">
      <c r="B263" s="18" t="e">
        <f>+IF('Datos seleccionados'!#REF!="","",'Datos seleccionados'!#REF!)</f>
        <v>#REF!</v>
      </c>
      <c r="C263" s="14" t="e">
        <f>+IF('Datos seleccionados'!#REF!="","",'Datos seleccionados'!#REF!)</f>
        <v>#REF!</v>
      </c>
      <c r="D263" s="10" t="e">
        <f>IF(C263="","",IF(AND('Datos seleccionados'!#REF!&gt;=$D$3,'Datos seleccionados'!#REF!&lt;=$D$4,'Datos seleccionados'!#REF!&gt;=$D$5,'Datos seleccionados'!#REF!&gt;=$D$6,'Datos seleccionados'!#REF!&gt;=$D$7),"SI","NO"))</f>
        <v>#REF!</v>
      </c>
      <c r="G263" s="17" t="e">
        <f>+IF('Datos seleccionados'!#REF!="","",'Datos seleccionados'!#REF!)</f>
        <v>#REF!</v>
      </c>
      <c r="H263" s="14" t="e">
        <f>+IF('Datos seleccionados'!#REF!="","",'Datos seleccionados'!#REF!)</f>
        <v>#REF!</v>
      </c>
      <c r="I263" s="10" t="e">
        <f>IF(H263="","",IF(AND('Datos seleccionados'!#REF!&gt;=$I$3,'Datos seleccionados'!#REF!&lt;=$I$4,'Datos seleccionados'!#REF!&gt;=$I$5,'Datos seleccionados'!#REF!&gt;=$I$6,'Datos seleccionados'!#REF!&gt;=$I$7),"SI","NO"))</f>
        <v>#REF!</v>
      </c>
    </row>
    <row r="264" spans="2:9" x14ac:dyDescent="0.2">
      <c r="B264" s="18" t="e">
        <f>+IF('Datos seleccionados'!#REF!="","",'Datos seleccionados'!#REF!)</f>
        <v>#REF!</v>
      </c>
      <c r="C264" s="14" t="e">
        <f>+IF('Datos seleccionados'!#REF!="","",'Datos seleccionados'!#REF!)</f>
        <v>#REF!</v>
      </c>
      <c r="D264" s="10" t="e">
        <f>IF(C264="","",IF(AND('Datos seleccionados'!#REF!&gt;=$D$3,'Datos seleccionados'!#REF!&lt;=$D$4,'Datos seleccionados'!#REF!&gt;=$D$5,'Datos seleccionados'!#REF!&gt;=$D$6,'Datos seleccionados'!#REF!&gt;=$D$7),"SI","NO"))</f>
        <v>#REF!</v>
      </c>
      <c r="G264" s="17" t="e">
        <f>+IF('Datos seleccionados'!#REF!="","",'Datos seleccionados'!#REF!)</f>
        <v>#REF!</v>
      </c>
      <c r="H264" s="14" t="e">
        <f>+IF('Datos seleccionados'!#REF!="","",'Datos seleccionados'!#REF!)</f>
        <v>#REF!</v>
      </c>
      <c r="I264" s="10" t="e">
        <f>IF(H264="","",IF(AND('Datos seleccionados'!#REF!&gt;=$I$3,'Datos seleccionados'!#REF!&lt;=$I$4,'Datos seleccionados'!#REF!&gt;=$I$5,'Datos seleccionados'!#REF!&gt;=$I$6,'Datos seleccionados'!#REF!&gt;=$I$7),"SI","NO"))</f>
        <v>#REF!</v>
      </c>
    </row>
    <row r="265" spans="2:9" x14ac:dyDescent="0.2">
      <c r="B265" s="18" t="e">
        <f>+IF('Datos seleccionados'!#REF!="","",'Datos seleccionados'!#REF!)</f>
        <v>#REF!</v>
      </c>
      <c r="C265" s="14" t="e">
        <f>+IF('Datos seleccionados'!#REF!="","",'Datos seleccionados'!#REF!)</f>
        <v>#REF!</v>
      </c>
      <c r="D265" s="10" t="e">
        <f>IF(C265="","",IF(AND('Datos seleccionados'!#REF!&gt;=$D$3,'Datos seleccionados'!#REF!&lt;=$D$4,'Datos seleccionados'!#REF!&gt;=$D$5,'Datos seleccionados'!#REF!&gt;=$D$6,'Datos seleccionados'!#REF!&gt;=$D$7),"SI","NO"))</f>
        <v>#REF!</v>
      </c>
      <c r="G265" s="17" t="e">
        <f>+IF('Datos seleccionados'!#REF!="","",'Datos seleccionados'!#REF!)</f>
        <v>#REF!</v>
      </c>
      <c r="H265" s="14" t="e">
        <f>+IF('Datos seleccionados'!#REF!="","",'Datos seleccionados'!#REF!)</f>
        <v>#REF!</v>
      </c>
      <c r="I265" s="10" t="e">
        <f>IF(H265="","",IF(AND('Datos seleccionados'!#REF!&gt;=$I$3,'Datos seleccionados'!#REF!&lt;=$I$4,'Datos seleccionados'!#REF!&gt;=$I$5,'Datos seleccionados'!#REF!&gt;=$I$6,'Datos seleccionados'!#REF!&gt;=$I$7),"SI","NO"))</f>
        <v>#REF!</v>
      </c>
    </row>
    <row r="266" spans="2:9" x14ac:dyDescent="0.2">
      <c r="B266" s="18" t="e">
        <f>+IF('Datos seleccionados'!#REF!="","",'Datos seleccionados'!#REF!)</f>
        <v>#REF!</v>
      </c>
      <c r="C266" s="14" t="e">
        <f>+IF('Datos seleccionados'!#REF!="","",'Datos seleccionados'!#REF!)</f>
        <v>#REF!</v>
      </c>
      <c r="D266" s="10" t="e">
        <f>IF(C266="","",IF(AND('Datos seleccionados'!#REF!&gt;=$D$3,'Datos seleccionados'!#REF!&lt;=$D$4,'Datos seleccionados'!#REF!&gt;=$D$5,'Datos seleccionados'!#REF!&gt;=$D$6,'Datos seleccionados'!#REF!&gt;=$D$7),"SI","NO"))</f>
        <v>#REF!</v>
      </c>
      <c r="G266" s="17" t="e">
        <f>+IF('Datos seleccionados'!#REF!="","",'Datos seleccionados'!#REF!)</f>
        <v>#REF!</v>
      </c>
      <c r="H266" s="14" t="e">
        <f>+IF('Datos seleccionados'!#REF!="","",'Datos seleccionados'!#REF!)</f>
        <v>#REF!</v>
      </c>
      <c r="I266" s="10" t="e">
        <f>IF(H266="","",IF(AND('Datos seleccionados'!#REF!&gt;=$I$3,'Datos seleccionados'!#REF!&lt;=$I$4,'Datos seleccionados'!#REF!&gt;=$I$5,'Datos seleccionados'!#REF!&gt;=$I$6,'Datos seleccionados'!#REF!&gt;=$I$7),"SI","NO"))</f>
        <v>#REF!</v>
      </c>
    </row>
    <row r="267" spans="2:9" x14ac:dyDescent="0.2">
      <c r="B267" s="18" t="e">
        <f>+IF('Datos seleccionados'!#REF!="","",'Datos seleccionados'!#REF!)</f>
        <v>#REF!</v>
      </c>
      <c r="C267" s="14" t="e">
        <f>+IF('Datos seleccionados'!#REF!="","",'Datos seleccionados'!#REF!)</f>
        <v>#REF!</v>
      </c>
      <c r="D267" s="10" t="e">
        <f>IF(C267="","",IF(AND('Datos seleccionados'!#REF!&gt;=$D$3,'Datos seleccionados'!#REF!&lt;=$D$4,'Datos seleccionados'!#REF!&gt;=$D$5,'Datos seleccionados'!#REF!&gt;=$D$6,'Datos seleccionados'!#REF!&gt;=$D$7),"SI","NO"))</f>
        <v>#REF!</v>
      </c>
      <c r="G267" s="17" t="e">
        <f>+IF('Datos seleccionados'!#REF!="","",'Datos seleccionados'!#REF!)</f>
        <v>#REF!</v>
      </c>
      <c r="H267" s="14" t="e">
        <f>+IF('Datos seleccionados'!#REF!="","",'Datos seleccionados'!#REF!)</f>
        <v>#REF!</v>
      </c>
      <c r="I267" s="10" t="e">
        <f>IF(H267="","",IF(AND('Datos seleccionados'!#REF!&gt;=$I$3,'Datos seleccionados'!#REF!&lt;=$I$4,'Datos seleccionados'!#REF!&gt;=$I$5,'Datos seleccionados'!#REF!&gt;=$I$6,'Datos seleccionados'!#REF!&gt;=$I$7),"SI","NO"))</f>
        <v>#REF!</v>
      </c>
    </row>
    <row r="268" spans="2:9" x14ac:dyDescent="0.2">
      <c r="B268" s="18" t="e">
        <f>+IF('Datos seleccionados'!#REF!="","",'Datos seleccionados'!#REF!)</f>
        <v>#REF!</v>
      </c>
      <c r="C268" s="14" t="e">
        <f>+IF('Datos seleccionados'!#REF!="","",'Datos seleccionados'!#REF!)</f>
        <v>#REF!</v>
      </c>
      <c r="D268" s="10" t="e">
        <f>IF(C268="","",IF(AND('Datos seleccionados'!#REF!&gt;=$D$3,'Datos seleccionados'!#REF!&lt;=$D$4,'Datos seleccionados'!#REF!&gt;=$D$5,'Datos seleccionados'!#REF!&gt;=$D$6,'Datos seleccionados'!#REF!&gt;=$D$7),"SI","NO"))</f>
        <v>#REF!</v>
      </c>
      <c r="G268" s="17" t="e">
        <f>+IF('Datos seleccionados'!#REF!="","",'Datos seleccionados'!#REF!)</f>
        <v>#REF!</v>
      </c>
      <c r="H268" s="14" t="e">
        <f>+IF('Datos seleccionados'!#REF!="","",'Datos seleccionados'!#REF!)</f>
        <v>#REF!</v>
      </c>
      <c r="I268" s="10" t="e">
        <f>IF(H268="","",IF(AND('Datos seleccionados'!#REF!&gt;=$I$3,'Datos seleccionados'!#REF!&lt;=$I$4,'Datos seleccionados'!#REF!&gt;=$I$5,'Datos seleccionados'!#REF!&gt;=$I$6,'Datos seleccionados'!#REF!&gt;=$I$7),"SI","NO"))</f>
        <v>#REF!</v>
      </c>
    </row>
    <row r="269" spans="2:9" x14ac:dyDescent="0.2">
      <c r="B269" s="18" t="e">
        <f>+IF('Datos seleccionados'!#REF!="","",'Datos seleccionados'!#REF!)</f>
        <v>#REF!</v>
      </c>
      <c r="C269" s="14" t="e">
        <f>+IF('Datos seleccionados'!#REF!="","",'Datos seleccionados'!#REF!)</f>
        <v>#REF!</v>
      </c>
      <c r="D269" s="10" t="e">
        <f>IF(C269="","",IF(AND('Datos seleccionados'!#REF!&gt;=$D$3,'Datos seleccionados'!#REF!&lt;=$D$4,'Datos seleccionados'!#REF!&gt;=$D$5,'Datos seleccionados'!#REF!&gt;=$D$6,'Datos seleccionados'!#REF!&gt;=$D$7),"SI","NO"))</f>
        <v>#REF!</v>
      </c>
      <c r="G269" s="17" t="e">
        <f>+IF('Datos seleccionados'!#REF!="","",'Datos seleccionados'!#REF!)</f>
        <v>#REF!</v>
      </c>
      <c r="H269" s="14" t="e">
        <f>+IF('Datos seleccionados'!#REF!="","",'Datos seleccionados'!#REF!)</f>
        <v>#REF!</v>
      </c>
      <c r="I269" s="10" t="e">
        <f>IF(H269="","",IF(AND('Datos seleccionados'!#REF!&gt;=$I$3,'Datos seleccionados'!#REF!&lt;=$I$4,'Datos seleccionados'!#REF!&gt;=$I$5,'Datos seleccionados'!#REF!&gt;=$I$6,'Datos seleccionados'!#REF!&gt;=$I$7),"SI","NO"))</f>
        <v>#REF!</v>
      </c>
    </row>
    <row r="270" spans="2:9" x14ac:dyDescent="0.2">
      <c r="B270" s="18" t="e">
        <f>+IF('Datos seleccionados'!#REF!="","",'Datos seleccionados'!#REF!)</f>
        <v>#REF!</v>
      </c>
      <c r="C270" s="14" t="e">
        <f>+IF('Datos seleccionados'!#REF!="","",'Datos seleccionados'!#REF!)</f>
        <v>#REF!</v>
      </c>
      <c r="D270" s="10" t="e">
        <f>IF(C270="","",IF(AND('Datos seleccionados'!#REF!&gt;=$D$3,'Datos seleccionados'!#REF!&lt;=$D$4,'Datos seleccionados'!#REF!&gt;=$D$5,'Datos seleccionados'!#REF!&gt;=$D$6,'Datos seleccionados'!#REF!&gt;=$D$7),"SI","NO"))</f>
        <v>#REF!</v>
      </c>
      <c r="G270" s="17" t="e">
        <f>+IF('Datos seleccionados'!#REF!="","",'Datos seleccionados'!#REF!)</f>
        <v>#REF!</v>
      </c>
      <c r="H270" s="14" t="e">
        <f>+IF('Datos seleccionados'!#REF!="","",'Datos seleccionados'!#REF!)</f>
        <v>#REF!</v>
      </c>
      <c r="I270" s="10" t="e">
        <f>IF(H270="","",IF(AND('Datos seleccionados'!#REF!&gt;=$I$3,'Datos seleccionados'!#REF!&lt;=$I$4,'Datos seleccionados'!#REF!&gt;=$I$5,'Datos seleccionados'!#REF!&gt;=$I$6,'Datos seleccionados'!#REF!&gt;=$I$7),"SI","NO"))</f>
        <v>#REF!</v>
      </c>
    </row>
    <row r="271" spans="2:9" x14ac:dyDescent="0.2">
      <c r="B271" s="18" t="e">
        <f>+IF('Datos seleccionados'!#REF!="","",'Datos seleccionados'!#REF!)</f>
        <v>#REF!</v>
      </c>
      <c r="C271" s="14" t="e">
        <f>+IF('Datos seleccionados'!#REF!="","",'Datos seleccionados'!#REF!)</f>
        <v>#REF!</v>
      </c>
      <c r="D271" s="10" t="e">
        <f>IF(C271="","",IF(AND('Datos seleccionados'!#REF!&gt;=$D$3,'Datos seleccionados'!#REF!&lt;=$D$4,'Datos seleccionados'!#REF!&gt;=$D$5,'Datos seleccionados'!#REF!&gt;=$D$6,'Datos seleccionados'!#REF!&gt;=$D$7),"SI","NO"))</f>
        <v>#REF!</v>
      </c>
      <c r="G271" s="17" t="e">
        <f>+IF('Datos seleccionados'!#REF!="","",'Datos seleccionados'!#REF!)</f>
        <v>#REF!</v>
      </c>
      <c r="H271" s="14" t="e">
        <f>+IF('Datos seleccionados'!#REF!="","",'Datos seleccionados'!#REF!)</f>
        <v>#REF!</v>
      </c>
      <c r="I271" s="10" t="e">
        <f>IF(H271="","",IF(AND('Datos seleccionados'!#REF!&gt;=$I$3,'Datos seleccionados'!#REF!&lt;=$I$4,'Datos seleccionados'!#REF!&gt;=$I$5,'Datos seleccionados'!#REF!&gt;=$I$6,'Datos seleccionados'!#REF!&gt;=$I$7),"SI","NO"))</f>
        <v>#REF!</v>
      </c>
    </row>
    <row r="272" spans="2:9" x14ac:dyDescent="0.2">
      <c r="B272" s="18" t="e">
        <f>+IF('Datos seleccionados'!#REF!="","",'Datos seleccionados'!#REF!)</f>
        <v>#REF!</v>
      </c>
      <c r="C272" s="14" t="e">
        <f>+IF('Datos seleccionados'!#REF!="","",'Datos seleccionados'!#REF!)</f>
        <v>#REF!</v>
      </c>
      <c r="D272" s="10" t="e">
        <f>IF(C272="","",IF(AND('Datos seleccionados'!#REF!&gt;=$D$3,'Datos seleccionados'!#REF!&lt;=$D$4,'Datos seleccionados'!#REF!&gt;=$D$5,'Datos seleccionados'!#REF!&gt;=$D$6,'Datos seleccionados'!#REF!&gt;=$D$7),"SI","NO"))</f>
        <v>#REF!</v>
      </c>
      <c r="G272" s="17" t="e">
        <f>+IF('Datos seleccionados'!#REF!="","",'Datos seleccionados'!#REF!)</f>
        <v>#REF!</v>
      </c>
      <c r="H272" s="14" t="e">
        <f>+IF('Datos seleccionados'!#REF!="","",'Datos seleccionados'!#REF!)</f>
        <v>#REF!</v>
      </c>
      <c r="I272" s="10" t="e">
        <f>IF(H272="","",IF(AND('Datos seleccionados'!#REF!&gt;=$I$3,'Datos seleccionados'!#REF!&lt;=$I$4,'Datos seleccionados'!#REF!&gt;=$I$5,'Datos seleccionados'!#REF!&gt;=$I$6,'Datos seleccionados'!#REF!&gt;=$I$7),"SI","NO"))</f>
        <v>#REF!</v>
      </c>
    </row>
    <row r="273" spans="2:9" x14ac:dyDescent="0.2">
      <c r="B273" s="18" t="e">
        <f>+IF('Datos seleccionados'!#REF!="","",'Datos seleccionados'!#REF!)</f>
        <v>#REF!</v>
      </c>
      <c r="C273" s="14" t="e">
        <f>+IF('Datos seleccionados'!#REF!="","",'Datos seleccionados'!#REF!)</f>
        <v>#REF!</v>
      </c>
      <c r="D273" s="10" t="e">
        <f>IF(C273="","",IF(AND('Datos seleccionados'!#REF!&gt;=$D$3,'Datos seleccionados'!#REF!&lt;=$D$4,'Datos seleccionados'!#REF!&gt;=$D$5,'Datos seleccionados'!#REF!&gt;=$D$6,'Datos seleccionados'!#REF!&gt;=$D$7),"SI","NO"))</f>
        <v>#REF!</v>
      </c>
      <c r="G273" s="17" t="e">
        <f>+IF('Datos seleccionados'!#REF!="","",'Datos seleccionados'!#REF!)</f>
        <v>#REF!</v>
      </c>
      <c r="H273" s="14" t="e">
        <f>+IF('Datos seleccionados'!#REF!="","",'Datos seleccionados'!#REF!)</f>
        <v>#REF!</v>
      </c>
      <c r="I273" s="10" t="e">
        <f>IF(H273="","",IF(AND('Datos seleccionados'!#REF!&gt;=$I$3,'Datos seleccionados'!#REF!&lt;=$I$4,'Datos seleccionados'!#REF!&gt;=$I$5,'Datos seleccionados'!#REF!&gt;=$I$6,'Datos seleccionados'!#REF!&gt;=$I$7),"SI","NO"))</f>
        <v>#REF!</v>
      </c>
    </row>
    <row r="274" spans="2:9" x14ac:dyDescent="0.2">
      <c r="B274" s="18" t="e">
        <f>+IF('Datos seleccionados'!#REF!="","",'Datos seleccionados'!#REF!)</f>
        <v>#REF!</v>
      </c>
      <c r="C274" s="14" t="e">
        <f>+IF('Datos seleccionados'!#REF!="","",'Datos seleccionados'!#REF!)</f>
        <v>#REF!</v>
      </c>
      <c r="D274" s="10" t="e">
        <f>IF(C274="","",IF(AND('Datos seleccionados'!#REF!&gt;=$D$3,'Datos seleccionados'!#REF!&lt;=$D$4,'Datos seleccionados'!#REF!&gt;=$D$5,'Datos seleccionados'!#REF!&gt;=$D$6,'Datos seleccionados'!#REF!&gt;=$D$7),"SI","NO"))</f>
        <v>#REF!</v>
      </c>
      <c r="G274" s="17" t="e">
        <f>+IF('Datos seleccionados'!#REF!="","",'Datos seleccionados'!#REF!)</f>
        <v>#REF!</v>
      </c>
      <c r="H274" s="14" t="e">
        <f>+IF('Datos seleccionados'!#REF!="","",'Datos seleccionados'!#REF!)</f>
        <v>#REF!</v>
      </c>
      <c r="I274" s="10" t="e">
        <f>IF(H274="","",IF(AND('Datos seleccionados'!#REF!&gt;=$I$3,'Datos seleccionados'!#REF!&lt;=$I$4,'Datos seleccionados'!#REF!&gt;=$I$5,'Datos seleccionados'!#REF!&gt;=$I$6,'Datos seleccionados'!#REF!&gt;=$I$7),"SI","NO"))</f>
        <v>#REF!</v>
      </c>
    </row>
    <row r="275" spans="2:9" x14ac:dyDescent="0.2">
      <c r="B275" s="18" t="e">
        <f>+IF('Datos seleccionados'!#REF!="","",'Datos seleccionados'!#REF!)</f>
        <v>#REF!</v>
      </c>
      <c r="C275" s="14" t="e">
        <f>+IF('Datos seleccionados'!#REF!="","",'Datos seleccionados'!#REF!)</f>
        <v>#REF!</v>
      </c>
      <c r="D275" s="10" t="e">
        <f>IF(C275="","",IF(AND('Datos seleccionados'!#REF!&gt;=$D$3,'Datos seleccionados'!#REF!&lt;=$D$4,'Datos seleccionados'!#REF!&gt;=$D$5,'Datos seleccionados'!#REF!&gt;=$D$6,'Datos seleccionados'!#REF!&gt;=$D$7),"SI","NO"))</f>
        <v>#REF!</v>
      </c>
      <c r="G275" s="17" t="e">
        <f>+IF('Datos seleccionados'!#REF!="","",'Datos seleccionados'!#REF!)</f>
        <v>#REF!</v>
      </c>
      <c r="H275" s="14" t="e">
        <f>+IF('Datos seleccionados'!#REF!="","",'Datos seleccionados'!#REF!)</f>
        <v>#REF!</v>
      </c>
      <c r="I275" s="10" t="e">
        <f>IF(H275="","",IF(AND('Datos seleccionados'!#REF!&gt;=$I$3,'Datos seleccionados'!#REF!&lt;=$I$4,'Datos seleccionados'!#REF!&gt;=$I$5,'Datos seleccionados'!#REF!&gt;=$I$6,'Datos seleccionados'!#REF!&gt;=$I$7),"SI","NO"))</f>
        <v>#REF!</v>
      </c>
    </row>
    <row r="276" spans="2:9" x14ac:dyDescent="0.2">
      <c r="B276" s="18" t="e">
        <f>+IF('Datos seleccionados'!#REF!="","",'Datos seleccionados'!#REF!)</f>
        <v>#REF!</v>
      </c>
      <c r="C276" s="14" t="e">
        <f>+IF('Datos seleccionados'!#REF!="","",'Datos seleccionados'!#REF!)</f>
        <v>#REF!</v>
      </c>
      <c r="D276" s="10" t="e">
        <f>IF(C276="","",IF(AND('Datos seleccionados'!#REF!&gt;=$D$3,'Datos seleccionados'!#REF!&lt;=$D$4,'Datos seleccionados'!#REF!&gt;=$D$5,'Datos seleccionados'!#REF!&gt;=$D$6,'Datos seleccionados'!#REF!&gt;=$D$7),"SI","NO"))</f>
        <v>#REF!</v>
      </c>
      <c r="G276" s="17" t="e">
        <f>+IF('Datos seleccionados'!#REF!="","",'Datos seleccionados'!#REF!)</f>
        <v>#REF!</v>
      </c>
      <c r="H276" s="14" t="e">
        <f>+IF('Datos seleccionados'!#REF!="","",'Datos seleccionados'!#REF!)</f>
        <v>#REF!</v>
      </c>
      <c r="I276" s="10" t="e">
        <f>IF(H276="","",IF(AND('Datos seleccionados'!#REF!&gt;=$I$3,'Datos seleccionados'!#REF!&lt;=$I$4,'Datos seleccionados'!#REF!&gt;=$I$5,'Datos seleccionados'!#REF!&gt;=$I$6,'Datos seleccionados'!#REF!&gt;=$I$7),"SI","NO"))</f>
        <v>#REF!</v>
      </c>
    </row>
    <row r="277" spans="2:9" x14ac:dyDescent="0.2">
      <c r="B277" s="18" t="e">
        <f>+IF('Datos seleccionados'!#REF!="","",'Datos seleccionados'!#REF!)</f>
        <v>#REF!</v>
      </c>
      <c r="C277" s="14" t="e">
        <f>+IF('Datos seleccionados'!#REF!="","",'Datos seleccionados'!#REF!)</f>
        <v>#REF!</v>
      </c>
      <c r="D277" s="10" t="e">
        <f>IF(C277="","",IF(AND('Datos seleccionados'!#REF!&gt;=$D$3,'Datos seleccionados'!#REF!&lt;=$D$4,'Datos seleccionados'!#REF!&gt;=$D$5,'Datos seleccionados'!#REF!&gt;=$D$6,'Datos seleccionados'!#REF!&gt;=$D$7),"SI","NO"))</f>
        <v>#REF!</v>
      </c>
      <c r="G277" s="17" t="e">
        <f>+IF('Datos seleccionados'!#REF!="","",'Datos seleccionados'!#REF!)</f>
        <v>#REF!</v>
      </c>
      <c r="H277" s="14" t="e">
        <f>+IF('Datos seleccionados'!#REF!="","",'Datos seleccionados'!#REF!)</f>
        <v>#REF!</v>
      </c>
      <c r="I277" s="10" t="e">
        <f>IF(H277="","",IF(AND('Datos seleccionados'!#REF!&gt;=$I$3,'Datos seleccionados'!#REF!&lt;=$I$4,'Datos seleccionados'!#REF!&gt;=$I$5,'Datos seleccionados'!#REF!&gt;=$I$6,'Datos seleccionados'!#REF!&gt;=$I$7),"SI","NO"))</f>
        <v>#REF!</v>
      </c>
    </row>
    <row r="278" spans="2:9" x14ac:dyDescent="0.2">
      <c r="B278" s="18" t="e">
        <f>+IF('Datos seleccionados'!#REF!="","",'Datos seleccionados'!#REF!)</f>
        <v>#REF!</v>
      </c>
      <c r="C278" s="14" t="e">
        <f>+IF('Datos seleccionados'!#REF!="","",'Datos seleccionados'!#REF!)</f>
        <v>#REF!</v>
      </c>
      <c r="D278" s="10" t="e">
        <f>IF(C278="","",IF(AND('Datos seleccionados'!#REF!&gt;=$D$3,'Datos seleccionados'!#REF!&lt;=$D$4,'Datos seleccionados'!#REF!&gt;=$D$5,'Datos seleccionados'!#REF!&gt;=$D$6,'Datos seleccionados'!#REF!&gt;=$D$7),"SI","NO"))</f>
        <v>#REF!</v>
      </c>
      <c r="G278" s="17" t="e">
        <f>+IF('Datos seleccionados'!#REF!="","",'Datos seleccionados'!#REF!)</f>
        <v>#REF!</v>
      </c>
      <c r="H278" s="14" t="e">
        <f>+IF('Datos seleccionados'!#REF!="","",'Datos seleccionados'!#REF!)</f>
        <v>#REF!</v>
      </c>
      <c r="I278" s="10" t="e">
        <f>IF(H278="","",IF(AND('Datos seleccionados'!#REF!&gt;=$I$3,'Datos seleccionados'!#REF!&lt;=$I$4,'Datos seleccionados'!#REF!&gt;=$I$5,'Datos seleccionados'!#REF!&gt;=$I$6,'Datos seleccionados'!#REF!&gt;=$I$7),"SI","NO"))</f>
        <v>#REF!</v>
      </c>
    </row>
    <row r="279" spans="2:9" x14ac:dyDescent="0.2">
      <c r="B279" s="18" t="e">
        <f>+IF('Datos seleccionados'!#REF!="","",'Datos seleccionados'!#REF!)</f>
        <v>#REF!</v>
      </c>
      <c r="C279" s="14" t="e">
        <f>+IF('Datos seleccionados'!#REF!="","",'Datos seleccionados'!#REF!)</f>
        <v>#REF!</v>
      </c>
      <c r="D279" s="10" t="e">
        <f>IF(C279="","",IF(AND('Datos seleccionados'!#REF!&gt;=$D$3,'Datos seleccionados'!#REF!&lt;=$D$4,'Datos seleccionados'!#REF!&gt;=$D$5,'Datos seleccionados'!#REF!&gt;=$D$6,'Datos seleccionados'!#REF!&gt;=$D$7),"SI","NO"))</f>
        <v>#REF!</v>
      </c>
      <c r="G279" s="17" t="e">
        <f>+IF('Datos seleccionados'!#REF!="","",'Datos seleccionados'!#REF!)</f>
        <v>#REF!</v>
      </c>
      <c r="H279" s="14" t="e">
        <f>+IF('Datos seleccionados'!#REF!="","",'Datos seleccionados'!#REF!)</f>
        <v>#REF!</v>
      </c>
      <c r="I279" s="10" t="e">
        <f>IF(H279="","",IF(AND('Datos seleccionados'!#REF!&gt;=$I$3,'Datos seleccionados'!#REF!&lt;=$I$4,'Datos seleccionados'!#REF!&gt;=$I$5,'Datos seleccionados'!#REF!&gt;=$I$6,'Datos seleccionados'!#REF!&gt;=$I$7),"SI","NO"))</f>
        <v>#REF!</v>
      </c>
    </row>
    <row r="280" spans="2:9" x14ac:dyDescent="0.2">
      <c r="B280" s="18" t="e">
        <f>+IF('Datos seleccionados'!#REF!="","",'Datos seleccionados'!#REF!)</f>
        <v>#REF!</v>
      </c>
      <c r="C280" s="14" t="e">
        <f>+IF('Datos seleccionados'!#REF!="","",'Datos seleccionados'!#REF!)</f>
        <v>#REF!</v>
      </c>
      <c r="D280" s="10" t="e">
        <f>IF(C280="","",IF(AND('Datos seleccionados'!#REF!&gt;=$D$3,'Datos seleccionados'!#REF!&lt;=$D$4,'Datos seleccionados'!#REF!&gt;=$D$5,'Datos seleccionados'!#REF!&gt;=$D$6,'Datos seleccionados'!#REF!&gt;=$D$7),"SI","NO"))</f>
        <v>#REF!</v>
      </c>
      <c r="G280" s="17" t="e">
        <f>+IF('Datos seleccionados'!#REF!="","",'Datos seleccionados'!#REF!)</f>
        <v>#REF!</v>
      </c>
      <c r="H280" s="14" t="e">
        <f>+IF('Datos seleccionados'!#REF!="","",'Datos seleccionados'!#REF!)</f>
        <v>#REF!</v>
      </c>
      <c r="I280" s="10" t="e">
        <f>IF(H280="","",IF(AND('Datos seleccionados'!#REF!&gt;=$I$3,'Datos seleccionados'!#REF!&lt;=$I$4,'Datos seleccionados'!#REF!&gt;=$I$5,'Datos seleccionados'!#REF!&gt;=$I$6,'Datos seleccionados'!#REF!&gt;=$I$7),"SI","NO"))</f>
        <v>#REF!</v>
      </c>
    </row>
    <row r="281" spans="2:9" x14ac:dyDescent="0.2">
      <c r="B281" s="18" t="e">
        <f>+IF('Datos seleccionados'!#REF!="","",'Datos seleccionados'!#REF!)</f>
        <v>#REF!</v>
      </c>
      <c r="C281" s="14" t="e">
        <f>+IF('Datos seleccionados'!#REF!="","",'Datos seleccionados'!#REF!)</f>
        <v>#REF!</v>
      </c>
      <c r="D281" s="10" t="e">
        <f>IF(C281="","",IF(AND('Datos seleccionados'!#REF!&gt;=$D$3,'Datos seleccionados'!#REF!&lt;=$D$4,'Datos seleccionados'!#REF!&gt;=$D$5,'Datos seleccionados'!#REF!&gt;=$D$6,'Datos seleccionados'!#REF!&gt;=$D$7),"SI","NO"))</f>
        <v>#REF!</v>
      </c>
      <c r="G281" s="17" t="e">
        <f>+IF('Datos seleccionados'!#REF!="","",'Datos seleccionados'!#REF!)</f>
        <v>#REF!</v>
      </c>
      <c r="H281" s="14" t="e">
        <f>+IF('Datos seleccionados'!#REF!="","",'Datos seleccionados'!#REF!)</f>
        <v>#REF!</v>
      </c>
      <c r="I281" s="10" t="e">
        <f>IF(H281="","",IF(AND('Datos seleccionados'!#REF!&gt;=$I$3,'Datos seleccionados'!#REF!&lt;=$I$4,'Datos seleccionados'!#REF!&gt;=$I$5,'Datos seleccionados'!#REF!&gt;=$I$6,'Datos seleccionados'!#REF!&gt;=$I$7),"SI","NO"))</f>
        <v>#REF!</v>
      </c>
    </row>
    <row r="282" spans="2:9" x14ac:dyDescent="0.2">
      <c r="B282" s="18" t="e">
        <f>+IF('Datos seleccionados'!#REF!="","",'Datos seleccionados'!#REF!)</f>
        <v>#REF!</v>
      </c>
      <c r="C282" s="14" t="e">
        <f>+IF('Datos seleccionados'!#REF!="","",'Datos seleccionados'!#REF!)</f>
        <v>#REF!</v>
      </c>
      <c r="D282" s="10" t="e">
        <f>IF(C282="","",IF(AND('Datos seleccionados'!#REF!&gt;=$D$3,'Datos seleccionados'!#REF!&lt;=$D$4,'Datos seleccionados'!#REF!&gt;=$D$5,'Datos seleccionados'!#REF!&gt;=$D$6,'Datos seleccionados'!#REF!&gt;=$D$7),"SI","NO"))</f>
        <v>#REF!</v>
      </c>
      <c r="G282" s="17" t="e">
        <f>+IF('Datos seleccionados'!#REF!="","",'Datos seleccionados'!#REF!)</f>
        <v>#REF!</v>
      </c>
      <c r="H282" s="14" t="e">
        <f>+IF('Datos seleccionados'!#REF!="","",'Datos seleccionados'!#REF!)</f>
        <v>#REF!</v>
      </c>
      <c r="I282" s="10" t="e">
        <f>IF(H282="","",IF(AND('Datos seleccionados'!#REF!&gt;=$I$3,'Datos seleccionados'!#REF!&lt;=$I$4,'Datos seleccionados'!#REF!&gt;=$I$5,'Datos seleccionados'!#REF!&gt;=$I$6,'Datos seleccionados'!#REF!&gt;=$I$7),"SI","NO"))</f>
        <v>#REF!</v>
      </c>
    </row>
    <row r="283" spans="2:9" x14ac:dyDescent="0.2">
      <c r="B283" s="18" t="e">
        <f>+IF('Datos seleccionados'!#REF!="","",'Datos seleccionados'!#REF!)</f>
        <v>#REF!</v>
      </c>
      <c r="C283" s="14" t="e">
        <f>+IF('Datos seleccionados'!#REF!="","",'Datos seleccionados'!#REF!)</f>
        <v>#REF!</v>
      </c>
      <c r="D283" s="10" t="e">
        <f>IF(C283="","",IF(AND('Datos seleccionados'!#REF!&gt;=$D$3,'Datos seleccionados'!#REF!&lt;=$D$4,'Datos seleccionados'!#REF!&gt;=$D$5,'Datos seleccionados'!#REF!&gt;=$D$6,'Datos seleccionados'!#REF!&gt;=$D$7),"SI","NO"))</f>
        <v>#REF!</v>
      </c>
      <c r="G283" s="17" t="e">
        <f>+IF('Datos seleccionados'!#REF!="","",'Datos seleccionados'!#REF!)</f>
        <v>#REF!</v>
      </c>
      <c r="H283" s="14" t="e">
        <f>+IF('Datos seleccionados'!#REF!="","",'Datos seleccionados'!#REF!)</f>
        <v>#REF!</v>
      </c>
      <c r="I283" s="10" t="e">
        <f>IF(H283="","",IF(AND('Datos seleccionados'!#REF!&gt;=$I$3,'Datos seleccionados'!#REF!&lt;=$I$4,'Datos seleccionados'!#REF!&gt;=$I$5,'Datos seleccionados'!#REF!&gt;=$I$6,'Datos seleccionados'!#REF!&gt;=$I$7),"SI","NO"))</f>
        <v>#REF!</v>
      </c>
    </row>
    <row r="284" spans="2:9" x14ac:dyDescent="0.2">
      <c r="B284" s="18" t="e">
        <f>+IF('Datos seleccionados'!#REF!="","",'Datos seleccionados'!#REF!)</f>
        <v>#REF!</v>
      </c>
      <c r="C284" s="14" t="e">
        <f>+IF('Datos seleccionados'!#REF!="","",'Datos seleccionados'!#REF!)</f>
        <v>#REF!</v>
      </c>
      <c r="D284" s="10" t="e">
        <f>IF(C284="","",IF(AND('Datos seleccionados'!#REF!&gt;=$D$3,'Datos seleccionados'!#REF!&lt;=$D$4,'Datos seleccionados'!#REF!&gt;=$D$5,'Datos seleccionados'!#REF!&gt;=$D$6,'Datos seleccionados'!#REF!&gt;=$D$7),"SI","NO"))</f>
        <v>#REF!</v>
      </c>
      <c r="G284" s="17" t="e">
        <f>+IF('Datos seleccionados'!#REF!="","",'Datos seleccionados'!#REF!)</f>
        <v>#REF!</v>
      </c>
      <c r="H284" s="14" t="e">
        <f>+IF('Datos seleccionados'!#REF!="","",'Datos seleccionados'!#REF!)</f>
        <v>#REF!</v>
      </c>
      <c r="I284" s="10" t="e">
        <f>IF(H284="","",IF(AND('Datos seleccionados'!#REF!&gt;=$I$3,'Datos seleccionados'!#REF!&lt;=$I$4,'Datos seleccionados'!#REF!&gt;=$I$5,'Datos seleccionados'!#REF!&gt;=$I$6,'Datos seleccionados'!#REF!&gt;=$I$7),"SI","NO"))</f>
        <v>#REF!</v>
      </c>
    </row>
    <row r="285" spans="2:9" x14ac:dyDescent="0.2">
      <c r="B285" s="18" t="e">
        <f>+IF('Datos seleccionados'!#REF!="","",'Datos seleccionados'!#REF!)</f>
        <v>#REF!</v>
      </c>
      <c r="C285" s="14" t="e">
        <f>+IF('Datos seleccionados'!#REF!="","",'Datos seleccionados'!#REF!)</f>
        <v>#REF!</v>
      </c>
      <c r="D285" s="10" t="e">
        <f>IF(C285="","",IF(AND('Datos seleccionados'!#REF!&gt;=$D$3,'Datos seleccionados'!#REF!&lt;=$D$4,'Datos seleccionados'!#REF!&gt;=$D$5,'Datos seleccionados'!#REF!&gt;=$D$6,'Datos seleccionados'!#REF!&gt;=$D$7),"SI","NO"))</f>
        <v>#REF!</v>
      </c>
      <c r="G285" s="17" t="e">
        <f>+IF('Datos seleccionados'!#REF!="","",'Datos seleccionados'!#REF!)</f>
        <v>#REF!</v>
      </c>
      <c r="H285" s="14" t="e">
        <f>+IF('Datos seleccionados'!#REF!="","",'Datos seleccionados'!#REF!)</f>
        <v>#REF!</v>
      </c>
      <c r="I285" s="10" t="e">
        <f>IF(H285="","",IF(AND('Datos seleccionados'!#REF!&gt;=$I$3,'Datos seleccionados'!#REF!&lt;=$I$4,'Datos seleccionados'!#REF!&gt;=$I$5,'Datos seleccionados'!#REF!&gt;=$I$6,'Datos seleccionados'!#REF!&gt;=$I$7),"SI","NO"))</f>
        <v>#REF!</v>
      </c>
    </row>
    <row r="286" spans="2:9" x14ac:dyDescent="0.2">
      <c r="B286" s="18" t="e">
        <f>+IF('Datos seleccionados'!#REF!="","",'Datos seleccionados'!#REF!)</f>
        <v>#REF!</v>
      </c>
      <c r="C286" s="14" t="e">
        <f>+IF('Datos seleccionados'!#REF!="","",'Datos seleccionados'!#REF!)</f>
        <v>#REF!</v>
      </c>
      <c r="D286" s="10" t="e">
        <f>IF(C286="","",IF(AND('Datos seleccionados'!#REF!&gt;=$D$3,'Datos seleccionados'!#REF!&lt;=$D$4,'Datos seleccionados'!#REF!&gt;=$D$5,'Datos seleccionados'!#REF!&gt;=$D$6,'Datos seleccionados'!#REF!&gt;=$D$7),"SI","NO"))</f>
        <v>#REF!</v>
      </c>
      <c r="G286" s="17" t="e">
        <f>+IF('Datos seleccionados'!#REF!="","",'Datos seleccionados'!#REF!)</f>
        <v>#REF!</v>
      </c>
      <c r="H286" s="14" t="e">
        <f>+IF('Datos seleccionados'!#REF!="","",'Datos seleccionados'!#REF!)</f>
        <v>#REF!</v>
      </c>
      <c r="I286" s="10" t="e">
        <f>IF(H286="","",IF(AND('Datos seleccionados'!#REF!&gt;=$I$3,'Datos seleccionados'!#REF!&lt;=$I$4,'Datos seleccionados'!#REF!&gt;=$I$5,'Datos seleccionados'!#REF!&gt;=$I$6,'Datos seleccionados'!#REF!&gt;=$I$7),"SI","NO"))</f>
        <v>#REF!</v>
      </c>
    </row>
    <row r="287" spans="2:9" x14ac:dyDescent="0.2">
      <c r="B287" s="18" t="e">
        <f>+IF('Datos seleccionados'!#REF!="","",'Datos seleccionados'!#REF!)</f>
        <v>#REF!</v>
      </c>
      <c r="C287" s="14" t="e">
        <f>+IF('Datos seleccionados'!#REF!="","",'Datos seleccionados'!#REF!)</f>
        <v>#REF!</v>
      </c>
      <c r="D287" s="10" t="e">
        <f>IF(C287="","",IF(AND('Datos seleccionados'!#REF!&gt;=$D$3,'Datos seleccionados'!#REF!&lt;=$D$4,'Datos seleccionados'!#REF!&gt;=$D$5,'Datos seleccionados'!#REF!&gt;=$D$6,'Datos seleccionados'!#REF!&gt;=$D$7),"SI","NO"))</f>
        <v>#REF!</v>
      </c>
      <c r="G287" s="17" t="e">
        <f>+IF('Datos seleccionados'!#REF!="","",'Datos seleccionados'!#REF!)</f>
        <v>#REF!</v>
      </c>
      <c r="H287" s="14" t="e">
        <f>+IF('Datos seleccionados'!#REF!="","",'Datos seleccionados'!#REF!)</f>
        <v>#REF!</v>
      </c>
      <c r="I287" s="10" t="e">
        <f>IF(H287="","",IF(AND('Datos seleccionados'!#REF!&gt;=$I$3,'Datos seleccionados'!#REF!&lt;=$I$4,'Datos seleccionados'!#REF!&gt;=$I$5,'Datos seleccionados'!#REF!&gt;=$I$6,'Datos seleccionados'!#REF!&gt;=$I$7),"SI","NO"))</f>
        <v>#REF!</v>
      </c>
    </row>
    <row r="288" spans="2:9" x14ac:dyDescent="0.2">
      <c r="B288" s="18" t="e">
        <f>+IF('Datos seleccionados'!#REF!="","",'Datos seleccionados'!#REF!)</f>
        <v>#REF!</v>
      </c>
      <c r="C288" s="14" t="e">
        <f>+IF('Datos seleccionados'!#REF!="","",'Datos seleccionados'!#REF!)</f>
        <v>#REF!</v>
      </c>
      <c r="D288" s="10" t="e">
        <f>IF(C288="","",IF(AND('Datos seleccionados'!#REF!&gt;=$D$3,'Datos seleccionados'!#REF!&lt;=$D$4,'Datos seleccionados'!#REF!&gt;=$D$5,'Datos seleccionados'!#REF!&gt;=$D$6,'Datos seleccionados'!#REF!&gt;=$D$7),"SI","NO"))</f>
        <v>#REF!</v>
      </c>
      <c r="G288" s="17" t="e">
        <f>+IF('Datos seleccionados'!#REF!="","",'Datos seleccionados'!#REF!)</f>
        <v>#REF!</v>
      </c>
      <c r="H288" s="14" t="e">
        <f>+IF('Datos seleccionados'!#REF!="","",'Datos seleccionados'!#REF!)</f>
        <v>#REF!</v>
      </c>
      <c r="I288" s="10" t="e">
        <f>IF(H288="","",IF(AND('Datos seleccionados'!#REF!&gt;=$I$3,'Datos seleccionados'!#REF!&lt;=$I$4,'Datos seleccionados'!#REF!&gt;=$I$5,'Datos seleccionados'!#REF!&gt;=$I$6,'Datos seleccionados'!#REF!&gt;=$I$7),"SI","NO"))</f>
        <v>#REF!</v>
      </c>
    </row>
    <row r="289" spans="2:9" x14ac:dyDescent="0.2">
      <c r="B289" s="18" t="e">
        <f>+IF('Datos seleccionados'!#REF!="","",'Datos seleccionados'!#REF!)</f>
        <v>#REF!</v>
      </c>
      <c r="C289" s="14" t="e">
        <f>+IF('Datos seleccionados'!#REF!="","",'Datos seleccionados'!#REF!)</f>
        <v>#REF!</v>
      </c>
      <c r="D289" s="10" t="e">
        <f>IF(C289="","",IF(AND('Datos seleccionados'!#REF!&gt;=$D$3,'Datos seleccionados'!#REF!&lt;=$D$4,'Datos seleccionados'!#REF!&gt;=$D$5,'Datos seleccionados'!#REF!&gt;=$D$6,'Datos seleccionados'!#REF!&gt;=$D$7),"SI","NO"))</f>
        <v>#REF!</v>
      </c>
      <c r="G289" s="17" t="e">
        <f>+IF('Datos seleccionados'!#REF!="","",'Datos seleccionados'!#REF!)</f>
        <v>#REF!</v>
      </c>
      <c r="H289" s="14" t="e">
        <f>+IF('Datos seleccionados'!#REF!="","",'Datos seleccionados'!#REF!)</f>
        <v>#REF!</v>
      </c>
      <c r="I289" s="10" t="e">
        <f>IF(H289="","",IF(AND('Datos seleccionados'!#REF!&gt;=$I$3,'Datos seleccionados'!#REF!&lt;=$I$4,'Datos seleccionados'!#REF!&gt;=$I$5,'Datos seleccionados'!#REF!&gt;=$I$6,'Datos seleccionados'!#REF!&gt;=$I$7),"SI","NO"))</f>
        <v>#REF!</v>
      </c>
    </row>
    <row r="290" spans="2:9" x14ac:dyDescent="0.2">
      <c r="B290" s="18" t="e">
        <f>+IF('Datos seleccionados'!#REF!="","",'Datos seleccionados'!#REF!)</f>
        <v>#REF!</v>
      </c>
      <c r="C290" s="14" t="e">
        <f>+IF('Datos seleccionados'!#REF!="","",'Datos seleccionados'!#REF!)</f>
        <v>#REF!</v>
      </c>
      <c r="D290" s="10" t="e">
        <f>IF(C290="","",IF(AND('Datos seleccionados'!#REF!&gt;=$D$3,'Datos seleccionados'!#REF!&lt;=$D$4,'Datos seleccionados'!#REF!&gt;=$D$5,'Datos seleccionados'!#REF!&gt;=$D$6,'Datos seleccionados'!#REF!&gt;=$D$7),"SI","NO"))</f>
        <v>#REF!</v>
      </c>
      <c r="G290" s="17" t="e">
        <f>+IF('Datos seleccionados'!#REF!="","",'Datos seleccionados'!#REF!)</f>
        <v>#REF!</v>
      </c>
      <c r="H290" s="14" t="e">
        <f>+IF('Datos seleccionados'!#REF!="","",'Datos seleccionados'!#REF!)</f>
        <v>#REF!</v>
      </c>
      <c r="I290" s="10" t="e">
        <f>IF(H290="","",IF(AND('Datos seleccionados'!#REF!&gt;=$I$3,'Datos seleccionados'!#REF!&lt;=$I$4,'Datos seleccionados'!#REF!&gt;=$I$5,'Datos seleccionados'!#REF!&gt;=$I$6,'Datos seleccionados'!#REF!&gt;=$I$7),"SI","NO"))</f>
        <v>#REF!</v>
      </c>
    </row>
    <row r="291" spans="2:9" x14ac:dyDescent="0.2">
      <c r="B291" s="18" t="e">
        <f>+IF('Datos seleccionados'!#REF!="","",'Datos seleccionados'!#REF!)</f>
        <v>#REF!</v>
      </c>
      <c r="C291" s="14" t="e">
        <f>+IF('Datos seleccionados'!#REF!="","",'Datos seleccionados'!#REF!)</f>
        <v>#REF!</v>
      </c>
      <c r="D291" s="10" t="e">
        <f>IF(C291="","",IF(AND('Datos seleccionados'!#REF!&gt;=$D$3,'Datos seleccionados'!#REF!&lt;=$D$4,'Datos seleccionados'!#REF!&gt;=$D$5,'Datos seleccionados'!#REF!&gt;=$D$6,'Datos seleccionados'!#REF!&gt;=$D$7),"SI","NO"))</f>
        <v>#REF!</v>
      </c>
      <c r="G291" s="17" t="e">
        <f>+IF('Datos seleccionados'!#REF!="","",'Datos seleccionados'!#REF!)</f>
        <v>#REF!</v>
      </c>
      <c r="H291" s="14" t="e">
        <f>+IF('Datos seleccionados'!#REF!="","",'Datos seleccionados'!#REF!)</f>
        <v>#REF!</v>
      </c>
      <c r="I291" s="10" t="e">
        <f>IF(H291="","",IF(AND('Datos seleccionados'!#REF!&gt;=$I$3,'Datos seleccionados'!#REF!&lt;=$I$4,'Datos seleccionados'!#REF!&gt;=$I$5,'Datos seleccionados'!#REF!&gt;=$I$6,'Datos seleccionados'!#REF!&gt;=$I$7),"SI","NO"))</f>
        <v>#REF!</v>
      </c>
    </row>
    <row r="292" spans="2:9" x14ac:dyDescent="0.2">
      <c r="B292" s="18" t="e">
        <f>+IF('Datos seleccionados'!#REF!="","",'Datos seleccionados'!#REF!)</f>
        <v>#REF!</v>
      </c>
      <c r="C292" s="14" t="e">
        <f>+IF('Datos seleccionados'!#REF!="","",'Datos seleccionados'!#REF!)</f>
        <v>#REF!</v>
      </c>
      <c r="D292" s="10" t="e">
        <f>IF(C292="","",IF(AND('Datos seleccionados'!#REF!&gt;=$D$3,'Datos seleccionados'!#REF!&lt;=$D$4,'Datos seleccionados'!#REF!&gt;=$D$5,'Datos seleccionados'!#REF!&gt;=$D$6,'Datos seleccionados'!#REF!&gt;=$D$7),"SI","NO"))</f>
        <v>#REF!</v>
      </c>
      <c r="G292" s="17" t="e">
        <f>+IF('Datos seleccionados'!#REF!="","",'Datos seleccionados'!#REF!)</f>
        <v>#REF!</v>
      </c>
      <c r="H292" s="14" t="e">
        <f>+IF('Datos seleccionados'!#REF!="","",'Datos seleccionados'!#REF!)</f>
        <v>#REF!</v>
      </c>
      <c r="I292" s="10" t="e">
        <f>IF(H292="","",IF(AND('Datos seleccionados'!#REF!&gt;=$I$3,'Datos seleccionados'!#REF!&lt;=$I$4,'Datos seleccionados'!#REF!&gt;=$I$5,'Datos seleccionados'!#REF!&gt;=$I$6,'Datos seleccionados'!#REF!&gt;=$I$7),"SI","NO"))</f>
        <v>#REF!</v>
      </c>
    </row>
    <row r="293" spans="2:9" x14ac:dyDescent="0.2">
      <c r="B293" s="18" t="e">
        <f>+IF('Datos seleccionados'!#REF!="","",'Datos seleccionados'!#REF!)</f>
        <v>#REF!</v>
      </c>
      <c r="C293" s="14" t="e">
        <f>+IF('Datos seleccionados'!#REF!="","",'Datos seleccionados'!#REF!)</f>
        <v>#REF!</v>
      </c>
      <c r="D293" s="10" t="e">
        <f>IF(C293="","",IF(AND('Datos seleccionados'!#REF!&gt;=$D$3,'Datos seleccionados'!#REF!&lt;=$D$4,'Datos seleccionados'!#REF!&gt;=$D$5,'Datos seleccionados'!#REF!&gt;=$D$6,'Datos seleccionados'!#REF!&gt;=$D$7),"SI","NO"))</f>
        <v>#REF!</v>
      </c>
      <c r="G293" s="17" t="e">
        <f>+IF('Datos seleccionados'!#REF!="","",'Datos seleccionados'!#REF!)</f>
        <v>#REF!</v>
      </c>
      <c r="H293" s="14" t="e">
        <f>+IF('Datos seleccionados'!#REF!="","",'Datos seleccionados'!#REF!)</f>
        <v>#REF!</v>
      </c>
      <c r="I293" s="10" t="e">
        <f>IF(H293="","",IF(AND('Datos seleccionados'!#REF!&gt;=$I$3,'Datos seleccionados'!#REF!&lt;=$I$4,'Datos seleccionados'!#REF!&gt;=$I$5,'Datos seleccionados'!#REF!&gt;=$I$6,'Datos seleccionados'!#REF!&gt;=$I$7),"SI","NO"))</f>
        <v>#REF!</v>
      </c>
    </row>
    <row r="294" spans="2:9" x14ac:dyDescent="0.2">
      <c r="B294" s="18" t="e">
        <f>+IF('Datos seleccionados'!#REF!="","",'Datos seleccionados'!#REF!)</f>
        <v>#REF!</v>
      </c>
      <c r="C294" s="14" t="e">
        <f>+IF('Datos seleccionados'!#REF!="","",'Datos seleccionados'!#REF!)</f>
        <v>#REF!</v>
      </c>
      <c r="D294" s="10" t="e">
        <f>IF(C294="","",IF(AND('Datos seleccionados'!#REF!&gt;=$D$3,'Datos seleccionados'!#REF!&lt;=$D$4,'Datos seleccionados'!#REF!&gt;=$D$5,'Datos seleccionados'!#REF!&gt;=$D$6,'Datos seleccionados'!#REF!&gt;=$D$7),"SI","NO"))</f>
        <v>#REF!</v>
      </c>
      <c r="G294" s="17" t="e">
        <f>+IF('Datos seleccionados'!#REF!="","",'Datos seleccionados'!#REF!)</f>
        <v>#REF!</v>
      </c>
      <c r="H294" s="14" t="e">
        <f>+IF('Datos seleccionados'!#REF!="","",'Datos seleccionados'!#REF!)</f>
        <v>#REF!</v>
      </c>
      <c r="I294" s="10" t="e">
        <f>IF(H294="","",IF(AND('Datos seleccionados'!#REF!&gt;=$I$3,'Datos seleccionados'!#REF!&lt;=$I$4,'Datos seleccionados'!#REF!&gt;=$I$5,'Datos seleccionados'!#REF!&gt;=$I$6,'Datos seleccionados'!#REF!&gt;=$I$7),"SI","NO"))</f>
        <v>#REF!</v>
      </c>
    </row>
    <row r="295" spans="2:9" x14ac:dyDescent="0.2">
      <c r="B295" s="18" t="e">
        <f>+IF('Datos seleccionados'!#REF!="","",'Datos seleccionados'!#REF!)</f>
        <v>#REF!</v>
      </c>
      <c r="C295" s="14" t="e">
        <f>+IF('Datos seleccionados'!#REF!="","",'Datos seleccionados'!#REF!)</f>
        <v>#REF!</v>
      </c>
      <c r="D295" s="10" t="e">
        <f>IF(C295="","",IF(AND('Datos seleccionados'!#REF!&gt;=$D$3,'Datos seleccionados'!#REF!&lt;=$D$4,'Datos seleccionados'!#REF!&gt;=$D$5,'Datos seleccionados'!#REF!&gt;=$D$6,'Datos seleccionados'!#REF!&gt;=$D$7),"SI","NO"))</f>
        <v>#REF!</v>
      </c>
      <c r="G295" s="17" t="e">
        <f>+IF('Datos seleccionados'!#REF!="","",'Datos seleccionados'!#REF!)</f>
        <v>#REF!</v>
      </c>
      <c r="H295" s="14" t="e">
        <f>+IF('Datos seleccionados'!#REF!="","",'Datos seleccionados'!#REF!)</f>
        <v>#REF!</v>
      </c>
      <c r="I295" s="10" t="e">
        <f>IF(H295="","",IF(AND('Datos seleccionados'!#REF!&gt;=$I$3,'Datos seleccionados'!#REF!&lt;=$I$4,'Datos seleccionados'!#REF!&gt;=$I$5,'Datos seleccionados'!#REF!&gt;=$I$6,'Datos seleccionados'!#REF!&gt;=$I$7),"SI","NO"))</f>
        <v>#REF!</v>
      </c>
    </row>
    <row r="296" spans="2:9" x14ac:dyDescent="0.2">
      <c r="B296" s="18" t="e">
        <f>+IF('Datos seleccionados'!#REF!="","",'Datos seleccionados'!#REF!)</f>
        <v>#REF!</v>
      </c>
      <c r="C296" s="14" t="e">
        <f>+IF('Datos seleccionados'!#REF!="","",'Datos seleccionados'!#REF!)</f>
        <v>#REF!</v>
      </c>
      <c r="D296" s="10" t="e">
        <f>IF(C296="","",IF(AND('Datos seleccionados'!#REF!&gt;=$D$3,'Datos seleccionados'!#REF!&lt;=$D$4,'Datos seleccionados'!#REF!&gt;=$D$5,'Datos seleccionados'!#REF!&gt;=$D$6,'Datos seleccionados'!#REF!&gt;=$D$7),"SI","NO"))</f>
        <v>#REF!</v>
      </c>
      <c r="G296" s="17" t="e">
        <f>+IF('Datos seleccionados'!#REF!="","",'Datos seleccionados'!#REF!)</f>
        <v>#REF!</v>
      </c>
      <c r="H296" s="14" t="e">
        <f>+IF('Datos seleccionados'!#REF!="","",'Datos seleccionados'!#REF!)</f>
        <v>#REF!</v>
      </c>
      <c r="I296" s="10" t="e">
        <f>IF(H296="","",IF(AND('Datos seleccionados'!#REF!&gt;=$I$3,'Datos seleccionados'!#REF!&lt;=$I$4,'Datos seleccionados'!#REF!&gt;=$I$5,'Datos seleccionados'!#REF!&gt;=$I$6,'Datos seleccionados'!#REF!&gt;=$I$7),"SI","NO"))</f>
        <v>#REF!</v>
      </c>
    </row>
    <row r="297" spans="2:9" x14ac:dyDescent="0.2">
      <c r="B297" s="18" t="e">
        <f>+IF('Datos seleccionados'!#REF!="","",'Datos seleccionados'!#REF!)</f>
        <v>#REF!</v>
      </c>
      <c r="C297" s="14" t="e">
        <f>+IF('Datos seleccionados'!#REF!="","",'Datos seleccionados'!#REF!)</f>
        <v>#REF!</v>
      </c>
      <c r="D297" s="10" t="e">
        <f>IF(C297="","",IF(AND('Datos seleccionados'!#REF!&gt;=$D$3,'Datos seleccionados'!#REF!&lt;=$D$4,'Datos seleccionados'!#REF!&gt;=$D$5,'Datos seleccionados'!#REF!&gt;=$D$6,'Datos seleccionados'!#REF!&gt;=$D$7),"SI","NO"))</f>
        <v>#REF!</v>
      </c>
      <c r="G297" s="17" t="e">
        <f>+IF('Datos seleccionados'!#REF!="","",'Datos seleccionados'!#REF!)</f>
        <v>#REF!</v>
      </c>
      <c r="H297" s="14" t="e">
        <f>+IF('Datos seleccionados'!#REF!="","",'Datos seleccionados'!#REF!)</f>
        <v>#REF!</v>
      </c>
      <c r="I297" s="10" t="e">
        <f>IF(H297="","",IF(AND('Datos seleccionados'!#REF!&gt;=$I$3,'Datos seleccionados'!#REF!&lt;=$I$4,'Datos seleccionados'!#REF!&gt;=$I$5,'Datos seleccionados'!#REF!&gt;=$I$6,'Datos seleccionados'!#REF!&gt;=$I$7),"SI","NO"))</f>
        <v>#REF!</v>
      </c>
    </row>
    <row r="298" spans="2:9" x14ac:dyDescent="0.2">
      <c r="B298" s="18" t="e">
        <f>+IF('Datos seleccionados'!#REF!="","",'Datos seleccionados'!#REF!)</f>
        <v>#REF!</v>
      </c>
      <c r="C298" s="14" t="e">
        <f>+IF('Datos seleccionados'!#REF!="","",'Datos seleccionados'!#REF!)</f>
        <v>#REF!</v>
      </c>
      <c r="D298" s="10" t="e">
        <f>IF(C298="","",IF(AND('Datos seleccionados'!#REF!&gt;=$D$3,'Datos seleccionados'!#REF!&lt;=$D$4,'Datos seleccionados'!#REF!&gt;=$D$5,'Datos seleccionados'!#REF!&gt;=$D$6,'Datos seleccionados'!#REF!&gt;=$D$7),"SI","NO"))</f>
        <v>#REF!</v>
      </c>
      <c r="G298" s="17" t="e">
        <f>+IF('Datos seleccionados'!#REF!="","",'Datos seleccionados'!#REF!)</f>
        <v>#REF!</v>
      </c>
      <c r="H298" s="14" t="e">
        <f>+IF('Datos seleccionados'!#REF!="","",'Datos seleccionados'!#REF!)</f>
        <v>#REF!</v>
      </c>
      <c r="I298" s="10" t="e">
        <f>IF(H298="","",IF(AND('Datos seleccionados'!#REF!&gt;=$I$3,'Datos seleccionados'!#REF!&lt;=$I$4,'Datos seleccionados'!#REF!&gt;=$I$5,'Datos seleccionados'!#REF!&gt;=$I$6,'Datos seleccionados'!#REF!&gt;=$I$7),"SI","NO"))</f>
        <v>#REF!</v>
      </c>
    </row>
    <row r="299" spans="2:9" x14ac:dyDescent="0.2">
      <c r="B299" s="18" t="e">
        <f>+IF('Datos seleccionados'!#REF!="","",'Datos seleccionados'!#REF!)</f>
        <v>#REF!</v>
      </c>
      <c r="C299" s="14" t="e">
        <f>+IF('Datos seleccionados'!#REF!="","",'Datos seleccionados'!#REF!)</f>
        <v>#REF!</v>
      </c>
      <c r="D299" s="10" t="e">
        <f>IF(C299="","",IF(AND('Datos seleccionados'!#REF!&gt;=$D$3,'Datos seleccionados'!#REF!&lt;=$D$4,'Datos seleccionados'!#REF!&gt;=$D$5,'Datos seleccionados'!#REF!&gt;=$D$6,'Datos seleccionados'!#REF!&gt;=$D$7),"SI","NO"))</f>
        <v>#REF!</v>
      </c>
      <c r="G299" s="17" t="e">
        <f>+IF('Datos seleccionados'!#REF!="","",'Datos seleccionados'!#REF!)</f>
        <v>#REF!</v>
      </c>
      <c r="H299" s="14" t="e">
        <f>+IF('Datos seleccionados'!#REF!="","",'Datos seleccionados'!#REF!)</f>
        <v>#REF!</v>
      </c>
      <c r="I299" s="10" t="e">
        <f>IF(H299="","",IF(AND('Datos seleccionados'!#REF!&gt;=$I$3,'Datos seleccionados'!#REF!&lt;=$I$4,'Datos seleccionados'!#REF!&gt;=$I$5,'Datos seleccionados'!#REF!&gt;=$I$6,'Datos seleccionados'!#REF!&gt;=$I$7),"SI","NO"))</f>
        <v>#REF!</v>
      </c>
    </row>
    <row r="300" spans="2:9" x14ac:dyDescent="0.2">
      <c r="B300" s="18" t="e">
        <f>+IF('Datos seleccionados'!#REF!="","",'Datos seleccionados'!#REF!)</f>
        <v>#REF!</v>
      </c>
      <c r="C300" s="14" t="e">
        <f>+IF('Datos seleccionados'!#REF!="","",'Datos seleccionados'!#REF!)</f>
        <v>#REF!</v>
      </c>
      <c r="D300" s="10" t="e">
        <f>IF(C300="","",IF(AND('Datos seleccionados'!#REF!&gt;=$D$3,'Datos seleccionados'!#REF!&lt;=$D$4,'Datos seleccionados'!#REF!&gt;=$D$5,'Datos seleccionados'!#REF!&gt;=$D$6,'Datos seleccionados'!#REF!&gt;=$D$7),"SI","NO"))</f>
        <v>#REF!</v>
      </c>
      <c r="G300" s="17" t="e">
        <f>+IF('Datos seleccionados'!#REF!="","",'Datos seleccionados'!#REF!)</f>
        <v>#REF!</v>
      </c>
      <c r="H300" s="14" t="e">
        <f>+IF('Datos seleccionados'!#REF!="","",'Datos seleccionados'!#REF!)</f>
        <v>#REF!</v>
      </c>
      <c r="I300" s="10" t="e">
        <f>IF(H300="","",IF(AND('Datos seleccionados'!#REF!&gt;=$I$3,'Datos seleccionados'!#REF!&lt;=$I$4,'Datos seleccionados'!#REF!&gt;=$I$5,'Datos seleccionados'!#REF!&gt;=$I$6,'Datos seleccionados'!#REF!&gt;=$I$7),"SI","NO"))</f>
        <v>#REF!</v>
      </c>
    </row>
    <row r="301" spans="2:9" x14ac:dyDescent="0.2">
      <c r="B301" s="18" t="e">
        <f>+IF('Datos seleccionados'!#REF!="","",'Datos seleccionados'!#REF!)</f>
        <v>#REF!</v>
      </c>
      <c r="C301" s="14" t="e">
        <f>+IF('Datos seleccionados'!#REF!="","",'Datos seleccionados'!#REF!)</f>
        <v>#REF!</v>
      </c>
      <c r="D301" s="10" t="e">
        <f>IF(C301="","",IF(AND('Datos seleccionados'!#REF!&gt;=$D$3,'Datos seleccionados'!#REF!&lt;=$D$4,'Datos seleccionados'!#REF!&gt;=$D$5,'Datos seleccionados'!#REF!&gt;=$D$6,'Datos seleccionados'!#REF!&gt;=$D$7),"SI","NO"))</f>
        <v>#REF!</v>
      </c>
      <c r="G301" s="17" t="e">
        <f>+IF('Datos seleccionados'!#REF!="","",'Datos seleccionados'!#REF!)</f>
        <v>#REF!</v>
      </c>
      <c r="H301" s="14" t="e">
        <f>+IF('Datos seleccionados'!#REF!="","",'Datos seleccionados'!#REF!)</f>
        <v>#REF!</v>
      </c>
      <c r="I301" s="10" t="e">
        <f>IF(H301="","",IF(AND('Datos seleccionados'!#REF!&gt;=$I$3,'Datos seleccionados'!#REF!&lt;=$I$4,'Datos seleccionados'!#REF!&gt;=$I$5,'Datos seleccionados'!#REF!&gt;=$I$6,'Datos seleccionados'!#REF!&gt;=$I$7),"SI","NO"))</f>
        <v>#REF!</v>
      </c>
    </row>
    <row r="302" spans="2:9" x14ac:dyDescent="0.2">
      <c r="B302" s="18" t="e">
        <f>+IF('Datos seleccionados'!#REF!="","",'Datos seleccionados'!#REF!)</f>
        <v>#REF!</v>
      </c>
      <c r="C302" s="14" t="e">
        <f>+IF('Datos seleccionados'!#REF!="","",'Datos seleccionados'!#REF!)</f>
        <v>#REF!</v>
      </c>
      <c r="D302" s="10" t="e">
        <f>IF(C302="","",IF(AND('Datos seleccionados'!#REF!&gt;=$D$3,'Datos seleccionados'!#REF!&lt;=$D$4,'Datos seleccionados'!#REF!&gt;=$D$5,'Datos seleccionados'!#REF!&gt;=$D$6,'Datos seleccionados'!#REF!&gt;=$D$7),"SI","NO"))</f>
        <v>#REF!</v>
      </c>
      <c r="G302" s="17" t="e">
        <f>+IF('Datos seleccionados'!#REF!="","",'Datos seleccionados'!#REF!)</f>
        <v>#REF!</v>
      </c>
      <c r="H302" s="14" t="e">
        <f>+IF('Datos seleccionados'!#REF!="","",'Datos seleccionados'!#REF!)</f>
        <v>#REF!</v>
      </c>
      <c r="I302" s="10" t="e">
        <f>IF(H302="","",IF(AND('Datos seleccionados'!#REF!&gt;=$I$3,'Datos seleccionados'!#REF!&lt;=$I$4,'Datos seleccionados'!#REF!&gt;=$I$5,'Datos seleccionados'!#REF!&gt;=$I$6,'Datos seleccionados'!#REF!&gt;=$I$7),"SI","NO"))</f>
        <v>#REF!</v>
      </c>
    </row>
    <row r="303" spans="2:9" x14ac:dyDescent="0.2">
      <c r="B303" s="18" t="e">
        <f>+IF('Datos seleccionados'!#REF!="","",'Datos seleccionados'!#REF!)</f>
        <v>#REF!</v>
      </c>
      <c r="C303" s="14" t="e">
        <f>+IF('Datos seleccionados'!#REF!="","",'Datos seleccionados'!#REF!)</f>
        <v>#REF!</v>
      </c>
      <c r="D303" s="10" t="e">
        <f>IF(C303="","",IF(AND('Datos seleccionados'!#REF!&gt;=$D$3,'Datos seleccionados'!#REF!&lt;=$D$4,'Datos seleccionados'!#REF!&gt;=$D$5,'Datos seleccionados'!#REF!&gt;=$D$6,'Datos seleccionados'!#REF!&gt;=$D$7),"SI","NO"))</f>
        <v>#REF!</v>
      </c>
      <c r="G303" s="17" t="e">
        <f>+IF('Datos seleccionados'!#REF!="","",'Datos seleccionados'!#REF!)</f>
        <v>#REF!</v>
      </c>
      <c r="H303" s="14" t="e">
        <f>+IF('Datos seleccionados'!#REF!="","",'Datos seleccionados'!#REF!)</f>
        <v>#REF!</v>
      </c>
      <c r="I303" s="10" t="e">
        <f>IF(H303="","",IF(AND('Datos seleccionados'!#REF!&gt;=$I$3,'Datos seleccionados'!#REF!&lt;=$I$4,'Datos seleccionados'!#REF!&gt;=$I$5,'Datos seleccionados'!#REF!&gt;=$I$6,'Datos seleccionados'!#REF!&gt;=$I$7),"SI","NO"))</f>
        <v>#REF!</v>
      </c>
    </row>
    <row r="304" spans="2:9" x14ac:dyDescent="0.2">
      <c r="B304" s="18" t="e">
        <f>+IF('Datos seleccionados'!#REF!="","",'Datos seleccionados'!#REF!)</f>
        <v>#REF!</v>
      </c>
      <c r="C304" s="14" t="e">
        <f>+IF('Datos seleccionados'!#REF!="","",'Datos seleccionados'!#REF!)</f>
        <v>#REF!</v>
      </c>
      <c r="D304" s="10" t="e">
        <f>IF(C304="","",IF(AND('Datos seleccionados'!#REF!&gt;=$D$3,'Datos seleccionados'!#REF!&lt;=$D$4,'Datos seleccionados'!#REF!&gt;=$D$5,'Datos seleccionados'!#REF!&gt;=$D$6,'Datos seleccionados'!#REF!&gt;=$D$7),"SI","NO"))</f>
        <v>#REF!</v>
      </c>
      <c r="G304" s="17" t="e">
        <f>+IF('Datos seleccionados'!#REF!="","",'Datos seleccionados'!#REF!)</f>
        <v>#REF!</v>
      </c>
      <c r="H304" s="14" t="e">
        <f>+IF('Datos seleccionados'!#REF!="","",'Datos seleccionados'!#REF!)</f>
        <v>#REF!</v>
      </c>
      <c r="I304" s="10" t="e">
        <f>IF(H304="","",IF(AND('Datos seleccionados'!#REF!&gt;=$I$3,'Datos seleccionados'!#REF!&lt;=$I$4,'Datos seleccionados'!#REF!&gt;=$I$5,'Datos seleccionados'!#REF!&gt;=$I$6,'Datos seleccionados'!#REF!&gt;=$I$7),"SI","NO"))</f>
        <v>#REF!</v>
      </c>
    </row>
    <row r="305" spans="2:9" x14ac:dyDescent="0.2">
      <c r="B305" s="18" t="e">
        <f>+IF('Datos seleccionados'!#REF!="","",'Datos seleccionados'!#REF!)</f>
        <v>#REF!</v>
      </c>
      <c r="C305" s="14" t="e">
        <f>+IF('Datos seleccionados'!#REF!="","",'Datos seleccionados'!#REF!)</f>
        <v>#REF!</v>
      </c>
      <c r="D305" s="10" t="e">
        <f>IF(C305="","",IF(AND('Datos seleccionados'!#REF!&gt;=$D$3,'Datos seleccionados'!#REF!&lt;=$D$4,'Datos seleccionados'!#REF!&gt;=$D$5,'Datos seleccionados'!#REF!&gt;=$D$6,'Datos seleccionados'!#REF!&gt;=$D$7),"SI","NO"))</f>
        <v>#REF!</v>
      </c>
      <c r="G305" s="17" t="e">
        <f>+IF('Datos seleccionados'!#REF!="","",'Datos seleccionados'!#REF!)</f>
        <v>#REF!</v>
      </c>
      <c r="H305" s="14" t="e">
        <f>+IF('Datos seleccionados'!#REF!="","",'Datos seleccionados'!#REF!)</f>
        <v>#REF!</v>
      </c>
      <c r="I305" s="10" t="e">
        <f>IF(H305="","",IF(AND('Datos seleccionados'!#REF!&gt;=$I$3,'Datos seleccionados'!#REF!&lt;=$I$4,'Datos seleccionados'!#REF!&gt;=$I$5,'Datos seleccionados'!#REF!&gt;=$I$6,'Datos seleccionados'!#REF!&gt;=$I$7),"SI","NO"))</f>
        <v>#REF!</v>
      </c>
    </row>
    <row r="306" spans="2:9" x14ac:dyDescent="0.2">
      <c r="B306" s="18" t="e">
        <f>+IF('Datos seleccionados'!#REF!="","",'Datos seleccionados'!#REF!)</f>
        <v>#REF!</v>
      </c>
      <c r="C306" s="14" t="e">
        <f>+IF('Datos seleccionados'!#REF!="","",'Datos seleccionados'!#REF!)</f>
        <v>#REF!</v>
      </c>
      <c r="D306" s="10" t="e">
        <f>IF(C306="","",IF(AND('Datos seleccionados'!#REF!&gt;=$D$3,'Datos seleccionados'!#REF!&lt;=$D$4,'Datos seleccionados'!#REF!&gt;=$D$5,'Datos seleccionados'!#REF!&gt;=$D$6,'Datos seleccionados'!#REF!&gt;=$D$7),"SI","NO"))</f>
        <v>#REF!</v>
      </c>
      <c r="G306" s="17" t="e">
        <f>+IF('Datos seleccionados'!#REF!="","",'Datos seleccionados'!#REF!)</f>
        <v>#REF!</v>
      </c>
      <c r="H306" s="14" t="e">
        <f>+IF('Datos seleccionados'!#REF!="","",'Datos seleccionados'!#REF!)</f>
        <v>#REF!</v>
      </c>
      <c r="I306" s="10" t="e">
        <f>IF(H306="","",IF(AND('Datos seleccionados'!#REF!&gt;=$I$3,'Datos seleccionados'!#REF!&lt;=$I$4,'Datos seleccionados'!#REF!&gt;=$I$5,'Datos seleccionados'!#REF!&gt;=$I$6,'Datos seleccionados'!#REF!&gt;=$I$7),"SI","NO"))</f>
        <v>#REF!</v>
      </c>
    </row>
    <row r="307" spans="2:9" x14ac:dyDescent="0.2">
      <c r="B307" s="18" t="e">
        <f>+IF('Datos seleccionados'!#REF!="","",'Datos seleccionados'!#REF!)</f>
        <v>#REF!</v>
      </c>
      <c r="C307" s="14" t="e">
        <f>+IF('Datos seleccionados'!#REF!="","",'Datos seleccionados'!#REF!)</f>
        <v>#REF!</v>
      </c>
      <c r="D307" s="10" t="e">
        <f>IF(C307="","",IF(AND('Datos seleccionados'!#REF!&gt;=$D$3,'Datos seleccionados'!#REF!&lt;=$D$4,'Datos seleccionados'!#REF!&gt;=$D$5,'Datos seleccionados'!#REF!&gt;=$D$6,'Datos seleccionados'!#REF!&gt;=$D$7),"SI","NO"))</f>
        <v>#REF!</v>
      </c>
      <c r="G307" s="17" t="e">
        <f>+IF('Datos seleccionados'!#REF!="","",'Datos seleccionados'!#REF!)</f>
        <v>#REF!</v>
      </c>
      <c r="H307" s="14" t="e">
        <f>+IF('Datos seleccionados'!#REF!="","",'Datos seleccionados'!#REF!)</f>
        <v>#REF!</v>
      </c>
      <c r="I307" s="10" t="e">
        <f>IF(H307="","",IF(AND('Datos seleccionados'!#REF!&gt;=$I$3,'Datos seleccionados'!#REF!&lt;=$I$4,'Datos seleccionados'!#REF!&gt;=$I$5,'Datos seleccionados'!#REF!&gt;=$I$6,'Datos seleccionados'!#REF!&gt;=$I$7),"SI","NO"))</f>
        <v>#REF!</v>
      </c>
    </row>
    <row r="308" spans="2:9" x14ac:dyDescent="0.2">
      <c r="B308" s="18" t="e">
        <f>+IF('Datos seleccionados'!#REF!="","",'Datos seleccionados'!#REF!)</f>
        <v>#REF!</v>
      </c>
      <c r="C308" s="14" t="e">
        <f>+IF('Datos seleccionados'!#REF!="","",'Datos seleccionados'!#REF!)</f>
        <v>#REF!</v>
      </c>
      <c r="D308" s="10" t="e">
        <f>IF(C308="","",IF(AND('Datos seleccionados'!#REF!&gt;=$D$3,'Datos seleccionados'!#REF!&lt;=$D$4,'Datos seleccionados'!#REF!&gt;=$D$5,'Datos seleccionados'!#REF!&gt;=$D$6,'Datos seleccionados'!#REF!&gt;=$D$7),"SI","NO"))</f>
        <v>#REF!</v>
      </c>
      <c r="G308" s="17" t="e">
        <f>+IF('Datos seleccionados'!#REF!="","",'Datos seleccionados'!#REF!)</f>
        <v>#REF!</v>
      </c>
      <c r="H308" s="14" t="e">
        <f>+IF('Datos seleccionados'!#REF!="","",'Datos seleccionados'!#REF!)</f>
        <v>#REF!</v>
      </c>
      <c r="I308" s="10" t="e">
        <f>IF(H308="","",IF(AND('Datos seleccionados'!#REF!&gt;=$I$3,'Datos seleccionados'!#REF!&lt;=$I$4,'Datos seleccionados'!#REF!&gt;=$I$5,'Datos seleccionados'!#REF!&gt;=$I$6,'Datos seleccionados'!#REF!&gt;=$I$7),"SI","NO"))</f>
        <v>#REF!</v>
      </c>
    </row>
    <row r="309" spans="2:9" x14ac:dyDescent="0.2">
      <c r="B309" s="18" t="e">
        <f>+IF('Datos seleccionados'!#REF!="","",'Datos seleccionados'!#REF!)</f>
        <v>#REF!</v>
      </c>
      <c r="C309" s="14" t="e">
        <f>+IF('Datos seleccionados'!#REF!="","",'Datos seleccionados'!#REF!)</f>
        <v>#REF!</v>
      </c>
      <c r="D309" s="10" t="e">
        <f>IF(C309="","",IF(AND('Datos seleccionados'!#REF!&gt;=$D$3,'Datos seleccionados'!#REF!&lt;=$D$4,'Datos seleccionados'!#REF!&gt;=$D$5,'Datos seleccionados'!#REF!&gt;=$D$6,'Datos seleccionados'!#REF!&gt;=$D$7),"SI","NO"))</f>
        <v>#REF!</v>
      </c>
      <c r="G309" s="17" t="e">
        <f>+IF('Datos seleccionados'!#REF!="","",'Datos seleccionados'!#REF!)</f>
        <v>#REF!</v>
      </c>
      <c r="H309" s="14" t="e">
        <f>+IF('Datos seleccionados'!#REF!="","",'Datos seleccionados'!#REF!)</f>
        <v>#REF!</v>
      </c>
      <c r="I309" s="10" t="e">
        <f>IF(H309="","",IF(AND('Datos seleccionados'!#REF!&gt;=$I$3,'Datos seleccionados'!#REF!&lt;=$I$4,'Datos seleccionados'!#REF!&gt;=$I$5,'Datos seleccionados'!#REF!&gt;=$I$6,'Datos seleccionados'!#REF!&gt;=$I$7),"SI","NO"))</f>
        <v>#REF!</v>
      </c>
    </row>
    <row r="310" spans="2:9" x14ac:dyDescent="0.2">
      <c r="B310" s="18" t="e">
        <f>+IF('Datos seleccionados'!#REF!="","",'Datos seleccionados'!#REF!)</f>
        <v>#REF!</v>
      </c>
      <c r="C310" s="14" t="e">
        <f>+IF('Datos seleccionados'!#REF!="","",'Datos seleccionados'!#REF!)</f>
        <v>#REF!</v>
      </c>
      <c r="D310" s="10" t="e">
        <f>IF(C310="","",IF(AND('Datos seleccionados'!#REF!&gt;=$D$3,'Datos seleccionados'!#REF!&lt;=$D$4,'Datos seleccionados'!#REF!&gt;=$D$5,'Datos seleccionados'!#REF!&gt;=$D$6,'Datos seleccionados'!#REF!&gt;=$D$7),"SI","NO"))</f>
        <v>#REF!</v>
      </c>
      <c r="G310" s="17" t="e">
        <f>+IF('Datos seleccionados'!#REF!="","",'Datos seleccionados'!#REF!)</f>
        <v>#REF!</v>
      </c>
      <c r="H310" s="14" t="e">
        <f>+IF('Datos seleccionados'!#REF!="","",'Datos seleccionados'!#REF!)</f>
        <v>#REF!</v>
      </c>
      <c r="I310" s="10" t="e">
        <f>IF(H310="","",IF(AND('Datos seleccionados'!#REF!&gt;=$I$3,'Datos seleccionados'!#REF!&lt;=$I$4,'Datos seleccionados'!#REF!&gt;=$I$5,'Datos seleccionados'!#REF!&gt;=$I$6,'Datos seleccionados'!#REF!&gt;=$I$7),"SI","NO"))</f>
        <v>#REF!</v>
      </c>
    </row>
    <row r="311" spans="2:9" x14ac:dyDescent="0.2">
      <c r="B311" s="18" t="e">
        <f>+IF('Datos seleccionados'!#REF!="","",'Datos seleccionados'!#REF!)</f>
        <v>#REF!</v>
      </c>
      <c r="C311" s="14" t="e">
        <f>+IF('Datos seleccionados'!#REF!="","",'Datos seleccionados'!#REF!)</f>
        <v>#REF!</v>
      </c>
      <c r="D311" s="10" t="e">
        <f>IF(C311="","",IF(AND('Datos seleccionados'!#REF!&gt;=$D$3,'Datos seleccionados'!#REF!&lt;=$D$4,'Datos seleccionados'!#REF!&gt;=$D$5,'Datos seleccionados'!#REF!&gt;=$D$6,'Datos seleccionados'!#REF!&gt;=$D$7),"SI","NO"))</f>
        <v>#REF!</v>
      </c>
      <c r="G311" s="17" t="e">
        <f>+IF('Datos seleccionados'!#REF!="","",'Datos seleccionados'!#REF!)</f>
        <v>#REF!</v>
      </c>
      <c r="H311" s="14" t="e">
        <f>+IF('Datos seleccionados'!#REF!="","",'Datos seleccionados'!#REF!)</f>
        <v>#REF!</v>
      </c>
      <c r="I311" s="10" t="e">
        <f>IF(H311="","",IF(AND('Datos seleccionados'!#REF!&gt;=$I$3,'Datos seleccionados'!#REF!&lt;=$I$4,'Datos seleccionados'!#REF!&gt;=$I$5,'Datos seleccionados'!#REF!&gt;=$I$6,'Datos seleccionados'!#REF!&gt;=$I$7),"SI","NO"))</f>
        <v>#REF!</v>
      </c>
    </row>
    <row r="312" spans="2:9" x14ac:dyDescent="0.2">
      <c r="B312" s="18" t="e">
        <f>+IF('Datos seleccionados'!#REF!="","",'Datos seleccionados'!#REF!)</f>
        <v>#REF!</v>
      </c>
      <c r="C312" s="14" t="e">
        <f>+IF('Datos seleccionados'!#REF!="","",'Datos seleccionados'!#REF!)</f>
        <v>#REF!</v>
      </c>
      <c r="D312" s="10" t="e">
        <f>IF(C312="","",IF(AND('Datos seleccionados'!#REF!&gt;=$D$3,'Datos seleccionados'!#REF!&lt;=$D$4,'Datos seleccionados'!#REF!&gt;=$D$5,'Datos seleccionados'!#REF!&gt;=$D$6,'Datos seleccionados'!#REF!&gt;=$D$7),"SI","NO"))</f>
        <v>#REF!</v>
      </c>
      <c r="G312" s="17" t="e">
        <f>+IF('Datos seleccionados'!#REF!="","",'Datos seleccionados'!#REF!)</f>
        <v>#REF!</v>
      </c>
      <c r="H312" s="14" t="e">
        <f>+IF('Datos seleccionados'!#REF!="","",'Datos seleccionados'!#REF!)</f>
        <v>#REF!</v>
      </c>
      <c r="I312" s="10" t="e">
        <f>IF(H312="","",IF(AND('Datos seleccionados'!#REF!&gt;=$I$3,'Datos seleccionados'!#REF!&lt;=$I$4,'Datos seleccionados'!#REF!&gt;=$I$5,'Datos seleccionados'!#REF!&gt;=$I$6,'Datos seleccionados'!#REF!&gt;=$I$7),"SI","NO"))</f>
        <v>#REF!</v>
      </c>
    </row>
    <row r="313" spans="2:9" x14ac:dyDescent="0.2">
      <c r="B313" s="18" t="e">
        <f>+IF('Datos seleccionados'!#REF!="","",'Datos seleccionados'!#REF!)</f>
        <v>#REF!</v>
      </c>
      <c r="C313" s="14" t="e">
        <f>+IF('Datos seleccionados'!#REF!="","",'Datos seleccionados'!#REF!)</f>
        <v>#REF!</v>
      </c>
      <c r="D313" s="10" t="e">
        <f>IF(C313="","",IF(AND('Datos seleccionados'!#REF!&gt;=$D$3,'Datos seleccionados'!#REF!&lt;=$D$4,'Datos seleccionados'!#REF!&gt;=$D$5,'Datos seleccionados'!#REF!&gt;=$D$6,'Datos seleccionados'!#REF!&gt;=$D$7),"SI","NO"))</f>
        <v>#REF!</v>
      </c>
      <c r="G313" s="17" t="e">
        <f>+IF('Datos seleccionados'!#REF!="","",'Datos seleccionados'!#REF!)</f>
        <v>#REF!</v>
      </c>
      <c r="H313" s="14" t="e">
        <f>+IF('Datos seleccionados'!#REF!="","",'Datos seleccionados'!#REF!)</f>
        <v>#REF!</v>
      </c>
      <c r="I313" s="10" t="e">
        <f>IF(H313="","",IF(AND('Datos seleccionados'!#REF!&gt;=$I$3,'Datos seleccionados'!#REF!&lt;=$I$4,'Datos seleccionados'!#REF!&gt;=$I$5,'Datos seleccionados'!#REF!&gt;=$I$6,'Datos seleccionados'!#REF!&gt;=$I$7),"SI","NO"))</f>
        <v>#REF!</v>
      </c>
    </row>
    <row r="314" spans="2:9" x14ac:dyDescent="0.2">
      <c r="B314" s="18" t="e">
        <f>+IF('Datos seleccionados'!#REF!="","",'Datos seleccionados'!#REF!)</f>
        <v>#REF!</v>
      </c>
      <c r="C314" s="14" t="e">
        <f>+IF('Datos seleccionados'!#REF!="","",'Datos seleccionados'!#REF!)</f>
        <v>#REF!</v>
      </c>
      <c r="D314" s="10" t="e">
        <f>IF(C314="","",IF(AND('Datos seleccionados'!#REF!&gt;=$D$3,'Datos seleccionados'!#REF!&lt;=$D$4,'Datos seleccionados'!#REF!&gt;=$D$5,'Datos seleccionados'!#REF!&gt;=$D$6,'Datos seleccionados'!#REF!&gt;=$D$7),"SI","NO"))</f>
        <v>#REF!</v>
      </c>
      <c r="G314" s="17" t="e">
        <f>+IF('Datos seleccionados'!#REF!="","",'Datos seleccionados'!#REF!)</f>
        <v>#REF!</v>
      </c>
      <c r="H314" s="14" t="e">
        <f>+IF('Datos seleccionados'!#REF!="","",'Datos seleccionados'!#REF!)</f>
        <v>#REF!</v>
      </c>
      <c r="I314" s="10" t="e">
        <f>IF(H314="","",IF(AND('Datos seleccionados'!#REF!&gt;=$I$3,'Datos seleccionados'!#REF!&lt;=$I$4,'Datos seleccionados'!#REF!&gt;=$I$5,'Datos seleccionados'!#REF!&gt;=$I$6,'Datos seleccionados'!#REF!&gt;=$I$7),"SI","NO"))</f>
        <v>#REF!</v>
      </c>
    </row>
    <row r="315" spans="2:9" x14ac:dyDescent="0.2">
      <c r="B315" s="18" t="e">
        <f>+IF('Datos seleccionados'!#REF!="","",'Datos seleccionados'!#REF!)</f>
        <v>#REF!</v>
      </c>
      <c r="C315" s="14" t="e">
        <f>+IF('Datos seleccionados'!#REF!="","",'Datos seleccionados'!#REF!)</f>
        <v>#REF!</v>
      </c>
      <c r="D315" s="10" t="e">
        <f>IF(C315="","",IF(AND('Datos seleccionados'!#REF!&gt;=$D$3,'Datos seleccionados'!#REF!&lt;=$D$4,'Datos seleccionados'!#REF!&gt;=$D$5,'Datos seleccionados'!#REF!&gt;=$D$6,'Datos seleccionados'!#REF!&gt;=$D$7),"SI","NO"))</f>
        <v>#REF!</v>
      </c>
      <c r="G315" s="17" t="e">
        <f>+IF('Datos seleccionados'!#REF!="","",'Datos seleccionados'!#REF!)</f>
        <v>#REF!</v>
      </c>
      <c r="H315" s="14" t="e">
        <f>+IF('Datos seleccionados'!#REF!="","",'Datos seleccionados'!#REF!)</f>
        <v>#REF!</v>
      </c>
      <c r="I315" s="10" t="e">
        <f>IF(H315="","",IF(AND('Datos seleccionados'!#REF!&gt;=$I$3,'Datos seleccionados'!#REF!&lt;=$I$4,'Datos seleccionados'!#REF!&gt;=$I$5,'Datos seleccionados'!#REF!&gt;=$I$6,'Datos seleccionados'!#REF!&gt;=$I$7),"SI","NO"))</f>
        <v>#REF!</v>
      </c>
    </row>
    <row r="316" spans="2:9" x14ac:dyDescent="0.2">
      <c r="B316" s="18" t="e">
        <f>+IF('Datos seleccionados'!#REF!="","",'Datos seleccionados'!#REF!)</f>
        <v>#REF!</v>
      </c>
      <c r="C316" s="14" t="e">
        <f>+IF('Datos seleccionados'!#REF!="","",'Datos seleccionados'!#REF!)</f>
        <v>#REF!</v>
      </c>
      <c r="D316" s="10" t="e">
        <f>IF(C316="","",IF(AND('Datos seleccionados'!#REF!&gt;=$D$3,'Datos seleccionados'!#REF!&lt;=$D$4,'Datos seleccionados'!#REF!&gt;=$D$5,'Datos seleccionados'!#REF!&gt;=$D$6,'Datos seleccionados'!#REF!&gt;=$D$7),"SI","NO"))</f>
        <v>#REF!</v>
      </c>
      <c r="G316" s="17" t="e">
        <f>+IF('Datos seleccionados'!#REF!="","",'Datos seleccionados'!#REF!)</f>
        <v>#REF!</v>
      </c>
      <c r="H316" s="14" t="e">
        <f>+IF('Datos seleccionados'!#REF!="","",'Datos seleccionados'!#REF!)</f>
        <v>#REF!</v>
      </c>
      <c r="I316" s="10" t="e">
        <f>IF(H316="","",IF(AND('Datos seleccionados'!#REF!&gt;=$I$3,'Datos seleccionados'!#REF!&lt;=$I$4,'Datos seleccionados'!#REF!&gt;=$I$5,'Datos seleccionados'!#REF!&gt;=$I$6,'Datos seleccionados'!#REF!&gt;=$I$7),"SI","NO"))</f>
        <v>#REF!</v>
      </c>
    </row>
    <row r="317" spans="2:9" x14ac:dyDescent="0.2">
      <c r="B317" s="18" t="e">
        <f>+IF('Datos seleccionados'!#REF!="","",'Datos seleccionados'!#REF!)</f>
        <v>#REF!</v>
      </c>
      <c r="C317" s="14" t="e">
        <f>+IF('Datos seleccionados'!#REF!="","",'Datos seleccionados'!#REF!)</f>
        <v>#REF!</v>
      </c>
      <c r="D317" s="10" t="e">
        <f>IF(C317="","",IF(AND('Datos seleccionados'!#REF!&gt;=$D$3,'Datos seleccionados'!#REF!&lt;=$D$4,'Datos seleccionados'!#REF!&gt;=$D$5,'Datos seleccionados'!#REF!&gt;=$D$6,'Datos seleccionados'!#REF!&gt;=$D$7),"SI","NO"))</f>
        <v>#REF!</v>
      </c>
      <c r="G317" s="17" t="e">
        <f>+IF('Datos seleccionados'!#REF!="","",'Datos seleccionados'!#REF!)</f>
        <v>#REF!</v>
      </c>
      <c r="H317" s="14" t="e">
        <f>+IF('Datos seleccionados'!#REF!="","",'Datos seleccionados'!#REF!)</f>
        <v>#REF!</v>
      </c>
      <c r="I317" s="10" t="e">
        <f>IF(H317="","",IF(AND('Datos seleccionados'!#REF!&gt;=$I$3,'Datos seleccionados'!#REF!&lt;=$I$4,'Datos seleccionados'!#REF!&gt;=$I$5,'Datos seleccionados'!#REF!&gt;=$I$6,'Datos seleccionados'!#REF!&gt;=$I$7),"SI","NO"))</f>
        <v>#REF!</v>
      </c>
    </row>
    <row r="318" spans="2:9" x14ac:dyDescent="0.2">
      <c r="B318" s="18" t="e">
        <f>+IF('Datos seleccionados'!#REF!="","",'Datos seleccionados'!#REF!)</f>
        <v>#REF!</v>
      </c>
      <c r="C318" s="14" t="e">
        <f>+IF('Datos seleccionados'!#REF!="","",'Datos seleccionados'!#REF!)</f>
        <v>#REF!</v>
      </c>
      <c r="D318" s="10" t="e">
        <f>IF(C318="","",IF(AND('Datos seleccionados'!#REF!&gt;=$D$3,'Datos seleccionados'!#REF!&lt;=$D$4,'Datos seleccionados'!#REF!&gt;=$D$5,'Datos seleccionados'!#REF!&gt;=$D$6,'Datos seleccionados'!#REF!&gt;=$D$7),"SI","NO"))</f>
        <v>#REF!</v>
      </c>
      <c r="G318" s="17" t="e">
        <f>+IF('Datos seleccionados'!#REF!="","",'Datos seleccionados'!#REF!)</f>
        <v>#REF!</v>
      </c>
      <c r="H318" s="14" t="e">
        <f>+IF('Datos seleccionados'!#REF!="","",'Datos seleccionados'!#REF!)</f>
        <v>#REF!</v>
      </c>
      <c r="I318" s="10" t="e">
        <f>IF(H318="","",IF(AND('Datos seleccionados'!#REF!&gt;=$I$3,'Datos seleccionados'!#REF!&lt;=$I$4,'Datos seleccionados'!#REF!&gt;=$I$5,'Datos seleccionados'!#REF!&gt;=$I$6,'Datos seleccionados'!#REF!&gt;=$I$7),"SI","NO"))</f>
        <v>#REF!</v>
      </c>
    </row>
    <row r="319" spans="2:9" x14ac:dyDescent="0.2">
      <c r="B319" s="18" t="e">
        <f>+IF('Datos seleccionados'!#REF!="","",'Datos seleccionados'!#REF!)</f>
        <v>#REF!</v>
      </c>
      <c r="C319" s="14" t="e">
        <f>+IF('Datos seleccionados'!#REF!="","",'Datos seleccionados'!#REF!)</f>
        <v>#REF!</v>
      </c>
      <c r="D319" s="10" t="e">
        <f>IF(C319="","",IF(AND('Datos seleccionados'!#REF!&gt;=$D$3,'Datos seleccionados'!#REF!&lt;=$D$4,'Datos seleccionados'!#REF!&gt;=$D$5,'Datos seleccionados'!#REF!&gt;=$D$6,'Datos seleccionados'!#REF!&gt;=$D$7),"SI","NO"))</f>
        <v>#REF!</v>
      </c>
      <c r="G319" s="17" t="e">
        <f>+IF('Datos seleccionados'!#REF!="","",'Datos seleccionados'!#REF!)</f>
        <v>#REF!</v>
      </c>
      <c r="H319" s="14" t="e">
        <f>+IF('Datos seleccionados'!#REF!="","",'Datos seleccionados'!#REF!)</f>
        <v>#REF!</v>
      </c>
      <c r="I319" s="10" t="e">
        <f>IF(H319="","",IF(AND('Datos seleccionados'!#REF!&gt;=$I$3,'Datos seleccionados'!#REF!&lt;=$I$4,'Datos seleccionados'!#REF!&gt;=$I$5,'Datos seleccionados'!#REF!&gt;=$I$6,'Datos seleccionados'!#REF!&gt;=$I$7),"SI","NO"))</f>
        <v>#REF!</v>
      </c>
    </row>
    <row r="320" spans="2:9" x14ac:dyDescent="0.2">
      <c r="B320" s="18" t="e">
        <f>+IF('Datos seleccionados'!#REF!="","",'Datos seleccionados'!#REF!)</f>
        <v>#REF!</v>
      </c>
      <c r="C320" s="14" t="e">
        <f>+IF('Datos seleccionados'!#REF!="","",'Datos seleccionados'!#REF!)</f>
        <v>#REF!</v>
      </c>
      <c r="D320" s="10" t="e">
        <f>IF(C320="","",IF(AND('Datos seleccionados'!#REF!&gt;=$D$3,'Datos seleccionados'!#REF!&lt;=$D$4,'Datos seleccionados'!#REF!&gt;=$D$5,'Datos seleccionados'!#REF!&gt;=$D$6,'Datos seleccionados'!#REF!&gt;=$D$7),"SI","NO"))</f>
        <v>#REF!</v>
      </c>
      <c r="G320" s="17" t="e">
        <f>+IF('Datos seleccionados'!#REF!="","",'Datos seleccionados'!#REF!)</f>
        <v>#REF!</v>
      </c>
      <c r="H320" s="14" t="e">
        <f>+IF('Datos seleccionados'!#REF!="","",'Datos seleccionados'!#REF!)</f>
        <v>#REF!</v>
      </c>
      <c r="I320" s="10" t="e">
        <f>IF(H320="","",IF(AND('Datos seleccionados'!#REF!&gt;=$I$3,'Datos seleccionados'!#REF!&lt;=$I$4,'Datos seleccionados'!#REF!&gt;=$I$5,'Datos seleccionados'!#REF!&gt;=$I$6,'Datos seleccionados'!#REF!&gt;=$I$7),"SI","NO"))</f>
        <v>#REF!</v>
      </c>
    </row>
    <row r="321" spans="2:9" x14ac:dyDescent="0.2">
      <c r="B321" s="18" t="e">
        <f>+IF('Datos seleccionados'!#REF!="","",'Datos seleccionados'!#REF!)</f>
        <v>#REF!</v>
      </c>
      <c r="C321" s="14" t="e">
        <f>+IF('Datos seleccionados'!#REF!="","",'Datos seleccionados'!#REF!)</f>
        <v>#REF!</v>
      </c>
      <c r="D321" s="10" t="e">
        <f>IF(C321="","",IF(AND('Datos seleccionados'!#REF!&gt;=$D$3,'Datos seleccionados'!#REF!&lt;=$D$4,'Datos seleccionados'!#REF!&gt;=$D$5,'Datos seleccionados'!#REF!&gt;=$D$6,'Datos seleccionados'!#REF!&gt;=$D$7),"SI","NO"))</f>
        <v>#REF!</v>
      </c>
      <c r="G321" s="17" t="e">
        <f>+IF('Datos seleccionados'!#REF!="","",'Datos seleccionados'!#REF!)</f>
        <v>#REF!</v>
      </c>
      <c r="H321" s="14" t="e">
        <f>+IF('Datos seleccionados'!#REF!="","",'Datos seleccionados'!#REF!)</f>
        <v>#REF!</v>
      </c>
      <c r="I321" s="10" t="e">
        <f>IF(H321="","",IF(AND('Datos seleccionados'!#REF!&gt;=$I$3,'Datos seleccionados'!#REF!&lt;=$I$4,'Datos seleccionados'!#REF!&gt;=$I$5,'Datos seleccionados'!#REF!&gt;=$I$6,'Datos seleccionados'!#REF!&gt;=$I$7),"SI","NO"))</f>
        <v>#REF!</v>
      </c>
    </row>
    <row r="322" spans="2:9" x14ac:dyDescent="0.2">
      <c r="B322" s="18" t="e">
        <f>+IF('Datos seleccionados'!#REF!="","",'Datos seleccionados'!#REF!)</f>
        <v>#REF!</v>
      </c>
      <c r="C322" s="14" t="e">
        <f>+IF('Datos seleccionados'!#REF!="","",'Datos seleccionados'!#REF!)</f>
        <v>#REF!</v>
      </c>
      <c r="D322" s="10" t="e">
        <f>IF(C322="","",IF(AND('Datos seleccionados'!#REF!&gt;=$D$3,'Datos seleccionados'!#REF!&lt;=$D$4,'Datos seleccionados'!#REF!&gt;=$D$5,'Datos seleccionados'!#REF!&gt;=$D$6,'Datos seleccionados'!#REF!&gt;=$D$7),"SI","NO"))</f>
        <v>#REF!</v>
      </c>
      <c r="G322" s="17" t="e">
        <f>+IF('Datos seleccionados'!#REF!="","",'Datos seleccionados'!#REF!)</f>
        <v>#REF!</v>
      </c>
      <c r="H322" s="14" t="e">
        <f>+IF('Datos seleccionados'!#REF!="","",'Datos seleccionados'!#REF!)</f>
        <v>#REF!</v>
      </c>
      <c r="I322" s="10" t="e">
        <f>IF(H322="","",IF(AND('Datos seleccionados'!#REF!&gt;=$I$3,'Datos seleccionados'!#REF!&lt;=$I$4,'Datos seleccionados'!#REF!&gt;=$I$5,'Datos seleccionados'!#REF!&gt;=$I$6,'Datos seleccionados'!#REF!&gt;=$I$7),"SI","NO"))</f>
        <v>#REF!</v>
      </c>
    </row>
    <row r="323" spans="2:9" x14ac:dyDescent="0.2">
      <c r="B323" s="18" t="e">
        <f>+IF('Datos seleccionados'!#REF!="","",'Datos seleccionados'!#REF!)</f>
        <v>#REF!</v>
      </c>
      <c r="C323" s="14" t="e">
        <f>+IF('Datos seleccionados'!#REF!="","",'Datos seleccionados'!#REF!)</f>
        <v>#REF!</v>
      </c>
      <c r="D323" s="10" t="e">
        <f>IF(C323="","",IF(AND('Datos seleccionados'!#REF!&gt;=$D$3,'Datos seleccionados'!#REF!&lt;=$D$4,'Datos seleccionados'!#REF!&gt;=$D$5,'Datos seleccionados'!#REF!&gt;=$D$6,'Datos seleccionados'!#REF!&gt;=$D$7),"SI","NO"))</f>
        <v>#REF!</v>
      </c>
      <c r="G323" s="17" t="e">
        <f>+IF('Datos seleccionados'!#REF!="","",'Datos seleccionados'!#REF!)</f>
        <v>#REF!</v>
      </c>
      <c r="H323" s="14" t="e">
        <f>+IF('Datos seleccionados'!#REF!="","",'Datos seleccionados'!#REF!)</f>
        <v>#REF!</v>
      </c>
      <c r="I323" s="10" t="e">
        <f>IF(H323="","",IF(AND('Datos seleccionados'!#REF!&gt;=$I$3,'Datos seleccionados'!#REF!&lt;=$I$4,'Datos seleccionados'!#REF!&gt;=$I$5,'Datos seleccionados'!#REF!&gt;=$I$6,'Datos seleccionados'!#REF!&gt;=$I$7),"SI","NO"))</f>
        <v>#REF!</v>
      </c>
    </row>
    <row r="324" spans="2:9" x14ac:dyDescent="0.2">
      <c r="B324" s="18" t="e">
        <f>+IF('Datos seleccionados'!#REF!="","",'Datos seleccionados'!#REF!)</f>
        <v>#REF!</v>
      </c>
      <c r="C324" s="14" t="e">
        <f>+IF('Datos seleccionados'!#REF!="","",'Datos seleccionados'!#REF!)</f>
        <v>#REF!</v>
      </c>
      <c r="D324" s="10" t="e">
        <f>IF(C324="","",IF(AND('Datos seleccionados'!#REF!&gt;=$D$3,'Datos seleccionados'!#REF!&lt;=$D$4,'Datos seleccionados'!#REF!&gt;=$D$5,'Datos seleccionados'!#REF!&gt;=$D$6,'Datos seleccionados'!#REF!&gt;=$D$7),"SI","NO"))</f>
        <v>#REF!</v>
      </c>
      <c r="G324" s="17" t="e">
        <f>+IF('Datos seleccionados'!#REF!="","",'Datos seleccionados'!#REF!)</f>
        <v>#REF!</v>
      </c>
      <c r="H324" s="14" t="e">
        <f>+IF('Datos seleccionados'!#REF!="","",'Datos seleccionados'!#REF!)</f>
        <v>#REF!</v>
      </c>
      <c r="I324" s="10" t="e">
        <f>IF(H324="","",IF(AND('Datos seleccionados'!#REF!&gt;=$I$3,'Datos seleccionados'!#REF!&lt;=$I$4,'Datos seleccionados'!#REF!&gt;=$I$5,'Datos seleccionados'!#REF!&gt;=$I$6,'Datos seleccionados'!#REF!&gt;=$I$7),"SI","NO"))</f>
        <v>#REF!</v>
      </c>
    </row>
    <row r="325" spans="2:9" x14ac:dyDescent="0.2">
      <c r="B325" s="18" t="e">
        <f>+IF('Datos seleccionados'!#REF!="","",'Datos seleccionados'!#REF!)</f>
        <v>#REF!</v>
      </c>
      <c r="C325" s="14" t="e">
        <f>+IF('Datos seleccionados'!#REF!="","",'Datos seleccionados'!#REF!)</f>
        <v>#REF!</v>
      </c>
      <c r="D325" s="10" t="e">
        <f>IF(C325="","",IF(AND('Datos seleccionados'!#REF!&gt;=$D$3,'Datos seleccionados'!#REF!&lt;=$D$4,'Datos seleccionados'!#REF!&gt;=$D$5,'Datos seleccionados'!#REF!&gt;=$D$6,'Datos seleccionados'!#REF!&gt;=$D$7),"SI","NO"))</f>
        <v>#REF!</v>
      </c>
      <c r="G325" s="17" t="e">
        <f>+IF('Datos seleccionados'!#REF!="","",'Datos seleccionados'!#REF!)</f>
        <v>#REF!</v>
      </c>
      <c r="H325" s="14" t="e">
        <f>+IF('Datos seleccionados'!#REF!="","",'Datos seleccionados'!#REF!)</f>
        <v>#REF!</v>
      </c>
      <c r="I325" s="10" t="e">
        <f>IF(H325="","",IF(AND('Datos seleccionados'!#REF!&gt;=$I$3,'Datos seleccionados'!#REF!&lt;=$I$4,'Datos seleccionados'!#REF!&gt;=$I$5,'Datos seleccionados'!#REF!&gt;=$I$6,'Datos seleccionados'!#REF!&gt;=$I$7),"SI","NO"))</f>
        <v>#REF!</v>
      </c>
    </row>
    <row r="326" spans="2:9" x14ac:dyDescent="0.2">
      <c r="B326" s="18" t="e">
        <f>+IF('Datos seleccionados'!#REF!="","",'Datos seleccionados'!#REF!)</f>
        <v>#REF!</v>
      </c>
      <c r="C326" s="14" t="e">
        <f>+IF('Datos seleccionados'!#REF!="","",'Datos seleccionados'!#REF!)</f>
        <v>#REF!</v>
      </c>
      <c r="D326" s="10" t="e">
        <f>IF(C326="","",IF(AND('Datos seleccionados'!#REF!&gt;=$D$3,'Datos seleccionados'!#REF!&lt;=$D$4,'Datos seleccionados'!#REF!&gt;=$D$5,'Datos seleccionados'!#REF!&gt;=$D$6,'Datos seleccionados'!#REF!&gt;=$D$7),"SI","NO"))</f>
        <v>#REF!</v>
      </c>
      <c r="G326" s="17" t="e">
        <f>+IF('Datos seleccionados'!#REF!="","",'Datos seleccionados'!#REF!)</f>
        <v>#REF!</v>
      </c>
      <c r="H326" s="14" t="e">
        <f>+IF('Datos seleccionados'!#REF!="","",'Datos seleccionados'!#REF!)</f>
        <v>#REF!</v>
      </c>
      <c r="I326" s="10" t="e">
        <f>IF(H326="","",IF(AND('Datos seleccionados'!#REF!&gt;=$I$3,'Datos seleccionados'!#REF!&lt;=$I$4,'Datos seleccionados'!#REF!&gt;=$I$5,'Datos seleccionados'!#REF!&gt;=$I$6,'Datos seleccionados'!#REF!&gt;=$I$7),"SI","NO"))</f>
        <v>#REF!</v>
      </c>
    </row>
    <row r="327" spans="2:9" x14ac:dyDescent="0.2">
      <c r="B327" s="18" t="e">
        <f>+IF('Datos seleccionados'!#REF!="","",'Datos seleccionados'!#REF!)</f>
        <v>#REF!</v>
      </c>
      <c r="C327" s="14" t="e">
        <f>+IF('Datos seleccionados'!#REF!="","",'Datos seleccionados'!#REF!)</f>
        <v>#REF!</v>
      </c>
      <c r="D327" s="10" t="e">
        <f>IF(C327="","",IF(AND('Datos seleccionados'!#REF!&gt;=$D$3,'Datos seleccionados'!#REF!&lt;=$D$4,'Datos seleccionados'!#REF!&gt;=$D$5,'Datos seleccionados'!#REF!&gt;=$D$6,'Datos seleccionados'!#REF!&gt;=$D$7),"SI","NO"))</f>
        <v>#REF!</v>
      </c>
      <c r="G327" s="17" t="e">
        <f>+IF('Datos seleccionados'!#REF!="","",'Datos seleccionados'!#REF!)</f>
        <v>#REF!</v>
      </c>
      <c r="H327" s="14" t="e">
        <f>+IF('Datos seleccionados'!#REF!="","",'Datos seleccionados'!#REF!)</f>
        <v>#REF!</v>
      </c>
      <c r="I327" s="10" t="e">
        <f>IF(H327="","",IF(AND('Datos seleccionados'!#REF!&gt;=$I$3,'Datos seleccionados'!#REF!&lt;=$I$4,'Datos seleccionados'!#REF!&gt;=$I$5,'Datos seleccionados'!#REF!&gt;=$I$6,'Datos seleccionados'!#REF!&gt;=$I$7),"SI","NO"))</f>
        <v>#REF!</v>
      </c>
    </row>
    <row r="328" spans="2:9" x14ac:dyDescent="0.2">
      <c r="B328" s="18" t="e">
        <f>+IF('Datos seleccionados'!#REF!="","",'Datos seleccionados'!#REF!)</f>
        <v>#REF!</v>
      </c>
      <c r="C328" s="14" t="e">
        <f>+IF('Datos seleccionados'!#REF!="","",'Datos seleccionados'!#REF!)</f>
        <v>#REF!</v>
      </c>
      <c r="D328" s="10" t="e">
        <f>IF(C328="","",IF(AND('Datos seleccionados'!#REF!&gt;=$D$3,'Datos seleccionados'!#REF!&lt;=$D$4,'Datos seleccionados'!#REF!&gt;=$D$5,'Datos seleccionados'!#REF!&gt;=$D$6,'Datos seleccionados'!#REF!&gt;=$D$7),"SI","NO"))</f>
        <v>#REF!</v>
      </c>
      <c r="G328" s="17" t="e">
        <f>+IF('Datos seleccionados'!#REF!="","",'Datos seleccionados'!#REF!)</f>
        <v>#REF!</v>
      </c>
      <c r="H328" s="14" t="e">
        <f>+IF('Datos seleccionados'!#REF!="","",'Datos seleccionados'!#REF!)</f>
        <v>#REF!</v>
      </c>
      <c r="I328" s="10" t="e">
        <f>IF(H328="","",IF(AND('Datos seleccionados'!#REF!&gt;=$I$3,'Datos seleccionados'!#REF!&lt;=$I$4,'Datos seleccionados'!#REF!&gt;=$I$5,'Datos seleccionados'!#REF!&gt;=$I$6,'Datos seleccionados'!#REF!&gt;=$I$7),"SI","NO"))</f>
        <v>#REF!</v>
      </c>
    </row>
    <row r="329" spans="2:9" x14ac:dyDescent="0.2">
      <c r="B329" s="18" t="e">
        <f>+IF('Datos seleccionados'!#REF!="","",'Datos seleccionados'!#REF!)</f>
        <v>#REF!</v>
      </c>
      <c r="C329" s="14" t="e">
        <f>+IF('Datos seleccionados'!#REF!="","",'Datos seleccionados'!#REF!)</f>
        <v>#REF!</v>
      </c>
      <c r="D329" s="10" t="e">
        <f>IF(C329="","",IF(AND('Datos seleccionados'!#REF!&gt;=$D$3,'Datos seleccionados'!#REF!&lt;=$D$4,'Datos seleccionados'!#REF!&gt;=$D$5,'Datos seleccionados'!#REF!&gt;=$D$6,'Datos seleccionados'!#REF!&gt;=$D$7),"SI","NO"))</f>
        <v>#REF!</v>
      </c>
      <c r="G329" s="17" t="e">
        <f>+IF('Datos seleccionados'!#REF!="","",'Datos seleccionados'!#REF!)</f>
        <v>#REF!</v>
      </c>
      <c r="H329" s="14" t="e">
        <f>+IF('Datos seleccionados'!#REF!="","",'Datos seleccionados'!#REF!)</f>
        <v>#REF!</v>
      </c>
      <c r="I329" s="10" t="e">
        <f>IF(H329="","",IF(AND('Datos seleccionados'!#REF!&gt;=$I$3,'Datos seleccionados'!#REF!&lt;=$I$4,'Datos seleccionados'!#REF!&gt;=$I$5,'Datos seleccionados'!#REF!&gt;=$I$6,'Datos seleccionados'!#REF!&gt;=$I$7),"SI","NO"))</f>
        <v>#REF!</v>
      </c>
    </row>
    <row r="330" spans="2:9" x14ac:dyDescent="0.2">
      <c r="B330" s="18" t="e">
        <f>+IF('Datos seleccionados'!#REF!="","",'Datos seleccionados'!#REF!)</f>
        <v>#REF!</v>
      </c>
      <c r="C330" s="14" t="e">
        <f>+IF('Datos seleccionados'!#REF!="","",'Datos seleccionados'!#REF!)</f>
        <v>#REF!</v>
      </c>
      <c r="D330" s="10" t="e">
        <f>IF(C330="","",IF(AND('Datos seleccionados'!#REF!&gt;=$D$3,'Datos seleccionados'!#REF!&lt;=$D$4,'Datos seleccionados'!#REF!&gt;=$D$5,'Datos seleccionados'!#REF!&gt;=$D$6,'Datos seleccionados'!#REF!&gt;=$D$7),"SI","NO"))</f>
        <v>#REF!</v>
      </c>
      <c r="G330" s="17" t="e">
        <f>+IF('Datos seleccionados'!#REF!="","",'Datos seleccionados'!#REF!)</f>
        <v>#REF!</v>
      </c>
      <c r="H330" s="14" t="e">
        <f>+IF('Datos seleccionados'!#REF!="","",'Datos seleccionados'!#REF!)</f>
        <v>#REF!</v>
      </c>
      <c r="I330" s="10" t="e">
        <f>IF(H330="","",IF(AND('Datos seleccionados'!#REF!&gt;=$I$3,'Datos seleccionados'!#REF!&lt;=$I$4,'Datos seleccionados'!#REF!&gt;=$I$5,'Datos seleccionados'!#REF!&gt;=$I$6,'Datos seleccionados'!#REF!&gt;=$I$7),"SI","NO"))</f>
        <v>#REF!</v>
      </c>
    </row>
    <row r="331" spans="2:9" x14ac:dyDescent="0.2">
      <c r="B331" s="18" t="e">
        <f>+IF('Datos seleccionados'!#REF!="","",'Datos seleccionados'!#REF!)</f>
        <v>#REF!</v>
      </c>
      <c r="C331" s="14" t="e">
        <f>+IF('Datos seleccionados'!#REF!="","",'Datos seleccionados'!#REF!)</f>
        <v>#REF!</v>
      </c>
      <c r="D331" s="10" t="e">
        <f>IF(C331="","",IF(AND('Datos seleccionados'!#REF!&gt;=$D$3,'Datos seleccionados'!#REF!&lt;=$D$4,'Datos seleccionados'!#REF!&gt;=$D$5,'Datos seleccionados'!#REF!&gt;=$D$6,'Datos seleccionados'!#REF!&gt;=$D$7),"SI","NO"))</f>
        <v>#REF!</v>
      </c>
      <c r="G331" s="17" t="e">
        <f>+IF('Datos seleccionados'!#REF!="","",'Datos seleccionados'!#REF!)</f>
        <v>#REF!</v>
      </c>
      <c r="H331" s="14" t="e">
        <f>+IF('Datos seleccionados'!#REF!="","",'Datos seleccionados'!#REF!)</f>
        <v>#REF!</v>
      </c>
      <c r="I331" s="10" t="e">
        <f>IF(H331="","",IF(AND('Datos seleccionados'!#REF!&gt;=$I$3,'Datos seleccionados'!#REF!&lt;=$I$4,'Datos seleccionados'!#REF!&gt;=$I$5,'Datos seleccionados'!#REF!&gt;=$I$6,'Datos seleccionados'!#REF!&gt;=$I$7),"SI","NO"))</f>
        <v>#REF!</v>
      </c>
    </row>
    <row r="332" spans="2:9" x14ac:dyDescent="0.2">
      <c r="B332" s="18" t="e">
        <f>+IF('Datos seleccionados'!#REF!="","",'Datos seleccionados'!#REF!)</f>
        <v>#REF!</v>
      </c>
      <c r="C332" s="14" t="e">
        <f>+IF('Datos seleccionados'!#REF!="","",'Datos seleccionados'!#REF!)</f>
        <v>#REF!</v>
      </c>
      <c r="D332" s="10" t="e">
        <f>IF(C332="","",IF(AND('Datos seleccionados'!#REF!&gt;=$D$3,'Datos seleccionados'!#REF!&lt;=$D$4,'Datos seleccionados'!#REF!&gt;=$D$5,'Datos seleccionados'!#REF!&gt;=$D$6,'Datos seleccionados'!#REF!&gt;=$D$7),"SI","NO"))</f>
        <v>#REF!</v>
      </c>
      <c r="G332" s="17" t="e">
        <f>+IF('Datos seleccionados'!#REF!="","",'Datos seleccionados'!#REF!)</f>
        <v>#REF!</v>
      </c>
      <c r="H332" s="14" t="e">
        <f>+IF('Datos seleccionados'!#REF!="","",'Datos seleccionados'!#REF!)</f>
        <v>#REF!</v>
      </c>
      <c r="I332" s="10" t="e">
        <f>IF(H332="","",IF(AND('Datos seleccionados'!#REF!&gt;=$I$3,'Datos seleccionados'!#REF!&lt;=$I$4,'Datos seleccionados'!#REF!&gt;=$I$5,'Datos seleccionados'!#REF!&gt;=$I$6,'Datos seleccionados'!#REF!&gt;=$I$7),"SI","NO"))</f>
        <v>#REF!</v>
      </c>
    </row>
    <row r="333" spans="2:9" x14ac:dyDescent="0.2">
      <c r="B333" s="18" t="e">
        <f>+IF('Datos seleccionados'!#REF!="","",'Datos seleccionados'!#REF!)</f>
        <v>#REF!</v>
      </c>
      <c r="C333" s="14" t="e">
        <f>+IF('Datos seleccionados'!#REF!="","",'Datos seleccionados'!#REF!)</f>
        <v>#REF!</v>
      </c>
      <c r="D333" s="10" t="e">
        <f>IF(C333="","",IF(AND('Datos seleccionados'!#REF!&gt;=$D$3,'Datos seleccionados'!#REF!&lt;=$D$4,'Datos seleccionados'!#REF!&gt;=$D$5,'Datos seleccionados'!#REF!&gt;=$D$6,'Datos seleccionados'!#REF!&gt;=$D$7),"SI","NO"))</f>
        <v>#REF!</v>
      </c>
      <c r="G333" s="17" t="e">
        <f>+IF('Datos seleccionados'!#REF!="","",'Datos seleccionados'!#REF!)</f>
        <v>#REF!</v>
      </c>
      <c r="H333" s="14" t="e">
        <f>+IF('Datos seleccionados'!#REF!="","",'Datos seleccionados'!#REF!)</f>
        <v>#REF!</v>
      </c>
      <c r="I333" s="10" t="e">
        <f>IF(H333="","",IF(AND('Datos seleccionados'!#REF!&gt;=$I$3,'Datos seleccionados'!#REF!&lt;=$I$4,'Datos seleccionados'!#REF!&gt;=$I$5,'Datos seleccionados'!#REF!&gt;=$I$6,'Datos seleccionados'!#REF!&gt;=$I$7),"SI","NO"))</f>
        <v>#REF!</v>
      </c>
    </row>
    <row r="334" spans="2:9" x14ac:dyDescent="0.2">
      <c r="B334" s="18" t="e">
        <f>+IF('Datos seleccionados'!#REF!="","",'Datos seleccionados'!#REF!)</f>
        <v>#REF!</v>
      </c>
      <c r="C334" s="14" t="e">
        <f>+IF('Datos seleccionados'!#REF!="","",'Datos seleccionados'!#REF!)</f>
        <v>#REF!</v>
      </c>
      <c r="D334" s="10" t="e">
        <f>IF(C334="","",IF(AND('Datos seleccionados'!#REF!&gt;=$D$3,'Datos seleccionados'!#REF!&lt;=$D$4,'Datos seleccionados'!#REF!&gt;=$D$5,'Datos seleccionados'!#REF!&gt;=$D$6,'Datos seleccionados'!#REF!&gt;=$D$7),"SI","NO"))</f>
        <v>#REF!</v>
      </c>
      <c r="G334" s="17" t="e">
        <f>+IF('Datos seleccionados'!#REF!="","",'Datos seleccionados'!#REF!)</f>
        <v>#REF!</v>
      </c>
      <c r="H334" s="14" t="e">
        <f>+IF('Datos seleccionados'!#REF!="","",'Datos seleccionados'!#REF!)</f>
        <v>#REF!</v>
      </c>
      <c r="I334" s="10" t="e">
        <f>IF(H334="","",IF(AND('Datos seleccionados'!#REF!&gt;=$I$3,'Datos seleccionados'!#REF!&lt;=$I$4,'Datos seleccionados'!#REF!&gt;=$I$5,'Datos seleccionados'!#REF!&gt;=$I$6,'Datos seleccionados'!#REF!&gt;=$I$7),"SI","NO"))</f>
        <v>#REF!</v>
      </c>
    </row>
    <row r="335" spans="2:9" x14ac:dyDescent="0.2">
      <c r="B335" s="18" t="e">
        <f>+IF('Datos seleccionados'!#REF!="","",'Datos seleccionados'!#REF!)</f>
        <v>#REF!</v>
      </c>
      <c r="C335" s="14" t="e">
        <f>+IF('Datos seleccionados'!#REF!="","",'Datos seleccionados'!#REF!)</f>
        <v>#REF!</v>
      </c>
      <c r="D335" s="10" t="e">
        <f>IF(C335="","",IF(AND('Datos seleccionados'!#REF!&gt;=$D$3,'Datos seleccionados'!#REF!&lt;=$D$4,'Datos seleccionados'!#REF!&gt;=$D$5,'Datos seleccionados'!#REF!&gt;=$D$6,'Datos seleccionados'!#REF!&gt;=$D$7),"SI","NO"))</f>
        <v>#REF!</v>
      </c>
      <c r="G335" s="17" t="e">
        <f>+IF('Datos seleccionados'!#REF!="","",'Datos seleccionados'!#REF!)</f>
        <v>#REF!</v>
      </c>
      <c r="H335" s="14" t="e">
        <f>+IF('Datos seleccionados'!#REF!="","",'Datos seleccionados'!#REF!)</f>
        <v>#REF!</v>
      </c>
      <c r="I335" s="10" t="e">
        <f>IF(H335="","",IF(AND('Datos seleccionados'!#REF!&gt;=$I$3,'Datos seleccionados'!#REF!&lt;=$I$4,'Datos seleccionados'!#REF!&gt;=$I$5,'Datos seleccionados'!#REF!&gt;=$I$6,'Datos seleccionados'!#REF!&gt;=$I$7),"SI","NO"))</f>
        <v>#REF!</v>
      </c>
    </row>
    <row r="336" spans="2:9" x14ac:dyDescent="0.2">
      <c r="B336" s="18" t="e">
        <f>+IF('Datos seleccionados'!#REF!="","",'Datos seleccionados'!#REF!)</f>
        <v>#REF!</v>
      </c>
      <c r="C336" s="14" t="e">
        <f>+IF('Datos seleccionados'!#REF!="","",'Datos seleccionados'!#REF!)</f>
        <v>#REF!</v>
      </c>
      <c r="D336" s="10" t="e">
        <f>IF(C336="","",IF(AND('Datos seleccionados'!#REF!&gt;=$D$3,'Datos seleccionados'!#REF!&lt;=$D$4,'Datos seleccionados'!#REF!&gt;=$D$5,'Datos seleccionados'!#REF!&gt;=$D$6,'Datos seleccionados'!#REF!&gt;=$D$7),"SI","NO"))</f>
        <v>#REF!</v>
      </c>
      <c r="G336" s="17" t="e">
        <f>+IF('Datos seleccionados'!#REF!="","",'Datos seleccionados'!#REF!)</f>
        <v>#REF!</v>
      </c>
      <c r="H336" s="14" t="e">
        <f>+IF('Datos seleccionados'!#REF!="","",'Datos seleccionados'!#REF!)</f>
        <v>#REF!</v>
      </c>
      <c r="I336" s="10" t="e">
        <f>IF(H336="","",IF(AND('Datos seleccionados'!#REF!&gt;=$I$3,'Datos seleccionados'!#REF!&lt;=$I$4,'Datos seleccionados'!#REF!&gt;=$I$5,'Datos seleccionados'!#REF!&gt;=$I$6,'Datos seleccionados'!#REF!&gt;=$I$7),"SI","NO"))</f>
        <v>#REF!</v>
      </c>
    </row>
    <row r="337" spans="2:9" x14ac:dyDescent="0.2">
      <c r="B337" s="18" t="e">
        <f>+IF('Datos seleccionados'!#REF!="","",'Datos seleccionados'!#REF!)</f>
        <v>#REF!</v>
      </c>
      <c r="C337" s="14" t="e">
        <f>+IF('Datos seleccionados'!#REF!="","",'Datos seleccionados'!#REF!)</f>
        <v>#REF!</v>
      </c>
      <c r="D337" s="10" t="e">
        <f>IF(C337="","",IF(AND('Datos seleccionados'!#REF!&gt;=$D$3,'Datos seleccionados'!#REF!&lt;=$D$4,'Datos seleccionados'!#REF!&gt;=$D$5,'Datos seleccionados'!#REF!&gt;=$D$6,'Datos seleccionados'!#REF!&gt;=$D$7),"SI","NO"))</f>
        <v>#REF!</v>
      </c>
      <c r="G337" s="17" t="e">
        <f>+IF('Datos seleccionados'!#REF!="","",'Datos seleccionados'!#REF!)</f>
        <v>#REF!</v>
      </c>
      <c r="H337" s="14" t="e">
        <f>+IF('Datos seleccionados'!#REF!="","",'Datos seleccionados'!#REF!)</f>
        <v>#REF!</v>
      </c>
      <c r="I337" s="10" t="e">
        <f>IF(H337="","",IF(AND('Datos seleccionados'!#REF!&gt;=$I$3,'Datos seleccionados'!#REF!&lt;=$I$4,'Datos seleccionados'!#REF!&gt;=$I$5,'Datos seleccionados'!#REF!&gt;=$I$6,'Datos seleccionados'!#REF!&gt;=$I$7),"SI","NO"))</f>
        <v>#REF!</v>
      </c>
    </row>
    <row r="338" spans="2:9" x14ac:dyDescent="0.2">
      <c r="B338" s="18" t="e">
        <f>+IF('Datos seleccionados'!#REF!="","",'Datos seleccionados'!#REF!)</f>
        <v>#REF!</v>
      </c>
      <c r="C338" s="14" t="e">
        <f>+IF('Datos seleccionados'!#REF!="","",'Datos seleccionados'!#REF!)</f>
        <v>#REF!</v>
      </c>
      <c r="D338" s="10" t="e">
        <f>IF(C338="","",IF(AND('Datos seleccionados'!#REF!&gt;=$D$3,'Datos seleccionados'!#REF!&lt;=$D$4,'Datos seleccionados'!#REF!&gt;=$D$5,'Datos seleccionados'!#REF!&gt;=$D$6,'Datos seleccionados'!#REF!&gt;=$D$7),"SI","NO"))</f>
        <v>#REF!</v>
      </c>
      <c r="G338" s="17" t="e">
        <f>+IF('Datos seleccionados'!#REF!="","",'Datos seleccionados'!#REF!)</f>
        <v>#REF!</v>
      </c>
      <c r="H338" s="14" t="e">
        <f>+IF('Datos seleccionados'!#REF!="","",'Datos seleccionados'!#REF!)</f>
        <v>#REF!</v>
      </c>
      <c r="I338" s="10" t="e">
        <f>IF(H338="","",IF(AND('Datos seleccionados'!#REF!&gt;=$I$3,'Datos seleccionados'!#REF!&lt;=$I$4,'Datos seleccionados'!#REF!&gt;=$I$5,'Datos seleccionados'!#REF!&gt;=$I$6,'Datos seleccionados'!#REF!&gt;=$I$7),"SI","NO"))</f>
        <v>#REF!</v>
      </c>
    </row>
    <row r="339" spans="2:9" x14ac:dyDescent="0.2">
      <c r="B339" s="18" t="e">
        <f>+IF('Datos seleccionados'!#REF!="","",'Datos seleccionados'!#REF!)</f>
        <v>#REF!</v>
      </c>
      <c r="C339" s="14" t="e">
        <f>+IF('Datos seleccionados'!#REF!="","",'Datos seleccionados'!#REF!)</f>
        <v>#REF!</v>
      </c>
      <c r="D339" s="10" t="e">
        <f>IF(C339="","",IF(AND('Datos seleccionados'!#REF!&gt;=$D$3,'Datos seleccionados'!#REF!&lt;=$D$4,'Datos seleccionados'!#REF!&gt;=$D$5,'Datos seleccionados'!#REF!&gt;=$D$6,'Datos seleccionados'!#REF!&gt;=$D$7),"SI","NO"))</f>
        <v>#REF!</v>
      </c>
      <c r="G339" s="17" t="e">
        <f>+IF('Datos seleccionados'!#REF!="","",'Datos seleccionados'!#REF!)</f>
        <v>#REF!</v>
      </c>
      <c r="H339" s="14" t="e">
        <f>+IF('Datos seleccionados'!#REF!="","",'Datos seleccionados'!#REF!)</f>
        <v>#REF!</v>
      </c>
      <c r="I339" s="10" t="e">
        <f>IF(H339="","",IF(AND('Datos seleccionados'!#REF!&gt;=$I$3,'Datos seleccionados'!#REF!&lt;=$I$4,'Datos seleccionados'!#REF!&gt;=$I$5,'Datos seleccionados'!#REF!&gt;=$I$6,'Datos seleccionados'!#REF!&gt;=$I$7),"SI","NO"))</f>
        <v>#REF!</v>
      </c>
    </row>
    <row r="340" spans="2:9" x14ac:dyDescent="0.2">
      <c r="B340" s="18" t="e">
        <f>+IF('Datos seleccionados'!#REF!="","",'Datos seleccionados'!#REF!)</f>
        <v>#REF!</v>
      </c>
      <c r="C340" s="14" t="e">
        <f>+IF('Datos seleccionados'!#REF!="","",'Datos seleccionados'!#REF!)</f>
        <v>#REF!</v>
      </c>
      <c r="D340" s="10" t="e">
        <f>IF(C340="","",IF(AND('Datos seleccionados'!#REF!&gt;=$D$3,'Datos seleccionados'!#REF!&lt;=$D$4,'Datos seleccionados'!#REF!&gt;=$D$5,'Datos seleccionados'!#REF!&gt;=$D$6,'Datos seleccionados'!#REF!&gt;=$D$7),"SI","NO"))</f>
        <v>#REF!</v>
      </c>
      <c r="G340" s="17" t="e">
        <f>+IF('Datos seleccionados'!#REF!="","",'Datos seleccionados'!#REF!)</f>
        <v>#REF!</v>
      </c>
      <c r="H340" s="14" t="e">
        <f>+IF('Datos seleccionados'!#REF!="","",'Datos seleccionados'!#REF!)</f>
        <v>#REF!</v>
      </c>
      <c r="I340" s="10" t="e">
        <f>IF(H340="","",IF(AND('Datos seleccionados'!#REF!&gt;=$I$3,'Datos seleccionados'!#REF!&lt;=$I$4,'Datos seleccionados'!#REF!&gt;=$I$5,'Datos seleccionados'!#REF!&gt;=$I$6,'Datos seleccionados'!#REF!&gt;=$I$7),"SI","NO"))</f>
        <v>#REF!</v>
      </c>
    </row>
    <row r="341" spans="2:9" x14ac:dyDescent="0.2">
      <c r="B341" s="18" t="e">
        <f>+IF('Datos seleccionados'!#REF!="","",'Datos seleccionados'!#REF!)</f>
        <v>#REF!</v>
      </c>
      <c r="C341" s="14" t="e">
        <f>+IF('Datos seleccionados'!#REF!="","",'Datos seleccionados'!#REF!)</f>
        <v>#REF!</v>
      </c>
      <c r="D341" s="10" t="e">
        <f>IF(C341="","",IF(AND('Datos seleccionados'!#REF!&gt;=$D$3,'Datos seleccionados'!#REF!&lt;=$D$4,'Datos seleccionados'!#REF!&gt;=$D$5,'Datos seleccionados'!#REF!&gt;=$D$6,'Datos seleccionados'!#REF!&gt;=$D$7),"SI","NO"))</f>
        <v>#REF!</v>
      </c>
      <c r="G341" s="17" t="e">
        <f>+IF('Datos seleccionados'!#REF!="","",'Datos seleccionados'!#REF!)</f>
        <v>#REF!</v>
      </c>
      <c r="H341" s="14" t="e">
        <f>+IF('Datos seleccionados'!#REF!="","",'Datos seleccionados'!#REF!)</f>
        <v>#REF!</v>
      </c>
      <c r="I341" s="10" t="e">
        <f>IF(H341="","",IF(AND('Datos seleccionados'!#REF!&gt;=$I$3,'Datos seleccionados'!#REF!&lt;=$I$4,'Datos seleccionados'!#REF!&gt;=$I$5,'Datos seleccionados'!#REF!&gt;=$I$6,'Datos seleccionados'!#REF!&gt;=$I$7),"SI","NO"))</f>
        <v>#REF!</v>
      </c>
    </row>
    <row r="342" spans="2:9" x14ac:dyDescent="0.2">
      <c r="B342" s="18" t="e">
        <f>+IF('Datos seleccionados'!#REF!="","",'Datos seleccionados'!#REF!)</f>
        <v>#REF!</v>
      </c>
      <c r="C342" s="14" t="e">
        <f>+IF('Datos seleccionados'!#REF!="","",'Datos seleccionados'!#REF!)</f>
        <v>#REF!</v>
      </c>
      <c r="D342" s="10" t="e">
        <f>IF(C342="","",IF(AND('Datos seleccionados'!#REF!&gt;=$D$3,'Datos seleccionados'!#REF!&lt;=$D$4,'Datos seleccionados'!#REF!&gt;=$D$5,'Datos seleccionados'!#REF!&gt;=$D$6,'Datos seleccionados'!#REF!&gt;=$D$7),"SI","NO"))</f>
        <v>#REF!</v>
      </c>
      <c r="G342" s="17" t="e">
        <f>+IF('Datos seleccionados'!#REF!="","",'Datos seleccionados'!#REF!)</f>
        <v>#REF!</v>
      </c>
      <c r="H342" s="14" t="e">
        <f>+IF('Datos seleccionados'!#REF!="","",'Datos seleccionados'!#REF!)</f>
        <v>#REF!</v>
      </c>
      <c r="I342" s="10" t="e">
        <f>IF(H342="","",IF(AND('Datos seleccionados'!#REF!&gt;=$I$3,'Datos seleccionados'!#REF!&lt;=$I$4,'Datos seleccionados'!#REF!&gt;=$I$5,'Datos seleccionados'!#REF!&gt;=$I$6,'Datos seleccionados'!#REF!&gt;=$I$7),"SI","NO"))</f>
        <v>#REF!</v>
      </c>
    </row>
    <row r="343" spans="2:9" x14ac:dyDescent="0.2">
      <c r="B343" s="18" t="e">
        <f>+IF('Datos seleccionados'!#REF!="","",'Datos seleccionados'!#REF!)</f>
        <v>#REF!</v>
      </c>
      <c r="C343" s="14" t="e">
        <f>+IF('Datos seleccionados'!#REF!="","",'Datos seleccionados'!#REF!)</f>
        <v>#REF!</v>
      </c>
      <c r="D343" s="10" t="e">
        <f>IF(C343="","",IF(AND('Datos seleccionados'!#REF!&gt;=$D$3,'Datos seleccionados'!#REF!&lt;=$D$4,'Datos seleccionados'!#REF!&gt;=$D$5,'Datos seleccionados'!#REF!&gt;=$D$6,'Datos seleccionados'!#REF!&gt;=$D$7),"SI","NO"))</f>
        <v>#REF!</v>
      </c>
      <c r="G343" s="17" t="e">
        <f>+IF('Datos seleccionados'!#REF!="","",'Datos seleccionados'!#REF!)</f>
        <v>#REF!</v>
      </c>
      <c r="H343" s="14" t="e">
        <f>+IF('Datos seleccionados'!#REF!="","",'Datos seleccionados'!#REF!)</f>
        <v>#REF!</v>
      </c>
      <c r="I343" s="10" t="e">
        <f>IF(H343="","",IF(AND('Datos seleccionados'!#REF!&gt;=$I$3,'Datos seleccionados'!#REF!&lt;=$I$4,'Datos seleccionados'!#REF!&gt;=$I$5,'Datos seleccionados'!#REF!&gt;=$I$6,'Datos seleccionados'!#REF!&gt;=$I$7),"SI","NO"))</f>
        <v>#REF!</v>
      </c>
    </row>
    <row r="344" spans="2:9" x14ac:dyDescent="0.2">
      <c r="B344" s="18" t="e">
        <f>+IF('Datos seleccionados'!#REF!="","",'Datos seleccionados'!#REF!)</f>
        <v>#REF!</v>
      </c>
      <c r="C344" s="14" t="e">
        <f>+IF('Datos seleccionados'!#REF!="","",'Datos seleccionados'!#REF!)</f>
        <v>#REF!</v>
      </c>
      <c r="D344" s="10" t="e">
        <f>IF(C344="","",IF(AND('Datos seleccionados'!#REF!&gt;=$D$3,'Datos seleccionados'!#REF!&lt;=$D$4,'Datos seleccionados'!#REF!&gt;=$D$5,'Datos seleccionados'!#REF!&gt;=$D$6,'Datos seleccionados'!#REF!&gt;=$D$7),"SI","NO"))</f>
        <v>#REF!</v>
      </c>
      <c r="G344" s="17" t="e">
        <f>+IF('Datos seleccionados'!#REF!="","",'Datos seleccionados'!#REF!)</f>
        <v>#REF!</v>
      </c>
      <c r="H344" s="14" t="e">
        <f>+IF('Datos seleccionados'!#REF!="","",'Datos seleccionados'!#REF!)</f>
        <v>#REF!</v>
      </c>
      <c r="I344" s="10" t="e">
        <f>IF(H344="","",IF(AND('Datos seleccionados'!#REF!&gt;=$I$3,'Datos seleccionados'!#REF!&lt;=$I$4,'Datos seleccionados'!#REF!&gt;=$I$5,'Datos seleccionados'!#REF!&gt;=$I$6,'Datos seleccionados'!#REF!&gt;=$I$7),"SI","NO"))</f>
        <v>#REF!</v>
      </c>
    </row>
    <row r="345" spans="2:9" x14ac:dyDescent="0.2">
      <c r="B345" s="18" t="e">
        <f>+IF('Datos seleccionados'!#REF!="","",'Datos seleccionados'!#REF!)</f>
        <v>#REF!</v>
      </c>
      <c r="C345" s="14" t="e">
        <f>+IF('Datos seleccionados'!#REF!="","",'Datos seleccionados'!#REF!)</f>
        <v>#REF!</v>
      </c>
      <c r="D345" s="10" t="e">
        <f>IF(C345="","",IF(AND('Datos seleccionados'!#REF!&gt;=$D$3,'Datos seleccionados'!#REF!&lt;=$D$4,'Datos seleccionados'!#REF!&gt;=$D$5,'Datos seleccionados'!#REF!&gt;=$D$6,'Datos seleccionados'!#REF!&gt;=$D$7),"SI","NO"))</f>
        <v>#REF!</v>
      </c>
      <c r="G345" s="17" t="e">
        <f>+IF('Datos seleccionados'!#REF!="","",'Datos seleccionados'!#REF!)</f>
        <v>#REF!</v>
      </c>
      <c r="H345" s="14" t="e">
        <f>+IF('Datos seleccionados'!#REF!="","",'Datos seleccionados'!#REF!)</f>
        <v>#REF!</v>
      </c>
      <c r="I345" s="10" t="e">
        <f>IF(H345="","",IF(AND('Datos seleccionados'!#REF!&gt;=$I$3,'Datos seleccionados'!#REF!&lt;=$I$4,'Datos seleccionados'!#REF!&gt;=$I$5,'Datos seleccionados'!#REF!&gt;=$I$6,'Datos seleccionados'!#REF!&gt;=$I$7),"SI","NO"))</f>
        <v>#REF!</v>
      </c>
    </row>
    <row r="346" spans="2:9" x14ac:dyDescent="0.2">
      <c r="B346" s="18" t="e">
        <f>+IF('Datos seleccionados'!#REF!="","",'Datos seleccionados'!#REF!)</f>
        <v>#REF!</v>
      </c>
      <c r="C346" s="14" t="e">
        <f>+IF('Datos seleccionados'!#REF!="","",'Datos seleccionados'!#REF!)</f>
        <v>#REF!</v>
      </c>
      <c r="D346" s="10" t="e">
        <f>IF(C346="","",IF(AND('Datos seleccionados'!#REF!&gt;=$D$3,'Datos seleccionados'!#REF!&lt;=$D$4,'Datos seleccionados'!#REF!&gt;=$D$5,'Datos seleccionados'!#REF!&gt;=$D$6,'Datos seleccionados'!#REF!&gt;=$D$7),"SI","NO"))</f>
        <v>#REF!</v>
      </c>
      <c r="G346" s="17" t="e">
        <f>+IF('Datos seleccionados'!#REF!="","",'Datos seleccionados'!#REF!)</f>
        <v>#REF!</v>
      </c>
      <c r="H346" s="14" t="e">
        <f>+IF('Datos seleccionados'!#REF!="","",'Datos seleccionados'!#REF!)</f>
        <v>#REF!</v>
      </c>
      <c r="I346" s="10" t="e">
        <f>IF(H346="","",IF(AND('Datos seleccionados'!#REF!&gt;=$I$3,'Datos seleccionados'!#REF!&lt;=$I$4,'Datos seleccionados'!#REF!&gt;=$I$5,'Datos seleccionados'!#REF!&gt;=$I$6,'Datos seleccionados'!#REF!&gt;=$I$7),"SI","NO"))</f>
        <v>#REF!</v>
      </c>
    </row>
    <row r="347" spans="2:9" x14ac:dyDescent="0.2">
      <c r="B347" s="18" t="e">
        <f>+IF('Datos seleccionados'!#REF!="","",'Datos seleccionados'!#REF!)</f>
        <v>#REF!</v>
      </c>
      <c r="C347" s="14" t="e">
        <f>+IF('Datos seleccionados'!#REF!="","",'Datos seleccionados'!#REF!)</f>
        <v>#REF!</v>
      </c>
      <c r="D347" s="10" t="e">
        <f>IF(C347="","",IF(AND('Datos seleccionados'!#REF!&gt;=$D$3,'Datos seleccionados'!#REF!&lt;=$D$4,'Datos seleccionados'!#REF!&gt;=$D$5,'Datos seleccionados'!#REF!&gt;=$D$6,'Datos seleccionados'!#REF!&gt;=$D$7),"SI","NO"))</f>
        <v>#REF!</v>
      </c>
      <c r="G347" s="17" t="e">
        <f>+IF('Datos seleccionados'!#REF!="","",'Datos seleccionados'!#REF!)</f>
        <v>#REF!</v>
      </c>
      <c r="H347" s="14" t="e">
        <f>+IF('Datos seleccionados'!#REF!="","",'Datos seleccionados'!#REF!)</f>
        <v>#REF!</v>
      </c>
      <c r="I347" s="10" t="e">
        <f>IF(H347="","",IF(AND('Datos seleccionados'!#REF!&gt;=$I$3,'Datos seleccionados'!#REF!&lt;=$I$4,'Datos seleccionados'!#REF!&gt;=$I$5,'Datos seleccionados'!#REF!&gt;=$I$6,'Datos seleccionados'!#REF!&gt;=$I$7),"SI","NO"))</f>
        <v>#REF!</v>
      </c>
    </row>
    <row r="348" spans="2:9" x14ac:dyDescent="0.2">
      <c r="B348" s="18" t="e">
        <f>+IF('Datos seleccionados'!#REF!="","",'Datos seleccionados'!#REF!)</f>
        <v>#REF!</v>
      </c>
      <c r="C348" s="14" t="e">
        <f>+IF('Datos seleccionados'!#REF!="","",'Datos seleccionados'!#REF!)</f>
        <v>#REF!</v>
      </c>
      <c r="D348" s="10" t="e">
        <f>IF(C348="","",IF(AND('Datos seleccionados'!#REF!&gt;=$D$3,'Datos seleccionados'!#REF!&lt;=$D$4,'Datos seleccionados'!#REF!&gt;=$D$5,'Datos seleccionados'!#REF!&gt;=$D$6,'Datos seleccionados'!#REF!&gt;=$D$7),"SI","NO"))</f>
        <v>#REF!</v>
      </c>
      <c r="G348" s="17" t="e">
        <f>+IF('Datos seleccionados'!#REF!="","",'Datos seleccionados'!#REF!)</f>
        <v>#REF!</v>
      </c>
      <c r="H348" s="14" t="e">
        <f>+IF('Datos seleccionados'!#REF!="","",'Datos seleccionados'!#REF!)</f>
        <v>#REF!</v>
      </c>
      <c r="I348" s="10" t="e">
        <f>IF(H348="","",IF(AND('Datos seleccionados'!#REF!&gt;=$I$3,'Datos seleccionados'!#REF!&lt;=$I$4,'Datos seleccionados'!#REF!&gt;=$I$5,'Datos seleccionados'!#REF!&gt;=$I$6,'Datos seleccionados'!#REF!&gt;=$I$7),"SI","NO"))</f>
        <v>#REF!</v>
      </c>
    </row>
    <row r="349" spans="2:9" x14ac:dyDescent="0.2">
      <c r="B349" s="18" t="e">
        <f>+IF('Datos seleccionados'!#REF!="","",'Datos seleccionados'!#REF!)</f>
        <v>#REF!</v>
      </c>
      <c r="C349" s="14" t="e">
        <f>+IF('Datos seleccionados'!#REF!="","",'Datos seleccionados'!#REF!)</f>
        <v>#REF!</v>
      </c>
      <c r="D349" s="10" t="e">
        <f>IF(C349="","",IF(AND('Datos seleccionados'!#REF!&gt;=$D$3,'Datos seleccionados'!#REF!&lt;=$D$4,'Datos seleccionados'!#REF!&gt;=$D$5,'Datos seleccionados'!#REF!&gt;=$D$6,'Datos seleccionados'!#REF!&gt;=$D$7),"SI","NO"))</f>
        <v>#REF!</v>
      </c>
      <c r="G349" s="17" t="e">
        <f>+IF('Datos seleccionados'!#REF!="","",'Datos seleccionados'!#REF!)</f>
        <v>#REF!</v>
      </c>
      <c r="H349" s="14" t="e">
        <f>+IF('Datos seleccionados'!#REF!="","",'Datos seleccionados'!#REF!)</f>
        <v>#REF!</v>
      </c>
      <c r="I349" s="10" t="e">
        <f>IF(H349="","",IF(AND('Datos seleccionados'!#REF!&gt;=$I$3,'Datos seleccionados'!#REF!&lt;=$I$4,'Datos seleccionados'!#REF!&gt;=$I$5,'Datos seleccionados'!#REF!&gt;=$I$6,'Datos seleccionados'!#REF!&gt;=$I$7),"SI","NO"))</f>
        <v>#REF!</v>
      </c>
    </row>
    <row r="350" spans="2:9" x14ac:dyDescent="0.2">
      <c r="B350" s="18" t="e">
        <f>+IF('Datos seleccionados'!#REF!="","",'Datos seleccionados'!#REF!)</f>
        <v>#REF!</v>
      </c>
      <c r="C350" s="14" t="e">
        <f>+IF('Datos seleccionados'!#REF!="","",'Datos seleccionados'!#REF!)</f>
        <v>#REF!</v>
      </c>
      <c r="D350" s="10" t="e">
        <f>IF(C350="","",IF(AND('Datos seleccionados'!#REF!&gt;=$D$3,'Datos seleccionados'!#REF!&lt;=$D$4,'Datos seleccionados'!#REF!&gt;=$D$5,'Datos seleccionados'!#REF!&gt;=$D$6,'Datos seleccionados'!#REF!&gt;=$D$7),"SI","NO"))</f>
        <v>#REF!</v>
      </c>
      <c r="G350" s="17" t="e">
        <f>+IF('Datos seleccionados'!#REF!="","",'Datos seleccionados'!#REF!)</f>
        <v>#REF!</v>
      </c>
      <c r="H350" s="14" t="e">
        <f>+IF('Datos seleccionados'!#REF!="","",'Datos seleccionados'!#REF!)</f>
        <v>#REF!</v>
      </c>
      <c r="I350" s="10" t="e">
        <f>IF(H350="","",IF(AND('Datos seleccionados'!#REF!&gt;=$I$3,'Datos seleccionados'!#REF!&lt;=$I$4,'Datos seleccionados'!#REF!&gt;=$I$5,'Datos seleccionados'!#REF!&gt;=$I$6,'Datos seleccionados'!#REF!&gt;=$I$7),"SI","NO"))</f>
        <v>#REF!</v>
      </c>
    </row>
    <row r="351" spans="2:9" x14ac:dyDescent="0.2">
      <c r="B351" s="18" t="e">
        <f>+IF('Datos seleccionados'!#REF!="","",'Datos seleccionados'!#REF!)</f>
        <v>#REF!</v>
      </c>
      <c r="C351" s="14" t="e">
        <f>+IF('Datos seleccionados'!#REF!="","",'Datos seleccionados'!#REF!)</f>
        <v>#REF!</v>
      </c>
      <c r="D351" s="10" t="e">
        <f>IF(C351="","",IF(AND('Datos seleccionados'!#REF!&gt;=$D$3,'Datos seleccionados'!#REF!&lt;=$D$4,'Datos seleccionados'!#REF!&gt;=$D$5,'Datos seleccionados'!#REF!&gt;=$D$6,'Datos seleccionados'!#REF!&gt;=$D$7),"SI","NO"))</f>
        <v>#REF!</v>
      </c>
      <c r="G351" s="17" t="e">
        <f>+IF('Datos seleccionados'!#REF!="","",'Datos seleccionados'!#REF!)</f>
        <v>#REF!</v>
      </c>
      <c r="H351" s="14" t="e">
        <f>+IF('Datos seleccionados'!#REF!="","",'Datos seleccionados'!#REF!)</f>
        <v>#REF!</v>
      </c>
      <c r="I351" s="10" t="e">
        <f>IF(H351="","",IF(AND('Datos seleccionados'!#REF!&gt;=$I$3,'Datos seleccionados'!#REF!&lt;=$I$4,'Datos seleccionados'!#REF!&gt;=$I$5,'Datos seleccionados'!#REF!&gt;=$I$6,'Datos seleccionados'!#REF!&gt;=$I$7),"SI","NO"))</f>
        <v>#REF!</v>
      </c>
    </row>
    <row r="352" spans="2:9" x14ac:dyDescent="0.2">
      <c r="B352" s="18" t="e">
        <f>+IF('Datos seleccionados'!#REF!="","",'Datos seleccionados'!#REF!)</f>
        <v>#REF!</v>
      </c>
      <c r="C352" s="14" t="e">
        <f>+IF('Datos seleccionados'!#REF!="","",'Datos seleccionados'!#REF!)</f>
        <v>#REF!</v>
      </c>
      <c r="D352" s="10" t="e">
        <f>IF(C352="","",IF(AND('Datos seleccionados'!#REF!&gt;=$D$3,'Datos seleccionados'!#REF!&lt;=$D$4,'Datos seleccionados'!#REF!&gt;=$D$5,'Datos seleccionados'!#REF!&gt;=$D$6,'Datos seleccionados'!#REF!&gt;=$D$7),"SI","NO"))</f>
        <v>#REF!</v>
      </c>
      <c r="G352" s="17" t="e">
        <f>+IF('Datos seleccionados'!#REF!="","",'Datos seleccionados'!#REF!)</f>
        <v>#REF!</v>
      </c>
      <c r="H352" s="14" t="e">
        <f>+IF('Datos seleccionados'!#REF!="","",'Datos seleccionados'!#REF!)</f>
        <v>#REF!</v>
      </c>
      <c r="I352" s="10" t="e">
        <f>IF(H352="","",IF(AND('Datos seleccionados'!#REF!&gt;=$I$3,'Datos seleccionados'!#REF!&lt;=$I$4,'Datos seleccionados'!#REF!&gt;=$I$5,'Datos seleccionados'!#REF!&gt;=$I$6,'Datos seleccionados'!#REF!&gt;=$I$7),"SI","NO"))</f>
        <v>#REF!</v>
      </c>
    </row>
    <row r="353" spans="2:9" x14ac:dyDescent="0.2">
      <c r="B353" s="18" t="e">
        <f>+IF('Datos seleccionados'!#REF!="","",'Datos seleccionados'!#REF!)</f>
        <v>#REF!</v>
      </c>
      <c r="C353" s="14" t="e">
        <f>+IF('Datos seleccionados'!#REF!="","",'Datos seleccionados'!#REF!)</f>
        <v>#REF!</v>
      </c>
      <c r="D353" s="10" t="e">
        <f>IF(C353="","",IF(AND('Datos seleccionados'!#REF!&gt;=$D$3,'Datos seleccionados'!#REF!&lt;=$D$4,'Datos seleccionados'!#REF!&gt;=$D$5,'Datos seleccionados'!#REF!&gt;=$D$6,'Datos seleccionados'!#REF!&gt;=$D$7),"SI","NO"))</f>
        <v>#REF!</v>
      </c>
      <c r="G353" s="17" t="e">
        <f>+IF('Datos seleccionados'!#REF!="","",'Datos seleccionados'!#REF!)</f>
        <v>#REF!</v>
      </c>
      <c r="H353" s="14" t="e">
        <f>+IF('Datos seleccionados'!#REF!="","",'Datos seleccionados'!#REF!)</f>
        <v>#REF!</v>
      </c>
      <c r="I353" s="10" t="e">
        <f>IF(H353="","",IF(AND('Datos seleccionados'!#REF!&gt;=$I$3,'Datos seleccionados'!#REF!&lt;=$I$4,'Datos seleccionados'!#REF!&gt;=$I$5,'Datos seleccionados'!#REF!&gt;=$I$6,'Datos seleccionados'!#REF!&gt;=$I$7),"SI","NO"))</f>
        <v>#REF!</v>
      </c>
    </row>
    <row r="354" spans="2:9" x14ac:dyDescent="0.2">
      <c r="B354" s="18" t="e">
        <f>+IF('Datos seleccionados'!#REF!="","",'Datos seleccionados'!#REF!)</f>
        <v>#REF!</v>
      </c>
      <c r="C354" s="14" t="e">
        <f>+IF('Datos seleccionados'!#REF!="","",'Datos seleccionados'!#REF!)</f>
        <v>#REF!</v>
      </c>
      <c r="D354" s="10" t="e">
        <f>IF(C354="","",IF(AND('Datos seleccionados'!#REF!&gt;=$D$3,'Datos seleccionados'!#REF!&lt;=$D$4,'Datos seleccionados'!#REF!&gt;=$D$5,'Datos seleccionados'!#REF!&gt;=$D$6,'Datos seleccionados'!#REF!&gt;=$D$7),"SI","NO"))</f>
        <v>#REF!</v>
      </c>
      <c r="G354" s="17" t="e">
        <f>+IF('Datos seleccionados'!#REF!="","",'Datos seleccionados'!#REF!)</f>
        <v>#REF!</v>
      </c>
      <c r="H354" s="14" t="e">
        <f>+IF('Datos seleccionados'!#REF!="","",'Datos seleccionados'!#REF!)</f>
        <v>#REF!</v>
      </c>
      <c r="I354" s="10" t="e">
        <f>IF(H354="","",IF(AND('Datos seleccionados'!#REF!&gt;=$I$3,'Datos seleccionados'!#REF!&lt;=$I$4,'Datos seleccionados'!#REF!&gt;=$I$5,'Datos seleccionados'!#REF!&gt;=$I$6,'Datos seleccionados'!#REF!&gt;=$I$7),"SI","NO"))</f>
        <v>#REF!</v>
      </c>
    </row>
    <row r="355" spans="2:9" x14ac:dyDescent="0.2">
      <c r="B355" s="18" t="e">
        <f>+IF('Datos seleccionados'!#REF!="","",'Datos seleccionados'!#REF!)</f>
        <v>#REF!</v>
      </c>
      <c r="C355" s="14" t="e">
        <f>+IF('Datos seleccionados'!#REF!="","",'Datos seleccionados'!#REF!)</f>
        <v>#REF!</v>
      </c>
      <c r="D355" s="10" t="e">
        <f>IF(C355="","",IF(AND('Datos seleccionados'!#REF!&gt;=$D$3,'Datos seleccionados'!#REF!&lt;=$D$4,'Datos seleccionados'!#REF!&gt;=$D$5,'Datos seleccionados'!#REF!&gt;=$D$6,'Datos seleccionados'!#REF!&gt;=$D$7),"SI","NO"))</f>
        <v>#REF!</v>
      </c>
      <c r="G355" s="17" t="e">
        <f>+IF('Datos seleccionados'!#REF!="","",'Datos seleccionados'!#REF!)</f>
        <v>#REF!</v>
      </c>
      <c r="H355" s="14" t="e">
        <f>+IF('Datos seleccionados'!#REF!="","",'Datos seleccionados'!#REF!)</f>
        <v>#REF!</v>
      </c>
      <c r="I355" s="10" t="e">
        <f>IF(H355="","",IF(AND('Datos seleccionados'!#REF!&gt;=$I$3,'Datos seleccionados'!#REF!&lt;=$I$4,'Datos seleccionados'!#REF!&gt;=$I$5,'Datos seleccionados'!#REF!&gt;=$I$6,'Datos seleccionados'!#REF!&gt;=$I$7),"SI","NO"))</f>
        <v>#REF!</v>
      </c>
    </row>
    <row r="356" spans="2:9" x14ac:dyDescent="0.2">
      <c r="B356" s="18" t="e">
        <f>+IF('Datos seleccionados'!#REF!="","",'Datos seleccionados'!#REF!)</f>
        <v>#REF!</v>
      </c>
      <c r="C356" s="14" t="e">
        <f>+IF('Datos seleccionados'!#REF!="","",'Datos seleccionados'!#REF!)</f>
        <v>#REF!</v>
      </c>
      <c r="D356" s="10" t="e">
        <f>IF(C356="","",IF(AND('Datos seleccionados'!#REF!&gt;=$D$3,'Datos seleccionados'!#REF!&lt;=$D$4,'Datos seleccionados'!#REF!&gt;=$D$5,'Datos seleccionados'!#REF!&gt;=$D$6,'Datos seleccionados'!#REF!&gt;=$D$7),"SI","NO"))</f>
        <v>#REF!</v>
      </c>
      <c r="G356" s="17" t="e">
        <f>+IF('Datos seleccionados'!#REF!="","",'Datos seleccionados'!#REF!)</f>
        <v>#REF!</v>
      </c>
      <c r="H356" s="14" t="e">
        <f>+IF('Datos seleccionados'!#REF!="","",'Datos seleccionados'!#REF!)</f>
        <v>#REF!</v>
      </c>
      <c r="I356" s="10" t="e">
        <f>IF(H356="","",IF(AND('Datos seleccionados'!#REF!&gt;=$I$3,'Datos seleccionados'!#REF!&lt;=$I$4,'Datos seleccionados'!#REF!&gt;=$I$5,'Datos seleccionados'!#REF!&gt;=$I$6,'Datos seleccionados'!#REF!&gt;=$I$7),"SI","NO"))</f>
        <v>#REF!</v>
      </c>
    </row>
    <row r="357" spans="2:9" x14ac:dyDescent="0.2">
      <c r="B357" s="18" t="e">
        <f>+IF('Datos seleccionados'!#REF!="","",'Datos seleccionados'!#REF!)</f>
        <v>#REF!</v>
      </c>
      <c r="C357" s="14" t="e">
        <f>+IF('Datos seleccionados'!#REF!="","",'Datos seleccionados'!#REF!)</f>
        <v>#REF!</v>
      </c>
      <c r="D357" s="10" t="e">
        <f>IF(C357="","",IF(AND('Datos seleccionados'!#REF!&gt;=$D$3,'Datos seleccionados'!#REF!&lt;=$D$4,'Datos seleccionados'!#REF!&gt;=$D$5,'Datos seleccionados'!#REF!&gt;=$D$6,'Datos seleccionados'!#REF!&gt;=$D$7),"SI","NO"))</f>
        <v>#REF!</v>
      </c>
      <c r="G357" s="17" t="e">
        <f>+IF('Datos seleccionados'!#REF!="","",'Datos seleccionados'!#REF!)</f>
        <v>#REF!</v>
      </c>
      <c r="H357" s="14" t="e">
        <f>+IF('Datos seleccionados'!#REF!="","",'Datos seleccionados'!#REF!)</f>
        <v>#REF!</v>
      </c>
      <c r="I357" s="10" t="e">
        <f>IF(H357="","",IF(AND('Datos seleccionados'!#REF!&gt;=$I$3,'Datos seleccionados'!#REF!&lt;=$I$4,'Datos seleccionados'!#REF!&gt;=$I$5,'Datos seleccionados'!#REF!&gt;=$I$6,'Datos seleccionados'!#REF!&gt;=$I$7),"SI","NO"))</f>
        <v>#REF!</v>
      </c>
    </row>
    <row r="358" spans="2:9" x14ac:dyDescent="0.2">
      <c r="B358" s="18" t="e">
        <f>+IF('Datos seleccionados'!#REF!="","",'Datos seleccionados'!#REF!)</f>
        <v>#REF!</v>
      </c>
      <c r="C358" s="14" t="e">
        <f>+IF('Datos seleccionados'!#REF!="","",'Datos seleccionados'!#REF!)</f>
        <v>#REF!</v>
      </c>
      <c r="D358" s="10" t="e">
        <f>IF(C358="","",IF(AND('Datos seleccionados'!#REF!&gt;=$D$3,'Datos seleccionados'!#REF!&lt;=$D$4,'Datos seleccionados'!#REF!&gt;=$D$5,'Datos seleccionados'!#REF!&gt;=$D$6,'Datos seleccionados'!#REF!&gt;=$D$7),"SI","NO"))</f>
        <v>#REF!</v>
      </c>
      <c r="G358" s="17" t="e">
        <f>+IF('Datos seleccionados'!#REF!="","",'Datos seleccionados'!#REF!)</f>
        <v>#REF!</v>
      </c>
      <c r="H358" s="14" t="e">
        <f>+IF('Datos seleccionados'!#REF!="","",'Datos seleccionados'!#REF!)</f>
        <v>#REF!</v>
      </c>
      <c r="I358" s="10" t="e">
        <f>IF(H358="","",IF(AND('Datos seleccionados'!#REF!&gt;=$I$3,'Datos seleccionados'!#REF!&lt;=$I$4,'Datos seleccionados'!#REF!&gt;=$I$5,'Datos seleccionados'!#REF!&gt;=$I$6,'Datos seleccionados'!#REF!&gt;=$I$7),"SI","NO"))</f>
        <v>#REF!</v>
      </c>
    </row>
    <row r="359" spans="2:9" x14ac:dyDescent="0.2">
      <c r="B359" s="18" t="e">
        <f>+IF('Datos seleccionados'!#REF!="","",'Datos seleccionados'!#REF!)</f>
        <v>#REF!</v>
      </c>
      <c r="C359" s="14" t="e">
        <f>+IF('Datos seleccionados'!#REF!="","",'Datos seleccionados'!#REF!)</f>
        <v>#REF!</v>
      </c>
      <c r="D359" s="10" t="e">
        <f>IF(C359="","",IF(AND('Datos seleccionados'!#REF!&gt;=$D$3,'Datos seleccionados'!#REF!&lt;=$D$4,'Datos seleccionados'!#REF!&gt;=$D$5,'Datos seleccionados'!#REF!&gt;=$D$6,'Datos seleccionados'!#REF!&gt;=$D$7),"SI","NO"))</f>
        <v>#REF!</v>
      </c>
      <c r="G359" s="17" t="e">
        <f>+IF('Datos seleccionados'!#REF!="","",'Datos seleccionados'!#REF!)</f>
        <v>#REF!</v>
      </c>
      <c r="H359" s="14" t="e">
        <f>+IF('Datos seleccionados'!#REF!="","",'Datos seleccionados'!#REF!)</f>
        <v>#REF!</v>
      </c>
      <c r="I359" s="10" t="e">
        <f>IF(H359="","",IF(AND('Datos seleccionados'!#REF!&gt;=$I$3,'Datos seleccionados'!#REF!&lt;=$I$4,'Datos seleccionados'!#REF!&gt;=$I$5,'Datos seleccionados'!#REF!&gt;=$I$6,'Datos seleccionados'!#REF!&gt;=$I$7),"SI","NO"))</f>
        <v>#REF!</v>
      </c>
    </row>
    <row r="360" spans="2:9" x14ac:dyDescent="0.2">
      <c r="B360" s="18" t="e">
        <f>+IF('Datos seleccionados'!#REF!="","",'Datos seleccionados'!#REF!)</f>
        <v>#REF!</v>
      </c>
      <c r="C360" s="14" t="e">
        <f>+IF('Datos seleccionados'!#REF!="","",'Datos seleccionados'!#REF!)</f>
        <v>#REF!</v>
      </c>
      <c r="D360" s="10" t="e">
        <f>IF(C360="","",IF(AND('Datos seleccionados'!#REF!&gt;=$D$3,'Datos seleccionados'!#REF!&lt;=$D$4,'Datos seleccionados'!#REF!&gt;=$D$5,'Datos seleccionados'!#REF!&gt;=$D$6,'Datos seleccionados'!#REF!&gt;=$D$7),"SI","NO"))</f>
        <v>#REF!</v>
      </c>
      <c r="G360" s="17" t="e">
        <f>+IF('Datos seleccionados'!#REF!="","",'Datos seleccionados'!#REF!)</f>
        <v>#REF!</v>
      </c>
      <c r="H360" s="14" t="e">
        <f>+IF('Datos seleccionados'!#REF!="","",'Datos seleccionados'!#REF!)</f>
        <v>#REF!</v>
      </c>
      <c r="I360" s="10" t="e">
        <f>IF(H360="","",IF(AND('Datos seleccionados'!#REF!&gt;=$I$3,'Datos seleccionados'!#REF!&lt;=$I$4,'Datos seleccionados'!#REF!&gt;=$I$5,'Datos seleccionados'!#REF!&gt;=$I$6,'Datos seleccionados'!#REF!&gt;=$I$7),"SI","NO"))</f>
        <v>#REF!</v>
      </c>
    </row>
    <row r="361" spans="2:9" x14ac:dyDescent="0.2">
      <c r="B361" s="18" t="e">
        <f>+IF('Datos seleccionados'!#REF!="","",'Datos seleccionados'!#REF!)</f>
        <v>#REF!</v>
      </c>
      <c r="C361" s="14" t="e">
        <f>+IF('Datos seleccionados'!#REF!="","",'Datos seleccionados'!#REF!)</f>
        <v>#REF!</v>
      </c>
      <c r="D361" s="10" t="e">
        <f>IF(C361="","",IF(AND('Datos seleccionados'!#REF!&gt;=$D$3,'Datos seleccionados'!#REF!&lt;=$D$4,'Datos seleccionados'!#REF!&gt;=$D$5,'Datos seleccionados'!#REF!&gt;=$D$6,'Datos seleccionados'!#REF!&gt;=$D$7),"SI","NO"))</f>
        <v>#REF!</v>
      </c>
      <c r="G361" s="17" t="e">
        <f>+IF('Datos seleccionados'!#REF!="","",'Datos seleccionados'!#REF!)</f>
        <v>#REF!</v>
      </c>
      <c r="H361" s="14" t="e">
        <f>+IF('Datos seleccionados'!#REF!="","",'Datos seleccionados'!#REF!)</f>
        <v>#REF!</v>
      </c>
      <c r="I361" s="10" t="e">
        <f>IF(H361="","",IF(AND('Datos seleccionados'!#REF!&gt;=$I$3,'Datos seleccionados'!#REF!&lt;=$I$4,'Datos seleccionados'!#REF!&gt;=$I$5,'Datos seleccionados'!#REF!&gt;=$I$6,'Datos seleccionados'!#REF!&gt;=$I$7),"SI","NO"))</f>
        <v>#REF!</v>
      </c>
    </row>
    <row r="362" spans="2:9" x14ac:dyDescent="0.2">
      <c r="B362" s="18" t="e">
        <f>+IF('Datos seleccionados'!#REF!="","",'Datos seleccionados'!#REF!)</f>
        <v>#REF!</v>
      </c>
      <c r="C362" s="14" t="e">
        <f>+IF('Datos seleccionados'!#REF!="","",'Datos seleccionados'!#REF!)</f>
        <v>#REF!</v>
      </c>
      <c r="D362" s="10" t="e">
        <f>IF(C362="","",IF(AND('Datos seleccionados'!#REF!&gt;=$D$3,'Datos seleccionados'!#REF!&lt;=$D$4,'Datos seleccionados'!#REF!&gt;=$D$5,'Datos seleccionados'!#REF!&gt;=$D$6,'Datos seleccionados'!#REF!&gt;=$D$7),"SI","NO"))</f>
        <v>#REF!</v>
      </c>
      <c r="G362" s="17" t="e">
        <f>+IF('Datos seleccionados'!#REF!="","",'Datos seleccionados'!#REF!)</f>
        <v>#REF!</v>
      </c>
      <c r="H362" s="14" t="e">
        <f>+IF('Datos seleccionados'!#REF!="","",'Datos seleccionados'!#REF!)</f>
        <v>#REF!</v>
      </c>
      <c r="I362" s="10" t="e">
        <f>IF(H362="","",IF(AND('Datos seleccionados'!#REF!&gt;=$I$3,'Datos seleccionados'!#REF!&lt;=$I$4,'Datos seleccionados'!#REF!&gt;=$I$5,'Datos seleccionados'!#REF!&gt;=$I$6,'Datos seleccionados'!#REF!&gt;=$I$7),"SI","NO"))</f>
        <v>#REF!</v>
      </c>
    </row>
    <row r="363" spans="2:9" x14ac:dyDescent="0.2">
      <c r="B363" s="18" t="e">
        <f>+IF('Datos seleccionados'!#REF!="","",'Datos seleccionados'!#REF!)</f>
        <v>#REF!</v>
      </c>
      <c r="C363" s="14" t="e">
        <f>+IF('Datos seleccionados'!#REF!="","",'Datos seleccionados'!#REF!)</f>
        <v>#REF!</v>
      </c>
      <c r="D363" s="10" t="e">
        <f>IF(C363="","",IF(AND('Datos seleccionados'!#REF!&gt;=$D$3,'Datos seleccionados'!#REF!&lt;=$D$4,'Datos seleccionados'!#REF!&gt;=$D$5,'Datos seleccionados'!#REF!&gt;=$D$6,'Datos seleccionados'!#REF!&gt;=$D$7),"SI","NO"))</f>
        <v>#REF!</v>
      </c>
      <c r="G363" s="17" t="e">
        <f>+IF('Datos seleccionados'!#REF!="","",'Datos seleccionados'!#REF!)</f>
        <v>#REF!</v>
      </c>
      <c r="H363" s="14" t="e">
        <f>+IF('Datos seleccionados'!#REF!="","",'Datos seleccionados'!#REF!)</f>
        <v>#REF!</v>
      </c>
      <c r="I363" s="10" t="e">
        <f>IF(H363="","",IF(AND('Datos seleccionados'!#REF!&gt;=$I$3,'Datos seleccionados'!#REF!&lt;=$I$4,'Datos seleccionados'!#REF!&gt;=$I$5,'Datos seleccionados'!#REF!&gt;=$I$6,'Datos seleccionados'!#REF!&gt;=$I$7),"SI","NO"))</f>
        <v>#REF!</v>
      </c>
    </row>
    <row r="364" spans="2:9" x14ac:dyDescent="0.2">
      <c r="B364" s="18" t="e">
        <f>+IF('Datos seleccionados'!#REF!="","",'Datos seleccionados'!#REF!)</f>
        <v>#REF!</v>
      </c>
      <c r="C364" s="14" t="e">
        <f>+IF('Datos seleccionados'!#REF!="","",'Datos seleccionados'!#REF!)</f>
        <v>#REF!</v>
      </c>
      <c r="D364" s="10" t="e">
        <f>IF(C364="","",IF(AND('Datos seleccionados'!#REF!&gt;=$D$3,'Datos seleccionados'!#REF!&lt;=$D$4,'Datos seleccionados'!#REF!&gt;=$D$5,'Datos seleccionados'!#REF!&gt;=$D$6,'Datos seleccionados'!#REF!&gt;=$D$7),"SI","NO"))</f>
        <v>#REF!</v>
      </c>
      <c r="G364" s="17" t="e">
        <f>+IF('Datos seleccionados'!#REF!="","",'Datos seleccionados'!#REF!)</f>
        <v>#REF!</v>
      </c>
      <c r="H364" s="14" t="e">
        <f>+IF('Datos seleccionados'!#REF!="","",'Datos seleccionados'!#REF!)</f>
        <v>#REF!</v>
      </c>
      <c r="I364" s="10" t="e">
        <f>IF(H364="","",IF(AND('Datos seleccionados'!#REF!&gt;=$I$3,'Datos seleccionados'!#REF!&lt;=$I$4,'Datos seleccionados'!#REF!&gt;=$I$5,'Datos seleccionados'!#REF!&gt;=$I$6,'Datos seleccionados'!#REF!&gt;=$I$7),"SI","NO"))</f>
        <v>#REF!</v>
      </c>
    </row>
    <row r="365" spans="2:9" x14ac:dyDescent="0.2">
      <c r="B365" s="18" t="e">
        <f>+IF('Datos seleccionados'!#REF!="","",'Datos seleccionados'!#REF!)</f>
        <v>#REF!</v>
      </c>
      <c r="C365" s="14" t="e">
        <f>+IF('Datos seleccionados'!#REF!="","",'Datos seleccionados'!#REF!)</f>
        <v>#REF!</v>
      </c>
      <c r="D365" s="10" t="e">
        <f>IF(C365="","",IF(AND('Datos seleccionados'!#REF!&gt;=$D$3,'Datos seleccionados'!#REF!&lt;=$D$4,'Datos seleccionados'!#REF!&gt;=$D$5,'Datos seleccionados'!#REF!&gt;=$D$6,'Datos seleccionados'!#REF!&gt;=$D$7),"SI","NO"))</f>
        <v>#REF!</v>
      </c>
      <c r="G365" s="17" t="e">
        <f>+IF('Datos seleccionados'!#REF!="","",'Datos seleccionados'!#REF!)</f>
        <v>#REF!</v>
      </c>
      <c r="H365" s="14" t="e">
        <f>+IF('Datos seleccionados'!#REF!="","",'Datos seleccionados'!#REF!)</f>
        <v>#REF!</v>
      </c>
      <c r="I365" s="10" t="e">
        <f>IF(H365="","",IF(AND('Datos seleccionados'!#REF!&gt;=$I$3,'Datos seleccionados'!#REF!&lt;=$I$4,'Datos seleccionados'!#REF!&gt;=$I$5,'Datos seleccionados'!#REF!&gt;=$I$6,'Datos seleccionados'!#REF!&gt;=$I$7),"SI","NO"))</f>
        <v>#REF!</v>
      </c>
    </row>
    <row r="366" spans="2:9" x14ac:dyDescent="0.2">
      <c r="B366" s="18" t="e">
        <f>+IF('Datos seleccionados'!#REF!="","",'Datos seleccionados'!#REF!)</f>
        <v>#REF!</v>
      </c>
      <c r="C366" s="14" t="e">
        <f>+IF('Datos seleccionados'!#REF!="","",'Datos seleccionados'!#REF!)</f>
        <v>#REF!</v>
      </c>
      <c r="D366" s="10" t="e">
        <f>IF(C366="","",IF(AND('Datos seleccionados'!#REF!&gt;=$D$3,'Datos seleccionados'!#REF!&lt;=$D$4,'Datos seleccionados'!#REF!&gt;=$D$5,'Datos seleccionados'!#REF!&gt;=$D$6,'Datos seleccionados'!#REF!&gt;=$D$7),"SI","NO"))</f>
        <v>#REF!</v>
      </c>
      <c r="G366" s="17" t="e">
        <f>+IF('Datos seleccionados'!#REF!="","",'Datos seleccionados'!#REF!)</f>
        <v>#REF!</v>
      </c>
      <c r="H366" s="14" t="e">
        <f>+IF('Datos seleccionados'!#REF!="","",'Datos seleccionados'!#REF!)</f>
        <v>#REF!</v>
      </c>
      <c r="I366" s="10" t="e">
        <f>IF(H366="","",IF(AND('Datos seleccionados'!#REF!&gt;=$I$3,'Datos seleccionados'!#REF!&lt;=$I$4,'Datos seleccionados'!#REF!&gt;=$I$5,'Datos seleccionados'!#REF!&gt;=$I$6,'Datos seleccionados'!#REF!&gt;=$I$7),"SI","NO"))</f>
        <v>#REF!</v>
      </c>
    </row>
    <row r="367" spans="2:9" x14ac:dyDescent="0.2">
      <c r="B367" s="18" t="e">
        <f>+IF('Datos seleccionados'!#REF!="","",'Datos seleccionados'!#REF!)</f>
        <v>#REF!</v>
      </c>
      <c r="C367" s="14" t="e">
        <f>+IF('Datos seleccionados'!#REF!="","",'Datos seleccionados'!#REF!)</f>
        <v>#REF!</v>
      </c>
      <c r="D367" s="10" t="e">
        <f>IF(C367="","",IF(AND('Datos seleccionados'!#REF!&gt;=$D$3,'Datos seleccionados'!#REF!&lt;=$D$4,'Datos seleccionados'!#REF!&gt;=$D$5,'Datos seleccionados'!#REF!&gt;=$D$6,'Datos seleccionados'!#REF!&gt;=$D$7),"SI","NO"))</f>
        <v>#REF!</v>
      </c>
      <c r="G367" s="17" t="e">
        <f>+IF('Datos seleccionados'!#REF!="","",'Datos seleccionados'!#REF!)</f>
        <v>#REF!</v>
      </c>
      <c r="H367" s="14" t="e">
        <f>+IF('Datos seleccionados'!#REF!="","",'Datos seleccionados'!#REF!)</f>
        <v>#REF!</v>
      </c>
      <c r="I367" s="10" t="e">
        <f>IF(H367="","",IF(AND('Datos seleccionados'!#REF!&gt;=$I$3,'Datos seleccionados'!#REF!&lt;=$I$4,'Datos seleccionados'!#REF!&gt;=$I$5,'Datos seleccionados'!#REF!&gt;=$I$6,'Datos seleccionados'!#REF!&gt;=$I$7),"SI","NO"))</f>
        <v>#REF!</v>
      </c>
    </row>
    <row r="368" spans="2:9" x14ac:dyDescent="0.2">
      <c r="B368" s="18" t="e">
        <f>+IF('Datos seleccionados'!#REF!="","",'Datos seleccionados'!#REF!)</f>
        <v>#REF!</v>
      </c>
      <c r="C368" s="14" t="e">
        <f>+IF('Datos seleccionados'!#REF!="","",'Datos seleccionados'!#REF!)</f>
        <v>#REF!</v>
      </c>
      <c r="D368" s="10" t="e">
        <f>IF(C368="","",IF(AND('Datos seleccionados'!#REF!&gt;=$D$3,'Datos seleccionados'!#REF!&lt;=$D$4,'Datos seleccionados'!#REF!&gt;=$D$5,'Datos seleccionados'!#REF!&gt;=$D$6,'Datos seleccionados'!#REF!&gt;=$D$7),"SI","NO"))</f>
        <v>#REF!</v>
      </c>
      <c r="G368" s="17" t="e">
        <f>+IF('Datos seleccionados'!#REF!="","",'Datos seleccionados'!#REF!)</f>
        <v>#REF!</v>
      </c>
      <c r="H368" s="14" t="e">
        <f>+IF('Datos seleccionados'!#REF!="","",'Datos seleccionados'!#REF!)</f>
        <v>#REF!</v>
      </c>
      <c r="I368" s="10" t="e">
        <f>IF(H368="","",IF(AND('Datos seleccionados'!#REF!&gt;=$I$3,'Datos seleccionados'!#REF!&lt;=$I$4,'Datos seleccionados'!#REF!&gt;=$I$5,'Datos seleccionados'!#REF!&gt;=$I$6,'Datos seleccionados'!#REF!&gt;=$I$7),"SI","NO"))</f>
        <v>#REF!</v>
      </c>
    </row>
    <row r="369" spans="2:9" x14ac:dyDescent="0.2">
      <c r="B369" s="18" t="e">
        <f>+IF('Datos seleccionados'!#REF!="","",'Datos seleccionados'!#REF!)</f>
        <v>#REF!</v>
      </c>
      <c r="C369" s="14" t="e">
        <f>+IF('Datos seleccionados'!#REF!="","",'Datos seleccionados'!#REF!)</f>
        <v>#REF!</v>
      </c>
      <c r="D369" s="10" t="e">
        <f>IF(C369="","",IF(AND('Datos seleccionados'!#REF!&gt;=$D$3,'Datos seleccionados'!#REF!&lt;=$D$4,'Datos seleccionados'!#REF!&gt;=$D$5,'Datos seleccionados'!#REF!&gt;=$D$6,'Datos seleccionados'!#REF!&gt;=$D$7),"SI","NO"))</f>
        <v>#REF!</v>
      </c>
      <c r="G369" s="17" t="e">
        <f>+IF('Datos seleccionados'!#REF!="","",'Datos seleccionados'!#REF!)</f>
        <v>#REF!</v>
      </c>
      <c r="H369" s="14" t="e">
        <f>+IF('Datos seleccionados'!#REF!="","",'Datos seleccionados'!#REF!)</f>
        <v>#REF!</v>
      </c>
      <c r="I369" s="10" t="e">
        <f>IF(H369="","",IF(AND('Datos seleccionados'!#REF!&gt;=$I$3,'Datos seleccionados'!#REF!&lt;=$I$4,'Datos seleccionados'!#REF!&gt;=$I$5,'Datos seleccionados'!#REF!&gt;=$I$6,'Datos seleccionados'!#REF!&gt;=$I$7),"SI","NO"))</f>
        <v>#REF!</v>
      </c>
    </row>
    <row r="370" spans="2:9" x14ac:dyDescent="0.2">
      <c r="B370" s="18" t="e">
        <f>+IF('Datos seleccionados'!#REF!="","",'Datos seleccionados'!#REF!)</f>
        <v>#REF!</v>
      </c>
      <c r="C370" s="14" t="e">
        <f>+IF('Datos seleccionados'!#REF!="","",'Datos seleccionados'!#REF!)</f>
        <v>#REF!</v>
      </c>
      <c r="D370" s="10" t="e">
        <f>IF(C370="","",IF(AND('Datos seleccionados'!#REF!&gt;=$D$3,'Datos seleccionados'!#REF!&lt;=$D$4,'Datos seleccionados'!#REF!&gt;=$D$5,'Datos seleccionados'!#REF!&gt;=$D$6,'Datos seleccionados'!#REF!&gt;=$D$7),"SI","NO"))</f>
        <v>#REF!</v>
      </c>
      <c r="G370" s="17" t="e">
        <f>+IF('Datos seleccionados'!#REF!="","",'Datos seleccionados'!#REF!)</f>
        <v>#REF!</v>
      </c>
      <c r="H370" s="14" t="e">
        <f>+IF('Datos seleccionados'!#REF!="","",'Datos seleccionados'!#REF!)</f>
        <v>#REF!</v>
      </c>
      <c r="I370" s="10" t="e">
        <f>IF(H370="","",IF(AND('Datos seleccionados'!#REF!&gt;=$I$3,'Datos seleccionados'!#REF!&lt;=$I$4,'Datos seleccionados'!#REF!&gt;=$I$5,'Datos seleccionados'!#REF!&gt;=$I$6,'Datos seleccionados'!#REF!&gt;=$I$7),"SI","NO"))</f>
        <v>#REF!</v>
      </c>
    </row>
    <row r="371" spans="2:9" x14ac:dyDescent="0.2">
      <c r="B371" s="18" t="e">
        <f>+IF('Datos seleccionados'!#REF!="","",'Datos seleccionados'!#REF!)</f>
        <v>#REF!</v>
      </c>
      <c r="C371" s="14" t="e">
        <f>+IF('Datos seleccionados'!#REF!="","",'Datos seleccionados'!#REF!)</f>
        <v>#REF!</v>
      </c>
      <c r="D371" s="10" t="e">
        <f>IF(C371="","",IF(AND('Datos seleccionados'!#REF!&gt;=$D$3,'Datos seleccionados'!#REF!&lt;=$D$4,'Datos seleccionados'!#REF!&gt;=$D$5,'Datos seleccionados'!#REF!&gt;=$D$6,'Datos seleccionados'!#REF!&gt;=$D$7),"SI","NO"))</f>
        <v>#REF!</v>
      </c>
      <c r="G371" s="17" t="e">
        <f>+IF('Datos seleccionados'!#REF!="","",'Datos seleccionados'!#REF!)</f>
        <v>#REF!</v>
      </c>
      <c r="H371" s="14" t="e">
        <f>+IF('Datos seleccionados'!#REF!="","",'Datos seleccionados'!#REF!)</f>
        <v>#REF!</v>
      </c>
      <c r="I371" s="10" t="e">
        <f>IF(H371="","",IF(AND('Datos seleccionados'!#REF!&gt;=$I$3,'Datos seleccionados'!#REF!&lt;=$I$4,'Datos seleccionados'!#REF!&gt;=$I$5,'Datos seleccionados'!#REF!&gt;=$I$6,'Datos seleccionados'!#REF!&gt;=$I$7),"SI","NO"))</f>
        <v>#REF!</v>
      </c>
    </row>
    <row r="372" spans="2:9" x14ac:dyDescent="0.2">
      <c r="B372" s="18" t="e">
        <f>+IF('Datos seleccionados'!#REF!="","",'Datos seleccionados'!#REF!)</f>
        <v>#REF!</v>
      </c>
      <c r="C372" s="14" t="e">
        <f>+IF('Datos seleccionados'!#REF!="","",'Datos seleccionados'!#REF!)</f>
        <v>#REF!</v>
      </c>
      <c r="D372" s="10" t="e">
        <f>IF(C372="","",IF(AND('Datos seleccionados'!#REF!&gt;=$D$3,'Datos seleccionados'!#REF!&lt;=$D$4,'Datos seleccionados'!#REF!&gt;=$D$5,'Datos seleccionados'!#REF!&gt;=$D$6,'Datos seleccionados'!#REF!&gt;=$D$7),"SI","NO"))</f>
        <v>#REF!</v>
      </c>
      <c r="G372" s="17" t="e">
        <f>+IF('Datos seleccionados'!#REF!="","",'Datos seleccionados'!#REF!)</f>
        <v>#REF!</v>
      </c>
      <c r="H372" s="14" t="e">
        <f>+IF('Datos seleccionados'!#REF!="","",'Datos seleccionados'!#REF!)</f>
        <v>#REF!</v>
      </c>
      <c r="I372" s="10" t="e">
        <f>IF(H372="","",IF(AND('Datos seleccionados'!#REF!&gt;=$I$3,'Datos seleccionados'!#REF!&lt;=$I$4,'Datos seleccionados'!#REF!&gt;=$I$5,'Datos seleccionados'!#REF!&gt;=$I$6,'Datos seleccionados'!#REF!&gt;=$I$7),"SI","NO"))</f>
        <v>#REF!</v>
      </c>
    </row>
    <row r="373" spans="2:9" x14ac:dyDescent="0.2">
      <c r="B373" s="18" t="e">
        <f>+IF('Datos seleccionados'!#REF!="","",'Datos seleccionados'!#REF!)</f>
        <v>#REF!</v>
      </c>
      <c r="C373" s="14" t="e">
        <f>+IF('Datos seleccionados'!#REF!="","",'Datos seleccionados'!#REF!)</f>
        <v>#REF!</v>
      </c>
      <c r="D373" s="10" t="e">
        <f>IF(C373="","",IF(AND('Datos seleccionados'!#REF!&gt;=$D$3,'Datos seleccionados'!#REF!&lt;=$D$4,'Datos seleccionados'!#REF!&gt;=$D$5,'Datos seleccionados'!#REF!&gt;=$D$6,'Datos seleccionados'!#REF!&gt;=$D$7),"SI","NO"))</f>
        <v>#REF!</v>
      </c>
      <c r="G373" s="17" t="e">
        <f>+IF('Datos seleccionados'!#REF!="","",'Datos seleccionados'!#REF!)</f>
        <v>#REF!</v>
      </c>
      <c r="H373" s="14" t="e">
        <f>+IF('Datos seleccionados'!#REF!="","",'Datos seleccionados'!#REF!)</f>
        <v>#REF!</v>
      </c>
      <c r="I373" s="10" t="e">
        <f>IF(H373="","",IF(AND('Datos seleccionados'!#REF!&gt;=$I$3,'Datos seleccionados'!#REF!&lt;=$I$4,'Datos seleccionados'!#REF!&gt;=$I$5,'Datos seleccionados'!#REF!&gt;=$I$6,'Datos seleccionados'!#REF!&gt;=$I$7),"SI","NO"))</f>
        <v>#REF!</v>
      </c>
    </row>
    <row r="374" spans="2:9" x14ac:dyDescent="0.2">
      <c r="B374" s="18" t="e">
        <f>+IF('Datos seleccionados'!#REF!="","",'Datos seleccionados'!#REF!)</f>
        <v>#REF!</v>
      </c>
      <c r="C374" s="14" t="e">
        <f>+IF('Datos seleccionados'!#REF!="","",'Datos seleccionados'!#REF!)</f>
        <v>#REF!</v>
      </c>
      <c r="D374" s="10" t="e">
        <f>IF(C374="","",IF(AND('Datos seleccionados'!#REF!&gt;=$D$3,'Datos seleccionados'!#REF!&lt;=$D$4,'Datos seleccionados'!#REF!&gt;=$D$5,'Datos seleccionados'!#REF!&gt;=$D$6,'Datos seleccionados'!#REF!&gt;=$D$7),"SI","NO"))</f>
        <v>#REF!</v>
      </c>
      <c r="G374" s="17" t="e">
        <f>+IF('Datos seleccionados'!#REF!="","",'Datos seleccionados'!#REF!)</f>
        <v>#REF!</v>
      </c>
      <c r="H374" s="14" t="e">
        <f>+IF('Datos seleccionados'!#REF!="","",'Datos seleccionados'!#REF!)</f>
        <v>#REF!</v>
      </c>
      <c r="I374" s="10" t="e">
        <f>IF(H374="","",IF(AND('Datos seleccionados'!#REF!&gt;=$I$3,'Datos seleccionados'!#REF!&lt;=$I$4,'Datos seleccionados'!#REF!&gt;=$I$5,'Datos seleccionados'!#REF!&gt;=$I$6,'Datos seleccionados'!#REF!&gt;=$I$7),"SI","NO"))</f>
        <v>#REF!</v>
      </c>
    </row>
    <row r="375" spans="2:9" x14ac:dyDescent="0.2">
      <c r="B375" s="18" t="e">
        <f>+IF('Datos seleccionados'!#REF!="","",'Datos seleccionados'!#REF!)</f>
        <v>#REF!</v>
      </c>
      <c r="C375" s="14" t="e">
        <f>+IF('Datos seleccionados'!#REF!="","",'Datos seleccionados'!#REF!)</f>
        <v>#REF!</v>
      </c>
      <c r="D375" s="10" t="e">
        <f>IF(C375="","",IF(AND('Datos seleccionados'!#REF!&gt;=$D$3,'Datos seleccionados'!#REF!&lt;=$D$4,'Datos seleccionados'!#REF!&gt;=$D$5,'Datos seleccionados'!#REF!&gt;=$D$6,'Datos seleccionados'!#REF!&gt;=$D$7),"SI","NO"))</f>
        <v>#REF!</v>
      </c>
      <c r="G375" s="17" t="e">
        <f>+IF('Datos seleccionados'!#REF!="","",'Datos seleccionados'!#REF!)</f>
        <v>#REF!</v>
      </c>
      <c r="H375" s="14" t="e">
        <f>+IF('Datos seleccionados'!#REF!="","",'Datos seleccionados'!#REF!)</f>
        <v>#REF!</v>
      </c>
      <c r="I375" s="10" t="e">
        <f>IF(H375="","",IF(AND('Datos seleccionados'!#REF!&gt;=$I$3,'Datos seleccionados'!#REF!&lt;=$I$4,'Datos seleccionados'!#REF!&gt;=$I$5,'Datos seleccionados'!#REF!&gt;=$I$6,'Datos seleccionados'!#REF!&gt;=$I$7),"SI","NO"))</f>
        <v>#REF!</v>
      </c>
    </row>
    <row r="376" spans="2:9" x14ac:dyDescent="0.2">
      <c r="B376" s="18" t="e">
        <f>+IF('Datos seleccionados'!#REF!="","",'Datos seleccionados'!#REF!)</f>
        <v>#REF!</v>
      </c>
      <c r="C376" s="14" t="e">
        <f>+IF('Datos seleccionados'!#REF!="","",'Datos seleccionados'!#REF!)</f>
        <v>#REF!</v>
      </c>
      <c r="D376" s="10" t="e">
        <f>IF(C376="","",IF(AND('Datos seleccionados'!#REF!&gt;=$D$3,'Datos seleccionados'!#REF!&lt;=$D$4,'Datos seleccionados'!#REF!&gt;=$D$5,'Datos seleccionados'!#REF!&gt;=$D$6,'Datos seleccionados'!#REF!&gt;=$D$7),"SI","NO"))</f>
        <v>#REF!</v>
      </c>
      <c r="G376" s="17" t="e">
        <f>+IF('Datos seleccionados'!#REF!="","",'Datos seleccionados'!#REF!)</f>
        <v>#REF!</v>
      </c>
      <c r="H376" s="14" t="e">
        <f>+IF('Datos seleccionados'!#REF!="","",'Datos seleccionados'!#REF!)</f>
        <v>#REF!</v>
      </c>
      <c r="I376" s="10" t="e">
        <f>IF(H376="","",IF(AND('Datos seleccionados'!#REF!&gt;=$I$3,'Datos seleccionados'!#REF!&lt;=$I$4,'Datos seleccionados'!#REF!&gt;=$I$5,'Datos seleccionados'!#REF!&gt;=$I$6,'Datos seleccionados'!#REF!&gt;=$I$7),"SI","NO"))</f>
        <v>#REF!</v>
      </c>
    </row>
    <row r="377" spans="2:9" x14ac:dyDescent="0.2">
      <c r="B377" s="18" t="e">
        <f>+IF('Datos seleccionados'!#REF!="","",'Datos seleccionados'!#REF!)</f>
        <v>#REF!</v>
      </c>
      <c r="C377" s="14" t="e">
        <f>+IF('Datos seleccionados'!#REF!="","",'Datos seleccionados'!#REF!)</f>
        <v>#REF!</v>
      </c>
      <c r="D377" s="10" t="e">
        <f>IF(C377="","",IF(AND('Datos seleccionados'!#REF!&gt;=$D$3,'Datos seleccionados'!#REF!&lt;=$D$4,'Datos seleccionados'!#REF!&gt;=$D$5,'Datos seleccionados'!#REF!&gt;=$D$6,'Datos seleccionados'!#REF!&gt;=$D$7),"SI","NO"))</f>
        <v>#REF!</v>
      </c>
      <c r="G377" s="17" t="e">
        <f>+IF('Datos seleccionados'!#REF!="","",'Datos seleccionados'!#REF!)</f>
        <v>#REF!</v>
      </c>
      <c r="H377" s="14" t="e">
        <f>+IF('Datos seleccionados'!#REF!="","",'Datos seleccionados'!#REF!)</f>
        <v>#REF!</v>
      </c>
      <c r="I377" s="10" t="e">
        <f>IF(H377="","",IF(AND('Datos seleccionados'!#REF!&gt;=$I$3,'Datos seleccionados'!#REF!&lt;=$I$4,'Datos seleccionados'!#REF!&gt;=$I$5,'Datos seleccionados'!#REF!&gt;=$I$6,'Datos seleccionados'!#REF!&gt;=$I$7),"SI","NO"))</f>
        <v>#REF!</v>
      </c>
    </row>
    <row r="378" spans="2:9" x14ac:dyDescent="0.2">
      <c r="B378" s="18" t="e">
        <f>+IF('Datos seleccionados'!#REF!="","",'Datos seleccionados'!#REF!)</f>
        <v>#REF!</v>
      </c>
      <c r="C378" s="14" t="e">
        <f>+IF('Datos seleccionados'!#REF!="","",'Datos seleccionados'!#REF!)</f>
        <v>#REF!</v>
      </c>
      <c r="D378" s="10" t="e">
        <f>IF(C378="","",IF(AND('Datos seleccionados'!#REF!&gt;=$D$3,'Datos seleccionados'!#REF!&lt;=$D$4,'Datos seleccionados'!#REF!&gt;=$D$5,'Datos seleccionados'!#REF!&gt;=$D$6,'Datos seleccionados'!#REF!&gt;=$D$7),"SI","NO"))</f>
        <v>#REF!</v>
      </c>
      <c r="G378" s="17" t="e">
        <f>+IF('Datos seleccionados'!#REF!="","",'Datos seleccionados'!#REF!)</f>
        <v>#REF!</v>
      </c>
      <c r="H378" s="14" t="e">
        <f>+IF('Datos seleccionados'!#REF!="","",'Datos seleccionados'!#REF!)</f>
        <v>#REF!</v>
      </c>
      <c r="I378" s="10" t="e">
        <f>IF(H378="","",IF(AND('Datos seleccionados'!#REF!&gt;=$I$3,'Datos seleccionados'!#REF!&lt;=$I$4,'Datos seleccionados'!#REF!&gt;=$I$5,'Datos seleccionados'!#REF!&gt;=$I$6,'Datos seleccionados'!#REF!&gt;=$I$7),"SI","NO"))</f>
        <v>#REF!</v>
      </c>
    </row>
    <row r="379" spans="2:9" x14ac:dyDescent="0.2">
      <c r="B379" s="18" t="e">
        <f>+IF('Datos seleccionados'!#REF!="","",'Datos seleccionados'!#REF!)</f>
        <v>#REF!</v>
      </c>
      <c r="C379" s="14" t="e">
        <f>+IF('Datos seleccionados'!#REF!="","",'Datos seleccionados'!#REF!)</f>
        <v>#REF!</v>
      </c>
      <c r="D379" s="10" t="e">
        <f>IF(C379="","",IF(AND('Datos seleccionados'!#REF!&gt;=$D$3,'Datos seleccionados'!#REF!&lt;=$D$4,'Datos seleccionados'!#REF!&gt;=$D$5,'Datos seleccionados'!#REF!&gt;=$D$6,'Datos seleccionados'!#REF!&gt;=$D$7),"SI","NO"))</f>
        <v>#REF!</v>
      </c>
      <c r="G379" s="17" t="e">
        <f>+IF('Datos seleccionados'!#REF!="","",'Datos seleccionados'!#REF!)</f>
        <v>#REF!</v>
      </c>
      <c r="H379" s="14" t="e">
        <f>+IF('Datos seleccionados'!#REF!="","",'Datos seleccionados'!#REF!)</f>
        <v>#REF!</v>
      </c>
      <c r="I379" s="10" t="e">
        <f>IF(H379="","",IF(AND('Datos seleccionados'!#REF!&gt;=$I$3,'Datos seleccionados'!#REF!&lt;=$I$4,'Datos seleccionados'!#REF!&gt;=$I$5,'Datos seleccionados'!#REF!&gt;=$I$6,'Datos seleccionados'!#REF!&gt;=$I$7),"SI","NO"))</f>
        <v>#REF!</v>
      </c>
    </row>
    <row r="380" spans="2:9" x14ac:dyDescent="0.2">
      <c r="B380" s="18" t="e">
        <f>+IF('Datos seleccionados'!#REF!="","",'Datos seleccionados'!#REF!)</f>
        <v>#REF!</v>
      </c>
      <c r="C380" s="14" t="e">
        <f>+IF('Datos seleccionados'!#REF!="","",'Datos seleccionados'!#REF!)</f>
        <v>#REF!</v>
      </c>
      <c r="D380" s="10" t="e">
        <f>IF(C380="","",IF(AND('Datos seleccionados'!#REF!&gt;=$D$3,'Datos seleccionados'!#REF!&lt;=$D$4,'Datos seleccionados'!#REF!&gt;=$D$5,'Datos seleccionados'!#REF!&gt;=$D$6,'Datos seleccionados'!#REF!&gt;=$D$7),"SI","NO"))</f>
        <v>#REF!</v>
      </c>
      <c r="G380" s="17" t="e">
        <f>+IF('Datos seleccionados'!#REF!="","",'Datos seleccionados'!#REF!)</f>
        <v>#REF!</v>
      </c>
      <c r="H380" s="14" t="e">
        <f>+IF('Datos seleccionados'!#REF!="","",'Datos seleccionados'!#REF!)</f>
        <v>#REF!</v>
      </c>
      <c r="I380" s="10" t="e">
        <f>IF(H380="","",IF(AND('Datos seleccionados'!#REF!&gt;=$I$3,'Datos seleccionados'!#REF!&lt;=$I$4,'Datos seleccionados'!#REF!&gt;=$I$5,'Datos seleccionados'!#REF!&gt;=$I$6,'Datos seleccionados'!#REF!&gt;=$I$7),"SI","NO"))</f>
        <v>#REF!</v>
      </c>
    </row>
    <row r="381" spans="2:9" x14ac:dyDescent="0.2">
      <c r="B381" s="18" t="e">
        <f>+IF('Datos seleccionados'!#REF!="","",'Datos seleccionados'!#REF!)</f>
        <v>#REF!</v>
      </c>
      <c r="C381" s="14" t="e">
        <f>+IF('Datos seleccionados'!#REF!="","",'Datos seleccionados'!#REF!)</f>
        <v>#REF!</v>
      </c>
      <c r="D381" s="10" t="e">
        <f>IF(C381="","",IF(AND('Datos seleccionados'!#REF!&gt;=$D$3,'Datos seleccionados'!#REF!&lt;=$D$4,'Datos seleccionados'!#REF!&gt;=$D$5,'Datos seleccionados'!#REF!&gt;=$D$6,'Datos seleccionados'!#REF!&gt;=$D$7),"SI","NO"))</f>
        <v>#REF!</v>
      </c>
      <c r="G381" s="17" t="e">
        <f>+IF('Datos seleccionados'!#REF!="","",'Datos seleccionados'!#REF!)</f>
        <v>#REF!</v>
      </c>
      <c r="H381" s="14" t="e">
        <f>+IF('Datos seleccionados'!#REF!="","",'Datos seleccionados'!#REF!)</f>
        <v>#REF!</v>
      </c>
      <c r="I381" s="10" t="e">
        <f>IF(H381="","",IF(AND('Datos seleccionados'!#REF!&gt;=$I$3,'Datos seleccionados'!#REF!&lt;=$I$4,'Datos seleccionados'!#REF!&gt;=$I$5,'Datos seleccionados'!#REF!&gt;=$I$6,'Datos seleccionados'!#REF!&gt;=$I$7),"SI","NO"))</f>
        <v>#REF!</v>
      </c>
    </row>
    <row r="382" spans="2:9" x14ac:dyDescent="0.2">
      <c r="B382" s="18" t="e">
        <f>+IF('Datos seleccionados'!#REF!="","",'Datos seleccionados'!#REF!)</f>
        <v>#REF!</v>
      </c>
      <c r="C382" s="14" t="e">
        <f>+IF('Datos seleccionados'!#REF!="","",'Datos seleccionados'!#REF!)</f>
        <v>#REF!</v>
      </c>
      <c r="D382" s="10" t="e">
        <f>IF(C382="","",IF(AND('Datos seleccionados'!#REF!&gt;=$D$3,'Datos seleccionados'!#REF!&lt;=$D$4,'Datos seleccionados'!#REF!&gt;=$D$5,'Datos seleccionados'!#REF!&gt;=$D$6,'Datos seleccionados'!#REF!&gt;=$D$7),"SI","NO"))</f>
        <v>#REF!</v>
      </c>
      <c r="G382" s="17" t="e">
        <f>+IF('Datos seleccionados'!#REF!="","",'Datos seleccionados'!#REF!)</f>
        <v>#REF!</v>
      </c>
      <c r="H382" s="14" t="e">
        <f>+IF('Datos seleccionados'!#REF!="","",'Datos seleccionados'!#REF!)</f>
        <v>#REF!</v>
      </c>
      <c r="I382" s="10" t="e">
        <f>IF(H382="","",IF(AND('Datos seleccionados'!#REF!&gt;=$I$3,'Datos seleccionados'!#REF!&lt;=$I$4,'Datos seleccionados'!#REF!&gt;=$I$5,'Datos seleccionados'!#REF!&gt;=$I$6,'Datos seleccionados'!#REF!&gt;=$I$7),"SI","NO"))</f>
        <v>#REF!</v>
      </c>
    </row>
    <row r="383" spans="2:9" x14ac:dyDescent="0.2">
      <c r="B383" s="18" t="e">
        <f>+IF('Datos seleccionados'!#REF!="","",'Datos seleccionados'!#REF!)</f>
        <v>#REF!</v>
      </c>
      <c r="C383" s="14" t="e">
        <f>+IF('Datos seleccionados'!#REF!="","",'Datos seleccionados'!#REF!)</f>
        <v>#REF!</v>
      </c>
      <c r="D383" s="10" t="e">
        <f>IF(C383="","",IF(AND('Datos seleccionados'!#REF!&gt;=$D$3,'Datos seleccionados'!#REF!&lt;=$D$4,'Datos seleccionados'!#REF!&gt;=$D$5,'Datos seleccionados'!#REF!&gt;=$D$6,'Datos seleccionados'!#REF!&gt;=$D$7),"SI","NO"))</f>
        <v>#REF!</v>
      </c>
      <c r="G383" s="17" t="e">
        <f>+IF('Datos seleccionados'!#REF!="","",'Datos seleccionados'!#REF!)</f>
        <v>#REF!</v>
      </c>
      <c r="H383" s="14" t="e">
        <f>+IF('Datos seleccionados'!#REF!="","",'Datos seleccionados'!#REF!)</f>
        <v>#REF!</v>
      </c>
      <c r="I383" s="10" t="e">
        <f>IF(H383="","",IF(AND('Datos seleccionados'!#REF!&gt;=$I$3,'Datos seleccionados'!#REF!&lt;=$I$4,'Datos seleccionados'!#REF!&gt;=$I$5,'Datos seleccionados'!#REF!&gt;=$I$6,'Datos seleccionados'!#REF!&gt;=$I$7),"SI","NO"))</f>
        <v>#REF!</v>
      </c>
    </row>
    <row r="384" spans="2:9" x14ac:dyDescent="0.2">
      <c r="B384" s="18" t="e">
        <f>+IF('Datos seleccionados'!#REF!="","",'Datos seleccionados'!#REF!)</f>
        <v>#REF!</v>
      </c>
      <c r="C384" s="14" t="e">
        <f>+IF('Datos seleccionados'!#REF!="","",'Datos seleccionados'!#REF!)</f>
        <v>#REF!</v>
      </c>
      <c r="D384" s="10" t="e">
        <f>IF(C384="","",IF(AND('Datos seleccionados'!#REF!&gt;=$D$3,'Datos seleccionados'!#REF!&lt;=$D$4,'Datos seleccionados'!#REF!&gt;=$D$5,'Datos seleccionados'!#REF!&gt;=$D$6,'Datos seleccionados'!#REF!&gt;=$D$7),"SI","NO"))</f>
        <v>#REF!</v>
      </c>
      <c r="G384" s="17" t="e">
        <f>+IF('Datos seleccionados'!#REF!="","",'Datos seleccionados'!#REF!)</f>
        <v>#REF!</v>
      </c>
      <c r="H384" s="14" t="e">
        <f>+IF('Datos seleccionados'!#REF!="","",'Datos seleccionados'!#REF!)</f>
        <v>#REF!</v>
      </c>
      <c r="I384" s="10" t="e">
        <f>IF(H384="","",IF(AND('Datos seleccionados'!#REF!&gt;=$I$3,'Datos seleccionados'!#REF!&lt;=$I$4,'Datos seleccionados'!#REF!&gt;=$I$5,'Datos seleccionados'!#REF!&gt;=$I$6,'Datos seleccionados'!#REF!&gt;=$I$7),"SI","NO"))</f>
        <v>#REF!</v>
      </c>
    </row>
    <row r="385" spans="2:9" x14ac:dyDescent="0.2">
      <c r="B385" s="18" t="e">
        <f>+IF('Datos seleccionados'!#REF!="","",'Datos seleccionados'!#REF!)</f>
        <v>#REF!</v>
      </c>
      <c r="C385" s="14" t="e">
        <f>+IF('Datos seleccionados'!#REF!="","",'Datos seleccionados'!#REF!)</f>
        <v>#REF!</v>
      </c>
      <c r="D385" s="10" t="e">
        <f>IF(C385="","",IF(AND('Datos seleccionados'!#REF!&gt;=$D$3,'Datos seleccionados'!#REF!&lt;=$D$4,'Datos seleccionados'!#REF!&gt;=$D$5,'Datos seleccionados'!#REF!&gt;=$D$6,'Datos seleccionados'!#REF!&gt;=$D$7),"SI","NO"))</f>
        <v>#REF!</v>
      </c>
      <c r="G385" s="17" t="e">
        <f>+IF('Datos seleccionados'!#REF!="","",'Datos seleccionados'!#REF!)</f>
        <v>#REF!</v>
      </c>
      <c r="H385" s="14" t="e">
        <f>+IF('Datos seleccionados'!#REF!="","",'Datos seleccionados'!#REF!)</f>
        <v>#REF!</v>
      </c>
      <c r="I385" s="10" t="e">
        <f>IF(H385="","",IF(AND('Datos seleccionados'!#REF!&gt;=$I$3,'Datos seleccionados'!#REF!&lt;=$I$4,'Datos seleccionados'!#REF!&gt;=$I$5,'Datos seleccionados'!#REF!&gt;=$I$6,'Datos seleccionados'!#REF!&gt;=$I$7),"SI","NO"))</f>
        <v>#REF!</v>
      </c>
    </row>
    <row r="386" spans="2:9" x14ac:dyDescent="0.2">
      <c r="B386" s="18" t="e">
        <f>+IF('Datos seleccionados'!#REF!="","",'Datos seleccionados'!#REF!)</f>
        <v>#REF!</v>
      </c>
      <c r="C386" s="14" t="e">
        <f>+IF('Datos seleccionados'!#REF!="","",'Datos seleccionados'!#REF!)</f>
        <v>#REF!</v>
      </c>
      <c r="D386" s="10" t="e">
        <f>IF(C386="","",IF(AND('Datos seleccionados'!#REF!&gt;=$D$3,'Datos seleccionados'!#REF!&lt;=$D$4,'Datos seleccionados'!#REF!&gt;=$D$5,'Datos seleccionados'!#REF!&gt;=$D$6,'Datos seleccionados'!#REF!&gt;=$D$7),"SI","NO"))</f>
        <v>#REF!</v>
      </c>
      <c r="G386" s="17" t="e">
        <f>+IF('Datos seleccionados'!#REF!="","",'Datos seleccionados'!#REF!)</f>
        <v>#REF!</v>
      </c>
      <c r="H386" s="14" t="e">
        <f>+IF('Datos seleccionados'!#REF!="","",'Datos seleccionados'!#REF!)</f>
        <v>#REF!</v>
      </c>
      <c r="I386" s="10" t="e">
        <f>IF(H386="","",IF(AND('Datos seleccionados'!#REF!&gt;=$I$3,'Datos seleccionados'!#REF!&lt;=$I$4,'Datos seleccionados'!#REF!&gt;=$I$5,'Datos seleccionados'!#REF!&gt;=$I$6,'Datos seleccionados'!#REF!&gt;=$I$7),"SI","NO"))</f>
        <v>#REF!</v>
      </c>
    </row>
    <row r="387" spans="2:9" x14ac:dyDescent="0.2">
      <c r="B387" s="18" t="e">
        <f>+IF('Datos seleccionados'!#REF!="","",'Datos seleccionados'!#REF!)</f>
        <v>#REF!</v>
      </c>
      <c r="C387" s="14" t="e">
        <f>+IF('Datos seleccionados'!#REF!="","",'Datos seleccionados'!#REF!)</f>
        <v>#REF!</v>
      </c>
      <c r="D387" s="10" t="e">
        <f>IF(C387="","",IF(AND('Datos seleccionados'!#REF!&gt;=$D$3,'Datos seleccionados'!#REF!&lt;=$D$4,'Datos seleccionados'!#REF!&gt;=$D$5,'Datos seleccionados'!#REF!&gt;=$D$6,'Datos seleccionados'!#REF!&gt;=$D$7),"SI","NO"))</f>
        <v>#REF!</v>
      </c>
      <c r="G387" s="17" t="e">
        <f>+IF('Datos seleccionados'!#REF!="","",'Datos seleccionados'!#REF!)</f>
        <v>#REF!</v>
      </c>
      <c r="H387" s="14" t="e">
        <f>+IF('Datos seleccionados'!#REF!="","",'Datos seleccionados'!#REF!)</f>
        <v>#REF!</v>
      </c>
      <c r="I387" s="10" t="e">
        <f>IF(H387="","",IF(AND('Datos seleccionados'!#REF!&gt;=$I$3,'Datos seleccionados'!#REF!&lt;=$I$4,'Datos seleccionados'!#REF!&gt;=$I$5,'Datos seleccionados'!#REF!&gt;=$I$6,'Datos seleccionados'!#REF!&gt;=$I$7),"SI","NO"))</f>
        <v>#REF!</v>
      </c>
    </row>
    <row r="388" spans="2:9" x14ac:dyDescent="0.2">
      <c r="B388" s="18" t="e">
        <f>+IF('Datos seleccionados'!#REF!="","",'Datos seleccionados'!#REF!)</f>
        <v>#REF!</v>
      </c>
      <c r="C388" s="14" t="e">
        <f>+IF('Datos seleccionados'!#REF!="","",'Datos seleccionados'!#REF!)</f>
        <v>#REF!</v>
      </c>
      <c r="D388" s="10" t="e">
        <f>IF(C388="","",IF(AND('Datos seleccionados'!#REF!&gt;=$D$3,'Datos seleccionados'!#REF!&lt;=$D$4,'Datos seleccionados'!#REF!&gt;=$D$5,'Datos seleccionados'!#REF!&gt;=$D$6,'Datos seleccionados'!#REF!&gt;=$D$7),"SI","NO"))</f>
        <v>#REF!</v>
      </c>
      <c r="G388" s="17" t="e">
        <f>+IF('Datos seleccionados'!#REF!="","",'Datos seleccionados'!#REF!)</f>
        <v>#REF!</v>
      </c>
      <c r="H388" s="14" t="e">
        <f>+IF('Datos seleccionados'!#REF!="","",'Datos seleccionados'!#REF!)</f>
        <v>#REF!</v>
      </c>
      <c r="I388" s="10" t="e">
        <f>IF(H388="","",IF(AND('Datos seleccionados'!#REF!&gt;=$I$3,'Datos seleccionados'!#REF!&lt;=$I$4,'Datos seleccionados'!#REF!&gt;=$I$5,'Datos seleccionados'!#REF!&gt;=$I$6,'Datos seleccionados'!#REF!&gt;=$I$7),"SI","NO"))</f>
        <v>#REF!</v>
      </c>
    </row>
    <row r="389" spans="2:9" x14ac:dyDescent="0.2">
      <c r="B389" s="18" t="e">
        <f>+IF('Datos seleccionados'!#REF!="","",'Datos seleccionados'!#REF!)</f>
        <v>#REF!</v>
      </c>
      <c r="C389" s="14" t="e">
        <f>+IF('Datos seleccionados'!#REF!="","",'Datos seleccionados'!#REF!)</f>
        <v>#REF!</v>
      </c>
      <c r="D389" s="10" t="e">
        <f>IF(C389="","",IF(AND('Datos seleccionados'!#REF!&gt;=$D$3,'Datos seleccionados'!#REF!&lt;=$D$4,'Datos seleccionados'!#REF!&gt;=$D$5,'Datos seleccionados'!#REF!&gt;=$D$6,'Datos seleccionados'!#REF!&gt;=$D$7),"SI","NO"))</f>
        <v>#REF!</v>
      </c>
      <c r="G389" s="17" t="e">
        <f>+IF('Datos seleccionados'!#REF!="","",'Datos seleccionados'!#REF!)</f>
        <v>#REF!</v>
      </c>
      <c r="H389" s="14" t="e">
        <f>+IF('Datos seleccionados'!#REF!="","",'Datos seleccionados'!#REF!)</f>
        <v>#REF!</v>
      </c>
      <c r="I389" s="10" t="e">
        <f>IF(H389="","",IF(AND('Datos seleccionados'!#REF!&gt;=$I$3,'Datos seleccionados'!#REF!&lt;=$I$4,'Datos seleccionados'!#REF!&gt;=$I$5,'Datos seleccionados'!#REF!&gt;=$I$6,'Datos seleccionados'!#REF!&gt;=$I$7),"SI","NO"))</f>
        <v>#REF!</v>
      </c>
    </row>
    <row r="390" spans="2:9" x14ac:dyDescent="0.2">
      <c r="B390" s="18" t="e">
        <f>+IF('Datos seleccionados'!#REF!="","",'Datos seleccionados'!#REF!)</f>
        <v>#REF!</v>
      </c>
      <c r="C390" s="14" t="e">
        <f>+IF('Datos seleccionados'!#REF!="","",'Datos seleccionados'!#REF!)</f>
        <v>#REF!</v>
      </c>
      <c r="D390" s="10" t="e">
        <f>IF(C390="","",IF(AND('Datos seleccionados'!#REF!&gt;=$D$3,'Datos seleccionados'!#REF!&lt;=$D$4,'Datos seleccionados'!#REF!&gt;=$D$5,'Datos seleccionados'!#REF!&gt;=$D$6,'Datos seleccionados'!#REF!&gt;=$D$7),"SI","NO"))</f>
        <v>#REF!</v>
      </c>
      <c r="G390" s="17" t="e">
        <f>+IF('Datos seleccionados'!#REF!="","",'Datos seleccionados'!#REF!)</f>
        <v>#REF!</v>
      </c>
      <c r="H390" s="14" t="e">
        <f>+IF('Datos seleccionados'!#REF!="","",'Datos seleccionados'!#REF!)</f>
        <v>#REF!</v>
      </c>
      <c r="I390" s="10" t="e">
        <f>IF(H390="","",IF(AND('Datos seleccionados'!#REF!&gt;=$I$3,'Datos seleccionados'!#REF!&lt;=$I$4,'Datos seleccionados'!#REF!&gt;=$I$5,'Datos seleccionados'!#REF!&gt;=$I$6,'Datos seleccionados'!#REF!&gt;=$I$7),"SI","NO"))</f>
        <v>#REF!</v>
      </c>
    </row>
    <row r="391" spans="2:9" x14ac:dyDescent="0.2">
      <c r="B391" s="18" t="e">
        <f>+IF('Datos seleccionados'!#REF!="","",'Datos seleccionados'!#REF!)</f>
        <v>#REF!</v>
      </c>
      <c r="C391" s="14" t="e">
        <f>+IF('Datos seleccionados'!#REF!="","",'Datos seleccionados'!#REF!)</f>
        <v>#REF!</v>
      </c>
      <c r="D391" s="10" t="e">
        <f>IF(C391="","",IF(AND('Datos seleccionados'!#REF!&gt;=$D$3,'Datos seleccionados'!#REF!&lt;=$D$4,'Datos seleccionados'!#REF!&gt;=$D$5,'Datos seleccionados'!#REF!&gt;=$D$6,'Datos seleccionados'!#REF!&gt;=$D$7),"SI","NO"))</f>
        <v>#REF!</v>
      </c>
      <c r="G391" s="17" t="e">
        <f>+IF('Datos seleccionados'!#REF!="","",'Datos seleccionados'!#REF!)</f>
        <v>#REF!</v>
      </c>
      <c r="H391" s="14" t="e">
        <f>+IF('Datos seleccionados'!#REF!="","",'Datos seleccionados'!#REF!)</f>
        <v>#REF!</v>
      </c>
      <c r="I391" s="10" t="e">
        <f>IF(H391="","",IF(AND('Datos seleccionados'!#REF!&gt;=$I$3,'Datos seleccionados'!#REF!&lt;=$I$4,'Datos seleccionados'!#REF!&gt;=$I$5,'Datos seleccionados'!#REF!&gt;=$I$6,'Datos seleccionados'!#REF!&gt;=$I$7),"SI","NO"))</f>
        <v>#REF!</v>
      </c>
    </row>
    <row r="392" spans="2:9" x14ac:dyDescent="0.2">
      <c r="B392" s="18" t="e">
        <f>+IF('Datos seleccionados'!#REF!="","",'Datos seleccionados'!#REF!)</f>
        <v>#REF!</v>
      </c>
      <c r="C392" s="14" t="e">
        <f>+IF('Datos seleccionados'!#REF!="","",'Datos seleccionados'!#REF!)</f>
        <v>#REF!</v>
      </c>
      <c r="D392" s="10" t="e">
        <f>IF(C392="","",IF(AND('Datos seleccionados'!#REF!&gt;=$D$3,'Datos seleccionados'!#REF!&lt;=$D$4,'Datos seleccionados'!#REF!&gt;=$D$5,'Datos seleccionados'!#REF!&gt;=$D$6,'Datos seleccionados'!#REF!&gt;=$D$7),"SI","NO"))</f>
        <v>#REF!</v>
      </c>
      <c r="G392" s="17" t="e">
        <f>+IF('Datos seleccionados'!#REF!="","",'Datos seleccionados'!#REF!)</f>
        <v>#REF!</v>
      </c>
      <c r="H392" s="14" t="e">
        <f>+IF('Datos seleccionados'!#REF!="","",'Datos seleccionados'!#REF!)</f>
        <v>#REF!</v>
      </c>
      <c r="I392" s="10" t="e">
        <f>IF(H392="","",IF(AND('Datos seleccionados'!#REF!&gt;=$I$3,'Datos seleccionados'!#REF!&lt;=$I$4,'Datos seleccionados'!#REF!&gt;=$I$5,'Datos seleccionados'!#REF!&gt;=$I$6,'Datos seleccionados'!#REF!&gt;=$I$7),"SI","NO"))</f>
        <v>#REF!</v>
      </c>
    </row>
    <row r="393" spans="2:9" x14ac:dyDescent="0.2">
      <c r="B393" s="18" t="e">
        <f>+IF('Datos seleccionados'!#REF!="","",'Datos seleccionados'!#REF!)</f>
        <v>#REF!</v>
      </c>
      <c r="C393" s="14" t="e">
        <f>+IF('Datos seleccionados'!#REF!="","",'Datos seleccionados'!#REF!)</f>
        <v>#REF!</v>
      </c>
      <c r="D393" s="10" t="e">
        <f>IF(C393="","",IF(AND('Datos seleccionados'!#REF!&gt;=$D$3,'Datos seleccionados'!#REF!&lt;=$D$4,'Datos seleccionados'!#REF!&gt;=$D$5,'Datos seleccionados'!#REF!&gt;=$D$6,'Datos seleccionados'!#REF!&gt;=$D$7),"SI","NO"))</f>
        <v>#REF!</v>
      </c>
      <c r="G393" s="17" t="e">
        <f>+IF('Datos seleccionados'!#REF!="","",'Datos seleccionados'!#REF!)</f>
        <v>#REF!</v>
      </c>
      <c r="H393" s="14" t="e">
        <f>+IF('Datos seleccionados'!#REF!="","",'Datos seleccionados'!#REF!)</f>
        <v>#REF!</v>
      </c>
      <c r="I393" s="10" t="e">
        <f>IF(H393="","",IF(AND('Datos seleccionados'!#REF!&gt;=$I$3,'Datos seleccionados'!#REF!&lt;=$I$4,'Datos seleccionados'!#REF!&gt;=$I$5,'Datos seleccionados'!#REF!&gt;=$I$6,'Datos seleccionados'!#REF!&gt;=$I$7),"SI","NO"))</f>
        <v>#REF!</v>
      </c>
    </row>
    <row r="394" spans="2:9" x14ac:dyDescent="0.2">
      <c r="B394" s="18" t="e">
        <f>+IF('Datos seleccionados'!#REF!="","",'Datos seleccionados'!#REF!)</f>
        <v>#REF!</v>
      </c>
      <c r="C394" s="14" t="e">
        <f>+IF('Datos seleccionados'!#REF!="","",'Datos seleccionados'!#REF!)</f>
        <v>#REF!</v>
      </c>
      <c r="D394" s="10" t="e">
        <f>IF(C394="","",IF(AND('Datos seleccionados'!#REF!&gt;=$D$3,'Datos seleccionados'!#REF!&lt;=$D$4,'Datos seleccionados'!#REF!&gt;=$D$5,'Datos seleccionados'!#REF!&gt;=$D$6,'Datos seleccionados'!#REF!&gt;=$D$7),"SI","NO"))</f>
        <v>#REF!</v>
      </c>
      <c r="G394" s="17" t="e">
        <f>+IF('Datos seleccionados'!#REF!="","",'Datos seleccionados'!#REF!)</f>
        <v>#REF!</v>
      </c>
      <c r="H394" s="14" t="e">
        <f>+IF('Datos seleccionados'!#REF!="","",'Datos seleccionados'!#REF!)</f>
        <v>#REF!</v>
      </c>
      <c r="I394" s="10" t="e">
        <f>IF(H394="","",IF(AND('Datos seleccionados'!#REF!&gt;=$I$3,'Datos seleccionados'!#REF!&lt;=$I$4,'Datos seleccionados'!#REF!&gt;=$I$5,'Datos seleccionados'!#REF!&gt;=$I$6,'Datos seleccionados'!#REF!&gt;=$I$7),"SI","NO"))</f>
        <v>#REF!</v>
      </c>
    </row>
    <row r="395" spans="2:9" x14ac:dyDescent="0.2">
      <c r="B395" s="18" t="e">
        <f>+IF('Datos seleccionados'!#REF!="","",'Datos seleccionados'!#REF!)</f>
        <v>#REF!</v>
      </c>
      <c r="C395" s="14" t="e">
        <f>+IF('Datos seleccionados'!#REF!="","",'Datos seleccionados'!#REF!)</f>
        <v>#REF!</v>
      </c>
      <c r="D395" s="10" t="e">
        <f>IF(C395="","",IF(AND('Datos seleccionados'!#REF!&gt;=$D$3,'Datos seleccionados'!#REF!&lt;=$D$4,'Datos seleccionados'!#REF!&gt;=$D$5,'Datos seleccionados'!#REF!&gt;=$D$6,'Datos seleccionados'!#REF!&gt;=$D$7),"SI","NO"))</f>
        <v>#REF!</v>
      </c>
      <c r="G395" s="17" t="e">
        <f>+IF('Datos seleccionados'!#REF!="","",'Datos seleccionados'!#REF!)</f>
        <v>#REF!</v>
      </c>
      <c r="H395" s="14" t="e">
        <f>+IF('Datos seleccionados'!#REF!="","",'Datos seleccionados'!#REF!)</f>
        <v>#REF!</v>
      </c>
      <c r="I395" s="10" t="e">
        <f>IF(H395="","",IF(AND('Datos seleccionados'!#REF!&gt;=$I$3,'Datos seleccionados'!#REF!&lt;=$I$4,'Datos seleccionados'!#REF!&gt;=$I$5,'Datos seleccionados'!#REF!&gt;=$I$6,'Datos seleccionados'!#REF!&gt;=$I$7),"SI","NO"))</f>
        <v>#REF!</v>
      </c>
    </row>
    <row r="396" spans="2:9" x14ac:dyDescent="0.2">
      <c r="B396" s="18" t="e">
        <f>+IF('Datos seleccionados'!#REF!="","",'Datos seleccionados'!#REF!)</f>
        <v>#REF!</v>
      </c>
      <c r="C396" s="14" t="e">
        <f>+IF('Datos seleccionados'!#REF!="","",'Datos seleccionados'!#REF!)</f>
        <v>#REF!</v>
      </c>
      <c r="D396" s="10" t="e">
        <f>IF(C396="","",IF(AND('Datos seleccionados'!#REF!&gt;=$D$3,'Datos seleccionados'!#REF!&lt;=$D$4,'Datos seleccionados'!#REF!&gt;=$D$5,'Datos seleccionados'!#REF!&gt;=$D$6,'Datos seleccionados'!#REF!&gt;=$D$7),"SI","NO"))</f>
        <v>#REF!</v>
      </c>
      <c r="G396" s="17" t="e">
        <f>+IF('Datos seleccionados'!#REF!="","",'Datos seleccionados'!#REF!)</f>
        <v>#REF!</v>
      </c>
      <c r="H396" s="14" t="e">
        <f>+IF('Datos seleccionados'!#REF!="","",'Datos seleccionados'!#REF!)</f>
        <v>#REF!</v>
      </c>
      <c r="I396" s="10" t="e">
        <f>IF(H396="","",IF(AND('Datos seleccionados'!#REF!&gt;=$I$3,'Datos seleccionados'!#REF!&lt;=$I$4,'Datos seleccionados'!#REF!&gt;=$I$5,'Datos seleccionados'!#REF!&gt;=$I$6,'Datos seleccionados'!#REF!&gt;=$I$7),"SI","NO"))</f>
        <v>#REF!</v>
      </c>
    </row>
    <row r="397" spans="2:9" x14ac:dyDescent="0.2">
      <c r="B397" s="18" t="e">
        <f>+IF('Datos seleccionados'!#REF!="","",'Datos seleccionados'!#REF!)</f>
        <v>#REF!</v>
      </c>
      <c r="C397" s="14" t="e">
        <f>+IF('Datos seleccionados'!#REF!="","",'Datos seleccionados'!#REF!)</f>
        <v>#REF!</v>
      </c>
      <c r="D397" s="10" t="e">
        <f>IF(C397="","",IF(AND('Datos seleccionados'!#REF!&gt;=$D$3,'Datos seleccionados'!#REF!&lt;=$D$4,'Datos seleccionados'!#REF!&gt;=$D$5,'Datos seleccionados'!#REF!&gt;=$D$6,'Datos seleccionados'!#REF!&gt;=$D$7),"SI","NO"))</f>
        <v>#REF!</v>
      </c>
      <c r="G397" s="17" t="e">
        <f>+IF('Datos seleccionados'!#REF!="","",'Datos seleccionados'!#REF!)</f>
        <v>#REF!</v>
      </c>
      <c r="H397" s="14" t="e">
        <f>+IF('Datos seleccionados'!#REF!="","",'Datos seleccionados'!#REF!)</f>
        <v>#REF!</v>
      </c>
      <c r="I397" s="10" t="e">
        <f>IF(H397="","",IF(AND('Datos seleccionados'!#REF!&gt;=$I$3,'Datos seleccionados'!#REF!&lt;=$I$4,'Datos seleccionados'!#REF!&gt;=$I$5,'Datos seleccionados'!#REF!&gt;=$I$6,'Datos seleccionados'!#REF!&gt;=$I$7),"SI","NO"))</f>
        <v>#REF!</v>
      </c>
    </row>
    <row r="398" spans="2:9" x14ac:dyDescent="0.2">
      <c r="B398" s="18" t="e">
        <f>+IF('Datos seleccionados'!#REF!="","",'Datos seleccionados'!#REF!)</f>
        <v>#REF!</v>
      </c>
      <c r="C398" s="14" t="e">
        <f>+IF('Datos seleccionados'!#REF!="","",'Datos seleccionados'!#REF!)</f>
        <v>#REF!</v>
      </c>
      <c r="D398" s="10" t="e">
        <f>IF(C398="","",IF(AND('Datos seleccionados'!#REF!&gt;=$D$3,'Datos seleccionados'!#REF!&lt;=$D$4,'Datos seleccionados'!#REF!&gt;=$D$5,'Datos seleccionados'!#REF!&gt;=$D$6,'Datos seleccionados'!#REF!&gt;=$D$7),"SI","NO"))</f>
        <v>#REF!</v>
      </c>
      <c r="G398" s="17" t="e">
        <f>+IF('Datos seleccionados'!#REF!="","",'Datos seleccionados'!#REF!)</f>
        <v>#REF!</v>
      </c>
      <c r="H398" s="14" t="e">
        <f>+IF('Datos seleccionados'!#REF!="","",'Datos seleccionados'!#REF!)</f>
        <v>#REF!</v>
      </c>
      <c r="I398" s="10" t="e">
        <f>IF(H398="","",IF(AND('Datos seleccionados'!#REF!&gt;=$I$3,'Datos seleccionados'!#REF!&lt;=$I$4,'Datos seleccionados'!#REF!&gt;=$I$5,'Datos seleccionados'!#REF!&gt;=$I$6,'Datos seleccionados'!#REF!&gt;=$I$7),"SI","NO"))</f>
        <v>#REF!</v>
      </c>
    </row>
    <row r="399" spans="2:9" x14ac:dyDescent="0.2">
      <c r="B399" s="18" t="e">
        <f>+IF('Datos seleccionados'!#REF!="","",'Datos seleccionados'!#REF!)</f>
        <v>#REF!</v>
      </c>
      <c r="C399" s="14" t="e">
        <f>+IF('Datos seleccionados'!#REF!="","",'Datos seleccionados'!#REF!)</f>
        <v>#REF!</v>
      </c>
      <c r="D399" s="10" t="e">
        <f>IF(C399="","",IF(AND('Datos seleccionados'!#REF!&gt;=$D$3,'Datos seleccionados'!#REF!&lt;=$D$4,'Datos seleccionados'!#REF!&gt;=$D$5,'Datos seleccionados'!#REF!&gt;=$D$6,'Datos seleccionados'!#REF!&gt;=$D$7),"SI","NO"))</f>
        <v>#REF!</v>
      </c>
      <c r="G399" s="17" t="e">
        <f>+IF('Datos seleccionados'!#REF!="","",'Datos seleccionados'!#REF!)</f>
        <v>#REF!</v>
      </c>
      <c r="H399" s="14" t="e">
        <f>+IF('Datos seleccionados'!#REF!="","",'Datos seleccionados'!#REF!)</f>
        <v>#REF!</v>
      </c>
      <c r="I399" s="10" t="e">
        <f>IF(H399="","",IF(AND('Datos seleccionados'!#REF!&gt;=$I$3,'Datos seleccionados'!#REF!&lt;=$I$4,'Datos seleccionados'!#REF!&gt;=$I$5,'Datos seleccionados'!#REF!&gt;=$I$6,'Datos seleccionados'!#REF!&gt;=$I$7),"SI","NO"))</f>
        <v>#REF!</v>
      </c>
    </row>
    <row r="400" spans="2:9" x14ac:dyDescent="0.2">
      <c r="B400" s="18" t="e">
        <f>+IF('Datos seleccionados'!#REF!="","",'Datos seleccionados'!#REF!)</f>
        <v>#REF!</v>
      </c>
      <c r="C400" s="14" t="e">
        <f>+IF('Datos seleccionados'!#REF!="","",'Datos seleccionados'!#REF!)</f>
        <v>#REF!</v>
      </c>
      <c r="D400" s="10" t="e">
        <f>IF(C400="","",IF(AND('Datos seleccionados'!#REF!&gt;=$D$3,'Datos seleccionados'!#REF!&lt;=$D$4,'Datos seleccionados'!#REF!&gt;=$D$5,'Datos seleccionados'!#REF!&gt;=$D$6,'Datos seleccionados'!#REF!&gt;=$D$7),"SI","NO"))</f>
        <v>#REF!</v>
      </c>
      <c r="G400" s="17" t="e">
        <f>+IF('Datos seleccionados'!#REF!="","",'Datos seleccionados'!#REF!)</f>
        <v>#REF!</v>
      </c>
      <c r="H400" s="14" t="e">
        <f>+IF('Datos seleccionados'!#REF!="","",'Datos seleccionados'!#REF!)</f>
        <v>#REF!</v>
      </c>
      <c r="I400" s="10" t="e">
        <f>IF(H400="","",IF(AND('Datos seleccionados'!#REF!&gt;=$I$3,'Datos seleccionados'!#REF!&lt;=$I$4,'Datos seleccionados'!#REF!&gt;=$I$5,'Datos seleccionados'!#REF!&gt;=$I$6,'Datos seleccionados'!#REF!&gt;=$I$7),"SI","NO"))</f>
        <v>#REF!</v>
      </c>
    </row>
    <row r="401" spans="2:9" x14ac:dyDescent="0.2">
      <c r="B401" s="18" t="e">
        <f>+IF('Datos seleccionados'!#REF!="","",'Datos seleccionados'!#REF!)</f>
        <v>#REF!</v>
      </c>
      <c r="C401" s="14" t="e">
        <f>+IF('Datos seleccionados'!#REF!="","",'Datos seleccionados'!#REF!)</f>
        <v>#REF!</v>
      </c>
      <c r="D401" s="10" t="e">
        <f>IF(C401="","",IF(AND('Datos seleccionados'!#REF!&gt;=$D$3,'Datos seleccionados'!#REF!&lt;=$D$4,'Datos seleccionados'!#REF!&gt;=$D$5,'Datos seleccionados'!#REF!&gt;=$D$6,'Datos seleccionados'!#REF!&gt;=$D$7),"SI","NO"))</f>
        <v>#REF!</v>
      </c>
      <c r="G401" s="17" t="e">
        <f>+IF('Datos seleccionados'!#REF!="","",'Datos seleccionados'!#REF!)</f>
        <v>#REF!</v>
      </c>
      <c r="H401" s="14" t="e">
        <f>+IF('Datos seleccionados'!#REF!="","",'Datos seleccionados'!#REF!)</f>
        <v>#REF!</v>
      </c>
      <c r="I401" s="10" t="e">
        <f>IF(H401="","",IF(AND('Datos seleccionados'!#REF!&gt;=$I$3,'Datos seleccionados'!#REF!&lt;=$I$4,'Datos seleccionados'!#REF!&gt;=$I$5,'Datos seleccionados'!#REF!&gt;=$I$6,'Datos seleccionados'!#REF!&gt;=$I$7),"SI","NO"))</f>
        <v>#REF!</v>
      </c>
    </row>
    <row r="402" spans="2:9" x14ac:dyDescent="0.2">
      <c r="B402" s="18" t="e">
        <f>+IF('Datos seleccionados'!#REF!="","",'Datos seleccionados'!#REF!)</f>
        <v>#REF!</v>
      </c>
      <c r="C402" s="14" t="e">
        <f>+IF('Datos seleccionados'!#REF!="","",'Datos seleccionados'!#REF!)</f>
        <v>#REF!</v>
      </c>
      <c r="D402" s="10" t="e">
        <f>IF(C402="","",IF(AND('Datos seleccionados'!#REF!&gt;=$D$3,'Datos seleccionados'!#REF!&lt;=$D$4,'Datos seleccionados'!#REF!&gt;=$D$5,'Datos seleccionados'!#REF!&gt;=$D$6,'Datos seleccionados'!#REF!&gt;=$D$7),"SI","NO"))</f>
        <v>#REF!</v>
      </c>
      <c r="G402" s="17" t="e">
        <f>+IF('Datos seleccionados'!#REF!="","",'Datos seleccionados'!#REF!)</f>
        <v>#REF!</v>
      </c>
      <c r="H402" s="14" t="e">
        <f>+IF('Datos seleccionados'!#REF!="","",'Datos seleccionados'!#REF!)</f>
        <v>#REF!</v>
      </c>
      <c r="I402" s="10" t="e">
        <f>IF(H402="","",IF(AND('Datos seleccionados'!#REF!&gt;=$I$3,'Datos seleccionados'!#REF!&lt;=$I$4,'Datos seleccionados'!#REF!&gt;=$I$5,'Datos seleccionados'!#REF!&gt;=$I$6,'Datos seleccionados'!#REF!&gt;=$I$7),"SI","NO"))</f>
        <v>#REF!</v>
      </c>
    </row>
    <row r="403" spans="2:9" x14ac:dyDescent="0.2">
      <c r="B403" s="18" t="e">
        <f>+IF('Datos seleccionados'!#REF!="","",'Datos seleccionados'!#REF!)</f>
        <v>#REF!</v>
      </c>
      <c r="C403" s="14" t="e">
        <f>+IF('Datos seleccionados'!#REF!="","",'Datos seleccionados'!#REF!)</f>
        <v>#REF!</v>
      </c>
      <c r="D403" s="10" t="e">
        <f>IF(C403="","",IF(AND('Datos seleccionados'!#REF!&gt;=$D$3,'Datos seleccionados'!#REF!&lt;=$D$4,'Datos seleccionados'!#REF!&gt;=$D$5,'Datos seleccionados'!#REF!&gt;=$D$6,'Datos seleccionados'!#REF!&gt;=$D$7),"SI","NO"))</f>
        <v>#REF!</v>
      </c>
      <c r="G403" s="17" t="e">
        <f>+IF('Datos seleccionados'!#REF!="","",'Datos seleccionados'!#REF!)</f>
        <v>#REF!</v>
      </c>
      <c r="H403" s="14" t="e">
        <f>+IF('Datos seleccionados'!#REF!="","",'Datos seleccionados'!#REF!)</f>
        <v>#REF!</v>
      </c>
      <c r="I403" s="10" t="e">
        <f>IF(H403="","",IF(AND('Datos seleccionados'!#REF!&gt;=$I$3,'Datos seleccionados'!#REF!&lt;=$I$4,'Datos seleccionados'!#REF!&gt;=$I$5,'Datos seleccionados'!#REF!&gt;=$I$6,'Datos seleccionados'!#REF!&gt;=$I$7),"SI","NO"))</f>
        <v>#REF!</v>
      </c>
    </row>
    <row r="404" spans="2:9" x14ac:dyDescent="0.2">
      <c r="B404" s="18" t="e">
        <f>+IF('Datos seleccionados'!#REF!="","",'Datos seleccionados'!#REF!)</f>
        <v>#REF!</v>
      </c>
      <c r="C404" s="14" t="e">
        <f>+IF('Datos seleccionados'!#REF!="","",'Datos seleccionados'!#REF!)</f>
        <v>#REF!</v>
      </c>
      <c r="D404" s="10" t="e">
        <f>IF(C404="","",IF(AND('Datos seleccionados'!#REF!&gt;=$D$3,'Datos seleccionados'!#REF!&lt;=$D$4,'Datos seleccionados'!#REF!&gt;=$D$5,'Datos seleccionados'!#REF!&gt;=$D$6,'Datos seleccionados'!#REF!&gt;=$D$7),"SI","NO"))</f>
        <v>#REF!</v>
      </c>
      <c r="G404" s="17" t="e">
        <f>+IF('Datos seleccionados'!#REF!="","",'Datos seleccionados'!#REF!)</f>
        <v>#REF!</v>
      </c>
      <c r="H404" s="14" t="e">
        <f>+IF('Datos seleccionados'!#REF!="","",'Datos seleccionados'!#REF!)</f>
        <v>#REF!</v>
      </c>
      <c r="I404" s="10" t="e">
        <f>IF(H404="","",IF(AND('Datos seleccionados'!#REF!&gt;=$I$3,'Datos seleccionados'!#REF!&lt;=$I$4,'Datos seleccionados'!#REF!&gt;=$I$5,'Datos seleccionados'!#REF!&gt;=$I$6,'Datos seleccionados'!#REF!&gt;=$I$7),"SI","NO"))</f>
        <v>#REF!</v>
      </c>
    </row>
    <row r="405" spans="2:9" x14ac:dyDescent="0.2">
      <c r="B405" s="18" t="e">
        <f>+IF('Datos seleccionados'!#REF!="","",'Datos seleccionados'!#REF!)</f>
        <v>#REF!</v>
      </c>
      <c r="C405" s="14" t="e">
        <f>+IF('Datos seleccionados'!#REF!="","",'Datos seleccionados'!#REF!)</f>
        <v>#REF!</v>
      </c>
      <c r="D405" s="10" t="e">
        <f>IF(C405="","",IF(AND('Datos seleccionados'!#REF!&gt;=$D$3,'Datos seleccionados'!#REF!&lt;=$D$4,'Datos seleccionados'!#REF!&gt;=$D$5,'Datos seleccionados'!#REF!&gt;=$D$6,'Datos seleccionados'!#REF!&gt;=$D$7),"SI","NO"))</f>
        <v>#REF!</v>
      </c>
      <c r="G405" s="17" t="e">
        <f>+IF('Datos seleccionados'!#REF!="","",'Datos seleccionados'!#REF!)</f>
        <v>#REF!</v>
      </c>
      <c r="H405" s="14" t="e">
        <f>+IF('Datos seleccionados'!#REF!="","",'Datos seleccionados'!#REF!)</f>
        <v>#REF!</v>
      </c>
      <c r="I405" s="10" t="e">
        <f>IF(H405="","",IF(AND('Datos seleccionados'!#REF!&gt;=$I$3,'Datos seleccionados'!#REF!&lt;=$I$4,'Datos seleccionados'!#REF!&gt;=$I$5,'Datos seleccionados'!#REF!&gt;=$I$6,'Datos seleccionados'!#REF!&gt;=$I$7),"SI","NO"))</f>
        <v>#REF!</v>
      </c>
    </row>
    <row r="406" spans="2:9" x14ac:dyDescent="0.2">
      <c r="B406" s="18" t="e">
        <f>+IF('Datos seleccionados'!#REF!="","",'Datos seleccionados'!#REF!)</f>
        <v>#REF!</v>
      </c>
      <c r="C406" s="14" t="e">
        <f>+IF('Datos seleccionados'!#REF!="","",'Datos seleccionados'!#REF!)</f>
        <v>#REF!</v>
      </c>
      <c r="D406" s="10" t="e">
        <f>IF(C406="","",IF(AND('Datos seleccionados'!#REF!&gt;=$D$3,'Datos seleccionados'!#REF!&lt;=$D$4,'Datos seleccionados'!#REF!&gt;=$D$5,'Datos seleccionados'!#REF!&gt;=$D$6,'Datos seleccionados'!#REF!&gt;=$D$7),"SI","NO"))</f>
        <v>#REF!</v>
      </c>
      <c r="G406" s="17" t="e">
        <f>+IF('Datos seleccionados'!#REF!="","",'Datos seleccionados'!#REF!)</f>
        <v>#REF!</v>
      </c>
      <c r="H406" s="14" t="e">
        <f>+IF('Datos seleccionados'!#REF!="","",'Datos seleccionados'!#REF!)</f>
        <v>#REF!</v>
      </c>
      <c r="I406" s="10" t="e">
        <f>IF(H406="","",IF(AND('Datos seleccionados'!#REF!&gt;=$I$3,'Datos seleccionados'!#REF!&lt;=$I$4,'Datos seleccionados'!#REF!&gt;=$I$5,'Datos seleccionados'!#REF!&gt;=$I$6,'Datos seleccionados'!#REF!&gt;=$I$7),"SI","NO"))</f>
        <v>#REF!</v>
      </c>
    </row>
    <row r="407" spans="2:9" x14ac:dyDescent="0.2">
      <c r="B407" s="18" t="e">
        <f>+IF('Datos seleccionados'!#REF!="","",'Datos seleccionados'!#REF!)</f>
        <v>#REF!</v>
      </c>
      <c r="C407" s="14" t="e">
        <f>+IF('Datos seleccionados'!#REF!="","",'Datos seleccionados'!#REF!)</f>
        <v>#REF!</v>
      </c>
      <c r="D407" s="10" t="e">
        <f>IF(C407="","",IF(AND('Datos seleccionados'!#REF!&gt;=$D$3,'Datos seleccionados'!#REF!&lt;=$D$4,'Datos seleccionados'!#REF!&gt;=$D$5,'Datos seleccionados'!#REF!&gt;=$D$6,'Datos seleccionados'!#REF!&gt;=$D$7),"SI","NO"))</f>
        <v>#REF!</v>
      </c>
      <c r="G407" s="17" t="e">
        <f>+IF('Datos seleccionados'!#REF!="","",'Datos seleccionados'!#REF!)</f>
        <v>#REF!</v>
      </c>
      <c r="H407" s="14" t="e">
        <f>+IF('Datos seleccionados'!#REF!="","",'Datos seleccionados'!#REF!)</f>
        <v>#REF!</v>
      </c>
      <c r="I407" s="10" t="e">
        <f>IF(H407="","",IF(AND('Datos seleccionados'!#REF!&gt;=$I$3,'Datos seleccionados'!#REF!&lt;=$I$4,'Datos seleccionados'!#REF!&gt;=$I$5,'Datos seleccionados'!#REF!&gt;=$I$6,'Datos seleccionados'!#REF!&gt;=$I$7),"SI","NO"))</f>
        <v>#REF!</v>
      </c>
    </row>
    <row r="408" spans="2:9" x14ac:dyDescent="0.2">
      <c r="B408" s="18" t="e">
        <f>+IF('Datos seleccionados'!#REF!="","",'Datos seleccionados'!#REF!)</f>
        <v>#REF!</v>
      </c>
      <c r="C408" s="14" t="e">
        <f>+IF('Datos seleccionados'!#REF!="","",'Datos seleccionados'!#REF!)</f>
        <v>#REF!</v>
      </c>
      <c r="D408" s="10" t="e">
        <f>IF(C408="","",IF(AND('Datos seleccionados'!#REF!&gt;=$D$3,'Datos seleccionados'!#REF!&lt;=$D$4,'Datos seleccionados'!#REF!&gt;=$D$5,'Datos seleccionados'!#REF!&gt;=$D$6,'Datos seleccionados'!#REF!&gt;=$D$7),"SI","NO"))</f>
        <v>#REF!</v>
      </c>
      <c r="G408" s="17" t="e">
        <f>+IF('Datos seleccionados'!#REF!="","",'Datos seleccionados'!#REF!)</f>
        <v>#REF!</v>
      </c>
      <c r="H408" s="14" t="e">
        <f>+IF('Datos seleccionados'!#REF!="","",'Datos seleccionados'!#REF!)</f>
        <v>#REF!</v>
      </c>
      <c r="I408" s="10" t="e">
        <f>IF(H408="","",IF(AND('Datos seleccionados'!#REF!&gt;=$I$3,'Datos seleccionados'!#REF!&lt;=$I$4,'Datos seleccionados'!#REF!&gt;=$I$5,'Datos seleccionados'!#REF!&gt;=$I$6,'Datos seleccionados'!#REF!&gt;=$I$7),"SI","NO"))</f>
        <v>#REF!</v>
      </c>
    </row>
    <row r="409" spans="2:9" x14ac:dyDescent="0.2">
      <c r="B409" s="18" t="e">
        <f>+IF('Datos seleccionados'!#REF!="","",'Datos seleccionados'!#REF!)</f>
        <v>#REF!</v>
      </c>
      <c r="C409" s="14" t="e">
        <f>+IF('Datos seleccionados'!#REF!="","",'Datos seleccionados'!#REF!)</f>
        <v>#REF!</v>
      </c>
      <c r="D409" s="10" t="e">
        <f>IF(C409="","",IF(AND('Datos seleccionados'!#REF!&gt;=$D$3,'Datos seleccionados'!#REF!&lt;=$D$4,'Datos seleccionados'!#REF!&gt;=$D$5,'Datos seleccionados'!#REF!&gt;=$D$6,'Datos seleccionados'!#REF!&gt;=$D$7),"SI","NO"))</f>
        <v>#REF!</v>
      </c>
      <c r="G409" s="17" t="e">
        <f>+IF('Datos seleccionados'!#REF!="","",'Datos seleccionados'!#REF!)</f>
        <v>#REF!</v>
      </c>
      <c r="H409" s="14" t="e">
        <f>+IF('Datos seleccionados'!#REF!="","",'Datos seleccionados'!#REF!)</f>
        <v>#REF!</v>
      </c>
      <c r="I409" s="10" t="e">
        <f>IF(H409="","",IF(AND('Datos seleccionados'!#REF!&gt;=$I$3,'Datos seleccionados'!#REF!&lt;=$I$4,'Datos seleccionados'!#REF!&gt;=$I$5,'Datos seleccionados'!#REF!&gt;=$I$6,'Datos seleccionados'!#REF!&gt;=$I$7),"SI","NO"))</f>
        <v>#REF!</v>
      </c>
    </row>
    <row r="410" spans="2:9" x14ac:dyDescent="0.2">
      <c r="B410" s="18" t="e">
        <f>+IF('Datos seleccionados'!#REF!="","",'Datos seleccionados'!#REF!)</f>
        <v>#REF!</v>
      </c>
      <c r="C410" s="14" t="e">
        <f>+IF('Datos seleccionados'!#REF!="","",'Datos seleccionados'!#REF!)</f>
        <v>#REF!</v>
      </c>
      <c r="D410" s="10" t="e">
        <f>IF(C410="","",IF(AND('Datos seleccionados'!#REF!&gt;=$D$3,'Datos seleccionados'!#REF!&lt;=$D$4,'Datos seleccionados'!#REF!&gt;=$D$5,'Datos seleccionados'!#REF!&gt;=$D$6,'Datos seleccionados'!#REF!&gt;=$D$7),"SI","NO"))</f>
        <v>#REF!</v>
      </c>
      <c r="G410" s="17" t="e">
        <f>+IF('Datos seleccionados'!#REF!="","",'Datos seleccionados'!#REF!)</f>
        <v>#REF!</v>
      </c>
      <c r="H410" s="14" t="e">
        <f>+IF('Datos seleccionados'!#REF!="","",'Datos seleccionados'!#REF!)</f>
        <v>#REF!</v>
      </c>
      <c r="I410" s="10" t="e">
        <f>IF(H410="","",IF(AND('Datos seleccionados'!#REF!&gt;=$I$3,'Datos seleccionados'!#REF!&lt;=$I$4,'Datos seleccionados'!#REF!&gt;=$I$5,'Datos seleccionados'!#REF!&gt;=$I$6,'Datos seleccionados'!#REF!&gt;=$I$7),"SI","NO"))</f>
        <v>#REF!</v>
      </c>
    </row>
    <row r="411" spans="2:9" x14ac:dyDescent="0.2">
      <c r="B411" s="18" t="e">
        <f>+IF('Datos seleccionados'!#REF!="","",'Datos seleccionados'!#REF!)</f>
        <v>#REF!</v>
      </c>
      <c r="C411" s="14" t="e">
        <f>+IF('Datos seleccionados'!#REF!="","",'Datos seleccionados'!#REF!)</f>
        <v>#REF!</v>
      </c>
      <c r="D411" s="10" t="e">
        <f>IF(C411="","",IF(AND('Datos seleccionados'!#REF!&gt;=$D$3,'Datos seleccionados'!#REF!&lt;=$D$4,'Datos seleccionados'!#REF!&gt;=$D$5,'Datos seleccionados'!#REF!&gt;=$D$6,'Datos seleccionados'!#REF!&gt;=$D$7),"SI","NO"))</f>
        <v>#REF!</v>
      </c>
      <c r="G411" s="17" t="e">
        <f>+IF('Datos seleccionados'!#REF!="","",'Datos seleccionados'!#REF!)</f>
        <v>#REF!</v>
      </c>
      <c r="H411" s="14" t="e">
        <f>+IF('Datos seleccionados'!#REF!="","",'Datos seleccionados'!#REF!)</f>
        <v>#REF!</v>
      </c>
      <c r="I411" s="10" t="e">
        <f>IF(H411="","",IF(AND('Datos seleccionados'!#REF!&gt;=$I$3,'Datos seleccionados'!#REF!&lt;=$I$4,'Datos seleccionados'!#REF!&gt;=$I$5,'Datos seleccionados'!#REF!&gt;=$I$6,'Datos seleccionados'!#REF!&gt;=$I$7),"SI","NO"))</f>
        <v>#REF!</v>
      </c>
    </row>
    <row r="412" spans="2:9" x14ac:dyDescent="0.2">
      <c r="B412" s="18" t="e">
        <f>+IF('Datos seleccionados'!#REF!="","",'Datos seleccionados'!#REF!)</f>
        <v>#REF!</v>
      </c>
      <c r="C412" s="14" t="e">
        <f>+IF('Datos seleccionados'!#REF!="","",'Datos seleccionados'!#REF!)</f>
        <v>#REF!</v>
      </c>
      <c r="D412" s="10" t="e">
        <f>IF(C412="","",IF(AND('Datos seleccionados'!#REF!&gt;=$D$3,'Datos seleccionados'!#REF!&lt;=$D$4,'Datos seleccionados'!#REF!&gt;=$D$5,'Datos seleccionados'!#REF!&gt;=$D$6,'Datos seleccionados'!#REF!&gt;=$D$7),"SI","NO"))</f>
        <v>#REF!</v>
      </c>
      <c r="G412" s="17" t="e">
        <f>+IF('Datos seleccionados'!#REF!="","",'Datos seleccionados'!#REF!)</f>
        <v>#REF!</v>
      </c>
      <c r="H412" s="14" t="e">
        <f>+IF('Datos seleccionados'!#REF!="","",'Datos seleccionados'!#REF!)</f>
        <v>#REF!</v>
      </c>
      <c r="I412" s="10" t="e">
        <f>IF(H412="","",IF(AND('Datos seleccionados'!#REF!&gt;=$I$3,'Datos seleccionados'!#REF!&lt;=$I$4,'Datos seleccionados'!#REF!&gt;=$I$5,'Datos seleccionados'!#REF!&gt;=$I$6,'Datos seleccionados'!#REF!&gt;=$I$7),"SI","NO"))</f>
        <v>#REF!</v>
      </c>
    </row>
    <row r="413" spans="2:9" x14ac:dyDescent="0.2">
      <c r="B413" s="18" t="e">
        <f>+IF('Datos seleccionados'!#REF!="","",'Datos seleccionados'!#REF!)</f>
        <v>#REF!</v>
      </c>
      <c r="C413" s="14" t="e">
        <f>+IF('Datos seleccionados'!#REF!="","",'Datos seleccionados'!#REF!)</f>
        <v>#REF!</v>
      </c>
      <c r="D413" s="10" t="e">
        <f>IF(C413="","",IF(AND('Datos seleccionados'!#REF!&gt;=$D$3,'Datos seleccionados'!#REF!&lt;=$D$4,'Datos seleccionados'!#REF!&gt;=$D$5,'Datos seleccionados'!#REF!&gt;=$D$6,'Datos seleccionados'!#REF!&gt;=$D$7),"SI","NO"))</f>
        <v>#REF!</v>
      </c>
      <c r="G413" s="17" t="e">
        <f>+IF('Datos seleccionados'!#REF!="","",'Datos seleccionados'!#REF!)</f>
        <v>#REF!</v>
      </c>
      <c r="H413" s="14" t="e">
        <f>+IF('Datos seleccionados'!#REF!="","",'Datos seleccionados'!#REF!)</f>
        <v>#REF!</v>
      </c>
      <c r="I413" s="10" t="e">
        <f>IF(H413="","",IF(AND('Datos seleccionados'!#REF!&gt;=$I$3,'Datos seleccionados'!#REF!&lt;=$I$4,'Datos seleccionados'!#REF!&gt;=$I$5,'Datos seleccionados'!#REF!&gt;=$I$6,'Datos seleccionados'!#REF!&gt;=$I$7),"SI","NO"))</f>
        <v>#REF!</v>
      </c>
    </row>
    <row r="414" spans="2:9" x14ac:dyDescent="0.2">
      <c r="B414" s="18" t="e">
        <f>+IF('Datos seleccionados'!#REF!="","",'Datos seleccionados'!#REF!)</f>
        <v>#REF!</v>
      </c>
      <c r="C414" s="14" t="e">
        <f>+IF('Datos seleccionados'!#REF!="","",'Datos seleccionados'!#REF!)</f>
        <v>#REF!</v>
      </c>
      <c r="D414" s="10" t="e">
        <f>IF(C414="","",IF(AND('Datos seleccionados'!#REF!&gt;=$D$3,'Datos seleccionados'!#REF!&lt;=$D$4,'Datos seleccionados'!#REF!&gt;=$D$5,'Datos seleccionados'!#REF!&gt;=$D$6,'Datos seleccionados'!#REF!&gt;=$D$7),"SI","NO"))</f>
        <v>#REF!</v>
      </c>
      <c r="G414" s="17" t="e">
        <f>+IF('Datos seleccionados'!#REF!="","",'Datos seleccionados'!#REF!)</f>
        <v>#REF!</v>
      </c>
      <c r="H414" s="14" t="e">
        <f>+IF('Datos seleccionados'!#REF!="","",'Datos seleccionados'!#REF!)</f>
        <v>#REF!</v>
      </c>
      <c r="I414" s="10" t="e">
        <f>IF(H414="","",IF(AND('Datos seleccionados'!#REF!&gt;=$I$3,'Datos seleccionados'!#REF!&lt;=$I$4,'Datos seleccionados'!#REF!&gt;=$I$5,'Datos seleccionados'!#REF!&gt;=$I$6,'Datos seleccionados'!#REF!&gt;=$I$7),"SI","NO"))</f>
        <v>#REF!</v>
      </c>
    </row>
    <row r="415" spans="2:9" x14ac:dyDescent="0.2">
      <c r="B415" s="18" t="e">
        <f>+IF('Datos seleccionados'!#REF!="","",'Datos seleccionados'!#REF!)</f>
        <v>#REF!</v>
      </c>
      <c r="C415" s="14" t="e">
        <f>+IF('Datos seleccionados'!#REF!="","",'Datos seleccionados'!#REF!)</f>
        <v>#REF!</v>
      </c>
      <c r="D415" s="10" t="e">
        <f>IF(C415="","",IF(AND('Datos seleccionados'!#REF!&gt;=$D$3,'Datos seleccionados'!#REF!&lt;=$D$4,'Datos seleccionados'!#REF!&gt;=$D$5,'Datos seleccionados'!#REF!&gt;=$D$6,'Datos seleccionados'!#REF!&gt;=$D$7),"SI","NO"))</f>
        <v>#REF!</v>
      </c>
      <c r="G415" s="17" t="e">
        <f>+IF('Datos seleccionados'!#REF!="","",'Datos seleccionados'!#REF!)</f>
        <v>#REF!</v>
      </c>
      <c r="H415" s="14" t="e">
        <f>+IF('Datos seleccionados'!#REF!="","",'Datos seleccionados'!#REF!)</f>
        <v>#REF!</v>
      </c>
      <c r="I415" s="10" t="e">
        <f>IF(H415="","",IF(AND('Datos seleccionados'!#REF!&gt;=$I$3,'Datos seleccionados'!#REF!&lt;=$I$4,'Datos seleccionados'!#REF!&gt;=$I$5,'Datos seleccionados'!#REF!&gt;=$I$6,'Datos seleccionados'!#REF!&gt;=$I$7),"SI","NO"))</f>
        <v>#REF!</v>
      </c>
    </row>
    <row r="416" spans="2:9" x14ac:dyDescent="0.2">
      <c r="B416" s="18" t="e">
        <f>+IF('Datos seleccionados'!#REF!="","",'Datos seleccionados'!#REF!)</f>
        <v>#REF!</v>
      </c>
      <c r="C416" s="14" t="e">
        <f>+IF('Datos seleccionados'!#REF!="","",'Datos seleccionados'!#REF!)</f>
        <v>#REF!</v>
      </c>
      <c r="D416" s="10" t="e">
        <f>IF(C416="","",IF(AND('Datos seleccionados'!#REF!&gt;=$D$3,'Datos seleccionados'!#REF!&lt;=$D$4,'Datos seleccionados'!#REF!&gt;=$D$5,'Datos seleccionados'!#REF!&gt;=$D$6,'Datos seleccionados'!#REF!&gt;=$D$7),"SI","NO"))</f>
        <v>#REF!</v>
      </c>
      <c r="G416" s="17" t="e">
        <f>+IF('Datos seleccionados'!#REF!="","",'Datos seleccionados'!#REF!)</f>
        <v>#REF!</v>
      </c>
      <c r="H416" s="14" t="e">
        <f>+IF('Datos seleccionados'!#REF!="","",'Datos seleccionados'!#REF!)</f>
        <v>#REF!</v>
      </c>
      <c r="I416" s="10" t="e">
        <f>IF(H416="","",IF(AND('Datos seleccionados'!#REF!&gt;=$I$3,'Datos seleccionados'!#REF!&lt;=$I$4,'Datos seleccionados'!#REF!&gt;=$I$5,'Datos seleccionados'!#REF!&gt;=$I$6,'Datos seleccionados'!#REF!&gt;=$I$7),"SI","NO"))</f>
        <v>#REF!</v>
      </c>
    </row>
    <row r="417" spans="2:9" x14ac:dyDescent="0.2">
      <c r="B417" s="18" t="e">
        <f>+IF('Datos seleccionados'!#REF!="","",'Datos seleccionados'!#REF!)</f>
        <v>#REF!</v>
      </c>
      <c r="C417" s="14" t="e">
        <f>+IF('Datos seleccionados'!#REF!="","",'Datos seleccionados'!#REF!)</f>
        <v>#REF!</v>
      </c>
      <c r="D417" s="10" t="e">
        <f>IF(C417="","",IF(AND('Datos seleccionados'!#REF!&gt;=$D$3,'Datos seleccionados'!#REF!&lt;=$D$4,'Datos seleccionados'!#REF!&gt;=$D$5,'Datos seleccionados'!#REF!&gt;=$D$6,'Datos seleccionados'!#REF!&gt;=$D$7),"SI","NO"))</f>
        <v>#REF!</v>
      </c>
      <c r="G417" s="17" t="e">
        <f>+IF('Datos seleccionados'!#REF!="","",'Datos seleccionados'!#REF!)</f>
        <v>#REF!</v>
      </c>
      <c r="H417" s="14" t="e">
        <f>+IF('Datos seleccionados'!#REF!="","",'Datos seleccionados'!#REF!)</f>
        <v>#REF!</v>
      </c>
      <c r="I417" s="10" t="e">
        <f>IF(H417="","",IF(AND('Datos seleccionados'!#REF!&gt;=$I$3,'Datos seleccionados'!#REF!&lt;=$I$4,'Datos seleccionados'!#REF!&gt;=$I$5,'Datos seleccionados'!#REF!&gt;=$I$6,'Datos seleccionados'!#REF!&gt;=$I$7),"SI","NO"))</f>
        <v>#REF!</v>
      </c>
    </row>
    <row r="418" spans="2:9" x14ac:dyDescent="0.2">
      <c r="B418" s="18" t="e">
        <f>+IF('Datos seleccionados'!#REF!="","",'Datos seleccionados'!#REF!)</f>
        <v>#REF!</v>
      </c>
      <c r="C418" s="14" t="e">
        <f>+IF('Datos seleccionados'!#REF!="","",'Datos seleccionados'!#REF!)</f>
        <v>#REF!</v>
      </c>
      <c r="D418" s="10" t="e">
        <f>IF(C418="","",IF(AND('Datos seleccionados'!#REF!&gt;=$D$3,'Datos seleccionados'!#REF!&lt;=$D$4,'Datos seleccionados'!#REF!&gt;=$D$5,'Datos seleccionados'!#REF!&gt;=$D$6,'Datos seleccionados'!#REF!&gt;=$D$7),"SI","NO"))</f>
        <v>#REF!</v>
      </c>
      <c r="G418" s="17" t="e">
        <f>+IF('Datos seleccionados'!#REF!="","",'Datos seleccionados'!#REF!)</f>
        <v>#REF!</v>
      </c>
      <c r="H418" s="14" t="e">
        <f>+IF('Datos seleccionados'!#REF!="","",'Datos seleccionados'!#REF!)</f>
        <v>#REF!</v>
      </c>
      <c r="I418" s="10" t="e">
        <f>IF(H418="","",IF(AND('Datos seleccionados'!#REF!&gt;=$I$3,'Datos seleccionados'!#REF!&lt;=$I$4,'Datos seleccionados'!#REF!&gt;=$I$5,'Datos seleccionados'!#REF!&gt;=$I$6,'Datos seleccionados'!#REF!&gt;=$I$7),"SI","NO"))</f>
        <v>#REF!</v>
      </c>
    </row>
    <row r="419" spans="2:9" x14ac:dyDescent="0.2">
      <c r="B419" s="18" t="e">
        <f>+IF('Datos seleccionados'!#REF!="","",'Datos seleccionados'!#REF!)</f>
        <v>#REF!</v>
      </c>
      <c r="C419" s="14" t="e">
        <f>+IF('Datos seleccionados'!#REF!="","",'Datos seleccionados'!#REF!)</f>
        <v>#REF!</v>
      </c>
      <c r="D419" s="10" t="e">
        <f>IF(C419="","",IF(AND('Datos seleccionados'!#REF!&gt;=$D$3,'Datos seleccionados'!#REF!&lt;=$D$4,'Datos seleccionados'!#REF!&gt;=$D$5,'Datos seleccionados'!#REF!&gt;=$D$6,'Datos seleccionados'!#REF!&gt;=$D$7),"SI","NO"))</f>
        <v>#REF!</v>
      </c>
      <c r="G419" s="17" t="e">
        <f>+IF('Datos seleccionados'!#REF!="","",'Datos seleccionados'!#REF!)</f>
        <v>#REF!</v>
      </c>
      <c r="H419" s="14" t="e">
        <f>+IF('Datos seleccionados'!#REF!="","",'Datos seleccionados'!#REF!)</f>
        <v>#REF!</v>
      </c>
      <c r="I419" s="10" t="e">
        <f>IF(H419="","",IF(AND('Datos seleccionados'!#REF!&gt;=$I$3,'Datos seleccionados'!#REF!&lt;=$I$4,'Datos seleccionados'!#REF!&gt;=$I$5,'Datos seleccionados'!#REF!&gt;=$I$6,'Datos seleccionados'!#REF!&gt;=$I$7),"SI","NO"))</f>
        <v>#REF!</v>
      </c>
    </row>
    <row r="420" spans="2:9" x14ac:dyDescent="0.2">
      <c r="B420" s="18" t="e">
        <f>+IF('Datos seleccionados'!#REF!="","",'Datos seleccionados'!#REF!)</f>
        <v>#REF!</v>
      </c>
      <c r="C420" s="14" t="e">
        <f>+IF('Datos seleccionados'!#REF!="","",'Datos seleccionados'!#REF!)</f>
        <v>#REF!</v>
      </c>
      <c r="D420" s="10" t="e">
        <f>IF(C420="","",IF(AND('Datos seleccionados'!#REF!&gt;=$D$3,'Datos seleccionados'!#REF!&lt;=$D$4,'Datos seleccionados'!#REF!&gt;=$D$5,'Datos seleccionados'!#REF!&gt;=$D$6,'Datos seleccionados'!#REF!&gt;=$D$7),"SI","NO"))</f>
        <v>#REF!</v>
      </c>
      <c r="G420" s="17" t="e">
        <f>+IF('Datos seleccionados'!#REF!="","",'Datos seleccionados'!#REF!)</f>
        <v>#REF!</v>
      </c>
      <c r="H420" s="14" t="e">
        <f>+IF('Datos seleccionados'!#REF!="","",'Datos seleccionados'!#REF!)</f>
        <v>#REF!</v>
      </c>
      <c r="I420" s="10" t="e">
        <f>IF(H420="","",IF(AND('Datos seleccionados'!#REF!&gt;=$I$3,'Datos seleccionados'!#REF!&lt;=$I$4,'Datos seleccionados'!#REF!&gt;=$I$5,'Datos seleccionados'!#REF!&gt;=$I$6,'Datos seleccionados'!#REF!&gt;=$I$7),"SI","NO"))</f>
        <v>#REF!</v>
      </c>
    </row>
    <row r="421" spans="2:9" x14ac:dyDescent="0.2">
      <c r="B421" s="18" t="e">
        <f>+IF('Datos seleccionados'!#REF!="","",'Datos seleccionados'!#REF!)</f>
        <v>#REF!</v>
      </c>
      <c r="C421" s="14" t="e">
        <f>+IF('Datos seleccionados'!#REF!="","",'Datos seleccionados'!#REF!)</f>
        <v>#REF!</v>
      </c>
      <c r="D421" s="10" t="e">
        <f>IF(C421="","",IF(AND('Datos seleccionados'!#REF!&gt;=$D$3,'Datos seleccionados'!#REF!&lt;=$D$4,'Datos seleccionados'!#REF!&gt;=$D$5,'Datos seleccionados'!#REF!&gt;=$D$6,'Datos seleccionados'!#REF!&gt;=$D$7),"SI","NO"))</f>
        <v>#REF!</v>
      </c>
      <c r="G421" s="17" t="e">
        <f>+IF('Datos seleccionados'!#REF!="","",'Datos seleccionados'!#REF!)</f>
        <v>#REF!</v>
      </c>
      <c r="H421" s="14" t="e">
        <f>+IF('Datos seleccionados'!#REF!="","",'Datos seleccionados'!#REF!)</f>
        <v>#REF!</v>
      </c>
      <c r="I421" s="10" t="e">
        <f>IF(H421="","",IF(AND('Datos seleccionados'!#REF!&gt;=$I$3,'Datos seleccionados'!#REF!&lt;=$I$4,'Datos seleccionados'!#REF!&gt;=$I$5,'Datos seleccionados'!#REF!&gt;=$I$6,'Datos seleccionados'!#REF!&gt;=$I$7),"SI","NO"))</f>
        <v>#REF!</v>
      </c>
    </row>
    <row r="422" spans="2:9" x14ac:dyDescent="0.2">
      <c r="B422" s="18" t="e">
        <f>+IF('Datos seleccionados'!#REF!="","",'Datos seleccionados'!#REF!)</f>
        <v>#REF!</v>
      </c>
      <c r="C422" s="14" t="e">
        <f>+IF('Datos seleccionados'!#REF!="","",'Datos seleccionados'!#REF!)</f>
        <v>#REF!</v>
      </c>
      <c r="D422" s="10" t="e">
        <f>IF(C422="","",IF(AND('Datos seleccionados'!#REF!&gt;=$D$3,'Datos seleccionados'!#REF!&lt;=$D$4,'Datos seleccionados'!#REF!&gt;=$D$5,'Datos seleccionados'!#REF!&gt;=$D$6,'Datos seleccionados'!#REF!&gt;=$D$7),"SI","NO"))</f>
        <v>#REF!</v>
      </c>
      <c r="G422" s="17" t="e">
        <f>+IF('Datos seleccionados'!#REF!="","",'Datos seleccionados'!#REF!)</f>
        <v>#REF!</v>
      </c>
      <c r="H422" s="14" t="e">
        <f>+IF('Datos seleccionados'!#REF!="","",'Datos seleccionados'!#REF!)</f>
        <v>#REF!</v>
      </c>
      <c r="I422" s="10" t="e">
        <f>IF(H422="","",IF(AND('Datos seleccionados'!#REF!&gt;=$I$3,'Datos seleccionados'!#REF!&lt;=$I$4,'Datos seleccionados'!#REF!&gt;=$I$5,'Datos seleccionados'!#REF!&gt;=$I$6,'Datos seleccionados'!#REF!&gt;=$I$7),"SI","NO"))</f>
        <v>#REF!</v>
      </c>
    </row>
    <row r="423" spans="2:9" x14ac:dyDescent="0.2">
      <c r="B423" s="18" t="e">
        <f>+IF('Datos seleccionados'!#REF!="","",'Datos seleccionados'!#REF!)</f>
        <v>#REF!</v>
      </c>
      <c r="C423" s="14" t="e">
        <f>+IF('Datos seleccionados'!#REF!="","",'Datos seleccionados'!#REF!)</f>
        <v>#REF!</v>
      </c>
      <c r="D423" s="10" t="e">
        <f>IF(C423="","",IF(AND('Datos seleccionados'!#REF!&gt;=$D$3,'Datos seleccionados'!#REF!&lt;=$D$4,'Datos seleccionados'!#REF!&gt;=$D$5,'Datos seleccionados'!#REF!&gt;=$D$6,'Datos seleccionados'!#REF!&gt;=$D$7),"SI","NO"))</f>
        <v>#REF!</v>
      </c>
      <c r="G423" s="17" t="e">
        <f>+IF('Datos seleccionados'!#REF!="","",'Datos seleccionados'!#REF!)</f>
        <v>#REF!</v>
      </c>
      <c r="H423" s="14" t="e">
        <f>+IF('Datos seleccionados'!#REF!="","",'Datos seleccionados'!#REF!)</f>
        <v>#REF!</v>
      </c>
      <c r="I423" s="10" t="e">
        <f>IF(H423="","",IF(AND('Datos seleccionados'!#REF!&gt;=$I$3,'Datos seleccionados'!#REF!&lt;=$I$4,'Datos seleccionados'!#REF!&gt;=$I$5,'Datos seleccionados'!#REF!&gt;=$I$6,'Datos seleccionados'!#REF!&gt;=$I$7),"SI","NO"))</f>
        <v>#REF!</v>
      </c>
    </row>
    <row r="424" spans="2:9" x14ac:dyDescent="0.2">
      <c r="B424" s="18" t="e">
        <f>+IF('Datos seleccionados'!#REF!="","",'Datos seleccionados'!#REF!)</f>
        <v>#REF!</v>
      </c>
      <c r="C424" s="14" t="e">
        <f>+IF('Datos seleccionados'!#REF!="","",'Datos seleccionados'!#REF!)</f>
        <v>#REF!</v>
      </c>
      <c r="D424" s="10" t="e">
        <f>IF(C424="","",IF(AND('Datos seleccionados'!#REF!&gt;=$D$3,'Datos seleccionados'!#REF!&lt;=$D$4,'Datos seleccionados'!#REF!&gt;=$D$5,'Datos seleccionados'!#REF!&gt;=$D$6,'Datos seleccionados'!#REF!&gt;=$D$7),"SI","NO"))</f>
        <v>#REF!</v>
      </c>
      <c r="G424" s="17" t="e">
        <f>+IF('Datos seleccionados'!#REF!="","",'Datos seleccionados'!#REF!)</f>
        <v>#REF!</v>
      </c>
      <c r="H424" s="14" t="e">
        <f>+IF('Datos seleccionados'!#REF!="","",'Datos seleccionados'!#REF!)</f>
        <v>#REF!</v>
      </c>
      <c r="I424" s="10" t="e">
        <f>IF(H424="","",IF(AND('Datos seleccionados'!#REF!&gt;=$I$3,'Datos seleccionados'!#REF!&lt;=$I$4,'Datos seleccionados'!#REF!&gt;=$I$5,'Datos seleccionados'!#REF!&gt;=$I$6,'Datos seleccionados'!#REF!&gt;=$I$7),"SI","NO"))</f>
        <v>#REF!</v>
      </c>
    </row>
    <row r="425" spans="2:9" x14ac:dyDescent="0.2">
      <c r="B425" s="18" t="e">
        <f>+IF('Datos seleccionados'!#REF!="","",'Datos seleccionados'!#REF!)</f>
        <v>#REF!</v>
      </c>
      <c r="C425" s="14" t="e">
        <f>+IF('Datos seleccionados'!#REF!="","",'Datos seleccionados'!#REF!)</f>
        <v>#REF!</v>
      </c>
      <c r="D425" s="10" t="e">
        <f>IF(C425="","",IF(AND('Datos seleccionados'!#REF!&gt;=$D$3,'Datos seleccionados'!#REF!&lt;=$D$4,'Datos seleccionados'!#REF!&gt;=$D$5,'Datos seleccionados'!#REF!&gt;=$D$6,'Datos seleccionados'!#REF!&gt;=$D$7),"SI","NO"))</f>
        <v>#REF!</v>
      </c>
      <c r="G425" s="17" t="e">
        <f>+IF('Datos seleccionados'!#REF!="","",'Datos seleccionados'!#REF!)</f>
        <v>#REF!</v>
      </c>
      <c r="H425" s="14" t="e">
        <f>+IF('Datos seleccionados'!#REF!="","",'Datos seleccionados'!#REF!)</f>
        <v>#REF!</v>
      </c>
      <c r="I425" s="10" t="e">
        <f>IF(H425="","",IF(AND('Datos seleccionados'!#REF!&gt;=$I$3,'Datos seleccionados'!#REF!&lt;=$I$4,'Datos seleccionados'!#REF!&gt;=$I$5,'Datos seleccionados'!#REF!&gt;=$I$6,'Datos seleccionados'!#REF!&gt;=$I$7),"SI","NO"))</f>
        <v>#REF!</v>
      </c>
    </row>
    <row r="426" spans="2:9" x14ac:dyDescent="0.2">
      <c r="B426" s="18" t="e">
        <f>+IF('Datos seleccionados'!#REF!="","",'Datos seleccionados'!#REF!)</f>
        <v>#REF!</v>
      </c>
      <c r="C426" s="14" t="e">
        <f>+IF('Datos seleccionados'!#REF!="","",'Datos seleccionados'!#REF!)</f>
        <v>#REF!</v>
      </c>
      <c r="D426" s="10" t="e">
        <f>IF(C426="","",IF(AND('Datos seleccionados'!#REF!&gt;=$D$3,'Datos seleccionados'!#REF!&lt;=$D$4,'Datos seleccionados'!#REF!&gt;=$D$5,'Datos seleccionados'!#REF!&gt;=$D$6,'Datos seleccionados'!#REF!&gt;=$D$7),"SI","NO"))</f>
        <v>#REF!</v>
      </c>
      <c r="G426" s="17" t="e">
        <f>+IF('Datos seleccionados'!#REF!="","",'Datos seleccionados'!#REF!)</f>
        <v>#REF!</v>
      </c>
      <c r="H426" s="14" t="e">
        <f>+IF('Datos seleccionados'!#REF!="","",'Datos seleccionados'!#REF!)</f>
        <v>#REF!</v>
      </c>
      <c r="I426" s="10" t="e">
        <f>IF(H426="","",IF(AND('Datos seleccionados'!#REF!&gt;=$I$3,'Datos seleccionados'!#REF!&lt;=$I$4,'Datos seleccionados'!#REF!&gt;=$I$5,'Datos seleccionados'!#REF!&gt;=$I$6,'Datos seleccionados'!#REF!&gt;=$I$7),"SI","NO"))</f>
        <v>#REF!</v>
      </c>
    </row>
    <row r="427" spans="2:9" x14ac:dyDescent="0.2">
      <c r="B427" s="18" t="e">
        <f>+IF('Datos seleccionados'!#REF!="","",'Datos seleccionados'!#REF!)</f>
        <v>#REF!</v>
      </c>
      <c r="C427" s="14" t="e">
        <f>+IF('Datos seleccionados'!#REF!="","",'Datos seleccionados'!#REF!)</f>
        <v>#REF!</v>
      </c>
      <c r="D427" s="10" t="e">
        <f>IF(C427="","",IF(AND('Datos seleccionados'!#REF!&gt;=$D$3,'Datos seleccionados'!#REF!&lt;=$D$4,'Datos seleccionados'!#REF!&gt;=$D$5,'Datos seleccionados'!#REF!&gt;=$D$6,'Datos seleccionados'!#REF!&gt;=$D$7),"SI","NO"))</f>
        <v>#REF!</v>
      </c>
      <c r="G427" s="17" t="e">
        <f>+IF('Datos seleccionados'!#REF!="","",'Datos seleccionados'!#REF!)</f>
        <v>#REF!</v>
      </c>
      <c r="H427" s="14" t="e">
        <f>+IF('Datos seleccionados'!#REF!="","",'Datos seleccionados'!#REF!)</f>
        <v>#REF!</v>
      </c>
      <c r="I427" s="10" t="e">
        <f>IF(H427="","",IF(AND('Datos seleccionados'!#REF!&gt;=$I$3,'Datos seleccionados'!#REF!&lt;=$I$4,'Datos seleccionados'!#REF!&gt;=$I$5,'Datos seleccionados'!#REF!&gt;=$I$6,'Datos seleccionados'!#REF!&gt;=$I$7),"SI","NO"))</f>
        <v>#REF!</v>
      </c>
    </row>
    <row r="428" spans="2:9" x14ac:dyDescent="0.2">
      <c r="B428" s="18" t="e">
        <f>+IF('Datos seleccionados'!#REF!="","",'Datos seleccionados'!#REF!)</f>
        <v>#REF!</v>
      </c>
      <c r="C428" s="14" t="e">
        <f>+IF('Datos seleccionados'!#REF!="","",'Datos seleccionados'!#REF!)</f>
        <v>#REF!</v>
      </c>
      <c r="D428" s="10" t="e">
        <f>IF(C428="","",IF(AND('Datos seleccionados'!#REF!&gt;=$D$3,'Datos seleccionados'!#REF!&lt;=$D$4,'Datos seleccionados'!#REF!&gt;=$D$5,'Datos seleccionados'!#REF!&gt;=$D$6,'Datos seleccionados'!#REF!&gt;=$D$7),"SI","NO"))</f>
        <v>#REF!</v>
      </c>
      <c r="G428" s="17" t="e">
        <f>+IF('Datos seleccionados'!#REF!="","",'Datos seleccionados'!#REF!)</f>
        <v>#REF!</v>
      </c>
      <c r="H428" s="14" t="e">
        <f>+IF('Datos seleccionados'!#REF!="","",'Datos seleccionados'!#REF!)</f>
        <v>#REF!</v>
      </c>
      <c r="I428" s="10" t="e">
        <f>IF(H428="","",IF(AND('Datos seleccionados'!#REF!&gt;=$I$3,'Datos seleccionados'!#REF!&lt;=$I$4,'Datos seleccionados'!#REF!&gt;=$I$5,'Datos seleccionados'!#REF!&gt;=$I$6,'Datos seleccionados'!#REF!&gt;=$I$7),"SI","NO"))</f>
        <v>#REF!</v>
      </c>
    </row>
    <row r="429" spans="2:9" x14ac:dyDescent="0.2">
      <c r="B429" s="18" t="e">
        <f>+IF('Datos seleccionados'!#REF!="","",'Datos seleccionados'!#REF!)</f>
        <v>#REF!</v>
      </c>
      <c r="C429" s="14" t="e">
        <f>+IF('Datos seleccionados'!#REF!="","",'Datos seleccionados'!#REF!)</f>
        <v>#REF!</v>
      </c>
      <c r="D429" s="10" t="e">
        <f>IF(C429="","",IF(AND('Datos seleccionados'!#REF!&gt;=$D$3,'Datos seleccionados'!#REF!&lt;=$D$4,'Datos seleccionados'!#REF!&gt;=$D$5,'Datos seleccionados'!#REF!&gt;=$D$6,'Datos seleccionados'!#REF!&gt;=$D$7),"SI","NO"))</f>
        <v>#REF!</v>
      </c>
      <c r="G429" s="17" t="e">
        <f>+IF('Datos seleccionados'!#REF!="","",'Datos seleccionados'!#REF!)</f>
        <v>#REF!</v>
      </c>
      <c r="H429" s="14" t="e">
        <f>+IF('Datos seleccionados'!#REF!="","",'Datos seleccionados'!#REF!)</f>
        <v>#REF!</v>
      </c>
      <c r="I429" s="10" t="e">
        <f>IF(H429="","",IF(AND('Datos seleccionados'!#REF!&gt;=$I$3,'Datos seleccionados'!#REF!&lt;=$I$4,'Datos seleccionados'!#REF!&gt;=$I$5,'Datos seleccionados'!#REF!&gt;=$I$6,'Datos seleccionados'!#REF!&gt;=$I$7),"SI","NO"))</f>
        <v>#REF!</v>
      </c>
    </row>
    <row r="430" spans="2:9" x14ac:dyDescent="0.2">
      <c r="B430" s="18" t="e">
        <f>+IF('Datos seleccionados'!#REF!="","",'Datos seleccionados'!#REF!)</f>
        <v>#REF!</v>
      </c>
      <c r="C430" s="14" t="e">
        <f>+IF('Datos seleccionados'!#REF!="","",'Datos seleccionados'!#REF!)</f>
        <v>#REF!</v>
      </c>
      <c r="D430" s="10" t="e">
        <f>IF(C430="","",IF(AND('Datos seleccionados'!#REF!&gt;=$D$3,'Datos seleccionados'!#REF!&lt;=$D$4,'Datos seleccionados'!#REF!&gt;=$D$5,'Datos seleccionados'!#REF!&gt;=$D$6,'Datos seleccionados'!#REF!&gt;=$D$7),"SI","NO"))</f>
        <v>#REF!</v>
      </c>
      <c r="G430" s="17" t="e">
        <f>+IF('Datos seleccionados'!#REF!="","",'Datos seleccionados'!#REF!)</f>
        <v>#REF!</v>
      </c>
      <c r="H430" s="14" t="e">
        <f>+IF('Datos seleccionados'!#REF!="","",'Datos seleccionados'!#REF!)</f>
        <v>#REF!</v>
      </c>
      <c r="I430" s="10" t="e">
        <f>IF(H430="","",IF(AND('Datos seleccionados'!#REF!&gt;=$I$3,'Datos seleccionados'!#REF!&lt;=$I$4,'Datos seleccionados'!#REF!&gt;=$I$5,'Datos seleccionados'!#REF!&gt;=$I$6,'Datos seleccionados'!#REF!&gt;=$I$7),"SI","NO"))</f>
        <v>#REF!</v>
      </c>
    </row>
    <row r="431" spans="2:9" x14ac:dyDescent="0.2">
      <c r="B431" s="18" t="e">
        <f>+IF('Datos seleccionados'!#REF!="","",'Datos seleccionados'!#REF!)</f>
        <v>#REF!</v>
      </c>
      <c r="C431" s="14" t="e">
        <f>+IF('Datos seleccionados'!#REF!="","",'Datos seleccionados'!#REF!)</f>
        <v>#REF!</v>
      </c>
      <c r="D431" s="10" t="e">
        <f>IF(C431="","",IF(AND('Datos seleccionados'!#REF!&gt;=$D$3,'Datos seleccionados'!#REF!&lt;=$D$4,'Datos seleccionados'!#REF!&gt;=$D$5,'Datos seleccionados'!#REF!&gt;=$D$6,'Datos seleccionados'!#REF!&gt;=$D$7),"SI","NO"))</f>
        <v>#REF!</v>
      </c>
      <c r="G431" s="17" t="e">
        <f>+IF('Datos seleccionados'!#REF!="","",'Datos seleccionados'!#REF!)</f>
        <v>#REF!</v>
      </c>
      <c r="H431" s="14" t="e">
        <f>+IF('Datos seleccionados'!#REF!="","",'Datos seleccionados'!#REF!)</f>
        <v>#REF!</v>
      </c>
      <c r="I431" s="10" t="e">
        <f>IF(H431="","",IF(AND('Datos seleccionados'!#REF!&gt;=$I$3,'Datos seleccionados'!#REF!&lt;=$I$4,'Datos seleccionados'!#REF!&gt;=$I$5,'Datos seleccionados'!#REF!&gt;=$I$6,'Datos seleccionados'!#REF!&gt;=$I$7),"SI","NO"))</f>
        <v>#REF!</v>
      </c>
    </row>
    <row r="432" spans="2:9" x14ac:dyDescent="0.2">
      <c r="B432" s="18" t="e">
        <f>+IF('Datos seleccionados'!#REF!="","",'Datos seleccionados'!#REF!)</f>
        <v>#REF!</v>
      </c>
      <c r="C432" s="14" t="e">
        <f>+IF('Datos seleccionados'!#REF!="","",'Datos seleccionados'!#REF!)</f>
        <v>#REF!</v>
      </c>
      <c r="D432" s="10" t="e">
        <f>IF(C432="","",IF(AND('Datos seleccionados'!#REF!&gt;=$D$3,'Datos seleccionados'!#REF!&lt;=$D$4,'Datos seleccionados'!#REF!&gt;=$D$5,'Datos seleccionados'!#REF!&gt;=$D$6,'Datos seleccionados'!#REF!&gt;=$D$7),"SI","NO"))</f>
        <v>#REF!</v>
      </c>
      <c r="G432" s="17" t="e">
        <f>+IF('Datos seleccionados'!#REF!="","",'Datos seleccionados'!#REF!)</f>
        <v>#REF!</v>
      </c>
      <c r="H432" s="14" t="e">
        <f>+IF('Datos seleccionados'!#REF!="","",'Datos seleccionados'!#REF!)</f>
        <v>#REF!</v>
      </c>
      <c r="I432" s="10" t="e">
        <f>IF(H432="","",IF(AND('Datos seleccionados'!#REF!&gt;=$I$3,'Datos seleccionados'!#REF!&lt;=$I$4,'Datos seleccionados'!#REF!&gt;=$I$5,'Datos seleccionados'!#REF!&gt;=$I$6,'Datos seleccionados'!#REF!&gt;=$I$7),"SI","NO"))</f>
        <v>#REF!</v>
      </c>
    </row>
    <row r="433" spans="2:9" x14ac:dyDescent="0.2">
      <c r="B433" s="18" t="e">
        <f>+IF('Datos seleccionados'!#REF!="","",'Datos seleccionados'!#REF!)</f>
        <v>#REF!</v>
      </c>
      <c r="C433" s="14" t="e">
        <f>+IF('Datos seleccionados'!#REF!="","",'Datos seleccionados'!#REF!)</f>
        <v>#REF!</v>
      </c>
      <c r="D433" s="10" t="e">
        <f>IF(C433="","",IF(AND('Datos seleccionados'!#REF!&gt;=$D$3,'Datos seleccionados'!#REF!&lt;=$D$4,'Datos seleccionados'!#REF!&gt;=$D$5,'Datos seleccionados'!#REF!&gt;=$D$6,'Datos seleccionados'!#REF!&gt;=$D$7),"SI","NO"))</f>
        <v>#REF!</v>
      </c>
      <c r="G433" s="17" t="e">
        <f>+IF('Datos seleccionados'!#REF!="","",'Datos seleccionados'!#REF!)</f>
        <v>#REF!</v>
      </c>
      <c r="H433" s="14" t="e">
        <f>+IF('Datos seleccionados'!#REF!="","",'Datos seleccionados'!#REF!)</f>
        <v>#REF!</v>
      </c>
      <c r="I433" s="10" t="e">
        <f>IF(H433="","",IF(AND('Datos seleccionados'!#REF!&gt;=$I$3,'Datos seleccionados'!#REF!&lt;=$I$4,'Datos seleccionados'!#REF!&gt;=$I$5,'Datos seleccionados'!#REF!&gt;=$I$6,'Datos seleccionados'!#REF!&gt;=$I$7),"SI","NO"))</f>
        <v>#REF!</v>
      </c>
    </row>
    <row r="434" spans="2:9" x14ac:dyDescent="0.2">
      <c r="B434" s="18" t="e">
        <f>+IF('Datos seleccionados'!#REF!="","",'Datos seleccionados'!#REF!)</f>
        <v>#REF!</v>
      </c>
      <c r="C434" s="14" t="e">
        <f>+IF('Datos seleccionados'!#REF!="","",'Datos seleccionados'!#REF!)</f>
        <v>#REF!</v>
      </c>
      <c r="D434" s="10" t="e">
        <f>IF(C434="","",IF(AND('Datos seleccionados'!#REF!&gt;=$D$3,'Datos seleccionados'!#REF!&lt;=$D$4,'Datos seleccionados'!#REF!&gt;=$D$5,'Datos seleccionados'!#REF!&gt;=$D$6,'Datos seleccionados'!#REF!&gt;=$D$7),"SI","NO"))</f>
        <v>#REF!</v>
      </c>
      <c r="G434" s="17" t="e">
        <f>+IF('Datos seleccionados'!#REF!="","",'Datos seleccionados'!#REF!)</f>
        <v>#REF!</v>
      </c>
      <c r="H434" s="14" t="e">
        <f>+IF('Datos seleccionados'!#REF!="","",'Datos seleccionados'!#REF!)</f>
        <v>#REF!</v>
      </c>
      <c r="I434" s="10" t="e">
        <f>IF(H434="","",IF(AND('Datos seleccionados'!#REF!&gt;=$I$3,'Datos seleccionados'!#REF!&lt;=$I$4,'Datos seleccionados'!#REF!&gt;=$I$5,'Datos seleccionados'!#REF!&gt;=$I$6,'Datos seleccionados'!#REF!&gt;=$I$7),"SI","NO"))</f>
        <v>#REF!</v>
      </c>
    </row>
    <row r="435" spans="2:9" x14ac:dyDescent="0.2">
      <c r="B435" s="18" t="e">
        <f>+IF('Datos seleccionados'!#REF!="","",'Datos seleccionados'!#REF!)</f>
        <v>#REF!</v>
      </c>
      <c r="C435" s="14" t="e">
        <f>+IF('Datos seleccionados'!#REF!="","",'Datos seleccionados'!#REF!)</f>
        <v>#REF!</v>
      </c>
      <c r="D435" s="10" t="e">
        <f>IF(C435="","",IF(AND('Datos seleccionados'!#REF!&gt;=$D$3,'Datos seleccionados'!#REF!&lt;=$D$4,'Datos seleccionados'!#REF!&gt;=$D$5,'Datos seleccionados'!#REF!&gt;=$D$6,'Datos seleccionados'!#REF!&gt;=$D$7),"SI","NO"))</f>
        <v>#REF!</v>
      </c>
      <c r="G435" s="17" t="e">
        <f>+IF('Datos seleccionados'!#REF!="","",'Datos seleccionados'!#REF!)</f>
        <v>#REF!</v>
      </c>
      <c r="H435" s="14" t="e">
        <f>+IF('Datos seleccionados'!#REF!="","",'Datos seleccionados'!#REF!)</f>
        <v>#REF!</v>
      </c>
      <c r="I435" s="10" t="e">
        <f>IF(H435="","",IF(AND('Datos seleccionados'!#REF!&gt;=$I$3,'Datos seleccionados'!#REF!&lt;=$I$4,'Datos seleccionados'!#REF!&gt;=$I$5,'Datos seleccionados'!#REF!&gt;=$I$6,'Datos seleccionados'!#REF!&gt;=$I$7),"SI","NO"))</f>
        <v>#REF!</v>
      </c>
    </row>
    <row r="436" spans="2:9" x14ac:dyDescent="0.2">
      <c r="B436" s="18" t="e">
        <f>+IF('Datos seleccionados'!#REF!="","",'Datos seleccionados'!#REF!)</f>
        <v>#REF!</v>
      </c>
      <c r="C436" s="14" t="e">
        <f>+IF('Datos seleccionados'!#REF!="","",'Datos seleccionados'!#REF!)</f>
        <v>#REF!</v>
      </c>
      <c r="D436" s="10" t="e">
        <f>IF(C436="","",IF(AND('Datos seleccionados'!#REF!&gt;=$D$3,'Datos seleccionados'!#REF!&lt;=$D$4,'Datos seleccionados'!#REF!&gt;=$D$5,'Datos seleccionados'!#REF!&gt;=$D$6,'Datos seleccionados'!#REF!&gt;=$D$7),"SI","NO"))</f>
        <v>#REF!</v>
      </c>
      <c r="G436" s="17" t="e">
        <f>+IF('Datos seleccionados'!#REF!="","",'Datos seleccionados'!#REF!)</f>
        <v>#REF!</v>
      </c>
      <c r="H436" s="14" t="e">
        <f>+IF('Datos seleccionados'!#REF!="","",'Datos seleccionados'!#REF!)</f>
        <v>#REF!</v>
      </c>
      <c r="I436" s="10" t="e">
        <f>IF(H436="","",IF(AND('Datos seleccionados'!#REF!&gt;=$I$3,'Datos seleccionados'!#REF!&lt;=$I$4,'Datos seleccionados'!#REF!&gt;=$I$5,'Datos seleccionados'!#REF!&gt;=$I$6,'Datos seleccionados'!#REF!&gt;=$I$7),"SI","NO"))</f>
        <v>#REF!</v>
      </c>
    </row>
    <row r="437" spans="2:9" x14ac:dyDescent="0.2">
      <c r="B437" s="18" t="e">
        <f>+IF('Datos seleccionados'!#REF!="","",'Datos seleccionados'!#REF!)</f>
        <v>#REF!</v>
      </c>
      <c r="C437" s="14" t="e">
        <f>+IF('Datos seleccionados'!#REF!="","",'Datos seleccionados'!#REF!)</f>
        <v>#REF!</v>
      </c>
      <c r="D437" s="10" t="e">
        <f>IF(C437="","",IF(AND('Datos seleccionados'!#REF!&gt;=$D$3,'Datos seleccionados'!#REF!&lt;=$D$4,'Datos seleccionados'!#REF!&gt;=$D$5,'Datos seleccionados'!#REF!&gt;=$D$6,'Datos seleccionados'!#REF!&gt;=$D$7),"SI","NO"))</f>
        <v>#REF!</v>
      </c>
      <c r="G437" s="17" t="e">
        <f>+IF('Datos seleccionados'!#REF!="","",'Datos seleccionados'!#REF!)</f>
        <v>#REF!</v>
      </c>
      <c r="H437" s="14" t="e">
        <f>+IF('Datos seleccionados'!#REF!="","",'Datos seleccionados'!#REF!)</f>
        <v>#REF!</v>
      </c>
      <c r="I437" s="10" t="e">
        <f>IF(H437="","",IF(AND('Datos seleccionados'!#REF!&gt;=$I$3,'Datos seleccionados'!#REF!&lt;=$I$4,'Datos seleccionados'!#REF!&gt;=$I$5,'Datos seleccionados'!#REF!&gt;=$I$6,'Datos seleccionados'!#REF!&gt;=$I$7),"SI","NO"))</f>
        <v>#REF!</v>
      </c>
    </row>
    <row r="438" spans="2:9" x14ac:dyDescent="0.2">
      <c r="B438" s="18" t="e">
        <f>+IF('Datos seleccionados'!#REF!="","",'Datos seleccionados'!#REF!)</f>
        <v>#REF!</v>
      </c>
      <c r="C438" s="14" t="e">
        <f>+IF('Datos seleccionados'!#REF!="","",'Datos seleccionados'!#REF!)</f>
        <v>#REF!</v>
      </c>
      <c r="D438" s="10" t="e">
        <f>IF(C438="","",IF(AND('Datos seleccionados'!#REF!&gt;=$D$3,'Datos seleccionados'!#REF!&lt;=$D$4,'Datos seleccionados'!#REF!&gt;=$D$5,'Datos seleccionados'!#REF!&gt;=$D$6,'Datos seleccionados'!#REF!&gt;=$D$7),"SI","NO"))</f>
        <v>#REF!</v>
      </c>
      <c r="G438" s="17" t="e">
        <f>+IF('Datos seleccionados'!#REF!="","",'Datos seleccionados'!#REF!)</f>
        <v>#REF!</v>
      </c>
      <c r="H438" s="14" t="e">
        <f>+IF('Datos seleccionados'!#REF!="","",'Datos seleccionados'!#REF!)</f>
        <v>#REF!</v>
      </c>
      <c r="I438" s="10" t="e">
        <f>IF(H438="","",IF(AND('Datos seleccionados'!#REF!&gt;=$I$3,'Datos seleccionados'!#REF!&lt;=$I$4,'Datos seleccionados'!#REF!&gt;=$I$5,'Datos seleccionados'!#REF!&gt;=$I$6,'Datos seleccionados'!#REF!&gt;=$I$7),"SI","NO"))</f>
        <v>#REF!</v>
      </c>
    </row>
    <row r="439" spans="2:9" x14ac:dyDescent="0.2">
      <c r="B439" s="18" t="e">
        <f>+IF('Datos seleccionados'!#REF!="","",'Datos seleccionados'!#REF!)</f>
        <v>#REF!</v>
      </c>
      <c r="C439" s="14" t="e">
        <f>+IF('Datos seleccionados'!#REF!="","",'Datos seleccionados'!#REF!)</f>
        <v>#REF!</v>
      </c>
      <c r="D439" s="10" t="e">
        <f>IF(C439="","",IF(AND('Datos seleccionados'!#REF!&gt;=$D$3,'Datos seleccionados'!#REF!&lt;=$D$4,'Datos seleccionados'!#REF!&gt;=$D$5,'Datos seleccionados'!#REF!&gt;=$D$6,'Datos seleccionados'!#REF!&gt;=$D$7),"SI","NO"))</f>
        <v>#REF!</v>
      </c>
      <c r="G439" s="17" t="e">
        <f>+IF('Datos seleccionados'!#REF!="","",'Datos seleccionados'!#REF!)</f>
        <v>#REF!</v>
      </c>
      <c r="H439" s="14" t="e">
        <f>+IF('Datos seleccionados'!#REF!="","",'Datos seleccionados'!#REF!)</f>
        <v>#REF!</v>
      </c>
      <c r="I439" s="10" t="e">
        <f>IF(H439="","",IF(AND('Datos seleccionados'!#REF!&gt;=$I$3,'Datos seleccionados'!#REF!&lt;=$I$4,'Datos seleccionados'!#REF!&gt;=$I$5,'Datos seleccionados'!#REF!&gt;=$I$6,'Datos seleccionados'!#REF!&gt;=$I$7),"SI","NO"))</f>
        <v>#REF!</v>
      </c>
    </row>
    <row r="440" spans="2:9" x14ac:dyDescent="0.2">
      <c r="B440" s="18" t="e">
        <f>+IF('Datos seleccionados'!#REF!="","",'Datos seleccionados'!#REF!)</f>
        <v>#REF!</v>
      </c>
      <c r="C440" s="14" t="e">
        <f>+IF('Datos seleccionados'!#REF!="","",'Datos seleccionados'!#REF!)</f>
        <v>#REF!</v>
      </c>
      <c r="D440" s="10" t="e">
        <f>IF(C440="","",IF(AND('Datos seleccionados'!#REF!&gt;=$D$3,'Datos seleccionados'!#REF!&lt;=$D$4,'Datos seleccionados'!#REF!&gt;=$D$5,'Datos seleccionados'!#REF!&gt;=$D$6,'Datos seleccionados'!#REF!&gt;=$D$7),"SI","NO"))</f>
        <v>#REF!</v>
      </c>
      <c r="G440" s="17" t="e">
        <f>+IF('Datos seleccionados'!#REF!="","",'Datos seleccionados'!#REF!)</f>
        <v>#REF!</v>
      </c>
      <c r="H440" s="14" t="e">
        <f>+IF('Datos seleccionados'!#REF!="","",'Datos seleccionados'!#REF!)</f>
        <v>#REF!</v>
      </c>
      <c r="I440" s="10" t="e">
        <f>IF(H440="","",IF(AND('Datos seleccionados'!#REF!&gt;=$I$3,'Datos seleccionados'!#REF!&lt;=$I$4,'Datos seleccionados'!#REF!&gt;=$I$5,'Datos seleccionados'!#REF!&gt;=$I$6,'Datos seleccionados'!#REF!&gt;=$I$7),"SI","NO"))</f>
        <v>#REF!</v>
      </c>
    </row>
    <row r="441" spans="2:9" x14ac:dyDescent="0.2">
      <c r="B441" s="18" t="e">
        <f>+IF('Datos seleccionados'!#REF!="","",'Datos seleccionados'!#REF!)</f>
        <v>#REF!</v>
      </c>
      <c r="C441" s="14" t="e">
        <f>+IF('Datos seleccionados'!#REF!="","",'Datos seleccionados'!#REF!)</f>
        <v>#REF!</v>
      </c>
      <c r="D441" s="10" t="e">
        <f>IF(C441="","",IF(AND('Datos seleccionados'!#REF!&gt;=$D$3,'Datos seleccionados'!#REF!&lt;=$D$4,'Datos seleccionados'!#REF!&gt;=$D$5,'Datos seleccionados'!#REF!&gt;=$D$6,'Datos seleccionados'!#REF!&gt;=$D$7),"SI","NO"))</f>
        <v>#REF!</v>
      </c>
      <c r="G441" s="17" t="e">
        <f>+IF('Datos seleccionados'!#REF!="","",'Datos seleccionados'!#REF!)</f>
        <v>#REF!</v>
      </c>
      <c r="H441" s="14" t="e">
        <f>+IF('Datos seleccionados'!#REF!="","",'Datos seleccionados'!#REF!)</f>
        <v>#REF!</v>
      </c>
      <c r="I441" s="10" t="e">
        <f>IF(H441="","",IF(AND('Datos seleccionados'!#REF!&gt;=$I$3,'Datos seleccionados'!#REF!&lt;=$I$4,'Datos seleccionados'!#REF!&gt;=$I$5,'Datos seleccionados'!#REF!&gt;=$I$6,'Datos seleccionados'!#REF!&gt;=$I$7),"SI","NO"))</f>
        <v>#REF!</v>
      </c>
    </row>
    <row r="442" spans="2:9" x14ac:dyDescent="0.2">
      <c r="B442" s="18" t="e">
        <f>+IF('Datos seleccionados'!#REF!="","",'Datos seleccionados'!#REF!)</f>
        <v>#REF!</v>
      </c>
      <c r="C442" s="14" t="e">
        <f>+IF('Datos seleccionados'!#REF!="","",'Datos seleccionados'!#REF!)</f>
        <v>#REF!</v>
      </c>
      <c r="D442" s="10" t="e">
        <f>IF(C442="","",IF(AND('Datos seleccionados'!#REF!&gt;=$D$3,'Datos seleccionados'!#REF!&lt;=$D$4,'Datos seleccionados'!#REF!&gt;=$D$5,'Datos seleccionados'!#REF!&gt;=$D$6,'Datos seleccionados'!#REF!&gt;=$D$7),"SI","NO"))</f>
        <v>#REF!</v>
      </c>
      <c r="G442" s="17" t="e">
        <f>+IF('Datos seleccionados'!#REF!="","",'Datos seleccionados'!#REF!)</f>
        <v>#REF!</v>
      </c>
      <c r="H442" s="14" t="e">
        <f>+IF('Datos seleccionados'!#REF!="","",'Datos seleccionados'!#REF!)</f>
        <v>#REF!</v>
      </c>
      <c r="I442" s="10" t="e">
        <f>IF(H442="","",IF(AND('Datos seleccionados'!#REF!&gt;=$I$3,'Datos seleccionados'!#REF!&lt;=$I$4,'Datos seleccionados'!#REF!&gt;=$I$5,'Datos seleccionados'!#REF!&gt;=$I$6,'Datos seleccionados'!#REF!&gt;=$I$7),"SI","NO"))</f>
        <v>#REF!</v>
      </c>
    </row>
    <row r="443" spans="2:9" x14ac:dyDescent="0.2">
      <c r="B443" s="18" t="e">
        <f>+IF('Datos seleccionados'!#REF!="","",'Datos seleccionados'!#REF!)</f>
        <v>#REF!</v>
      </c>
      <c r="C443" s="14" t="e">
        <f>+IF('Datos seleccionados'!#REF!="","",'Datos seleccionados'!#REF!)</f>
        <v>#REF!</v>
      </c>
      <c r="D443" s="10" t="e">
        <f>IF(C443="","",IF(AND('Datos seleccionados'!#REF!&gt;=$D$3,'Datos seleccionados'!#REF!&lt;=$D$4,'Datos seleccionados'!#REF!&gt;=$D$5,'Datos seleccionados'!#REF!&gt;=$D$6,'Datos seleccionados'!#REF!&gt;=$D$7),"SI","NO"))</f>
        <v>#REF!</v>
      </c>
      <c r="G443" s="17" t="e">
        <f>+IF('Datos seleccionados'!#REF!="","",'Datos seleccionados'!#REF!)</f>
        <v>#REF!</v>
      </c>
      <c r="H443" s="14" t="e">
        <f>+IF('Datos seleccionados'!#REF!="","",'Datos seleccionados'!#REF!)</f>
        <v>#REF!</v>
      </c>
      <c r="I443" s="10" t="e">
        <f>IF(H443="","",IF(AND('Datos seleccionados'!#REF!&gt;=$I$3,'Datos seleccionados'!#REF!&lt;=$I$4,'Datos seleccionados'!#REF!&gt;=$I$5,'Datos seleccionados'!#REF!&gt;=$I$6,'Datos seleccionados'!#REF!&gt;=$I$7),"SI","NO"))</f>
        <v>#REF!</v>
      </c>
    </row>
    <row r="444" spans="2:9" x14ac:dyDescent="0.2">
      <c r="B444" s="18" t="e">
        <f>+IF('Datos seleccionados'!#REF!="","",'Datos seleccionados'!#REF!)</f>
        <v>#REF!</v>
      </c>
      <c r="C444" s="14" t="e">
        <f>+IF('Datos seleccionados'!#REF!="","",'Datos seleccionados'!#REF!)</f>
        <v>#REF!</v>
      </c>
      <c r="D444" s="10" t="e">
        <f>IF(C444="","",IF(AND('Datos seleccionados'!#REF!&gt;=$D$3,'Datos seleccionados'!#REF!&lt;=$D$4,'Datos seleccionados'!#REF!&gt;=$D$5,'Datos seleccionados'!#REF!&gt;=$D$6,'Datos seleccionados'!#REF!&gt;=$D$7),"SI","NO"))</f>
        <v>#REF!</v>
      </c>
      <c r="G444" s="17" t="e">
        <f>+IF('Datos seleccionados'!#REF!="","",'Datos seleccionados'!#REF!)</f>
        <v>#REF!</v>
      </c>
      <c r="H444" s="14" t="e">
        <f>+IF('Datos seleccionados'!#REF!="","",'Datos seleccionados'!#REF!)</f>
        <v>#REF!</v>
      </c>
      <c r="I444" s="10" t="e">
        <f>IF(H444="","",IF(AND('Datos seleccionados'!#REF!&gt;=$I$3,'Datos seleccionados'!#REF!&lt;=$I$4,'Datos seleccionados'!#REF!&gt;=$I$5,'Datos seleccionados'!#REF!&gt;=$I$6,'Datos seleccionados'!#REF!&gt;=$I$7),"SI","NO"))</f>
        <v>#REF!</v>
      </c>
    </row>
    <row r="445" spans="2:9" x14ac:dyDescent="0.2">
      <c r="B445" s="18" t="e">
        <f>+IF('Datos seleccionados'!#REF!="","",'Datos seleccionados'!#REF!)</f>
        <v>#REF!</v>
      </c>
      <c r="C445" s="14" t="e">
        <f>+IF('Datos seleccionados'!#REF!="","",'Datos seleccionados'!#REF!)</f>
        <v>#REF!</v>
      </c>
      <c r="D445" s="10" t="e">
        <f>IF(C445="","",IF(AND('Datos seleccionados'!#REF!&gt;=$D$3,'Datos seleccionados'!#REF!&lt;=$D$4,'Datos seleccionados'!#REF!&gt;=$D$5,'Datos seleccionados'!#REF!&gt;=$D$6,'Datos seleccionados'!#REF!&gt;=$D$7),"SI","NO"))</f>
        <v>#REF!</v>
      </c>
      <c r="G445" s="17" t="e">
        <f>+IF('Datos seleccionados'!#REF!="","",'Datos seleccionados'!#REF!)</f>
        <v>#REF!</v>
      </c>
      <c r="H445" s="14" t="e">
        <f>+IF('Datos seleccionados'!#REF!="","",'Datos seleccionados'!#REF!)</f>
        <v>#REF!</v>
      </c>
      <c r="I445" s="10" t="e">
        <f>IF(H445="","",IF(AND('Datos seleccionados'!#REF!&gt;=$I$3,'Datos seleccionados'!#REF!&lt;=$I$4,'Datos seleccionados'!#REF!&gt;=$I$5,'Datos seleccionados'!#REF!&gt;=$I$6,'Datos seleccionados'!#REF!&gt;=$I$7),"SI","NO"))</f>
        <v>#REF!</v>
      </c>
    </row>
    <row r="446" spans="2:9" x14ac:dyDescent="0.2">
      <c r="B446" s="18" t="e">
        <f>+IF('Datos seleccionados'!#REF!="","",'Datos seleccionados'!#REF!)</f>
        <v>#REF!</v>
      </c>
      <c r="C446" s="14" t="e">
        <f>+IF('Datos seleccionados'!#REF!="","",'Datos seleccionados'!#REF!)</f>
        <v>#REF!</v>
      </c>
      <c r="D446" s="10" t="e">
        <f>IF(C446="","",IF(AND('Datos seleccionados'!#REF!&gt;=$D$3,'Datos seleccionados'!#REF!&lt;=$D$4,'Datos seleccionados'!#REF!&gt;=$D$5,'Datos seleccionados'!#REF!&gt;=$D$6,'Datos seleccionados'!#REF!&gt;=$D$7),"SI","NO"))</f>
        <v>#REF!</v>
      </c>
      <c r="G446" s="17" t="e">
        <f>+IF('Datos seleccionados'!#REF!="","",'Datos seleccionados'!#REF!)</f>
        <v>#REF!</v>
      </c>
      <c r="H446" s="14" t="e">
        <f>+IF('Datos seleccionados'!#REF!="","",'Datos seleccionados'!#REF!)</f>
        <v>#REF!</v>
      </c>
      <c r="I446" s="10" t="e">
        <f>IF(H446="","",IF(AND('Datos seleccionados'!#REF!&gt;=$I$3,'Datos seleccionados'!#REF!&lt;=$I$4,'Datos seleccionados'!#REF!&gt;=$I$5,'Datos seleccionados'!#REF!&gt;=$I$6,'Datos seleccionados'!#REF!&gt;=$I$7),"SI","NO"))</f>
        <v>#REF!</v>
      </c>
    </row>
    <row r="447" spans="2:9" x14ac:dyDescent="0.2">
      <c r="B447" s="18" t="e">
        <f>+IF('Datos seleccionados'!#REF!="","",'Datos seleccionados'!#REF!)</f>
        <v>#REF!</v>
      </c>
      <c r="C447" s="14" t="e">
        <f>+IF('Datos seleccionados'!#REF!="","",'Datos seleccionados'!#REF!)</f>
        <v>#REF!</v>
      </c>
      <c r="D447" s="10" t="e">
        <f>IF(C447="","",IF(AND('Datos seleccionados'!#REF!&gt;=$D$3,'Datos seleccionados'!#REF!&lt;=$D$4,'Datos seleccionados'!#REF!&gt;=$D$5,'Datos seleccionados'!#REF!&gt;=$D$6,'Datos seleccionados'!#REF!&gt;=$D$7),"SI","NO"))</f>
        <v>#REF!</v>
      </c>
      <c r="G447" s="17" t="e">
        <f>+IF('Datos seleccionados'!#REF!="","",'Datos seleccionados'!#REF!)</f>
        <v>#REF!</v>
      </c>
      <c r="H447" s="14" t="e">
        <f>+IF('Datos seleccionados'!#REF!="","",'Datos seleccionados'!#REF!)</f>
        <v>#REF!</v>
      </c>
      <c r="I447" s="10" t="e">
        <f>IF(H447="","",IF(AND('Datos seleccionados'!#REF!&gt;=$I$3,'Datos seleccionados'!#REF!&lt;=$I$4,'Datos seleccionados'!#REF!&gt;=$I$5,'Datos seleccionados'!#REF!&gt;=$I$6,'Datos seleccionados'!#REF!&gt;=$I$7),"SI","NO"))</f>
        <v>#REF!</v>
      </c>
    </row>
    <row r="448" spans="2:9" x14ac:dyDescent="0.2">
      <c r="B448" s="18" t="e">
        <f>+IF('Datos seleccionados'!#REF!="","",'Datos seleccionados'!#REF!)</f>
        <v>#REF!</v>
      </c>
      <c r="C448" s="14" t="e">
        <f>+IF('Datos seleccionados'!#REF!="","",'Datos seleccionados'!#REF!)</f>
        <v>#REF!</v>
      </c>
      <c r="D448" s="10" t="e">
        <f>IF(C448="","",IF(AND('Datos seleccionados'!#REF!&gt;=$D$3,'Datos seleccionados'!#REF!&lt;=$D$4,'Datos seleccionados'!#REF!&gt;=$D$5,'Datos seleccionados'!#REF!&gt;=$D$6,'Datos seleccionados'!#REF!&gt;=$D$7),"SI","NO"))</f>
        <v>#REF!</v>
      </c>
      <c r="G448" s="17" t="e">
        <f>+IF('Datos seleccionados'!#REF!="","",'Datos seleccionados'!#REF!)</f>
        <v>#REF!</v>
      </c>
      <c r="H448" s="14" t="e">
        <f>+IF('Datos seleccionados'!#REF!="","",'Datos seleccionados'!#REF!)</f>
        <v>#REF!</v>
      </c>
      <c r="I448" s="10" t="e">
        <f>IF(H448="","",IF(AND('Datos seleccionados'!#REF!&gt;=$I$3,'Datos seleccionados'!#REF!&lt;=$I$4,'Datos seleccionados'!#REF!&gt;=$I$5,'Datos seleccionados'!#REF!&gt;=$I$6,'Datos seleccionados'!#REF!&gt;=$I$7),"SI","NO"))</f>
        <v>#REF!</v>
      </c>
    </row>
    <row r="449" spans="2:9" x14ac:dyDescent="0.2">
      <c r="B449" s="18" t="e">
        <f>+IF('Datos seleccionados'!#REF!="","",'Datos seleccionados'!#REF!)</f>
        <v>#REF!</v>
      </c>
      <c r="C449" s="14" t="e">
        <f>+IF('Datos seleccionados'!#REF!="","",'Datos seleccionados'!#REF!)</f>
        <v>#REF!</v>
      </c>
      <c r="D449" s="10" t="e">
        <f>IF(C449="","",IF(AND('Datos seleccionados'!#REF!&gt;=$D$3,'Datos seleccionados'!#REF!&lt;=$D$4,'Datos seleccionados'!#REF!&gt;=$D$5,'Datos seleccionados'!#REF!&gt;=$D$6,'Datos seleccionados'!#REF!&gt;=$D$7),"SI","NO"))</f>
        <v>#REF!</v>
      </c>
      <c r="G449" s="17" t="e">
        <f>+IF('Datos seleccionados'!#REF!="","",'Datos seleccionados'!#REF!)</f>
        <v>#REF!</v>
      </c>
      <c r="H449" s="14" t="e">
        <f>+IF('Datos seleccionados'!#REF!="","",'Datos seleccionados'!#REF!)</f>
        <v>#REF!</v>
      </c>
      <c r="I449" s="10" t="e">
        <f>IF(H449="","",IF(AND('Datos seleccionados'!#REF!&gt;=$I$3,'Datos seleccionados'!#REF!&lt;=$I$4,'Datos seleccionados'!#REF!&gt;=$I$5,'Datos seleccionados'!#REF!&gt;=$I$6,'Datos seleccionados'!#REF!&gt;=$I$7),"SI","NO"))</f>
        <v>#REF!</v>
      </c>
    </row>
    <row r="450" spans="2:9" x14ac:dyDescent="0.2">
      <c r="B450" s="18" t="e">
        <f>+IF('Datos seleccionados'!#REF!="","",'Datos seleccionados'!#REF!)</f>
        <v>#REF!</v>
      </c>
      <c r="C450" s="14" t="e">
        <f>+IF('Datos seleccionados'!#REF!="","",'Datos seleccionados'!#REF!)</f>
        <v>#REF!</v>
      </c>
      <c r="D450" s="10" t="e">
        <f>IF(C450="","",IF(AND('Datos seleccionados'!#REF!&gt;=$D$3,'Datos seleccionados'!#REF!&lt;=$D$4,'Datos seleccionados'!#REF!&gt;=$D$5,'Datos seleccionados'!#REF!&gt;=$D$6,'Datos seleccionados'!#REF!&gt;=$D$7),"SI","NO"))</f>
        <v>#REF!</v>
      </c>
      <c r="G450" s="17" t="e">
        <f>+IF('Datos seleccionados'!#REF!="","",'Datos seleccionados'!#REF!)</f>
        <v>#REF!</v>
      </c>
      <c r="H450" s="14" t="e">
        <f>+IF('Datos seleccionados'!#REF!="","",'Datos seleccionados'!#REF!)</f>
        <v>#REF!</v>
      </c>
      <c r="I450" s="10" t="e">
        <f>IF(H450="","",IF(AND('Datos seleccionados'!#REF!&gt;=$I$3,'Datos seleccionados'!#REF!&lt;=$I$4,'Datos seleccionados'!#REF!&gt;=$I$5,'Datos seleccionados'!#REF!&gt;=$I$6,'Datos seleccionados'!#REF!&gt;=$I$7),"SI","NO"))</f>
        <v>#REF!</v>
      </c>
    </row>
    <row r="451" spans="2:9" x14ac:dyDescent="0.2">
      <c r="B451" s="18" t="e">
        <f>+IF('Datos seleccionados'!#REF!="","",'Datos seleccionados'!#REF!)</f>
        <v>#REF!</v>
      </c>
      <c r="C451" s="14" t="e">
        <f>+IF('Datos seleccionados'!#REF!="","",'Datos seleccionados'!#REF!)</f>
        <v>#REF!</v>
      </c>
      <c r="D451" s="10" t="e">
        <f>IF(C451="","",IF(AND('Datos seleccionados'!#REF!&gt;=$D$3,'Datos seleccionados'!#REF!&lt;=$D$4,'Datos seleccionados'!#REF!&gt;=$D$5,'Datos seleccionados'!#REF!&gt;=$D$6,'Datos seleccionados'!#REF!&gt;=$D$7),"SI","NO"))</f>
        <v>#REF!</v>
      </c>
      <c r="G451" s="17" t="e">
        <f>+IF('Datos seleccionados'!#REF!="","",'Datos seleccionados'!#REF!)</f>
        <v>#REF!</v>
      </c>
      <c r="H451" s="14" t="e">
        <f>+IF('Datos seleccionados'!#REF!="","",'Datos seleccionados'!#REF!)</f>
        <v>#REF!</v>
      </c>
      <c r="I451" s="10" t="e">
        <f>IF(H451="","",IF(AND('Datos seleccionados'!#REF!&gt;=$I$3,'Datos seleccionados'!#REF!&lt;=$I$4,'Datos seleccionados'!#REF!&gt;=$I$5,'Datos seleccionados'!#REF!&gt;=$I$6,'Datos seleccionados'!#REF!&gt;=$I$7),"SI","NO"))</f>
        <v>#REF!</v>
      </c>
    </row>
    <row r="452" spans="2:9" x14ac:dyDescent="0.2">
      <c r="B452" s="18" t="e">
        <f>+IF('Datos seleccionados'!#REF!="","",'Datos seleccionados'!#REF!)</f>
        <v>#REF!</v>
      </c>
      <c r="C452" s="14" t="e">
        <f>+IF('Datos seleccionados'!#REF!="","",'Datos seleccionados'!#REF!)</f>
        <v>#REF!</v>
      </c>
      <c r="D452" s="10" t="e">
        <f>IF(C452="","",IF(AND('Datos seleccionados'!#REF!&gt;=$D$3,'Datos seleccionados'!#REF!&lt;=$D$4,'Datos seleccionados'!#REF!&gt;=$D$5,'Datos seleccionados'!#REF!&gt;=$D$6,'Datos seleccionados'!#REF!&gt;=$D$7),"SI","NO"))</f>
        <v>#REF!</v>
      </c>
      <c r="G452" s="17" t="e">
        <f>+IF('Datos seleccionados'!#REF!="","",'Datos seleccionados'!#REF!)</f>
        <v>#REF!</v>
      </c>
      <c r="H452" s="14" t="e">
        <f>+IF('Datos seleccionados'!#REF!="","",'Datos seleccionados'!#REF!)</f>
        <v>#REF!</v>
      </c>
      <c r="I452" s="10" t="e">
        <f>IF(H452="","",IF(AND('Datos seleccionados'!#REF!&gt;=$I$3,'Datos seleccionados'!#REF!&lt;=$I$4,'Datos seleccionados'!#REF!&gt;=$I$5,'Datos seleccionados'!#REF!&gt;=$I$6,'Datos seleccionados'!#REF!&gt;=$I$7),"SI","NO"))</f>
        <v>#REF!</v>
      </c>
    </row>
    <row r="453" spans="2:9" x14ac:dyDescent="0.2">
      <c r="B453" s="18" t="e">
        <f>+IF('Datos seleccionados'!#REF!="","",'Datos seleccionados'!#REF!)</f>
        <v>#REF!</v>
      </c>
      <c r="C453" s="14" t="e">
        <f>+IF('Datos seleccionados'!#REF!="","",'Datos seleccionados'!#REF!)</f>
        <v>#REF!</v>
      </c>
      <c r="D453" s="10" t="e">
        <f>IF(C453="","",IF(AND('Datos seleccionados'!#REF!&gt;=$D$3,'Datos seleccionados'!#REF!&lt;=$D$4,'Datos seleccionados'!#REF!&gt;=$D$5,'Datos seleccionados'!#REF!&gt;=$D$6,'Datos seleccionados'!#REF!&gt;=$D$7),"SI","NO"))</f>
        <v>#REF!</v>
      </c>
      <c r="G453" s="17" t="e">
        <f>+IF('Datos seleccionados'!#REF!="","",'Datos seleccionados'!#REF!)</f>
        <v>#REF!</v>
      </c>
      <c r="H453" s="14" t="e">
        <f>+IF('Datos seleccionados'!#REF!="","",'Datos seleccionados'!#REF!)</f>
        <v>#REF!</v>
      </c>
      <c r="I453" s="10" t="e">
        <f>IF(H453="","",IF(AND('Datos seleccionados'!#REF!&gt;=$I$3,'Datos seleccionados'!#REF!&lt;=$I$4,'Datos seleccionados'!#REF!&gt;=$I$5,'Datos seleccionados'!#REF!&gt;=$I$6,'Datos seleccionados'!#REF!&gt;=$I$7),"SI","NO"))</f>
        <v>#REF!</v>
      </c>
    </row>
    <row r="454" spans="2:9" x14ac:dyDescent="0.2">
      <c r="B454" s="18" t="e">
        <f>+IF('Datos seleccionados'!#REF!="","",'Datos seleccionados'!#REF!)</f>
        <v>#REF!</v>
      </c>
      <c r="C454" s="14" t="e">
        <f>+IF('Datos seleccionados'!#REF!="","",'Datos seleccionados'!#REF!)</f>
        <v>#REF!</v>
      </c>
      <c r="D454" s="10" t="e">
        <f>IF(C454="","",IF(AND('Datos seleccionados'!#REF!&gt;=$D$3,'Datos seleccionados'!#REF!&lt;=$D$4,'Datos seleccionados'!#REF!&gt;=$D$5,'Datos seleccionados'!#REF!&gt;=$D$6,'Datos seleccionados'!#REF!&gt;=$D$7),"SI","NO"))</f>
        <v>#REF!</v>
      </c>
      <c r="G454" s="17" t="e">
        <f>+IF('Datos seleccionados'!#REF!="","",'Datos seleccionados'!#REF!)</f>
        <v>#REF!</v>
      </c>
      <c r="H454" s="14" t="e">
        <f>+IF('Datos seleccionados'!#REF!="","",'Datos seleccionados'!#REF!)</f>
        <v>#REF!</v>
      </c>
      <c r="I454" s="10" t="e">
        <f>IF(H454="","",IF(AND('Datos seleccionados'!#REF!&gt;=$I$3,'Datos seleccionados'!#REF!&lt;=$I$4,'Datos seleccionados'!#REF!&gt;=$I$5,'Datos seleccionados'!#REF!&gt;=$I$6,'Datos seleccionados'!#REF!&gt;=$I$7),"SI","NO"))</f>
        <v>#REF!</v>
      </c>
    </row>
    <row r="455" spans="2:9" x14ac:dyDescent="0.2">
      <c r="B455" s="18" t="e">
        <f>+IF('Datos seleccionados'!#REF!="","",'Datos seleccionados'!#REF!)</f>
        <v>#REF!</v>
      </c>
      <c r="C455" s="14" t="e">
        <f>+IF('Datos seleccionados'!#REF!="","",'Datos seleccionados'!#REF!)</f>
        <v>#REF!</v>
      </c>
      <c r="D455" s="10" t="e">
        <f>IF(C455="","",IF(AND('Datos seleccionados'!#REF!&gt;=$D$3,'Datos seleccionados'!#REF!&lt;=$D$4,'Datos seleccionados'!#REF!&gt;=$D$5,'Datos seleccionados'!#REF!&gt;=$D$6,'Datos seleccionados'!#REF!&gt;=$D$7),"SI","NO"))</f>
        <v>#REF!</v>
      </c>
      <c r="G455" s="17" t="e">
        <f>+IF('Datos seleccionados'!#REF!="","",'Datos seleccionados'!#REF!)</f>
        <v>#REF!</v>
      </c>
      <c r="H455" s="14" t="e">
        <f>+IF('Datos seleccionados'!#REF!="","",'Datos seleccionados'!#REF!)</f>
        <v>#REF!</v>
      </c>
      <c r="I455" s="10" t="e">
        <f>IF(H455="","",IF(AND('Datos seleccionados'!#REF!&gt;=$I$3,'Datos seleccionados'!#REF!&lt;=$I$4,'Datos seleccionados'!#REF!&gt;=$I$5,'Datos seleccionados'!#REF!&gt;=$I$6,'Datos seleccionados'!#REF!&gt;=$I$7),"SI","NO"))</f>
        <v>#REF!</v>
      </c>
    </row>
    <row r="456" spans="2:9" x14ac:dyDescent="0.2">
      <c r="B456" s="18" t="e">
        <f>+IF('Datos seleccionados'!#REF!="","",'Datos seleccionados'!#REF!)</f>
        <v>#REF!</v>
      </c>
      <c r="C456" s="14" t="e">
        <f>+IF('Datos seleccionados'!#REF!="","",'Datos seleccionados'!#REF!)</f>
        <v>#REF!</v>
      </c>
      <c r="D456" s="10" t="e">
        <f>IF(C456="","",IF(AND('Datos seleccionados'!#REF!&gt;=$D$3,'Datos seleccionados'!#REF!&lt;=$D$4,'Datos seleccionados'!#REF!&gt;=$D$5,'Datos seleccionados'!#REF!&gt;=$D$6,'Datos seleccionados'!#REF!&gt;=$D$7),"SI","NO"))</f>
        <v>#REF!</v>
      </c>
      <c r="G456" s="17" t="e">
        <f>+IF('Datos seleccionados'!#REF!="","",'Datos seleccionados'!#REF!)</f>
        <v>#REF!</v>
      </c>
      <c r="H456" s="14" t="e">
        <f>+IF('Datos seleccionados'!#REF!="","",'Datos seleccionados'!#REF!)</f>
        <v>#REF!</v>
      </c>
      <c r="I456" s="10" t="e">
        <f>IF(H456="","",IF(AND('Datos seleccionados'!#REF!&gt;=$I$3,'Datos seleccionados'!#REF!&lt;=$I$4,'Datos seleccionados'!#REF!&gt;=$I$5,'Datos seleccionados'!#REF!&gt;=$I$6,'Datos seleccionados'!#REF!&gt;=$I$7),"SI","NO"))</f>
        <v>#REF!</v>
      </c>
    </row>
    <row r="457" spans="2:9" x14ac:dyDescent="0.2">
      <c r="B457" s="18" t="e">
        <f>+IF('Datos seleccionados'!#REF!="","",'Datos seleccionados'!#REF!)</f>
        <v>#REF!</v>
      </c>
      <c r="C457" s="14" t="e">
        <f>+IF('Datos seleccionados'!#REF!="","",'Datos seleccionados'!#REF!)</f>
        <v>#REF!</v>
      </c>
      <c r="D457" s="10" t="e">
        <f>IF(C457="","",IF(AND('Datos seleccionados'!#REF!&gt;=$D$3,'Datos seleccionados'!#REF!&lt;=$D$4,'Datos seleccionados'!#REF!&gt;=$D$5,'Datos seleccionados'!#REF!&gt;=$D$6,'Datos seleccionados'!#REF!&gt;=$D$7),"SI","NO"))</f>
        <v>#REF!</v>
      </c>
      <c r="G457" s="17" t="e">
        <f>+IF('Datos seleccionados'!#REF!="","",'Datos seleccionados'!#REF!)</f>
        <v>#REF!</v>
      </c>
      <c r="H457" s="14" t="e">
        <f>+IF('Datos seleccionados'!#REF!="","",'Datos seleccionados'!#REF!)</f>
        <v>#REF!</v>
      </c>
      <c r="I457" s="10" t="e">
        <f>IF(H457="","",IF(AND('Datos seleccionados'!#REF!&gt;=$I$3,'Datos seleccionados'!#REF!&lt;=$I$4,'Datos seleccionados'!#REF!&gt;=$I$5,'Datos seleccionados'!#REF!&gt;=$I$6,'Datos seleccionados'!#REF!&gt;=$I$7),"SI","NO"))</f>
        <v>#REF!</v>
      </c>
    </row>
    <row r="458" spans="2:9" x14ac:dyDescent="0.2">
      <c r="B458" s="18" t="e">
        <f>+IF('Datos seleccionados'!#REF!="","",'Datos seleccionados'!#REF!)</f>
        <v>#REF!</v>
      </c>
      <c r="C458" s="14" t="e">
        <f>+IF('Datos seleccionados'!#REF!="","",'Datos seleccionados'!#REF!)</f>
        <v>#REF!</v>
      </c>
      <c r="D458" s="10" t="e">
        <f>IF(C458="","",IF(AND('Datos seleccionados'!#REF!&gt;=$D$3,'Datos seleccionados'!#REF!&lt;=$D$4,'Datos seleccionados'!#REF!&gt;=$D$5,'Datos seleccionados'!#REF!&gt;=$D$6,'Datos seleccionados'!#REF!&gt;=$D$7),"SI","NO"))</f>
        <v>#REF!</v>
      </c>
      <c r="G458" s="17" t="e">
        <f>+IF('Datos seleccionados'!#REF!="","",'Datos seleccionados'!#REF!)</f>
        <v>#REF!</v>
      </c>
      <c r="H458" s="14" t="e">
        <f>+IF('Datos seleccionados'!#REF!="","",'Datos seleccionados'!#REF!)</f>
        <v>#REF!</v>
      </c>
      <c r="I458" s="10" t="e">
        <f>IF(H458="","",IF(AND('Datos seleccionados'!#REF!&gt;=$I$3,'Datos seleccionados'!#REF!&lt;=$I$4,'Datos seleccionados'!#REF!&gt;=$I$5,'Datos seleccionados'!#REF!&gt;=$I$6,'Datos seleccionados'!#REF!&gt;=$I$7),"SI","NO"))</f>
        <v>#REF!</v>
      </c>
    </row>
    <row r="459" spans="2:9" x14ac:dyDescent="0.2">
      <c r="B459" s="18" t="e">
        <f>+IF('Datos seleccionados'!#REF!="","",'Datos seleccionados'!#REF!)</f>
        <v>#REF!</v>
      </c>
      <c r="C459" s="14" t="e">
        <f>+IF('Datos seleccionados'!#REF!="","",'Datos seleccionados'!#REF!)</f>
        <v>#REF!</v>
      </c>
      <c r="D459" s="10" t="e">
        <f>IF(C459="","",IF(AND('Datos seleccionados'!#REF!&gt;=$D$3,'Datos seleccionados'!#REF!&lt;=$D$4,'Datos seleccionados'!#REF!&gt;=$D$5,'Datos seleccionados'!#REF!&gt;=$D$6,'Datos seleccionados'!#REF!&gt;=$D$7),"SI","NO"))</f>
        <v>#REF!</v>
      </c>
      <c r="G459" s="17" t="e">
        <f>+IF('Datos seleccionados'!#REF!="","",'Datos seleccionados'!#REF!)</f>
        <v>#REF!</v>
      </c>
      <c r="H459" s="14" t="e">
        <f>+IF('Datos seleccionados'!#REF!="","",'Datos seleccionados'!#REF!)</f>
        <v>#REF!</v>
      </c>
      <c r="I459" s="10" t="e">
        <f>IF(H459="","",IF(AND('Datos seleccionados'!#REF!&gt;=$I$3,'Datos seleccionados'!#REF!&lt;=$I$4,'Datos seleccionados'!#REF!&gt;=$I$5,'Datos seleccionados'!#REF!&gt;=$I$6,'Datos seleccionados'!#REF!&gt;=$I$7),"SI","NO"))</f>
        <v>#REF!</v>
      </c>
    </row>
    <row r="460" spans="2:9" x14ac:dyDescent="0.2">
      <c r="B460" s="18" t="e">
        <f>+IF('Datos seleccionados'!#REF!="","",'Datos seleccionados'!#REF!)</f>
        <v>#REF!</v>
      </c>
      <c r="C460" s="14" t="e">
        <f>+IF('Datos seleccionados'!#REF!="","",'Datos seleccionados'!#REF!)</f>
        <v>#REF!</v>
      </c>
      <c r="D460" s="10" t="e">
        <f>IF(C460="","",IF(AND('Datos seleccionados'!#REF!&gt;=$D$3,'Datos seleccionados'!#REF!&lt;=$D$4,'Datos seleccionados'!#REF!&gt;=$D$5,'Datos seleccionados'!#REF!&gt;=$D$6,'Datos seleccionados'!#REF!&gt;=$D$7),"SI","NO"))</f>
        <v>#REF!</v>
      </c>
      <c r="G460" s="17" t="e">
        <f>+IF('Datos seleccionados'!#REF!="","",'Datos seleccionados'!#REF!)</f>
        <v>#REF!</v>
      </c>
      <c r="H460" s="14" t="e">
        <f>+IF('Datos seleccionados'!#REF!="","",'Datos seleccionados'!#REF!)</f>
        <v>#REF!</v>
      </c>
      <c r="I460" s="10" t="e">
        <f>IF(H460="","",IF(AND('Datos seleccionados'!#REF!&gt;=$I$3,'Datos seleccionados'!#REF!&lt;=$I$4,'Datos seleccionados'!#REF!&gt;=$I$5,'Datos seleccionados'!#REF!&gt;=$I$6,'Datos seleccionados'!#REF!&gt;=$I$7),"SI","NO"))</f>
        <v>#REF!</v>
      </c>
    </row>
    <row r="461" spans="2:9" x14ac:dyDescent="0.2">
      <c r="B461" s="18" t="e">
        <f>+IF('Datos seleccionados'!#REF!="","",'Datos seleccionados'!#REF!)</f>
        <v>#REF!</v>
      </c>
      <c r="C461" s="14" t="e">
        <f>+IF('Datos seleccionados'!#REF!="","",'Datos seleccionados'!#REF!)</f>
        <v>#REF!</v>
      </c>
      <c r="D461" s="10" t="e">
        <f>IF(C461="","",IF(AND('Datos seleccionados'!#REF!&gt;=$D$3,'Datos seleccionados'!#REF!&lt;=$D$4,'Datos seleccionados'!#REF!&gt;=$D$5,'Datos seleccionados'!#REF!&gt;=$D$6,'Datos seleccionados'!#REF!&gt;=$D$7),"SI","NO"))</f>
        <v>#REF!</v>
      </c>
      <c r="G461" s="17" t="e">
        <f>+IF('Datos seleccionados'!#REF!="","",'Datos seleccionados'!#REF!)</f>
        <v>#REF!</v>
      </c>
      <c r="H461" s="14" t="e">
        <f>+IF('Datos seleccionados'!#REF!="","",'Datos seleccionados'!#REF!)</f>
        <v>#REF!</v>
      </c>
      <c r="I461" s="10" t="e">
        <f>IF(H461="","",IF(AND('Datos seleccionados'!#REF!&gt;=$I$3,'Datos seleccionados'!#REF!&lt;=$I$4,'Datos seleccionados'!#REF!&gt;=$I$5,'Datos seleccionados'!#REF!&gt;=$I$6,'Datos seleccionados'!#REF!&gt;=$I$7),"SI","NO"))</f>
        <v>#REF!</v>
      </c>
    </row>
    <row r="462" spans="2:9" x14ac:dyDescent="0.2">
      <c r="B462" s="18" t="e">
        <f>+IF('Datos seleccionados'!#REF!="","",'Datos seleccionados'!#REF!)</f>
        <v>#REF!</v>
      </c>
      <c r="C462" s="14" t="e">
        <f>+IF('Datos seleccionados'!#REF!="","",'Datos seleccionados'!#REF!)</f>
        <v>#REF!</v>
      </c>
      <c r="D462" s="10" t="e">
        <f>IF(C462="","",IF(AND('Datos seleccionados'!#REF!&gt;=$D$3,'Datos seleccionados'!#REF!&lt;=$D$4,'Datos seleccionados'!#REF!&gt;=$D$5,'Datos seleccionados'!#REF!&gt;=$D$6,'Datos seleccionados'!#REF!&gt;=$D$7),"SI","NO"))</f>
        <v>#REF!</v>
      </c>
      <c r="G462" s="17" t="e">
        <f>+IF('Datos seleccionados'!#REF!="","",'Datos seleccionados'!#REF!)</f>
        <v>#REF!</v>
      </c>
      <c r="H462" s="14" t="e">
        <f>+IF('Datos seleccionados'!#REF!="","",'Datos seleccionados'!#REF!)</f>
        <v>#REF!</v>
      </c>
      <c r="I462" s="10" t="e">
        <f>IF(H462="","",IF(AND('Datos seleccionados'!#REF!&gt;=$I$3,'Datos seleccionados'!#REF!&lt;=$I$4,'Datos seleccionados'!#REF!&gt;=$I$5,'Datos seleccionados'!#REF!&gt;=$I$6,'Datos seleccionados'!#REF!&gt;=$I$7),"SI","NO"))</f>
        <v>#REF!</v>
      </c>
    </row>
    <row r="463" spans="2:9" x14ac:dyDescent="0.2">
      <c r="B463" s="18" t="e">
        <f>+IF('Datos seleccionados'!#REF!="","",'Datos seleccionados'!#REF!)</f>
        <v>#REF!</v>
      </c>
      <c r="C463" s="14" t="e">
        <f>+IF('Datos seleccionados'!#REF!="","",'Datos seleccionados'!#REF!)</f>
        <v>#REF!</v>
      </c>
      <c r="D463" s="10" t="e">
        <f>IF(C463="","",IF(AND('Datos seleccionados'!#REF!&gt;=$D$3,'Datos seleccionados'!#REF!&lt;=$D$4,'Datos seleccionados'!#REF!&gt;=$D$5,'Datos seleccionados'!#REF!&gt;=$D$6,'Datos seleccionados'!#REF!&gt;=$D$7),"SI","NO"))</f>
        <v>#REF!</v>
      </c>
      <c r="G463" s="17" t="e">
        <f>+IF('Datos seleccionados'!#REF!="","",'Datos seleccionados'!#REF!)</f>
        <v>#REF!</v>
      </c>
      <c r="H463" s="14" t="e">
        <f>+IF('Datos seleccionados'!#REF!="","",'Datos seleccionados'!#REF!)</f>
        <v>#REF!</v>
      </c>
      <c r="I463" s="10" t="e">
        <f>IF(H463="","",IF(AND('Datos seleccionados'!#REF!&gt;=$I$3,'Datos seleccionados'!#REF!&lt;=$I$4,'Datos seleccionados'!#REF!&gt;=$I$5,'Datos seleccionados'!#REF!&gt;=$I$6,'Datos seleccionados'!#REF!&gt;=$I$7),"SI","NO"))</f>
        <v>#REF!</v>
      </c>
    </row>
    <row r="464" spans="2:9" x14ac:dyDescent="0.2">
      <c r="B464" s="18" t="e">
        <f>+IF('Datos seleccionados'!#REF!="","",'Datos seleccionados'!#REF!)</f>
        <v>#REF!</v>
      </c>
      <c r="C464" s="14" t="e">
        <f>+IF('Datos seleccionados'!#REF!="","",'Datos seleccionados'!#REF!)</f>
        <v>#REF!</v>
      </c>
      <c r="D464" s="10" t="e">
        <f>IF(C464="","",IF(AND('Datos seleccionados'!#REF!&gt;=$D$3,'Datos seleccionados'!#REF!&lt;=$D$4,'Datos seleccionados'!#REF!&gt;=$D$5,'Datos seleccionados'!#REF!&gt;=$D$6,'Datos seleccionados'!#REF!&gt;=$D$7),"SI","NO"))</f>
        <v>#REF!</v>
      </c>
      <c r="G464" s="17" t="e">
        <f>+IF('Datos seleccionados'!#REF!="","",'Datos seleccionados'!#REF!)</f>
        <v>#REF!</v>
      </c>
      <c r="H464" s="14" t="e">
        <f>+IF('Datos seleccionados'!#REF!="","",'Datos seleccionados'!#REF!)</f>
        <v>#REF!</v>
      </c>
      <c r="I464" s="10" t="e">
        <f>IF(H464="","",IF(AND('Datos seleccionados'!#REF!&gt;=$I$3,'Datos seleccionados'!#REF!&lt;=$I$4,'Datos seleccionados'!#REF!&gt;=$I$5,'Datos seleccionados'!#REF!&gt;=$I$6,'Datos seleccionados'!#REF!&gt;=$I$7),"SI","NO"))</f>
        <v>#REF!</v>
      </c>
    </row>
    <row r="465" spans="2:9" x14ac:dyDescent="0.2">
      <c r="B465" s="18" t="e">
        <f>+IF('Datos seleccionados'!#REF!="","",'Datos seleccionados'!#REF!)</f>
        <v>#REF!</v>
      </c>
      <c r="C465" s="14" t="e">
        <f>+IF('Datos seleccionados'!#REF!="","",'Datos seleccionados'!#REF!)</f>
        <v>#REF!</v>
      </c>
      <c r="D465" s="10" t="e">
        <f>IF(C465="","",IF(AND('Datos seleccionados'!#REF!&gt;=$D$3,'Datos seleccionados'!#REF!&lt;=$D$4,'Datos seleccionados'!#REF!&gt;=$D$5,'Datos seleccionados'!#REF!&gt;=$D$6,'Datos seleccionados'!#REF!&gt;=$D$7),"SI","NO"))</f>
        <v>#REF!</v>
      </c>
      <c r="G465" s="17" t="e">
        <f>+IF('Datos seleccionados'!#REF!="","",'Datos seleccionados'!#REF!)</f>
        <v>#REF!</v>
      </c>
      <c r="H465" s="14" t="e">
        <f>+IF('Datos seleccionados'!#REF!="","",'Datos seleccionados'!#REF!)</f>
        <v>#REF!</v>
      </c>
      <c r="I465" s="10" t="e">
        <f>IF(H465="","",IF(AND('Datos seleccionados'!#REF!&gt;=$I$3,'Datos seleccionados'!#REF!&lt;=$I$4,'Datos seleccionados'!#REF!&gt;=$I$5,'Datos seleccionados'!#REF!&gt;=$I$6,'Datos seleccionados'!#REF!&gt;=$I$7),"SI","NO"))</f>
        <v>#REF!</v>
      </c>
    </row>
    <row r="466" spans="2:9" x14ac:dyDescent="0.2">
      <c r="B466" s="18" t="e">
        <f>+IF('Datos seleccionados'!#REF!="","",'Datos seleccionados'!#REF!)</f>
        <v>#REF!</v>
      </c>
      <c r="C466" s="14" t="e">
        <f>+IF('Datos seleccionados'!#REF!="","",'Datos seleccionados'!#REF!)</f>
        <v>#REF!</v>
      </c>
      <c r="D466" s="10" t="e">
        <f>IF(C466="","",IF(AND('Datos seleccionados'!#REF!&gt;=$D$3,'Datos seleccionados'!#REF!&lt;=$D$4,'Datos seleccionados'!#REF!&gt;=$D$5,'Datos seleccionados'!#REF!&gt;=$D$6,'Datos seleccionados'!#REF!&gt;=$D$7),"SI","NO"))</f>
        <v>#REF!</v>
      </c>
      <c r="G466" s="17" t="e">
        <f>+IF('Datos seleccionados'!#REF!="","",'Datos seleccionados'!#REF!)</f>
        <v>#REF!</v>
      </c>
      <c r="H466" s="14" t="e">
        <f>+IF('Datos seleccionados'!#REF!="","",'Datos seleccionados'!#REF!)</f>
        <v>#REF!</v>
      </c>
      <c r="I466" s="10" t="e">
        <f>IF(H466="","",IF(AND('Datos seleccionados'!#REF!&gt;=$I$3,'Datos seleccionados'!#REF!&lt;=$I$4,'Datos seleccionados'!#REF!&gt;=$I$5,'Datos seleccionados'!#REF!&gt;=$I$6,'Datos seleccionados'!#REF!&gt;=$I$7),"SI","NO"))</f>
        <v>#REF!</v>
      </c>
    </row>
    <row r="467" spans="2:9" x14ac:dyDescent="0.2">
      <c r="B467" s="18" t="e">
        <f>+IF('Datos seleccionados'!#REF!="","",'Datos seleccionados'!#REF!)</f>
        <v>#REF!</v>
      </c>
      <c r="C467" s="14" t="e">
        <f>+IF('Datos seleccionados'!#REF!="","",'Datos seleccionados'!#REF!)</f>
        <v>#REF!</v>
      </c>
      <c r="D467" s="10" t="e">
        <f>IF(C467="","",IF(AND('Datos seleccionados'!#REF!&gt;=$D$3,'Datos seleccionados'!#REF!&lt;=$D$4,'Datos seleccionados'!#REF!&gt;=$D$5,'Datos seleccionados'!#REF!&gt;=$D$6,'Datos seleccionados'!#REF!&gt;=$D$7),"SI","NO"))</f>
        <v>#REF!</v>
      </c>
      <c r="G467" s="17" t="e">
        <f>+IF('Datos seleccionados'!#REF!="","",'Datos seleccionados'!#REF!)</f>
        <v>#REF!</v>
      </c>
      <c r="H467" s="14" t="e">
        <f>+IF('Datos seleccionados'!#REF!="","",'Datos seleccionados'!#REF!)</f>
        <v>#REF!</v>
      </c>
      <c r="I467" s="10" t="e">
        <f>IF(H467="","",IF(AND('Datos seleccionados'!#REF!&gt;=$I$3,'Datos seleccionados'!#REF!&lt;=$I$4,'Datos seleccionados'!#REF!&gt;=$I$5,'Datos seleccionados'!#REF!&gt;=$I$6,'Datos seleccionados'!#REF!&gt;=$I$7),"SI","NO"))</f>
        <v>#REF!</v>
      </c>
    </row>
    <row r="468" spans="2:9" x14ac:dyDescent="0.2">
      <c r="B468" s="18" t="e">
        <f>+IF('Datos seleccionados'!#REF!="","",'Datos seleccionados'!#REF!)</f>
        <v>#REF!</v>
      </c>
      <c r="C468" s="14" t="e">
        <f>+IF('Datos seleccionados'!#REF!="","",'Datos seleccionados'!#REF!)</f>
        <v>#REF!</v>
      </c>
      <c r="D468" s="10" t="e">
        <f>IF(C468="","",IF(AND('Datos seleccionados'!#REF!&gt;=$D$3,'Datos seleccionados'!#REF!&lt;=$D$4,'Datos seleccionados'!#REF!&gt;=$D$5,'Datos seleccionados'!#REF!&gt;=$D$6,'Datos seleccionados'!#REF!&gt;=$D$7),"SI","NO"))</f>
        <v>#REF!</v>
      </c>
      <c r="G468" s="17" t="e">
        <f>+IF('Datos seleccionados'!#REF!="","",'Datos seleccionados'!#REF!)</f>
        <v>#REF!</v>
      </c>
      <c r="H468" s="14" t="e">
        <f>+IF('Datos seleccionados'!#REF!="","",'Datos seleccionados'!#REF!)</f>
        <v>#REF!</v>
      </c>
      <c r="I468" s="10" t="e">
        <f>IF(H468="","",IF(AND('Datos seleccionados'!#REF!&gt;=$I$3,'Datos seleccionados'!#REF!&lt;=$I$4,'Datos seleccionados'!#REF!&gt;=$I$5,'Datos seleccionados'!#REF!&gt;=$I$6,'Datos seleccionados'!#REF!&gt;=$I$7),"SI","NO"))</f>
        <v>#REF!</v>
      </c>
    </row>
    <row r="469" spans="2:9" x14ac:dyDescent="0.2">
      <c r="B469" s="18" t="e">
        <f>+IF('Datos seleccionados'!#REF!="","",'Datos seleccionados'!#REF!)</f>
        <v>#REF!</v>
      </c>
      <c r="C469" s="14" t="e">
        <f>+IF('Datos seleccionados'!#REF!="","",'Datos seleccionados'!#REF!)</f>
        <v>#REF!</v>
      </c>
      <c r="D469" s="10" t="e">
        <f>IF(C469="","",IF(AND('Datos seleccionados'!#REF!&gt;=$D$3,'Datos seleccionados'!#REF!&lt;=$D$4,'Datos seleccionados'!#REF!&gt;=$D$5,'Datos seleccionados'!#REF!&gt;=$D$6,'Datos seleccionados'!#REF!&gt;=$D$7),"SI","NO"))</f>
        <v>#REF!</v>
      </c>
      <c r="G469" s="17" t="e">
        <f>+IF('Datos seleccionados'!#REF!="","",'Datos seleccionados'!#REF!)</f>
        <v>#REF!</v>
      </c>
      <c r="H469" s="14" t="e">
        <f>+IF('Datos seleccionados'!#REF!="","",'Datos seleccionados'!#REF!)</f>
        <v>#REF!</v>
      </c>
      <c r="I469" s="10" t="e">
        <f>IF(H469="","",IF(AND('Datos seleccionados'!#REF!&gt;=$I$3,'Datos seleccionados'!#REF!&lt;=$I$4,'Datos seleccionados'!#REF!&gt;=$I$5,'Datos seleccionados'!#REF!&gt;=$I$6,'Datos seleccionados'!#REF!&gt;=$I$7),"SI","NO"))</f>
        <v>#REF!</v>
      </c>
    </row>
    <row r="470" spans="2:9" x14ac:dyDescent="0.2">
      <c r="B470" s="18" t="e">
        <f>+IF('Datos seleccionados'!#REF!="","",'Datos seleccionados'!#REF!)</f>
        <v>#REF!</v>
      </c>
      <c r="C470" s="14" t="e">
        <f>+IF('Datos seleccionados'!#REF!="","",'Datos seleccionados'!#REF!)</f>
        <v>#REF!</v>
      </c>
      <c r="D470" s="10" t="e">
        <f>IF(C470="","",IF(AND('Datos seleccionados'!#REF!&gt;=$D$3,'Datos seleccionados'!#REF!&lt;=$D$4,'Datos seleccionados'!#REF!&gt;=$D$5,'Datos seleccionados'!#REF!&gt;=$D$6,'Datos seleccionados'!#REF!&gt;=$D$7),"SI","NO"))</f>
        <v>#REF!</v>
      </c>
      <c r="G470" s="17" t="e">
        <f>+IF('Datos seleccionados'!#REF!="","",'Datos seleccionados'!#REF!)</f>
        <v>#REF!</v>
      </c>
      <c r="H470" s="14" t="e">
        <f>+IF('Datos seleccionados'!#REF!="","",'Datos seleccionados'!#REF!)</f>
        <v>#REF!</v>
      </c>
      <c r="I470" s="10" t="e">
        <f>IF(H470="","",IF(AND('Datos seleccionados'!#REF!&gt;=$I$3,'Datos seleccionados'!#REF!&lt;=$I$4,'Datos seleccionados'!#REF!&gt;=$I$5,'Datos seleccionados'!#REF!&gt;=$I$6,'Datos seleccionados'!#REF!&gt;=$I$7),"SI","NO"))</f>
        <v>#REF!</v>
      </c>
    </row>
    <row r="471" spans="2:9" x14ac:dyDescent="0.2">
      <c r="B471" s="18" t="e">
        <f>+IF('Datos seleccionados'!#REF!="","",'Datos seleccionados'!#REF!)</f>
        <v>#REF!</v>
      </c>
      <c r="C471" s="14" t="e">
        <f>+IF('Datos seleccionados'!#REF!="","",'Datos seleccionados'!#REF!)</f>
        <v>#REF!</v>
      </c>
      <c r="D471" s="10" t="e">
        <f>IF(C471="","",IF(AND('Datos seleccionados'!#REF!&gt;=$D$3,'Datos seleccionados'!#REF!&lt;=$D$4,'Datos seleccionados'!#REF!&gt;=$D$5,'Datos seleccionados'!#REF!&gt;=$D$6,'Datos seleccionados'!#REF!&gt;=$D$7),"SI","NO"))</f>
        <v>#REF!</v>
      </c>
      <c r="G471" s="17" t="e">
        <f>+IF('Datos seleccionados'!#REF!="","",'Datos seleccionados'!#REF!)</f>
        <v>#REF!</v>
      </c>
      <c r="H471" s="14" t="e">
        <f>+IF('Datos seleccionados'!#REF!="","",'Datos seleccionados'!#REF!)</f>
        <v>#REF!</v>
      </c>
      <c r="I471" s="10" t="e">
        <f>IF(H471="","",IF(AND('Datos seleccionados'!#REF!&gt;=$I$3,'Datos seleccionados'!#REF!&lt;=$I$4,'Datos seleccionados'!#REF!&gt;=$I$5,'Datos seleccionados'!#REF!&gt;=$I$6,'Datos seleccionados'!#REF!&gt;=$I$7),"SI","NO"))</f>
        <v>#REF!</v>
      </c>
    </row>
    <row r="472" spans="2:9" x14ac:dyDescent="0.2">
      <c r="B472" s="18" t="e">
        <f>+IF('Datos seleccionados'!#REF!="","",'Datos seleccionados'!#REF!)</f>
        <v>#REF!</v>
      </c>
      <c r="C472" s="14" t="e">
        <f>+IF('Datos seleccionados'!#REF!="","",'Datos seleccionados'!#REF!)</f>
        <v>#REF!</v>
      </c>
      <c r="D472" s="10" t="e">
        <f>IF(C472="","",IF(AND('Datos seleccionados'!#REF!&gt;=$D$3,'Datos seleccionados'!#REF!&lt;=$D$4,'Datos seleccionados'!#REF!&gt;=$D$5,'Datos seleccionados'!#REF!&gt;=$D$6,'Datos seleccionados'!#REF!&gt;=$D$7),"SI","NO"))</f>
        <v>#REF!</v>
      </c>
      <c r="G472" s="17" t="e">
        <f>+IF('Datos seleccionados'!#REF!="","",'Datos seleccionados'!#REF!)</f>
        <v>#REF!</v>
      </c>
      <c r="H472" s="14" t="e">
        <f>+IF('Datos seleccionados'!#REF!="","",'Datos seleccionados'!#REF!)</f>
        <v>#REF!</v>
      </c>
      <c r="I472" s="10" t="e">
        <f>IF(H472="","",IF(AND('Datos seleccionados'!#REF!&gt;=$I$3,'Datos seleccionados'!#REF!&lt;=$I$4,'Datos seleccionados'!#REF!&gt;=$I$5,'Datos seleccionados'!#REF!&gt;=$I$6,'Datos seleccionados'!#REF!&gt;=$I$7),"SI","NO"))</f>
        <v>#REF!</v>
      </c>
    </row>
    <row r="473" spans="2:9" x14ac:dyDescent="0.2">
      <c r="B473" s="18" t="e">
        <f>+IF('Datos seleccionados'!#REF!="","",'Datos seleccionados'!#REF!)</f>
        <v>#REF!</v>
      </c>
      <c r="C473" s="14" t="e">
        <f>+IF('Datos seleccionados'!#REF!="","",'Datos seleccionados'!#REF!)</f>
        <v>#REF!</v>
      </c>
      <c r="D473" s="10" t="e">
        <f>IF(C473="","",IF(AND('Datos seleccionados'!#REF!&gt;=$D$3,'Datos seleccionados'!#REF!&lt;=$D$4,'Datos seleccionados'!#REF!&gt;=$D$5,'Datos seleccionados'!#REF!&gt;=$D$6,'Datos seleccionados'!#REF!&gt;=$D$7),"SI","NO"))</f>
        <v>#REF!</v>
      </c>
      <c r="G473" s="17" t="e">
        <f>+IF('Datos seleccionados'!#REF!="","",'Datos seleccionados'!#REF!)</f>
        <v>#REF!</v>
      </c>
      <c r="H473" s="14" t="e">
        <f>+IF('Datos seleccionados'!#REF!="","",'Datos seleccionados'!#REF!)</f>
        <v>#REF!</v>
      </c>
      <c r="I473" s="10" t="e">
        <f>IF(H473="","",IF(AND('Datos seleccionados'!#REF!&gt;=$I$3,'Datos seleccionados'!#REF!&lt;=$I$4,'Datos seleccionados'!#REF!&gt;=$I$5,'Datos seleccionados'!#REF!&gt;=$I$6,'Datos seleccionados'!#REF!&gt;=$I$7),"SI","NO"))</f>
        <v>#REF!</v>
      </c>
    </row>
    <row r="474" spans="2:9" x14ac:dyDescent="0.2">
      <c r="B474" s="18" t="e">
        <f>+IF('Datos seleccionados'!#REF!="","",'Datos seleccionados'!#REF!)</f>
        <v>#REF!</v>
      </c>
      <c r="C474" s="14" t="e">
        <f>+IF('Datos seleccionados'!#REF!="","",'Datos seleccionados'!#REF!)</f>
        <v>#REF!</v>
      </c>
      <c r="D474" s="10" t="e">
        <f>IF(C474="","",IF(AND('Datos seleccionados'!#REF!&gt;=$D$3,'Datos seleccionados'!#REF!&lt;=$D$4,'Datos seleccionados'!#REF!&gt;=$D$5,'Datos seleccionados'!#REF!&gt;=$D$6,'Datos seleccionados'!#REF!&gt;=$D$7),"SI","NO"))</f>
        <v>#REF!</v>
      </c>
      <c r="G474" s="17" t="e">
        <f>+IF('Datos seleccionados'!#REF!="","",'Datos seleccionados'!#REF!)</f>
        <v>#REF!</v>
      </c>
      <c r="H474" s="14" t="e">
        <f>+IF('Datos seleccionados'!#REF!="","",'Datos seleccionados'!#REF!)</f>
        <v>#REF!</v>
      </c>
      <c r="I474" s="10" t="e">
        <f>IF(H474="","",IF(AND('Datos seleccionados'!#REF!&gt;=$I$3,'Datos seleccionados'!#REF!&lt;=$I$4,'Datos seleccionados'!#REF!&gt;=$I$5,'Datos seleccionados'!#REF!&gt;=$I$6,'Datos seleccionados'!#REF!&gt;=$I$7),"SI","NO"))</f>
        <v>#REF!</v>
      </c>
    </row>
    <row r="475" spans="2:9" x14ac:dyDescent="0.2">
      <c r="B475" s="18" t="e">
        <f>+IF('Datos seleccionados'!#REF!="","",'Datos seleccionados'!#REF!)</f>
        <v>#REF!</v>
      </c>
      <c r="C475" s="14" t="e">
        <f>+IF('Datos seleccionados'!#REF!="","",'Datos seleccionados'!#REF!)</f>
        <v>#REF!</v>
      </c>
      <c r="D475" s="10" t="e">
        <f>IF(C475="","",IF(AND('Datos seleccionados'!#REF!&gt;=$D$3,'Datos seleccionados'!#REF!&lt;=$D$4,'Datos seleccionados'!#REF!&gt;=$D$5,'Datos seleccionados'!#REF!&gt;=$D$6,'Datos seleccionados'!#REF!&gt;=$D$7),"SI","NO"))</f>
        <v>#REF!</v>
      </c>
      <c r="G475" s="17" t="e">
        <f>+IF('Datos seleccionados'!#REF!="","",'Datos seleccionados'!#REF!)</f>
        <v>#REF!</v>
      </c>
      <c r="H475" s="14" t="e">
        <f>+IF('Datos seleccionados'!#REF!="","",'Datos seleccionados'!#REF!)</f>
        <v>#REF!</v>
      </c>
      <c r="I475" s="10" t="e">
        <f>IF(H475="","",IF(AND('Datos seleccionados'!#REF!&gt;=$I$3,'Datos seleccionados'!#REF!&lt;=$I$4,'Datos seleccionados'!#REF!&gt;=$I$5,'Datos seleccionados'!#REF!&gt;=$I$6,'Datos seleccionados'!#REF!&gt;=$I$7),"SI","NO"))</f>
        <v>#REF!</v>
      </c>
    </row>
    <row r="476" spans="2:9" x14ac:dyDescent="0.2">
      <c r="B476" s="18" t="e">
        <f>+IF('Datos seleccionados'!#REF!="","",'Datos seleccionados'!#REF!)</f>
        <v>#REF!</v>
      </c>
      <c r="C476" s="14" t="e">
        <f>+IF('Datos seleccionados'!#REF!="","",'Datos seleccionados'!#REF!)</f>
        <v>#REF!</v>
      </c>
      <c r="D476" s="10" t="e">
        <f>IF(C476="","",IF(AND('Datos seleccionados'!#REF!&gt;=$D$3,'Datos seleccionados'!#REF!&lt;=$D$4,'Datos seleccionados'!#REF!&gt;=$D$5,'Datos seleccionados'!#REF!&gt;=$D$6,'Datos seleccionados'!#REF!&gt;=$D$7),"SI","NO"))</f>
        <v>#REF!</v>
      </c>
      <c r="G476" s="17" t="e">
        <f>+IF('Datos seleccionados'!#REF!="","",'Datos seleccionados'!#REF!)</f>
        <v>#REF!</v>
      </c>
      <c r="H476" s="14" t="e">
        <f>+IF('Datos seleccionados'!#REF!="","",'Datos seleccionados'!#REF!)</f>
        <v>#REF!</v>
      </c>
      <c r="I476" s="10" t="e">
        <f>IF(H476="","",IF(AND('Datos seleccionados'!#REF!&gt;=$I$3,'Datos seleccionados'!#REF!&lt;=$I$4,'Datos seleccionados'!#REF!&gt;=$I$5,'Datos seleccionados'!#REF!&gt;=$I$6,'Datos seleccionados'!#REF!&gt;=$I$7),"SI","NO"))</f>
        <v>#REF!</v>
      </c>
    </row>
    <row r="477" spans="2:9" x14ac:dyDescent="0.2">
      <c r="B477" s="18" t="e">
        <f>+IF('Datos seleccionados'!#REF!="","",'Datos seleccionados'!#REF!)</f>
        <v>#REF!</v>
      </c>
      <c r="C477" s="14" t="e">
        <f>+IF('Datos seleccionados'!#REF!="","",'Datos seleccionados'!#REF!)</f>
        <v>#REF!</v>
      </c>
      <c r="D477" s="10" t="e">
        <f>IF(C477="","",IF(AND('Datos seleccionados'!#REF!&gt;=$D$3,'Datos seleccionados'!#REF!&lt;=$D$4,'Datos seleccionados'!#REF!&gt;=$D$5,'Datos seleccionados'!#REF!&gt;=$D$6,'Datos seleccionados'!#REF!&gt;=$D$7),"SI","NO"))</f>
        <v>#REF!</v>
      </c>
      <c r="G477" s="17" t="e">
        <f>+IF('Datos seleccionados'!#REF!="","",'Datos seleccionados'!#REF!)</f>
        <v>#REF!</v>
      </c>
      <c r="H477" s="14" t="e">
        <f>+IF('Datos seleccionados'!#REF!="","",'Datos seleccionados'!#REF!)</f>
        <v>#REF!</v>
      </c>
      <c r="I477" s="10" t="e">
        <f>IF(H477="","",IF(AND('Datos seleccionados'!#REF!&gt;=$I$3,'Datos seleccionados'!#REF!&lt;=$I$4,'Datos seleccionados'!#REF!&gt;=$I$5,'Datos seleccionados'!#REF!&gt;=$I$6,'Datos seleccionados'!#REF!&gt;=$I$7),"SI","NO"))</f>
        <v>#REF!</v>
      </c>
    </row>
    <row r="478" spans="2:9" x14ac:dyDescent="0.2">
      <c r="B478" s="18" t="e">
        <f>+IF('Datos seleccionados'!#REF!="","",'Datos seleccionados'!#REF!)</f>
        <v>#REF!</v>
      </c>
      <c r="C478" s="14" t="e">
        <f>+IF('Datos seleccionados'!#REF!="","",'Datos seleccionados'!#REF!)</f>
        <v>#REF!</v>
      </c>
      <c r="D478" s="10" t="e">
        <f>IF(C478="","",IF(AND('Datos seleccionados'!#REF!&gt;=$D$3,'Datos seleccionados'!#REF!&lt;=$D$4,'Datos seleccionados'!#REF!&gt;=$D$5,'Datos seleccionados'!#REF!&gt;=$D$6,'Datos seleccionados'!#REF!&gt;=$D$7),"SI","NO"))</f>
        <v>#REF!</v>
      </c>
      <c r="G478" s="17" t="e">
        <f>+IF('Datos seleccionados'!#REF!="","",'Datos seleccionados'!#REF!)</f>
        <v>#REF!</v>
      </c>
      <c r="H478" s="14" t="e">
        <f>+IF('Datos seleccionados'!#REF!="","",'Datos seleccionados'!#REF!)</f>
        <v>#REF!</v>
      </c>
      <c r="I478" s="10" t="e">
        <f>IF(H478="","",IF(AND('Datos seleccionados'!#REF!&gt;=$I$3,'Datos seleccionados'!#REF!&lt;=$I$4,'Datos seleccionados'!#REF!&gt;=$I$5,'Datos seleccionados'!#REF!&gt;=$I$6,'Datos seleccionados'!#REF!&gt;=$I$7),"SI","NO"))</f>
        <v>#REF!</v>
      </c>
    </row>
    <row r="479" spans="2:9" x14ac:dyDescent="0.2">
      <c r="B479" s="18" t="e">
        <f>+IF('Datos seleccionados'!#REF!="","",'Datos seleccionados'!#REF!)</f>
        <v>#REF!</v>
      </c>
      <c r="C479" s="14" t="e">
        <f>+IF('Datos seleccionados'!#REF!="","",'Datos seleccionados'!#REF!)</f>
        <v>#REF!</v>
      </c>
      <c r="D479" s="10" t="e">
        <f>IF(C479="","",IF(AND('Datos seleccionados'!#REF!&gt;=$D$3,'Datos seleccionados'!#REF!&lt;=$D$4,'Datos seleccionados'!#REF!&gt;=$D$5,'Datos seleccionados'!#REF!&gt;=$D$6,'Datos seleccionados'!#REF!&gt;=$D$7),"SI","NO"))</f>
        <v>#REF!</v>
      </c>
      <c r="G479" s="17" t="e">
        <f>+IF('Datos seleccionados'!#REF!="","",'Datos seleccionados'!#REF!)</f>
        <v>#REF!</v>
      </c>
      <c r="H479" s="14" t="e">
        <f>+IF('Datos seleccionados'!#REF!="","",'Datos seleccionados'!#REF!)</f>
        <v>#REF!</v>
      </c>
      <c r="I479" s="10" t="e">
        <f>IF(H479="","",IF(AND('Datos seleccionados'!#REF!&gt;=$I$3,'Datos seleccionados'!#REF!&lt;=$I$4,'Datos seleccionados'!#REF!&gt;=$I$5,'Datos seleccionados'!#REF!&gt;=$I$6,'Datos seleccionados'!#REF!&gt;=$I$7),"SI","NO"))</f>
        <v>#REF!</v>
      </c>
    </row>
    <row r="480" spans="2:9" x14ac:dyDescent="0.2">
      <c r="B480" s="18" t="e">
        <f>+IF('Datos seleccionados'!#REF!="","",'Datos seleccionados'!#REF!)</f>
        <v>#REF!</v>
      </c>
      <c r="C480" s="14" t="e">
        <f>+IF('Datos seleccionados'!#REF!="","",'Datos seleccionados'!#REF!)</f>
        <v>#REF!</v>
      </c>
      <c r="D480" s="10" t="e">
        <f>IF(C480="","",IF(AND('Datos seleccionados'!#REF!&gt;=$D$3,'Datos seleccionados'!#REF!&lt;=$D$4,'Datos seleccionados'!#REF!&gt;=$D$5,'Datos seleccionados'!#REF!&gt;=$D$6,'Datos seleccionados'!#REF!&gt;=$D$7),"SI","NO"))</f>
        <v>#REF!</v>
      </c>
      <c r="G480" s="17" t="e">
        <f>+IF('Datos seleccionados'!#REF!="","",'Datos seleccionados'!#REF!)</f>
        <v>#REF!</v>
      </c>
      <c r="H480" s="14" t="e">
        <f>+IF('Datos seleccionados'!#REF!="","",'Datos seleccionados'!#REF!)</f>
        <v>#REF!</v>
      </c>
      <c r="I480" s="10" t="e">
        <f>IF(H480="","",IF(AND('Datos seleccionados'!#REF!&gt;=$I$3,'Datos seleccionados'!#REF!&lt;=$I$4,'Datos seleccionados'!#REF!&gt;=$I$5,'Datos seleccionados'!#REF!&gt;=$I$6,'Datos seleccionados'!#REF!&gt;=$I$7),"SI","NO"))</f>
        <v>#REF!</v>
      </c>
    </row>
    <row r="481" spans="2:9" x14ac:dyDescent="0.2">
      <c r="B481" s="18" t="e">
        <f>+IF('Datos seleccionados'!#REF!="","",'Datos seleccionados'!#REF!)</f>
        <v>#REF!</v>
      </c>
      <c r="C481" s="14" t="e">
        <f>+IF('Datos seleccionados'!#REF!="","",'Datos seleccionados'!#REF!)</f>
        <v>#REF!</v>
      </c>
      <c r="D481" s="10" t="e">
        <f>IF(C481="","",IF(AND('Datos seleccionados'!#REF!&gt;=$D$3,'Datos seleccionados'!#REF!&lt;=$D$4,'Datos seleccionados'!#REF!&gt;=$D$5,'Datos seleccionados'!#REF!&gt;=$D$6,'Datos seleccionados'!#REF!&gt;=$D$7),"SI","NO"))</f>
        <v>#REF!</v>
      </c>
      <c r="G481" s="17" t="e">
        <f>+IF('Datos seleccionados'!#REF!="","",'Datos seleccionados'!#REF!)</f>
        <v>#REF!</v>
      </c>
      <c r="H481" s="14" t="e">
        <f>+IF('Datos seleccionados'!#REF!="","",'Datos seleccionados'!#REF!)</f>
        <v>#REF!</v>
      </c>
      <c r="I481" s="10" t="e">
        <f>IF(H481="","",IF(AND('Datos seleccionados'!#REF!&gt;=$I$3,'Datos seleccionados'!#REF!&lt;=$I$4,'Datos seleccionados'!#REF!&gt;=$I$5,'Datos seleccionados'!#REF!&gt;=$I$6,'Datos seleccionados'!#REF!&gt;=$I$7),"SI","NO"))</f>
        <v>#REF!</v>
      </c>
    </row>
    <row r="482" spans="2:9" x14ac:dyDescent="0.2">
      <c r="B482" s="18" t="e">
        <f>+IF('Datos seleccionados'!#REF!="","",'Datos seleccionados'!#REF!)</f>
        <v>#REF!</v>
      </c>
      <c r="C482" s="14" t="e">
        <f>+IF('Datos seleccionados'!#REF!="","",'Datos seleccionados'!#REF!)</f>
        <v>#REF!</v>
      </c>
      <c r="D482" s="10" t="e">
        <f>IF(C482="","",IF(AND('Datos seleccionados'!#REF!&gt;=$D$3,'Datos seleccionados'!#REF!&lt;=$D$4,'Datos seleccionados'!#REF!&gt;=$D$5,'Datos seleccionados'!#REF!&gt;=$D$6,'Datos seleccionados'!#REF!&gt;=$D$7),"SI","NO"))</f>
        <v>#REF!</v>
      </c>
      <c r="G482" s="17" t="e">
        <f>+IF('Datos seleccionados'!#REF!="","",'Datos seleccionados'!#REF!)</f>
        <v>#REF!</v>
      </c>
      <c r="H482" s="14" t="e">
        <f>+IF('Datos seleccionados'!#REF!="","",'Datos seleccionados'!#REF!)</f>
        <v>#REF!</v>
      </c>
      <c r="I482" s="10" t="e">
        <f>IF(H482="","",IF(AND('Datos seleccionados'!#REF!&gt;=$I$3,'Datos seleccionados'!#REF!&lt;=$I$4,'Datos seleccionados'!#REF!&gt;=$I$5,'Datos seleccionados'!#REF!&gt;=$I$6,'Datos seleccionados'!#REF!&gt;=$I$7),"SI","NO"))</f>
        <v>#REF!</v>
      </c>
    </row>
    <row r="483" spans="2:9" x14ac:dyDescent="0.2">
      <c r="B483" s="18" t="e">
        <f>+IF('Datos seleccionados'!#REF!="","",'Datos seleccionados'!#REF!)</f>
        <v>#REF!</v>
      </c>
      <c r="C483" s="14" t="e">
        <f>+IF('Datos seleccionados'!#REF!="","",'Datos seleccionados'!#REF!)</f>
        <v>#REF!</v>
      </c>
      <c r="D483" s="10" t="e">
        <f>IF(C483="","",IF(AND('Datos seleccionados'!#REF!&gt;=$D$3,'Datos seleccionados'!#REF!&lt;=$D$4,'Datos seleccionados'!#REF!&gt;=$D$5,'Datos seleccionados'!#REF!&gt;=$D$6,'Datos seleccionados'!#REF!&gt;=$D$7),"SI","NO"))</f>
        <v>#REF!</v>
      </c>
      <c r="G483" s="17" t="e">
        <f>+IF('Datos seleccionados'!#REF!="","",'Datos seleccionados'!#REF!)</f>
        <v>#REF!</v>
      </c>
      <c r="H483" s="14" t="e">
        <f>+IF('Datos seleccionados'!#REF!="","",'Datos seleccionados'!#REF!)</f>
        <v>#REF!</v>
      </c>
      <c r="I483" s="10" t="e">
        <f>IF(H483="","",IF(AND('Datos seleccionados'!#REF!&gt;=$I$3,'Datos seleccionados'!#REF!&lt;=$I$4,'Datos seleccionados'!#REF!&gt;=$I$5,'Datos seleccionados'!#REF!&gt;=$I$6,'Datos seleccionados'!#REF!&gt;=$I$7),"SI","NO"))</f>
        <v>#REF!</v>
      </c>
    </row>
    <row r="484" spans="2:9" x14ac:dyDescent="0.2">
      <c r="B484" s="18" t="e">
        <f>+IF('Datos seleccionados'!#REF!="","",'Datos seleccionados'!#REF!)</f>
        <v>#REF!</v>
      </c>
      <c r="C484" s="14" t="e">
        <f>+IF('Datos seleccionados'!#REF!="","",'Datos seleccionados'!#REF!)</f>
        <v>#REF!</v>
      </c>
      <c r="D484" s="10" t="e">
        <f>IF(C484="","",IF(AND('Datos seleccionados'!#REF!&gt;=$D$3,'Datos seleccionados'!#REF!&lt;=$D$4,'Datos seleccionados'!#REF!&gt;=$D$5,'Datos seleccionados'!#REF!&gt;=$D$6,'Datos seleccionados'!#REF!&gt;=$D$7),"SI","NO"))</f>
        <v>#REF!</v>
      </c>
      <c r="G484" s="17" t="e">
        <f>+IF('Datos seleccionados'!#REF!="","",'Datos seleccionados'!#REF!)</f>
        <v>#REF!</v>
      </c>
      <c r="H484" s="14" t="e">
        <f>+IF('Datos seleccionados'!#REF!="","",'Datos seleccionados'!#REF!)</f>
        <v>#REF!</v>
      </c>
      <c r="I484" s="10" t="e">
        <f>IF(H484="","",IF(AND('Datos seleccionados'!#REF!&gt;=$I$3,'Datos seleccionados'!#REF!&lt;=$I$4,'Datos seleccionados'!#REF!&gt;=$I$5,'Datos seleccionados'!#REF!&gt;=$I$6,'Datos seleccionados'!#REF!&gt;=$I$7),"SI","NO"))</f>
        <v>#REF!</v>
      </c>
    </row>
    <row r="485" spans="2:9" x14ac:dyDescent="0.2">
      <c r="B485" s="18" t="e">
        <f>+IF('Datos seleccionados'!#REF!="","",'Datos seleccionados'!#REF!)</f>
        <v>#REF!</v>
      </c>
      <c r="C485" s="14" t="e">
        <f>+IF('Datos seleccionados'!#REF!="","",'Datos seleccionados'!#REF!)</f>
        <v>#REF!</v>
      </c>
      <c r="D485" s="10" t="e">
        <f>IF(C485="","",IF(AND('Datos seleccionados'!#REF!&gt;=$D$3,'Datos seleccionados'!#REF!&lt;=$D$4,'Datos seleccionados'!#REF!&gt;=$D$5,'Datos seleccionados'!#REF!&gt;=$D$6,'Datos seleccionados'!#REF!&gt;=$D$7),"SI","NO"))</f>
        <v>#REF!</v>
      </c>
      <c r="G485" s="17" t="e">
        <f>+IF('Datos seleccionados'!#REF!="","",'Datos seleccionados'!#REF!)</f>
        <v>#REF!</v>
      </c>
      <c r="H485" s="14" t="e">
        <f>+IF('Datos seleccionados'!#REF!="","",'Datos seleccionados'!#REF!)</f>
        <v>#REF!</v>
      </c>
      <c r="I485" s="10" t="e">
        <f>IF(H485="","",IF(AND('Datos seleccionados'!#REF!&gt;=$I$3,'Datos seleccionados'!#REF!&lt;=$I$4,'Datos seleccionados'!#REF!&gt;=$I$5,'Datos seleccionados'!#REF!&gt;=$I$6,'Datos seleccionados'!#REF!&gt;=$I$7),"SI","NO"))</f>
        <v>#REF!</v>
      </c>
    </row>
    <row r="486" spans="2:9" x14ac:dyDescent="0.2">
      <c r="B486" s="18" t="e">
        <f>+IF('Datos seleccionados'!#REF!="","",'Datos seleccionados'!#REF!)</f>
        <v>#REF!</v>
      </c>
      <c r="C486" s="14" t="e">
        <f>+IF('Datos seleccionados'!#REF!="","",'Datos seleccionados'!#REF!)</f>
        <v>#REF!</v>
      </c>
      <c r="D486" s="10" t="e">
        <f>IF(C486="","",IF(AND('Datos seleccionados'!#REF!&gt;=$D$3,'Datos seleccionados'!#REF!&lt;=$D$4,'Datos seleccionados'!#REF!&gt;=$D$5,'Datos seleccionados'!#REF!&gt;=$D$6,'Datos seleccionados'!#REF!&gt;=$D$7),"SI","NO"))</f>
        <v>#REF!</v>
      </c>
      <c r="G486" s="17" t="e">
        <f>+IF('Datos seleccionados'!#REF!="","",'Datos seleccionados'!#REF!)</f>
        <v>#REF!</v>
      </c>
      <c r="H486" s="14" t="e">
        <f>+IF('Datos seleccionados'!#REF!="","",'Datos seleccionados'!#REF!)</f>
        <v>#REF!</v>
      </c>
      <c r="I486" s="10" t="e">
        <f>IF(H486="","",IF(AND('Datos seleccionados'!#REF!&gt;=$I$3,'Datos seleccionados'!#REF!&lt;=$I$4,'Datos seleccionados'!#REF!&gt;=$I$5,'Datos seleccionados'!#REF!&gt;=$I$6,'Datos seleccionados'!#REF!&gt;=$I$7),"SI","NO"))</f>
        <v>#REF!</v>
      </c>
    </row>
    <row r="487" spans="2:9" x14ac:dyDescent="0.2">
      <c r="B487" s="18" t="e">
        <f>+IF('Datos seleccionados'!#REF!="","",'Datos seleccionados'!#REF!)</f>
        <v>#REF!</v>
      </c>
      <c r="C487" s="14" t="e">
        <f>+IF('Datos seleccionados'!#REF!="","",'Datos seleccionados'!#REF!)</f>
        <v>#REF!</v>
      </c>
      <c r="D487" s="10" t="e">
        <f>IF(C487="","",IF(AND('Datos seleccionados'!#REF!&gt;=$D$3,'Datos seleccionados'!#REF!&lt;=$D$4,'Datos seleccionados'!#REF!&gt;=$D$5,'Datos seleccionados'!#REF!&gt;=$D$6,'Datos seleccionados'!#REF!&gt;=$D$7),"SI","NO"))</f>
        <v>#REF!</v>
      </c>
      <c r="G487" s="17" t="e">
        <f>+IF('Datos seleccionados'!#REF!="","",'Datos seleccionados'!#REF!)</f>
        <v>#REF!</v>
      </c>
      <c r="H487" s="14" t="e">
        <f>+IF('Datos seleccionados'!#REF!="","",'Datos seleccionados'!#REF!)</f>
        <v>#REF!</v>
      </c>
      <c r="I487" s="10" t="e">
        <f>IF(H487="","",IF(AND('Datos seleccionados'!#REF!&gt;=$I$3,'Datos seleccionados'!#REF!&lt;=$I$4,'Datos seleccionados'!#REF!&gt;=$I$5,'Datos seleccionados'!#REF!&gt;=$I$6,'Datos seleccionados'!#REF!&gt;=$I$7),"SI","NO"))</f>
        <v>#REF!</v>
      </c>
    </row>
    <row r="488" spans="2:9" x14ac:dyDescent="0.2">
      <c r="B488" s="18" t="e">
        <f>+IF('Datos seleccionados'!#REF!="","",'Datos seleccionados'!#REF!)</f>
        <v>#REF!</v>
      </c>
      <c r="C488" s="14" t="e">
        <f>+IF('Datos seleccionados'!#REF!="","",'Datos seleccionados'!#REF!)</f>
        <v>#REF!</v>
      </c>
      <c r="D488" s="10" t="e">
        <f>IF(C488="","",IF(AND('Datos seleccionados'!#REF!&gt;=$D$3,'Datos seleccionados'!#REF!&lt;=$D$4,'Datos seleccionados'!#REF!&gt;=$D$5,'Datos seleccionados'!#REF!&gt;=$D$6,'Datos seleccionados'!#REF!&gt;=$D$7),"SI","NO"))</f>
        <v>#REF!</v>
      </c>
      <c r="G488" s="17" t="e">
        <f>+IF('Datos seleccionados'!#REF!="","",'Datos seleccionados'!#REF!)</f>
        <v>#REF!</v>
      </c>
      <c r="H488" s="14" t="e">
        <f>+IF('Datos seleccionados'!#REF!="","",'Datos seleccionados'!#REF!)</f>
        <v>#REF!</v>
      </c>
      <c r="I488" s="10" t="e">
        <f>IF(H488="","",IF(AND('Datos seleccionados'!#REF!&gt;=$I$3,'Datos seleccionados'!#REF!&lt;=$I$4,'Datos seleccionados'!#REF!&gt;=$I$5,'Datos seleccionados'!#REF!&gt;=$I$6,'Datos seleccionados'!#REF!&gt;=$I$7),"SI","NO"))</f>
        <v>#REF!</v>
      </c>
    </row>
    <row r="489" spans="2:9" x14ac:dyDescent="0.2">
      <c r="B489" s="18" t="e">
        <f>+IF('Datos seleccionados'!#REF!="","",'Datos seleccionados'!#REF!)</f>
        <v>#REF!</v>
      </c>
      <c r="C489" s="14" t="e">
        <f>+IF('Datos seleccionados'!#REF!="","",'Datos seleccionados'!#REF!)</f>
        <v>#REF!</v>
      </c>
      <c r="D489" s="10" t="e">
        <f>IF(C489="","",IF(AND('Datos seleccionados'!#REF!&gt;=$D$3,'Datos seleccionados'!#REF!&lt;=$D$4,'Datos seleccionados'!#REF!&gt;=$D$5,'Datos seleccionados'!#REF!&gt;=$D$6,'Datos seleccionados'!#REF!&gt;=$D$7),"SI","NO"))</f>
        <v>#REF!</v>
      </c>
      <c r="G489" s="17" t="e">
        <f>+IF('Datos seleccionados'!#REF!="","",'Datos seleccionados'!#REF!)</f>
        <v>#REF!</v>
      </c>
      <c r="H489" s="14" t="e">
        <f>+IF('Datos seleccionados'!#REF!="","",'Datos seleccionados'!#REF!)</f>
        <v>#REF!</v>
      </c>
      <c r="I489" s="10" t="e">
        <f>IF(H489="","",IF(AND('Datos seleccionados'!#REF!&gt;=$I$3,'Datos seleccionados'!#REF!&lt;=$I$4,'Datos seleccionados'!#REF!&gt;=$I$5,'Datos seleccionados'!#REF!&gt;=$I$6,'Datos seleccionados'!#REF!&gt;=$I$7),"SI","NO"))</f>
        <v>#REF!</v>
      </c>
    </row>
    <row r="490" spans="2:9" x14ac:dyDescent="0.2">
      <c r="B490" s="18" t="e">
        <f>+IF('Datos seleccionados'!#REF!="","",'Datos seleccionados'!#REF!)</f>
        <v>#REF!</v>
      </c>
      <c r="C490" s="14" t="e">
        <f>+IF('Datos seleccionados'!#REF!="","",'Datos seleccionados'!#REF!)</f>
        <v>#REF!</v>
      </c>
      <c r="D490" s="10" t="e">
        <f>IF(C490="","",IF(AND('Datos seleccionados'!#REF!&gt;=$D$3,'Datos seleccionados'!#REF!&lt;=$D$4,'Datos seleccionados'!#REF!&gt;=$D$5,'Datos seleccionados'!#REF!&gt;=$D$6,'Datos seleccionados'!#REF!&gt;=$D$7),"SI","NO"))</f>
        <v>#REF!</v>
      </c>
      <c r="G490" s="17" t="e">
        <f>+IF('Datos seleccionados'!#REF!="","",'Datos seleccionados'!#REF!)</f>
        <v>#REF!</v>
      </c>
      <c r="H490" s="14" t="e">
        <f>+IF('Datos seleccionados'!#REF!="","",'Datos seleccionados'!#REF!)</f>
        <v>#REF!</v>
      </c>
      <c r="I490" s="10" t="e">
        <f>IF(H490="","",IF(AND('Datos seleccionados'!#REF!&gt;=$I$3,'Datos seleccionados'!#REF!&lt;=$I$4,'Datos seleccionados'!#REF!&gt;=$I$5,'Datos seleccionados'!#REF!&gt;=$I$6,'Datos seleccionados'!#REF!&gt;=$I$7),"SI","NO"))</f>
        <v>#REF!</v>
      </c>
    </row>
    <row r="491" spans="2:9" x14ac:dyDescent="0.2">
      <c r="B491" s="18" t="e">
        <f>+IF('Datos seleccionados'!#REF!="","",'Datos seleccionados'!#REF!)</f>
        <v>#REF!</v>
      </c>
      <c r="C491" s="14" t="e">
        <f>+IF('Datos seleccionados'!#REF!="","",'Datos seleccionados'!#REF!)</f>
        <v>#REF!</v>
      </c>
      <c r="D491" s="10" t="e">
        <f>IF(C491="","",IF(AND('Datos seleccionados'!#REF!&gt;=$D$3,'Datos seleccionados'!#REF!&lt;=$D$4,'Datos seleccionados'!#REF!&gt;=$D$5,'Datos seleccionados'!#REF!&gt;=$D$6,'Datos seleccionados'!#REF!&gt;=$D$7),"SI","NO"))</f>
        <v>#REF!</v>
      </c>
      <c r="G491" s="17" t="e">
        <f>+IF('Datos seleccionados'!#REF!="","",'Datos seleccionados'!#REF!)</f>
        <v>#REF!</v>
      </c>
      <c r="H491" s="14" t="e">
        <f>+IF('Datos seleccionados'!#REF!="","",'Datos seleccionados'!#REF!)</f>
        <v>#REF!</v>
      </c>
      <c r="I491" s="10" t="e">
        <f>IF(H491="","",IF(AND('Datos seleccionados'!#REF!&gt;=$I$3,'Datos seleccionados'!#REF!&lt;=$I$4,'Datos seleccionados'!#REF!&gt;=$I$5,'Datos seleccionados'!#REF!&gt;=$I$6,'Datos seleccionados'!#REF!&gt;=$I$7),"SI","NO"))</f>
        <v>#REF!</v>
      </c>
    </row>
    <row r="492" spans="2:9" x14ac:dyDescent="0.2">
      <c r="B492" s="18" t="e">
        <f>+IF('Datos seleccionados'!#REF!="","",'Datos seleccionados'!#REF!)</f>
        <v>#REF!</v>
      </c>
      <c r="C492" s="14" t="e">
        <f>+IF('Datos seleccionados'!#REF!="","",'Datos seleccionados'!#REF!)</f>
        <v>#REF!</v>
      </c>
      <c r="D492" s="10" t="e">
        <f>IF(C492="","",IF(AND('Datos seleccionados'!#REF!&gt;=$D$3,'Datos seleccionados'!#REF!&lt;=$D$4,'Datos seleccionados'!#REF!&gt;=$D$5,'Datos seleccionados'!#REF!&gt;=$D$6,'Datos seleccionados'!#REF!&gt;=$D$7),"SI","NO"))</f>
        <v>#REF!</v>
      </c>
      <c r="G492" s="17" t="e">
        <f>+IF('Datos seleccionados'!#REF!="","",'Datos seleccionados'!#REF!)</f>
        <v>#REF!</v>
      </c>
      <c r="H492" s="14" t="e">
        <f>+IF('Datos seleccionados'!#REF!="","",'Datos seleccionados'!#REF!)</f>
        <v>#REF!</v>
      </c>
      <c r="I492" s="10" t="e">
        <f>IF(H492="","",IF(AND('Datos seleccionados'!#REF!&gt;=$I$3,'Datos seleccionados'!#REF!&lt;=$I$4,'Datos seleccionados'!#REF!&gt;=$I$5,'Datos seleccionados'!#REF!&gt;=$I$6,'Datos seleccionados'!#REF!&gt;=$I$7),"SI","NO"))</f>
        <v>#REF!</v>
      </c>
    </row>
    <row r="493" spans="2:9" x14ac:dyDescent="0.2">
      <c r="B493" s="18" t="e">
        <f>+IF('Datos seleccionados'!#REF!="","",'Datos seleccionados'!#REF!)</f>
        <v>#REF!</v>
      </c>
      <c r="C493" s="14" t="e">
        <f>+IF('Datos seleccionados'!#REF!="","",'Datos seleccionados'!#REF!)</f>
        <v>#REF!</v>
      </c>
      <c r="D493" s="10" t="e">
        <f>IF(C493="","",IF(AND('Datos seleccionados'!#REF!&gt;=$D$3,'Datos seleccionados'!#REF!&lt;=$D$4,'Datos seleccionados'!#REF!&gt;=$D$5,'Datos seleccionados'!#REF!&gt;=$D$6,'Datos seleccionados'!#REF!&gt;=$D$7),"SI","NO"))</f>
        <v>#REF!</v>
      </c>
      <c r="G493" s="17" t="e">
        <f>+IF('Datos seleccionados'!#REF!="","",'Datos seleccionados'!#REF!)</f>
        <v>#REF!</v>
      </c>
      <c r="H493" s="14" t="e">
        <f>+IF('Datos seleccionados'!#REF!="","",'Datos seleccionados'!#REF!)</f>
        <v>#REF!</v>
      </c>
      <c r="I493" s="10" t="e">
        <f>IF(H493="","",IF(AND('Datos seleccionados'!#REF!&gt;=$I$3,'Datos seleccionados'!#REF!&lt;=$I$4,'Datos seleccionados'!#REF!&gt;=$I$5,'Datos seleccionados'!#REF!&gt;=$I$6,'Datos seleccionados'!#REF!&gt;=$I$7),"SI","NO"))</f>
        <v>#REF!</v>
      </c>
    </row>
    <row r="494" spans="2:9" x14ac:dyDescent="0.2">
      <c r="B494" s="18" t="e">
        <f>+IF('Datos seleccionados'!#REF!="","",'Datos seleccionados'!#REF!)</f>
        <v>#REF!</v>
      </c>
      <c r="C494" s="14" t="e">
        <f>+IF('Datos seleccionados'!#REF!="","",'Datos seleccionados'!#REF!)</f>
        <v>#REF!</v>
      </c>
      <c r="D494" s="10" t="e">
        <f>IF(C494="","",IF(AND('Datos seleccionados'!#REF!&gt;=$D$3,'Datos seleccionados'!#REF!&lt;=$D$4,'Datos seleccionados'!#REF!&gt;=$D$5,'Datos seleccionados'!#REF!&gt;=$D$6,'Datos seleccionados'!#REF!&gt;=$D$7),"SI","NO"))</f>
        <v>#REF!</v>
      </c>
      <c r="G494" s="17" t="e">
        <f>+IF('Datos seleccionados'!#REF!="","",'Datos seleccionados'!#REF!)</f>
        <v>#REF!</v>
      </c>
      <c r="H494" s="14" t="e">
        <f>+IF('Datos seleccionados'!#REF!="","",'Datos seleccionados'!#REF!)</f>
        <v>#REF!</v>
      </c>
      <c r="I494" s="10" t="e">
        <f>IF(H494="","",IF(AND('Datos seleccionados'!#REF!&gt;=$I$3,'Datos seleccionados'!#REF!&lt;=$I$4,'Datos seleccionados'!#REF!&gt;=$I$5,'Datos seleccionados'!#REF!&gt;=$I$6,'Datos seleccionados'!#REF!&gt;=$I$7),"SI","NO"))</f>
        <v>#REF!</v>
      </c>
    </row>
    <row r="495" spans="2:9" x14ac:dyDescent="0.2">
      <c r="B495" s="18" t="e">
        <f>+IF('Datos seleccionados'!#REF!="","",'Datos seleccionados'!#REF!)</f>
        <v>#REF!</v>
      </c>
      <c r="C495" s="14" t="e">
        <f>+IF('Datos seleccionados'!#REF!="","",'Datos seleccionados'!#REF!)</f>
        <v>#REF!</v>
      </c>
      <c r="D495" s="10" t="e">
        <f>IF(C495="","",IF(AND('Datos seleccionados'!#REF!&gt;=$D$3,'Datos seleccionados'!#REF!&lt;=$D$4,'Datos seleccionados'!#REF!&gt;=$D$5,'Datos seleccionados'!#REF!&gt;=$D$6,'Datos seleccionados'!#REF!&gt;=$D$7),"SI","NO"))</f>
        <v>#REF!</v>
      </c>
      <c r="G495" s="17" t="e">
        <f>+IF('Datos seleccionados'!#REF!="","",'Datos seleccionados'!#REF!)</f>
        <v>#REF!</v>
      </c>
      <c r="H495" s="14" t="e">
        <f>+IF('Datos seleccionados'!#REF!="","",'Datos seleccionados'!#REF!)</f>
        <v>#REF!</v>
      </c>
      <c r="I495" s="10" t="e">
        <f>IF(H495="","",IF(AND('Datos seleccionados'!#REF!&gt;=$I$3,'Datos seleccionados'!#REF!&lt;=$I$4,'Datos seleccionados'!#REF!&gt;=$I$5,'Datos seleccionados'!#REF!&gt;=$I$6,'Datos seleccionados'!#REF!&gt;=$I$7),"SI","NO"))</f>
        <v>#REF!</v>
      </c>
    </row>
    <row r="496" spans="2:9" x14ac:dyDescent="0.2">
      <c r="B496" s="18" t="e">
        <f>+IF('Datos seleccionados'!#REF!="","",'Datos seleccionados'!#REF!)</f>
        <v>#REF!</v>
      </c>
      <c r="C496" s="14" t="e">
        <f>+IF('Datos seleccionados'!#REF!="","",'Datos seleccionados'!#REF!)</f>
        <v>#REF!</v>
      </c>
      <c r="D496" s="10" t="e">
        <f>IF(C496="","",IF(AND('Datos seleccionados'!#REF!&gt;=$D$3,'Datos seleccionados'!#REF!&lt;=$D$4,'Datos seleccionados'!#REF!&gt;=$D$5,'Datos seleccionados'!#REF!&gt;=$D$6,'Datos seleccionados'!#REF!&gt;=$D$7),"SI","NO"))</f>
        <v>#REF!</v>
      </c>
      <c r="G496" s="17" t="e">
        <f>+IF('Datos seleccionados'!#REF!="","",'Datos seleccionados'!#REF!)</f>
        <v>#REF!</v>
      </c>
      <c r="H496" s="14" t="e">
        <f>+IF('Datos seleccionados'!#REF!="","",'Datos seleccionados'!#REF!)</f>
        <v>#REF!</v>
      </c>
      <c r="I496" s="10" t="e">
        <f>IF(H496="","",IF(AND('Datos seleccionados'!#REF!&gt;=$I$3,'Datos seleccionados'!#REF!&lt;=$I$4,'Datos seleccionados'!#REF!&gt;=$I$5,'Datos seleccionados'!#REF!&gt;=$I$6,'Datos seleccionados'!#REF!&gt;=$I$7),"SI","NO"))</f>
        <v>#REF!</v>
      </c>
    </row>
    <row r="497" spans="2:9" x14ac:dyDescent="0.2">
      <c r="B497" s="18" t="e">
        <f>+IF('Datos seleccionados'!#REF!="","",'Datos seleccionados'!#REF!)</f>
        <v>#REF!</v>
      </c>
      <c r="C497" s="14" t="e">
        <f>+IF('Datos seleccionados'!#REF!="","",'Datos seleccionados'!#REF!)</f>
        <v>#REF!</v>
      </c>
      <c r="D497" s="10" t="e">
        <f>IF(C497="","",IF(AND('Datos seleccionados'!#REF!&gt;=$D$3,'Datos seleccionados'!#REF!&lt;=$D$4,'Datos seleccionados'!#REF!&gt;=$D$5,'Datos seleccionados'!#REF!&gt;=$D$6,'Datos seleccionados'!#REF!&gt;=$D$7),"SI","NO"))</f>
        <v>#REF!</v>
      </c>
      <c r="G497" s="17" t="e">
        <f>+IF('Datos seleccionados'!#REF!="","",'Datos seleccionados'!#REF!)</f>
        <v>#REF!</v>
      </c>
      <c r="H497" s="14" t="e">
        <f>+IF('Datos seleccionados'!#REF!="","",'Datos seleccionados'!#REF!)</f>
        <v>#REF!</v>
      </c>
      <c r="I497" s="10" t="e">
        <f>IF(H497="","",IF(AND('Datos seleccionados'!#REF!&gt;=$I$3,'Datos seleccionados'!#REF!&lt;=$I$4,'Datos seleccionados'!#REF!&gt;=$I$5,'Datos seleccionados'!#REF!&gt;=$I$6,'Datos seleccionados'!#REF!&gt;=$I$7),"SI","NO"))</f>
        <v>#REF!</v>
      </c>
    </row>
    <row r="498" spans="2:9" x14ac:dyDescent="0.2">
      <c r="B498" s="18" t="e">
        <f>+IF('Datos seleccionados'!#REF!="","",'Datos seleccionados'!#REF!)</f>
        <v>#REF!</v>
      </c>
      <c r="C498" s="14" t="e">
        <f>+IF('Datos seleccionados'!#REF!="","",'Datos seleccionados'!#REF!)</f>
        <v>#REF!</v>
      </c>
      <c r="D498" s="10" t="e">
        <f>IF(C498="","",IF(AND('Datos seleccionados'!#REF!&gt;=$D$3,'Datos seleccionados'!#REF!&lt;=$D$4,'Datos seleccionados'!#REF!&gt;=$D$5,'Datos seleccionados'!#REF!&gt;=$D$6,'Datos seleccionados'!#REF!&gt;=$D$7),"SI","NO"))</f>
        <v>#REF!</v>
      </c>
      <c r="G498" s="17" t="e">
        <f>+IF('Datos seleccionados'!#REF!="","",'Datos seleccionados'!#REF!)</f>
        <v>#REF!</v>
      </c>
      <c r="H498" s="14" t="e">
        <f>+IF('Datos seleccionados'!#REF!="","",'Datos seleccionados'!#REF!)</f>
        <v>#REF!</v>
      </c>
      <c r="I498" s="10" t="e">
        <f>IF(H498="","",IF(AND('Datos seleccionados'!#REF!&gt;=$I$3,'Datos seleccionados'!#REF!&lt;=$I$4,'Datos seleccionados'!#REF!&gt;=$I$5,'Datos seleccionados'!#REF!&gt;=$I$6,'Datos seleccionados'!#REF!&gt;=$I$7),"SI","NO"))</f>
        <v>#REF!</v>
      </c>
    </row>
    <row r="499" spans="2:9" x14ac:dyDescent="0.2">
      <c r="B499" s="18" t="e">
        <f>+IF('Datos seleccionados'!#REF!="","",'Datos seleccionados'!#REF!)</f>
        <v>#REF!</v>
      </c>
      <c r="C499" s="14" t="e">
        <f>+IF('Datos seleccionados'!#REF!="","",'Datos seleccionados'!#REF!)</f>
        <v>#REF!</v>
      </c>
      <c r="D499" s="10" t="e">
        <f>IF(C499="","",IF(AND('Datos seleccionados'!#REF!&gt;=$D$3,'Datos seleccionados'!#REF!&lt;=$D$4,'Datos seleccionados'!#REF!&gt;=$D$5,'Datos seleccionados'!#REF!&gt;=$D$6,'Datos seleccionados'!#REF!&gt;=$D$7),"SI","NO"))</f>
        <v>#REF!</v>
      </c>
      <c r="G499" s="17" t="e">
        <f>+IF('Datos seleccionados'!#REF!="","",'Datos seleccionados'!#REF!)</f>
        <v>#REF!</v>
      </c>
      <c r="H499" s="14" t="e">
        <f>+IF('Datos seleccionados'!#REF!="","",'Datos seleccionados'!#REF!)</f>
        <v>#REF!</v>
      </c>
      <c r="I499" s="10" t="e">
        <f>IF(H499="","",IF(AND('Datos seleccionados'!#REF!&gt;=$I$3,'Datos seleccionados'!#REF!&lt;=$I$4,'Datos seleccionados'!#REF!&gt;=$I$5,'Datos seleccionados'!#REF!&gt;=$I$6,'Datos seleccionados'!#REF!&gt;=$I$7),"SI","NO"))</f>
        <v>#REF!</v>
      </c>
    </row>
    <row r="500" spans="2:9" x14ac:dyDescent="0.2">
      <c r="B500" s="18" t="e">
        <f>+IF('Datos seleccionados'!#REF!="","",'Datos seleccionados'!#REF!)</f>
        <v>#REF!</v>
      </c>
      <c r="C500" s="14" t="e">
        <f>+IF('Datos seleccionados'!#REF!="","",'Datos seleccionados'!#REF!)</f>
        <v>#REF!</v>
      </c>
      <c r="D500" s="10" t="e">
        <f>IF(C500="","",IF(AND('Datos seleccionados'!#REF!&gt;=$D$3,'Datos seleccionados'!#REF!&lt;=$D$4,'Datos seleccionados'!#REF!&gt;=$D$5,'Datos seleccionados'!#REF!&gt;=$D$6,'Datos seleccionados'!#REF!&gt;=$D$7),"SI","NO"))</f>
        <v>#REF!</v>
      </c>
      <c r="G500" s="17" t="e">
        <f>+IF('Datos seleccionados'!#REF!="","",'Datos seleccionados'!#REF!)</f>
        <v>#REF!</v>
      </c>
      <c r="H500" s="14" t="e">
        <f>+IF('Datos seleccionados'!#REF!="","",'Datos seleccionados'!#REF!)</f>
        <v>#REF!</v>
      </c>
      <c r="I500" s="10" t="e">
        <f>IF(H500="","",IF(AND('Datos seleccionados'!#REF!&gt;=$I$3,'Datos seleccionados'!#REF!&lt;=$I$4,'Datos seleccionados'!#REF!&gt;=$I$5,'Datos seleccionados'!#REF!&gt;=$I$6,'Datos seleccionados'!#REF!&gt;=$I$7),"SI","NO"))</f>
        <v>#REF!</v>
      </c>
    </row>
    <row r="501" spans="2:9" x14ac:dyDescent="0.2">
      <c r="B501" s="18" t="e">
        <f>+IF('Datos seleccionados'!#REF!="","",'Datos seleccionados'!#REF!)</f>
        <v>#REF!</v>
      </c>
      <c r="C501" s="14" t="e">
        <f>+IF('Datos seleccionados'!#REF!="","",'Datos seleccionados'!#REF!)</f>
        <v>#REF!</v>
      </c>
      <c r="D501" s="10" t="e">
        <f>IF(C501="","",IF(AND('Datos seleccionados'!#REF!&gt;=$D$3,'Datos seleccionados'!#REF!&lt;=$D$4,'Datos seleccionados'!#REF!&gt;=$D$5,'Datos seleccionados'!#REF!&gt;=$D$6,'Datos seleccionados'!#REF!&gt;=$D$7),"SI","NO"))</f>
        <v>#REF!</v>
      </c>
      <c r="G501" s="17" t="e">
        <f>+IF('Datos seleccionados'!#REF!="","",'Datos seleccionados'!#REF!)</f>
        <v>#REF!</v>
      </c>
      <c r="H501" s="14" t="e">
        <f>+IF('Datos seleccionados'!#REF!="","",'Datos seleccionados'!#REF!)</f>
        <v>#REF!</v>
      </c>
      <c r="I501" s="10" t="e">
        <f>IF(H501="","",IF(AND('Datos seleccionados'!#REF!&gt;=$I$3,'Datos seleccionados'!#REF!&lt;=$I$4,'Datos seleccionados'!#REF!&gt;=$I$5,'Datos seleccionados'!#REF!&gt;=$I$6,'Datos seleccionados'!#REF!&gt;=$I$7),"SI","NO"))</f>
        <v>#REF!</v>
      </c>
    </row>
    <row r="502" spans="2:9" x14ac:dyDescent="0.2">
      <c r="B502" s="18" t="e">
        <f>+IF('Datos seleccionados'!#REF!="","",'Datos seleccionados'!#REF!)</f>
        <v>#REF!</v>
      </c>
      <c r="C502" s="14" t="e">
        <f>+IF('Datos seleccionados'!#REF!="","",'Datos seleccionados'!#REF!)</f>
        <v>#REF!</v>
      </c>
      <c r="D502" s="10" t="e">
        <f>IF(C502="","",IF(AND('Datos seleccionados'!#REF!&gt;=$D$3,'Datos seleccionados'!#REF!&lt;=$D$4,'Datos seleccionados'!#REF!&gt;=$D$5,'Datos seleccionados'!#REF!&gt;=$D$6,'Datos seleccionados'!#REF!&gt;=$D$7),"SI","NO"))</f>
        <v>#REF!</v>
      </c>
      <c r="G502" s="17" t="e">
        <f>+IF('Datos seleccionados'!#REF!="","",'Datos seleccionados'!#REF!)</f>
        <v>#REF!</v>
      </c>
      <c r="H502" s="14" t="e">
        <f>+IF('Datos seleccionados'!#REF!="","",'Datos seleccionados'!#REF!)</f>
        <v>#REF!</v>
      </c>
      <c r="I502" s="10" t="e">
        <f>IF(H502="","",IF(AND('Datos seleccionados'!#REF!&gt;=$I$3,'Datos seleccionados'!#REF!&lt;=$I$4,'Datos seleccionados'!#REF!&gt;=$I$5,'Datos seleccionados'!#REF!&gt;=$I$6,'Datos seleccionados'!#REF!&gt;=$I$7),"SI","NO"))</f>
        <v>#REF!</v>
      </c>
    </row>
    <row r="503" spans="2:9" x14ac:dyDescent="0.2">
      <c r="B503" s="18" t="e">
        <f>+IF('Datos seleccionados'!#REF!="","",'Datos seleccionados'!#REF!)</f>
        <v>#REF!</v>
      </c>
      <c r="C503" s="14" t="e">
        <f>+IF('Datos seleccionados'!#REF!="","",'Datos seleccionados'!#REF!)</f>
        <v>#REF!</v>
      </c>
      <c r="D503" s="10" t="e">
        <f>IF(C503="","",IF(AND('Datos seleccionados'!#REF!&gt;=$D$3,'Datos seleccionados'!#REF!&lt;=$D$4,'Datos seleccionados'!#REF!&gt;=$D$5,'Datos seleccionados'!#REF!&gt;=$D$6,'Datos seleccionados'!#REF!&gt;=$D$7),"SI","NO"))</f>
        <v>#REF!</v>
      </c>
      <c r="G503" s="17" t="e">
        <f>+IF('Datos seleccionados'!#REF!="","",'Datos seleccionados'!#REF!)</f>
        <v>#REF!</v>
      </c>
      <c r="H503" s="14" t="e">
        <f>+IF('Datos seleccionados'!#REF!="","",'Datos seleccionados'!#REF!)</f>
        <v>#REF!</v>
      </c>
      <c r="I503" s="10" t="e">
        <f>IF(H503="","",IF(AND('Datos seleccionados'!#REF!&gt;=$I$3,'Datos seleccionados'!#REF!&lt;=$I$4,'Datos seleccionados'!#REF!&gt;=$I$5,'Datos seleccionados'!#REF!&gt;=$I$6,'Datos seleccionados'!#REF!&gt;=$I$7),"SI","NO"))</f>
        <v>#REF!</v>
      </c>
    </row>
    <row r="504" spans="2:9" x14ac:dyDescent="0.2">
      <c r="B504" s="18" t="e">
        <f>+IF('Datos seleccionados'!#REF!="","",'Datos seleccionados'!#REF!)</f>
        <v>#REF!</v>
      </c>
      <c r="C504" s="14" t="e">
        <f>+IF('Datos seleccionados'!#REF!="","",'Datos seleccionados'!#REF!)</f>
        <v>#REF!</v>
      </c>
      <c r="D504" s="10" t="e">
        <f>IF(C504="","",IF(AND('Datos seleccionados'!#REF!&gt;=$D$3,'Datos seleccionados'!#REF!&lt;=$D$4,'Datos seleccionados'!#REF!&gt;=$D$5,'Datos seleccionados'!#REF!&gt;=$D$6,'Datos seleccionados'!#REF!&gt;=$D$7),"SI","NO"))</f>
        <v>#REF!</v>
      </c>
      <c r="G504" s="17" t="e">
        <f>+IF('Datos seleccionados'!#REF!="","",'Datos seleccionados'!#REF!)</f>
        <v>#REF!</v>
      </c>
      <c r="H504" s="14" t="e">
        <f>+IF('Datos seleccionados'!#REF!="","",'Datos seleccionados'!#REF!)</f>
        <v>#REF!</v>
      </c>
      <c r="I504" s="10" t="e">
        <f>IF(H504="","",IF(AND('Datos seleccionados'!#REF!&gt;=$I$3,'Datos seleccionados'!#REF!&lt;=$I$4,'Datos seleccionados'!#REF!&gt;=$I$5,'Datos seleccionados'!#REF!&gt;=$I$6,'Datos seleccionados'!#REF!&gt;=$I$7),"SI","NO"))</f>
        <v>#REF!</v>
      </c>
    </row>
    <row r="505" spans="2:9" x14ac:dyDescent="0.2">
      <c r="B505" s="18" t="e">
        <f>+IF('Datos seleccionados'!#REF!="","",'Datos seleccionados'!#REF!)</f>
        <v>#REF!</v>
      </c>
      <c r="C505" s="14" t="e">
        <f>+IF('Datos seleccionados'!#REF!="","",'Datos seleccionados'!#REF!)</f>
        <v>#REF!</v>
      </c>
      <c r="D505" s="10" t="e">
        <f>IF(C505="","",IF(AND('Datos seleccionados'!#REF!&gt;=$D$3,'Datos seleccionados'!#REF!&lt;=$D$4,'Datos seleccionados'!#REF!&gt;=$D$5,'Datos seleccionados'!#REF!&gt;=$D$6,'Datos seleccionados'!#REF!&gt;=$D$7),"SI","NO"))</f>
        <v>#REF!</v>
      </c>
      <c r="G505" s="17" t="e">
        <f>+IF('Datos seleccionados'!#REF!="","",'Datos seleccionados'!#REF!)</f>
        <v>#REF!</v>
      </c>
      <c r="H505" s="14" t="e">
        <f>+IF('Datos seleccionados'!#REF!="","",'Datos seleccionados'!#REF!)</f>
        <v>#REF!</v>
      </c>
      <c r="I505" s="10" t="e">
        <f>IF(H505="","",IF(AND('Datos seleccionados'!#REF!&gt;=$I$3,'Datos seleccionados'!#REF!&lt;=$I$4,'Datos seleccionados'!#REF!&gt;=$I$5,'Datos seleccionados'!#REF!&gt;=$I$6,'Datos seleccionados'!#REF!&gt;=$I$7),"SI","NO"))</f>
        <v>#REF!</v>
      </c>
    </row>
    <row r="506" spans="2:9" x14ac:dyDescent="0.2">
      <c r="B506" s="18" t="e">
        <f>+IF('Datos seleccionados'!#REF!="","",'Datos seleccionados'!#REF!)</f>
        <v>#REF!</v>
      </c>
      <c r="C506" s="14" t="e">
        <f>+IF('Datos seleccionados'!#REF!="","",'Datos seleccionados'!#REF!)</f>
        <v>#REF!</v>
      </c>
      <c r="D506" s="10" t="e">
        <f>IF(C506="","",IF(AND('Datos seleccionados'!#REF!&gt;=$D$3,'Datos seleccionados'!#REF!&lt;=$D$4,'Datos seleccionados'!#REF!&gt;=$D$5,'Datos seleccionados'!#REF!&gt;=$D$6,'Datos seleccionados'!#REF!&gt;=$D$7),"SI","NO"))</f>
        <v>#REF!</v>
      </c>
      <c r="G506" s="17" t="e">
        <f>+IF('Datos seleccionados'!#REF!="","",'Datos seleccionados'!#REF!)</f>
        <v>#REF!</v>
      </c>
      <c r="H506" s="14" t="e">
        <f>+IF('Datos seleccionados'!#REF!="","",'Datos seleccionados'!#REF!)</f>
        <v>#REF!</v>
      </c>
      <c r="I506" s="10" t="e">
        <f>IF(H506="","",IF(AND('Datos seleccionados'!#REF!&gt;=$I$3,'Datos seleccionados'!#REF!&lt;=$I$4,'Datos seleccionados'!#REF!&gt;=$I$5,'Datos seleccionados'!#REF!&gt;=$I$6,'Datos seleccionados'!#REF!&gt;=$I$7),"SI","NO"))</f>
        <v>#REF!</v>
      </c>
    </row>
    <row r="507" spans="2:9" x14ac:dyDescent="0.2">
      <c r="B507" s="18" t="e">
        <f>+IF('Datos seleccionados'!#REF!="","",'Datos seleccionados'!#REF!)</f>
        <v>#REF!</v>
      </c>
      <c r="C507" s="14" t="e">
        <f>+IF('Datos seleccionados'!#REF!="","",'Datos seleccionados'!#REF!)</f>
        <v>#REF!</v>
      </c>
      <c r="D507" s="10" t="e">
        <f>IF(C507="","",IF(AND('Datos seleccionados'!#REF!&gt;=$D$3,'Datos seleccionados'!#REF!&lt;=$D$4,'Datos seleccionados'!#REF!&gt;=$D$5,'Datos seleccionados'!#REF!&gt;=$D$6,'Datos seleccionados'!#REF!&gt;=$D$7),"SI","NO"))</f>
        <v>#REF!</v>
      </c>
      <c r="G507" s="17" t="e">
        <f>+IF('Datos seleccionados'!#REF!="","",'Datos seleccionados'!#REF!)</f>
        <v>#REF!</v>
      </c>
      <c r="H507" s="14" t="e">
        <f>+IF('Datos seleccionados'!#REF!="","",'Datos seleccionados'!#REF!)</f>
        <v>#REF!</v>
      </c>
      <c r="I507" s="10" t="e">
        <f>IF(H507="","",IF(AND('Datos seleccionados'!#REF!&gt;=$I$3,'Datos seleccionados'!#REF!&lt;=$I$4,'Datos seleccionados'!#REF!&gt;=$I$5,'Datos seleccionados'!#REF!&gt;=$I$6,'Datos seleccionados'!#REF!&gt;=$I$7),"SI","NO"))</f>
        <v>#REF!</v>
      </c>
    </row>
    <row r="508" spans="2:9" x14ac:dyDescent="0.2">
      <c r="B508" s="18" t="e">
        <f>+IF('Datos seleccionados'!#REF!="","",'Datos seleccionados'!#REF!)</f>
        <v>#REF!</v>
      </c>
      <c r="C508" s="14" t="e">
        <f>+IF('Datos seleccionados'!#REF!="","",'Datos seleccionados'!#REF!)</f>
        <v>#REF!</v>
      </c>
      <c r="D508" s="10" t="e">
        <f>IF(C508="","",IF(AND('Datos seleccionados'!#REF!&gt;=$D$3,'Datos seleccionados'!#REF!&lt;=$D$4,'Datos seleccionados'!#REF!&gt;=$D$5,'Datos seleccionados'!#REF!&gt;=$D$6,'Datos seleccionados'!#REF!&gt;=$D$7),"SI","NO"))</f>
        <v>#REF!</v>
      </c>
      <c r="G508" s="17" t="e">
        <f>+IF('Datos seleccionados'!#REF!="","",'Datos seleccionados'!#REF!)</f>
        <v>#REF!</v>
      </c>
      <c r="H508" s="14" t="e">
        <f>+IF('Datos seleccionados'!#REF!="","",'Datos seleccionados'!#REF!)</f>
        <v>#REF!</v>
      </c>
      <c r="I508" s="10" t="e">
        <f>IF(H508="","",IF(AND('Datos seleccionados'!#REF!&gt;=$I$3,'Datos seleccionados'!#REF!&lt;=$I$4,'Datos seleccionados'!#REF!&gt;=$I$5,'Datos seleccionados'!#REF!&gt;=$I$6,'Datos seleccionados'!#REF!&gt;=$I$7),"SI","NO"))</f>
        <v>#REF!</v>
      </c>
    </row>
    <row r="509" spans="2:9" x14ac:dyDescent="0.2">
      <c r="B509" s="18" t="e">
        <f>+IF('Datos seleccionados'!#REF!="","",'Datos seleccionados'!#REF!)</f>
        <v>#REF!</v>
      </c>
      <c r="C509" s="14" t="e">
        <f>+IF('Datos seleccionados'!#REF!="","",'Datos seleccionados'!#REF!)</f>
        <v>#REF!</v>
      </c>
      <c r="D509" s="10" t="e">
        <f>IF(C509="","",IF(AND('Datos seleccionados'!#REF!&gt;=$D$3,'Datos seleccionados'!#REF!&lt;=$D$4,'Datos seleccionados'!#REF!&gt;=$D$5,'Datos seleccionados'!#REF!&gt;=$D$6,'Datos seleccionados'!#REF!&gt;=$D$7),"SI","NO"))</f>
        <v>#REF!</v>
      </c>
      <c r="G509" s="17" t="e">
        <f>+IF('Datos seleccionados'!#REF!="","",'Datos seleccionados'!#REF!)</f>
        <v>#REF!</v>
      </c>
      <c r="H509" s="14" t="e">
        <f>+IF('Datos seleccionados'!#REF!="","",'Datos seleccionados'!#REF!)</f>
        <v>#REF!</v>
      </c>
      <c r="I509" s="10" t="e">
        <f>IF(H509="","",IF(AND('Datos seleccionados'!#REF!&gt;=$I$3,'Datos seleccionados'!#REF!&lt;=$I$4,'Datos seleccionados'!#REF!&gt;=$I$5,'Datos seleccionados'!#REF!&gt;=$I$6,'Datos seleccionados'!#REF!&gt;=$I$7),"SI","NO"))</f>
        <v>#REF!</v>
      </c>
    </row>
    <row r="510" spans="2:9" x14ac:dyDescent="0.2">
      <c r="B510" s="18" t="e">
        <f>+IF('Datos seleccionados'!#REF!="","",'Datos seleccionados'!#REF!)</f>
        <v>#REF!</v>
      </c>
      <c r="C510" s="14" t="e">
        <f>+IF('Datos seleccionados'!#REF!="","",'Datos seleccionados'!#REF!)</f>
        <v>#REF!</v>
      </c>
      <c r="D510" s="10" t="e">
        <f>IF(C510="","",IF(AND('Datos seleccionados'!#REF!&gt;=$D$3,'Datos seleccionados'!#REF!&lt;=$D$4,'Datos seleccionados'!#REF!&gt;=$D$5,'Datos seleccionados'!#REF!&gt;=$D$6,'Datos seleccionados'!#REF!&gt;=$D$7),"SI","NO"))</f>
        <v>#REF!</v>
      </c>
      <c r="G510" s="17" t="e">
        <f>+IF('Datos seleccionados'!#REF!="","",'Datos seleccionados'!#REF!)</f>
        <v>#REF!</v>
      </c>
      <c r="H510" s="14" t="e">
        <f>+IF('Datos seleccionados'!#REF!="","",'Datos seleccionados'!#REF!)</f>
        <v>#REF!</v>
      </c>
      <c r="I510" s="10" t="e">
        <f>IF(H510="","",IF(AND('Datos seleccionados'!#REF!&gt;=$I$3,'Datos seleccionados'!#REF!&lt;=$I$4,'Datos seleccionados'!#REF!&gt;=$I$5,'Datos seleccionados'!#REF!&gt;=$I$6,'Datos seleccionados'!#REF!&gt;=$I$7),"SI","NO"))</f>
        <v>#REF!</v>
      </c>
    </row>
    <row r="511" spans="2:9" x14ac:dyDescent="0.2">
      <c r="B511" s="18" t="e">
        <f>+IF('Datos seleccionados'!#REF!="","",'Datos seleccionados'!#REF!)</f>
        <v>#REF!</v>
      </c>
      <c r="C511" s="14" t="e">
        <f>+IF('Datos seleccionados'!#REF!="","",'Datos seleccionados'!#REF!)</f>
        <v>#REF!</v>
      </c>
      <c r="D511" s="10" t="e">
        <f>IF(C511="","",IF(AND('Datos seleccionados'!#REF!&gt;=$D$3,'Datos seleccionados'!#REF!&lt;=$D$4,'Datos seleccionados'!#REF!&gt;=$D$5,'Datos seleccionados'!#REF!&gt;=$D$6,'Datos seleccionados'!#REF!&gt;=$D$7),"SI","NO"))</f>
        <v>#REF!</v>
      </c>
      <c r="G511" s="17" t="e">
        <f>+IF('Datos seleccionados'!#REF!="","",'Datos seleccionados'!#REF!)</f>
        <v>#REF!</v>
      </c>
      <c r="H511" s="14" t="e">
        <f>+IF('Datos seleccionados'!#REF!="","",'Datos seleccionados'!#REF!)</f>
        <v>#REF!</v>
      </c>
      <c r="I511" s="10" t="e">
        <f>IF(H511="","",IF(AND('Datos seleccionados'!#REF!&gt;=$I$3,'Datos seleccionados'!#REF!&lt;=$I$4,'Datos seleccionados'!#REF!&gt;=$I$5,'Datos seleccionados'!#REF!&gt;=$I$6,'Datos seleccionados'!#REF!&gt;=$I$7),"SI","NO"))</f>
        <v>#REF!</v>
      </c>
    </row>
    <row r="512" spans="2:9" x14ac:dyDescent="0.2">
      <c r="B512" s="18" t="e">
        <f>+IF('Datos seleccionados'!#REF!="","",'Datos seleccionados'!#REF!)</f>
        <v>#REF!</v>
      </c>
      <c r="C512" s="14" t="e">
        <f>+IF('Datos seleccionados'!#REF!="","",'Datos seleccionados'!#REF!)</f>
        <v>#REF!</v>
      </c>
      <c r="D512" s="10" t="e">
        <f>IF(C512="","",IF(AND('Datos seleccionados'!#REF!&gt;=$D$3,'Datos seleccionados'!#REF!&lt;=$D$4,'Datos seleccionados'!#REF!&gt;=$D$5,'Datos seleccionados'!#REF!&gt;=$D$6,'Datos seleccionados'!#REF!&gt;=$D$7),"SI","NO"))</f>
        <v>#REF!</v>
      </c>
      <c r="G512" s="17" t="e">
        <f>+IF('Datos seleccionados'!#REF!="","",'Datos seleccionados'!#REF!)</f>
        <v>#REF!</v>
      </c>
      <c r="H512" s="14" t="e">
        <f>+IF('Datos seleccionados'!#REF!="","",'Datos seleccionados'!#REF!)</f>
        <v>#REF!</v>
      </c>
      <c r="I512" s="10" t="e">
        <f>IF(H512="","",IF(AND('Datos seleccionados'!#REF!&gt;=$I$3,'Datos seleccionados'!#REF!&lt;=$I$4,'Datos seleccionados'!#REF!&gt;=$I$5,'Datos seleccionados'!#REF!&gt;=$I$6,'Datos seleccionados'!#REF!&gt;=$I$7),"SI","NO"))</f>
        <v>#REF!</v>
      </c>
    </row>
    <row r="513" spans="2:9" x14ac:dyDescent="0.2">
      <c r="B513" s="18" t="e">
        <f>+IF('Datos seleccionados'!#REF!="","",'Datos seleccionados'!#REF!)</f>
        <v>#REF!</v>
      </c>
      <c r="C513" s="14" t="e">
        <f>+IF('Datos seleccionados'!#REF!="","",'Datos seleccionados'!#REF!)</f>
        <v>#REF!</v>
      </c>
      <c r="D513" s="10" t="e">
        <f>IF(C513="","",IF(AND('Datos seleccionados'!#REF!&gt;=$D$3,'Datos seleccionados'!#REF!&lt;=$D$4,'Datos seleccionados'!#REF!&gt;=$D$5,'Datos seleccionados'!#REF!&gt;=$D$6,'Datos seleccionados'!#REF!&gt;=$D$7),"SI","NO"))</f>
        <v>#REF!</v>
      </c>
      <c r="G513" s="17" t="e">
        <f>+IF('Datos seleccionados'!#REF!="","",'Datos seleccionados'!#REF!)</f>
        <v>#REF!</v>
      </c>
      <c r="H513" s="14" t="e">
        <f>+IF('Datos seleccionados'!#REF!="","",'Datos seleccionados'!#REF!)</f>
        <v>#REF!</v>
      </c>
      <c r="I513" s="10" t="e">
        <f>IF(H513="","",IF(AND('Datos seleccionados'!#REF!&gt;=$I$3,'Datos seleccionados'!#REF!&lt;=$I$4,'Datos seleccionados'!#REF!&gt;=$I$5,'Datos seleccionados'!#REF!&gt;=$I$6,'Datos seleccionados'!#REF!&gt;=$I$7),"SI","NO"))</f>
        <v>#REF!</v>
      </c>
    </row>
    <row r="514" spans="2:9" x14ac:dyDescent="0.2">
      <c r="B514" s="18" t="e">
        <f>+IF('Datos seleccionados'!#REF!="","",'Datos seleccionados'!#REF!)</f>
        <v>#REF!</v>
      </c>
      <c r="C514" s="14" t="e">
        <f>+IF('Datos seleccionados'!#REF!="","",'Datos seleccionados'!#REF!)</f>
        <v>#REF!</v>
      </c>
      <c r="D514" s="10" t="e">
        <f>IF(C514="","",IF(AND('Datos seleccionados'!#REF!&gt;=$D$3,'Datos seleccionados'!#REF!&lt;=$D$4,'Datos seleccionados'!#REF!&gt;=$D$5,'Datos seleccionados'!#REF!&gt;=$D$6,'Datos seleccionados'!#REF!&gt;=$D$7),"SI","NO"))</f>
        <v>#REF!</v>
      </c>
      <c r="G514" s="17" t="e">
        <f>+IF('Datos seleccionados'!#REF!="","",'Datos seleccionados'!#REF!)</f>
        <v>#REF!</v>
      </c>
      <c r="H514" s="14" t="e">
        <f>+IF('Datos seleccionados'!#REF!="","",'Datos seleccionados'!#REF!)</f>
        <v>#REF!</v>
      </c>
      <c r="I514" s="10" t="e">
        <f>IF(H514="","",IF(AND('Datos seleccionados'!#REF!&gt;=$I$3,'Datos seleccionados'!#REF!&lt;=$I$4,'Datos seleccionados'!#REF!&gt;=$I$5,'Datos seleccionados'!#REF!&gt;=$I$6,'Datos seleccionados'!#REF!&gt;=$I$7),"SI","NO"))</f>
        <v>#REF!</v>
      </c>
    </row>
    <row r="515" spans="2:9" x14ac:dyDescent="0.2">
      <c r="B515" s="18" t="e">
        <f>+IF('Datos seleccionados'!#REF!="","",'Datos seleccionados'!#REF!)</f>
        <v>#REF!</v>
      </c>
      <c r="C515" s="14" t="e">
        <f>+IF('Datos seleccionados'!#REF!="","",'Datos seleccionados'!#REF!)</f>
        <v>#REF!</v>
      </c>
      <c r="D515" s="10" t="e">
        <f>IF(C515="","",IF(AND('Datos seleccionados'!#REF!&gt;=$D$3,'Datos seleccionados'!#REF!&lt;=$D$4,'Datos seleccionados'!#REF!&gt;=$D$5,'Datos seleccionados'!#REF!&gt;=$D$6,'Datos seleccionados'!#REF!&gt;=$D$7),"SI","NO"))</f>
        <v>#REF!</v>
      </c>
      <c r="G515" s="17" t="e">
        <f>+IF('Datos seleccionados'!#REF!="","",'Datos seleccionados'!#REF!)</f>
        <v>#REF!</v>
      </c>
      <c r="H515" s="14" t="e">
        <f>+IF('Datos seleccionados'!#REF!="","",'Datos seleccionados'!#REF!)</f>
        <v>#REF!</v>
      </c>
      <c r="I515" s="10" t="e">
        <f>IF(H515="","",IF(AND('Datos seleccionados'!#REF!&gt;=$I$3,'Datos seleccionados'!#REF!&lt;=$I$4,'Datos seleccionados'!#REF!&gt;=$I$5,'Datos seleccionados'!#REF!&gt;=$I$6,'Datos seleccionados'!#REF!&gt;=$I$7),"SI","NO"))</f>
        <v>#REF!</v>
      </c>
    </row>
    <row r="516" spans="2:9" x14ac:dyDescent="0.2">
      <c r="B516" s="18" t="e">
        <f>+IF('Datos seleccionados'!#REF!="","",'Datos seleccionados'!#REF!)</f>
        <v>#REF!</v>
      </c>
      <c r="C516" s="14" t="e">
        <f>+IF('Datos seleccionados'!#REF!="","",'Datos seleccionados'!#REF!)</f>
        <v>#REF!</v>
      </c>
      <c r="D516" s="10" t="e">
        <f>IF(C516="","",IF(AND('Datos seleccionados'!#REF!&gt;=$D$3,'Datos seleccionados'!#REF!&lt;=$D$4,'Datos seleccionados'!#REF!&gt;=$D$5,'Datos seleccionados'!#REF!&gt;=$D$6,'Datos seleccionados'!#REF!&gt;=$D$7),"SI","NO"))</f>
        <v>#REF!</v>
      </c>
      <c r="G516" s="17" t="e">
        <f>+IF('Datos seleccionados'!#REF!="","",'Datos seleccionados'!#REF!)</f>
        <v>#REF!</v>
      </c>
      <c r="H516" s="14" t="e">
        <f>+IF('Datos seleccionados'!#REF!="","",'Datos seleccionados'!#REF!)</f>
        <v>#REF!</v>
      </c>
      <c r="I516" s="10" t="e">
        <f>IF(H516="","",IF(AND('Datos seleccionados'!#REF!&gt;=$I$3,'Datos seleccionados'!#REF!&lt;=$I$4,'Datos seleccionados'!#REF!&gt;=$I$5,'Datos seleccionados'!#REF!&gt;=$I$6,'Datos seleccionados'!#REF!&gt;=$I$7),"SI","NO"))</f>
        <v>#REF!</v>
      </c>
    </row>
    <row r="517" spans="2:9" x14ac:dyDescent="0.2">
      <c r="B517" s="18" t="e">
        <f>+IF('Datos seleccionados'!#REF!="","",'Datos seleccionados'!#REF!)</f>
        <v>#REF!</v>
      </c>
      <c r="C517" s="14" t="e">
        <f>+IF('Datos seleccionados'!#REF!="","",'Datos seleccionados'!#REF!)</f>
        <v>#REF!</v>
      </c>
      <c r="D517" s="10" t="e">
        <f>IF(C517="","",IF(AND('Datos seleccionados'!#REF!&gt;=$D$3,'Datos seleccionados'!#REF!&lt;=$D$4,'Datos seleccionados'!#REF!&gt;=$D$5,'Datos seleccionados'!#REF!&gt;=$D$6,'Datos seleccionados'!#REF!&gt;=$D$7),"SI","NO"))</f>
        <v>#REF!</v>
      </c>
      <c r="G517" s="17" t="e">
        <f>+IF('Datos seleccionados'!#REF!="","",'Datos seleccionados'!#REF!)</f>
        <v>#REF!</v>
      </c>
      <c r="H517" s="14" t="e">
        <f>+IF('Datos seleccionados'!#REF!="","",'Datos seleccionados'!#REF!)</f>
        <v>#REF!</v>
      </c>
      <c r="I517" s="10" t="e">
        <f>IF(H517="","",IF(AND('Datos seleccionados'!#REF!&gt;=$I$3,'Datos seleccionados'!#REF!&lt;=$I$4,'Datos seleccionados'!#REF!&gt;=$I$5,'Datos seleccionados'!#REF!&gt;=$I$6,'Datos seleccionados'!#REF!&gt;=$I$7),"SI","NO"))</f>
        <v>#REF!</v>
      </c>
    </row>
    <row r="518" spans="2:9" x14ac:dyDescent="0.2">
      <c r="B518" s="18" t="e">
        <f>+IF('Datos seleccionados'!#REF!="","",'Datos seleccionados'!#REF!)</f>
        <v>#REF!</v>
      </c>
      <c r="C518" s="14" t="e">
        <f>+IF('Datos seleccionados'!#REF!="","",'Datos seleccionados'!#REF!)</f>
        <v>#REF!</v>
      </c>
      <c r="D518" s="10" t="e">
        <f>IF(C518="","",IF(AND('Datos seleccionados'!#REF!&gt;=$D$3,'Datos seleccionados'!#REF!&lt;=$D$4,'Datos seleccionados'!#REF!&gt;=$D$5,'Datos seleccionados'!#REF!&gt;=$D$6,'Datos seleccionados'!#REF!&gt;=$D$7),"SI","NO"))</f>
        <v>#REF!</v>
      </c>
      <c r="G518" s="17" t="e">
        <f>+IF('Datos seleccionados'!#REF!="","",'Datos seleccionados'!#REF!)</f>
        <v>#REF!</v>
      </c>
      <c r="H518" s="14" t="e">
        <f>+IF('Datos seleccionados'!#REF!="","",'Datos seleccionados'!#REF!)</f>
        <v>#REF!</v>
      </c>
      <c r="I518" s="10" t="e">
        <f>IF(H518="","",IF(AND('Datos seleccionados'!#REF!&gt;=$I$3,'Datos seleccionados'!#REF!&lt;=$I$4,'Datos seleccionados'!#REF!&gt;=$I$5,'Datos seleccionados'!#REF!&gt;=$I$6,'Datos seleccionados'!#REF!&gt;=$I$7),"SI","NO"))</f>
        <v>#REF!</v>
      </c>
    </row>
    <row r="519" spans="2:9" x14ac:dyDescent="0.2">
      <c r="B519" s="18" t="e">
        <f>+IF('Datos seleccionados'!#REF!="","",'Datos seleccionados'!#REF!)</f>
        <v>#REF!</v>
      </c>
      <c r="C519" s="14" t="e">
        <f>+IF('Datos seleccionados'!#REF!="","",'Datos seleccionados'!#REF!)</f>
        <v>#REF!</v>
      </c>
      <c r="D519" s="10" t="e">
        <f>IF(C519="","",IF(AND('Datos seleccionados'!#REF!&gt;=$D$3,'Datos seleccionados'!#REF!&lt;=$D$4,'Datos seleccionados'!#REF!&gt;=$D$5,'Datos seleccionados'!#REF!&gt;=$D$6,'Datos seleccionados'!#REF!&gt;=$D$7),"SI","NO"))</f>
        <v>#REF!</v>
      </c>
      <c r="G519" s="17" t="e">
        <f>+IF('Datos seleccionados'!#REF!="","",'Datos seleccionados'!#REF!)</f>
        <v>#REF!</v>
      </c>
      <c r="H519" s="14" t="e">
        <f>+IF('Datos seleccionados'!#REF!="","",'Datos seleccionados'!#REF!)</f>
        <v>#REF!</v>
      </c>
      <c r="I519" s="10" t="e">
        <f>IF(H519="","",IF(AND('Datos seleccionados'!#REF!&gt;=$I$3,'Datos seleccionados'!#REF!&lt;=$I$4,'Datos seleccionados'!#REF!&gt;=$I$5,'Datos seleccionados'!#REF!&gt;=$I$6,'Datos seleccionados'!#REF!&gt;=$I$7),"SI","NO"))</f>
        <v>#REF!</v>
      </c>
    </row>
    <row r="520" spans="2:9" x14ac:dyDescent="0.2">
      <c r="B520" s="18" t="e">
        <f>+IF('Datos seleccionados'!#REF!="","",'Datos seleccionados'!#REF!)</f>
        <v>#REF!</v>
      </c>
      <c r="C520" s="14" t="e">
        <f>+IF('Datos seleccionados'!#REF!="","",'Datos seleccionados'!#REF!)</f>
        <v>#REF!</v>
      </c>
      <c r="D520" s="10" t="e">
        <f>IF(C520="","",IF(AND('Datos seleccionados'!#REF!&gt;=$D$3,'Datos seleccionados'!#REF!&lt;=$D$4,'Datos seleccionados'!#REF!&gt;=$D$5,'Datos seleccionados'!#REF!&gt;=$D$6,'Datos seleccionados'!#REF!&gt;=$D$7),"SI","NO"))</f>
        <v>#REF!</v>
      </c>
      <c r="G520" s="17" t="e">
        <f>+IF('Datos seleccionados'!#REF!="","",'Datos seleccionados'!#REF!)</f>
        <v>#REF!</v>
      </c>
      <c r="H520" s="14" t="e">
        <f>+IF('Datos seleccionados'!#REF!="","",'Datos seleccionados'!#REF!)</f>
        <v>#REF!</v>
      </c>
      <c r="I520" s="10" t="e">
        <f>IF(H520="","",IF(AND('Datos seleccionados'!#REF!&gt;=$I$3,'Datos seleccionados'!#REF!&lt;=$I$4,'Datos seleccionados'!#REF!&gt;=$I$5,'Datos seleccionados'!#REF!&gt;=$I$6,'Datos seleccionados'!#REF!&gt;=$I$7),"SI","NO"))</f>
        <v>#REF!</v>
      </c>
    </row>
    <row r="521" spans="2:9" x14ac:dyDescent="0.2">
      <c r="B521" s="18" t="e">
        <f>+IF('Datos seleccionados'!#REF!="","",'Datos seleccionados'!#REF!)</f>
        <v>#REF!</v>
      </c>
      <c r="C521" s="14" t="e">
        <f>+IF('Datos seleccionados'!#REF!="","",'Datos seleccionados'!#REF!)</f>
        <v>#REF!</v>
      </c>
      <c r="D521" s="10" t="e">
        <f>IF(C521="","",IF(AND('Datos seleccionados'!#REF!&gt;=$D$3,'Datos seleccionados'!#REF!&lt;=$D$4,'Datos seleccionados'!#REF!&gt;=$D$5,'Datos seleccionados'!#REF!&gt;=$D$6,'Datos seleccionados'!#REF!&gt;=$D$7),"SI","NO"))</f>
        <v>#REF!</v>
      </c>
      <c r="G521" s="17" t="e">
        <f>+IF('Datos seleccionados'!#REF!="","",'Datos seleccionados'!#REF!)</f>
        <v>#REF!</v>
      </c>
      <c r="H521" s="14" t="e">
        <f>+IF('Datos seleccionados'!#REF!="","",'Datos seleccionados'!#REF!)</f>
        <v>#REF!</v>
      </c>
      <c r="I521" s="10" t="e">
        <f>IF(H521="","",IF(AND('Datos seleccionados'!#REF!&gt;=$I$3,'Datos seleccionados'!#REF!&lt;=$I$4,'Datos seleccionados'!#REF!&gt;=$I$5,'Datos seleccionados'!#REF!&gt;=$I$6,'Datos seleccionados'!#REF!&gt;=$I$7),"SI","NO"))</f>
        <v>#REF!</v>
      </c>
    </row>
    <row r="522" spans="2:9" x14ac:dyDescent="0.2">
      <c r="B522" s="18" t="e">
        <f>+IF('Datos seleccionados'!#REF!="","",'Datos seleccionados'!#REF!)</f>
        <v>#REF!</v>
      </c>
      <c r="C522" s="14" t="e">
        <f>+IF('Datos seleccionados'!#REF!="","",'Datos seleccionados'!#REF!)</f>
        <v>#REF!</v>
      </c>
      <c r="D522" s="10" t="e">
        <f>IF(C522="","",IF(AND('Datos seleccionados'!#REF!&gt;=$D$3,'Datos seleccionados'!#REF!&lt;=$D$4,'Datos seleccionados'!#REF!&gt;=$D$5,'Datos seleccionados'!#REF!&gt;=$D$6,'Datos seleccionados'!#REF!&gt;=$D$7),"SI","NO"))</f>
        <v>#REF!</v>
      </c>
      <c r="G522" s="17" t="e">
        <f>+IF('Datos seleccionados'!#REF!="","",'Datos seleccionados'!#REF!)</f>
        <v>#REF!</v>
      </c>
      <c r="H522" s="14" t="e">
        <f>+IF('Datos seleccionados'!#REF!="","",'Datos seleccionados'!#REF!)</f>
        <v>#REF!</v>
      </c>
      <c r="I522" s="10" t="e">
        <f>IF(H522="","",IF(AND('Datos seleccionados'!#REF!&gt;=$I$3,'Datos seleccionados'!#REF!&lt;=$I$4,'Datos seleccionados'!#REF!&gt;=$I$5,'Datos seleccionados'!#REF!&gt;=$I$6,'Datos seleccionados'!#REF!&gt;=$I$7),"SI","NO"))</f>
        <v>#REF!</v>
      </c>
    </row>
    <row r="523" spans="2:9" x14ac:dyDescent="0.2">
      <c r="B523" s="18" t="e">
        <f>+IF('Datos seleccionados'!#REF!="","",'Datos seleccionados'!#REF!)</f>
        <v>#REF!</v>
      </c>
      <c r="C523" s="14" t="e">
        <f>+IF('Datos seleccionados'!#REF!="","",'Datos seleccionados'!#REF!)</f>
        <v>#REF!</v>
      </c>
      <c r="D523" s="10" t="e">
        <f>IF(C523="","",IF(AND('Datos seleccionados'!#REF!&gt;=$D$3,'Datos seleccionados'!#REF!&lt;=$D$4,'Datos seleccionados'!#REF!&gt;=$D$5,'Datos seleccionados'!#REF!&gt;=$D$6,'Datos seleccionados'!#REF!&gt;=$D$7),"SI","NO"))</f>
        <v>#REF!</v>
      </c>
      <c r="G523" s="17" t="e">
        <f>+IF('Datos seleccionados'!#REF!="","",'Datos seleccionados'!#REF!)</f>
        <v>#REF!</v>
      </c>
      <c r="H523" s="14" t="e">
        <f>+IF('Datos seleccionados'!#REF!="","",'Datos seleccionados'!#REF!)</f>
        <v>#REF!</v>
      </c>
      <c r="I523" s="10" t="e">
        <f>IF(H523="","",IF(AND('Datos seleccionados'!#REF!&gt;=$I$3,'Datos seleccionados'!#REF!&lt;=$I$4,'Datos seleccionados'!#REF!&gt;=$I$5,'Datos seleccionados'!#REF!&gt;=$I$6,'Datos seleccionados'!#REF!&gt;=$I$7),"SI","NO"))</f>
        <v>#REF!</v>
      </c>
    </row>
    <row r="524" spans="2:9" x14ac:dyDescent="0.2">
      <c r="B524" s="18" t="e">
        <f>+IF('Datos seleccionados'!#REF!="","",'Datos seleccionados'!#REF!)</f>
        <v>#REF!</v>
      </c>
      <c r="C524" s="14" t="e">
        <f>+IF('Datos seleccionados'!#REF!="","",'Datos seleccionados'!#REF!)</f>
        <v>#REF!</v>
      </c>
      <c r="D524" s="10" t="e">
        <f>IF(C524="","",IF(AND('Datos seleccionados'!#REF!&gt;=$D$3,'Datos seleccionados'!#REF!&lt;=$D$4,'Datos seleccionados'!#REF!&gt;=$D$5,'Datos seleccionados'!#REF!&gt;=$D$6,'Datos seleccionados'!#REF!&gt;=$D$7),"SI","NO"))</f>
        <v>#REF!</v>
      </c>
      <c r="G524" s="17" t="e">
        <f>+IF('Datos seleccionados'!#REF!="","",'Datos seleccionados'!#REF!)</f>
        <v>#REF!</v>
      </c>
      <c r="H524" s="14" t="e">
        <f>+IF('Datos seleccionados'!#REF!="","",'Datos seleccionados'!#REF!)</f>
        <v>#REF!</v>
      </c>
      <c r="I524" s="10" t="e">
        <f>IF(H524="","",IF(AND('Datos seleccionados'!#REF!&gt;=$I$3,'Datos seleccionados'!#REF!&lt;=$I$4,'Datos seleccionados'!#REF!&gt;=$I$5,'Datos seleccionados'!#REF!&gt;=$I$6,'Datos seleccionados'!#REF!&gt;=$I$7),"SI","NO"))</f>
        <v>#REF!</v>
      </c>
    </row>
    <row r="525" spans="2:9" x14ac:dyDescent="0.2">
      <c r="B525" s="18" t="e">
        <f>+IF('Datos seleccionados'!#REF!="","",'Datos seleccionados'!#REF!)</f>
        <v>#REF!</v>
      </c>
      <c r="C525" s="14" t="e">
        <f>+IF('Datos seleccionados'!#REF!="","",'Datos seleccionados'!#REF!)</f>
        <v>#REF!</v>
      </c>
      <c r="D525" s="10" t="e">
        <f>IF(C525="","",IF(AND('Datos seleccionados'!#REF!&gt;=$D$3,'Datos seleccionados'!#REF!&lt;=$D$4,'Datos seleccionados'!#REF!&gt;=$D$5,'Datos seleccionados'!#REF!&gt;=$D$6,'Datos seleccionados'!#REF!&gt;=$D$7),"SI","NO"))</f>
        <v>#REF!</v>
      </c>
      <c r="G525" s="17" t="e">
        <f>+IF('Datos seleccionados'!#REF!="","",'Datos seleccionados'!#REF!)</f>
        <v>#REF!</v>
      </c>
      <c r="H525" s="14" t="e">
        <f>+IF('Datos seleccionados'!#REF!="","",'Datos seleccionados'!#REF!)</f>
        <v>#REF!</v>
      </c>
      <c r="I525" s="10" t="e">
        <f>IF(H525="","",IF(AND('Datos seleccionados'!#REF!&gt;=$I$3,'Datos seleccionados'!#REF!&lt;=$I$4,'Datos seleccionados'!#REF!&gt;=$I$5,'Datos seleccionados'!#REF!&gt;=$I$6,'Datos seleccionados'!#REF!&gt;=$I$7),"SI","NO"))</f>
        <v>#REF!</v>
      </c>
    </row>
    <row r="526" spans="2:9" x14ac:dyDescent="0.2">
      <c r="B526" s="18" t="e">
        <f>+IF('Datos seleccionados'!#REF!="","",'Datos seleccionados'!#REF!)</f>
        <v>#REF!</v>
      </c>
      <c r="C526" s="14" t="e">
        <f>+IF('Datos seleccionados'!#REF!="","",'Datos seleccionados'!#REF!)</f>
        <v>#REF!</v>
      </c>
      <c r="D526" s="10" t="e">
        <f>IF(C526="","",IF(AND('Datos seleccionados'!#REF!&gt;=$D$3,'Datos seleccionados'!#REF!&lt;=$D$4,'Datos seleccionados'!#REF!&gt;=$D$5,'Datos seleccionados'!#REF!&gt;=$D$6,'Datos seleccionados'!#REF!&gt;=$D$7),"SI","NO"))</f>
        <v>#REF!</v>
      </c>
      <c r="G526" s="17" t="e">
        <f>+IF('Datos seleccionados'!#REF!="","",'Datos seleccionados'!#REF!)</f>
        <v>#REF!</v>
      </c>
      <c r="H526" s="14" t="e">
        <f>+IF('Datos seleccionados'!#REF!="","",'Datos seleccionados'!#REF!)</f>
        <v>#REF!</v>
      </c>
      <c r="I526" s="10" t="e">
        <f>IF(H526="","",IF(AND('Datos seleccionados'!#REF!&gt;=$I$3,'Datos seleccionados'!#REF!&lt;=$I$4,'Datos seleccionados'!#REF!&gt;=$I$5,'Datos seleccionados'!#REF!&gt;=$I$6,'Datos seleccionados'!#REF!&gt;=$I$7),"SI","NO"))</f>
        <v>#REF!</v>
      </c>
    </row>
    <row r="527" spans="2:9" x14ac:dyDescent="0.2">
      <c r="B527" s="18" t="e">
        <f>+IF('Datos seleccionados'!#REF!="","",'Datos seleccionados'!#REF!)</f>
        <v>#REF!</v>
      </c>
      <c r="C527" s="14" t="e">
        <f>+IF('Datos seleccionados'!#REF!="","",'Datos seleccionados'!#REF!)</f>
        <v>#REF!</v>
      </c>
      <c r="D527" s="10" t="e">
        <f>IF(C527="","",IF(AND('Datos seleccionados'!#REF!&gt;=$D$3,'Datos seleccionados'!#REF!&lt;=$D$4,'Datos seleccionados'!#REF!&gt;=$D$5,'Datos seleccionados'!#REF!&gt;=$D$6,'Datos seleccionados'!#REF!&gt;=$D$7),"SI","NO"))</f>
        <v>#REF!</v>
      </c>
      <c r="G527" s="17" t="e">
        <f>+IF('Datos seleccionados'!#REF!="","",'Datos seleccionados'!#REF!)</f>
        <v>#REF!</v>
      </c>
      <c r="H527" s="14" t="e">
        <f>+IF('Datos seleccionados'!#REF!="","",'Datos seleccionados'!#REF!)</f>
        <v>#REF!</v>
      </c>
      <c r="I527" s="10" t="e">
        <f>IF(H527="","",IF(AND('Datos seleccionados'!#REF!&gt;=$I$3,'Datos seleccionados'!#REF!&lt;=$I$4,'Datos seleccionados'!#REF!&gt;=$I$5,'Datos seleccionados'!#REF!&gt;=$I$6,'Datos seleccionados'!#REF!&gt;=$I$7),"SI","NO"))</f>
        <v>#REF!</v>
      </c>
    </row>
    <row r="528" spans="2:9" x14ac:dyDescent="0.2">
      <c r="B528" s="18" t="e">
        <f>+IF('Datos seleccionados'!#REF!="","",'Datos seleccionados'!#REF!)</f>
        <v>#REF!</v>
      </c>
      <c r="C528" s="14" t="e">
        <f>+IF('Datos seleccionados'!#REF!="","",'Datos seleccionados'!#REF!)</f>
        <v>#REF!</v>
      </c>
      <c r="D528" s="10" t="e">
        <f>IF(C528="","",IF(AND('Datos seleccionados'!#REF!&gt;=$D$3,'Datos seleccionados'!#REF!&lt;=$D$4,'Datos seleccionados'!#REF!&gt;=$D$5,'Datos seleccionados'!#REF!&gt;=$D$6,'Datos seleccionados'!#REF!&gt;=$D$7),"SI","NO"))</f>
        <v>#REF!</v>
      </c>
      <c r="G528" s="17" t="e">
        <f>+IF('Datos seleccionados'!#REF!="","",'Datos seleccionados'!#REF!)</f>
        <v>#REF!</v>
      </c>
      <c r="H528" s="14" t="e">
        <f>+IF('Datos seleccionados'!#REF!="","",'Datos seleccionados'!#REF!)</f>
        <v>#REF!</v>
      </c>
      <c r="I528" s="10" t="e">
        <f>IF(H528="","",IF(AND('Datos seleccionados'!#REF!&gt;=$I$3,'Datos seleccionados'!#REF!&lt;=$I$4,'Datos seleccionados'!#REF!&gt;=$I$5,'Datos seleccionados'!#REF!&gt;=$I$6,'Datos seleccionados'!#REF!&gt;=$I$7),"SI","NO"))</f>
        <v>#REF!</v>
      </c>
    </row>
    <row r="529" spans="2:9" x14ac:dyDescent="0.2">
      <c r="B529" s="18" t="e">
        <f>+IF('Datos seleccionados'!#REF!="","",'Datos seleccionados'!#REF!)</f>
        <v>#REF!</v>
      </c>
      <c r="C529" s="14" t="e">
        <f>+IF('Datos seleccionados'!#REF!="","",'Datos seleccionados'!#REF!)</f>
        <v>#REF!</v>
      </c>
      <c r="D529" s="10" t="e">
        <f>IF(C529="","",IF(AND('Datos seleccionados'!#REF!&gt;=$D$3,'Datos seleccionados'!#REF!&lt;=$D$4,'Datos seleccionados'!#REF!&gt;=$D$5,'Datos seleccionados'!#REF!&gt;=$D$6,'Datos seleccionados'!#REF!&gt;=$D$7),"SI","NO"))</f>
        <v>#REF!</v>
      </c>
      <c r="G529" s="17" t="e">
        <f>+IF('Datos seleccionados'!#REF!="","",'Datos seleccionados'!#REF!)</f>
        <v>#REF!</v>
      </c>
      <c r="H529" s="14" t="e">
        <f>+IF('Datos seleccionados'!#REF!="","",'Datos seleccionados'!#REF!)</f>
        <v>#REF!</v>
      </c>
      <c r="I529" s="10" t="e">
        <f>IF(H529="","",IF(AND('Datos seleccionados'!#REF!&gt;=$I$3,'Datos seleccionados'!#REF!&lt;=$I$4,'Datos seleccionados'!#REF!&gt;=$I$5,'Datos seleccionados'!#REF!&gt;=$I$6,'Datos seleccionados'!#REF!&gt;=$I$7),"SI","NO"))</f>
        <v>#REF!</v>
      </c>
    </row>
    <row r="530" spans="2:9" x14ac:dyDescent="0.2">
      <c r="B530" s="18" t="e">
        <f>+IF('Datos seleccionados'!#REF!="","",'Datos seleccionados'!#REF!)</f>
        <v>#REF!</v>
      </c>
      <c r="C530" s="14" t="e">
        <f>+IF('Datos seleccionados'!#REF!="","",'Datos seleccionados'!#REF!)</f>
        <v>#REF!</v>
      </c>
      <c r="D530" s="10" t="e">
        <f>IF(C530="","",IF(AND('Datos seleccionados'!#REF!&gt;=$D$3,'Datos seleccionados'!#REF!&lt;=$D$4,'Datos seleccionados'!#REF!&gt;=$D$5,'Datos seleccionados'!#REF!&gt;=$D$6,'Datos seleccionados'!#REF!&gt;=$D$7),"SI","NO"))</f>
        <v>#REF!</v>
      </c>
      <c r="G530" s="17" t="e">
        <f>+IF('Datos seleccionados'!#REF!="","",'Datos seleccionados'!#REF!)</f>
        <v>#REF!</v>
      </c>
      <c r="H530" s="14" t="e">
        <f>+IF('Datos seleccionados'!#REF!="","",'Datos seleccionados'!#REF!)</f>
        <v>#REF!</v>
      </c>
      <c r="I530" s="10" t="e">
        <f>IF(H530="","",IF(AND('Datos seleccionados'!#REF!&gt;=$I$3,'Datos seleccionados'!#REF!&lt;=$I$4,'Datos seleccionados'!#REF!&gt;=$I$5,'Datos seleccionados'!#REF!&gt;=$I$6,'Datos seleccionados'!#REF!&gt;=$I$7),"SI","NO"))</f>
        <v>#REF!</v>
      </c>
    </row>
    <row r="531" spans="2:9" x14ac:dyDescent="0.2">
      <c r="B531" s="18" t="e">
        <f>+IF('Datos seleccionados'!#REF!="","",'Datos seleccionados'!#REF!)</f>
        <v>#REF!</v>
      </c>
      <c r="C531" s="14" t="e">
        <f>+IF('Datos seleccionados'!#REF!="","",'Datos seleccionados'!#REF!)</f>
        <v>#REF!</v>
      </c>
      <c r="D531" s="10" t="e">
        <f>IF(C531="","",IF(AND('Datos seleccionados'!#REF!&gt;=$D$3,'Datos seleccionados'!#REF!&lt;=$D$4,'Datos seleccionados'!#REF!&gt;=$D$5,'Datos seleccionados'!#REF!&gt;=$D$6,'Datos seleccionados'!#REF!&gt;=$D$7),"SI","NO"))</f>
        <v>#REF!</v>
      </c>
      <c r="G531" s="17" t="e">
        <f>+IF('Datos seleccionados'!#REF!="","",'Datos seleccionados'!#REF!)</f>
        <v>#REF!</v>
      </c>
      <c r="H531" s="14" t="e">
        <f>+IF('Datos seleccionados'!#REF!="","",'Datos seleccionados'!#REF!)</f>
        <v>#REF!</v>
      </c>
      <c r="I531" s="10" t="e">
        <f>IF(H531="","",IF(AND('Datos seleccionados'!#REF!&gt;=$I$3,'Datos seleccionados'!#REF!&lt;=$I$4,'Datos seleccionados'!#REF!&gt;=$I$5,'Datos seleccionados'!#REF!&gt;=$I$6,'Datos seleccionados'!#REF!&gt;=$I$7),"SI","NO"))</f>
        <v>#REF!</v>
      </c>
    </row>
    <row r="532" spans="2:9" x14ac:dyDescent="0.2">
      <c r="B532" s="18" t="e">
        <f>+IF('Datos seleccionados'!#REF!="","",'Datos seleccionados'!#REF!)</f>
        <v>#REF!</v>
      </c>
      <c r="C532" s="14" t="e">
        <f>+IF('Datos seleccionados'!#REF!="","",'Datos seleccionados'!#REF!)</f>
        <v>#REF!</v>
      </c>
      <c r="D532" s="10" t="e">
        <f>IF(C532="","",IF(AND('Datos seleccionados'!#REF!&gt;=$D$3,'Datos seleccionados'!#REF!&lt;=$D$4,'Datos seleccionados'!#REF!&gt;=$D$5,'Datos seleccionados'!#REF!&gt;=$D$6,'Datos seleccionados'!#REF!&gt;=$D$7),"SI","NO"))</f>
        <v>#REF!</v>
      </c>
      <c r="G532" s="17" t="e">
        <f>+IF('Datos seleccionados'!#REF!="","",'Datos seleccionados'!#REF!)</f>
        <v>#REF!</v>
      </c>
      <c r="H532" s="14" t="e">
        <f>+IF('Datos seleccionados'!#REF!="","",'Datos seleccionados'!#REF!)</f>
        <v>#REF!</v>
      </c>
      <c r="I532" s="10" t="e">
        <f>IF(H532="","",IF(AND('Datos seleccionados'!#REF!&gt;=$I$3,'Datos seleccionados'!#REF!&lt;=$I$4,'Datos seleccionados'!#REF!&gt;=$I$5,'Datos seleccionados'!#REF!&gt;=$I$6,'Datos seleccionados'!#REF!&gt;=$I$7),"SI","NO"))</f>
        <v>#REF!</v>
      </c>
    </row>
    <row r="533" spans="2:9" x14ac:dyDescent="0.2">
      <c r="B533" s="18" t="e">
        <f>+IF('Datos seleccionados'!#REF!="","",'Datos seleccionados'!#REF!)</f>
        <v>#REF!</v>
      </c>
      <c r="C533" s="14" t="e">
        <f>+IF('Datos seleccionados'!#REF!="","",'Datos seleccionados'!#REF!)</f>
        <v>#REF!</v>
      </c>
      <c r="D533" s="10" t="e">
        <f>IF(C533="","",IF(AND('Datos seleccionados'!#REF!&gt;=$D$3,'Datos seleccionados'!#REF!&lt;=$D$4,'Datos seleccionados'!#REF!&gt;=$D$5,'Datos seleccionados'!#REF!&gt;=$D$6,'Datos seleccionados'!#REF!&gt;=$D$7),"SI","NO"))</f>
        <v>#REF!</v>
      </c>
      <c r="G533" s="17" t="e">
        <f>+IF('Datos seleccionados'!#REF!="","",'Datos seleccionados'!#REF!)</f>
        <v>#REF!</v>
      </c>
      <c r="H533" s="14" t="e">
        <f>+IF('Datos seleccionados'!#REF!="","",'Datos seleccionados'!#REF!)</f>
        <v>#REF!</v>
      </c>
      <c r="I533" s="10" t="e">
        <f>IF(H533="","",IF(AND('Datos seleccionados'!#REF!&gt;=$I$3,'Datos seleccionados'!#REF!&lt;=$I$4,'Datos seleccionados'!#REF!&gt;=$I$5,'Datos seleccionados'!#REF!&gt;=$I$6,'Datos seleccionados'!#REF!&gt;=$I$7),"SI","NO"))</f>
        <v>#REF!</v>
      </c>
    </row>
    <row r="534" spans="2:9" x14ac:dyDescent="0.2">
      <c r="B534" s="18" t="e">
        <f>+IF('Datos seleccionados'!#REF!="","",'Datos seleccionados'!#REF!)</f>
        <v>#REF!</v>
      </c>
      <c r="C534" s="14" t="e">
        <f>+IF('Datos seleccionados'!#REF!="","",'Datos seleccionados'!#REF!)</f>
        <v>#REF!</v>
      </c>
      <c r="D534" s="10" t="e">
        <f>IF(C534="","",IF(AND('Datos seleccionados'!#REF!&gt;=$D$3,'Datos seleccionados'!#REF!&lt;=$D$4,'Datos seleccionados'!#REF!&gt;=$D$5,'Datos seleccionados'!#REF!&gt;=$D$6,'Datos seleccionados'!#REF!&gt;=$D$7),"SI","NO"))</f>
        <v>#REF!</v>
      </c>
      <c r="G534" s="17" t="e">
        <f>+IF('Datos seleccionados'!#REF!="","",'Datos seleccionados'!#REF!)</f>
        <v>#REF!</v>
      </c>
      <c r="H534" s="14" t="e">
        <f>+IF('Datos seleccionados'!#REF!="","",'Datos seleccionados'!#REF!)</f>
        <v>#REF!</v>
      </c>
      <c r="I534" s="10" t="e">
        <f>IF(H534="","",IF(AND('Datos seleccionados'!#REF!&gt;=$I$3,'Datos seleccionados'!#REF!&lt;=$I$4,'Datos seleccionados'!#REF!&gt;=$I$5,'Datos seleccionados'!#REF!&gt;=$I$6,'Datos seleccionados'!#REF!&gt;=$I$7),"SI","NO"))</f>
        <v>#REF!</v>
      </c>
    </row>
    <row r="535" spans="2:9" x14ac:dyDescent="0.2">
      <c r="B535" s="18" t="e">
        <f>+IF('Datos seleccionados'!#REF!="","",'Datos seleccionados'!#REF!)</f>
        <v>#REF!</v>
      </c>
      <c r="C535" s="14" t="e">
        <f>+IF('Datos seleccionados'!#REF!="","",'Datos seleccionados'!#REF!)</f>
        <v>#REF!</v>
      </c>
      <c r="D535" s="10" t="e">
        <f>IF(C535="","",IF(AND('Datos seleccionados'!#REF!&gt;=$D$3,'Datos seleccionados'!#REF!&lt;=$D$4,'Datos seleccionados'!#REF!&gt;=$D$5,'Datos seleccionados'!#REF!&gt;=$D$6,'Datos seleccionados'!#REF!&gt;=$D$7),"SI","NO"))</f>
        <v>#REF!</v>
      </c>
      <c r="G535" s="17" t="e">
        <f>+IF('Datos seleccionados'!#REF!="","",'Datos seleccionados'!#REF!)</f>
        <v>#REF!</v>
      </c>
      <c r="H535" s="14" t="e">
        <f>+IF('Datos seleccionados'!#REF!="","",'Datos seleccionados'!#REF!)</f>
        <v>#REF!</v>
      </c>
      <c r="I535" s="10" t="e">
        <f>IF(H535="","",IF(AND('Datos seleccionados'!#REF!&gt;=$I$3,'Datos seleccionados'!#REF!&lt;=$I$4,'Datos seleccionados'!#REF!&gt;=$I$5,'Datos seleccionados'!#REF!&gt;=$I$6,'Datos seleccionados'!#REF!&gt;=$I$7),"SI","NO"))</f>
        <v>#REF!</v>
      </c>
    </row>
    <row r="536" spans="2:9" x14ac:dyDescent="0.2">
      <c r="B536" s="18" t="e">
        <f>+IF('Datos seleccionados'!#REF!="","",'Datos seleccionados'!#REF!)</f>
        <v>#REF!</v>
      </c>
      <c r="C536" s="14" t="e">
        <f>+IF('Datos seleccionados'!#REF!="","",'Datos seleccionados'!#REF!)</f>
        <v>#REF!</v>
      </c>
      <c r="D536" s="10" t="e">
        <f>IF(C536="","",IF(AND('Datos seleccionados'!#REF!&gt;=$D$3,'Datos seleccionados'!#REF!&lt;=$D$4,'Datos seleccionados'!#REF!&gt;=$D$5,'Datos seleccionados'!#REF!&gt;=$D$6,'Datos seleccionados'!#REF!&gt;=$D$7),"SI","NO"))</f>
        <v>#REF!</v>
      </c>
      <c r="G536" s="17" t="e">
        <f>+IF('Datos seleccionados'!#REF!="","",'Datos seleccionados'!#REF!)</f>
        <v>#REF!</v>
      </c>
      <c r="H536" s="14" t="e">
        <f>+IF('Datos seleccionados'!#REF!="","",'Datos seleccionados'!#REF!)</f>
        <v>#REF!</v>
      </c>
      <c r="I536" s="10" t="e">
        <f>IF(H536="","",IF(AND('Datos seleccionados'!#REF!&gt;=$I$3,'Datos seleccionados'!#REF!&lt;=$I$4,'Datos seleccionados'!#REF!&gt;=$I$5,'Datos seleccionados'!#REF!&gt;=$I$6,'Datos seleccionados'!#REF!&gt;=$I$7),"SI","NO"))</f>
        <v>#REF!</v>
      </c>
    </row>
    <row r="537" spans="2:9" x14ac:dyDescent="0.2">
      <c r="B537" s="18" t="e">
        <f>+IF('Datos seleccionados'!#REF!="","",'Datos seleccionados'!#REF!)</f>
        <v>#REF!</v>
      </c>
      <c r="C537" s="14" t="e">
        <f>+IF('Datos seleccionados'!#REF!="","",'Datos seleccionados'!#REF!)</f>
        <v>#REF!</v>
      </c>
      <c r="D537" s="10" t="e">
        <f>IF(C537="","",IF(AND('Datos seleccionados'!#REF!&gt;=$D$3,'Datos seleccionados'!#REF!&lt;=$D$4,'Datos seleccionados'!#REF!&gt;=$D$5,'Datos seleccionados'!#REF!&gt;=$D$6,'Datos seleccionados'!#REF!&gt;=$D$7),"SI","NO"))</f>
        <v>#REF!</v>
      </c>
      <c r="G537" s="17" t="e">
        <f>+IF('Datos seleccionados'!#REF!="","",'Datos seleccionados'!#REF!)</f>
        <v>#REF!</v>
      </c>
      <c r="H537" s="14" t="e">
        <f>+IF('Datos seleccionados'!#REF!="","",'Datos seleccionados'!#REF!)</f>
        <v>#REF!</v>
      </c>
      <c r="I537" s="10" t="e">
        <f>IF(H537="","",IF(AND('Datos seleccionados'!#REF!&gt;=$I$3,'Datos seleccionados'!#REF!&lt;=$I$4,'Datos seleccionados'!#REF!&gt;=$I$5,'Datos seleccionados'!#REF!&gt;=$I$6,'Datos seleccionados'!#REF!&gt;=$I$7),"SI","NO"))</f>
        <v>#REF!</v>
      </c>
    </row>
    <row r="538" spans="2:9" x14ac:dyDescent="0.2">
      <c r="B538" s="18" t="e">
        <f>+IF('Datos seleccionados'!#REF!="","",'Datos seleccionados'!#REF!)</f>
        <v>#REF!</v>
      </c>
      <c r="C538" s="14" t="e">
        <f>+IF('Datos seleccionados'!#REF!="","",'Datos seleccionados'!#REF!)</f>
        <v>#REF!</v>
      </c>
      <c r="D538" s="10" t="e">
        <f>IF(C538="","",IF(AND('Datos seleccionados'!#REF!&gt;=$D$3,'Datos seleccionados'!#REF!&lt;=$D$4,'Datos seleccionados'!#REF!&gt;=$D$5,'Datos seleccionados'!#REF!&gt;=$D$6,'Datos seleccionados'!#REF!&gt;=$D$7),"SI","NO"))</f>
        <v>#REF!</v>
      </c>
      <c r="G538" s="17" t="e">
        <f>+IF('Datos seleccionados'!#REF!="","",'Datos seleccionados'!#REF!)</f>
        <v>#REF!</v>
      </c>
      <c r="H538" s="14" t="e">
        <f>+IF('Datos seleccionados'!#REF!="","",'Datos seleccionados'!#REF!)</f>
        <v>#REF!</v>
      </c>
      <c r="I538" s="10" t="e">
        <f>IF(H538="","",IF(AND('Datos seleccionados'!#REF!&gt;=$I$3,'Datos seleccionados'!#REF!&lt;=$I$4,'Datos seleccionados'!#REF!&gt;=$I$5,'Datos seleccionados'!#REF!&gt;=$I$6,'Datos seleccionados'!#REF!&gt;=$I$7),"SI","NO"))</f>
        <v>#REF!</v>
      </c>
    </row>
    <row r="539" spans="2:9" x14ac:dyDescent="0.2">
      <c r="B539" s="18" t="e">
        <f>+IF('Datos seleccionados'!#REF!="","",'Datos seleccionados'!#REF!)</f>
        <v>#REF!</v>
      </c>
      <c r="C539" s="14" t="e">
        <f>+IF('Datos seleccionados'!#REF!="","",'Datos seleccionados'!#REF!)</f>
        <v>#REF!</v>
      </c>
      <c r="D539" s="10" t="e">
        <f>IF(C539="","",IF(AND('Datos seleccionados'!#REF!&gt;=$D$3,'Datos seleccionados'!#REF!&lt;=$D$4,'Datos seleccionados'!#REF!&gt;=$D$5,'Datos seleccionados'!#REF!&gt;=$D$6,'Datos seleccionados'!#REF!&gt;=$D$7),"SI","NO"))</f>
        <v>#REF!</v>
      </c>
      <c r="G539" s="17" t="e">
        <f>+IF('Datos seleccionados'!#REF!="","",'Datos seleccionados'!#REF!)</f>
        <v>#REF!</v>
      </c>
      <c r="H539" s="14" t="e">
        <f>+IF('Datos seleccionados'!#REF!="","",'Datos seleccionados'!#REF!)</f>
        <v>#REF!</v>
      </c>
      <c r="I539" s="10" t="e">
        <f>IF(H539="","",IF(AND('Datos seleccionados'!#REF!&gt;=$I$3,'Datos seleccionados'!#REF!&lt;=$I$4,'Datos seleccionados'!#REF!&gt;=$I$5,'Datos seleccionados'!#REF!&gt;=$I$6,'Datos seleccionados'!#REF!&gt;=$I$7),"SI","NO"))</f>
        <v>#REF!</v>
      </c>
    </row>
    <row r="540" spans="2:9" x14ac:dyDescent="0.2">
      <c r="B540" s="18" t="e">
        <f>+IF('Datos seleccionados'!#REF!="","",'Datos seleccionados'!#REF!)</f>
        <v>#REF!</v>
      </c>
      <c r="C540" s="14" t="e">
        <f>+IF('Datos seleccionados'!#REF!="","",'Datos seleccionados'!#REF!)</f>
        <v>#REF!</v>
      </c>
      <c r="D540" s="10" t="e">
        <f>IF(C540="","",IF(AND('Datos seleccionados'!#REF!&gt;=$D$3,'Datos seleccionados'!#REF!&lt;=$D$4,'Datos seleccionados'!#REF!&gt;=$D$5,'Datos seleccionados'!#REF!&gt;=$D$6,'Datos seleccionados'!#REF!&gt;=$D$7),"SI","NO"))</f>
        <v>#REF!</v>
      </c>
      <c r="G540" s="17" t="e">
        <f>+IF('Datos seleccionados'!#REF!="","",'Datos seleccionados'!#REF!)</f>
        <v>#REF!</v>
      </c>
      <c r="H540" s="14" t="e">
        <f>+IF('Datos seleccionados'!#REF!="","",'Datos seleccionados'!#REF!)</f>
        <v>#REF!</v>
      </c>
      <c r="I540" s="10" t="e">
        <f>IF(H540="","",IF(AND('Datos seleccionados'!#REF!&gt;=$I$3,'Datos seleccionados'!#REF!&lt;=$I$4,'Datos seleccionados'!#REF!&gt;=$I$5,'Datos seleccionados'!#REF!&gt;=$I$6,'Datos seleccionados'!#REF!&gt;=$I$7),"SI","NO"))</f>
        <v>#REF!</v>
      </c>
    </row>
    <row r="541" spans="2:9" x14ac:dyDescent="0.2">
      <c r="B541" s="18" t="e">
        <f>+IF('Datos seleccionados'!#REF!="","",'Datos seleccionados'!#REF!)</f>
        <v>#REF!</v>
      </c>
      <c r="C541" s="14" t="e">
        <f>+IF('Datos seleccionados'!#REF!="","",'Datos seleccionados'!#REF!)</f>
        <v>#REF!</v>
      </c>
      <c r="D541" s="10" t="e">
        <f>IF(C541="","",IF(AND('Datos seleccionados'!#REF!&gt;=$D$3,'Datos seleccionados'!#REF!&lt;=$D$4,'Datos seleccionados'!#REF!&gt;=$D$5,'Datos seleccionados'!#REF!&gt;=$D$6,'Datos seleccionados'!#REF!&gt;=$D$7),"SI","NO"))</f>
        <v>#REF!</v>
      </c>
      <c r="G541" s="17" t="e">
        <f>+IF('Datos seleccionados'!#REF!="","",'Datos seleccionados'!#REF!)</f>
        <v>#REF!</v>
      </c>
      <c r="H541" s="14" t="e">
        <f>+IF('Datos seleccionados'!#REF!="","",'Datos seleccionados'!#REF!)</f>
        <v>#REF!</v>
      </c>
      <c r="I541" s="10" t="e">
        <f>IF(H541="","",IF(AND('Datos seleccionados'!#REF!&gt;=$I$3,'Datos seleccionados'!#REF!&lt;=$I$4,'Datos seleccionados'!#REF!&gt;=$I$5,'Datos seleccionados'!#REF!&gt;=$I$6,'Datos seleccionados'!#REF!&gt;=$I$7),"SI","NO"))</f>
        <v>#REF!</v>
      </c>
    </row>
    <row r="542" spans="2:9" x14ac:dyDescent="0.2">
      <c r="B542" s="18" t="e">
        <f>+IF('Datos seleccionados'!#REF!="","",'Datos seleccionados'!#REF!)</f>
        <v>#REF!</v>
      </c>
      <c r="C542" s="14" t="e">
        <f>+IF('Datos seleccionados'!#REF!="","",'Datos seleccionados'!#REF!)</f>
        <v>#REF!</v>
      </c>
      <c r="D542" s="10" t="e">
        <f>IF(C542="","",IF(AND('Datos seleccionados'!#REF!&gt;=$D$3,'Datos seleccionados'!#REF!&lt;=$D$4,'Datos seleccionados'!#REF!&gt;=$D$5,'Datos seleccionados'!#REF!&gt;=$D$6,'Datos seleccionados'!#REF!&gt;=$D$7),"SI","NO"))</f>
        <v>#REF!</v>
      </c>
      <c r="G542" s="17" t="e">
        <f>+IF('Datos seleccionados'!#REF!="","",'Datos seleccionados'!#REF!)</f>
        <v>#REF!</v>
      </c>
      <c r="H542" s="14" t="e">
        <f>+IF('Datos seleccionados'!#REF!="","",'Datos seleccionados'!#REF!)</f>
        <v>#REF!</v>
      </c>
      <c r="I542" s="10" t="e">
        <f>IF(H542="","",IF(AND('Datos seleccionados'!#REF!&gt;=$I$3,'Datos seleccionados'!#REF!&lt;=$I$4,'Datos seleccionados'!#REF!&gt;=$I$5,'Datos seleccionados'!#REF!&gt;=$I$6,'Datos seleccionados'!#REF!&gt;=$I$7),"SI","NO"))</f>
        <v>#REF!</v>
      </c>
    </row>
    <row r="543" spans="2:9" x14ac:dyDescent="0.2">
      <c r="B543" s="18" t="e">
        <f>+IF('Datos seleccionados'!#REF!="","",'Datos seleccionados'!#REF!)</f>
        <v>#REF!</v>
      </c>
      <c r="C543" s="14" t="e">
        <f>+IF('Datos seleccionados'!#REF!="","",'Datos seleccionados'!#REF!)</f>
        <v>#REF!</v>
      </c>
      <c r="D543" s="10" t="e">
        <f>IF(C543="","",IF(AND('Datos seleccionados'!#REF!&gt;=$D$3,'Datos seleccionados'!#REF!&lt;=$D$4,'Datos seleccionados'!#REF!&gt;=$D$5,'Datos seleccionados'!#REF!&gt;=$D$6,'Datos seleccionados'!#REF!&gt;=$D$7),"SI","NO"))</f>
        <v>#REF!</v>
      </c>
      <c r="G543" s="17" t="e">
        <f>+IF('Datos seleccionados'!#REF!="","",'Datos seleccionados'!#REF!)</f>
        <v>#REF!</v>
      </c>
      <c r="H543" s="14" t="e">
        <f>+IF('Datos seleccionados'!#REF!="","",'Datos seleccionados'!#REF!)</f>
        <v>#REF!</v>
      </c>
      <c r="I543" s="10" t="e">
        <f>IF(H543="","",IF(AND('Datos seleccionados'!#REF!&gt;=$I$3,'Datos seleccionados'!#REF!&lt;=$I$4,'Datos seleccionados'!#REF!&gt;=$I$5,'Datos seleccionados'!#REF!&gt;=$I$6,'Datos seleccionados'!#REF!&gt;=$I$7),"SI","NO"))</f>
        <v>#REF!</v>
      </c>
    </row>
    <row r="544" spans="2:9" x14ac:dyDescent="0.2">
      <c r="B544" s="18" t="e">
        <f>+IF('Datos seleccionados'!#REF!="","",'Datos seleccionados'!#REF!)</f>
        <v>#REF!</v>
      </c>
      <c r="C544" s="14" t="e">
        <f>+IF('Datos seleccionados'!#REF!="","",'Datos seleccionados'!#REF!)</f>
        <v>#REF!</v>
      </c>
      <c r="D544" s="10" t="e">
        <f>IF(C544="","",IF(AND('Datos seleccionados'!#REF!&gt;=$D$3,'Datos seleccionados'!#REF!&lt;=$D$4,'Datos seleccionados'!#REF!&gt;=$D$5,'Datos seleccionados'!#REF!&gt;=$D$6,'Datos seleccionados'!#REF!&gt;=$D$7),"SI","NO"))</f>
        <v>#REF!</v>
      </c>
      <c r="G544" s="17" t="e">
        <f>+IF('Datos seleccionados'!#REF!="","",'Datos seleccionados'!#REF!)</f>
        <v>#REF!</v>
      </c>
      <c r="H544" s="14" t="e">
        <f>+IF('Datos seleccionados'!#REF!="","",'Datos seleccionados'!#REF!)</f>
        <v>#REF!</v>
      </c>
      <c r="I544" s="10" t="e">
        <f>IF(H544="","",IF(AND('Datos seleccionados'!#REF!&gt;=$I$3,'Datos seleccionados'!#REF!&lt;=$I$4,'Datos seleccionados'!#REF!&gt;=$I$5,'Datos seleccionados'!#REF!&gt;=$I$6,'Datos seleccionados'!#REF!&gt;=$I$7),"SI","NO"))</f>
        <v>#REF!</v>
      </c>
    </row>
    <row r="545" spans="2:9" x14ac:dyDescent="0.2">
      <c r="B545" s="18" t="e">
        <f>+IF('Datos seleccionados'!#REF!="","",'Datos seleccionados'!#REF!)</f>
        <v>#REF!</v>
      </c>
      <c r="C545" s="14" t="e">
        <f>+IF('Datos seleccionados'!#REF!="","",'Datos seleccionados'!#REF!)</f>
        <v>#REF!</v>
      </c>
      <c r="D545" s="10" t="e">
        <f>IF(C545="","",IF(AND('Datos seleccionados'!#REF!&gt;=$D$3,'Datos seleccionados'!#REF!&lt;=$D$4,'Datos seleccionados'!#REF!&gt;=$D$5,'Datos seleccionados'!#REF!&gt;=$D$6,'Datos seleccionados'!#REF!&gt;=$D$7),"SI","NO"))</f>
        <v>#REF!</v>
      </c>
      <c r="G545" s="17" t="e">
        <f>+IF('Datos seleccionados'!#REF!="","",'Datos seleccionados'!#REF!)</f>
        <v>#REF!</v>
      </c>
      <c r="H545" s="14" t="e">
        <f>+IF('Datos seleccionados'!#REF!="","",'Datos seleccionados'!#REF!)</f>
        <v>#REF!</v>
      </c>
      <c r="I545" s="10" t="e">
        <f>IF(H545="","",IF(AND('Datos seleccionados'!#REF!&gt;=$I$3,'Datos seleccionados'!#REF!&lt;=$I$4,'Datos seleccionados'!#REF!&gt;=$I$5,'Datos seleccionados'!#REF!&gt;=$I$6,'Datos seleccionados'!#REF!&gt;=$I$7),"SI","NO"))</f>
        <v>#REF!</v>
      </c>
    </row>
    <row r="546" spans="2:9" x14ac:dyDescent="0.2">
      <c r="B546" s="18" t="e">
        <f>+IF('Datos seleccionados'!#REF!="","",'Datos seleccionados'!#REF!)</f>
        <v>#REF!</v>
      </c>
      <c r="C546" s="14" t="e">
        <f>+IF('Datos seleccionados'!#REF!="","",'Datos seleccionados'!#REF!)</f>
        <v>#REF!</v>
      </c>
      <c r="D546" s="10" t="e">
        <f>IF(C546="","",IF(AND('Datos seleccionados'!#REF!&gt;=$D$3,'Datos seleccionados'!#REF!&lt;=$D$4,'Datos seleccionados'!#REF!&gt;=$D$5,'Datos seleccionados'!#REF!&gt;=$D$6,'Datos seleccionados'!#REF!&gt;=$D$7),"SI","NO"))</f>
        <v>#REF!</v>
      </c>
      <c r="G546" s="17" t="e">
        <f>+IF('Datos seleccionados'!#REF!="","",'Datos seleccionados'!#REF!)</f>
        <v>#REF!</v>
      </c>
      <c r="H546" s="14" t="e">
        <f>+IF('Datos seleccionados'!#REF!="","",'Datos seleccionados'!#REF!)</f>
        <v>#REF!</v>
      </c>
      <c r="I546" s="10" t="e">
        <f>IF(H546="","",IF(AND('Datos seleccionados'!#REF!&gt;=$I$3,'Datos seleccionados'!#REF!&lt;=$I$4,'Datos seleccionados'!#REF!&gt;=$I$5,'Datos seleccionados'!#REF!&gt;=$I$6,'Datos seleccionados'!#REF!&gt;=$I$7),"SI","NO"))</f>
        <v>#REF!</v>
      </c>
    </row>
    <row r="547" spans="2:9" x14ac:dyDescent="0.2">
      <c r="B547" s="18" t="e">
        <f>+IF('Datos seleccionados'!#REF!="","",'Datos seleccionados'!#REF!)</f>
        <v>#REF!</v>
      </c>
      <c r="C547" s="14" t="e">
        <f>+IF('Datos seleccionados'!#REF!="","",'Datos seleccionados'!#REF!)</f>
        <v>#REF!</v>
      </c>
      <c r="D547" s="10" t="e">
        <f>IF(C547="","",IF(AND('Datos seleccionados'!#REF!&gt;=$D$3,'Datos seleccionados'!#REF!&lt;=$D$4,'Datos seleccionados'!#REF!&gt;=$D$5,'Datos seleccionados'!#REF!&gt;=$D$6,'Datos seleccionados'!#REF!&gt;=$D$7),"SI","NO"))</f>
        <v>#REF!</v>
      </c>
      <c r="G547" s="17" t="e">
        <f>+IF('Datos seleccionados'!#REF!="","",'Datos seleccionados'!#REF!)</f>
        <v>#REF!</v>
      </c>
      <c r="H547" s="14" t="e">
        <f>+IF('Datos seleccionados'!#REF!="","",'Datos seleccionados'!#REF!)</f>
        <v>#REF!</v>
      </c>
      <c r="I547" s="10" t="e">
        <f>IF(H547="","",IF(AND('Datos seleccionados'!#REF!&gt;=$I$3,'Datos seleccionados'!#REF!&lt;=$I$4,'Datos seleccionados'!#REF!&gt;=$I$5,'Datos seleccionados'!#REF!&gt;=$I$6,'Datos seleccionados'!#REF!&gt;=$I$7),"SI","NO"))</f>
        <v>#REF!</v>
      </c>
    </row>
    <row r="548" spans="2:9" x14ac:dyDescent="0.2">
      <c r="B548" s="18" t="e">
        <f>+IF('Datos seleccionados'!#REF!="","",'Datos seleccionados'!#REF!)</f>
        <v>#REF!</v>
      </c>
      <c r="C548" s="14" t="e">
        <f>+IF('Datos seleccionados'!#REF!="","",'Datos seleccionados'!#REF!)</f>
        <v>#REF!</v>
      </c>
      <c r="D548" s="10" t="e">
        <f>IF(C548="","",IF(AND('Datos seleccionados'!#REF!&gt;=$D$3,'Datos seleccionados'!#REF!&lt;=$D$4,'Datos seleccionados'!#REF!&gt;=$D$5,'Datos seleccionados'!#REF!&gt;=$D$6,'Datos seleccionados'!#REF!&gt;=$D$7),"SI","NO"))</f>
        <v>#REF!</v>
      </c>
      <c r="G548" s="17" t="e">
        <f>+IF('Datos seleccionados'!#REF!="","",'Datos seleccionados'!#REF!)</f>
        <v>#REF!</v>
      </c>
      <c r="H548" s="14" t="e">
        <f>+IF('Datos seleccionados'!#REF!="","",'Datos seleccionados'!#REF!)</f>
        <v>#REF!</v>
      </c>
      <c r="I548" s="10" t="e">
        <f>IF(H548="","",IF(AND('Datos seleccionados'!#REF!&gt;=$I$3,'Datos seleccionados'!#REF!&lt;=$I$4,'Datos seleccionados'!#REF!&gt;=$I$5,'Datos seleccionados'!#REF!&gt;=$I$6,'Datos seleccionados'!#REF!&gt;=$I$7),"SI","NO"))</f>
        <v>#REF!</v>
      </c>
    </row>
    <row r="549" spans="2:9" x14ac:dyDescent="0.2">
      <c r="B549" s="18" t="e">
        <f>+IF('Datos seleccionados'!#REF!="","",'Datos seleccionados'!#REF!)</f>
        <v>#REF!</v>
      </c>
      <c r="C549" s="14" t="e">
        <f>+IF('Datos seleccionados'!#REF!="","",'Datos seleccionados'!#REF!)</f>
        <v>#REF!</v>
      </c>
      <c r="D549" s="10" t="e">
        <f>IF(C549="","",IF(AND('Datos seleccionados'!#REF!&gt;=$D$3,'Datos seleccionados'!#REF!&lt;=$D$4,'Datos seleccionados'!#REF!&gt;=$D$5,'Datos seleccionados'!#REF!&gt;=$D$6,'Datos seleccionados'!#REF!&gt;=$D$7),"SI","NO"))</f>
        <v>#REF!</v>
      </c>
      <c r="G549" s="17" t="e">
        <f>+IF('Datos seleccionados'!#REF!="","",'Datos seleccionados'!#REF!)</f>
        <v>#REF!</v>
      </c>
      <c r="H549" s="14" t="e">
        <f>+IF('Datos seleccionados'!#REF!="","",'Datos seleccionados'!#REF!)</f>
        <v>#REF!</v>
      </c>
      <c r="I549" s="10" t="e">
        <f>IF(H549="","",IF(AND('Datos seleccionados'!#REF!&gt;=$I$3,'Datos seleccionados'!#REF!&lt;=$I$4,'Datos seleccionados'!#REF!&gt;=$I$5,'Datos seleccionados'!#REF!&gt;=$I$6,'Datos seleccionados'!#REF!&gt;=$I$7),"SI","NO"))</f>
        <v>#REF!</v>
      </c>
    </row>
    <row r="550" spans="2:9" x14ac:dyDescent="0.2">
      <c r="B550" s="18" t="e">
        <f>+IF('Datos seleccionados'!#REF!="","",'Datos seleccionados'!#REF!)</f>
        <v>#REF!</v>
      </c>
      <c r="C550" s="14" t="e">
        <f>+IF('Datos seleccionados'!#REF!="","",'Datos seleccionados'!#REF!)</f>
        <v>#REF!</v>
      </c>
      <c r="D550" s="10" t="e">
        <f>IF(C550="","",IF(AND('Datos seleccionados'!#REF!&gt;=$D$3,'Datos seleccionados'!#REF!&lt;=$D$4,'Datos seleccionados'!#REF!&gt;=$D$5,'Datos seleccionados'!#REF!&gt;=$D$6,'Datos seleccionados'!#REF!&gt;=$D$7),"SI","NO"))</f>
        <v>#REF!</v>
      </c>
      <c r="G550" s="17" t="e">
        <f>+IF('Datos seleccionados'!#REF!="","",'Datos seleccionados'!#REF!)</f>
        <v>#REF!</v>
      </c>
      <c r="H550" s="14" t="e">
        <f>+IF('Datos seleccionados'!#REF!="","",'Datos seleccionados'!#REF!)</f>
        <v>#REF!</v>
      </c>
      <c r="I550" s="10" t="e">
        <f>IF(H550="","",IF(AND('Datos seleccionados'!#REF!&gt;=$I$3,'Datos seleccionados'!#REF!&lt;=$I$4,'Datos seleccionados'!#REF!&gt;=$I$5,'Datos seleccionados'!#REF!&gt;=$I$6,'Datos seleccionados'!#REF!&gt;=$I$7),"SI","NO"))</f>
        <v>#REF!</v>
      </c>
    </row>
    <row r="551" spans="2:9" x14ac:dyDescent="0.2">
      <c r="B551" s="18" t="e">
        <f>+IF('Datos seleccionados'!#REF!="","",'Datos seleccionados'!#REF!)</f>
        <v>#REF!</v>
      </c>
      <c r="C551" s="14" t="e">
        <f>+IF('Datos seleccionados'!#REF!="","",'Datos seleccionados'!#REF!)</f>
        <v>#REF!</v>
      </c>
      <c r="D551" s="10" t="e">
        <f>IF(C551="","",IF(AND('Datos seleccionados'!#REF!&gt;=$D$3,'Datos seleccionados'!#REF!&lt;=$D$4,'Datos seleccionados'!#REF!&gt;=$D$5,'Datos seleccionados'!#REF!&gt;=$D$6,'Datos seleccionados'!#REF!&gt;=$D$7),"SI","NO"))</f>
        <v>#REF!</v>
      </c>
      <c r="G551" s="17" t="e">
        <f>+IF('Datos seleccionados'!#REF!="","",'Datos seleccionados'!#REF!)</f>
        <v>#REF!</v>
      </c>
      <c r="H551" s="14" t="e">
        <f>+IF('Datos seleccionados'!#REF!="","",'Datos seleccionados'!#REF!)</f>
        <v>#REF!</v>
      </c>
      <c r="I551" s="10" t="e">
        <f>IF(H551="","",IF(AND('Datos seleccionados'!#REF!&gt;=$I$3,'Datos seleccionados'!#REF!&lt;=$I$4,'Datos seleccionados'!#REF!&gt;=$I$5,'Datos seleccionados'!#REF!&gt;=$I$6,'Datos seleccionados'!#REF!&gt;=$I$7),"SI","NO"))</f>
        <v>#REF!</v>
      </c>
    </row>
    <row r="552" spans="2:9" x14ac:dyDescent="0.2">
      <c r="B552" s="18" t="e">
        <f>+IF('Datos seleccionados'!#REF!="","",'Datos seleccionados'!#REF!)</f>
        <v>#REF!</v>
      </c>
      <c r="C552" s="14" t="e">
        <f>+IF('Datos seleccionados'!#REF!="","",'Datos seleccionados'!#REF!)</f>
        <v>#REF!</v>
      </c>
      <c r="D552" s="10" t="e">
        <f>IF(C552="","",IF(AND('Datos seleccionados'!#REF!&gt;=$D$3,'Datos seleccionados'!#REF!&lt;=$D$4,'Datos seleccionados'!#REF!&gt;=$D$5,'Datos seleccionados'!#REF!&gt;=$D$6,'Datos seleccionados'!#REF!&gt;=$D$7),"SI","NO"))</f>
        <v>#REF!</v>
      </c>
      <c r="G552" s="17" t="e">
        <f>+IF('Datos seleccionados'!#REF!="","",'Datos seleccionados'!#REF!)</f>
        <v>#REF!</v>
      </c>
      <c r="H552" s="14" t="e">
        <f>+IF('Datos seleccionados'!#REF!="","",'Datos seleccionados'!#REF!)</f>
        <v>#REF!</v>
      </c>
      <c r="I552" s="10" t="e">
        <f>IF(H552="","",IF(AND('Datos seleccionados'!#REF!&gt;=$I$3,'Datos seleccionados'!#REF!&lt;=$I$4,'Datos seleccionados'!#REF!&gt;=$I$5,'Datos seleccionados'!#REF!&gt;=$I$6,'Datos seleccionados'!#REF!&gt;=$I$7),"SI","NO"))</f>
        <v>#REF!</v>
      </c>
    </row>
    <row r="553" spans="2:9" x14ac:dyDescent="0.2">
      <c r="B553" s="18" t="e">
        <f>+IF('Datos seleccionados'!#REF!="","",'Datos seleccionados'!#REF!)</f>
        <v>#REF!</v>
      </c>
      <c r="C553" s="14" t="e">
        <f>+IF('Datos seleccionados'!#REF!="","",'Datos seleccionados'!#REF!)</f>
        <v>#REF!</v>
      </c>
      <c r="D553" s="10" t="e">
        <f>IF(C553="","",IF(AND('Datos seleccionados'!#REF!&gt;=$D$3,'Datos seleccionados'!#REF!&lt;=$D$4,'Datos seleccionados'!#REF!&gt;=$D$5,'Datos seleccionados'!#REF!&gt;=$D$6,'Datos seleccionados'!#REF!&gt;=$D$7),"SI","NO"))</f>
        <v>#REF!</v>
      </c>
      <c r="G553" s="17" t="e">
        <f>+IF('Datos seleccionados'!#REF!="","",'Datos seleccionados'!#REF!)</f>
        <v>#REF!</v>
      </c>
      <c r="H553" s="14" t="e">
        <f>+IF('Datos seleccionados'!#REF!="","",'Datos seleccionados'!#REF!)</f>
        <v>#REF!</v>
      </c>
      <c r="I553" s="10" t="e">
        <f>IF(H553="","",IF(AND('Datos seleccionados'!#REF!&gt;=$I$3,'Datos seleccionados'!#REF!&lt;=$I$4,'Datos seleccionados'!#REF!&gt;=$I$5,'Datos seleccionados'!#REF!&gt;=$I$6,'Datos seleccionados'!#REF!&gt;=$I$7),"SI","NO"))</f>
        <v>#REF!</v>
      </c>
    </row>
    <row r="554" spans="2:9" x14ac:dyDescent="0.2">
      <c r="B554" s="18" t="e">
        <f>+IF('Datos seleccionados'!#REF!="","",'Datos seleccionados'!#REF!)</f>
        <v>#REF!</v>
      </c>
      <c r="C554" s="14" t="e">
        <f>+IF('Datos seleccionados'!#REF!="","",'Datos seleccionados'!#REF!)</f>
        <v>#REF!</v>
      </c>
      <c r="D554" s="10" t="e">
        <f>IF(C554="","",IF(AND('Datos seleccionados'!#REF!&gt;=$D$3,'Datos seleccionados'!#REF!&lt;=$D$4,'Datos seleccionados'!#REF!&gt;=$D$5,'Datos seleccionados'!#REF!&gt;=$D$6,'Datos seleccionados'!#REF!&gt;=$D$7),"SI","NO"))</f>
        <v>#REF!</v>
      </c>
      <c r="G554" s="17" t="e">
        <f>+IF('Datos seleccionados'!#REF!="","",'Datos seleccionados'!#REF!)</f>
        <v>#REF!</v>
      </c>
      <c r="H554" s="14" t="e">
        <f>+IF('Datos seleccionados'!#REF!="","",'Datos seleccionados'!#REF!)</f>
        <v>#REF!</v>
      </c>
      <c r="I554" s="10" t="e">
        <f>IF(H554="","",IF(AND('Datos seleccionados'!#REF!&gt;=$I$3,'Datos seleccionados'!#REF!&lt;=$I$4,'Datos seleccionados'!#REF!&gt;=$I$5,'Datos seleccionados'!#REF!&gt;=$I$6,'Datos seleccionados'!#REF!&gt;=$I$7),"SI","NO"))</f>
        <v>#REF!</v>
      </c>
    </row>
    <row r="555" spans="2:9" x14ac:dyDescent="0.2">
      <c r="B555" s="18" t="e">
        <f>+IF('Datos seleccionados'!#REF!="","",'Datos seleccionados'!#REF!)</f>
        <v>#REF!</v>
      </c>
      <c r="C555" s="14" t="e">
        <f>+IF('Datos seleccionados'!#REF!="","",'Datos seleccionados'!#REF!)</f>
        <v>#REF!</v>
      </c>
      <c r="D555" s="10" t="e">
        <f>IF(C555="","",IF(AND('Datos seleccionados'!#REF!&gt;=$D$3,'Datos seleccionados'!#REF!&lt;=$D$4,'Datos seleccionados'!#REF!&gt;=$D$5,'Datos seleccionados'!#REF!&gt;=$D$6,'Datos seleccionados'!#REF!&gt;=$D$7),"SI","NO"))</f>
        <v>#REF!</v>
      </c>
      <c r="G555" s="17" t="e">
        <f>+IF('Datos seleccionados'!#REF!="","",'Datos seleccionados'!#REF!)</f>
        <v>#REF!</v>
      </c>
      <c r="H555" s="14" t="e">
        <f>+IF('Datos seleccionados'!#REF!="","",'Datos seleccionados'!#REF!)</f>
        <v>#REF!</v>
      </c>
      <c r="I555" s="10" t="e">
        <f>IF(H555="","",IF(AND('Datos seleccionados'!#REF!&gt;=$I$3,'Datos seleccionados'!#REF!&lt;=$I$4,'Datos seleccionados'!#REF!&gt;=$I$5,'Datos seleccionados'!#REF!&gt;=$I$6,'Datos seleccionados'!#REF!&gt;=$I$7),"SI","NO"))</f>
        <v>#REF!</v>
      </c>
    </row>
    <row r="556" spans="2:9" x14ac:dyDescent="0.2">
      <c r="B556" s="18" t="e">
        <f>+IF('Datos seleccionados'!#REF!="","",'Datos seleccionados'!#REF!)</f>
        <v>#REF!</v>
      </c>
      <c r="C556" s="14" t="e">
        <f>+IF('Datos seleccionados'!#REF!="","",'Datos seleccionados'!#REF!)</f>
        <v>#REF!</v>
      </c>
      <c r="D556" s="10" t="e">
        <f>IF(C556="","",IF(AND('Datos seleccionados'!#REF!&gt;=$D$3,'Datos seleccionados'!#REF!&lt;=$D$4,'Datos seleccionados'!#REF!&gt;=$D$5,'Datos seleccionados'!#REF!&gt;=$D$6,'Datos seleccionados'!#REF!&gt;=$D$7),"SI","NO"))</f>
        <v>#REF!</v>
      </c>
      <c r="G556" s="17" t="e">
        <f>+IF('Datos seleccionados'!#REF!="","",'Datos seleccionados'!#REF!)</f>
        <v>#REF!</v>
      </c>
      <c r="H556" s="14" t="e">
        <f>+IF('Datos seleccionados'!#REF!="","",'Datos seleccionados'!#REF!)</f>
        <v>#REF!</v>
      </c>
      <c r="I556" s="10" t="e">
        <f>IF(H556="","",IF(AND('Datos seleccionados'!#REF!&gt;=$I$3,'Datos seleccionados'!#REF!&lt;=$I$4,'Datos seleccionados'!#REF!&gt;=$I$5,'Datos seleccionados'!#REF!&gt;=$I$6,'Datos seleccionados'!#REF!&gt;=$I$7),"SI","NO"))</f>
        <v>#REF!</v>
      </c>
    </row>
    <row r="557" spans="2:9" x14ac:dyDescent="0.2">
      <c r="B557" s="18" t="e">
        <f>+IF('Datos seleccionados'!#REF!="","",'Datos seleccionados'!#REF!)</f>
        <v>#REF!</v>
      </c>
      <c r="C557" s="14" t="e">
        <f>+IF('Datos seleccionados'!#REF!="","",'Datos seleccionados'!#REF!)</f>
        <v>#REF!</v>
      </c>
      <c r="D557" s="10" t="e">
        <f>IF(C557="","",IF(AND('Datos seleccionados'!#REF!&gt;=$D$3,'Datos seleccionados'!#REF!&lt;=$D$4,'Datos seleccionados'!#REF!&gt;=$D$5,'Datos seleccionados'!#REF!&gt;=$D$6,'Datos seleccionados'!#REF!&gt;=$D$7),"SI","NO"))</f>
        <v>#REF!</v>
      </c>
      <c r="G557" s="17" t="e">
        <f>+IF('Datos seleccionados'!#REF!="","",'Datos seleccionados'!#REF!)</f>
        <v>#REF!</v>
      </c>
      <c r="H557" s="14" t="e">
        <f>+IF('Datos seleccionados'!#REF!="","",'Datos seleccionados'!#REF!)</f>
        <v>#REF!</v>
      </c>
      <c r="I557" s="10" t="e">
        <f>IF(H557="","",IF(AND('Datos seleccionados'!#REF!&gt;=$I$3,'Datos seleccionados'!#REF!&lt;=$I$4,'Datos seleccionados'!#REF!&gt;=$I$5,'Datos seleccionados'!#REF!&gt;=$I$6,'Datos seleccionados'!#REF!&gt;=$I$7),"SI","NO"))</f>
        <v>#REF!</v>
      </c>
    </row>
    <row r="558" spans="2:9" x14ac:dyDescent="0.2">
      <c r="B558" s="18" t="e">
        <f>+IF('Datos seleccionados'!#REF!="","",'Datos seleccionados'!#REF!)</f>
        <v>#REF!</v>
      </c>
      <c r="C558" s="14" t="e">
        <f>+IF('Datos seleccionados'!#REF!="","",'Datos seleccionados'!#REF!)</f>
        <v>#REF!</v>
      </c>
      <c r="D558" s="10" t="e">
        <f>IF(C558="","",IF(AND('Datos seleccionados'!#REF!&gt;=$D$3,'Datos seleccionados'!#REF!&lt;=$D$4,'Datos seleccionados'!#REF!&gt;=$D$5,'Datos seleccionados'!#REF!&gt;=$D$6,'Datos seleccionados'!#REF!&gt;=$D$7),"SI","NO"))</f>
        <v>#REF!</v>
      </c>
      <c r="G558" s="17" t="e">
        <f>+IF('Datos seleccionados'!#REF!="","",'Datos seleccionados'!#REF!)</f>
        <v>#REF!</v>
      </c>
      <c r="H558" s="14" t="e">
        <f>+IF('Datos seleccionados'!#REF!="","",'Datos seleccionados'!#REF!)</f>
        <v>#REF!</v>
      </c>
      <c r="I558" s="10" t="e">
        <f>IF(H558="","",IF(AND('Datos seleccionados'!#REF!&gt;=$I$3,'Datos seleccionados'!#REF!&lt;=$I$4,'Datos seleccionados'!#REF!&gt;=$I$5,'Datos seleccionados'!#REF!&gt;=$I$6,'Datos seleccionados'!#REF!&gt;=$I$7),"SI","NO"))</f>
        <v>#REF!</v>
      </c>
    </row>
    <row r="559" spans="2:9" x14ac:dyDescent="0.2">
      <c r="B559" s="18" t="e">
        <f>+IF('Datos seleccionados'!#REF!="","",'Datos seleccionados'!#REF!)</f>
        <v>#REF!</v>
      </c>
      <c r="C559" s="14" t="e">
        <f>+IF('Datos seleccionados'!#REF!="","",'Datos seleccionados'!#REF!)</f>
        <v>#REF!</v>
      </c>
      <c r="D559" s="10" t="e">
        <f>IF(C559="","",IF(AND('Datos seleccionados'!#REF!&gt;=$D$3,'Datos seleccionados'!#REF!&lt;=$D$4,'Datos seleccionados'!#REF!&gt;=$D$5,'Datos seleccionados'!#REF!&gt;=$D$6,'Datos seleccionados'!#REF!&gt;=$D$7),"SI","NO"))</f>
        <v>#REF!</v>
      </c>
      <c r="G559" s="17" t="e">
        <f>+IF('Datos seleccionados'!#REF!="","",'Datos seleccionados'!#REF!)</f>
        <v>#REF!</v>
      </c>
      <c r="H559" s="14" t="e">
        <f>+IF('Datos seleccionados'!#REF!="","",'Datos seleccionados'!#REF!)</f>
        <v>#REF!</v>
      </c>
      <c r="I559" s="10" t="e">
        <f>IF(H559="","",IF(AND('Datos seleccionados'!#REF!&gt;=$I$3,'Datos seleccionados'!#REF!&lt;=$I$4,'Datos seleccionados'!#REF!&gt;=$I$5,'Datos seleccionados'!#REF!&gt;=$I$6,'Datos seleccionados'!#REF!&gt;=$I$7),"SI","NO"))</f>
        <v>#REF!</v>
      </c>
    </row>
    <row r="560" spans="2:9" x14ac:dyDescent="0.2">
      <c r="B560" s="18" t="e">
        <f>+IF('Datos seleccionados'!#REF!="","",'Datos seleccionados'!#REF!)</f>
        <v>#REF!</v>
      </c>
      <c r="C560" s="14" t="e">
        <f>+IF('Datos seleccionados'!#REF!="","",'Datos seleccionados'!#REF!)</f>
        <v>#REF!</v>
      </c>
      <c r="D560" s="10" t="e">
        <f>IF(C560="","",IF(AND('Datos seleccionados'!#REF!&gt;=$D$3,'Datos seleccionados'!#REF!&lt;=$D$4,'Datos seleccionados'!#REF!&gt;=$D$5,'Datos seleccionados'!#REF!&gt;=$D$6,'Datos seleccionados'!#REF!&gt;=$D$7),"SI","NO"))</f>
        <v>#REF!</v>
      </c>
      <c r="G560" s="17" t="e">
        <f>+IF('Datos seleccionados'!#REF!="","",'Datos seleccionados'!#REF!)</f>
        <v>#REF!</v>
      </c>
      <c r="H560" s="14" t="e">
        <f>+IF('Datos seleccionados'!#REF!="","",'Datos seleccionados'!#REF!)</f>
        <v>#REF!</v>
      </c>
      <c r="I560" s="10" t="e">
        <f>IF(H560="","",IF(AND('Datos seleccionados'!#REF!&gt;=$I$3,'Datos seleccionados'!#REF!&lt;=$I$4,'Datos seleccionados'!#REF!&gt;=$I$5,'Datos seleccionados'!#REF!&gt;=$I$6,'Datos seleccionados'!#REF!&gt;=$I$7),"SI","NO"))</f>
        <v>#REF!</v>
      </c>
    </row>
    <row r="561" spans="2:9" x14ac:dyDescent="0.2">
      <c r="B561" s="18" t="e">
        <f>+IF('Datos seleccionados'!#REF!="","",'Datos seleccionados'!#REF!)</f>
        <v>#REF!</v>
      </c>
      <c r="C561" s="14" t="e">
        <f>+IF('Datos seleccionados'!#REF!="","",'Datos seleccionados'!#REF!)</f>
        <v>#REF!</v>
      </c>
      <c r="D561" s="10" t="e">
        <f>IF(C561="","",IF(AND('Datos seleccionados'!#REF!&gt;=$D$3,'Datos seleccionados'!#REF!&lt;=$D$4,'Datos seleccionados'!#REF!&gt;=$D$5,'Datos seleccionados'!#REF!&gt;=$D$6,'Datos seleccionados'!#REF!&gt;=$D$7),"SI","NO"))</f>
        <v>#REF!</v>
      </c>
      <c r="G561" s="17" t="e">
        <f>+IF('Datos seleccionados'!#REF!="","",'Datos seleccionados'!#REF!)</f>
        <v>#REF!</v>
      </c>
      <c r="H561" s="14" t="e">
        <f>+IF('Datos seleccionados'!#REF!="","",'Datos seleccionados'!#REF!)</f>
        <v>#REF!</v>
      </c>
      <c r="I561" s="10" t="e">
        <f>IF(H561="","",IF(AND('Datos seleccionados'!#REF!&gt;=$I$3,'Datos seleccionados'!#REF!&lt;=$I$4,'Datos seleccionados'!#REF!&gt;=$I$5,'Datos seleccionados'!#REF!&gt;=$I$6,'Datos seleccionados'!#REF!&gt;=$I$7),"SI","NO"))</f>
        <v>#REF!</v>
      </c>
    </row>
    <row r="562" spans="2:9" x14ac:dyDescent="0.2">
      <c r="B562" s="18" t="e">
        <f>+IF('Datos seleccionados'!#REF!="","",'Datos seleccionados'!#REF!)</f>
        <v>#REF!</v>
      </c>
      <c r="C562" s="14" t="e">
        <f>+IF('Datos seleccionados'!#REF!="","",'Datos seleccionados'!#REF!)</f>
        <v>#REF!</v>
      </c>
      <c r="D562" s="10" t="e">
        <f>IF(C562="","",IF(AND('Datos seleccionados'!#REF!&gt;=$D$3,'Datos seleccionados'!#REF!&lt;=$D$4,'Datos seleccionados'!#REF!&gt;=$D$5,'Datos seleccionados'!#REF!&gt;=$D$6,'Datos seleccionados'!#REF!&gt;=$D$7),"SI","NO"))</f>
        <v>#REF!</v>
      </c>
      <c r="G562" s="17" t="e">
        <f>+IF('Datos seleccionados'!#REF!="","",'Datos seleccionados'!#REF!)</f>
        <v>#REF!</v>
      </c>
      <c r="H562" s="14" t="e">
        <f>+IF('Datos seleccionados'!#REF!="","",'Datos seleccionados'!#REF!)</f>
        <v>#REF!</v>
      </c>
      <c r="I562" s="10" t="e">
        <f>IF(H562="","",IF(AND('Datos seleccionados'!#REF!&gt;=$I$3,'Datos seleccionados'!#REF!&lt;=$I$4,'Datos seleccionados'!#REF!&gt;=$I$5,'Datos seleccionados'!#REF!&gt;=$I$6,'Datos seleccionados'!#REF!&gt;=$I$7),"SI","NO"))</f>
        <v>#REF!</v>
      </c>
    </row>
    <row r="563" spans="2:9" x14ac:dyDescent="0.2">
      <c r="B563" s="18" t="e">
        <f>+IF('Datos seleccionados'!#REF!="","",'Datos seleccionados'!#REF!)</f>
        <v>#REF!</v>
      </c>
      <c r="C563" s="14" t="e">
        <f>+IF('Datos seleccionados'!#REF!="","",'Datos seleccionados'!#REF!)</f>
        <v>#REF!</v>
      </c>
      <c r="D563" s="10" t="e">
        <f>IF(C563="","",IF(AND('Datos seleccionados'!#REF!&gt;=$D$3,'Datos seleccionados'!#REF!&lt;=$D$4,'Datos seleccionados'!#REF!&gt;=$D$5,'Datos seleccionados'!#REF!&gt;=$D$6,'Datos seleccionados'!#REF!&gt;=$D$7),"SI","NO"))</f>
        <v>#REF!</v>
      </c>
      <c r="G563" s="17" t="e">
        <f>+IF('Datos seleccionados'!#REF!="","",'Datos seleccionados'!#REF!)</f>
        <v>#REF!</v>
      </c>
      <c r="H563" s="14" t="e">
        <f>+IF('Datos seleccionados'!#REF!="","",'Datos seleccionados'!#REF!)</f>
        <v>#REF!</v>
      </c>
      <c r="I563" s="10" t="e">
        <f>IF(H563="","",IF(AND('Datos seleccionados'!#REF!&gt;=$I$3,'Datos seleccionados'!#REF!&lt;=$I$4,'Datos seleccionados'!#REF!&gt;=$I$5,'Datos seleccionados'!#REF!&gt;=$I$6,'Datos seleccionados'!#REF!&gt;=$I$7),"SI","NO"))</f>
        <v>#REF!</v>
      </c>
    </row>
    <row r="564" spans="2:9" x14ac:dyDescent="0.2">
      <c r="B564" s="18" t="e">
        <f>+IF('Datos seleccionados'!#REF!="","",'Datos seleccionados'!#REF!)</f>
        <v>#REF!</v>
      </c>
      <c r="C564" s="14" t="e">
        <f>+IF('Datos seleccionados'!#REF!="","",'Datos seleccionados'!#REF!)</f>
        <v>#REF!</v>
      </c>
      <c r="D564" s="10" t="e">
        <f>IF(C564="","",IF(AND('Datos seleccionados'!#REF!&gt;=$D$3,'Datos seleccionados'!#REF!&lt;=$D$4,'Datos seleccionados'!#REF!&gt;=$D$5,'Datos seleccionados'!#REF!&gt;=$D$6,'Datos seleccionados'!#REF!&gt;=$D$7),"SI","NO"))</f>
        <v>#REF!</v>
      </c>
      <c r="G564" s="17" t="e">
        <f>+IF('Datos seleccionados'!#REF!="","",'Datos seleccionados'!#REF!)</f>
        <v>#REF!</v>
      </c>
      <c r="H564" s="14" t="e">
        <f>+IF('Datos seleccionados'!#REF!="","",'Datos seleccionados'!#REF!)</f>
        <v>#REF!</v>
      </c>
      <c r="I564" s="10" t="e">
        <f>IF(H564="","",IF(AND('Datos seleccionados'!#REF!&gt;=$I$3,'Datos seleccionados'!#REF!&lt;=$I$4,'Datos seleccionados'!#REF!&gt;=$I$5,'Datos seleccionados'!#REF!&gt;=$I$6,'Datos seleccionados'!#REF!&gt;=$I$7),"SI","NO"))</f>
        <v>#REF!</v>
      </c>
    </row>
    <row r="565" spans="2:9" x14ac:dyDescent="0.2">
      <c r="B565" s="18" t="e">
        <f>+IF('Datos seleccionados'!#REF!="","",'Datos seleccionados'!#REF!)</f>
        <v>#REF!</v>
      </c>
      <c r="C565" s="14" t="e">
        <f>+IF('Datos seleccionados'!#REF!="","",'Datos seleccionados'!#REF!)</f>
        <v>#REF!</v>
      </c>
      <c r="D565" s="10" t="e">
        <f>IF(C565="","",IF(AND('Datos seleccionados'!#REF!&gt;=$D$3,'Datos seleccionados'!#REF!&lt;=$D$4,'Datos seleccionados'!#REF!&gt;=$D$5,'Datos seleccionados'!#REF!&gt;=$D$6,'Datos seleccionados'!#REF!&gt;=$D$7),"SI","NO"))</f>
        <v>#REF!</v>
      </c>
      <c r="G565" s="17" t="e">
        <f>+IF('Datos seleccionados'!#REF!="","",'Datos seleccionados'!#REF!)</f>
        <v>#REF!</v>
      </c>
      <c r="H565" s="14" t="e">
        <f>+IF('Datos seleccionados'!#REF!="","",'Datos seleccionados'!#REF!)</f>
        <v>#REF!</v>
      </c>
      <c r="I565" s="10" t="e">
        <f>IF(H565="","",IF(AND('Datos seleccionados'!#REF!&gt;=$I$3,'Datos seleccionados'!#REF!&lt;=$I$4,'Datos seleccionados'!#REF!&gt;=$I$5,'Datos seleccionados'!#REF!&gt;=$I$6,'Datos seleccionados'!#REF!&gt;=$I$7),"SI","NO"))</f>
        <v>#REF!</v>
      </c>
    </row>
    <row r="566" spans="2:9" x14ac:dyDescent="0.2">
      <c r="B566" s="18" t="e">
        <f>+IF('Datos seleccionados'!#REF!="","",'Datos seleccionados'!#REF!)</f>
        <v>#REF!</v>
      </c>
      <c r="C566" s="14" t="e">
        <f>+IF('Datos seleccionados'!#REF!="","",'Datos seleccionados'!#REF!)</f>
        <v>#REF!</v>
      </c>
      <c r="D566" s="10" t="e">
        <f>IF(C566="","",IF(AND('Datos seleccionados'!#REF!&gt;=$D$3,'Datos seleccionados'!#REF!&lt;=$D$4,'Datos seleccionados'!#REF!&gt;=$D$5,'Datos seleccionados'!#REF!&gt;=$D$6,'Datos seleccionados'!#REF!&gt;=$D$7),"SI","NO"))</f>
        <v>#REF!</v>
      </c>
      <c r="G566" s="17" t="e">
        <f>+IF('Datos seleccionados'!#REF!="","",'Datos seleccionados'!#REF!)</f>
        <v>#REF!</v>
      </c>
      <c r="H566" s="14" t="e">
        <f>+IF('Datos seleccionados'!#REF!="","",'Datos seleccionados'!#REF!)</f>
        <v>#REF!</v>
      </c>
      <c r="I566" s="10" t="e">
        <f>IF(H566="","",IF(AND('Datos seleccionados'!#REF!&gt;=$I$3,'Datos seleccionados'!#REF!&lt;=$I$4,'Datos seleccionados'!#REF!&gt;=$I$5,'Datos seleccionados'!#REF!&gt;=$I$6,'Datos seleccionados'!#REF!&gt;=$I$7),"SI","NO"))</f>
        <v>#REF!</v>
      </c>
    </row>
    <row r="567" spans="2:9" x14ac:dyDescent="0.2">
      <c r="B567" s="18" t="e">
        <f>+IF('Datos seleccionados'!#REF!="","",'Datos seleccionados'!#REF!)</f>
        <v>#REF!</v>
      </c>
      <c r="C567" s="14" t="e">
        <f>+IF('Datos seleccionados'!#REF!="","",'Datos seleccionados'!#REF!)</f>
        <v>#REF!</v>
      </c>
      <c r="D567" s="10" t="e">
        <f>IF(C567="","",IF(AND('Datos seleccionados'!#REF!&gt;=$D$3,'Datos seleccionados'!#REF!&lt;=$D$4,'Datos seleccionados'!#REF!&gt;=$D$5,'Datos seleccionados'!#REF!&gt;=$D$6,'Datos seleccionados'!#REF!&gt;=$D$7),"SI","NO"))</f>
        <v>#REF!</v>
      </c>
      <c r="G567" s="17" t="e">
        <f>+IF('Datos seleccionados'!#REF!="","",'Datos seleccionados'!#REF!)</f>
        <v>#REF!</v>
      </c>
      <c r="H567" s="14" t="e">
        <f>+IF('Datos seleccionados'!#REF!="","",'Datos seleccionados'!#REF!)</f>
        <v>#REF!</v>
      </c>
      <c r="I567" s="10" t="e">
        <f>IF(H567="","",IF(AND('Datos seleccionados'!#REF!&gt;=$I$3,'Datos seleccionados'!#REF!&lt;=$I$4,'Datos seleccionados'!#REF!&gt;=$I$5,'Datos seleccionados'!#REF!&gt;=$I$6,'Datos seleccionados'!#REF!&gt;=$I$7),"SI","NO"))</f>
        <v>#REF!</v>
      </c>
    </row>
    <row r="568" spans="2:9" x14ac:dyDescent="0.2">
      <c r="B568" s="18" t="e">
        <f>+IF('Datos seleccionados'!#REF!="","",'Datos seleccionados'!#REF!)</f>
        <v>#REF!</v>
      </c>
      <c r="C568" s="14" t="e">
        <f>+IF('Datos seleccionados'!#REF!="","",'Datos seleccionados'!#REF!)</f>
        <v>#REF!</v>
      </c>
      <c r="D568" s="10" t="e">
        <f>IF(C568="","",IF(AND('Datos seleccionados'!#REF!&gt;=$D$3,'Datos seleccionados'!#REF!&lt;=$D$4,'Datos seleccionados'!#REF!&gt;=$D$5,'Datos seleccionados'!#REF!&gt;=$D$6,'Datos seleccionados'!#REF!&gt;=$D$7),"SI","NO"))</f>
        <v>#REF!</v>
      </c>
      <c r="G568" s="17" t="e">
        <f>+IF('Datos seleccionados'!#REF!="","",'Datos seleccionados'!#REF!)</f>
        <v>#REF!</v>
      </c>
      <c r="H568" s="14" t="e">
        <f>+IF('Datos seleccionados'!#REF!="","",'Datos seleccionados'!#REF!)</f>
        <v>#REF!</v>
      </c>
      <c r="I568" s="10" t="e">
        <f>IF(H568="","",IF(AND('Datos seleccionados'!#REF!&gt;=$I$3,'Datos seleccionados'!#REF!&lt;=$I$4,'Datos seleccionados'!#REF!&gt;=$I$5,'Datos seleccionados'!#REF!&gt;=$I$6,'Datos seleccionados'!#REF!&gt;=$I$7),"SI","NO"))</f>
        <v>#REF!</v>
      </c>
    </row>
    <row r="569" spans="2:9" x14ac:dyDescent="0.2">
      <c r="B569" s="18" t="e">
        <f>+IF('Datos seleccionados'!#REF!="","",'Datos seleccionados'!#REF!)</f>
        <v>#REF!</v>
      </c>
      <c r="C569" s="14" t="e">
        <f>+IF('Datos seleccionados'!#REF!="","",'Datos seleccionados'!#REF!)</f>
        <v>#REF!</v>
      </c>
      <c r="D569" s="10" t="e">
        <f>IF(C569="","",IF(AND('Datos seleccionados'!#REF!&gt;=$D$3,'Datos seleccionados'!#REF!&lt;=$D$4,'Datos seleccionados'!#REF!&gt;=$D$5,'Datos seleccionados'!#REF!&gt;=$D$6,'Datos seleccionados'!#REF!&gt;=$D$7),"SI","NO"))</f>
        <v>#REF!</v>
      </c>
      <c r="G569" s="17" t="e">
        <f>+IF('Datos seleccionados'!#REF!="","",'Datos seleccionados'!#REF!)</f>
        <v>#REF!</v>
      </c>
      <c r="H569" s="14" t="e">
        <f>+IF('Datos seleccionados'!#REF!="","",'Datos seleccionados'!#REF!)</f>
        <v>#REF!</v>
      </c>
      <c r="I569" s="10" t="e">
        <f>IF(H569="","",IF(AND('Datos seleccionados'!#REF!&gt;=$I$3,'Datos seleccionados'!#REF!&lt;=$I$4,'Datos seleccionados'!#REF!&gt;=$I$5,'Datos seleccionados'!#REF!&gt;=$I$6,'Datos seleccionados'!#REF!&gt;=$I$7),"SI","NO"))</f>
        <v>#REF!</v>
      </c>
    </row>
    <row r="570" spans="2:9" x14ac:dyDescent="0.2">
      <c r="B570" s="18" t="e">
        <f>+IF('Datos seleccionados'!#REF!="","",'Datos seleccionados'!#REF!)</f>
        <v>#REF!</v>
      </c>
      <c r="C570" s="14" t="e">
        <f>+IF('Datos seleccionados'!#REF!="","",'Datos seleccionados'!#REF!)</f>
        <v>#REF!</v>
      </c>
      <c r="D570" s="10" t="e">
        <f>IF(C570="","",IF(AND('Datos seleccionados'!#REF!&gt;=$D$3,'Datos seleccionados'!#REF!&lt;=$D$4,'Datos seleccionados'!#REF!&gt;=$D$5,'Datos seleccionados'!#REF!&gt;=$D$6,'Datos seleccionados'!#REF!&gt;=$D$7),"SI","NO"))</f>
        <v>#REF!</v>
      </c>
      <c r="G570" s="17" t="e">
        <f>+IF('Datos seleccionados'!#REF!="","",'Datos seleccionados'!#REF!)</f>
        <v>#REF!</v>
      </c>
      <c r="H570" s="14" t="e">
        <f>+IF('Datos seleccionados'!#REF!="","",'Datos seleccionados'!#REF!)</f>
        <v>#REF!</v>
      </c>
      <c r="I570" s="10" t="e">
        <f>IF(H570="","",IF(AND('Datos seleccionados'!#REF!&gt;=$I$3,'Datos seleccionados'!#REF!&lt;=$I$4,'Datos seleccionados'!#REF!&gt;=$I$5,'Datos seleccionados'!#REF!&gt;=$I$6,'Datos seleccionados'!#REF!&gt;=$I$7),"SI","NO"))</f>
        <v>#REF!</v>
      </c>
    </row>
    <row r="571" spans="2:9" x14ac:dyDescent="0.2">
      <c r="B571" s="18" t="e">
        <f>+IF('Datos seleccionados'!#REF!="","",'Datos seleccionados'!#REF!)</f>
        <v>#REF!</v>
      </c>
      <c r="C571" s="14" t="e">
        <f>+IF('Datos seleccionados'!#REF!="","",'Datos seleccionados'!#REF!)</f>
        <v>#REF!</v>
      </c>
      <c r="D571" s="10" t="e">
        <f>IF(C571="","",IF(AND('Datos seleccionados'!#REF!&gt;=$D$3,'Datos seleccionados'!#REF!&lt;=$D$4,'Datos seleccionados'!#REF!&gt;=$D$5,'Datos seleccionados'!#REF!&gt;=$D$6,'Datos seleccionados'!#REF!&gt;=$D$7),"SI","NO"))</f>
        <v>#REF!</v>
      </c>
      <c r="G571" s="17" t="e">
        <f>+IF('Datos seleccionados'!#REF!="","",'Datos seleccionados'!#REF!)</f>
        <v>#REF!</v>
      </c>
      <c r="H571" s="14" t="e">
        <f>+IF('Datos seleccionados'!#REF!="","",'Datos seleccionados'!#REF!)</f>
        <v>#REF!</v>
      </c>
      <c r="I571" s="10" t="e">
        <f>IF(H571="","",IF(AND('Datos seleccionados'!#REF!&gt;=$I$3,'Datos seleccionados'!#REF!&lt;=$I$4,'Datos seleccionados'!#REF!&gt;=$I$5,'Datos seleccionados'!#REF!&gt;=$I$6,'Datos seleccionados'!#REF!&gt;=$I$7),"SI","NO"))</f>
        <v>#REF!</v>
      </c>
    </row>
    <row r="572" spans="2:9" x14ac:dyDescent="0.2">
      <c r="B572" s="18" t="e">
        <f>+IF('Datos seleccionados'!#REF!="","",'Datos seleccionados'!#REF!)</f>
        <v>#REF!</v>
      </c>
      <c r="C572" s="14" t="e">
        <f>+IF('Datos seleccionados'!#REF!="","",'Datos seleccionados'!#REF!)</f>
        <v>#REF!</v>
      </c>
      <c r="D572" s="10" t="e">
        <f>IF(C572="","",IF(AND('Datos seleccionados'!#REF!&gt;=$D$3,'Datos seleccionados'!#REF!&lt;=$D$4,'Datos seleccionados'!#REF!&gt;=$D$5,'Datos seleccionados'!#REF!&gt;=$D$6,'Datos seleccionados'!#REF!&gt;=$D$7),"SI","NO"))</f>
        <v>#REF!</v>
      </c>
      <c r="G572" s="17" t="e">
        <f>+IF('Datos seleccionados'!#REF!="","",'Datos seleccionados'!#REF!)</f>
        <v>#REF!</v>
      </c>
      <c r="H572" s="14" t="e">
        <f>+IF('Datos seleccionados'!#REF!="","",'Datos seleccionados'!#REF!)</f>
        <v>#REF!</v>
      </c>
      <c r="I572" s="10" t="e">
        <f>IF(H572="","",IF(AND('Datos seleccionados'!#REF!&gt;=$I$3,'Datos seleccionados'!#REF!&lt;=$I$4,'Datos seleccionados'!#REF!&gt;=$I$5,'Datos seleccionados'!#REF!&gt;=$I$6,'Datos seleccionados'!#REF!&gt;=$I$7),"SI","NO"))</f>
        <v>#REF!</v>
      </c>
    </row>
    <row r="573" spans="2:9" x14ac:dyDescent="0.2">
      <c r="B573" s="18" t="e">
        <f>+IF('Datos seleccionados'!#REF!="","",'Datos seleccionados'!#REF!)</f>
        <v>#REF!</v>
      </c>
      <c r="C573" s="14" t="e">
        <f>+IF('Datos seleccionados'!#REF!="","",'Datos seleccionados'!#REF!)</f>
        <v>#REF!</v>
      </c>
      <c r="D573" s="10" t="e">
        <f>IF(C573="","",IF(AND('Datos seleccionados'!#REF!&gt;=$D$3,'Datos seleccionados'!#REF!&lt;=$D$4,'Datos seleccionados'!#REF!&gt;=$D$5,'Datos seleccionados'!#REF!&gt;=$D$6,'Datos seleccionados'!#REF!&gt;=$D$7),"SI","NO"))</f>
        <v>#REF!</v>
      </c>
      <c r="G573" s="17" t="e">
        <f>+IF('Datos seleccionados'!#REF!="","",'Datos seleccionados'!#REF!)</f>
        <v>#REF!</v>
      </c>
      <c r="H573" s="14" t="e">
        <f>+IF('Datos seleccionados'!#REF!="","",'Datos seleccionados'!#REF!)</f>
        <v>#REF!</v>
      </c>
      <c r="I573" s="10" t="e">
        <f>IF(H573="","",IF(AND('Datos seleccionados'!#REF!&gt;=$I$3,'Datos seleccionados'!#REF!&lt;=$I$4,'Datos seleccionados'!#REF!&gt;=$I$5,'Datos seleccionados'!#REF!&gt;=$I$6,'Datos seleccionados'!#REF!&gt;=$I$7),"SI","NO"))</f>
        <v>#REF!</v>
      </c>
    </row>
    <row r="574" spans="2:9" x14ac:dyDescent="0.2">
      <c r="B574" s="18" t="e">
        <f>+IF('Datos seleccionados'!#REF!="","",'Datos seleccionados'!#REF!)</f>
        <v>#REF!</v>
      </c>
      <c r="C574" s="14" t="e">
        <f>+IF('Datos seleccionados'!#REF!="","",'Datos seleccionados'!#REF!)</f>
        <v>#REF!</v>
      </c>
      <c r="D574" s="10" t="e">
        <f>IF(C574="","",IF(AND('Datos seleccionados'!#REF!&gt;=$D$3,'Datos seleccionados'!#REF!&lt;=$D$4,'Datos seleccionados'!#REF!&gt;=$D$5,'Datos seleccionados'!#REF!&gt;=$D$6,'Datos seleccionados'!#REF!&gt;=$D$7),"SI","NO"))</f>
        <v>#REF!</v>
      </c>
      <c r="G574" s="17" t="e">
        <f>+IF('Datos seleccionados'!#REF!="","",'Datos seleccionados'!#REF!)</f>
        <v>#REF!</v>
      </c>
      <c r="H574" s="14" t="e">
        <f>+IF('Datos seleccionados'!#REF!="","",'Datos seleccionados'!#REF!)</f>
        <v>#REF!</v>
      </c>
      <c r="I574" s="10" t="e">
        <f>IF(H574="","",IF(AND('Datos seleccionados'!#REF!&gt;=$I$3,'Datos seleccionados'!#REF!&lt;=$I$4,'Datos seleccionados'!#REF!&gt;=$I$5,'Datos seleccionados'!#REF!&gt;=$I$6,'Datos seleccionados'!#REF!&gt;=$I$7),"SI","NO"))</f>
        <v>#REF!</v>
      </c>
    </row>
    <row r="575" spans="2:9" x14ac:dyDescent="0.2">
      <c r="B575" s="18" t="e">
        <f>+IF('Datos seleccionados'!#REF!="","",'Datos seleccionados'!#REF!)</f>
        <v>#REF!</v>
      </c>
      <c r="C575" s="14" t="e">
        <f>+IF('Datos seleccionados'!#REF!="","",'Datos seleccionados'!#REF!)</f>
        <v>#REF!</v>
      </c>
      <c r="D575" s="10" t="e">
        <f>IF(C575="","",IF(AND('Datos seleccionados'!#REF!&gt;=$D$3,'Datos seleccionados'!#REF!&lt;=$D$4,'Datos seleccionados'!#REF!&gt;=$D$5,'Datos seleccionados'!#REF!&gt;=$D$6,'Datos seleccionados'!#REF!&gt;=$D$7),"SI","NO"))</f>
        <v>#REF!</v>
      </c>
      <c r="G575" s="17" t="e">
        <f>+IF('Datos seleccionados'!#REF!="","",'Datos seleccionados'!#REF!)</f>
        <v>#REF!</v>
      </c>
      <c r="H575" s="14" t="e">
        <f>+IF('Datos seleccionados'!#REF!="","",'Datos seleccionados'!#REF!)</f>
        <v>#REF!</v>
      </c>
      <c r="I575" s="10" t="e">
        <f>IF(H575="","",IF(AND('Datos seleccionados'!#REF!&gt;=$I$3,'Datos seleccionados'!#REF!&lt;=$I$4,'Datos seleccionados'!#REF!&gt;=$I$5,'Datos seleccionados'!#REF!&gt;=$I$6,'Datos seleccionados'!#REF!&gt;=$I$7),"SI","NO"))</f>
        <v>#REF!</v>
      </c>
    </row>
    <row r="576" spans="2:9" x14ac:dyDescent="0.2">
      <c r="B576" s="18" t="e">
        <f>+IF('Datos seleccionados'!#REF!="","",'Datos seleccionados'!#REF!)</f>
        <v>#REF!</v>
      </c>
      <c r="C576" s="14" t="e">
        <f>+IF('Datos seleccionados'!#REF!="","",'Datos seleccionados'!#REF!)</f>
        <v>#REF!</v>
      </c>
      <c r="D576" s="10" t="e">
        <f>IF(C576="","",IF(AND('Datos seleccionados'!#REF!&gt;=$D$3,'Datos seleccionados'!#REF!&lt;=$D$4,'Datos seleccionados'!#REF!&gt;=$D$5,'Datos seleccionados'!#REF!&gt;=$D$6,'Datos seleccionados'!#REF!&gt;=$D$7),"SI","NO"))</f>
        <v>#REF!</v>
      </c>
      <c r="G576" s="17" t="e">
        <f>+IF('Datos seleccionados'!#REF!="","",'Datos seleccionados'!#REF!)</f>
        <v>#REF!</v>
      </c>
      <c r="H576" s="14" t="e">
        <f>+IF('Datos seleccionados'!#REF!="","",'Datos seleccionados'!#REF!)</f>
        <v>#REF!</v>
      </c>
      <c r="I576" s="10" t="e">
        <f>IF(H576="","",IF(AND('Datos seleccionados'!#REF!&gt;=$I$3,'Datos seleccionados'!#REF!&lt;=$I$4,'Datos seleccionados'!#REF!&gt;=$I$5,'Datos seleccionados'!#REF!&gt;=$I$6,'Datos seleccionados'!#REF!&gt;=$I$7),"SI","NO"))</f>
        <v>#REF!</v>
      </c>
    </row>
    <row r="577" spans="2:9" x14ac:dyDescent="0.2">
      <c r="B577" s="18" t="e">
        <f>+IF('Datos seleccionados'!#REF!="","",'Datos seleccionados'!#REF!)</f>
        <v>#REF!</v>
      </c>
      <c r="C577" s="14" t="e">
        <f>+IF('Datos seleccionados'!#REF!="","",'Datos seleccionados'!#REF!)</f>
        <v>#REF!</v>
      </c>
      <c r="D577" s="10" t="e">
        <f>IF(C577="","",IF(AND('Datos seleccionados'!#REF!&gt;=$D$3,'Datos seleccionados'!#REF!&lt;=$D$4,'Datos seleccionados'!#REF!&gt;=$D$5,'Datos seleccionados'!#REF!&gt;=$D$6,'Datos seleccionados'!#REF!&gt;=$D$7),"SI","NO"))</f>
        <v>#REF!</v>
      </c>
      <c r="G577" s="17" t="e">
        <f>+IF('Datos seleccionados'!#REF!="","",'Datos seleccionados'!#REF!)</f>
        <v>#REF!</v>
      </c>
      <c r="H577" s="14" t="e">
        <f>+IF('Datos seleccionados'!#REF!="","",'Datos seleccionados'!#REF!)</f>
        <v>#REF!</v>
      </c>
      <c r="I577" s="10" t="e">
        <f>IF(H577="","",IF(AND('Datos seleccionados'!#REF!&gt;=$I$3,'Datos seleccionados'!#REF!&lt;=$I$4,'Datos seleccionados'!#REF!&gt;=$I$5,'Datos seleccionados'!#REF!&gt;=$I$6,'Datos seleccionados'!#REF!&gt;=$I$7),"SI","NO"))</f>
        <v>#REF!</v>
      </c>
    </row>
    <row r="578" spans="2:9" x14ac:dyDescent="0.2">
      <c r="B578" s="18" t="e">
        <f>+IF('Datos seleccionados'!#REF!="","",'Datos seleccionados'!#REF!)</f>
        <v>#REF!</v>
      </c>
      <c r="C578" s="14" t="e">
        <f>+IF('Datos seleccionados'!#REF!="","",'Datos seleccionados'!#REF!)</f>
        <v>#REF!</v>
      </c>
      <c r="D578" s="10" t="e">
        <f>IF(C578="","",IF(AND('Datos seleccionados'!#REF!&gt;=$D$3,'Datos seleccionados'!#REF!&lt;=$D$4,'Datos seleccionados'!#REF!&gt;=$D$5,'Datos seleccionados'!#REF!&gt;=$D$6,'Datos seleccionados'!#REF!&gt;=$D$7),"SI","NO"))</f>
        <v>#REF!</v>
      </c>
      <c r="G578" s="17" t="e">
        <f>+IF('Datos seleccionados'!#REF!="","",'Datos seleccionados'!#REF!)</f>
        <v>#REF!</v>
      </c>
      <c r="H578" s="14" t="e">
        <f>+IF('Datos seleccionados'!#REF!="","",'Datos seleccionados'!#REF!)</f>
        <v>#REF!</v>
      </c>
      <c r="I578" s="10" t="e">
        <f>IF(H578="","",IF(AND('Datos seleccionados'!#REF!&gt;=$I$3,'Datos seleccionados'!#REF!&lt;=$I$4,'Datos seleccionados'!#REF!&gt;=$I$5,'Datos seleccionados'!#REF!&gt;=$I$6,'Datos seleccionados'!#REF!&gt;=$I$7),"SI","NO"))</f>
        <v>#REF!</v>
      </c>
    </row>
    <row r="579" spans="2:9" x14ac:dyDescent="0.2">
      <c r="B579" s="18" t="e">
        <f>+IF('Datos seleccionados'!#REF!="","",'Datos seleccionados'!#REF!)</f>
        <v>#REF!</v>
      </c>
      <c r="C579" s="14" t="e">
        <f>+IF('Datos seleccionados'!#REF!="","",'Datos seleccionados'!#REF!)</f>
        <v>#REF!</v>
      </c>
      <c r="D579" s="10" t="e">
        <f>IF(C579="","",IF(AND('Datos seleccionados'!#REF!&gt;=$D$3,'Datos seleccionados'!#REF!&lt;=$D$4,'Datos seleccionados'!#REF!&gt;=$D$5,'Datos seleccionados'!#REF!&gt;=$D$6,'Datos seleccionados'!#REF!&gt;=$D$7),"SI","NO"))</f>
        <v>#REF!</v>
      </c>
      <c r="G579" s="17" t="e">
        <f>+IF('Datos seleccionados'!#REF!="","",'Datos seleccionados'!#REF!)</f>
        <v>#REF!</v>
      </c>
      <c r="H579" s="14" t="e">
        <f>+IF('Datos seleccionados'!#REF!="","",'Datos seleccionados'!#REF!)</f>
        <v>#REF!</v>
      </c>
      <c r="I579" s="10" t="e">
        <f>IF(H579="","",IF(AND('Datos seleccionados'!#REF!&gt;=$I$3,'Datos seleccionados'!#REF!&lt;=$I$4,'Datos seleccionados'!#REF!&gt;=$I$5,'Datos seleccionados'!#REF!&gt;=$I$6,'Datos seleccionados'!#REF!&gt;=$I$7),"SI","NO"))</f>
        <v>#REF!</v>
      </c>
    </row>
    <row r="580" spans="2:9" x14ac:dyDescent="0.2">
      <c r="B580" s="18" t="e">
        <f>+IF('Datos seleccionados'!#REF!="","",'Datos seleccionados'!#REF!)</f>
        <v>#REF!</v>
      </c>
      <c r="C580" s="14" t="e">
        <f>+IF('Datos seleccionados'!#REF!="","",'Datos seleccionados'!#REF!)</f>
        <v>#REF!</v>
      </c>
      <c r="D580" s="10" t="e">
        <f>IF(C580="","",IF(AND('Datos seleccionados'!#REF!&gt;=$D$3,'Datos seleccionados'!#REF!&lt;=$D$4,'Datos seleccionados'!#REF!&gt;=$D$5,'Datos seleccionados'!#REF!&gt;=$D$6,'Datos seleccionados'!#REF!&gt;=$D$7),"SI","NO"))</f>
        <v>#REF!</v>
      </c>
      <c r="G580" s="17" t="e">
        <f>+IF('Datos seleccionados'!#REF!="","",'Datos seleccionados'!#REF!)</f>
        <v>#REF!</v>
      </c>
      <c r="H580" s="14" t="e">
        <f>+IF('Datos seleccionados'!#REF!="","",'Datos seleccionados'!#REF!)</f>
        <v>#REF!</v>
      </c>
      <c r="I580" s="10" t="e">
        <f>IF(H580="","",IF(AND('Datos seleccionados'!#REF!&gt;=$I$3,'Datos seleccionados'!#REF!&lt;=$I$4,'Datos seleccionados'!#REF!&gt;=$I$5,'Datos seleccionados'!#REF!&gt;=$I$6,'Datos seleccionados'!#REF!&gt;=$I$7),"SI","NO"))</f>
        <v>#REF!</v>
      </c>
    </row>
    <row r="581" spans="2:9" x14ac:dyDescent="0.2">
      <c r="B581" s="18" t="e">
        <f>+IF('Datos seleccionados'!#REF!="","",'Datos seleccionados'!#REF!)</f>
        <v>#REF!</v>
      </c>
      <c r="C581" s="14" t="e">
        <f>+IF('Datos seleccionados'!#REF!="","",'Datos seleccionados'!#REF!)</f>
        <v>#REF!</v>
      </c>
      <c r="D581" s="10" t="e">
        <f>IF(C581="","",IF(AND('Datos seleccionados'!#REF!&gt;=$D$3,'Datos seleccionados'!#REF!&lt;=$D$4,'Datos seleccionados'!#REF!&gt;=$D$5,'Datos seleccionados'!#REF!&gt;=$D$6,'Datos seleccionados'!#REF!&gt;=$D$7),"SI","NO"))</f>
        <v>#REF!</v>
      </c>
      <c r="G581" s="17" t="e">
        <f>+IF('Datos seleccionados'!#REF!="","",'Datos seleccionados'!#REF!)</f>
        <v>#REF!</v>
      </c>
      <c r="H581" s="14" t="e">
        <f>+IF('Datos seleccionados'!#REF!="","",'Datos seleccionados'!#REF!)</f>
        <v>#REF!</v>
      </c>
      <c r="I581" s="10" t="e">
        <f>IF(H581="","",IF(AND('Datos seleccionados'!#REF!&gt;=$I$3,'Datos seleccionados'!#REF!&lt;=$I$4,'Datos seleccionados'!#REF!&gt;=$I$5,'Datos seleccionados'!#REF!&gt;=$I$6,'Datos seleccionados'!#REF!&gt;=$I$7),"SI","NO"))</f>
        <v>#REF!</v>
      </c>
    </row>
    <row r="582" spans="2:9" x14ac:dyDescent="0.2">
      <c r="B582" s="18" t="e">
        <f>+IF('Datos seleccionados'!#REF!="","",'Datos seleccionados'!#REF!)</f>
        <v>#REF!</v>
      </c>
      <c r="C582" s="14" t="e">
        <f>+IF('Datos seleccionados'!#REF!="","",'Datos seleccionados'!#REF!)</f>
        <v>#REF!</v>
      </c>
      <c r="D582" s="10" t="e">
        <f>IF(C582="","",IF(AND('Datos seleccionados'!#REF!&gt;=$D$3,'Datos seleccionados'!#REF!&lt;=$D$4,'Datos seleccionados'!#REF!&gt;=$D$5,'Datos seleccionados'!#REF!&gt;=$D$6,'Datos seleccionados'!#REF!&gt;=$D$7),"SI","NO"))</f>
        <v>#REF!</v>
      </c>
      <c r="G582" s="17" t="e">
        <f>+IF('Datos seleccionados'!#REF!="","",'Datos seleccionados'!#REF!)</f>
        <v>#REF!</v>
      </c>
      <c r="H582" s="14" t="e">
        <f>+IF('Datos seleccionados'!#REF!="","",'Datos seleccionados'!#REF!)</f>
        <v>#REF!</v>
      </c>
      <c r="I582" s="10" t="e">
        <f>IF(H582="","",IF(AND('Datos seleccionados'!#REF!&gt;=$I$3,'Datos seleccionados'!#REF!&lt;=$I$4,'Datos seleccionados'!#REF!&gt;=$I$5,'Datos seleccionados'!#REF!&gt;=$I$6,'Datos seleccionados'!#REF!&gt;=$I$7),"SI","NO"))</f>
        <v>#REF!</v>
      </c>
    </row>
    <row r="583" spans="2:9" x14ac:dyDescent="0.2">
      <c r="B583" s="18" t="e">
        <f>+IF('Datos seleccionados'!#REF!="","",'Datos seleccionados'!#REF!)</f>
        <v>#REF!</v>
      </c>
      <c r="C583" s="14" t="e">
        <f>+IF('Datos seleccionados'!#REF!="","",'Datos seleccionados'!#REF!)</f>
        <v>#REF!</v>
      </c>
      <c r="D583" s="10" t="e">
        <f>IF(C583="","",IF(AND('Datos seleccionados'!#REF!&gt;=$D$3,'Datos seleccionados'!#REF!&lt;=$D$4,'Datos seleccionados'!#REF!&gt;=$D$5,'Datos seleccionados'!#REF!&gt;=$D$6,'Datos seleccionados'!#REF!&gt;=$D$7),"SI","NO"))</f>
        <v>#REF!</v>
      </c>
      <c r="G583" s="17" t="e">
        <f>+IF('Datos seleccionados'!#REF!="","",'Datos seleccionados'!#REF!)</f>
        <v>#REF!</v>
      </c>
      <c r="H583" s="14" t="e">
        <f>+IF('Datos seleccionados'!#REF!="","",'Datos seleccionados'!#REF!)</f>
        <v>#REF!</v>
      </c>
      <c r="I583" s="10" t="e">
        <f>IF(H583="","",IF(AND('Datos seleccionados'!#REF!&gt;=$I$3,'Datos seleccionados'!#REF!&lt;=$I$4,'Datos seleccionados'!#REF!&gt;=$I$5,'Datos seleccionados'!#REF!&gt;=$I$6,'Datos seleccionados'!#REF!&gt;=$I$7),"SI","NO"))</f>
        <v>#REF!</v>
      </c>
    </row>
    <row r="584" spans="2:9" x14ac:dyDescent="0.2">
      <c r="B584" s="18" t="e">
        <f>+IF('Datos seleccionados'!#REF!="","",'Datos seleccionados'!#REF!)</f>
        <v>#REF!</v>
      </c>
      <c r="C584" s="14" t="e">
        <f>+IF('Datos seleccionados'!#REF!="","",'Datos seleccionados'!#REF!)</f>
        <v>#REF!</v>
      </c>
      <c r="D584" s="10" t="e">
        <f>IF(C584="","",IF(AND('Datos seleccionados'!#REF!&gt;=$D$3,'Datos seleccionados'!#REF!&lt;=$D$4,'Datos seleccionados'!#REF!&gt;=$D$5,'Datos seleccionados'!#REF!&gt;=$D$6,'Datos seleccionados'!#REF!&gt;=$D$7),"SI","NO"))</f>
        <v>#REF!</v>
      </c>
      <c r="G584" s="17" t="e">
        <f>+IF('Datos seleccionados'!#REF!="","",'Datos seleccionados'!#REF!)</f>
        <v>#REF!</v>
      </c>
      <c r="H584" s="14" t="e">
        <f>+IF('Datos seleccionados'!#REF!="","",'Datos seleccionados'!#REF!)</f>
        <v>#REF!</v>
      </c>
      <c r="I584" s="10" t="e">
        <f>IF(H584="","",IF(AND('Datos seleccionados'!#REF!&gt;=$I$3,'Datos seleccionados'!#REF!&lt;=$I$4,'Datos seleccionados'!#REF!&gt;=$I$5,'Datos seleccionados'!#REF!&gt;=$I$6,'Datos seleccionados'!#REF!&gt;=$I$7),"SI","NO"))</f>
        <v>#REF!</v>
      </c>
    </row>
    <row r="585" spans="2:9" x14ac:dyDescent="0.2">
      <c r="B585" s="18" t="e">
        <f>+IF('Datos seleccionados'!#REF!="","",'Datos seleccionados'!#REF!)</f>
        <v>#REF!</v>
      </c>
      <c r="C585" s="14" t="e">
        <f>+IF('Datos seleccionados'!#REF!="","",'Datos seleccionados'!#REF!)</f>
        <v>#REF!</v>
      </c>
      <c r="D585" s="10" t="e">
        <f>IF(C585="","",IF(AND('Datos seleccionados'!#REF!&gt;=$D$3,'Datos seleccionados'!#REF!&lt;=$D$4,'Datos seleccionados'!#REF!&gt;=$D$5,'Datos seleccionados'!#REF!&gt;=$D$6,'Datos seleccionados'!#REF!&gt;=$D$7),"SI","NO"))</f>
        <v>#REF!</v>
      </c>
      <c r="G585" s="17" t="e">
        <f>+IF('Datos seleccionados'!#REF!="","",'Datos seleccionados'!#REF!)</f>
        <v>#REF!</v>
      </c>
      <c r="H585" s="14" t="e">
        <f>+IF('Datos seleccionados'!#REF!="","",'Datos seleccionados'!#REF!)</f>
        <v>#REF!</v>
      </c>
      <c r="I585" s="10" t="e">
        <f>IF(H585="","",IF(AND('Datos seleccionados'!#REF!&gt;=$I$3,'Datos seleccionados'!#REF!&lt;=$I$4,'Datos seleccionados'!#REF!&gt;=$I$5,'Datos seleccionados'!#REF!&gt;=$I$6,'Datos seleccionados'!#REF!&gt;=$I$7),"SI","NO"))</f>
        <v>#REF!</v>
      </c>
    </row>
    <row r="586" spans="2:9" x14ac:dyDescent="0.2">
      <c r="B586" s="18" t="e">
        <f>+IF('Datos seleccionados'!#REF!="","",'Datos seleccionados'!#REF!)</f>
        <v>#REF!</v>
      </c>
      <c r="C586" s="14" t="e">
        <f>+IF('Datos seleccionados'!#REF!="","",'Datos seleccionados'!#REF!)</f>
        <v>#REF!</v>
      </c>
      <c r="D586" s="10" t="e">
        <f>IF(C586="","",IF(AND('Datos seleccionados'!#REF!&gt;=$D$3,'Datos seleccionados'!#REF!&lt;=$D$4,'Datos seleccionados'!#REF!&gt;=$D$5,'Datos seleccionados'!#REF!&gt;=$D$6,'Datos seleccionados'!#REF!&gt;=$D$7),"SI","NO"))</f>
        <v>#REF!</v>
      </c>
      <c r="G586" s="17" t="e">
        <f>+IF('Datos seleccionados'!#REF!="","",'Datos seleccionados'!#REF!)</f>
        <v>#REF!</v>
      </c>
      <c r="H586" s="14" t="e">
        <f>+IF('Datos seleccionados'!#REF!="","",'Datos seleccionados'!#REF!)</f>
        <v>#REF!</v>
      </c>
      <c r="I586" s="10" t="e">
        <f>IF(H586="","",IF(AND('Datos seleccionados'!#REF!&gt;=$I$3,'Datos seleccionados'!#REF!&lt;=$I$4,'Datos seleccionados'!#REF!&gt;=$I$5,'Datos seleccionados'!#REF!&gt;=$I$6,'Datos seleccionados'!#REF!&gt;=$I$7),"SI","NO"))</f>
        <v>#REF!</v>
      </c>
    </row>
    <row r="587" spans="2:9" x14ac:dyDescent="0.2">
      <c r="B587" s="18" t="e">
        <f>+IF('Datos seleccionados'!#REF!="","",'Datos seleccionados'!#REF!)</f>
        <v>#REF!</v>
      </c>
      <c r="C587" s="14" t="e">
        <f>+IF('Datos seleccionados'!#REF!="","",'Datos seleccionados'!#REF!)</f>
        <v>#REF!</v>
      </c>
      <c r="D587" s="10" t="e">
        <f>IF(C587="","",IF(AND('Datos seleccionados'!#REF!&gt;=$D$3,'Datos seleccionados'!#REF!&lt;=$D$4,'Datos seleccionados'!#REF!&gt;=$D$5,'Datos seleccionados'!#REF!&gt;=$D$6,'Datos seleccionados'!#REF!&gt;=$D$7),"SI","NO"))</f>
        <v>#REF!</v>
      </c>
      <c r="G587" s="17" t="e">
        <f>+IF('Datos seleccionados'!#REF!="","",'Datos seleccionados'!#REF!)</f>
        <v>#REF!</v>
      </c>
      <c r="H587" s="14" t="e">
        <f>+IF('Datos seleccionados'!#REF!="","",'Datos seleccionados'!#REF!)</f>
        <v>#REF!</v>
      </c>
      <c r="I587" s="10" t="e">
        <f>IF(H587="","",IF(AND('Datos seleccionados'!#REF!&gt;=$I$3,'Datos seleccionados'!#REF!&lt;=$I$4,'Datos seleccionados'!#REF!&gt;=$I$5,'Datos seleccionados'!#REF!&gt;=$I$6,'Datos seleccionados'!#REF!&gt;=$I$7),"SI","NO"))</f>
        <v>#REF!</v>
      </c>
    </row>
    <row r="588" spans="2:9" x14ac:dyDescent="0.2">
      <c r="B588" s="18" t="e">
        <f>+IF('Datos seleccionados'!#REF!="","",'Datos seleccionados'!#REF!)</f>
        <v>#REF!</v>
      </c>
      <c r="C588" s="14" t="e">
        <f>+IF('Datos seleccionados'!#REF!="","",'Datos seleccionados'!#REF!)</f>
        <v>#REF!</v>
      </c>
      <c r="D588" s="10" t="e">
        <f>IF(C588="","",IF(AND('Datos seleccionados'!#REF!&gt;=$D$3,'Datos seleccionados'!#REF!&lt;=$D$4,'Datos seleccionados'!#REF!&gt;=$D$5,'Datos seleccionados'!#REF!&gt;=$D$6,'Datos seleccionados'!#REF!&gt;=$D$7),"SI","NO"))</f>
        <v>#REF!</v>
      </c>
      <c r="G588" s="17" t="e">
        <f>+IF('Datos seleccionados'!#REF!="","",'Datos seleccionados'!#REF!)</f>
        <v>#REF!</v>
      </c>
      <c r="H588" s="14" t="e">
        <f>+IF('Datos seleccionados'!#REF!="","",'Datos seleccionados'!#REF!)</f>
        <v>#REF!</v>
      </c>
      <c r="I588" s="10" t="e">
        <f>IF(H588="","",IF(AND('Datos seleccionados'!#REF!&gt;=$I$3,'Datos seleccionados'!#REF!&lt;=$I$4,'Datos seleccionados'!#REF!&gt;=$I$5,'Datos seleccionados'!#REF!&gt;=$I$6,'Datos seleccionados'!#REF!&gt;=$I$7),"SI","NO"))</f>
        <v>#REF!</v>
      </c>
    </row>
    <row r="589" spans="2:9" x14ac:dyDescent="0.2">
      <c r="B589" s="18" t="e">
        <f>+IF('Datos seleccionados'!#REF!="","",'Datos seleccionados'!#REF!)</f>
        <v>#REF!</v>
      </c>
      <c r="C589" s="14" t="e">
        <f>+IF('Datos seleccionados'!#REF!="","",'Datos seleccionados'!#REF!)</f>
        <v>#REF!</v>
      </c>
      <c r="D589" s="10" t="e">
        <f>IF(C589="","",IF(AND('Datos seleccionados'!#REF!&gt;=$D$3,'Datos seleccionados'!#REF!&lt;=$D$4,'Datos seleccionados'!#REF!&gt;=$D$5,'Datos seleccionados'!#REF!&gt;=$D$6,'Datos seleccionados'!#REF!&gt;=$D$7),"SI","NO"))</f>
        <v>#REF!</v>
      </c>
      <c r="G589" s="17" t="e">
        <f>+IF('Datos seleccionados'!#REF!="","",'Datos seleccionados'!#REF!)</f>
        <v>#REF!</v>
      </c>
      <c r="H589" s="14" t="e">
        <f>+IF('Datos seleccionados'!#REF!="","",'Datos seleccionados'!#REF!)</f>
        <v>#REF!</v>
      </c>
      <c r="I589" s="10" t="e">
        <f>IF(H589="","",IF(AND('Datos seleccionados'!#REF!&gt;=$I$3,'Datos seleccionados'!#REF!&lt;=$I$4,'Datos seleccionados'!#REF!&gt;=$I$5,'Datos seleccionados'!#REF!&gt;=$I$6,'Datos seleccionados'!#REF!&gt;=$I$7),"SI","NO"))</f>
        <v>#REF!</v>
      </c>
    </row>
    <row r="590" spans="2:9" x14ac:dyDescent="0.2">
      <c r="B590" s="18" t="e">
        <f>+IF('Datos seleccionados'!#REF!="","",'Datos seleccionados'!#REF!)</f>
        <v>#REF!</v>
      </c>
      <c r="C590" s="14" t="e">
        <f>+IF('Datos seleccionados'!#REF!="","",'Datos seleccionados'!#REF!)</f>
        <v>#REF!</v>
      </c>
      <c r="D590" s="10" t="e">
        <f>IF(C590="","",IF(AND('Datos seleccionados'!#REF!&gt;=$D$3,'Datos seleccionados'!#REF!&lt;=$D$4,'Datos seleccionados'!#REF!&gt;=$D$5,'Datos seleccionados'!#REF!&gt;=$D$6,'Datos seleccionados'!#REF!&gt;=$D$7),"SI","NO"))</f>
        <v>#REF!</v>
      </c>
      <c r="G590" s="17" t="e">
        <f>+IF('Datos seleccionados'!#REF!="","",'Datos seleccionados'!#REF!)</f>
        <v>#REF!</v>
      </c>
      <c r="H590" s="14" t="e">
        <f>+IF('Datos seleccionados'!#REF!="","",'Datos seleccionados'!#REF!)</f>
        <v>#REF!</v>
      </c>
      <c r="I590" s="10" t="e">
        <f>IF(H590="","",IF(AND('Datos seleccionados'!#REF!&gt;=$I$3,'Datos seleccionados'!#REF!&lt;=$I$4,'Datos seleccionados'!#REF!&gt;=$I$5,'Datos seleccionados'!#REF!&gt;=$I$6,'Datos seleccionados'!#REF!&gt;=$I$7),"SI","NO"))</f>
        <v>#REF!</v>
      </c>
    </row>
    <row r="591" spans="2:9" x14ac:dyDescent="0.2">
      <c r="B591" s="18" t="e">
        <f>+IF('Datos seleccionados'!#REF!="","",'Datos seleccionados'!#REF!)</f>
        <v>#REF!</v>
      </c>
      <c r="C591" s="14" t="e">
        <f>+IF('Datos seleccionados'!#REF!="","",'Datos seleccionados'!#REF!)</f>
        <v>#REF!</v>
      </c>
      <c r="D591" s="10" t="e">
        <f>IF(C591="","",IF(AND('Datos seleccionados'!#REF!&gt;=$D$3,'Datos seleccionados'!#REF!&lt;=$D$4,'Datos seleccionados'!#REF!&gt;=$D$5,'Datos seleccionados'!#REF!&gt;=$D$6,'Datos seleccionados'!#REF!&gt;=$D$7),"SI","NO"))</f>
        <v>#REF!</v>
      </c>
      <c r="G591" s="17" t="e">
        <f>+IF('Datos seleccionados'!#REF!="","",'Datos seleccionados'!#REF!)</f>
        <v>#REF!</v>
      </c>
      <c r="H591" s="14" t="e">
        <f>+IF('Datos seleccionados'!#REF!="","",'Datos seleccionados'!#REF!)</f>
        <v>#REF!</v>
      </c>
      <c r="I591" s="10" t="e">
        <f>IF(H591="","",IF(AND('Datos seleccionados'!#REF!&gt;=$I$3,'Datos seleccionados'!#REF!&lt;=$I$4,'Datos seleccionados'!#REF!&gt;=$I$5,'Datos seleccionados'!#REF!&gt;=$I$6,'Datos seleccionados'!#REF!&gt;=$I$7),"SI","NO"))</f>
        <v>#REF!</v>
      </c>
    </row>
    <row r="592" spans="2:9" x14ac:dyDescent="0.2">
      <c r="B592" s="18" t="e">
        <f>+IF('Datos seleccionados'!#REF!="","",'Datos seleccionados'!#REF!)</f>
        <v>#REF!</v>
      </c>
      <c r="C592" s="14" t="e">
        <f>+IF('Datos seleccionados'!#REF!="","",'Datos seleccionados'!#REF!)</f>
        <v>#REF!</v>
      </c>
      <c r="D592" s="10" t="e">
        <f>IF(C592="","",IF(AND('Datos seleccionados'!#REF!&gt;=$D$3,'Datos seleccionados'!#REF!&lt;=$D$4,'Datos seleccionados'!#REF!&gt;=$D$5,'Datos seleccionados'!#REF!&gt;=$D$6,'Datos seleccionados'!#REF!&gt;=$D$7),"SI","NO"))</f>
        <v>#REF!</v>
      </c>
      <c r="G592" s="17" t="e">
        <f>+IF('Datos seleccionados'!#REF!="","",'Datos seleccionados'!#REF!)</f>
        <v>#REF!</v>
      </c>
      <c r="H592" s="14" t="e">
        <f>+IF('Datos seleccionados'!#REF!="","",'Datos seleccionados'!#REF!)</f>
        <v>#REF!</v>
      </c>
      <c r="I592" s="10" t="e">
        <f>IF(H592="","",IF(AND('Datos seleccionados'!#REF!&gt;=$I$3,'Datos seleccionados'!#REF!&lt;=$I$4,'Datos seleccionados'!#REF!&gt;=$I$5,'Datos seleccionados'!#REF!&gt;=$I$6,'Datos seleccionados'!#REF!&gt;=$I$7),"SI","NO"))</f>
        <v>#REF!</v>
      </c>
    </row>
    <row r="593" spans="2:9" x14ac:dyDescent="0.2">
      <c r="B593" s="18" t="e">
        <f>+IF('Datos seleccionados'!#REF!="","",'Datos seleccionados'!#REF!)</f>
        <v>#REF!</v>
      </c>
      <c r="C593" s="14" t="e">
        <f>+IF('Datos seleccionados'!#REF!="","",'Datos seleccionados'!#REF!)</f>
        <v>#REF!</v>
      </c>
      <c r="D593" s="10" t="e">
        <f>IF(C593="","",IF(AND('Datos seleccionados'!#REF!&gt;=$D$3,'Datos seleccionados'!#REF!&lt;=$D$4,'Datos seleccionados'!#REF!&gt;=$D$5,'Datos seleccionados'!#REF!&gt;=$D$6,'Datos seleccionados'!#REF!&gt;=$D$7),"SI","NO"))</f>
        <v>#REF!</v>
      </c>
      <c r="G593" s="17" t="e">
        <f>+IF('Datos seleccionados'!#REF!="","",'Datos seleccionados'!#REF!)</f>
        <v>#REF!</v>
      </c>
      <c r="H593" s="14" t="e">
        <f>+IF('Datos seleccionados'!#REF!="","",'Datos seleccionados'!#REF!)</f>
        <v>#REF!</v>
      </c>
      <c r="I593" s="10" t="e">
        <f>IF(H593="","",IF(AND('Datos seleccionados'!#REF!&gt;=$I$3,'Datos seleccionados'!#REF!&lt;=$I$4,'Datos seleccionados'!#REF!&gt;=$I$5,'Datos seleccionados'!#REF!&gt;=$I$6,'Datos seleccionados'!#REF!&gt;=$I$7),"SI","NO"))</f>
        <v>#REF!</v>
      </c>
    </row>
    <row r="594" spans="2:9" x14ac:dyDescent="0.2">
      <c r="B594" s="18" t="e">
        <f>+IF('Datos seleccionados'!#REF!="","",'Datos seleccionados'!#REF!)</f>
        <v>#REF!</v>
      </c>
      <c r="C594" s="14" t="e">
        <f>+IF('Datos seleccionados'!#REF!="","",'Datos seleccionados'!#REF!)</f>
        <v>#REF!</v>
      </c>
      <c r="D594" s="10" t="e">
        <f>IF(C594="","",IF(AND('Datos seleccionados'!#REF!&gt;=$D$3,'Datos seleccionados'!#REF!&lt;=$D$4,'Datos seleccionados'!#REF!&gt;=$D$5,'Datos seleccionados'!#REF!&gt;=$D$6,'Datos seleccionados'!#REF!&gt;=$D$7),"SI","NO"))</f>
        <v>#REF!</v>
      </c>
      <c r="G594" s="17" t="e">
        <f>+IF('Datos seleccionados'!#REF!="","",'Datos seleccionados'!#REF!)</f>
        <v>#REF!</v>
      </c>
      <c r="H594" s="14" t="e">
        <f>+IF('Datos seleccionados'!#REF!="","",'Datos seleccionados'!#REF!)</f>
        <v>#REF!</v>
      </c>
      <c r="I594" s="10" t="e">
        <f>IF(H594="","",IF(AND('Datos seleccionados'!#REF!&gt;=$I$3,'Datos seleccionados'!#REF!&lt;=$I$4,'Datos seleccionados'!#REF!&gt;=$I$5,'Datos seleccionados'!#REF!&gt;=$I$6,'Datos seleccionados'!#REF!&gt;=$I$7),"SI","NO"))</f>
        <v>#REF!</v>
      </c>
    </row>
    <row r="595" spans="2:9" x14ac:dyDescent="0.2">
      <c r="B595" s="18" t="e">
        <f>+IF('Datos seleccionados'!#REF!="","",'Datos seleccionados'!#REF!)</f>
        <v>#REF!</v>
      </c>
      <c r="C595" s="14" t="e">
        <f>+IF('Datos seleccionados'!#REF!="","",'Datos seleccionados'!#REF!)</f>
        <v>#REF!</v>
      </c>
      <c r="D595" s="10" t="e">
        <f>IF(C595="","",IF(AND('Datos seleccionados'!#REF!&gt;=$D$3,'Datos seleccionados'!#REF!&lt;=$D$4,'Datos seleccionados'!#REF!&gt;=$D$5,'Datos seleccionados'!#REF!&gt;=$D$6,'Datos seleccionados'!#REF!&gt;=$D$7),"SI","NO"))</f>
        <v>#REF!</v>
      </c>
      <c r="G595" s="17" t="e">
        <f>+IF('Datos seleccionados'!#REF!="","",'Datos seleccionados'!#REF!)</f>
        <v>#REF!</v>
      </c>
      <c r="H595" s="14" t="e">
        <f>+IF('Datos seleccionados'!#REF!="","",'Datos seleccionados'!#REF!)</f>
        <v>#REF!</v>
      </c>
      <c r="I595" s="10" t="e">
        <f>IF(H595="","",IF(AND('Datos seleccionados'!#REF!&gt;=$I$3,'Datos seleccionados'!#REF!&lt;=$I$4,'Datos seleccionados'!#REF!&gt;=$I$5,'Datos seleccionados'!#REF!&gt;=$I$6,'Datos seleccionados'!#REF!&gt;=$I$7),"SI","NO"))</f>
        <v>#REF!</v>
      </c>
    </row>
    <row r="596" spans="2:9" x14ac:dyDescent="0.2">
      <c r="B596" s="18" t="e">
        <f>+IF('Datos seleccionados'!#REF!="","",'Datos seleccionados'!#REF!)</f>
        <v>#REF!</v>
      </c>
      <c r="C596" s="14" t="e">
        <f>+IF('Datos seleccionados'!#REF!="","",'Datos seleccionados'!#REF!)</f>
        <v>#REF!</v>
      </c>
      <c r="D596" s="10" t="e">
        <f>IF(C596="","",IF(AND('Datos seleccionados'!#REF!&gt;=$D$3,'Datos seleccionados'!#REF!&lt;=$D$4,'Datos seleccionados'!#REF!&gt;=$D$5,'Datos seleccionados'!#REF!&gt;=$D$6,'Datos seleccionados'!#REF!&gt;=$D$7),"SI","NO"))</f>
        <v>#REF!</v>
      </c>
      <c r="G596" s="17" t="e">
        <f>+IF('Datos seleccionados'!#REF!="","",'Datos seleccionados'!#REF!)</f>
        <v>#REF!</v>
      </c>
      <c r="H596" s="14" t="e">
        <f>+IF('Datos seleccionados'!#REF!="","",'Datos seleccionados'!#REF!)</f>
        <v>#REF!</v>
      </c>
      <c r="I596" s="10" t="e">
        <f>IF(H596="","",IF(AND('Datos seleccionados'!#REF!&gt;=$I$3,'Datos seleccionados'!#REF!&lt;=$I$4,'Datos seleccionados'!#REF!&gt;=$I$5,'Datos seleccionados'!#REF!&gt;=$I$6,'Datos seleccionados'!#REF!&gt;=$I$7),"SI","NO"))</f>
        <v>#REF!</v>
      </c>
    </row>
    <row r="597" spans="2:9" x14ac:dyDescent="0.2">
      <c r="B597" s="18" t="e">
        <f>+IF('Datos seleccionados'!#REF!="","",'Datos seleccionados'!#REF!)</f>
        <v>#REF!</v>
      </c>
      <c r="C597" s="14" t="e">
        <f>+IF('Datos seleccionados'!#REF!="","",'Datos seleccionados'!#REF!)</f>
        <v>#REF!</v>
      </c>
      <c r="D597" s="10" t="e">
        <f>IF(C597="","",IF(AND('Datos seleccionados'!#REF!&gt;=$D$3,'Datos seleccionados'!#REF!&lt;=$D$4,'Datos seleccionados'!#REF!&gt;=$D$5,'Datos seleccionados'!#REF!&gt;=$D$6,'Datos seleccionados'!#REF!&gt;=$D$7),"SI","NO"))</f>
        <v>#REF!</v>
      </c>
      <c r="G597" s="17" t="e">
        <f>+IF('Datos seleccionados'!#REF!="","",'Datos seleccionados'!#REF!)</f>
        <v>#REF!</v>
      </c>
      <c r="H597" s="14" t="e">
        <f>+IF('Datos seleccionados'!#REF!="","",'Datos seleccionados'!#REF!)</f>
        <v>#REF!</v>
      </c>
      <c r="I597" s="10" t="e">
        <f>IF(H597="","",IF(AND('Datos seleccionados'!#REF!&gt;=$I$3,'Datos seleccionados'!#REF!&lt;=$I$4,'Datos seleccionados'!#REF!&gt;=$I$5,'Datos seleccionados'!#REF!&gt;=$I$6,'Datos seleccionados'!#REF!&gt;=$I$7),"SI","NO"))</f>
        <v>#REF!</v>
      </c>
    </row>
    <row r="598" spans="2:9" x14ac:dyDescent="0.2">
      <c r="B598" s="18" t="e">
        <f>+IF('Datos seleccionados'!#REF!="","",'Datos seleccionados'!#REF!)</f>
        <v>#REF!</v>
      </c>
      <c r="C598" s="14" t="e">
        <f>+IF('Datos seleccionados'!#REF!="","",'Datos seleccionados'!#REF!)</f>
        <v>#REF!</v>
      </c>
      <c r="D598" s="10" t="e">
        <f>IF(C598="","",IF(AND('Datos seleccionados'!#REF!&gt;=$D$3,'Datos seleccionados'!#REF!&lt;=$D$4,'Datos seleccionados'!#REF!&gt;=$D$5,'Datos seleccionados'!#REF!&gt;=$D$6,'Datos seleccionados'!#REF!&gt;=$D$7),"SI","NO"))</f>
        <v>#REF!</v>
      </c>
      <c r="G598" s="17" t="e">
        <f>+IF('Datos seleccionados'!#REF!="","",'Datos seleccionados'!#REF!)</f>
        <v>#REF!</v>
      </c>
      <c r="H598" s="14" t="e">
        <f>+IF('Datos seleccionados'!#REF!="","",'Datos seleccionados'!#REF!)</f>
        <v>#REF!</v>
      </c>
      <c r="I598" s="10" t="e">
        <f>IF(H598="","",IF(AND('Datos seleccionados'!#REF!&gt;=$I$3,'Datos seleccionados'!#REF!&lt;=$I$4,'Datos seleccionados'!#REF!&gt;=$I$5,'Datos seleccionados'!#REF!&gt;=$I$6,'Datos seleccionados'!#REF!&gt;=$I$7),"SI","NO"))</f>
        <v>#REF!</v>
      </c>
    </row>
    <row r="599" spans="2:9" x14ac:dyDescent="0.2">
      <c r="B599" s="18" t="e">
        <f>+IF('Datos seleccionados'!#REF!="","",'Datos seleccionados'!#REF!)</f>
        <v>#REF!</v>
      </c>
      <c r="C599" s="14" t="e">
        <f>+IF('Datos seleccionados'!#REF!="","",'Datos seleccionados'!#REF!)</f>
        <v>#REF!</v>
      </c>
      <c r="D599" s="10" t="e">
        <f>IF(C599="","",IF(AND('Datos seleccionados'!#REF!&gt;=$D$3,'Datos seleccionados'!#REF!&lt;=$D$4,'Datos seleccionados'!#REF!&gt;=$D$5,'Datos seleccionados'!#REF!&gt;=$D$6,'Datos seleccionados'!#REF!&gt;=$D$7),"SI","NO"))</f>
        <v>#REF!</v>
      </c>
      <c r="G599" s="17" t="e">
        <f>+IF('Datos seleccionados'!#REF!="","",'Datos seleccionados'!#REF!)</f>
        <v>#REF!</v>
      </c>
      <c r="H599" s="14" t="e">
        <f>+IF('Datos seleccionados'!#REF!="","",'Datos seleccionados'!#REF!)</f>
        <v>#REF!</v>
      </c>
      <c r="I599" s="10" t="e">
        <f>IF(H599="","",IF(AND('Datos seleccionados'!#REF!&gt;=$I$3,'Datos seleccionados'!#REF!&lt;=$I$4,'Datos seleccionados'!#REF!&gt;=$I$5,'Datos seleccionados'!#REF!&gt;=$I$6,'Datos seleccionados'!#REF!&gt;=$I$7),"SI","NO"))</f>
        <v>#REF!</v>
      </c>
    </row>
    <row r="600" spans="2:9" x14ac:dyDescent="0.2">
      <c r="B600" s="18" t="e">
        <f>+IF('Datos seleccionados'!#REF!="","",'Datos seleccionados'!#REF!)</f>
        <v>#REF!</v>
      </c>
      <c r="C600" s="14" t="e">
        <f>+IF('Datos seleccionados'!#REF!="","",'Datos seleccionados'!#REF!)</f>
        <v>#REF!</v>
      </c>
      <c r="D600" s="10" t="e">
        <f>IF(C600="","",IF(AND('Datos seleccionados'!#REF!&gt;=$D$3,'Datos seleccionados'!#REF!&lt;=$D$4,'Datos seleccionados'!#REF!&gt;=$D$5,'Datos seleccionados'!#REF!&gt;=$D$6,'Datos seleccionados'!#REF!&gt;=$D$7),"SI","NO"))</f>
        <v>#REF!</v>
      </c>
      <c r="G600" s="17" t="e">
        <f>+IF('Datos seleccionados'!#REF!="","",'Datos seleccionados'!#REF!)</f>
        <v>#REF!</v>
      </c>
      <c r="H600" s="14" t="e">
        <f>+IF('Datos seleccionados'!#REF!="","",'Datos seleccionados'!#REF!)</f>
        <v>#REF!</v>
      </c>
      <c r="I600" s="10" t="e">
        <f>IF(H600="","",IF(AND('Datos seleccionados'!#REF!&gt;=$I$3,'Datos seleccionados'!#REF!&lt;=$I$4,'Datos seleccionados'!#REF!&gt;=$I$5,'Datos seleccionados'!#REF!&gt;=$I$6,'Datos seleccionados'!#REF!&gt;=$I$7),"SI","NO"))</f>
        <v>#REF!</v>
      </c>
    </row>
    <row r="601" spans="2:9" x14ac:dyDescent="0.2">
      <c r="B601" s="18" t="e">
        <f>+IF('Datos seleccionados'!#REF!="","",'Datos seleccionados'!#REF!)</f>
        <v>#REF!</v>
      </c>
      <c r="C601" s="14" t="e">
        <f>+IF('Datos seleccionados'!#REF!="","",'Datos seleccionados'!#REF!)</f>
        <v>#REF!</v>
      </c>
      <c r="D601" s="10" t="e">
        <f>IF(C601="","",IF(AND('Datos seleccionados'!#REF!&gt;=$D$3,'Datos seleccionados'!#REF!&lt;=$D$4,'Datos seleccionados'!#REF!&gt;=$D$5,'Datos seleccionados'!#REF!&gt;=$D$6,'Datos seleccionados'!#REF!&gt;=$D$7),"SI","NO"))</f>
        <v>#REF!</v>
      </c>
      <c r="G601" s="17" t="e">
        <f>+IF('Datos seleccionados'!#REF!="","",'Datos seleccionados'!#REF!)</f>
        <v>#REF!</v>
      </c>
      <c r="H601" s="14" t="e">
        <f>+IF('Datos seleccionados'!#REF!="","",'Datos seleccionados'!#REF!)</f>
        <v>#REF!</v>
      </c>
      <c r="I601" s="10" t="e">
        <f>IF(H601="","",IF(AND('Datos seleccionados'!#REF!&gt;=$I$3,'Datos seleccionados'!#REF!&lt;=$I$4,'Datos seleccionados'!#REF!&gt;=$I$5,'Datos seleccionados'!#REF!&gt;=$I$6,'Datos seleccionados'!#REF!&gt;=$I$7),"SI","NO"))</f>
        <v>#REF!</v>
      </c>
    </row>
    <row r="602" spans="2:9" x14ac:dyDescent="0.2">
      <c r="B602" s="18" t="e">
        <f>+IF('Datos seleccionados'!#REF!="","",'Datos seleccionados'!#REF!)</f>
        <v>#REF!</v>
      </c>
      <c r="C602" s="14" t="e">
        <f>+IF('Datos seleccionados'!#REF!="","",'Datos seleccionados'!#REF!)</f>
        <v>#REF!</v>
      </c>
      <c r="D602" s="10" t="e">
        <f>IF(C602="","",IF(AND('Datos seleccionados'!#REF!&gt;=$D$3,'Datos seleccionados'!#REF!&lt;=$D$4,'Datos seleccionados'!#REF!&gt;=$D$5,'Datos seleccionados'!#REF!&gt;=$D$6,'Datos seleccionados'!#REF!&gt;=$D$7),"SI","NO"))</f>
        <v>#REF!</v>
      </c>
      <c r="G602" s="17" t="e">
        <f>+IF('Datos seleccionados'!#REF!="","",'Datos seleccionados'!#REF!)</f>
        <v>#REF!</v>
      </c>
      <c r="H602" s="14" t="e">
        <f>+IF('Datos seleccionados'!#REF!="","",'Datos seleccionados'!#REF!)</f>
        <v>#REF!</v>
      </c>
      <c r="I602" s="10" t="e">
        <f>IF(H602="","",IF(AND('Datos seleccionados'!#REF!&gt;=$I$3,'Datos seleccionados'!#REF!&lt;=$I$4,'Datos seleccionados'!#REF!&gt;=$I$5,'Datos seleccionados'!#REF!&gt;=$I$6,'Datos seleccionados'!#REF!&gt;=$I$7),"SI","NO"))</f>
        <v>#REF!</v>
      </c>
    </row>
    <row r="603" spans="2:9" x14ac:dyDescent="0.2">
      <c r="B603" s="18" t="e">
        <f>+IF('Datos seleccionados'!#REF!="","",'Datos seleccionados'!#REF!)</f>
        <v>#REF!</v>
      </c>
      <c r="C603" s="14" t="e">
        <f>+IF('Datos seleccionados'!#REF!="","",'Datos seleccionados'!#REF!)</f>
        <v>#REF!</v>
      </c>
      <c r="D603" s="10" t="e">
        <f>IF(C603="","",IF(AND('Datos seleccionados'!#REF!&gt;=$D$3,'Datos seleccionados'!#REF!&lt;=$D$4,'Datos seleccionados'!#REF!&gt;=$D$5,'Datos seleccionados'!#REF!&gt;=$D$6,'Datos seleccionados'!#REF!&gt;=$D$7),"SI","NO"))</f>
        <v>#REF!</v>
      </c>
      <c r="G603" s="17" t="e">
        <f>+IF('Datos seleccionados'!#REF!="","",'Datos seleccionados'!#REF!)</f>
        <v>#REF!</v>
      </c>
      <c r="H603" s="14" t="e">
        <f>+IF('Datos seleccionados'!#REF!="","",'Datos seleccionados'!#REF!)</f>
        <v>#REF!</v>
      </c>
      <c r="I603" s="10" t="e">
        <f>IF(H603="","",IF(AND('Datos seleccionados'!#REF!&gt;=$I$3,'Datos seleccionados'!#REF!&lt;=$I$4,'Datos seleccionados'!#REF!&gt;=$I$5,'Datos seleccionados'!#REF!&gt;=$I$6,'Datos seleccionados'!#REF!&gt;=$I$7),"SI","NO"))</f>
        <v>#REF!</v>
      </c>
    </row>
    <row r="604" spans="2:9" x14ac:dyDescent="0.2">
      <c r="B604" s="18" t="e">
        <f>+IF('Datos seleccionados'!#REF!="","",'Datos seleccionados'!#REF!)</f>
        <v>#REF!</v>
      </c>
      <c r="C604" s="14" t="e">
        <f>+IF('Datos seleccionados'!#REF!="","",'Datos seleccionados'!#REF!)</f>
        <v>#REF!</v>
      </c>
      <c r="D604" s="10" t="e">
        <f>IF(C604="","",IF(AND('Datos seleccionados'!#REF!&gt;=$D$3,'Datos seleccionados'!#REF!&lt;=$D$4,'Datos seleccionados'!#REF!&gt;=$D$5,'Datos seleccionados'!#REF!&gt;=$D$6,'Datos seleccionados'!#REF!&gt;=$D$7),"SI","NO"))</f>
        <v>#REF!</v>
      </c>
      <c r="G604" s="17" t="e">
        <f>+IF('Datos seleccionados'!#REF!="","",'Datos seleccionados'!#REF!)</f>
        <v>#REF!</v>
      </c>
      <c r="H604" s="14" t="e">
        <f>+IF('Datos seleccionados'!#REF!="","",'Datos seleccionados'!#REF!)</f>
        <v>#REF!</v>
      </c>
      <c r="I604" s="10" t="e">
        <f>IF(H604="","",IF(AND('Datos seleccionados'!#REF!&gt;=$I$3,'Datos seleccionados'!#REF!&lt;=$I$4,'Datos seleccionados'!#REF!&gt;=$I$5,'Datos seleccionados'!#REF!&gt;=$I$6,'Datos seleccionados'!#REF!&gt;=$I$7),"SI","NO"))</f>
        <v>#REF!</v>
      </c>
    </row>
    <row r="605" spans="2:9" x14ac:dyDescent="0.2">
      <c r="B605" s="18" t="e">
        <f>+IF('Datos seleccionados'!#REF!="","",'Datos seleccionados'!#REF!)</f>
        <v>#REF!</v>
      </c>
      <c r="C605" s="14" t="e">
        <f>+IF('Datos seleccionados'!#REF!="","",'Datos seleccionados'!#REF!)</f>
        <v>#REF!</v>
      </c>
      <c r="D605" s="10" t="e">
        <f>IF(C605="","",IF(AND('Datos seleccionados'!#REF!&gt;=$D$3,'Datos seleccionados'!#REF!&lt;=$D$4,'Datos seleccionados'!#REF!&gt;=$D$5,'Datos seleccionados'!#REF!&gt;=$D$6,'Datos seleccionados'!#REF!&gt;=$D$7),"SI","NO"))</f>
        <v>#REF!</v>
      </c>
      <c r="G605" s="17" t="e">
        <f>+IF('Datos seleccionados'!#REF!="","",'Datos seleccionados'!#REF!)</f>
        <v>#REF!</v>
      </c>
      <c r="H605" s="14" t="e">
        <f>+IF('Datos seleccionados'!#REF!="","",'Datos seleccionados'!#REF!)</f>
        <v>#REF!</v>
      </c>
      <c r="I605" s="10" t="e">
        <f>IF(H605="","",IF(AND('Datos seleccionados'!#REF!&gt;=$I$3,'Datos seleccionados'!#REF!&lt;=$I$4,'Datos seleccionados'!#REF!&gt;=$I$5,'Datos seleccionados'!#REF!&gt;=$I$6,'Datos seleccionados'!#REF!&gt;=$I$7),"SI","NO"))</f>
        <v>#REF!</v>
      </c>
    </row>
    <row r="606" spans="2:9" x14ac:dyDescent="0.2">
      <c r="B606" s="18" t="e">
        <f>+IF('Datos seleccionados'!#REF!="","",'Datos seleccionados'!#REF!)</f>
        <v>#REF!</v>
      </c>
      <c r="C606" s="14" t="e">
        <f>+IF('Datos seleccionados'!#REF!="","",'Datos seleccionados'!#REF!)</f>
        <v>#REF!</v>
      </c>
      <c r="D606" s="10" t="e">
        <f>IF(C606="","",IF(AND('Datos seleccionados'!#REF!&gt;=$D$3,'Datos seleccionados'!#REF!&lt;=$D$4,'Datos seleccionados'!#REF!&gt;=$D$5,'Datos seleccionados'!#REF!&gt;=$D$6,'Datos seleccionados'!#REF!&gt;=$D$7),"SI","NO"))</f>
        <v>#REF!</v>
      </c>
      <c r="G606" s="17" t="e">
        <f>+IF('Datos seleccionados'!#REF!="","",'Datos seleccionados'!#REF!)</f>
        <v>#REF!</v>
      </c>
      <c r="H606" s="14" t="e">
        <f>+IF('Datos seleccionados'!#REF!="","",'Datos seleccionados'!#REF!)</f>
        <v>#REF!</v>
      </c>
      <c r="I606" s="10" t="e">
        <f>IF(H606="","",IF(AND('Datos seleccionados'!#REF!&gt;=$I$3,'Datos seleccionados'!#REF!&lt;=$I$4,'Datos seleccionados'!#REF!&gt;=$I$5,'Datos seleccionados'!#REF!&gt;=$I$6,'Datos seleccionados'!#REF!&gt;=$I$7),"SI","NO"))</f>
        <v>#REF!</v>
      </c>
    </row>
    <row r="607" spans="2:9" x14ac:dyDescent="0.2">
      <c r="B607" s="18" t="e">
        <f>+IF('Datos seleccionados'!#REF!="","",'Datos seleccionados'!#REF!)</f>
        <v>#REF!</v>
      </c>
      <c r="C607" s="14" t="e">
        <f>+IF('Datos seleccionados'!#REF!="","",'Datos seleccionados'!#REF!)</f>
        <v>#REF!</v>
      </c>
      <c r="D607" s="10" t="e">
        <f>IF(C607="","",IF(AND('Datos seleccionados'!#REF!&gt;=$D$3,'Datos seleccionados'!#REF!&lt;=$D$4,'Datos seleccionados'!#REF!&gt;=$D$5,'Datos seleccionados'!#REF!&gt;=$D$6,'Datos seleccionados'!#REF!&gt;=$D$7),"SI","NO"))</f>
        <v>#REF!</v>
      </c>
      <c r="G607" s="17" t="e">
        <f>+IF('Datos seleccionados'!#REF!="","",'Datos seleccionados'!#REF!)</f>
        <v>#REF!</v>
      </c>
      <c r="H607" s="14" t="e">
        <f>+IF('Datos seleccionados'!#REF!="","",'Datos seleccionados'!#REF!)</f>
        <v>#REF!</v>
      </c>
      <c r="I607" s="10" t="e">
        <f>IF(H607="","",IF(AND('Datos seleccionados'!#REF!&gt;=$I$3,'Datos seleccionados'!#REF!&lt;=$I$4,'Datos seleccionados'!#REF!&gt;=$I$5,'Datos seleccionados'!#REF!&gt;=$I$6,'Datos seleccionados'!#REF!&gt;=$I$7),"SI","NO"))</f>
        <v>#REF!</v>
      </c>
    </row>
    <row r="608" spans="2:9" x14ac:dyDescent="0.2">
      <c r="B608" s="18" t="e">
        <f>+IF('Datos seleccionados'!#REF!="","",'Datos seleccionados'!#REF!)</f>
        <v>#REF!</v>
      </c>
      <c r="C608" s="14" t="e">
        <f>+IF('Datos seleccionados'!#REF!="","",'Datos seleccionados'!#REF!)</f>
        <v>#REF!</v>
      </c>
      <c r="D608" s="10" t="e">
        <f>IF(C608="","",IF(AND('Datos seleccionados'!#REF!&gt;=$D$3,'Datos seleccionados'!#REF!&lt;=$D$4,'Datos seleccionados'!#REF!&gt;=$D$5,'Datos seleccionados'!#REF!&gt;=$D$6,'Datos seleccionados'!#REF!&gt;=$D$7),"SI","NO"))</f>
        <v>#REF!</v>
      </c>
      <c r="G608" s="17" t="e">
        <f>+IF('Datos seleccionados'!#REF!="","",'Datos seleccionados'!#REF!)</f>
        <v>#REF!</v>
      </c>
      <c r="H608" s="14" t="e">
        <f>+IF('Datos seleccionados'!#REF!="","",'Datos seleccionados'!#REF!)</f>
        <v>#REF!</v>
      </c>
      <c r="I608" s="10" t="e">
        <f>IF(H608="","",IF(AND('Datos seleccionados'!#REF!&gt;=$I$3,'Datos seleccionados'!#REF!&lt;=$I$4,'Datos seleccionados'!#REF!&gt;=$I$5,'Datos seleccionados'!#REF!&gt;=$I$6,'Datos seleccionados'!#REF!&gt;=$I$7),"SI","NO"))</f>
        <v>#REF!</v>
      </c>
    </row>
    <row r="609" spans="2:9" x14ac:dyDescent="0.2">
      <c r="B609" s="18" t="e">
        <f>+IF('Datos seleccionados'!#REF!="","",'Datos seleccionados'!#REF!)</f>
        <v>#REF!</v>
      </c>
      <c r="C609" s="14" t="e">
        <f>+IF('Datos seleccionados'!#REF!="","",'Datos seleccionados'!#REF!)</f>
        <v>#REF!</v>
      </c>
      <c r="D609" s="10" t="e">
        <f>IF(C609="","",IF(AND('Datos seleccionados'!#REF!&gt;=$D$3,'Datos seleccionados'!#REF!&lt;=$D$4,'Datos seleccionados'!#REF!&gt;=$D$5,'Datos seleccionados'!#REF!&gt;=$D$6,'Datos seleccionados'!#REF!&gt;=$D$7),"SI","NO"))</f>
        <v>#REF!</v>
      </c>
      <c r="G609" s="17" t="e">
        <f>+IF('Datos seleccionados'!#REF!="","",'Datos seleccionados'!#REF!)</f>
        <v>#REF!</v>
      </c>
      <c r="H609" s="14" t="e">
        <f>+IF('Datos seleccionados'!#REF!="","",'Datos seleccionados'!#REF!)</f>
        <v>#REF!</v>
      </c>
      <c r="I609" s="10" t="e">
        <f>IF(H609="","",IF(AND('Datos seleccionados'!#REF!&gt;=$I$3,'Datos seleccionados'!#REF!&lt;=$I$4,'Datos seleccionados'!#REF!&gt;=$I$5,'Datos seleccionados'!#REF!&gt;=$I$6,'Datos seleccionados'!#REF!&gt;=$I$7),"SI","NO"))</f>
        <v>#REF!</v>
      </c>
    </row>
    <row r="610" spans="2:9" x14ac:dyDescent="0.2">
      <c r="B610" s="18" t="e">
        <f>+IF('Datos seleccionados'!#REF!="","",'Datos seleccionados'!#REF!)</f>
        <v>#REF!</v>
      </c>
      <c r="C610" s="14" t="e">
        <f>+IF('Datos seleccionados'!#REF!="","",'Datos seleccionados'!#REF!)</f>
        <v>#REF!</v>
      </c>
      <c r="D610" s="10" t="e">
        <f>IF(C610="","",IF(AND('Datos seleccionados'!#REF!&gt;=$D$3,'Datos seleccionados'!#REF!&lt;=$D$4,'Datos seleccionados'!#REF!&gt;=$D$5,'Datos seleccionados'!#REF!&gt;=$D$6,'Datos seleccionados'!#REF!&gt;=$D$7),"SI","NO"))</f>
        <v>#REF!</v>
      </c>
      <c r="G610" s="17" t="e">
        <f>+IF('Datos seleccionados'!#REF!="","",'Datos seleccionados'!#REF!)</f>
        <v>#REF!</v>
      </c>
      <c r="H610" s="14" t="e">
        <f>+IF('Datos seleccionados'!#REF!="","",'Datos seleccionados'!#REF!)</f>
        <v>#REF!</v>
      </c>
      <c r="I610" s="10" t="e">
        <f>IF(H610="","",IF(AND('Datos seleccionados'!#REF!&gt;=$I$3,'Datos seleccionados'!#REF!&lt;=$I$4,'Datos seleccionados'!#REF!&gt;=$I$5,'Datos seleccionados'!#REF!&gt;=$I$6,'Datos seleccionados'!#REF!&gt;=$I$7),"SI","NO"))</f>
        <v>#REF!</v>
      </c>
    </row>
    <row r="611" spans="2:9" x14ac:dyDescent="0.2">
      <c r="B611" s="18" t="e">
        <f>+IF('Datos seleccionados'!#REF!="","",'Datos seleccionados'!#REF!)</f>
        <v>#REF!</v>
      </c>
      <c r="C611" s="14" t="e">
        <f>+IF('Datos seleccionados'!#REF!="","",'Datos seleccionados'!#REF!)</f>
        <v>#REF!</v>
      </c>
      <c r="D611" s="10" t="e">
        <f>IF(C611="","",IF(AND('Datos seleccionados'!#REF!&gt;=$D$3,'Datos seleccionados'!#REF!&lt;=$D$4,'Datos seleccionados'!#REF!&gt;=$D$5,'Datos seleccionados'!#REF!&gt;=$D$6,'Datos seleccionados'!#REF!&gt;=$D$7),"SI","NO"))</f>
        <v>#REF!</v>
      </c>
      <c r="G611" s="17" t="e">
        <f>+IF('Datos seleccionados'!#REF!="","",'Datos seleccionados'!#REF!)</f>
        <v>#REF!</v>
      </c>
      <c r="H611" s="14" t="e">
        <f>+IF('Datos seleccionados'!#REF!="","",'Datos seleccionados'!#REF!)</f>
        <v>#REF!</v>
      </c>
      <c r="I611" s="10" t="e">
        <f>IF(H611="","",IF(AND('Datos seleccionados'!#REF!&gt;=$I$3,'Datos seleccionados'!#REF!&lt;=$I$4,'Datos seleccionados'!#REF!&gt;=$I$5,'Datos seleccionados'!#REF!&gt;=$I$6,'Datos seleccionados'!#REF!&gt;=$I$7),"SI","NO"))</f>
        <v>#REF!</v>
      </c>
    </row>
    <row r="612" spans="2:9" x14ac:dyDescent="0.2">
      <c r="B612" s="18" t="e">
        <f>+IF('Datos seleccionados'!#REF!="","",'Datos seleccionados'!#REF!)</f>
        <v>#REF!</v>
      </c>
      <c r="C612" s="14" t="e">
        <f>+IF('Datos seleccionados'!#REF!="","",'Datos seleccionados'!#REF!)</f>
        <v>#REF!</v>
      </c>
      <c r="D612" s="10" t="e">
        <f>IF(C612="","",IF(AND('Datos seleccionados'!#REF!&gt;=$D$3,'Datos seleccionados'!#REF!&lt;=$D$4,'Datos seleccionados'!#REF!&gt;=$D$5,'Datos seleccionados'!#REF!&gt;=$D$6,'Datos seleccionados'!#REF!&gt;=$D$7),"SI","NO"))</f>
        <v>#REF!</v>
      </c>
      <c r="G612" s="17" t="e">
        <f>+IF('Datos seleccionados'!#REF!="","",'Datos seleccionados'!#REF!)</f>
        <v>#REF!</v>
      </c>
      <c r="H612" s="14" t="e">
        <f>+IF('Datos seleccionados'!#REF!="","",'Datos seleccionados'!#REF!)</f>
        <v>#REF!</v>
      </c>
      <c r="I612" s="10" t="e">
        <f>IF(H612="","",IF(AND('Datos seleccionados'!#REF!&gt;=$I$3,'Datos seleccionados'!#REF!&lt;=$I$4,'Datos seleccionados'!#REF!&gt;=$I$5,'Datos seleccionados'!#REF!&gt;=$I$6,'Datos seleccionados'!#REF!&gt;=$I$7),"SI","NO"))</f>
        <v>#REF!</v>
      </c>
    </row>
    <row r="613" spans="2:9" x14ac:dyDescent="0.2">
      <c r="B613" s="18" t="e">
        <f>+IF('Datos seleccionados'!#REF!="","",'Datos seleccionados'!#REF!)</f>
        <v>#REF!</v>
      </c>
      <c r="C613" s="14" t="e">
        <f>+IF('Datos seleccionados'!#REF!="","",'Datos seleccionados'!#REF!)</f>
        <v>#REF!</v>
      </c>
      <c r="D613" s="10" t="e">
        <f>IF(C613="","",IF(AND('Datos seleccionados'!#REF!&gt;=$D$3,'Datos seleccionados'!#REF!&lt;=$D$4,'Datos seleccionados'!#REF!&gt;=$D$5,'Datos seleccionados'!#REF!&gt;=$D$6,'Datos seleccionados'!#REF!&gt;=$D$7),"SI","NO"))</f>
        <v>#REF!</v>
      </c>
      <c r="G613" s="17" t="e">
        <f>+IF('Datos seleccionados'!#REF!="","",'Datos seleccionados'!#REF!)</f>
        <v>#REF!</v>
      </c>
      <c r="H613" s="14" t="e">
        <f>+IF('Datos seleccionados'!#REF!="","",'Datos seleccionados'!#REF!)</f>
        <v>#REF!</v>
      </c>
      <c r="I613" s="10" t="e">
        <f>IF(H613="","",IF(AND('Datos seleccionados'!#REF!&gt;=$I$3,'Datos seleccionados'!#REF!&lt;=$I$4,'Datos seleccionados'!#REF!&gt;=$I$5,'Datos seleccionados'!#REF!&gt;=$I$6,'Datos seleccionados'!#REF!&gt;=$I$7),"SI","NO"))</f>
        <v>#REF!</v>
      </c>
    </row>
    <row r="614" spans="2:9" x14ac:dyDescent="0.2">
      <c r="B614" s="18" t="e">
        <f>+IF('Datos seleccionados'!#REF!="","",'Datos seleccionados'!#REF!)</f>
        <v>#REF!</v>
      </c>
      <c r="C614" s="14" t="e">
        <f>+IF('Datos seleccionados'!#REF!="","",'Datos seleccionados'!#REF!)</f>
        <v>#REF!</v>
      </c>
      <c r="D614" s="10" t="e">
        <f>IF(C614="","",IF(AND('Datos seleccionados'!#REF!&gt;=$D$3,'Datos seleccionados'!#REF!&lt;=$D$4,'Datos seleccionados'!#REF!&gt;=$D$5,'Datos seleccionados'!#REF!&gt;=$D$6,'Datos seleccionados'!#REF!&gt;=$D$7),"SI","NO"))</f>
        <v>#REF!</v>
      </c>
      <c r="G614" s="17" t="e">
        <f>+IF('Datos seleccionados'!#REF!="","",'Datos seleccionados'!#REF!)</f>
        <v>#REF!</v>
      </c>
      <c r="H614" s="14" t="e">
        <f>+IF('Datos seleccionados'!#REF!="","",'Datos seleccionados'!#REF!)</f>
        <v>#REF!</v>
      </c>
      <c r="I614" s="10" t="e">
        <f>IF(H614="","",IF(AND('Datos seleccionados'!#REF!&gt;=$I$3,'Datos seleccionados'!#REF!&lt;=$I$4,'Datos seleccionados'!#REF!&gt;=$I$5,'Datos seleccionados'!#REF!&gt;=$I$6,'Datos seleccionados'!#REF!&gt;=$I$7),"SI","NO"))</f>
        <v>#REF!</v>
      </c>
    </row>
    <row r="615" spans="2:9" x14ac:dyDescent="0.2">
      <c r="B615" s="18" t="e">
        <f>+IF('Datos seleccionados'!#REF!="","",'Datos seleccionados'!#REF!)</f>
        <v>#REF!</v>
      </c>
      <c r="C615" s="14" t="e">
        <f>+IF('Datos seleccionados'!#REF!="","",'Datos seleccionados'!#REF!)</f>
        <v>#REF!</v>
      </c>
      <c r="D615" s="10" t="e">
        <f>IF(C615="","",IF(AND('Datos seleccionados'!#REF!&gt;=$D$3,'Datos seleccionados'!#REF!&lt;=$D$4,'Datos seleccionados'!#REF!&gt;=$D$5,'Datos seleccionados'!#REF!&gt;=$D$6,'Datos seleccionados'!#REF!&gt;=$D$7),"SI","NO"))</f>
        <v>#REF!</v>
      </c>
      <c r="G615" s="17" t="e">
        <f>+IF('Datos seleccionados'!#REF!="","",'Datos seleccionados'!#REF!)</f>
        <v>#REF!</v>
      </c>
      <c r="H615" s="14" t="e">
        <f>+IF('Datos seleccionados'!#REF!="","",'Datos seleccionados'!#REF!)</f>
        <v>#REF!</v>
      </c>
      <c r="I615" s="10" t="e">
        <f>IF(H615="","",IF(AND('Datos seleccionados'!#REF!&gt;=$I$3,'Datos seleccionados'!#REF!&lt;=$I$4,'Datos seleccionados'!#REF!&gt;=$I$5,'Datos seleccionados'!#REF!&gt;=$I$6,'Datos seleccionados'!#REF!&gt;=$I$7),"SI","NO"))</f>
        <v>#REF!</v>
      </c>
    </row>
    <row r="616" spans="2:9" x14ac:dyDescent="0.2">
      <c r="B616" s="18" t="e">
        <f>+IF('Datos seleccionados'!#REF!="","",'Datos seleccionados'!#REF!)</f>
        <v>#REF!</v>
      </c>
      <c r="C616" s="14" t="e">
        <f>+IF('Datos seleccionados'!#REF!="","",'Datos seleccionados'!#REF!)</f>
        <v>#REF!</v>
      </c>
      <c r="D616" s="10" t="e">
        <f>IF(C616="","",IF(AND('Datos seleccionados'!#REF!&gt;=$D$3,'Datos seleccionados'!#REF!&lt;=$D$4,'Datos seleccionados'!#REF!&gt;=$D$5,'Datos seleccionados'!#REF!&gt;=$D$6,'Datos seleccionados'!#REF!&gt;=$D$7),"SI","NO"))</f>
        <v>#REF!</v>
      </c>
      <c r="G616" s="17" t="e">
        <f>+IF('Datos seleccionados'!#REF!="","",'Datos seleccionados'!#REF!)</f>
        <v>#REF!</v>
      </c>
      <c r="H616" s="14" t="e">
        <f>+IF('Datos seleccionados'!#REF!="","",'Datos seleccionados'!#REF!)</f>
        <v>#REF!</v>
      </c>
      <c r="I616" s="10" t="e">
        <f>IF(H616="","",IF(AND('Datos seleccionados'!#REF!&gt;=$I$3,'Datos seleccionados'!#REF!&lt;=$I$4,'Datos seleccionados'!#REF!&gt;=$I$5,'Datos seleccionados'!#REF!&gt;=$I$6,'Datos seleccionados'!#REF!&gt;=$I$7),"SI","NO"))</f>
        <v>#REF!</v>
      </c>
    </row>
    <row r="617" spans="2:9" x14ac:dyDescent="0.2">
      <c r="B617" s="18" t="e">
        <f>+IF('Datos seleccionados'!#REF!="","",'Datos seleccionados'!#REF!)</f>
        <v>#REF!</v>
      </c>
      <c r="C617" s="14" t="e">
        <f>+IF('Datos seleccionados'!#REF!="","",'Datos seleccionados'!#REF!)</f>
        <v>#REF!</v>
      </c>
      <c r="D617" s="10" t="e">
        <f>IF(C617="","",IF(AND('Datos seleccionados'!#REF!&gt;=$D$3,'Datos seleccionados'!#REF!&lt;=$D$4,'Datos seleccionados'!#REF!&gt;=$D$5,'Datos seleccionados'!#REF!&gt;=$D$6,'Datos seleccionados'!#REF!&gt;=$D$7),"SI","NO"))</f>
        <v>#REF!</v>
      </c>
      <c r="G617" s="17" t="e">
        <f>+IF('Datos seleccionados'!#REF!="","",'Datos seleccionados'!#REF!)</f>
        <v>#REF!</v>
      </c>
      <c r="H617" s="14" t="e">
        <f>+IF('Datos seleccionados'!#REF!="","",'Datos seleccionados'!#REF!)</f>
        <v>#REF!</v>
      </c>
      <c r="I617" s="10" t="e">
        <f>IF(H617="","",IF(AND('Datos seleccionados'!#REF!&gt;=$I$3,'Datos seleccionados'!#REF!&lt;=$I$4,'Datos seleccionados'!#REF!&gt;=$I$5,'Datos seleccionados'!#REF!&gt;=$I$6,'Datos seleccionados'!#REF!&gt;=$I$7),"SI","NO"))</f>
        <v>#REF!</v>
      </c>
    </row>
    <row r="618" spans="2:9" x14ac:dyDescent="0.2">
      <c r="B618" s="18" t="e">
        <f>+IF('Datos seleccionados'!#REF!="","",'Datos seleccionados'!#REF!)</f>
        <v>#REF!</v>
      </c>
      <c r="C618" s="14" t="e">
        <f>+IF('Datos seleccionados'!#REF!="","",'Datos seleccionados'!#REF!)</f>
        <v>#REF!</v>
      </c>
      <c r="D618" s="10" t="e">
        <f>IF(C618="","",IF(AND('Datos seleccionados'!#REF!&gt;=$D$3,'Datos seleccionados'!#REF!&lt;=$D$4,'Datos seleccionados'!#REF!&gt;=$D$5,'Datos seleccionados'!#REF!&gt;=$D$6,'Datos seleccionados'!#REF!&gt;=$D$7),"SI","NO"))</f>
        <v>#REF!</v>
      </c>
      <c r="G618" s="17" t="e">
        <f>+IF('Datos seleccionados'!#REF!="","",'Datos seleccionados'!#REF!)</f>
        <v>#REF!</v>
      </c>
      <c r="H618" s="14" t="e">
        <f>+IF('Datos seleccionados'!#REF!="","",'Datos seleccionados'!#REF!)</f>
        <v>#REF!</v>
      </c>
      <c r="I618" s="10" t="e">
        <f>IF(H618="","",IF(AND('Datos seleccionados'!#REF!&gt;=$I$3,'Datos seleccionados'!#REF!&lt;=$I$4,'Datos seleccionados'!#REF!&gt;=$I$5,'Datos seleccionados'!#REF!&gt;=$I$6,'Datos seleccionados'!#REF!&gt;=$I$7),"SI","NO"))</f>
        <v>#REF!</v>
      </c>
    </row>
    <row r="619" spans="2:9" x14ac:dyDescent="0.2">
      <c r="B619" s="18" t="e">
        <f>+IF('Datos seleccionados'!#REF!="","",'Datos seleccionados'!#REF!)</f>
        <v>#REF!</v>
      </c>
      <c r="C619" s="14" t="e">
        <f>+IF('Datos seleccionados'!#REF!="","",'Datos seleccionados'!#REF!)</f>
        <v>#REF!</v>
      </c>
      <c r="D619" s="10" t="e">
        <f>IF(C619="","",IF(AND('Datos seleccionados'!#REF!&gt;=$D$3,'Datos seleccionados'!#REF!&lt;=$D$4,'Datos seleccionados'!#REF!&gt;=$D$5,'Datos seleccionados'!#REF!&gt;=$D$6,'Datos seleccionados'!#REF!&gt;=$D$7),"SI","NO"))</f>
        <v>#REF!</v>
      </c>
      <c r="G619" s="17" t="e">
        <f>+IF('Datos seleccionados'!#REF!="","",'Datos seleccionados'!#REF!)</f>
        <v>#REF!</v>
      </c>
      <c r="H619" s="14" t="e">
        <f>+IF('Datos seleccionados'!#REF!="","",'Datos seleccionados'!#REF!)</f>
        <v>#REF!</v>
      </c>
      <c r="I619" s="10" t="e">
        <f>IF(H619="","",IF(AND('Datos seleccionados'!#REF!&gt;=$I$3,'Datos seleccionados'!#REF!&lt;=$I$4,'Datos seleccionados'!#REF!&gt;=$I$5,'Datos seleccionados'!#REF!&gt;=$I$6,'Datos seleccionados'!#REF!&gt;=$I$7),"SI","NO"))</f>
        <v>#REF!</v>
      </c>
    </row>
    <row r="620" spans="2:9" x14ac:dyDescent="0.2">
      <c r="B620" s="18" t="e">
        <f>+IF('Datos seleccionados'!#REF!="","",'Datos seleccionados'!#REF!)</f>
        <v>#REF!</v>
      </c>
      <c r="C620" s="14" t="e">
        <f>+IF('Datos seleccionados'!#REF!="","",'Datos seleccionados'!#REF!)</f>
        <v>#REF!</v>
      </c>
      <c r="D620" s="10" t="e">
        <f>IF(C620="","",IF(AND('Datos seleccionados'!#REF!&gt;=$D$3,'Datos seleccionados'!#REF!&lt;=$D$4,'Datos seleccionados'!#REF!&gt;=$D$5,'Datos seleccionados'!#REF!&gt;=$D$6,'Datos seleccionados'!#REF!&gt;=$D$7),"SI","NO"))</f>
        <v>#REF!</v>
      </c>
      <c r="G620" s="17" t="e">
        <f>+IF('Datos seleccionados'!#REF!="","",'Datos seleccionados'!#REF!)</f>
        <v>#REF!</v>
      </c>
      <c r="H620" s="14" t="e">
        <f>+IF('Datos seleccionados'!#REF!="","",'Datos seleccionados'!#REF!)</f>
        <v>#REF!</v>
      </c>
      <c r="I620" s="10" t="e">
        <f>IF(H620="","",IF(AND('Datos seleccionados'!#REF!&gt;=$I$3,'Datos seleccionados'!#REF!&lt;=$I$4,'Datos seleccionados'!#REF!&gt;=$I$5,'Datos seleccionados'!#REF!&gt;=$I$6,'Datos seleccionados'!#REF!&gt;=$I$7),"SI","NO"))</f>
        <v>#REF!</v>
      </c>
    </row>
    <row r="621" spans="2:9" x14ac:dyDescent="0.2">
      <c r="B621" s="18" t="e">
        <f>+IF('Datos seleccionados'!#REF!="","",'Datos seleccionados'!#REF!)</f>
        <v>#REF!</v>
      </c>
      <c r="C621" s="14" t="e">
        <f>+IF('Datos seleccionados'!#REF!="","",'Datos seleccionados'!#REF!)</f>
        <v>#REF!</v>
      </c>
      <c r="D621" s="10" t="e">
        <f>IF(C621="","",IF(AND('Datos seleccionados'!#REF!&gt;=$D$3,'Datos seleccionados'!#REF!&lt;=$D$4,'Datos seleccionados'!#REF!&gt;=$D$5,'Datos seleccionados'!#REF!&gt;=$D$6,'Datos seleccionados'!#REF!&gt;=$D$7),"SI","NO"))</f>
        <v>#REF!</v>
      </c>
      <c r="G621" s="17" t="e">
        <f>+IF('Datos seleccionados'!#REF!="","",'Datos seleccionados'!#REF!)</f>
        <v>#REF!</v>
      </c>
      <c r="H621" s="14" t="e">
        <f>+IF('Datos seleccionados'!#REF!="","",'Datos seleccionados'!#REF!)</f>
        <v>#REF!</v>
      </c>
      <c r="I621" s="10" t="e">
        <f>IF(H621="","",IF(AND('Datos seleccionados'!#REF!&gt;=$I$3,'Datos seleccionados'!#REF!&lt;=$I$4,'Datos seleccionados'!#REF!&gt;=$I$5,'Datos seleccionados'!#REF!&gt;=$I$6,'Datos seleccionados'!#REF!&gt;=$I$7),"SI","NO"))</f>
        <v>#REF!</v>
      </c>
    </row>
    <row r="622" spans="2:9" x14ac:dyDescent="0.2">
      <c r="B622" s="18" t="e">
        <f>+IF('Datos seleccionados'!#REF!="","",'Datos seleccionados'!#REF!)</f>
        <v>#REF!</v>
      </c>
      <c r="C622" s="14" t="e">
        <f>+IF('Datos seleccionados'!#REF!="","",'Datos seleccionados'!#REF!)</f>
        <v>#REF!</v>
      </c>
      <c r="D622" s="10" t="e">
        <f>IF(C622="","",IF(AND('Datos seleccionados'!#REF!&gt;=$D$3,'Datos seleccionados'!#REF!&lt;=$D$4,'Datos seleccionados'!#REF!&gt;=$D$5,'Datos seleccionados'!#REF!&gt;=$D$6,'Datos seleccionados'!#REF!&gt;=$D$7),"SI","NO"))</f>
        <v>#REF!</v>
      </c>
      <c r="G622" s="17" t="e">
        <f>+IF('Datos seleccionados'!#REF!="","",'Datos seleccionados'!#REF!)</f>
        <v>#REF!</v>
      </c>
      <c r="H622" s="14" t="e">
        <f>+IF('Datos seleccionados'!#REF!="","",'Datos seleccionados'!#REF!)</f>
        <v>#REF!</v>
      </c>
      <c r="I622" s="10" t="e">
        <f>IF(H622="","",IF(AND('Datos seleccionados'!#REF!&gt;=$I$3,'Datos seleccionados'!#REF!&lt;=$I$4,'Datos seleccionados'!#REF!&gt;=$I$5,'Datos seleccionados'!#REF!&gt;=$I$6,'Datos seleccionados'!#REF!&gt;=$I$7),"SI","NO"))</f>
        <v>#REF!</v>
      </c>
    </row>
    <row r="623" spans="2:9" x14ac:dyDescent="0.2">
      <c r="B623" s="18" t="e">
        <f>+IF('Datos seleccionados'!#REF!="","",'Datos seleccionados'!#REF!)</f>
        <v>#REF!</v>
      </c>
      <c r="C623" s="14" t="e">
        <f>+IF('Datos seleccionados'!#REF!="","",'Datos seleccionados'!#REF!)</f>
        <v>#REF!</v>
      </c>
      <c r="D623" s="10" t="e">
        <f>IF(C623="","",IF(AND('Datos seleccionados'!#REF!&gt;=$D$3,'Datos seleccionados'!#REF!&lt;=$D$4,'Datos seleccionados'!#REF!&gt;=$D$5,'Datos seleccionados'!#REF!&gt;=$D$6,'Datos seleccionados'!#REF!&gt;=$D$7),"SI","NO"))</f>
        <v>#REF!</v>
      </c>
      <c r="G623" s="17" t="e">
        <f>+IF('Datos seleccionados'!#REF!="","",'Datos seleccionados'!#REF!)</f>
        <v>#REF!</v>
      </c>
      <c r="H623" s="14" t="e">
        <f>+IF('Datos seleccionados'!#REF!="","",'Datos seleccionados'!#REF!)</f>
        <v>#REF!</v>
      </c>
      <c r="I623" s="10" t="e">
        <f>IF(H623="","",IF(AND('Datos seleccionados'!#REF!&gt;=$I$3,'Datos seleccionados'!#REF!&lt;=$I$4,'Datos seleccionados'!#REF!&gt;=$I$5,'Datos seleccionados'!#REF!&gt;=$I$6,'Datos seleccionados'!#REF!&gt;=$I$7),"SI","NO"))</f>
        <v>#REF!</v>
      </c>
    </row>
    <row r="624" spans="2:9" x14ac:dyDescent="0.2">
      <c r="B624" s="18" t="e">
        <f>+IF('Datos seleccionados'!#REF!="","",'Datos seleccionados'!#REF!)</f>
        <v>#REF!</v>
      </c>
      <c r="C624" s="14" t="e">
        <f>+IF('Datos seleccionados'!#REF!="","",'Datos seleccionados'!#REF!)</f>
        <v>#REF!</v>
      </c>
      <c r="D624" s="10" t="e">
        <f>IF(C624="","",IF(AND('Datos seleccionados'!#REF!&gt;=$D$3,'Datos seleccionados'!#REF!&lt;=$D$4,'Datos seleccionados'!#REF!&gt;=$D$5,'Datos seleccionados'!#REF!&gt;=$D$6,'Datos seleccionados'!#REF!&gt;=$D$7),"SI","NO"))</f>
        <v>#REF!</v>
      </c>
      <c r="G624" s="17" t="e">
        <f>+IF('Datos seleccionados'!#REF!="","",'Datos seleccionados'!#REF!)</f>
        <v>#REF!</v>
      </c>
      <c r="H624" s="14" t="e">
        <f>+IF('Datos seleccionados'!#REF!="","",'Datos seleccionados'!#REF!)</f>
        <v>#REF!</v>
      </c>
      <c r="I624" s="10" t="e">
        <f>IF(H624="","",IF(AND('Datos seleccionados'!#REF!&gt;=$I$3,'Datos seleccionados'!#REF!&lt;=$I$4,'Datos seleccionados'!#REF!&gt;=$I$5,'Datos seleccionados'!#REF!&gt;=$I$6,'Datos seleccionados'!#REF!&gt;=$I$7),"SI","NO"))</f>
        <v>#REF!</v>
      </c>
    </row>
    <row r="625" spans="2:9" x14ac:dyDescent="0.2">
      <c r="B625" s="18" t="e">
        <f>+IF('Datos seleccionados'!#REF!="","",'Datos seleccionados'!#REF!)</f>
        <v>#REF!</v>
      </c>
      <c r="C625" s="14" t="e">
        <f>+IF('Datos seleccionados'!#REF!="","",'Datos seleccionados'!#REF!)</f>
        <v>#REF!</v>
      </c>
      <c r="D625" s="10" t="e">
        <f>IF(C625="","",IF(AND('Datos seleccionados'!#REF!&gt;=$D$3,'Datos seleccionados'!#REF!&lt;=$D$4,'Datos seleccionados'!#REF!&gt;=$D$5,'Datos seleccionados'!#REF!&gt;=$D$6,'Datos seleccionados'!#REF!&gt;=$D$7),"SI","NO"))</f>
        <v>#REF!</v>
      </c>
      <c r="G625" s="17" t="e">
        <f>+IF('Datos seleccionados'!#REF!="","",'Datos seleccionados'!#REF!)</f>
        <v>#REF!</v>
      </c>
      <c r="H625" s="14" t="e">
        <f>+IF('Datos seleccionados'!#REF!="","",'Datos seleccionados'!#REF!)</f>
        <v>#REF!</v>
      </c>
      <c r="I625" s="10" t="e">
        <f>IF(H625="","",IF(AND('Datos seleccionados'!#REF!&gt;=$I$3,'Datos seleccionados'!#REF!&lt;=$I$4,'Datos seleccionados'!#REF!&gt;=$I$5,'Datos seleccionados'!#REF!&gt;=$I$6,'Datos seleccionados'!#REF!&gt;=$I$7),"SI","NO"))</f>
        <v>#REF!</v>
      </c>
    </row>
    <row r="626" spans="2:9" x14ac:dyDescent="0.2">
      <c r="B626" s="18" t="e">
        <f>+IF('Datos seleccionados'!#REF!="","",'Datos seleccionados'!#REF!)</f>
        <v>#REF!</v>
      </c>
      <c r="C626" s="14" t="e">
        <f>+IF('Datos seleccionados'!#REF!="","",'Datos seleccionados'!#REF!)</f>
        <v>#REF!</v>
      </c>
      <c r="D626" s="10" t="e">
        <f>IF(C626="","",IF(AND('Datos seleccionados'!#REF!&gt;=$D$3,'Datos seleccionados'!#REF!&lt;=$D$4,'Datos seleccionados'!#REF!&gt;=$D$5,'Datos seleccionados'!#REF!&gt;=$D$6,'Datos seleccionados'!#REF!&gt;=$D$7),"SI","NO"))</f>
        <v>#REF!</v>
      </c>
      <c r="G626" s="17" t="e">
        <f>+IF('Datos seleccionados'!#REF!="","",'Datos seleccionados'!#REF!)</f>
        <v>#REF!</v>
      </c>
      <c r="H626" s="14" t="e">
        <f>+IF('Datos seleccionados'!#REF!="","",'Datos seleccionados'!#REF!)</f>
        <v>#REF!</v>
      </c>
      <c r="I626" s="10" t="e">
        <f>IF(H626="","",IF(AND('Datos seleccionados'!#REF!&gt;=$I$3,'Datos seleccionados'!#REF!&lt;=$I$4,'Datos seleccionados'!#REF!&gt;=$I$5,'Datos seleccionados'!#REF!&gt;=$I$6,'Datos seleccionados'!#REF!&gt;=$I$7),"SI","NO"))</f>
        <v>#REF!</v>
      </c>
    </row>
    <row r="627" spans="2:9" x14ac:dyDescent="0.2">
      <c r="B627" s="18" t="e">
        <f>+IF('Datos seleccionados'!#REF!="","",'Datos seleccionados'!#REF!)</f>
        <v>#REF!</v>
      </c>
      <c r="C627" s="14" t="e">
        <f>+IF('Datos seleccionados'!#REF!="","",'Datos seleccionados'!#REF!)</f>
        <v>#REF!</v>
      </c>
      <c r="D627" s="10" t="e">
        <f>IF(C627="","",IF(AND('Datos seleccionados'!#REF!&gt;=$D$3,'Datos seleccionados'!#REF!&lt;=$D$4,'Datos seleccionados'!#REF!&gt;=$D$5,'Datos seleccionados'!#REF!&gt;=$D$6,'Datos seleccionados'!#REF!&gt;=$D$7),"SI","NO"))</f>
        <v>#REF!</v>
      </c>
      <c r="G627" s="17" t="e">
        <f>+IF('Datos seleccionados'!#REF!="","",'Datos seleccionados'!#REF!)</f>
        <v>#REF!</v>
      </c>
      <c r="H627" s="14" t="e">
        <f>+IF('Datos seleccionados'!#REF!="","",'Datos seleccionados'!#REF!)</f>
        <v>#REF!</v>
      </c>
      <c r="I627" s="10" t="e">
        <f>IF(H627="","",IF(AND('Datos seleccionados'!#REF!&gt;=$I$3,'Datos seleccionados'!#REF!&lt;=$I$4,'Datos seleccionados'!#REF!&gt;=$I$5,'Datos seleccionados'!#REF!&gt;=$I$6,'Datos seleccionados'!#REF!&gt;=$I$7),"SI","NO"))</f>
        <v>#REF!</v>
      </c>
    </row>
    <row r="628" spans="2:9" x14ac:dyDescent="0.2">
      <c r="B628" s="18" t="e">
        <f>+IF('Datos seleccionados'!#REF!="","",'Datos seleccionados'!#REF!)</f>
        <v>#REF!</v>
      </c>
      <c r="C628" s="14" t="e">
        <f>+IF('Datos seleccionados'!#REF!="","",'Datos seleccionados'!#REF!)</f>
        <v>#REF!</v>
      </c>
      <c r="D628" s="10" t="e">
        <f>IF(C628="","",IF(AND('Datos seleccionados'!#REF!&gt;=$D$3,'Datos seleccionados'!#REF!&lt;=$D$4,'Datos seleccionados'!#REF!&gt;=$D$5,'Datos seleccionados'!#REF!&gt;=$D$6,'Datos seleccionados'!#REF!&gt;=$D$7),"SI","NO"))</f>
        <v>#REF!</v>
      </c>
      <c r="G628" s="17" t="e">
        <f>+IF('Datos seleccionados'!#REF!="","",'Datos seleccionados'!#REF!)</f>
        <v>#REF!</v>
      </c>
      <c r="H628" s="14" t="e">
        <f>+IF('Datos seleccionados'!#REF!="","",'Datos seleccionados'!#REF!)</f>
        <v>#REF!</v>
      </c>
      <c r="I628" s="10" t="e">
        <f>IF(H628="","",IF(AND('Datos seleccionados'!#REF!&gt;=$I$3,'Datos seleccionados'!#REF!&lt;=$I$4,'Datos seleccionados'!#REF!&gt;=$I$5,'Datos seleccionados'!#REF!&gt;=$I$6,'Datos seleccionados'!#REF!&gt;=$I$7),"SI","NO"))</f>
        <v>#REF!</v>
      </c>
    </row>
    <row r="629" spans="2:9" x14ac:dyDescent="0.2">
      <c r="B629" s="18" t="e">
        <f>+IF('Datos seleccionados'!#REF!="","",'Datos seleccionados'!#REF!)</f>
        <v>#REF!</v>
      </c>
      <c r="C629" s="14" t="e">
        <f>+IF('Datos seleccionados'!#REF!="","",'Datos seleccionados'!#REF!)</f>
        <v>#REF!</v>
      </c>
      <c r="D629" s="10" t="e">
        <f>IF(C629="","",IF(AND('Datos seleccionados'!#REF!&gt;=$D$3,'Datos seleccionados'!#REF!&lt;=$D$4,'Datos seleccionados'!#REF!&gt;=$D$5,'Datos seleccionados'!#REF!&gt;=$D$6,'Datos seleccionados'!#REF!&gt;=$D$7),"SI","NO"))</f>
        <v>#REF!</v>
      </c>
      <c r="G629" s="17" t="e">
        <f>+IF('Datos seleccionados'!#REF!="","",'Datos seleccionados'!#REF!)</f>
        <v>#REF!</v>
      </c>
      <c r="H629" s="14" t="e">
        <f>+IF('Datos seleccionados'!#REF!="","",'Datos seleccionados'!#REF!)</f>
        <v>#REF!</v>
      </c>
      <c r="I629" s="10" t="e">
        <f>IF(H629="","",IF(AND('Datos seleccionados'!#REF!&gt;=$I$3,'Datos seleccionados'!#REF!&lt;=$I$4,'Datos seleccionados'!#REF!&gt;=$I$5,'Datos seleccionados'!#REF!&gt;=$I$6,'Datos seleccionados'!#REF!&gt;=$I$7),"SI","NO"))</f>
        <v>#REF!</v>
      </c>
    </row>
    <row r="630" spans="2:9" x14ac:dyDescent="0.2">
      <c r="B630" s="18" t="e">
        <f>+IF('Datos seleccionados'!#REF!="","",'Datos seleccionados'!#REF!)</f>
        <v>#REF!</v>
      </c>
      <c r="C630" s="14" t="e">
        <f>+IF('Datos seleccionados'!#REF!="","",'Datos seleccionados'!#REF!)</f>
        <v>#REF!</v>
      </c>
      <c r="D630" s="10" t="e">
        <f>IF(C630="","",IF(AND('Datos seleccionados'!#REF!&gt;=$D$3,'Datos seleccionados'!#REF!&lt;=$D$4,'Datos seleccionados'!#REF!&gt;=$D$5,'Datos seleccionados'!#REF!&gt;=$D$6,'Datos seleccionados'!#REF!&gt;=$D$7),"SI","NO"))</f>
        <v>#REF!</v>
      </c>
      <c r="G630" s="17" t="e">
        <f>+IF('Datos seleccionados'!#REF!="","",'Datos seleccionados'!#REF!)</f>
        <v>#REF!</v>
      </c>
      <c r="H630" s="14" t="e">
        <f>+IF('Datos seleccionados'!#REF!="","",'Datos seleccionados'!#REF!)</f>
        <v>#REF!</v>
      </c>
      <c r="I630" s="10" t="e">
        <f>IF(H630="","",IF(AND('Datos seleccionados'!#REF!&gt;=$I$3,'Datos seleccionados'!#REF!&lt;=$I$4,'Datos seleccionados'!#REF!&gt;=$I$5,'Datos seleccionados'!#REF!&gt;=$I$6,'Datos seleccionados'!#REF!&gt;=$I$7),"SI","NO"))</f>
        <v>#REF!</v>
      </c>
    </row>
    <row r="631" spans="2:9" x14ac:dyDescent="0.2">
      <c r="B631" s="18" t="e">
        <f>+IF('Datos seleccionados'!#REF!="","",'Datos seleccionados'!#REF!)</f>
        <v>#REF!</v>
      </c>
      <c r="C631" s="14" t="e">
        <f>+IF('Datos seleccionados'!#REF!="","",'Datos seleccionados'!#REF!)</f>
        <v>#REF!</v>
      </c>
      <c r="D631" s="10" t="e">
        <f>IF(C631="","",IF(AND('Datos seleccionados'!#REF!&gt;=$D$3,'Datos seleccionados'!#REF!&lt;=$D$4,'Datos seleccionados'!#REF!&gt;=$D$5,'Datos seleccionados'!#REF!&gt;=$D$6,'Datos seleccionados'!#REF!&gt;=$D$7),"SI","NO"))</f>
        <v>#REF!</v>
      </c>
      <c r="G631" s="17" t="e">
        <f>+IF('Datos seleccionados'!#REF!="","",'Datos seleccionados'!#REF!)</f>
        <v>#REF!</v>
      </c>
      <c r="H631" s="14" t="e">
        <f>+IF('Datos seleccionados'!#REF!="","",'Datos seleccionados'!#REF!)</f>
        <v>#REF!</v>
      </c>
      <c r="I631" s="10" t="e">
        <f>IF(H631="","",IF(AND('Datos seleccionados'!#REF!&gt;=$I$3,'Datos seleccionados'!#REF!&lt;=$I$4,'Datos seleccionados'!#REF!&gt;=$I$5,'Datos seleccionados'!#REF!&gt;=$I$6,'Datos seleccionados'!#REF!&gt;=$I$7),"SI","NO"))</f>
        <v>#REF!</v>
      </c>
    </row>
    <row r="632" spans="2:9" x14ac:dyDescent="0.2">
      <c r="B632" s="18" t="e">
        <f>+IF('Datos seleccionados'!#REF!="","",'Datos seleccionados'!#REF!)</f>
        <v>#REF!</v>
      </c>
      <c r="C632" s="14" t="e">
        <f>+IF('Datos seleccionados'!#REF!="","",'Datos seleccionados'!#REF!)</f>
        <v>#REF!</v>
      </c>
      <c r="D632" s="10" t="e">
        <f>IF(C632="","",IF(AND('Datos seleccionados'!#REF!&gt;=$D$3,'Datos seleccionados'!#REF!&lt;=$D$4,'Datos seleccionados'!#REF!&gt;=$D$5,'Datos seleccionados'!#REF!&gt;=$D$6,'Datos seleccionados'!#REF!&gt;=$D$7),"SI","NO"))</f>
        <v>#REF!</v>
      </c>
      <c r="G632" s="17" t="e">
        <f>+IF('Datos seleccionados'!#REF!="","",'Datos seleccionados'!#REF!)</f>
        <v>#REF!</v>
      </c>
      <c r="H632" s="14" t="e">
        <f>+IF('Datos seleccionados'!#REF!="","",'Datos seleccionados'!#REF!)</f>
        <v>#REF!</v>
      </c>
      <c r="I632" s="10" t="e">
        <f>IF(H632="","",IF(AND('Datos seleccionados'!#REF!&gt;=$I$3,'Datos seleccionados'!#REF!&lt;=$I$4,'Datos seleccionados'!#REF!&gt;=$I$5,'Datos seleccionados'!#REF!&gt;=$I$6,'Datos seleccionados'!#REF!&gt;=$I$7),"SI","NO"))</f>
        <v>#REF!</v>
      </c>
    </row>
    <row r="633" spans="2:9" x14ac:dyDescent="0.2">
      <c r="B633" s="18" t="e">
        <f>+IF('Datos seleccionados'!#REF!="","",'Datos seleccionados'!#REF!)</f>
        <v>#REF!</v>
      </c>
      <c r="C633" s="14" t="e">
        <f>+IF('Datos seleccionados'!#REF!="","",'Datos seleccionados'!#REF!)</f>
        <v>#REF!</v>
      </c>
      <c r="D633" s="10" t="e">
        <f>IF(C633="","",IF(AND('Datos seleccionados'!#REF!&gt;=$D$3,'Datos seleccionados'!#REF!&lt;=$D$4,'Datos seleccionados'!#REF!&gt;=$D$5,'Datos seleccionados'!#REF!&gt;=$D$6,'Datos seleccionados'!#REF!&gt;=$D$7),"SI","NO"))</f>
        <v>#REF!</v>
      </c>
      <c r="G633" s="17" t="e">
        <f>+IF('Datos seleccionados'!#REF!="","",'Datos seleccionados'!#REF!)</f>
        <v>#REF!</v>
      </c>
      <c r="H633" s="14" t="e">
        <f>+IF('Datos seleccionados'!#REF!="","",'Datos seleccionados'!#REF!)</f>
        <v>#REF!</v>
      </c>
      <c r="I633" s="10" t="e">
        <f>IF(H633="","",IF(AND('Datos seleccionados'!#REF!&gt;=$I$3,'Datos seleccionados'!#REF!&lt;=$I$4,'Datos seleccionados'!#REF!&gt;=$I$5,'Datos seleccionados'!#REF!&gt;=$I$6,'Datos seleccionados'!#REF!&gt;=$I$7),"SI","NO"))</f>
        <v>#REF!</v>
      </c>
    </row>
    <row r="634" spans="2:9" x14ac:dyDescent="0.2">
      <c r="B634" s="18" t="e">
        <f>+IF('Datos seleccionados'!#REF!="","",'Datos seleccionados'!#REF!)</f>
        <v>#REF!</v>
      </c>
      <c r="C634" s="14" t="e">
        <f>+IF('Datos seleccionados'!#REF!="","",'Datos seleccionados'!#REF!)</f>
        <v>#REF!</v>
      </c>
      <c r="D634" s="10" t="e">
        <f>IF(C634="","",IF(AND('Datos seleccionados'!#REF!&gt;=$D$3,'Datos seleccionados'!#REF!&lt;=$D$4,'Datos seleccionados'!#REF!&gt;=$D$5,'Datos seleccionados'!#REF!&gt;=$D$6,'Datos seleccionados'!#REF!&gt;=$D$7),"SI","NO"))</f>
        <v>#REF!</v>
      </c>
      <c r="G634" s="17" t="e">
        <f>+IF('Datos seleccionados'!#REF!="","",'Datos seleccionados'!#REF!)</f>
        <v>#REF!</v>
      </c>
      <c r="H634" s="14" t="e">
        <f>+IF('Datos seleccionados'!#REF!="","",'Datos seleccionados'!#REF!)</f>
        <v>#REF!</v>
      </c>
      <c r="I634" s="10" t="e">
        <f>IF(H634="","",IF(AND('Datos seleccionados'!#REF!&gt;=$I$3,'Datos seleccionados'!#REF!&lt;=$I$4,'Datos seleccionados'!#REF!&gt;=$I$5,'Datos seleccionados'!#REF!&gt;=$I$6,'Datos seleccionados'!#REF!&gt;=$I$7),"SI","NO"))</f>
        <v>#REF!</v>
      </c>
    </row>
    <row r="635" spans="2:9" x14ac:dyDescent="0.2">
      <c r="B635" s="18" t="e">
        <f>+IF('Datos seleccionados'!#REF!="","",'Datos seleccionados'!#REF!)</f>
        <v>#REF!</v>
      </c>
      <c r="C635" s="14" t="e">
        <f>+IF('Datos seleccionados'!#REF!="","",'Datos seleccionados'!#REF!)</f>
        <v>#REF!</v>
      </c>
      <c r="D635" s="10" t="e">
        <f>IF(C635="","",IF(AND('Datos seleccionados'!#REF!&gt;=$D$3,'Datos seleccionados'!#REF!&lt;=$D$4,'Datos seleccionados'!#REF!&gt;=$D$5,'Datos seleccionados'!#REF!&gt;=$D$6,'Datos seleccionados'!#REF!&gt;=$D$7),"SI","NO"))</f>
        <v>#REF!</v>
      </c>
      <c r="G635" s="17" t="e">
        <f>+IF('Datos seleccionados'!#REF!="","",'Datos seleccionados'!#REF!)</f>
        <v>#REF!</v>
      </c>
      <c r="H635" s="14" t="e">
        <f>+IF('Datos seleccionados'!#REF!="","",'Datos seleccionados'!#REF!)</f>
        <v>#REF!</v>
      </c>
      <c r="I635" s="10" t="e">
        <f>IF(H635="","",IF(AND('Datos seleccionados'!#REF!&gt;=$I$3,'Datos seleccionados'!#REF!&lt;=$I$4,'Datos seleccionados'!#REF!&gt;=$I$5,'Datos seleccionados'!#REF!&gt;=$I$6,'Datos seleccionados'!#REF!&gt;=$I$7),"SI","NO"))</f>
        <v>#REF!</v>
      </c>
    </row>
    <row r="636" spans="2:9" x14ac:dyDescent="0.2">
      <c r="B636" s="18" t="e">
        <f>+IF('Datos seleccionados'!#REF!="","",'Datos seleccionados'!#REF!)</f>
        <v>#REF!</v>
      </c>
      <c r="C636" s="14" t="e">
        <f>+IF('Datos seleccionados'!#REF!="","",'Datos seleccionados'!#REF!)</f>
        <v>#REF!</v>
      </c>
      <c r="D636" s="10" t="e">
        <f>IF(C636="","",IF(AND('Datos seleccionados'!#REF!&gt;=$D$3,'Datos seleccionados'!#REF!&lt;=$D$4,'Datos seleccionados'!#REF!&gt;=$D$5,'Datos seleccionados'!#REF!&gt;=$D$6,'Datos seleccionados'!#REF!&gt;=$D$7),"SI","NO"))</f>
        <v>#REF!</v>
      </c>
      <c r="G636" s="17" t="e">
        <f>+IF('Datos seleccionados'!#REF!="","",'Datos seleccionados'!#REF!)</f>
        <v>#REF!</v>
      </c>
      <c r="H636" s="14" t="e">
        <f>+IF('Datos seleccionados'!#REF!="","",'Datos seleccionados'!#REF!)</f>
        <v>#REF!</v>
      </c>
      <c r="I636" s="10" t="e">
        <f>IF(H636="","",IF(AND('Datos seleccionados'!#REF!&gt;=$I$3,'Datos seleccionados'!#REF!&lt;=$I$4,'Datos seleccionados'!#REF!&gt;=$I$5,'Datos seleccionados'!#REF!&gt;=$I$6,'Datos seleccionados'!#REF!&gt;=$I$7),"SI","NO"))</f>
        <v>#REF!</v>
      </c>
    </row>
    <row r="637" spans="2:9" x14ac:dyDescent="0.2">
      <c r="B637" s="18" t="e">
        <f>+IF('Datos seleccionados'!#REF!="","",'Datos seleccionados'!#REF!)</f>
        <v>#REF!</v>
      </c>
      <c r="C637" s="14" t="e">
        <f>+IF('Datos seleccionados'!#REF!="","",'Datos seleccionados'!#REF!)</f>
        <v>#REF!</v>
      </c>
      <c r="D637" s="10" t="e">
        <f>IF(C637="","",IF(AND('Datos seleccionados'!#REF!&gt;=$D$3,'Datos seleccionados'!#REF!&lt;=$D$4,'Datos seleccionados'!#REF!&gt;=$D$5,'Datos seleccionados'!#REF!&gt;=$D$6,'Datos seleccionados'!#REF!&gt;=$D$7),"SI","NO"))</f>
        <v>#REF!</v>
      </c>
      <c r="G637" s="17" t="e">
        <f>+IF('Datos seleccionados'!#REF!="","",'Datos seleccionados'!#REF!)</f>
        <v>#REF!</v>
      </c>
      <c r="H637" s="14" t="e">
        <f>+IF('Datos seleccionados'!#REF!="","",'Datos seleccionados'!#REF!)</f>
        <v>#REF!</v>
      </c>
      <c r="I637" s="10" t="e">
        <f>IF(H637="","",IF(AND('Datos seleccionados'!#REF!&gt;=$I$3,'Datos seleccionados'!#REF!&lt;=$I$4,'Datos seleccionados'!#REF!&gt;=$I$5,'Datos seleccionados'!#REF!&gt;=$I$6,'Datos seleccionados'!#REF!&gt;=$I$7),"SI","NO"))</f>
        <v>#REF!</v>
      </c>
    </row>
    <row r="638" spans="2:9" x14ac:dyDescent="0.2">
      <c r="B638" s="18" t="e">
        <f>+IF('Datos seleccionados'!#REF!="","",'Datos seleccionados'!#REF!)</f>
        <v>#REF!</v>
      </c>
      <c r="C638" s="14" t="e">
        <f>+IF('Datos seleccionados'!#REF!="","",'Datos seleccionados'!#REF!)</f>
        <v>#REF!</v>
      </c>
      <c r="D638" s="10" t="e">
        <f>IF(C638="","",IF(AND('Datos seleccionados'!#REF!&gt;=$D$3,'Datos seleccionados'!#REF!&lt;=$D$4,'Datos seleccionados'!#REF!&gt;=$D$5,'Datos seleccionados'!#REF!&gt;=$D$6,'Datos seleccionados'!#REF!&gt;=$D$7),"SI","NO"))</f>
        <v>#REF!</v>
      </c>
      <c r="G638" s="17" t="e">
        <f>+IF('Datos seleccionados'!#REF!="","",'Datos seleccionados'!#REF!)</f>
        <v>#REF!</v>
      </c>
      <c r="H638" s="14" t="e">
        <f>+IF('Datos seleccionados'!#REF!="","",'Datos seleccionados'!#REF!)</f>
        <v>#REF!</v>
      </c>
      <c r="I638" s="10" t="e">
        <f>IF(H638="","",IF(AND('Datos seleccionados'!#REF!&gt;=$I$3,'Datos seleccionados'!#REF!&lt;=$I$4,'Datos seleccionados'!#REF!&gt;=$I$5,'Datos seleccionados'!#REF!&gt;=$I$6,'Datos seleccionados'!#REF!&gt;=$I$7),"SI","NO"))</f>
        <v>#REF!</v>
      </c>
    </row>
    <row r="639" spans="2:9" x14ac:dyDescent="0.2">
      <c r="B639" s="18" t="e">
        <f>+IF('Datos seleccionados'!#REF!="","",'Datos seleccionados'!#REF!)</f>
        <v>#REF!</v>
      </c>
      <c r="C639" s="14" t="e">
        <f>+IF('Datos seleccionados'!#REF!="","",'Datos seleccionados'!#REF!)</f>
        <v>#REF!</v>
      </c>
      <c r="D639" s="10" t="e">
        <f>IF(C639="","",IF(AND('Datos seleccionados'!#REF!&gt;=$D$3,'Datos seleccionados'!#REF!&lt;=$D$4,'Datos seleccionados'!#REF!&gt;=$D$5,'Datos seleccionados'!#REF!&gt;=$D$6,'Datos seleccionados'!#REF!&gt;=$D$7),"SI","NO"))</f>
        <v>#REF!</v>
      </c>
      <c r="G639" s="17" t="e">
        <f>+IF('Datos seleccionados'!#REF!="","",'Datos seleccionados'!#REF!)</f>
        <v>#REF!</v>
      </c>
      <c r="H639" s="14" t="e">
        <f>+IF('Datos seleccionados'!#REF!="","",'Datos seleccionados'!#REF!)</f>
        <v>#REF!</v>
      </c>
      <c r="I639" s="10" t="e">
        <f>IF(H639="","",IF(AND('Datos seleccionados'!#REF!&gt;=$I$3,'Datos seleccionados'!#REF!&lt;=$I$4,'Datos seleccionados'!#REF!&gt;=$I$5,'Datos seleccionados'!#REF!&gt;=$I$6,'Datos seleccionados'!#REF!&gt;=$I$7),"SI","NO"))</f>
        <v>#REF!</v>
      </c>
    </row>
    <row r="640" spans="2:9" x14ac:dyDescent="0.2">
      <c r="B640" s="18" t="e">
        <f>+IF('Datos seleccionados'!#REF!="","",'Datos seleccionados'!#REF!)</f>
        <v>#REF!</v>
      </c>
      <c r="C640" s="14" t="e">
        <f>+IF('Datos seleccionados'!#REF!="","",'Datos seleccionados'!#REF!)</f>
        <v>#REF!</v>
      </c>
      <c r="D640" s="10" t="e">
        <f>IF(C640="","",IF(AND('Datos seleccionados'!#REF!&gt;=$D$3,'Datos seleccionados'!#REF!&lt;=$D$4,'Datos seleccionados'!#REF!&gt;=$D$5,'Datos seleccionados'!#REF!&gt;=$D$6,'Datos seleccionados'!#REF!&gt;=$D$7),"SI","NO"))</f>
        <v>#REF!</v>
      </c>
      <c r="G640" s="17" t="e">
        <f>+IF('Datos seleccionados'!#REF!="","",'Datos seleccionados'!#REF!)</f>
        <v>#REF!</v>
      </c>
      <c r="H640" s="14" t="e">
        <f>+IF('Datos seleccionados'!#REF!="","",'Datos seleccionados'!#REF!)</f>
        <v>#REF!</v>
      </c>
      <c r="I640" s="10" t="e">
        <f>IF(H640="","",IF(AND('Datos seleccionados'!#REF!&gt;=$I$3,'Datos seleccionados'!#REF!&lt;=$I$4,'Datos seleccionados'!#REF!&gt;=$I$5,'Datos seleccionados'!#REF!&gt;=$I$6,'Datos seleccionados'!#REF!&gt;=$I$7),"SI","NO"))</f>
        <v>#REF!</v>
      </c>
    </row>
    <row r="641" spans="2:9" x14ac:dyDescent="0.2">
      <c r="B641" s="18" t="e">
        <f>+IF('Datos seleccionados'!#REF!="","",'Datos seleccionados'!#REF!)</f>
        <v>#REF!</v>
      </c>
      <c r="C641" s="14" t="e">
        <f>+IF('Datos seleccionados'!#REF!="","",'Datos seleccionados'!#REF!)</f>
        <v>#REF!</v>
      </c>
      <c r="D641" s="10" t="e">
        <f>IF(C641="","",IF(AND('Datos seleccionados'!#REF!&gt;=$D$3,'Datos seleccionados'!#REF!&lt;=$D$4,'Datos seleccionados'!#REF!&gt;=$D$5,'Datos seleccionados'!#REF!&gt;=$D$6,'Datos seleccionados'!#REF!&gt;=$D$7),"SI","NO"))</f>
        <v>#REF!</v>
      </c>
      <c r="G641" s="17" t="e">
        <f>+IF('Datos seleccionados'!#REF!="","",'Datos seleccionados'!#REF!)</f>
        <v>#REF!</v>
      </c>
      <c r="H641" s="14" t="e">
        <f>+IF('Datos seleccionados'!#REF!="","",'Datos seleccionados'!#REF!)</f>
        <v>#REF!</v>
      </c>
      <c r="I641" s="10" t="e">
        <f>IF(H641="","",IF(AND('Datos seleccionados'!#REF!&gt;=$I$3,'Datos seleccionados'!#REF!&lt;=$I$4,'Datos seleccionados'!#REF!&gt;=$I$5,'Datos seleccionados'!#REF!&gt;=$I$6,'Datos seleccionados'!#REF!&gt;=$I$7),"SI","NO"))</f>
        <v>#REF!</v>
      </c>
    </row>
    <row r="642" spans="2:9" x14ac:dyDescent="0.2">
      <c r="B642" s="18" t="e">
        <f>+IF('Datos seleccionados'!#REF!="","",'Datos seleccionados'!#REF!)</f>
        <v>#REF!</v>
      </c>
      <c r="C642" s="14" t="e">
        <f>+IF('Datos seleccionados'!#REF!="","",'Datos seleccionados'!#REF!)</f>
        <v>#REF!</v>
      </c>
      <c r="D642" s="10" t="e">
        <f>IF(C642="","",IF(AND('Datos seleccionados'!#REF!&gt;=$D$3,'Datos seleccionados'!#REF!&lt;=$D$4,'Datos seleccionados'!#REF!&gt;=$D$5,'Datos seleccionados'!#REF!&gt;=$D$6,'Datos seleccionados'!#REF!&gt;=$D$7),"SI","NO"))</f>
        <v>#REF!</v>
      </c>
      <c r="G642" s="17" t="e">
        <f>+IF('Datos seleccionados'!#REF!="","",'Datos seleccionados'!#REF!)</f>
        <v>#REF!</v>
      </c>
      <c r="H642" s="14" t="e">
        <f>+IF('Datos seleccionados'!#REF!="","",'Datos seleccionados'!#REF!)</f>
        <v>#REF!</v>
      </c>
      <c r="I642" s="10" t="e">
        <f>IF(H642="","",IF(AND('Datos seleccionados'!#REF!&gt;=$I$3,'Datos seleccionados'!#REF!&lt;=$I$4,'Datos seleccionados'!#REF!&gt;=$I$5,'Datos seleccionados'!#REF!&gt;=$I$6,'Datos seleccionados'!#REF!&gt;=$I$7),"SI","NO"))</f>
        <v>#REF!</v>
      </c>
    </row>
    <row r="643" spans="2:9" x14ac:dyDescent="0.2">
      <c r="B643" s="18" t="e">
        <f>+IF('Datos seleccionados'!#REF!="","",'Datos seleccionados'!#REF!)</f>
        <v>#REF!</v>
      </c>
      <c r="C643" s="14" t="e">
        <f>+IF('Datos seleccionados'!#REF!="","",'Datos seleccionados'!#REF!)</f>
        <v>#REF!</v>
      </c>
      <c r="D643" s="10" t="e">
        <f>IF(C643="","",IF(AND('Datos seleccionados'!#REF!&gt;=$D$3,'Datos seleccionados'!#REF!&lt;=$D$4,'Datos seleccionados'!#REF!&gt;=$D$5,'Datos seleccionados'!#REF!&gt;=$D$6,'Datos seleccionados'!#REF!&gt;=$D$7),"SI","NO"))</f>
        <v>#REF!</v>
      </c>
      <c r="G643" s="17" t="e">
        <f>+IF('Datos seleccionados'!#REF!="","",'Datos seleccionados'!#REF!)</f>
        <v>#REF!</v>
      </c>
      <c r="H643" s="14" t="e">
        <f>+IF('Datos seleccionados'!#REF!="","",'Datos seleccionados'!#REF!)</f>
        <v>#REF!</v>
      </c>
      <c r="I643" s="10" t="e">
        <f>IF(H643="","",IF(AND('Datos seleccionados'!#REF!&gt;=$I$3,'Datos seleccionados'!#REF!&lt;=$I$4,'Datos seleccionados'!#REF!&gt;=$I$5,'Datos seleccionados'!#REF!&gt;=$I$6,'Datos seleccionados'!#REF!&gt;=$I$7),"SI","NO"))</f>
        <v>#REF!</v>
      </c>
    </row>
    <row r="644" spans="2:9" x14ac:dyDescent="0.2">
      <c r="B644" s="18" t="e">
        <f>+IF('Datos seleccionados'!#REF!="","",'Datos seleccionados'!#REF!)</f>
        <v>#REF!</v>
      </c>
      <c r="C644" s="14" t="e">
        <f>+IF('Datos seleccionados'!#REF!="","",'Datos seleccionados'!#REF!)</f>
        <v>#REF!</v>
      </c>
      <c r="D644" s="10" t="e">
        <f>IF(C644="","",IF(AND('Datos seleccionados'!#REF!&gt;=$D$3,'Datos seleccionados'!#REF!&lt;=$D$4,'Datos seleccionados'!#REF!&gt;=$D$5,'Datos seleccionados'!#REF!&gt;=$D$6,'Datos seleccionados'!#REF!&gt;=$D$7),"SI","NO"))</f>
        <v>#REF!</v>
      </c>
      <c r="G644" s="17" t="e">
        <f>+IF('Datos seleccionados'!#REF!="","",'Datos seleccionados'!#REF!)</f>
        <v>#REF!</v>
      </c>
      <c r="H644" s="14" t="e">
        <f>+IF('Datos seleccionados'!#REF!="","",'Datos seleccionados'!#REF!)</f>
        <v>#REF!</v>
      </c>
      <c r="I644" s="10" t="e">
        <f>IF(H644="","",IF(AND('Datos seleccionados'!#REF!&gt;=$I$3,'Datos seleccionados'!#REF!&lt;=$I$4,'Datos seleccionados'!#REF!&gt;=$I$5,'Datos seleccionados'!#REF!&gt;=$I$6,'Datos seleccionados'!#REF!&gt;=$I$7),"SI","NO"))</f>
        <v>#REF!</v>
      </c>
    </row>
    <row r="645" spans="2:9" x14ac:dyDescent="0.2">
      <c r="B645" s="18" t="e">
        <f>+IF('Datos seleccionados'!#REF!="","",'Datos seleccionados'!#REF!)</f>
        <v>#REF!</v>
      </c>
      <c r="C645" s="14" t="e">
        <f>+IF('Datos seleccionados'!#REF!="","",'Datos seleccionados'!#REF!)</f>
        <v>#REF!</v>
      </c>
      <c r="D645" s="10" t="e">
        <f>IF(C645="","",IF(AND('Datos seleccionados'!#REF!&gt;=$D$3,'Datos seleccionados'!#REF!&lt;=$D$4,'Datos seleccionados'!#REF!&gt;=$D$5,'Datos seleccionados'!#REF!&gt;=$D$6,'Datos seleccionados'!#REF!&gt;=$D$7),"SI","NO"))</f>
        <v>#REF!</v>
      </c>
      <c r="G645" s="17" t="e">
        <f>+IF('Datos seleccionados'!#REF!="","",'Datos seleccionados'!#REF!)</f>
        <v>#REF!</v>
      </c>
      <c r="H645" s="14" t="e">
        <f>+IF('Datos seleccionados'!#REF!="","",'Datos seleccionados'!#REF!)</f>
        <v>#REF!</v>
      </c>
      <c r="I645" s="10" t="e">
        <f>IF(H645="","",IF(AND('Datos seleccionados'!#REF!&gt;=$I$3,'Datos seleccionados'!#REF!&lt;=$I$4,'Datos seleccionados'!#REF!&gt;=$I$5,'Datos seleccionados'!#REF!&gt;=$I$6,'Datos seleccionados'!#REF!&gt;=$I$7),"SI","NO"))</f>
        <v>#REF!</v>
      </c>
    </row>
    <row r="646" spans="2:9" x14ac:dyDescent="0.2">
      <c r="B646" s="18" t="e">
        <f>+IF('Datos seleccionados'!#REF!="","",'Datos seleccionados'!#REF!)</f>
        <v>#REF!</v>
      </c>
      <c r="C646" s="14" t="e">
        <f>+IF('Datos seleccionados'!#REF!="","",'Datos seleccionados'!#REF!)</f>
        <v>#REF!</v>
      </c>
      <c r="D646" s="10" t="e">
        <f>IF(C646="","",IF(AND('Datos seleccionados'!#REF!&gt;=$D$3,'Datos seleccionados'!#REF!&lt;=$D$4,'Datos seleccionados'!#REF!&gt;=$D$5,'Datos seleccionados'!#REF!&gt;=$D$6,'Datos seleccionados'!#REF!&gt;=$D$7),"SI","NO"))</f>
        <v>#REF!</v>
      </c>
      <c r="G646" s="17" t="e">
        <f>+IF('Datos seleccionados'!#REF!="","",'Datos seleccionados'!#REF!)</f>
        <v>#REF!</v>
      </c>
      <c r="H646" s="14" t="e">
        <f>+IF('Datos seleccionados'!#REF!="","",'Datos seleccionados'!#REF!)</f>
        <v>#REF!</v>
      </c>
      <c r="I646" s="10" t="e">
        <f>IF(H646="","",IF(AND('Datos seleccionados'!#REF!&gt;=$I$3,'Datos seleccionados'!#REF!&lt;=$I$4,'Datos seleccionados'!#REF!&gt;=$I$5,'Datos seleccionados'!#REF!&gt;=$I$6,'Datos seleccionados'!#REF!&gt;=$I$7),"SI","NO"))</f>
        <v>#REF!</v>
      </c>
    </row>
    <row r="647" spans="2:9" x14ac:dyDescent="0.2">
      <c r="B647" s="18" t="e">
        <f>+IF('Datos seleccionados'!#REF!="","",'Datos seleccionados'!#REF!)</f>
        <v>#REF!</v>
      </c>
      <c r="C647" s="14" t="e">
        <f>+IF('Datos seleccionados'!#REF!="","",'Datos seleccionados'!#REF!)</f>
        <v>#REF!</v>
      </c>
      <c r="D647" s="10" t="e">
        <f>IF(C647="","",IF(AND('Datos seleccionados'!#REF!&gt;=$D$3,'Datos seleccionados'!#REF!&lt;=$D$4,'Datos seleccionados'!#REF!&gt;=$D$5,'Datos seleccionados'!#REF!&gt;=$D$6,'Datos seleccionados'!#REF!&gt;=$D$7),"SI","NO"))</f>
        <v>#REF!</v>
      </c>
      <c r="G647" s="17" t="e">
        <f>+IF('Datos seleccionados'!#REF!="","",'Datos seleccionados'!#REF!)</f>
        <v>#REF!</v>
      </c>
      <c r="H647" s="14" t="e">
        <f>+IF('Datos seleccionados'!#REF!="","",'Datos seleccionados'!#REF!)</f>
        <v>#REF!</v>
      </c>
      <c r="I647" s="10" t="e">
        <f>IF(H647="","",IF(AND('Datos seleccionados'!#REF!&gt;=$I$3,'Datos seleccionados'!#REF!&lt;=$I$4,'Datos seleccionados'!#REF!&gt;=$I$5,'Datos seleccionados'!#REF!&gt;=$I$6,'Datos seleccionados'!#REF!&gt;=$I$7),"SI","NO"))</f>
        <v>#REF!</v>
      </c>
    </row>
    <row r="648" spans="2:9" x14ac:dyDescent="0.2">
      <c r="B648" s="18" t="e">
        <f>+IF('Datos seleccionados'!#REF!="","",'Datos seleccionados'!#REF!)</f>
        <v>#REF!</v>
      </c>
      <c r="C648" s="14" t="e">
        <f>+IF('Datos seleccionados'!#REF!="","",'Datos seleccionados'!#REF!)</f>
        <v>#REF!</v>
      </c>
      <c r="D648" s="10" t="e">
        <f>IF(C648="","",IF(AND('Datos seleccionados'!#REF!&gt;=$D$3,'Datos seleccionados'!#REF!&lt;=$D$4,'Datos seleccionados'!#REF!&gt;=$D$5,'Datos seleccionados'!#REF!&gt;=$D$6,'Datos seleccionados'!#REF!&gt;=$D$7),"SI","NO"))</f>
        <v>#REF!</v>
      </c>
      <c r="G648" s="17" t="e">
        <f>+IF('Datos seleccionados'!#REF!="","",'Datos seleccionados'!#REF!)</f>
        <v>#REF!</v>
      </c>
      <c r="H648" s="14" t="e">
        <f>+IF('Datos seleccionados'!#REF!="","",'Datos seleccionados'!#REF!)</f>
        <v>#REF!</v>
      </c>
      <c r="I648" s="10" t="e">
        <f>IF(H648="","",IF(AND('Datos seleccionados'!#REF!&gt;=$I$3,'Datos seleccionados'!#REF!&lt;=$I$4,'Datos seleccionados'!#REF!&gt;=$I$5,'Datos seleccionados'!#REF!&gt;=$I$6,'Datos seleccionados'!#REF!&gt;=$I$7),"SI","NO"))</f>
        <v>#REF!</v>
      </c>
    </row>
    <row r="649" spans="2:9" x14ac:dyDescent="0.2">
      <c r="B649" s="18" t="e">
        <f>+IF('Datos seleccionados'!#REF!="","",'Datos seleccionados'!#REF!)</f>
        <v>#REF!</v>
      </c>
      <c r="C649" s="14" t="e">
        <f>+IF('Datos seleccionados'!#REF!="","",'Datos seleccionados'!#REF!)</f>
        <v>#REF!</v>
      </c>
      <c r="D649" s="10" t="e">
        <f>IF(C649="","",IF(AND('Datos seleccionados'!#REF!&gt;=$D$3,'Datos seleccionados'!#REF!&lt;=$D$4,'Datos seleccionados'!#REF!&gt;=$D$5,'Datos seleccionados'!#REF!&gt;=$D$6,'Datos seleccionados'!#REF!&gt;=$D$7),"SI","NO"))</f>
        <v>#REF!</v>
      </c>
      <c r="G649" s="17" t="e">
        <f>+IF('Datos seleccionados'!#REF!="","",'Datos seleccionados'!#REF!)</f>
        <v>#REF!</v>
      </c>
      <c r="H649" s="14" t="e">
        <f>+IF('Datos seleccionados'!#REF!="","",'Datos seleccionados'!#REF!)</f>
        <v>#REF!</v>
      </c>
      <c r="I649" s="10" t="e">
        <f>IF(H649="","",IF(AND('Datos seleccionados'!#REF!&gt;=$I$3,'Datos seleccionados'!#REF!&lt;=$I$4,'Datos seleccionados'!#REF!&gt;=$I$5,'Datos seleccionados'!#REF!&gt;=$I$6,'Datos seleccionados'!#REF!&gt;=$I$7),"SI","NO"))</f>
        <v>#REF!</v>
      </c>
    </row>
    <row r="650" spans="2:9" x14ac:dyDescent="0.2">
      <c r="B650" s="18" t="e">
        <f>+IF('Datos seleccionados'!#REF!="","",'Datos seleccionados'!#REF!)</f>
        <v>#REF!</v>
      </c>
      <c r="C650" s="14" t="e">
        <f>+IF('Datos seleccionados'!#REF!="","",'Datos seleccionados'!#REF!)</f>
        <v>#REF!</v>
      </c>
      <c r="D650" s="10" t="e">
        <f>IF(C650="","",IF(AND('Datos seleccionados'!#REF!&gt;=$D$3,'Datos seleccionados'!#REF!&lt;=$D$4,'Datos seleccionados'!#REF!&gt;=$D$5,'Datos seleccionados'!#REF!&gt;=$D$6,'Datos seleccionados'!#REF!&gt;=$D$7),"SI","NO"))</f>
        <v>#REF!</v>
      </c>
      <c r="G650" s="17" t="e">
        <f>+IF('Datos seleccionados'!#REF!="","",'Datos seleccionados'!#REF!)</f>
        <v>#REF!</v>
      </c>
      <c r="H650" s="14" t="e">
        <f>+IF('Datos seleccionados'!#REF!="","",'Datos seleccionados'!#REF!)</f>
        <v>#REF!</v>
      </c>
      <c r="I650" s="10" t="e">
        <f>IF(H650="","",IF(AND('Datos seleccionados'!#REF!&gt;=$I$3,'Datos seleccionados'!#REF!&lt;=$I$4,'Datos seleccionados'!#REF!&gt;=$I$5,'Datos seleccionados'!#REF!&gt;=$I$6,'Datos seleccionados'!#REF!&gt;=$I$7),"SI","NO"))</f>
        <v>#REF!</v>
      </c>
    </row>
    <row r="651" spans="2:9" x14ac:dyDescent="0.2">
      <c r="B651" s="18" t="e">
        <f>+IF('Datos seleccionados'!#REF!="","",'Datos seleccionados'!#REF!)</f>
        <v>#REF!</v>
      </c>
      <c r="C651" s="14" t="e">
        <f>+IF('Datos seleccionados'!#REF!="","",'Datos seleccionados'!#REF!)</f>
        <v>#REF!</v>
      </c>
      <c r="D651" s="10" t="e">
        <f>IF(C651="","",IF(AND('Datos seleccionados'!#REF!&gt;=$D$3,'Datos seleccionados'!#REF!&lt;=$D$4,'Datos seleccionados'!#REF!&gt;=$D$5,'Datos seleccionados'!#REF!&gt;=$D$6,'Datos seleccionados'!#REF!&gt;=$D$7),"SI","NO"))</f>
        <v>#REF!</v>
      </c>
      <c r="G651" s="17" t="e">
        <f>+IF('Datos seleccionados'!#REF!="","",'Datos seleccionados'!#REF!)</f>
        <v>#REF!</v>
      </c>
      <c r="H651" s="14" t="e">
        <f>+IF('Datos seleccionados'!#REF!="","",'Datos seleccionados'!#REF!)</f>
        <v>#REF!</v>
      </c>
      <c r="I651" s="10" t="e">
        <f>IF(H651="","",IF(AND('Datos seleccionados'!#REF!&gt;=$I$3,'Datos seleccionados'!#REF!&lt;=$I$4,'Datos seleccionados'!#REF!&gt;=$I$5,'Datos seleccionados'!#REF!&gt;=$I$6,'Datos seleccionados'!#REF!&gt;=$I$7),"SI","NO"))</f>
        <v>#REF!</v>
      </c>
    </row>
    <row r="652" spans="2:9" x14ac:dyDescent="0.2">
      <c r="B652" s="18" t="e">
        <f>+IF('Datos seleccionados'!#REF!="","",'Datos seleccionados'!#REF!)</f>
        <v>#REF!</v>
      </c>
      <c r="C652" s="14" t="e">
        <f>+IF('Datos seleccionados'!#REF!="","",'Datos seleccionados'!#REF!)</f>
        <v>#REF!</v>
      </c>
      <c r="D652" s="10" t="e">
        <f>IF(C652="","",IF(AND('Datos seleccionados'!#REF!&gt;=$D$3,'Datos seleccionados'!#REF!&lt;=$D$4,'Datos seleccionados'!#REF!&gt;=$D$5,'Datos seleccionados'!#REF!&gt;=$D$6,'Datos seleccionados'!#REF!&gt;=$D$7),"SI","NO"))</f>
        <v>#REF!</v>
      </c>
      <c r="G652" s="17" t="e">
        <f>+IF('Datos seleccionados'!#REF!="","",'Datos seleccionados'!#REF!)</f>
        <v>#REF!</v>
      </c>
      <c r="H652" s="14" t="e">
        <f>+IF('Datos seleccionados'!#REF!="","",'Datos seleccionados'!#REF!)</f>
        <v>#REF!</v>
      </c>
      <c r="I652" s="10" t="e">
        <f>IF(H652="","",IF(AND('Datos seleccionados'!#REF!&gt;=$I$3,'Datos seleccionados'!#REF!&lt;=$I$4,'Datos seleccionados'!#REF!&gt;=$I$5,'Datos seleccionados'!#REF!&gt;=$I$6,'Datos seleccionados'!#REF!&gt;=$I$7),"SI","NO"))</f>
        <v>#REF!</v>
      </c>
    </row>
    <row r="653" spans="2:9" x14ac:dyDescent="0.2">
      <c r="B653" s="18" t="e">
        <f>+IF('Datos seleccionados'!#REF!="","",'Datos seleccionados'!#REF!)</f>
        <v>#REF!</v>
      </c>
      <c r="C653" s="14" t="e">
        <f>+IF('Datos seleccionados'!#REF!="","",'Datos seleccionados'!#REF!)</f>
        <v>#REF!</v>
      </c>
      <c r="D653" s="10" t="e">
        <f>IF(C653="","",IF(AND('Datos seleccionados'!#REF!&gt;=$D$3,'Datos seleccionados'!#REF!&lt;=$D$4,'Datos seleccionados'!#REF!&gt;=$D$5,'Datos seleccionados'!#REF!&gt;=$D$6,'Datos seleccionados'!#REF!&gt;=$D$7),"SI","NO"))</f>
        <v>#REF!</v>
      </c>
      <c r="G653" s="17" t="e">
        <f>+IF('Datos seleccionados'!#REF!="","",'Datos seleccionados'!#REF!)</f>
        <v>#REF!</v>
      </c>
      <c r="H653" s="14" t="e">
        <f>+IF('Datos seleccionados'!#REF!="","",'Datos seleccionados'!#REF!)</f>
        <v>#REF!</v>
      </c>
      <c r="I653" s="10" t="e">
        <f>IF(H653="","",IF(AND('Datos seleccionados'!#REF!&gt;=$I$3,'Datos seleccionados'!#REF!&lt;=$I$4,'Datos seleccionados'!#REF!&gt;=$I$5,'Datos seleccionados'!#REF!&gt;=$I$6,'Datos seleccionados'!#REF!&gt;=$I$7),"SI","NO"))</f>
        <v>#REF!</v>
      </c>
    </row>
    <row r="654" spans="2:9" x14ac:dyDescent="0.2">
      <c r="B654" s="18" t="e">
        <f>+IF('Datos seleccionados'!#REF!="","",'Datos seleccionados'!#REF!)</f>
        <v>#REF!</v>
      </c>
      <c r="C654" s="14" t="e">
        <f>+IF('Datos seleccionados'!#REF!="","",'Datos seleccionados'!#REF!)</f>
        <v>#REF!</v>
      </c>
      <c r="D654" s="10" t="e">
        <f>IF(C654="","",IF(AND('Datos seleccionados'!#REF!&gt;=$D$3,'Datos seleccionados'!#REF!&lt;=$D$4,'Datos seleccionados'!#REF!&gt;=$D$5,'Datos seleccionados'!#REF!&gt;=$D$6,'Datos seleccionados'!#REF!&gt;=$D$7),"SI","NO"))</f>
        <v>#REF!</v>
      </c>
      <c r="G654" s="17" t="e">
        <f>+IF('Datos seleccionados'!#REF!="","",'Datos seleccionados'!#REF!)</f>
        <v>#REF!</v>
      </c>
      <c r="H654" s="14" t="e">
        <f>+IF('Datos seleccionados'!#REF!="","",'Datos seleccionados'!#REF!)</f>
        <v>#REF!</v>
      </c>
      <c r="I654" s="10" t="e">
        <f>IF(H654="","",IF(AND('Datos seleccionados'!#REF!&gt;=$I$3,'Datos seleccionados'!#REF!&lt;=$I$4,'Datos seleccionados'!#REF!&gt;=$I$5,'Datos seleccionados'!#REF!&gt;=$I$6,'Datos seleccionados'!#REF!&gt;=$I$7),"SI","NO"))</f>
        <v>#REF!</v>
      </c>
    </row>
    <row r="655" spans="2:9" x14ac:dyDescent="0.2">
      <c r="B655" s="18" t="e">
        <f>+IF('Datos seleccionados'!#REF!="","",'Datos seleccionados'!#REF!)</f>
        <v>#REF!</v>
      </c>
      <c r="C655" s="14" t="e">
        <f>+IF('Datos seleccionados'!#REF!="","",'Datos seleccionados'!#REF!)</f>
        <v>#REF!</v>
      </c>
      <c r="D655" s="10" t="e">
        <f>IF(C655="","",IF(AND('Datos seleccionados'!#REF!&gt;=$D$3,'Datos seleccionados'!#REF!&lt;=$D$4,'Datos seleccionados'!#REF!&gt;=$D$5,'Datos seleccionados'!#REF!&gt;=$D$6,'Datos seleccionados'!#REF!&gt;=$D$7),"SI","NO"))</f>
        <v>#REF!</v>
      </c>
      <c r="G655" s="17" t="e">
        <f>+IF('Datos seleccionados'!#REF!="","",'Datos seleccionados'!#REF!)</f>
        <v>#REF!</v>
      </c>
      <c r="H655" s="14" t="e">
        <f>+IF('Datos seleccionados'!#REF!="","",'Datos seleccionados'!#REF!)</f>
        <v>#REF!</v>
      </c>
      <c r="I655" s="10" t="e">
        <f>IF(H655="","",IF(AND('Datos seleccionados'!#REF!&gt;=$I$3,'Datos seleccionados'!#REF!&lt;=$I$4,'Datos seleccionados'!#REF!&gt;=$I$5,'Datos seleccionados'!#REF!&gt;=$I$6,'Datos seleccionados'!#REF!&gt;=$I$7),"SI","NO"))</f>
        <v>#REF!</v>
      </c>
    </row>
    <row r="656" spans="2:9" x14ac:dyDescent="0.2">
      <c r="B656" s="18" t="e">
        <f>+IF('Datos seleccionados'!#REF!="","",'Datos seleccionados'!#REF!)</f>
        <v>#REF!</v>
      </c>
      <c r="C656" s="14" t="e">
        <f>+IF('Datos seleccionados'!#REF!="","",'Datos seleccionados'!#REF!)</f>
        <v>#REF!</v>
      </c>
      <c r="D656" s="10" t="e">
        <f>IF(C656="","",IF(AND('Datos seleccionados'!#REF!&gt;=$D$3,'Datos seleccionados'!#REF!&lt;=$D$4,'Datos seleccionados'!#REF!&gt;=$D$5,'Datos seleccionados'!#REF!&gt;=$D$6,'Datos seleccionados'!#REF!&gt;=$D$7),"SI","NO"))</f>
        <v>#REF!</v>
      </c>
      <c r="G656" s="17" t="e">
        <f>+IF('Datos seleccionados'!#REF!="","",'Datos seleccionados'!#REF!)</f>
        <v>#REF!</v>
      </c>
      <c r="H656" s="14" t="e">
        <f>+IF('Datos seleccionados'!#REF!="","",'Datos seleccionados'!#REF!)</f>
        <v>#REF!</v>
      </c>
      <c r="I656" s="10" t="e">
        <f>IF(H656="","",IF(AND('Datos seleccionados'!#REF!&gt;=$I$3,'Datos seleccionados'!#REF!&lt;=$I$4,'Datos seleccionados'!#REF!&gt;=$I$5,'Datos seleccionados'!#REF!&gt;=$I$6,'Datos seleccionados'!#REF!&gt;=$I$7),"SI","NO"))</f>
        <v>#REF!</v>
      </c>
    </row>
    <row r="657" spans="2:9" x14ac:dyDescent="0.2">
      <c r="B657" s="18" t="e">
        <f>+IF('Datos seleccionados'!#REF!="","",'Datos seleccionados'!#REF!)</f>
        <v>#REF!</v>
      </c>
      <c r="C657" s="14" t="e">
        <f>+IF('Datos seleccionados'!#REF!="","",'Datos seleccionados'!#REF!)</f>
        <v>#REF!</v>
      </c>
      <c r="D657" s="10" t="e">
        <f>IF(C657="","",IF(AND('Datos seleccionados'!#REF!&gt;=$D$3,'Datos seleccionados'!#REF!&lt;=$D$4,'Datos seleccionados'!#REF!&gt;=$D$5,'Datos seleccionados'!#REF!&gt;=$D$6,'Datos seleccionados'!#REF!&gt;=$D$7),"SI","NO"))</f>
        <v>#REF!</v>
      </c>
      <c r="G657" s="17" t="e">
        <f>+IF('Datos seleccionados'!#REF!="","",'Datos seleccionados'!#REF!)</f>
        <v>#REF!</v>
      </c>
      <c r="H657" s="14" t="e">
        <f>+IF('Datos seleccionados'!#REF!="","",'Datos seleccionados'!#REF!)</f>
        <v>#REF!</v>
      </c>
      <c r="I657" s="10" t="e">
        <f>IF(H657="","",IF(AND('Datos seleccionados'!#REF!&gt;=$I$3,'Datos seleccionados'!#REF!&lt;=$I$4,'Datos seleccionados'!#REF!&gt;=$I$5,'Datos seleccionados'!#REF!&gt;=$I$6,'Datos seleccionados'!#REF!&gt;=$I$7),"SI","NO"))</f>
        <v>#REF!</v>
      </c>
    </row>
    <row r="658" spans="2:9" x14ac:dyDescent="0.2">
      <c r="B658" s="18" t="e">
        <f>+IF('Datos seleccionados'!#REF!="","",'Datos seleccionados'!#REF!)</f>
        <v>#REF!</v>
      </c>
      <c r="C658" s="14" t="e">
        <f>+IF('Datos seleccionados'!#REF!="","",'Datos seleccionados'!#REF!)</f>
        <v>#REF!</v>
      </c>
      <c r="D658" s="10" t="e">
        <f>IF(C658="","",IF(AND('Datos seleccionados'!#REF!&gt;=$D$3,'Datos seleccionados'!#REF!&lt;=$D$4,'Datos seleccionados'!#REF!&gt;=$D$5,'Datos seleccionados'!#REF!&gt;=$D$6,'Datos seleccionados'!#REF!&gt;=$D$7),"SI","NO"))</f>
        <v>#REF!</v>
      </c>
      <c r="G658" s="17" t="e">
        <f>+IF('Datos seleccionados'!#REF!="","",'Datos seleccionados'!#REF!)</f>
        <v>#REF!</v>
      </c>
      <c r="H658" s="14" t="e">
        <f>+IF('Datos seleccionados'!#REF!="","",'Datos seleccionados'!#REF!)</f>
        <v>#REF!</v>
      </c>
      <c r="I658" s="10" t="e">
        <f>IF(H658="","",IF(AND('Datos seleccionados'!#REF!&gt;=$I$3,'Datos seleccionados'!#REF!&lt;=$I$4,'Datos seleccionados'!#REF!&gt;=$I$5,'Datos seleccionados'!#REF!&gt;=$I$6,'Datos seleccionados'!#REF!&gt;=$I$7),"SI","NO"))</f>
        <v>#REF!</v>
      </c>
    </row>
    <row r="659" spans="2:9" x14ac:dyDescent="0.2">
      <c r="B659" s="18" t="e">
        <f>+IF('Datos seleccionados'!#REF!="","",'Datos seleccionados'!#REF!)</f>
        <v>#REF!</v>
      </c>
      <c r="C659" s="14" t="e">
        <f>+IF('Datos seleccionados'!#REF!="","",'Datos seleccionados'!#REF!)</f>
        <v>#REF!</v>
      </c>
      <c r="D659" s="10" t="e">
        <f>IF(C659="","",IF(AND('Datos seleccionados'!#REF!&gt;=$D$3,'Datos seleccionados'!#REF!&lt;=$D$4,'Datos seleccionados'!#REF!&gt;=$D$5,'Datos seleccionados'!#REF!&gt;=$D$6,'Datos seleccionados'!#REF!&gt;=$D$7),"SI","NO"))</f>
        <v>#REF!</v>
      </c>
      <c r="G659" s="17" t="e">
        <f>+IF('Datos seleccionados'!#REF!="","",'Datos seleccionados'!#REF!)</f>
        <v>#REF!</v>
      </c>
      <c r="H659" s="14" t="e">
        <f>+IF('Datos seleccionados'!#REF!="","",'Datos seleccionados'!#REF!)</f>
        <v>#REF!</v>
      </c>
      <c r="I659" s="10" t="e">
        <f>IF(H659="","",IF(AND('Datos seleccionados'!#REF!&gt;=$I$3,'Datos seleccionados'!#REF!&lt;=$I$4,'Datos seleccionados'!#REF!&gt;=$I$5,'Datos seleccionados'!#REF!&gt;=$I$6,'Datos seleccionados'!#REF!&gt;=$I$7),"SI","NO"))</f>
        <v>#REF!</v>
      </c>
    </row>
    <row r="660" spans="2:9" x14ac:dyDescent="0.2">
      <c r="B660" s="18" t="e">
        <f>+IF('Datos seleccionados'!#REF!="","",'Datos seleccionados'!#REF!)</f>
        <v>#REF!</v>
      </c>
      <c r="C660" s="14" t="e">
        <f>+IF('Datos seleccionados'!#REF!="","",'Datos seleccionados'!#REF!)</f>
        <v>#REF!</v>
      </c>
      <c r="D660" s="10" t="e">
        <f>IF(C660="","",IF(AND('Datos seleccionados'!#REF!&gt;=$D$3,'Datos seleccionados'!#REF!&lt;=$D$4,'Datos seleccionados'!#REF!&gt;=$D$5,'Datos seleccionados'!#REF!&gt;=$D$6,'Datos seleccionados'!#REF!&gt;=$D$7),"SI","NO"))</f>
        <v>#REF!</v>
      </c>
      <c r="G660" s="17" t="e">
        <f>+IF('Datos seleccionados'!#REF!="","",'Datos seleccionados'!#REF!)</f>
        <v>#REF!</v>
      </c>
      <c r="H660" s="14" t="e">
        <f>+IF('Datos seleccionados'!#REF!="","",'Datos seleccionados'!#REF!)</f>
        <v>#REF!</v>
      </c>
      <c r="I660" s="10" t="e">
        <f>IF(H660="","",IF(AND('Datos seleccionados'!#REF!&gt;=$I$3,'Datos seleccionados'!#REF!&lt;=$I$4,'Datos seleccionados'!#REF!&gt;=$I$5,'Datos seleccionados'!#REF!&gt;=$I$6,'Datos seleccionados'!#REF!&gt;=$I$7),"SI","NO"))</f>
        <v>#REF!</v>
      </c>
    </row>
    <row r="661" spans="2:9" x14ac:dyDescent="0.2">
      <c r="B661" s="18" t="e">
        <f>+IF('Datos seleccionados'!#REF!="","",'Datos seleccionados'!#REF!)</f>
        <v>#REF!</v>
      </c>
      <c r="C661" s="14" t="e">
        <f>+IF('Datos seleccionados'!#REF!="","",'Datos seleccionados'!#REF!)</f>
        <v>#REF!</v>
      </c>
      <c r="D661" s="10" t="e">
        <f>IF(C661="","",IF(AND('Datos seleccionados'!#REF!&gt;=$D$3,'Datos seleccionados'!#REF!&lt;=$D$4,'Datos seleccionados'!#REF!&gt;=$D$5,'Datos seleccionados'!#REF!&gt;=$D$6,'Datos seleccionados'!#REF!&gt;=$D$7),"SI","NO"))</f>
        <v>#REF!</v>
      </c>
      <c r="G661" s="17" t="e">
        <f>+IF('Datos seleccionados'!#REF!="","",'Datos seleccionados'!#REF!)</f>
        <v>#REF!</v>
      </c>
      <c r="H661" s="14" t="e">
        <f>+IF('Datos seleccionados'!#REF!="","",'Datos seleccionados'!#REF!)</f>
        <v>#REF!</v>
      </c>
      <c r="I661" s="10" t="e">
        <f>IF(H661="","",IF(AND('Datos seleccionados'!#REF!&gt;=$I$3,'Datos seleccionados'!#REF!&lt;=$I$4,'Datos seleccionados'!#REF!&gt;=$I$5,'Datos seleccionados'!#REF!&gt;=$I$6,'Datos seleccionados'!#REF!&gt;=$I$7),"SI","NO"))</f>
        <v>#REF!</v>
      </c>
    </row>
    <row r="662" spans="2:9" x14ac:dyDescent="0.2">
      <c r="B662" s="18" t="e">
        <f>+IF('Datos seleccionados'!#REF!="","",'Datos seleccionados'!#REF!)</f>
        <v>#REF!</v>
      </c>
      <c r="C662" s="14" t="e">
        <f>+IF('Datos seleccionados'!#REF!="","",'Datos seleccionados'!#REF!)</f>
        <v>#REF!</v>
      </c>
      <c r="D662" s="10" t="e">
        <f>IF(C662="","",IF(AND('Datos seleccionados'!#REF!&gt;=$D$3,'Datos seleccionados'!#REF!&lt;=$D$4,'Datos seleccionados'!#REF!&gt;=$D$5,'Datos seleccionados'!#REF!&gt;=$D$6,'Datos seleccionados'!#REF!&gt;=$D$7),"SI","NO"))</f>
        <v>#REF!</v>
      </c>
      <c r="G662" s="17" t="e">
        <f>+IF('Datos seleccionados'!#REF!="","",'Datos seleccionados'!#REF!)</f>
        <v>#REF!</v>
      </c>
      <c r="H662" s="14" t="e">
        <f>+IF('Datos seleccionados'!#REF!="","",'Datos seleccionados'!#REF!)</f>
        <v>#REF!</v>
      </c>
      <c r="I662" s="10" t="e">
        <f>IF(H662="","",IF(AND('Datos seleccionados'!#REF!&gt;=$I$3,'Datos seleccionados'!#REF!&lt;=$I$4,'Datos seleccionados'!#REF!&gt;=$I$5,'Datos seleccionados'!#REF!&gt;=$I$6,'Datos seleccionados'!#REF!&gt;=$I$7),"SI","NO"))</f>
        <v>#REF!</v>
      </c>
    </row>
    <row r="663" spans="2:9" x14ac:dyDescent="0.2">
      <c r="B663" s="18" t="e">
        <f>+IF('Datos seleccionados'!#REF!="","",'Datos seleccionados'!#REF!)</f>
        <v>#REF!</v>
      </c>
      <c r="C663" s="14" t="e">
        <f>+IF('Datos seleccionados'!#REF!="","",'Datos seleccionados'!#REF!)</f>
        <v>#REF!</v>
      </c>
      <c r="D663" s="10" t="e">
        <f>IF(C663="","",IF(AND('Datos seleccionados'!#REF!&gt;=$D$3,'Datos seleccionados'!#REF!&lt;=$D$4,'Datos seleccionados'!#REF!&gt;=$D$5,'Datos seleccionados'!#REF!&gt;=$D$6,'Datos seleccionados'!#REF!&gt;=$D$7),"SI","NO"))</f>
        <v>#REF!</v>
      </c>
      <c r="G663" s="17" t="e">
        <f>+IF('Datos seleccionados'!#REF!="","",'Datos seleccionados'!#REF!)</f>
        <v>#REF!</v>
      </c>
      <c r="H663" s="14" t="e">
        <f>+IF('Datos seleccionados'!#REF!="","",'Datos seleccionados'!#REF!)</f>
        <v>#REF!</v>
      </c>
      <c r="I663" s="10" t="e">
        <f>IF(H663="","",IF(AND('Datos seleccionados'!#REF!&gt;=$I$3,'Datos seleccionados'!#REF!&lt;=$I$4,'Datos seleccionados'!#REF!&gt;=$I$5,'Datos seleccionados'!#REF!&gt;=$I$6,'Datos seleccionados'!#REF!&gt;=$I$7),"SI","NO"))</f>
        <v>#REF!</v>
      </c>
    </row>
    <row r="664" spans="2:9" x14ac:dyDescent="0.2">
      <c r="B664" s="18" t="e">
        <f>+IF('Datos seleccionados'!#REF!="","",'Datos seleccionados'!#REF!)</f>
        <v>#REF!</v>
      </c>
      <c r="C664" s="14" t="e">
        <f>+IF('Datos seleccionados'!#REF!="","",'Datos seleccionados'!#REF!)</f>
        <v>#REF!</v>
      </c>
      <c r="D664" s="10" t="e">
        <f>IF(C664="","",IF(AND('Datos seleccionados'!#REF!&gt;=$D$3,'Datos seleccionados'!#REF!&lt;=$D$4,'Datos seleccionados'!#REF!&gt;=$D$5,'Datos seleccionados'!#REF!&gt;=$D$6,'Datos seleccionados'!#REF!&gt;=$D$7),"SI","NO"))</f>
        <v>#REF!</v>
      </c>
      <c r="G664" s="17" t="e">
        <f>+IF('Datos seleccionados'!#REF!="","",'Datos seleccionados'!#REF!)</f>
        <v>#REF!</v>
      </c>
      <c r="H664" s="14" t="e">
        <f>+IF('Datos seleccionados'!#REF!="","",'Datos seleccionados'!#REF!)</f>
        <v>#REF!</v>
      </c>
      <c r="I664" s="10" t="e">
        <f>IF(H664="","",IF(AND('Datos seleccionados'!#REF!&gt;=$I$3,'Datos seleccionados'!#REF!&lt;=$I$4,'Datos seleccionados'!#REF!&gt;=$I$5,'Datos seleccionados'!#REF!&gt;=$I$6,'Datos seleccionados'!#REF!&gt;=$I$7),"SI","NO"))</f>
        <v>#REF!</v>
      </c>
    </row>
    <row r="665" spans="2:9" x14ac:dyDescent="0.2">
      <c r="B665" s="18" t="e">
        <f>+IF('Datos seleccionados'!#REF!="","",'Datos seleccionados'!#REF!)</f>
        <v>#REF!</v>
      </c>
      <c r="C665" s="14" t="e">
        <f>+IF('Datos seleccionados'!#REF!="","",'Datos seleccionados'!#REF!)</f>
        <v>#REF!</v>
      </c>
      <c r="D665" s="10" t="e">
        <f>IF(C665="","",IF(AND('Datos seleccionados'!#REF!&gt;=$D$3,'Datos seleccionados'!#REF!&lt;=$D$4,'Datos seleccionados'!#REF!&gt;=$D$5,'Datos seleccionados'!#REF!&gt;=$D$6,'Datos seleccionados'!#REF!&gt;=$D$7),"SI","NO"))</f>
        <v>#REF!</v>
      </c>
      <c r="G665" s="17" t="e">
        <f>+IF('Datos seleccionados'!#REF!="","",'Datos seleccionados'!#REF!)</f>
        <v>#REF!</v>
      </c>
      <c r="H665" s="14" t="e">
        <f>+IF('Datos seleccionados'!#REF!="","",'Datos seleccionados'!#REF!)</f>
        <v>#REF!</v>
      </c>
      <c r="I665" s="10" t="e">
        <f>IF(H665="","",IF(AND('Datos seleccionados'!#REF!&gt;=$I$3,'Datos seleccionados'!#REF!&lt;=$I$4,'Datos seleccionados'!#REF!&gt;=$I$5,'Datos seleccionados'!#REF!&gt;=$I$6,'Datos seleccionados'!#REF!&gt;=$I$7),"SI","NO"))</f>
        <v>#REF!</v>
      </c>
    </row>
    <row r="666" spans="2:9" x14ac:dyDescent="0.2">
      <c r="B666" s="18" t="e">
        <f>+IF('Datos seleccionados'!#REF!="","",'Datos seleccionados'!#REF!)</f>
        <v>#REF!</v>
      </c>
      <c r="C666" s="14" t="e">
        <f>+IF('Datos seleccionados'!#REF!="","",'Datos seleccionados'!#REF!)</f>
        <v>#REF!</v>
      </c>
      <c r="D666" s="10" t="e">
        <f>IF(C666="","",IF(AND('Datos seleccionados'!#REF!&gt;=$D$3,'Datos seleccionados'!#REF!&lt;=$D$4,'Datos seleccionados'!#REF!&gt;=$D$5,'Datos seleccionados'!#REF!&gt;=$D$6,'Datos seleccionados'!#REF!&gt;=$D$7),"SI","NO"))</f>
        <v>#REF!</v>
      </c>
      <c r="G666" s="17" t="e">
        <f>+IF('Datos seleccionados'!#REF!="","",'Datos seleccionados'!#REF!)</f>
        <v>#REF!</v>
      </c>
      <c r="H666" s="14" t="e">
        <f>+IF('Datos seleccionados'!#REF!="","",'Datos seleccionados'!#REF!)</f>
        <v>#REF!</v>
      </c>
      <c r="I666" s="10" t="e">
        <f>IF(H666="","",IF(AND('Datos seleccionados'!#REF!&gt;=$I$3,'Datos seleccionados'!#REF!&lt;=$I$4,'Datos seleccionados'!#REF!&gt;=$I$5,'Datos seleccionados'!#REF!&gt;=$I$6,'Datos seleccionados'!#REF!&gt;=$I$7),"SI","NO"))</f>
        <v>#REF!</v>
      </c>
    </row>
    <row r="667" spans="2:9" x14ac:dyDescent="0.2">
      <c r="B667" s="18" t="e">
        <f>+IF('Datos seleccionados'!#REF!="","",'Datos seleccionados'!#REF!)</f>
        <v>#REF!</v>
      </c>
      <c r="C667" s="14" t="e">
        <f>+IF('Datos seleccionados'!#REF!="","",'Datos seleccionados'!#REF!)</f>
        <v>#REF!</v>
      </c>
      <c r="D667" s="10" t="e">
        <f>IF(C667="","",IF(AND('Datos seleccionados'!#REF!&gt;=$D$3,'Datos seleccionados'!#REF!&lt;=$D$4,'Datos seleccionados'!#REF!&gt;=$D$5,'Datos seleccionados'!#REF!&gt;=$D$6,'Datos seleccionados'!#REF!&gt;=$D$7),"SI","NO"))</f>
        <v>#REF!</v>
      </c>
      <c r="G667" s="17" t="e">
        <f>+IF('Datos seleccionados'!#REF!="","",'Datos seleccionados'!#REF!)</f>
        <v>#REF!</v>
      </c>
      <c r="H667" s="14" t="e">
        <f>+IF('Datos seleccionados'!#REF!="","",'Datos seleccionados'!#REF!)</f>
        <v>#REF!</v>
      </c>
      <c r="I667" s="10" t="e">
        <f>IF(H667="","",IF(AND('Datos seleccionados'!#REF!&gt;=$I$3,'Datos seleccionados'!#REF!&lt;=$I$4,'Datos seleccionados'!#REF!&gt;=$I$5,'Datos seleccionados'!#REF!&gt;=$I$6,'Datos seleccionados'!#REF!&gt;=$I$7),"SI","NO"))</f>
        <v>#REF!</v>
      </c>
    </row>
    <row r="668" spans="2:9" x14ac:dyDescent="0.2">
      <c r="B668" s="18" t="e">
        <f>+IF('Datos seleccionados'!#REF!="","",'Datos seleccionados'!#REF!)</f>
        <v>#REF!</v>
      </c>
      <c r="C668" s="14" t="e">
        <f>+IF('Datos seleccionados'!#REF!="","",'Datos seleccionados'!#REF!)</f>
        <v>#REF!</v>
      </c>
      <c r="D668" s="10" t="e">
        <f>IF(C668="","",IF(AND('Datos seleccionados'!#REF!&gt;=$D$3,'Datos seleccionados'!#REF!&lt;=$D$4,'Datos seleccionados'!#REF!&gt;=$D$5,'Datos seleccionados'!#REF!&gt;=$D$6,'Datos seleccionados'!#REF!&gt;=$D$7),"SI","NO"))</f>
        <v>#REF!</v>
      </c>
      <c r="G668" s="17" t="e">
        <f>+IF('Datos seleccionados'!#REF!="","",'Datos seleccionados'!#REF!)</f>
        <v>#REF!</v>
      </c>
      <c r="H668" s="14" t="e">
        <f>+IF('Datos seleccionados'!#REF!="","",'Datos seleccionados'!#REF!)</f>
        <v>#REF!</v>
      </c>
      <c r="I668" s="10" t="e">
        <f>IF(H668="","",IF(AND('Datos seleccionados'!#REF!&gt;=$I$3,'Datos seleccionados'!#REF!&lt;=$I$4,'Datos seleccionados'!#REF!&gt;=$I$5,'Datos seleccionados'!#REF!&gt;=$I$6,'Datos seleccionados'!#REF!&gt;=$I$7),"SI","NO"))</f>
        <v>#REF!</v>
      </c>
    </row>
    <row r="669" spans="2:9" x14ac:dyDescent="0.2">
      <c r="B669" s="18" t="e">
        <f>+IF('Datos seleccionados'!#REF!="","",'Datos seleccionados'!#REF!)</f>
        <v>#REF!</v>
      </c>
      <c r="C669" s="14" t="e">
        <f>+IF('Datos seleccionados'!#REF!="","",'Datos seleccionados'!#REF!)</f>
        <v>#REF!</v>
      </c>
      <c r="D669" s="10" t="e">
        <f>IF(C669="","",IF(AND('Datos seleccionados'!#REF!&gt;=$D$3,'Datos seleccionados'!#REF!&lt;=$D$4,'Datos seleccionados'!#REF!&gt;=$D$5,'Datos seleccionados'!#REF!&gt;=$D$6,'Datos seleccionados'!#REF!&gt;=$D$7),"SI","NO"))</f>
        <v>#REF!</v>
      </c>
      <c r="G669" s="17" t="e">
        <f>+IF('Datos seleccionados'!#REF!="","",'Datos seleccionados'!#REF!)</f>
        <v>#REF!</v>
      </c>
      <c r="H669" s="14" t="e">
        <f>+IF('Datos seleccionados'!#REF!="","",'Datos seleccionados'!#REF!)</f>
        <v>#REF!</v>
      </c>
      <c r="I669" s="10" t="e">
        <f>IF(H669="","",IF(AND('Datos seleccionados'!#REF!&gt;=$I$3,'Datos seleccionados'!#REF!&lt;=$I$4,'Datos seleccionados'!#REF!&gt;=$I$5,'Datos seleccionados'!#REF!&gt;=$I$6,'Datos seleccionados'!#REF!&gt;=$I$7),"SI","NO"))</f>
        <v>#REF!</v>
      </c>
    </row>
    <row r="670" spans="2:9" x14ac:dyDescent="0.2">
      <c r="B670" s="18" t="e">
        <f>+IF('Datos seleccionados'!#REF!="","",'Datos seleccionados'!#REF!)</f>
        <v>#REF!</v>
      </c>
      <c r="C670" s="14" t="e">
        <f>+IF('Datos seleccionados'!#REF!="","",'Datos seleccionados'!#REF!)</f>
        <v>#REF!</v>
      </c>
      <c r="D670" s="10" t="e">
        <f>IF(C670="","",IF(AND('Datos seleccionados'!#REF!&gt;=$D$3,'Datos seleccionados'!#REF!&lt;=$D$4,'Datos seleccionados'!#REF!&gt;=$D$5,'Datos seleccionados'!#REF!&gt;=$D$6,'Datos seleccionados'!#REF!&gt;=$D$7),"SI","NO"))</f>
        <v>#REF!</v>
      </c>
      <c r="G670" s="17" t="e">
        <f>+IF('Datos seleccionados'!#REF!="","",'Datos seleccionados'!#REF!)</f>
        <v>#REF!</v>
      </c>
      <c r="H670" s="14" t="e">
        <f>+IF('Datos seleccionados'!#REF!="","",'Datos seleccionados'!#REF!)</f>
        <v>#REF!</v>
      </c>
      <c r="I670" s="10" t="e">
        <f>IF(H670="","",IF(AND('Datos seleccionados'!#REF!&gt;=$I$3,'Datos seleccionados'!#REF!&lt;=$I$4,'Datos seleccionados'!#REF!&gt;=$I$5,'Datos seleccionados'!#REF!&gt;=$I$6,'Datos seleccionados'!#REF!&gt;=$I$7),"SI","NO"))</f>
        <v>#REF!</v>
      </c>
    </row>
    <row r="671" spans="2:9" x14ac:dyDescent="0.2">
      <c r="B671" s="18" t="e">
        <f>+IF('Datos seleccionados'!#REF!="","",'Datos seleccionados'!#REF!)</f>
        <v>#REF!</v>
      </c>
      <c r="C671" s="14" t="e">
        <f>+IF('Datos seleccionados'!#REF!="","",'Datos seleccionados'!#REF!)</f>
        <v>#REF!</v>
      </c>
      <c r="D671" s="10" t="e">
        <f>IF(C671="","",IF(AND('Datos seleccionados'!#REF!&gt;=$D$3,'Datos seleccionados'!#REF!&lt;=$D$4,'Datos seleccionados'!#REF!&gt;=$D$5,'Datos seleccionados'!#REF!&gt;=$D$6,'Datos seleccionados'!#REF!&gt;=$D$7),"SI","NO"))</f>
        <v>#REF!</v>
      </c>
      <c r="G671" s="17" t="e">
        <f>+IF('Datos seleccionados'!#REF!="","",'Datos seleccionados'!#REF!)</f>
        <v>#REF!</v>
      </c>
      <c r="H671" s="14" t="e">
        <f>+IF('Datos seleccionados'!#REF!="","",'Datos seleccionados'!#REF!)</f>
        <v>#REF!</v>
      </c>
      <c r="I671" s="10" t="e">
        <f>IF(H671="","",IF(AND('Datos seleccionados'!#REF!&gt;=$I$3,'Datos seleccionados'!#REF!&lt;=$I$4,'Datos seleccionados'!#REF!&gt;=$I$5,'Datos seleccionados'!#REF!&gt;=$I$6,'Datos seleccionados'!#REF!&gt;=$I$7),"SI","NO"))</f>
        <v>#REF!</v>
      </c>
    </row>
    <row r="672" spans="2:9" x14ac:dyDescent="0.2">
      <c r="B672" s="18" t="e">
        <f>+IF('Datos seleccionados'!#REF!="","",'Datos seleccionados'!#REF!)</f>
        <v>#REF!</v>
      </c>
      <c r="C672" s="14" t="e">
        <f>+IF('Datos seleccionados'!#REF!="","",'Datos seleccionados'!#REF!)</f>
        <v>#REF!</v>
      </c>
      <c r="D672" s="10" t="e">
        <f>IF(C672="","",IF(AND('Datos seleccionados'!#REF!&gt;=$D$3,'Datos seleccionados'!#REF!&lt;=$D$4,'Datos seleccionados'!#REF!&gt;=$D$5,'Datos seleccionados'!#REF!&gt;=$D$6,'Datos seleccionados'!#REF!&gt;=$D$7),"SI","NO"))</f>
        <v>#REF!</v>
      </c>
      <c r="G672" s="17" t="e">
        <f>+IF('Datos seleccionados'!#REF!="","",'Datos seleccionados'!#REF!)</f>
        <v>#REF!</v>
      </c>
      <c r="H672" s="14" t="e">
        <f>+IF('Datos seleccionados'!#REF!="","",'Datos seleccionados'!#REF!)</f>
        <v>#REF!</v>
      </c>
      <c r="I672" s="10" t="e">
        <f>IF(H672="","",IF(AND('Datos seleccionados'!#REF!&gt;=$I$3,'Datos seleccionados'!#REF!&lt;=$I$4,'Datos seleccionados'!#REF!&gt;=$I$5,'Datos seleccionados'!#REF!&gt;=$I$6,'Datos seleccionados'!#REF!&gt;=$I$7),"SI","NO"))</f>
        <v>#REF!</v>
      </c>
    </row>
    <row r="673" spans="2:9" x14ac:dyDescent="0.2">
      <c r="B673" s="18" t="e">
        <f>+IF('Datos seleccionados'!#REF!="","",'Datos seleccionados'!#REF!)</f>
        <v>#REF!</v>
      </c>
      <c r="C673" s="14" t="e">
        <f>+IF('Datos seleccionados'!#REF!="","",'Datos seleccionados'!#REF!)</f>
        <v>#REF!</v>
      </c>
      <c r="D673" s="10" t="e">
        <f>IF(C673="","",IF(AND('Datos seleccionados'!#REF!&gt;=$D$3,'Datos seleccionados'!#REF!&lt;=$D$4,'Datos seleccionados'!#REF!&gt;=$D$5,'Datos seleccionados'!#REF!&gt;=$D$6,'Datos seleccionados'!#REF!&gt;=$D$7),"SI","NO"))</f>
        <v>#REF!</v>
      </c>
      <c r="G673" s="17" t="e">
        <f>+IF('Datos seleccionados'!#REF!="","",'Datos seleccionados'!#REF!)</f>
        <v>#REF!</v>
      </c>
      <c r="H673" s="14" t="e">
        <f>+IF('Datos seleccionados'!#REF!="","",'Datos seleccionados'!#REF!)</f>
        <v>#REF!</v>
      </c>
      <c r="I673" s="10" t="e">
        <f>IF(H673="","",IF(AND('Datos seleccionados'!#REF!&gt;=$I$3,'Datos seleccionados'!#REF!&lt;=$I$4,'Datos seleccionados'!#REF!&gt;=$I$5,'Datos seleccionados'!#REF!&gt;=$I$6,'Datos seleccionados'!#REF!&gt;=$I$7),"SI","NO"))</f>
        <v>#REF!</v>
      </c>
    </row>
    <row r="674" spans="2:9" x14ac:dyDescent="0.2">
      <c r="B674" s="18" t="e">
        <f>+IF('Datos seleccionados'!#REF!="","",'Datos seleccionados'!#REF!)</f>
        <v>#REF!</v>
      </c>
      <c r="C674" s="14" t="e">
        <f>+IF('Datos seleccionados'!#REF!="","",'Datos seleccionados'!#REF!)</f>
        <v>#REF!</v>
      </c>
      <c r="D674" s="10" t="e">
        <f>IF(C674="","",IF(AND('Datos seleccionados'!#REF!&gt;=$D$3,'Datos seleccionados'!#REF!&lt;=$D$4,'Datos seleccionados'!#REF!&gt;=$D$5,'Datos seleccionados'!#REF!&gt;=$D$6,'Datos seleccionados'!#REF!&gt;=$D$7),"SI","NO"))</f>
        <v>#REF!</v>
      </c>
      <c r="G674" s="17" t="e">
        <f>+IF('Datos seleccionados'!#REF!="","",'Datos seleccionados'!#REF!)</f>
        <v>#REF!</v>
      </c>
      <c r="H674" s="14" t="e">
        <f>+IF('Datos seleccionados'!#REF!="","",'Datos seleccionados'!#REF!)</f>
        <v>#REF!</v>
      </c>
      <c r="I674" s="10" t="e">
        <f>IF(H674="","",IF(AND('Datos seleccionados'!#REF!&gt;=$I$3,'Datos seleccionados'!#REF!&lt;=$I$4,'Datos seleccionados'!#REF!&gt;=$I$5,'Datos seleccionados'!#REF!&gt;=$I$6,'Datos seleccionados'!#REF!&gt;=$I$7),"SI","NO"))</f>
        <v>#REF!</v>
      </c>
    </row>
    <row r="675" spans="2:9" x14ac:dyDescent="0.2">
      <c r="B675" s="18" t="e">
        <f>+IF('Datos seleccionados'!#REF!="","",'Datos seleccionados'!#REF!)</f>
        <v>#REF!</v>
      </c>
      <c r="C675" s="14" t="e">
        <f>+IF('Datos seleccionados'!#REF!="","",'Datos seleccionados'!#REF!)</f>
        <v>#REF!</v>
      </c>
      <c r="D675" s="10" t="e">
        <f>IF(C675="","",IF(AND('Datos seleccionados'!#REF!&gt;=$D$3,'Datos seleccionados'!#REF!&lt;=$D$4,'Datos seleccionados'!#REF!&gt;=$D$5,'Datos seleccionados'!#REF!&gt;=$D$6,'Datos seleccionados'!#REF!&gt;=$D$7),"SI","NO"))</f>
        <v>#REF!</v>
      </c>
      <c r="G675" s="17" t="e">
        <f>+IF('Datos seleccionados'!#REF!="","",'Datos seleccionados'!#REF!)</f>
        <v>#REF!</v>
      </c>
      <c r="H675" s="14" t="e">
        <f>+IF('Datos seleccionados'!#REF!="","",'Datos seleccionados'!#REF!)</f>
        <v>#REF!</v>
      </c>
      <c r="I675" s="10" t="e">
        <f>IF(H675="","",IF(AND('Datos seleccionados'!#REF!&gt;=$I$3,'Datos seleccionados'!#REF!&lt;=$I$4,'Datos seleccionados'!#REF!&gt;=$I$5,'Datos seleccionados'!#REF!&gt;=$I$6,'Datos seleccionados'!#REF!&gt;=$I$7),"SI","NO"))</f>
        <v>#REF!</v>
      </c>
    </row>
    <row r="676" spans="2:9" x14ac:dyDescent="0.2">
      <c r="B676" s="18" t="e">
        <f>+IF('Datos seleccionados'!#REF!="","",'Datos seleccionados'!#REF!)</f>
        <v>#REF!</v>
      </c>
      <c r="C676" s="14" t="e">
        <f>+IF('Datos seleccionados'!#REF!="","",'Datos seleccionados'!#REF!)</f>
        <v>#REF!</v>
      </c>
      <c r="D676" s="10" t="e">
        <f>IF(C676="","",IF(AND('Datos seleccionados'!#REF!&gt;=$D$3,'Datos seleccionados'!#REF!&lt;=$D$4,'Datos seleccionados'!#REF!&gt;=$D$5,'Datos seleccionados'!#REF!&gt;=$D$6,'Datos seleccionados'!#REF!&gt;=$D$7),"SI","NO"))</f>
        <v>#REF!</v>
      </c>
      <c r="G676" s="17" t="e">
        <f>+IF('Datos seleccionados'!#REF!="","",'Datos seleccionados'!#REF!)</f>
        <v>#REF!</v>
      </c>
      <c r="H676" s="14" t="e">
        <f>+IF('Datos seleccionados'!#REF!="","",'Datos seleccionados'!#REF!)</f>
        <v>#REF!</v>
      </c>
      <c r="I676" s="10" t="e">
        <f>IF(H676="","",IF(AND('Datos seleccionados'!#REF!&gt;=$I$3,'Datos seleccionados'!#REF!&lt;=$I$4,'Datos seleccionados'!#REF!&gt;=$I$5,'Datos seleccionados'!#REF!&gt;=$I$6,'Datos seleccionados'!#REF!&gt;=$I$7),"SI","NO"))</f>
        <v>#REF!</v>
      </c>
    </row>
    <row r="677" spans="2:9" x14ac:dyDescent="0.2">
      <c r="B677" s="18" t="e">
        <f>+IF('Datos seleccionados'!#REF!="","",'Datos seleccionados'!#REF!)</f>
        <v>#REF!</v>
      </c>
      <c r="C677" s="14" t="e">
        <f>+IF('Datos seleccionados'!#REF!="","",'Datos seleccionados'!#REF!)</f>
        <v>#REF!</v>
      </c>
      <c r="D677" s="10" t="e">
        <f>IF(C677="","",IF(AND('Datos seleccionados'!#REF!&gt;=$D$3,'Datos seleccionados'!#REF!&lt;=$D$4,'Datos seleccionados'!#REF!&gt;=$D$5,'Datos seleccionados'!#REF!&gt;=$D$6,'Datos seleccionados'!#REF!&gt;=$D$7),"SI","NO"))</f>
        <v>#REF!</v>
      </c>
      <c r="G677" s="17" t="e">
        <f>+IF('Datos seleccionados'!#REF!="","",'Datos seleccionados'!#REF!)</f>
        <v>#REF!</v>
      </c>
      <c r="H677" s="14" t="e">
        <f>+IF('Datos seleccionados'!#REF!="","",'Datos seleccionados'!#REF!)</f>
        <v>#REF!</v>
      </c>
      <c r="I677" s="10" t="e">
        <f>IF(H677="","",IF(AND('Datos seleccionados'!#REF!&gt;=$I$3,'Datos seleccionados'!#REF!&lt;=$I$4,'Datos seleccionados'!#REF!&gt;=$I$5,'Datos seleccionados'!#REF!&gt;=$I$6,'Datos seleccionados'!#REF!&gt;=$I$7),"SI","NO"))</f>
        <v>#REF!</v>
      </c>
    </row>
    <row r="678" spans="2:9" x14ac:dyDescent="0.2">
      <c r="B678" s="18" t="e">
        <f>+IF('Datos seleccionados'!#REF!="","",'Datos seleccionados'!#REF!)</f>
        <v>#REF!</v>
      </c>
      <c r="C678" s="14" t="e">
        <f>+IF('Datos seleccionados'!#REF!="","",'Datos seleccionados'!#REF!)</f>
        <v>#REF!</v>
      </c>
      <c r="D678" s="10" t="e">
        <f>IF(C678="","",IF(AND('Datos seleccionados'!#REF!&gt;=$D$3,'Datos seleccionados'!#REF!&lt;=$D$4,'Datos seleccionados'!#REF!&gt;=$D$5,'Datos seleccionados'!#REF!&gt;=$D$6,'Datos seleccionados'!#REF!&gt;=$D$7),"SI","NO"))</f>
        <v>#REF!</v>
      </c>
      <c r="G678" s="17" t="e">
        <f>+IF('Datos seleccionados'!#REF!="","",'Datos seleccionados'!#REF!)</f>
        <v>#REF!</v>
      </c>
      <c r="H678" s="14" t="e">
        <f>+IF('Datos seleccionados'!#REF!="","",'Datos seleccionados'!#REF!)</f>
        <v>#REF!</v>
      </c>
      <c r="I678" s="10" t="e">
        <f>IF(H678="","",IF(AND('Datos seleccionados'!#REF!&gt;=$I$3,'Datos seleccionados'!#REF!&lt;=$I$4,'Datos seleccionados'!#REF!&gt;=$I$5,'Datos seleccionados'!#REF!&gt;=$I$6,'Datos seleccionados'!#REF!&gt;=$I$7),"SI","NO"))</f>
        <v>#REF!</v>
      </c>
    </row>
    <row r="679" spans="2:9" x14ac:dyDescent="0.2">
      <c r="B679" s="18" t="e">
        <f>+IF('Datos seleccionados'!#REF!="","",'Datos seleccionados'!#REF!)</f>
        <v>#REF!</v>
      </c>
      <c r="C679" s="14" t="e">
        <f>+IF('Datos seleccionados'!#REF!="","",'Datos seleccionados'!#REF!)</f>
        <v>#REF!</v>
      </c>
      <c r="D679" s="10" t="e">
        <f>IF(C679="","",IF(AND('Datos seleccionados'!#REF!&gt;=$D$3,'Datos seleccionados'!#REF!&lt;=$D$4,'Datos seleccionados'!#REF!&gt;=$D$5,'Datos seleccionados'!#REF!&gt;=$D$6,'Datos seleccionados'!#REF!&gt;=$D$7),"SI","NO"))</f>
        <v>#REF!</v>
      </c>
      <c r="G679" s="17" t="e">
        <f>+IF('Datos seleccionados'!#REF!="","",'Datos seleccionados'!#REF!)</f>
        <v>#REF!</v>
      </c>
      <c r="H679" s="14" t="e">
        <f>+IF('Datos seleccionados'!#REF!="","",'Datos seleccionados'!#REF!)</f>
        <v>#REF!</v>
      </c>
      <c r="I679" s="10" t="e">
        <f>IF(H679="","",IF(AND('Datos seleccionados'!#REF!&gt;=$I$3,'Datos seleccionados'!#REF!&lt;=$I$4,'Datos seleccionados'!#REF!&gt;=$I$5,'Datos seleccionados'!#REF!&gt;=$I$6,'Datos seleccionados'!#REF!&gt;=$I$7),"SI","NO"))</f>
        <v>#REF!</v>
      </c>
    </row>
    <row r="680" spans="2:9" x14ac:dyDescent="0.2">
      <c r="B680" s="18" t="e">
        <f>+IF('Datos seleccionados'!#REF!="","",'Datos seleccionados'!#REF!)</f>
        <v>#REF!</v>
      </c>
      <c r="C680" s="14" t="e">
        <f>+IF('Datos seleccionados'!#REF!="","",'Datos seleccionados'!#REF!)</f>
        <v>#REF!</v>
      </c>
      <c r="D680" s="10" t="e">
        <f>IF(C680="","",IF(AND('Datos seleccionados'!#REF!&gt;=$D$3,'Datos seleccionados'!#REF!&lt;=$D$4,'Datos seleccionados'!#REF!&gt;=$D$5,'Datos seleccionados'!#REF!&gt;=$D$6,'Datos seleccionados'!#REF!&gt;=$D$7),"SI","NO"))</f>
        <v>#REF!</v>
      </c>
      <c r="G680" s="17" t="e">
        <f>+IF('Datos seleccionados'!#REF!="","",'Datos seleccionados'!#REF!)</f>
        <v>#REF!</v>
      </c>
      <c r="H680" s="14" t="e">
        <f>+IF('Datos seleccionados'!#REF!="","",'Datos seleccionados'!#REF!)</f>
        <v>#REF!</v>
      </c>
      <c r="I680" s="10" t="e">
        <f>IF(H680="","",IF(AND('Datos seleccionados'!#REF!&gt;=$I$3,'Datos seleccionados'!#REF!&lt;=$I$4,'Datos seleccionados'!#REF!&gt;=$I$5,'Datos seleccionados'!#REF!&gt;=$I$6,'Datos seleccionados'!#REF!&gt;=$I$7),"SI","NO"))</f>
        <v>#REF!</v>
      </c>
    </row>
    <row r="681" spans="2:9" x14ac:dyDescent="0.2">
      <c r="B681" s="18" t="e">
        <f>+IF('Datos seleccionados'!#REF!="","",'Datos seleccionados'!#REF!)</f>
        <v>#REF!</v>
      </c>
      <c r="C681" s="14" t="e">
        <f>+IF('Datos seleccionados'!#REF!="","",'Datos seleccionados'!#REF!)</f>
        <v>#REF!</v>
      </c>
      <c r="D681" s="10" t="e">
        <f>IF(C681="","",IF(AND('Datos seleccionados'!#REF!&gt;=$D$3,'Datos seleccionados'!#REF!&lt;=$D$4,'Datos seleccionados'!#REF!&gt;=$D$5,'Datos seleccionados'!#REF!&gt;=$D$6,'Datos seleccionados'!#REF!&gt;=$D$7),"SI","NO"))</f>
        <v>#REF!</v>
      </c>
      <c r="G681" s="17" t="e">
        <f>+IF('Datos seleccionados'!#REF!="","",'Datos seleccionados'!#REF!)</f>
        <v>#REF!</v>
      </c>
      <c r="H681" s="14" t="e">
        <f>+IF('Datos seleccionados'!#REF!="","",'Datos seleccionados'!#REF!)</f>
        <v>#REF!</v>
      </c>
      <c r="I681" s="10" t="e">
        <f>IF(H681="","",IF(AND('Datos seleccionados'!#REF!&gt;=$I$3,'Datos seleccionados'!#REF!&lt;=$I$4,'Datos seleccionados'!#REF!&gt;=$I$5,'Datos seleccionados'!#REF!&gt;=$I$6,'Datos seleccionados'!#REF!&gt;=$I$7),"SI","NO"))</f>
        <v>#REF!</v>
      </c>
    </row>
    <row r="682" spans="2:9" x14ac:dyDescent="0.2">
      <c r="B682" s="18" t="e">
        <f>+IF('Datos seleccionados'!#REF!="","",'Datos seleccionados'!#REF!)</f>
        <v>#REF!</v>
      </c>
      <c r="C682" s="14" t="e">
        <f>+IF('Datos seleccionados'!#REF!="","",'Datos seleccionados'!#REF!)</f>
        <v>#REF!</v>
      </c>
      <c r="D682" s="10" t="e">
        <f>IF(C682="","",IF(AND('Datos seleccionados'!#REF!&gt;=$D$3,'Datos seleccionados'!#REF!&lt;=$D$4,'Datos seleccionados'!#REF!&gt;=$D$5,'Datos seleccionados'!#REF!&gt;=$D$6,'Datos seleccionados'!#REF!&gt;=$D$7),"SI","NO"))</f>
        <v>#REF!</v>
      </c>
      <c r="G682" s="17" t="e">
        <f>+IF('Datos seleccionados'!#REF!="","",'Datos seleccionados'!#REF!)</f>
        <v>#REF!</v>
      </c>
      <c r="H682" s="14" t="e">
        <f>+IF('Datos seleccionados'!#REF!="","",'Datos seleccionados'!#REF!)</f>
        <v>#REF!</v>
      </c>
      <c r="I682" s="10" t="e">
        <f>IF(H682="","",IF(AND('Datos seleccionados'!#REF!&gt;=$I$3,'Datos seleccionados'!#REF!&lt;=$I$4,'Datos seleccionados'!#REF!&gt;=$I$5,'Datos seleccionados'!#REF!&gt;=$I$6,'Datos seleccionados'!#REF!&gt;=$I$7),"SI","NO"))</f>
        <v>#REF!</v>
      </c>
    </row>
    <row r="683" spans="2:9" x14ac:dyDescent="0.2">
      <c r="B683" s="18" t="e">
        <f>+IF('Datos seleccionados'!#REF!="","",'Datos seleccionados'!#REF!)</f>
        <v>#REF!</v>
      </c>
      <c r="C683" s="14" t="e">
        <f>+IF('Datos seleccionados'!#REF!="","",'Datos seleccionados'!#REF!)</f>
        <v>#REF!</v>
      </c>
      <c r="D683" s="10" t="e">
        <f>IF(C683="","",IF(AND('Datos seleccionados'!#REF!&gt;=$D$3,'Datos seleccionados'!#REF!&lt;=$D$4,'Datos seleccionados'!#REF!&gt;=$D$5,'Datos seleccionados'!#REF!&gt;=$D$6,'Datos seleccionados'!#REF!&gt;=$D$7),"SI","NO"))</f>
        <v>#REF!</v>
      </c>
      <c r="G683" s="17" t="e">
        <f>+IF('Datos seleccionados'!#REF!="","",'Datos seleccionados'!#REF!)</f>
        <v>#REF!</v>
      </c>
      <c r="H683" s="14" t="e">
        <f>+IF('Datos seleccionados'!#REF!="","",'Datos seleccionados'!#REF!)</f>
        <v>#REF!</v>
      </c>
      <c r="I683" s="10" t="e">
        <f>IF(H683="","",IF(AND('Datos seleccionados'!#REF!&gt;=$I$3,'Datos seleccionados'!#REF!&lt;=$I$4,'Datos seleccionados'!#REF!&gt;=$I$5,'Datos seleccionados'!#REF!&gt;=$I$6,'Datos seleccionados'!#REF!&gt;=$I$7),"SI","NO"))</f>
        <v>#REF!</v>
      </c>
    </row>
    <row r="684" spans="2:9" x14ac:dyDescent="0.2">
      <c r="B684" s="18" t="e">
        <f>+IF('Datos seleccionados'!#REF!="","",'Datos seleccionados'!#REF!)</f>
        <v>#REF!</v>
      </c>
      <c r="C684" s="14" t="e">
        <f>+IF('Datos seleccionados'!#REF!="","",'Datos seleccionados'!#REF!)</f>
        <v>#REF!</v>
      </c>
      <c r="D684" s="10" t="e">
        <f>IF(C684="","",IF(AND('Datos seleccionados'!#REF!&gt;=$D$3,'Datos seleccionados'!#REF!&lt;=$D$4,'Datos seleccionados'!#REF!&gt;=$D$5,'Datos seleccionados'!#REF!&gt;=$D$6,'Datos seleccionados'!#REF!&gt;=$D$7),"SI","NO"))</f>
        <v>#REF!</v>
      </c>
      <c r="G684" s="17" t="e">
        <f>+IF('Datos seleccionados'!#REF!="","",'Datos seleccionados'!#REF!)</f>
        <v>#REF!</v>
      </c>
      <c r="H684" s="14" t="e">
        <f>+IF('Datos seleccionados'!#REF!="","",'Datos seleccionados'!#REF!)</f>
        <v>#REF!</v>
      </c>
      <c r="I684" s="10" t="e">
        <f>IF(H684="","",IF(AND('Datos seleccionados'!#REF!&gt;=$I$3,'Datos seleccionados'!#REF!&lt;=$I$4,'Datos seleccionados'!#REF!&gt;=$I$5,'Datos seleccionados'!#REF!&gt;=$I$6,'Datos seleccionados'!#REF!&gt;=$I$7),"SI","NO"))</f>
        <v>#REF!</v>
      </c>
    </row>
    <row r="685" spans="2:9" x14ac:dyDescent="0.2">
      <c r="B685" s="18" t="e">
        <f>+IF('Datos seleccionados'!#REF!="","",'Datos seleccionados'!#REF!)</f>
        <v>#REF!</v>
      </c>
      <c r="C685" s="14" t="e">
        <f>+IF('Datos seleccionados'!#REF!="","",'Datos seleccionados'!#REF!)</f>
        <v>#REF!</v>
      </c>
      <c r="D685" s="10" t="e">
        <f>IF(C685="","",IF(AND('Datos seleccionados'!#REF!&gt;=$D$3,'Datos seleccionados'!#REF!&lt;=$D$4,'Datos seleccionados'!#REF!&gt;=$D$5,'Datos seleccionados'!#REF!&gt;=$D$6,'Datos seleccionados'!#REF!&gt;=$D$7),"SI","NO"))</f>
        <v>#REF!</v>
      </c>
      <c r="G685" s="17" t="e">
        <f>+IF('Datos seleccionados'!#REF!="","",'Datos seleccionados'!#REF!)</f>
        <v>#REF!</v>
      </c>
      <c r="H685" s="14" t="e">
        <f>+IF('Datos seleccionados'!#REF!="","",'Datos seleccionados'!#REF!)</f>
        <v>#REF!</v>
      </c>
      <c r="I685" s="10" t="e">
        <f>IF(H685="","",IF(AND('Datos seleccionados'!#REF!&gt;=$I$3,'Datos seleccionados'!#REF!&lt;=$I$4,'Datos seleccionados'!#REF!&gt;=$I$5,'Datos seleccionados'!#REF!&gt;=$I$6,'Datos seleccionados'!#REF!&gt;=$I$7),"SI","NO"))</f>
        <v>#REF!</v>
      </c>
    </row>
    <row r="686" spans="2:9" x14ac:dyDescent="0.2">
      <c r="B686" s="18" t="e">
        <f>+IF('Datos seleccionados'!#REF!="","",'Datos seleccionados'!#REF!)</f>
        <v>#REF!</v>
      </c>
      <c r="C686" s="14" t="e">
        <f>+IF('Datos seleccionados'!#REF!="","",'Datos seleccionados'!#REF!)</f>
        <v>#REF!</v>
      </c>
      <c r="D686" s="10" t="e">
        <f>IF(C686="","",IF(AND('Datos seleccionados'!#REF!&gt;=$D$3,'Datos seleccionados'!#REF!&lt;=$D$4,'Datos seleccionados'!#REF!&gt;=$D$5,'Datos seleccionados'!#REF!&gt;=$D$6,'Datos seleccionados'!#REF!&gt;=$D$7),"SI","NO"))</f>
        <v>#REF!</v>
      </c>
      <c r="G686" s="17" t="e">
        <f>+IF('Datos seleccionados'!#REF!="","",'Datos seleccionados'!#REF!)</f>
        <v>#REF!</v>
      </c>
      <c r="H686" s="14" t="e">
        <f>+IF('Datos seleccionados'!#REF!="","",'Datos seleccionados'!#REF!)</f>
        <v>#REF!</v>
      </c>
      <c r="I686" s="10" t="e">
        <f>IF(H686="","",IF(AND('Datos seleccionados'!#REF!&gt;=$I$3,'Datos seleccionados'!#REF!&lt;=$I$4,'Datos seleccionados'!#REF!&gt;=$I$5,'Datos seleccionados'!#REF!&gt;=$I$6,'Datos seleccionados'!#REF!&gt;=$I$7),"SI","NO"))</f>
        <v>#REF!</v>
      </c>
    </row>
    <row r="687" spans="2:9" x14ac:dyDescent="0.2">
      <c r="B687" s="18" t="e">
        <f>+IF('Datos seleccionados'!#REF!="","",'Datos seleccionados'!#REF!)</f>
        <v>#REF!</v>
      </c>
      <c r="C687" s="14" t="e">
        <f>+IF('Datos seleccionados'!#REF!="","",'Datos seleccionados'!#REF!)</f>
        <v>#REF!</v>
      </c>
      <c r="D687" s="10" t="e">
        <f>IF(C687="","",IF(AND('Datos seleccionados'!#REF!&gt;=$D$3,'Datos seleccionados'!#REF!&lt;=$D$4,'Datos seleccionados'!#REF!&gt;=$D$5,'Datos seleccionados'!#REF!&gt;=$D$6,'Datos seleccionados'!#REF!&gt;=$D$7),"SI","NO"))</f>
        <v>#REF!</v>
      </c>
      <c r="G687" s="17" t="e">
        <f>+IF('Datos seleccionados'!#REF!="","",'Datos seleccionados'!#REF!)</f>
        <v>#REF!</v>
      </c>
      <c r="H687" s="14" t="e">
        <f>+IF('Datos seleccionados'!#REF!="","",'Datos seleccionados'!#REF!)</f>
        <v>#REF!</v>
      </c>
      <c r="I687" s="10" t="e">
        <f>IF(H687="","",IF(AND('Datos seleccionados'!#REF!&gt;=$I$3,'Datos seleccionados'!#REF!&lt;=$I$4,'Datos seleccionados'!#REF!&gt;=$I$5,'Datos seleccionados'!#REF!&gt;=$I$6,'Datos seleccionados'!#REF!&gt;=$I$7),"SI","NO"))</f>
        <v>#REF!</v>
      </c>
    </row>
    <row r="688" spans="2:9" x14ac:dyDescent="0.2">
      <c r="B688" s="18" t="e">
        <f>+IF('Datos seleccionados'!#REF!="","",'Datos seleccionados'!#REF!)</f>
        <v>#REF!</v>
      </c>
      <c r="C688" s="14" t="e">
        <f>+IF('Datos seleccionados'!#REF!="","",'Datos seleccionados'!#REF!)</f>
        <v>#REF!</v>
      </c>
      <c r="D688" s="10" t="e">
        <f>IF(C688="","",IF(AND('Datos seleccionados'!#REF!&gt;=$D$3,'Datos seleccionados'!#REF!&lt;=$D$4,'Datos seleccionados'!#REF!&gt;=$D$5,'Datos seleccionados'!#REF!&gt;=$D$6,'Datos seleccionados'!#REF!&gt;=$D$7),"SI","NO"))</f>
        <v>#REF!</v>
      </c>
      <c r="G688" s="17" t="e">
        <f>+IF('Datos seleccionados'!#REF!="","",'Datos seleccionados'!#REF!)</f>
        <v>#REF!</v>
      </c>
      <c r="H688" s="14" t="e">
        <f>+IF('Datos seleccionados'!#REF!="","",'Datos seleccionados'!#REF!)</f>
        <v>#REF!</v>
      </c>
      <c r="I688" s="10" t="e">
        <f>IF(H688="","",IF(AND('Datos seleccionados'!#REF!&gt;=$I$3,'Datos seleccionados'!#REF!&lt;=$I$4,'Datos seleccionados'!#REF!&gt;=$I$5,'Datos seleccionados'!#REF!&gt;=$I$6,'Datos seleccionados'!#REF!&gt;=$I$7),"SI","NO"))</f>
        <v>#REF!</v>
      </c>
    </row>
    <row r="689" spans="2:9" x14ac:dyDescent="0.2">
      <c r="B689" s="18" t="e">
        <f>+IF('Datos seleccionados'!#REF!="","",'Datos seleccionados'!#REF!)</f>
        <v>#REF!</v>
      </c>
      <c r="C689" s="14" t="e">
        <f>+IF('Datos seleccionados'!#REF!="","",'Datos seleccionados'!#REF!)</f>
        <v>#REF!</v>
      </c>
      <c r="D689" s="10" t="e">
        <f>IF(C689="","",IF(AND('Datos seleccionados'!#REF!&gt;=$D$3,'Datos seleccionados'!#REF!&lt;=$D$4,'Datos seleccionados'!#REF!&gt;=$D$5,'Datos seleccionados'!#REF!&gt;=$D$6,'Datos seleccionados'!#REF!&gt;=$D$7),"SI","NO"))</f>
        <v>#REF!</v>
      </c>
      <c r="G689" s="17" t="e">
        <f>+IF('Datos seleccionados'!#REF!="","",'Datos seleccionados'!#REF!)</f>
        <v>#REF!</v>
      </c>
      <c r="H689" s="14" t="e">
        <f>+IF('Datos seleccionados'!#REF!="","",'Datos seleccionados'!#REF!)</f>
        <v>#REF!</v>
      </c>
      <c r="I689" s="10" t="e">
        <f>IF(H689="","",IF(AND('Datos seleccionados'!#REF!&gt;=$I$3,'Datos seleccionados'!#REF!&lt;=$I$4,'Datos seleccionados'!#REF!&gt;=$I$5,'Datos seleccionados'!#REF!&gt;=$I$6,'Datos seleccionados'!#REF!&gt;=$I$7),"SI","NO"))</f>
        <v>#REF!</v>
      </c>
    </row>
    <row r="690" spans="2:9" x14ac:dyDescent="0.2">
      <c r="B690" s="18" t="e">
        <f>+IF('Datos seleccionados'!#REF!="","",'Datos seleccionados'!#REF!)</f>
        <v>#REF!</v>
      </c>
      <c r="C690" s="14" t="e">
        <f>+IF('Datos seleccionados'!#REF!="","",'Datos seleccionados'!#REF!)</f>
        <v>#REF!</v>
      </c>
      <c r="D690" s="10" t="e">
        <f>IF(C690="","",IF(AND('Datos seleccionados'!#REF!&gt;=$D$3,'Datos seleccionados'!#REF!&lt;=$D$4,'Datos seleccionados'!#REF!&gt;=$D$5,'Datos seleccionados'!#REF!&gt;=$D$6,'Datos seleccionados'!#REF!&gt;=$D$7),"SI","NO"))</f>
        <v>#REF!</v>
      </c>
      <c r="G690" s="17" t="e">
        <f>+IF('Datos seleccionados'!#REF!="","",'Datos seleccionados'!#REF!)</f>
        <v>#REF!</v>
      </c>
      <c r="H690" s="14" t="e">
        <f>+IF('Datos seleccionados'!#REF!="","",'Datos seleccionados'!#REF!)</f>
        <v>#REF!</v>
      </c>
      <c r="I690" s="10" t="e">
        <f>IF(H690="","",IF(AND('Datos seleccionados'!#REF!&gt;=$I$3,'Datos seleccionados'!#REF!&lt;=$I$4,'Datos seleccionados'!#REF!&gt;=$I$5,'Datos seleccionados'!#REF!&gt;=$I$6,'Datos seleccionados'!#REF!&gt;=$I$7),"SI","NO"))</f>
        <v>#REF!</v>
      </c>
    </row>
    <row r="691" spans="2:9" x14ac:dyDescent="0.2">
      <c r="B691" s="18" t="e">
        <f>+IF('Datos seleccionados'!#REF!="","",'Datos seleccionados'!#REF!)</f>
        <v>#REF!</v>
      </c>
      <c r="C691" s="14" t="e">
        <f>+IF('Datos seleccionados'!#REF!="","",'Datos seleccionados'!#REF!)</f>
        <v>#REF!</v>
      </c>
      <c r="D691" s="10" t="e">
        <f>IF(C691="","",IF(AND('Datos seleccionados'!#REF!&gt;=$D$3,'Datos seleccionados'!#REF!&lt;=$D$4,'Datos seleccionados'!#REF!&gt;=$D$5,'Datos seleccionados'!#REF!&gt;=$D$6,'Datos seleccionados'!#REF!&gt;=$D$7),"SI","NO"))</f>
        <v>#REF!</v>
      </c>
      <c r="G691" s="17" t="e">
        <f>+IF('Datos seleccionados'!#REF!="","",'Datos seleccionados'!#REF!)</f>
        <v>#REF!</v>
      </c>
      <c r="H691" s="14" t="e">
        <f>+IF('Datos seleccionados'!#REF!="","",'Datos seleccionados'!#REF!)</f>
        <v>#REF!</v>
      </c>
      <c r="I691" s="10" t="e">
        <f>IF(H691="","",IF(AND('Datos seleccionados'!#REF!&gt;=$I$3,'Datos seleccionados'!#REF!&lt;=$I$4,'Datos seleccionados'!#REF!&gt;=$I$5,'Datos seleccionados'!#REF!&gt;=$I$6,'Datos seleccionados'!#REF!&gt;=$I$7),"SI","NO"))</f>
        <v>#REF!</v>
      </c>
    </row>
    <row r="692" spans="2:9" x14ac:dyDescent="0.2">
      <c r="B692" s="18" t="e">
        <f>+IF('Datos seleccionados'!#REF!="","",'Datos seleccionados'!#REF!)</f>
        <v>#REF!</v>
      </c>
      <c r="C692" s="14" t="e">
        <f>+IF('Datos seleccionados'!#REF!="","",'Datos seleccionados'!#REF!)</f>
        <v>#REF!</v>
      </c>
      <c r="D692" s="10" t="e">
        <f>IF(C692="","",IF(AND('Datos seleccionados'!#REF!&gt;=$D$3,'Datos seleccionados'!#REF!&lt;=$D$4,'Datos seleccionados'!#REF!&gt;=$D$5,'Datos seleccionados'!#REF!&gt;=$D$6,'Datos seleccionados'!#REF!&gt;=$D$7),"SI","NO"))</f>
        <v>#REF!</v>
      </c>
      <c r="G692" s="17" t="e">
        <f>+IF('Datos seleccionados'!#REF!="","",'Datos seleccionados'!#REF!)</f>
        <v>#REF!</v>
      </c>
      <c r="H692" s="14" t="e">
        <f>+IF('Datos seleccionados'!#REF!="","",'Datos seleccionados'!#REF!)</f>
        <v>#REF!</v>
      </c>
      <c r="I692" s="10" t="e">
        <f>IF(H692="","",IF(AND('Datos seleccionados'!#REF!&gt;=$I$3,'Datos seleccionados'!#REF!&lt;=$I$4,'Datos seleccionados'!#REF!&gt;=$I$5,'Datos seleccionados'!#REF!&gt;=$I$6,'Datos seleccionados'!#REF!&gt;=$I$7),"SI","NO"))</f>
        <v>#REF!</v>
      </c>
    </row>
    <row r="693" spans="2:9" x14ac:dyDescent="0.2">
      <c r="B693" s="18" t="e">
        <f>+IF('Datos seleccionados'!#REF!="","",'Datos seleccionados'!#REF!)</f>
        <v>#REF!</v>
      </c>
      <c r="C693" s="14" t="e">
        <f>+IF('Datos seleccionados'!#REF!="","",'Datos seleccionados'!#REF!)</f>
        <v>#REF!</v>
      </c>
      <c r="D693" s="10" t="e">
        <f>IF(C693="","",IF(AND('Datos seleccionados'!#REF!&gt;=$D$3,'Datos seleccionados'!#REF!&lt;=$D$4,'Datos seleccionados'!#REF!&gt;=$D$5,'Datos seleccionados'!#REF!&gt;=$D$6,'Datos seleccionados'!#REF!&gt;=$D$7),"SI","NO"))</f>
        <v>#REF!</v>
      </c>
      <c r="G693" s="17" t="e">
        <f>+IF('Datos seleccionados'!#REF!="","",'Datos seleccionados'!#REF!)</f>
        <v>#REF!</v>
      </c>
      <c r="H693" s="14" t="e">
        <f>+IF('Datos seleccionados'!#REF!="","",'Datos seleccionados'!#REF!)</f>
        <v>#REF!</v>
      </c>
      <c r="I693" s="10" t="e">
        <f>IF(H693="","",IF(AND('Datos seleccionados'!#REF!&gt;=$I$3,'Datos seleccionados'!#REF!&lt;=$I$4,'Datos seleccionados'!#REF!&gt;=$I$5,'Datos seleccionados'!#REF!&gt;=$I$6,'Datos seleccionados'!#REF!&gt;=$I$7),"SI","NO"))</f>
        <v>#REF!</v>
      </c>
    </row>
    <row r="694" spans="2:9" x14ac:dyDescent="0.2">
      <c r="B694" s="18" t="e">
        <f>+IF('Datos seleccionados'!#REF!="","",'Datos seleccionados'!#REF!)</f>
        <v>#REF!</v>
      </c>
      <c r="C694" s="14" t="e">
        <f>+IF('Datos seleccionados'!#REF!="","",'Datos seleccionados'!#REF!)</f>
        <v>#REF!</v>
      </c>
      <c r="D694" s="10" t="e">
        <f>IF(C694="","",IF(AND('Datos seleccionados'!#REF!&gt;=$D$3,'Datos seleccionados'!#REF!&lt;=$D$4,'Datos seleccionados'!#REF!&gt;=$D$5,'Datos seleccionados'!#REF!&gt;=$D$6,'Datos seleccionados'!#REF!&gt;=$D$7),"SI","NO"))</f>
        <v>#REF!</v>
      </c>
      <c r="G694" s="17" t="e">
        <f>+IF('Datos seleccionados'!#REF!="","",'Datos seleccionados'!#REF!)</f>
        <v>#REF!</v>
      </c>
      <c r="H694" s="14" t="e">
        <f>+IF('Datos seleccionados'!#REF!="","",'Datos seleccionados'!#REF!)</f>
        <v>#REF!</v>
      </c>
      <c r="I694" s="10" t="e">
        <f>IF(H694="","",IF(AND('Datos seleccionados'!#REF!&gt;=$I$3,'Datos seleccionados'!#REF!&lt;=$I$4,'Datos seleccionados'!#REF!&gt;=$I$5,'Datos seleccionados'!#REF!&gt;=$I$6,'Datos seleccionados'!#REF!&gt;=$I$7),"SI","NO"))</f>
        <v>#REF!</v>
      </c>
    </row>
    <row r="695" spans="2:9" x14ac:dyDescent="0.2">
      <c r="B695" s="18" t="e">
        <f>+IF('Datos seleccionados'!#REF!="","",'Datos seleccionados'!#REF!)</f>
        <v>#REF!</v>
      </c>
      <c r="C695" s="14" t="e">
        <f>+IF('Datos seleccionados'!#REF!="","",'Datos seleccionados'!#REF!)</f>
        <v>#REF!</v>
      </c>
      <c r="D695" s="10" t="e">
        <f>IF(C695="","",IF(AND('Datos seleccionados'!#REF!&gt;=$D$3,'Datos seleccionados'!#REF!&lt;=$D$4,'Datos seleccionados'!#REF!&gt;=$D$5,'Datos seleccionados'!#REF!&gt;=$D$6,'Datos seleccionados'!#REF!&gt;=$D$7),"SI","NO"))</f>
        <v>#REF!</v>
      </c>
      <c r="G695" s="17" t="e">
        <f>+IF('Datos seleccionados'!#REF!="","",'Datos seleccionados'!#REF!)</f>
        <v>#REF!</v>
      </c>
      <c r="H695" s="14" t="e">
        <f>+IF('Datos seleccionados'!#REF!="","",'Datos seleccionados'!#REF!)</f>
        <v>#REF!</v>
      </c>
      <c r="I695" s="10" t="e">
        <f>IF(H695="","",IF(AND('Datos seleccionados'!#REF!&gt;=$I$3,'Datos seleccionados'!#REF!&lt;=$I$4,'Datos seleccionados'!#REF!&gt;=$I$5,'Datos seleccionados'!#REF!&gt;=$I$6,'Datos seleccionados'!#REF!&gt;=$I$7),"SI","NO"))</f>
        <v>#REF!</v>
      </c>
    </row>
    <row r="696" spans="2:9" x14ac:dyDescent="0.2">
      <c r="B696" s="18" t="e">
        <f>+IF('Datos seleccionados'!#REF!="","",'Datos seleccionados'!#REF!)</f>
        <v>#REF!</v>
      </c>
      <c r="C696" s="14" t="e">
        <f>+IF('Datos seleccionados'!#REF!="","",'Datos seleccionados'!#REF!)</f>
        <v>#REF!</v>
      </c>
      <c r="D696" s="10" t="e">
        <f>IF(C696="","",IF(AND('Datos seleccionados'!#REF!&gt;=$D$3,'Datos seleccionados'!#REF!&lt;=$D$4,'Datos seleccionados'!#REF!&gt;=$D$5,'Datos seleccionados'!#REF!&gt;=$D$6,'Datos seleccionados'!#REF!&gt;=$D$7),"SI","NO"))</f>
        <v>#REF!</v>
      </c>
      <c r="G696" s="17" t="e">
        <f>+IF('Datos seleccionados'!#REF!="","",'Datos seleccionados'!#REF!)</f>
        <v>#REF!</v>
      </c>
      <c r="H696" s="14" t="e">
        <f>+IF('Datos seleccionados'!#REF!="","",'Datos seleccionados'!#REF!)</f>
        <v>#REF!</v>
      </c>
      <c r="I696" s="10" t="e">
        <f>IF(H696="","",IF(AND('Datos seleccionados'!#REF!&gt;=$I$3,'Datos seleccionados'!#REF!&lt;=$I$4,'Datos seleccionados'!#REF!&gt;=$I$5,'Datos seleccionados'!#REF!&gt;=$I$6,'Datos seleccionados'!#REF!&gt;=$I$7),"SI","NO"))</f>
        <v>#REF!</v>
      </c>
    </row>
    <row r="697" spans="2:9" x14ac:dyDescent="0.2">
      <c r="B697" s="18" t="e">
        <f>+IF('Datos seleccionados'!#REF!="","",'Datos seleccionados'!#REF!)</f>
        <v>#REF!</v>
      </c>
      <c r="C697" s="14" t="e">
        <f>+IF('Datos seleccionados'!#REF!="","",'Datos seleccionados'!#REF!)</f>
        <v>#REF!</v>
      </c>
      <c r="D697" s="10" t="e">
        <f>IF(C697="","",IF(AND('Datos seleccionados'!#REF!&gt;=$D$3,'Datos seleccionados'!#REF!&lt;=$D$4,'Datos seleccionados'!#REF!&gt;=$D$5,'Datos seleccionados'!#REF!&gt;=$D$6,'Datos seleccionados'!#REF!&gt;=$D$7),"SI","NO"))</f>
        <v>#REF!</v>
      </c>
      <c r="G697" s="17" t="e">
        <f>+IF('Datos seleccionados'!#REF!="","",'Datos seleccionados'!#REF!)</f>
        <v>#REF!</v>
      </c>
      <c r="H697" s="14" t="e">
        <f>+IF('Datos seleccionados'!#REF!="","",'Datos seleccionados'!#REF!)</f>
        <v>#REF!</v>
      </c>
      <c r="I697" s="10" t="e">
        <f>IF(H697="","",IF(AND('Datos seleccionados'!#REF!&gt;=$I$3,'Datos seleccionados'!#REF!&lt;=$I$4,'Datos seleccionados'!#REF!&gt;=$I$5,'Datos seleccionados'!#REF!&gt;=$I$6,'Datos seleccionados'!#REF!&gt;=$I$7),"SI","NO"))</f>
        <v>#REF!</v>
      </c>
    </row>
    <row r="698" spans="2:9" x14ac:dyDescent="0.2">
      <c r="B698" s="18" t="e">
        <f>+IF('Datos seleccionados'!#REF!="","",'Datos seleccionados'!#REF!)</f>
        <v>#REF!</v>
      </c>
      <c r="C698" s="14" t="e">
        <f>+IF('Datos seleccionados'!#REF!="","",'Datos seleccionados'!#REF!)</f>
        <v>#REF!</v>
      </c>
      <c r="D698" s="10" t="e">
        <f>IF(C698="","",IF(AND('Datos seleccionados'!#REF!&gt;=$D$3,'Datos seleccionados'!#REF!&lt;=$D$4,'Datos seleccionados'!#REF!&gt;=$D$5,'Datos seleccionados'!#REF!&gt;=$D$6,'Datos seleccionados'!#REF!&gt;=$D$7),"SI","NO"))</f>
        <v>#REF!</v>
      </c>
      <c r="G698" s="17" t="e">
        <f>+IF('Datos seleccionados'!#REF!="","",'Datos seleccionados'!#REF!)</f>
        <v>#REF!</v>
      </c>
      <c r="H698" s="14" t="e">
        <f>+IF('Datos seleccionados'!#REF!="","",'Datos seleccionados'!#REF!)</f>
        <v>#REF!</v>
      </c>
      <c r="I698" s="10" t="e">
        <f>IF(H698="","",IF(AND('Datos seleccionados'!#REF!&gt;=$I$3,'Datos seleccionados'!#REF!&lt;=$I$4,'Datos seleccionados'!#REF!&gt;=$I$5,'Datos seleccionados'!#REF!&gt;=$I$6,'Datos seleccionados'!#REF!&gt;=$I$7),"SI","NO"))</f>
        <v>#REF!</v>
      </c>
    </row>
    <row r="699" spans="2:9" x14ac:dyDescent="0.2">
      <c r="B699" s="18" t="e">
        <f>+IF('Datos seleccionados'!#REF!="","",'Datos seleccionados'!#REF!)</f>
        <v>#REF!</v>
      </c>
      <c r="C699" s="14" t="e">
        <f>+IF('Datos seleccionados'!#REF!="","",'Datos seleccionados'!#REF!)</f>
        <v>#REF!</v>
      </c>
      <c r="D699" s="10" t="e">
        <f>IF(C699="","",IF(AND('Datos seleccionados'!#REF!&gt;=$D$3,'Datos seleccionados'!#REF!&lt;=$D$4,'Datos seleccionados'!#REF!&gt;=$D$5,'Datos seleccionados'!#REF!&gt;=$D$6,'Datos seleccionados'!#REF!&gt;=$D$7),"SI","NO"))</f>
        <v>#REF!</v>
      </c>
      <c r="G699" s="17" t="e">
        <f>+IF('Datos seleccionados'!#REF!="","",'Datos seleccionados'!#REF!)</f>
        <v>#REF!</v>
      </c>
      <c r="H699" s="14" t="e">
        <f>+IF('Datos seleccionados'!#REF!="","",'Datos seleccionados'!#REF!)</f>
        <v>#REF!</v>
      </c>
      <c r="I699" s="10" t="e">
        <f>IF(H699="","",IF(AND('Datos seleccionados'!#REF!&gt;=$I$3,'Datos seleccionados'!#REF!&lt;=$I$4,'Datos seleccionados'!#REF!&gt;=$I$5,'Datos seleccionados'!#REF!&gt;=$I$6,'Datos seleccionados'!#REF!&gt;=$I$7),"SI","NO"))</f>
        <v>#REF!</v>
      </c>
    </row>
    <row r="700" spans="2:9" x14ac:dyDescent="0.2">
      <c r="B700" s="18" t="e">
        <f>+IF('Datos seleccionados'!#REF!="","",'Datos seleccionados'!#REF!)</f>
        <v>#REF!</v>
      </c>
      <c r="C700" s="14" t="e">
        <f>+IF('Datos seleccionados'!#REF!="","",'Datos seleccionados'!#REF!)</f>
        <v>#REF!</v>
      </c>
      <c r="D700" s="10" t="e">
        <f>IF(C700="","",IF(AND('Datos seleccionados'!#REF!&gt;=$D$3,'Datos seleccionados'!#REF!&lt;=$D$4,'Datos seleccionados'!#REF!&gt;=$D$5,'Datos seleccionados'!#REF!&gt;=$D$6,'Datos seleccionados'!#REF!&gt;=$D$7),"SI","NO"))</f>
        <v>#REF!</v>
      </c>
      <c r="G700" s="17" t="e">
        <f>+IF('Datos seleccionados'!#REF!="","",'Datos seleccionados'!#REF!)</f>
        <v>#REF!</v>
      </c>
      <c r="H700" s="14" t="e">
        <f>+IF('Datos seleccionados'!#REF!="","",'Datos seleccionados'!#REF!)</f>
        <v>#REF!</v>
      </c>
      <c r="I700" s="10" t="e">
        <f>IF(H700="","",IF(AND('Datos seleccionados'!#REF!&gt;=$I$3,'Datos seleccionados'!#REF!&lt;=$I$4,'Datos seleccionados'!#REF!&gt;=$I$5,'Datos seleccionados'!#REF!&gt;=$I$6,'Datos seleccionados'!#REF!&gt;=$I$7),"SI","NO"))</f>
        <v>#REF!</v>
      </c>
    </row>
    <row r="701" spans="2:9" x14ac:dyDescent="0.2">
      <c r="B701" s="18" t="e">
        <f>+IF('Datos seleccionados'!#REF!="","",'Datos seleccionados'!#REF!)</f>
        <v>#REF!</v>
      </c>
      <c r="C701" s="14" t="e">
        <f>+IF('Datos seleccionados'!#REF!="","",'Datos seleccionados'!#REF!)</f>
        <v>#REF!</v>
      </c>
      <c r="D701" s="10" t="e">
        <f>IF(C701="","",IF(AND('Datos seleccionados'!#REF!&gt;=$D$3,'Datos seleccionados'!#REF!&lt;=$D$4,'Datos seleccionados'!#REF!&gt;=$D$5,'Datos seleccionados'!#REF!&gt;=$D$6,'Datos seleccionados'!#REF!&gt;=$D$7),"SI","NO"))</f>
        <v>#REF!</v>
      </c>
      <c r="G701" s="17" t="e">
        <f>+IF('Datos seleccionados'!#REF!="","",'Datos seleccionados'!#REF!)</f>
        <v>#REF!</v>
      </c>
      <c r="H701" s="14" t="e">
        <f>+IF('Datos seleccionados'!#REF!="","",'Datos seleccionados'!#REF!)</f>
        <v>#REF!</v>
      </c>
      <c r="I701" s="10" t="e">
        <f>IF(H701="","",IF(AND('Datos seleccionados'!#REF!&gt;=$I$3,'Datos seleccionados'!#REF!&lt;=$I$4,'Datos seleccionados'!#REF!&gt;=$I$5,'Datos seleccionados'!#REF!&gt;=$I$6,'Datos seleccionados'!#REF!&gt;=$I$7),"SI","NO"))</f>
        <v>#REF!</v>
      </c>
    </row>
    <row r="702" spans="2:9" x14ac:dyDescent="0.2">
      <c r="B702" s="18" t="e">
        <f>+IF('Datos seleccionados'!#REF!="","",'Datos seleccionados'!#REF!)</f>
        <v>#REF!</v>
      </c>
      <c r="C702" s="14" t="e">
        <f>+IF('Datos seleccionados'!#REF!="","",'Datos seleccionados'!#REF!)</f>
        <v>#REF!</v>
      </c>
      <c r="D702" s="10" t="e">
        <f>IF(C702="","",IF(AND('Datos seleccionados'!#REF!&gt;=$D$3,'Datos seleccionados'!#REF!&lt;=$D$4,'Datos seleccionados'!#REF!&gt;=$D$5,'Datos seleccionados'!#REF!&gt;=$D$6,'Datos seleccionados'!#REF!&gt;=$D$7),"SI","NO"))</f>
        <v>#REF!</v>
      </c>
      <c r="G702" s="17" t="e">
        <f>+IF('Datos seleccionados'!#REF!="","",'Datos seleccionados'!#REF!)</f>
        <v>#REF!</v>
      </c>
      <c r="H702" s="14" t="e">
        <f>+IF('Datos seleccionados'!#REF!="","",'Datos seleccionados'!#REF!)</f>
        <v>#REF!</v>
      </c>
      <c r="I702" s="10" t="e">
        <f>IF(H702="","",IF(AND('Datos seleccionados'!#REF!&gt;=$I$3,'Datos seleccionados'!#REF!&lt;=$I$4,'Datos seleccionados'!#REF!&gt;=$I$5,'Datos seleccionados'!#REF!&gt;=$I$6,'Datos seleccionados'!#REF!&gt;=$I$7),"SI","NO"))</f>
        <v>#REF!</v>
      </c>
    </row>
    <row r="703" spans="2:9" x14ac:dyDescent="0.2">
      <c r="B703" s="18" t="e">
        <f>+IF('Datos seleccionados'!#REF!="","",'Datos seleccionados'!#REF!)</f>
        <v>#REF!</v>
      </c>
      <c r="C703" s="14" t="e">
        <f>+IF('Datos seleccionados'!#REF!="","",'Datos seleccionados'!#REF!)</f>
        <v>#REF!</v>
      </c>
      <c r="D703" s="10" t="e">
        <f>IF(C703="","",IF(AND('Datos seleccionados'!#REF!&gt;=$D$3,'Datos seleccionados'!#REF!&lt;=$D$4,'Datos seleccionados'!#REF!&gt;=$D$5,'Datos seleccionados'!#REF!&gt;=$D$6,'Datos seleccionados'!#REF!&gt;=$D$7),"SI","NO"))</f>
        <v>#REF!</v>
      </c>
      <c r="G703" s="17" t="e">
        <f>+IF('Datos seleccionados'!#REF!="","",'Datos seleccionados'!#REF!)</f>
        <v>#REF!</v>
      </c>
      <c r="H703" s="14" t="e">
        <f>+IF('Datos seleccionados'!#REF!="","",'Datos seleccionados'!#REF!)</f>
        <v>#REF!</v>
      </c>
      <c r="I703" s="10" t="e">
        <f>IF(H703="","",IF(AND('Datos seleccionados'!#REF!&gt;=$I$3,'Datos seleccionados'!#REF!&lt;=$I$4,'Datos seleccionados'!#REF!&gt;=$I$5,'Datos seleccionados'!#REF!&gt;=$I$6,'Datos seleccionados'!#REF!&gt;=$I$7),"SI","NO"))</f>
        <v>#REF!</v>
      </c>
    </row>
    <row r="704" spans="2:9" x14ac:dyDescent="0.2">
      <c r="B704" s="18" t="e">
        <f>+IF('Datos seleccionados'!#REF!="","",'Datos seleccionados'!#REF!)</f>
        <v>#REF!</v>
      </c>
      <c r="C704" s="14" t="e">
        <f>+IF('Datos seleccionados'!#REF!="","",'Datos seleccionados'!#REF!)</f>
        <v>#REF!</v>
      </c>
      <c r="D704" s="10" t="e">
        <f>IF(C704="","",IF(AND('Datos seleccionados'!#REF!&gt;=$D$3,'Datos seleccionados'!#REF!&lt;=$D$4,'Datos seleccionados'!#REF!&gt;=$D$5,'Datos seleccionados'!#REF!&gt;=$D$6,'Datos seleccionados'!#REF!&gt;=$D$7),"SI","NO"))</f>
        <v>#REF!</v>
      </c>
      <c r="G704" s="17" t="e">
        <f>+IF('Datos seleccionados'!#REF!="","",'Datos seleccionados'!#REF!)</f>
        <v>#REF!</v>
      </c>
      <c r="H704" s="14" t="e">
        <f>+IF('Datos seleccionados'!#REF!="","",'Datos seleccionados'!#REF!)</f>
        <v>#REF!</v>
      </c>
      <c r="I704" s="10" t="e">
        <f>IF(H704="","",IF(AND('Datos seleccionados'!#REF!&gt;=$I$3,'Datos seleccionados'!#REF!&lt;=$I$4,'Datos seleccionados'!#REF!&gt;=$I$5,'Datos seleccionados'!#REF!&gt;=$I$6,'Datos seleccionados'!#REF!&gt;=$I$7),"SI","NO"))</f>
        <v>#REF!</v>
      </c>
    </row>
    <row r="705" spans="2:9" x14ac:dyDescent="0.2">
      <c r="B705" s="18" t="e">
        <f>+IF('Datos seleccionados'!#REF!="","",'Datos seleccionados'!#REF!)</f>
        <v>#REF!</v>
      </c>
      <c r="C705" s="14" t="e">
        <f>+IF('Datos seleccionados'!#REF!="","",'Datos seleccionados'!#REF!)</f>
        <v>#REF!</v>
      </c>
      <c r="D705" s="10" t="e">
        <f>IF(C705="","",IF(AND('Datos seleccionados'!#REF!&gt;=$D$3,'Datos seleccionados'!#REF!&lt;=$D$4,'Datos seleccionados'!#REF!&gt;=$D$5,'Datos seleccionados'!#REF!&gt;=$D$6,'Datos seleccionados'!#REF!&gt;=$D$7),"SI","NO"))</f>
        <v>#REF!</v>
      </c>
      <c r="G705" s="17" t="e">
        <f>+IF('Datos seleccionados'!#REF!="","",'Datos seleccionados'!#REF!)</f>
        <v>#REF!</v>
      </c>
      <c r="H705" s="14" t="e">
        <f>+IF('Datos seleccionados'!#REF!="","",'Datos seleccionados'!#REF!)</f>
        <v>#REF!</v>
      </c>
      <c r="I705" s="10" t="e">
        <f>IF(H705="","",IF(AND('Datos seleccionados'!#REF!&gt;=$I$3,'Datos seleccionados'!#REF!&lt;=$I$4,'Datos seleccionados'!#REF!&gt;=$I$5,'Datos seleccionados'!#REF!&gt;=$I$6,'Datos seleccionados'!#REF!&gt;=$I$7),"SI","NO"))</f>
        <v>#REF!</v>
      </c>
    </row>
    <row r="706" spans="2:9" x14ac:dyDescent="0.2">
      <c r="B706" s="18" t="e">
        <f>+IF('Datos seleccionados'!#REF!="","",'Datos seleccionados'!#REF!)</f>
        <v>#REF!</v>
      </c>
      <c r="C706" s="14" t="e">
        <f>+IF('Datos seleccionados'!#REF!="","",'Datos seleccionados'!#REF!)</f>
        <v>#REF!</v>
      </c>
      <c r="D706" s="10" t="e">
        <f>IF(C706="","",IF(AND('Datos seleccionados'!#REF!&gt;=$D$3,'Datos seleccionados'!#REF!&lt;=$D$4,'Datos seleccionados'!#REF!&gt;=$D$5,'Datos seleccionados'!#REF!&gt;=$D$6,'Datos seleccionados'!#REF!&gt;=$D$7),"SI","NO"))</f>
        <v>#REF!</v>
      </c>
      <c r="G706" s="17" t="e">
        <f>+IF('Datos seleccionados'!#REF!="","",'Datos seleccionados'!#REF!)</f>
        <v>#REF!</v>
      </c>
      <c r="H706" s="14" t="e">
        <f>+IF('Datos seleccionados'!#REF!="","",'Datos seleccionados'!#REF!)</f>
        <v>#REF!</v>
      </c>
      <c r="I706" s="10" t="e">
        <f>IF(H706="","",IF(AND('Datos seleccionados'!#REF!&gt;=$I$3,'Datos seleccionados'!#REF!&lt;=$I$4,'Datos seleccionados'!#REF!&gt;=$I$5,'Datos seleccionados'!#REF!&gt;=$I$6,'Datos seleccionados'!#REF!&gt;=$I$7),"SI","NO"))</f>
        <v>#REF!</v>
      </c>
    </row>
    <row r="707" spans="2:9" x14ac:dyDescent="0.2">
      <c r="B707" s="18" t="e">
        <f>+IF('Datos seleccionados'!#REF!="","",'Datos seleccionados'!#REF!)</f>
        <v>#REF!</v>
      </c>
      <c r="C707" s="14" t="e">
        <f>+IF('Datos seleccionados'!#REF!="","",'Datos seleccionados'!#REF!)</f>
        <v>#REF!</v>
      </c>
      <c r="D707" s="10" t="e">
        <f>IF(C707="","",IF(AND('Datos seleccionados'!#REF!&gt;=$D$3,'Datos seleccionados'!#REF!&lt;=$D$4,'Datos seleccionados'!#REF!&gt;=$D$5,'Datos seleccionados'!#REF!&gt;=$D$6,'Datos seleccionados'!#REF!&gt;=$D$7),"SI","NO"))</f>
        <v>#REF!</v>
      </c>
      <c r="G707" s="17" t="e">
        <f>+IF('Datos seleccionados'!#REF!="","",'Datos seleccionados'!#REF!)</f>
        <v>#REF!</v>
      </c>
      <c r="H707" s="14" t="e">
        <f>+IF('Datos seleccionados'!#REF!="","",'Datos seleccionados'!#REF!)</f>
        <v>#REF!</v>
      </c>
      <c r="I707" s="10" t="e">
        <f>IF(H707="","",IF(AND('Datos seleccionados'!#REF!&gt;=$I$3,'Datos seleccionados'!#REF!&lt;=$I$4,'Datos seleccionados'!#REF!&gt;=$I$5,'Datos seleccionados'!#REF!&gt;=$I$6,'Datos seleccionados'!#REF!&gt;=$I$7),"SI","NO"))</f>
        <v>#REF!</v>
      </c>
    </row>
    <row r="708" spans="2:9" x14ac:dyDescent="0.2">
      <c r="B708" s="18" t="e">
        <f>+IF('Datos seleccionados'!#REF!="","",'Datos seleccionados'!#REF!)</f>
        <v>#REF!</v>
      </c>
      <c r="C708" s="14" t="e">
        <f>+IF('Datos seleccionados'!#REF!="","",'Datos seleccionados'!#REF!)</f>
        <v>#REF!</v>
      </c>
      <c r="D708" s="10" t="e">
        <f>IF(C708="","",IF(AND('Datos seleccionados'!#REF!&gt;=$D$3,'Datos seleccionados'!#REF!&lt;=$D$4,'Datos seleccionados'!#REF!&gt;=$D$5,'Datos seleccionados'!#REF!&gt;=$D$6,'Datos seleccionados'!#REF!&gt;=$D$7),"SI","NO"))</f>
        <v>#REF!</v>
      </c>
      <c r="G708" s="17" t="e">
        <f>+IF('Datos seleccionados'!#REF!="","",'Datos seleccionados'!#REF!)</f>
        <v>#REF!</v>
      </c>
      <c r="H708" s="14" t="e">
        <f>+IF('Datos seleccionados'!#REF!="","",'Datos seleccionados'!#REF!)</f>
        <v>#REF!</v>
      </c>
      <c r="I708" s="10" t="e">
        <f>IF(H708="","",IF(AND('Datos seleccionados'!#REF!&gt;=$I$3,'Datos seleccionados'!#REF!&lt;=$I$4,'Datos seleccionados'!#REF!&gt;=$I$5,'Datos seleccionados'!#REF!&gt;=$I$6,'Datos seleccionados'!#REF!&gt;=$I$7),"SI","NO"))</f>
        <v>#REF!</v>
      </c>
    </row>
    <row r="709" spans="2:9" x14ac:dyDescent="0.2">
      <c r="B709" s="18" t="e">
        <f>+IF('Datos seleccionados'!#REF!="","",'Datos seleccionados'!#REF!)</f>
        <v>#REF!</v>
      </c>
      <c r="C709" s="14" t="e">
        <f>+IF('Datos seleccionados'!#REF!="","",'Datos seleccionados'!#REF!)</f>
        <v>#REF!</v>
      </c>
      <c r="D709" s="10" t="e">
        <f>IF(C709="","",IF(AND('Datos seleccionados'!#REF!&gt;=$D$3,'Datos seleccionados'!#REF!&lt;=$D$4,'Datos seleccionados'!#REF!&gt;=$D$5,'Datos seleccionados'!#REF!&gt;=$D$6,'Datos seleccionados'!#REF!&gt;=$D$7),"SI","NO"))</f>
        <v>#REF!</v>
      </c>
      <c r="G709" s="17" t="e">
        <f>+IF('Datos seleccionados'!#REF!="","",'Datos seleccionados'!#REF!)</f>
        <v>#REF!</v>
      </c>
      <c r="H709" s="14" t="e">
        <f>+IF('Datos seleccionados'!#REF!="","",'Datos seleccionados'!#REF!)</f>
        <v>#REF!</v>
      </c>
      <c r="I709" s="10" t="e">
        <f>IF(H709="","",IF(AND('Datos seleccionados'!#REF!&gt;=$I$3,'Datos seleccionados'!#REF!&lt;=$I$4,'Datos seleccionados'!#REF!&gt;=$I$5,'Datos seleccionados'!#REF!&gt;=$I$6,'Datos seleccionados'!#REF!&gt;=$I$7),"SI","NO"))</f>
        <v>#REF!</v>
      </c>
    </row>
    <row r="710" spans="2:9" x14ac:dyDescent="0.2">
      <c r="B710" s="18" t="e">
        <f>+IF('Datos seleccionados'!#REF!="","",'Datos seleccionados'!#REF!)</f>
        <v>#REF!</v>
      </c>
      <c r="C710" s="14" t="e">
        <f>+IF('Datos seleccionados'!#REF!="","",'Datos seleccionados'!#REF!)</f>
        <v>#REF!</v>
      </c>
      <c r="D710" s="10" t="e">
        <f>IF(C710="","",IF(AND('Datos seleccionados'!#REF!&gt;=$D$3,'Datos seleccionados'!#REF!&lt;=$D$4,'Datos seleccionados'!#REF!&gt;=$D$5,'Datos seleccionados'!#REF!&gt;=$D$6,'Datos seleccionados'!#REF!&gt;=$D$7),"SI","NO"))</f>
        <v>#REF!</v>
      </c>
      <c r="G710" s="17" t="e">
        <f>+IF('Datos seleccionados'!#REF!="","",'Datos seleccionados'!#REF!)</f>
        <v>#REF!</v>
      </c>
      <c r="H710" s="14" t="e">
        <f>+IF('Datos seleccionados'!#REF!="","",'Datos seleccionados'!#REF!)</f>
        <v>#REF!</v>
      </c>
      <c r="I710" s="10" t="e">
        <f>IF(H710="","",IF(AND('Datos seleccionados'!#REF!&gt;=$I$3,'Datos seleccionados'!#REF!&lt;=$I$4,'Datos seleccionados'!#REF!&gt;=$I$5,'Datos seleccionados'!#REF!&gt;=$I$6,'Datos seleccionados'!#REF!&gt;=$I$7),"SI","NO"))</f>
        <v>#REF!</v>
      </c>
    </row>
    <row r="711" spans="2:9" x14ac:dyDescent="0.2">
      <c r="B711" s="18" t="e">
        <f>+IF('Datos seleccionados'!#REF!="","",'Datos seleccionados'!#REF!)</f>
        <v>#REF!</v>
      </c>
      <c r="C711" s="14" t="e">
        <f>+IF('Datos seleccionados'!#REF!="","",'Datos seleccionados'!#REF!)</f>
        <v>#REF!</v>
      </c>
      <c r="D711" s="10" t="e">
        <f>IF(C711="","",IF(AND('Datos seleccionados'!#REF!&gt;=$D$3,'Datos seleccionados'!#REF!&lt;=$D$4,'Datos seleccionados'!#REF!&gt;=$D$5,'Datos seleccionados'!#REF!&gt;=$D$6,'Datos seleccionados'!#REF!&gt;=$D$7),"SI","NO"))</f>
        <v>#REF!</v>
      </c>
      <c r="G711" s="17" t="e">
        <f>+IF('Datos seleccionados'!#REF!="","",'Datos seleccionados'!#REF!)</f>
        <v>#REF!</v>
      </c>
      <c r="H711" s="14" t="e">
        <f>+IF('Datos seleccionados'!#REF!="","",'Datos seleccionados'!#REF!)</f>
        <v>#REF!</v>
      </c>
      <c r="I711" s="10" t="e">
        <f>IF(H711="","",IF(AND('Datos seleccionados'!#REF!&gt;=$I$3,'Datos seleccionados'!#REF!&lt;=$I$4,'Datos seleccionados'!#REF!&gt;=$I$5,'Datos seleccionados'!#REF!&gt;=$I$6,'Datos seleccionados'!#REF!&gt;=$I$7),"SI","NO"))</f>
        <v>#REF!</v>
      </c>
    </row>
    <row r="712" spans="2:9" x14ac:dyDescent="0.2">
      <c r="B712" s="18" t="e">
        <f>+IF('Datos seleccionados'!#REF!="","",'Datos seleccionados'!#REF!)</f>
        <v>#REF!</v>
      </c>
      <c r="C712" s="14" t="e">
        <f>+IF('Datos seleccionados'!#REF!="","",'Datos seleccionados'!#REF!)</f>
        <v>#REF!</v>
      </c>
      <c r="D712" s="10" t="e">
        <f>IF(C712="","",IF(AND('Datos seleccionados'!#REF!&gt;=$D$3,'Datos seleccionados'!#REF!&lt;=$D$4,'Datos seleccionados'!#REF!&gt;=$D$5,'Datos seleccionados'!#REF!&gt;=$D$6,'Datos seleccionados'!#REF!&gt;=$D$7),"SI","NO"))</f>
        <v>#REF!</v>
      </c>
      <c r="G712" s="17" t="e">
        <f>+IF('Datos seleccionados'!#REF!="","",'Datos seleccionados'!#REF!)</f>
        <v>#REF!</v>
      </c>
      <c r="H712" s="14" t="e">
        <f>+IF('Datos seleccionados'!#REF!="","",'Datos seleccionados'!#REF!)</f>
        <v>#REF!</v>
      </c>
      <c r="I712" s="10" t="e">
        <f>IF(H712="","",IF(AND('Datos seleccionados'!#REF!&gt;=$I$3,'Datos seleccionados'!#REF!&lt;=$I$4,'Datos seleccionados'!#REF!&gt;=$I$5,'Datos seleccionados'!#REF!&gt;=$I$6,'Datos seleccionados'!#REF!&gt;=$I$7),"SI","NO"))</f>
        <v>#REF!</v>
      </c>
    </row>
    <row r="713" spans="2:9" x14ac:dyDescent="0.2">
      <c r="B713" s="18" t="e">
        <f>+IF('Datos seleccionados'!#REF!="","",'Datos seleccionados'!#REF!)</f>
        <v>#REF!</v>
      </c>
      <c r="C713" s="14" t="e">
        <f>+IF('Datos seleccionados'!#REF!="","",'Datos seleccionados'!#REF!)</f>
        <v>#REF!</v>
      </c>
      <c r="D713" s="10" t="e">
        <f>IF(C713="","",IF(AND('Datos seleccionados'!#REF!&gt;=$D$3,'Datos seleccionados'!#REF!&lt;=$D$4,'Datos seleccionados'!#REF!&gt;=$D$5,'Datos seleccionados'!#REF!&gt;=$D$6,'Datos seleccionados'!#REF!&gt;=$D$7),"SI","NO"))</f>
        <v>#REF!</v>
      </c>
      <c r="G713" s="17" t="e">
        <f>+IF('Datos seleccionados'!#REF!="","",'Datos seleccionados'!#REF!)</f>
        <v>#REF!</v>
      </c>
      <c r="H713" s="14" t="e">
        <f>+IF('Datos seleccionados'!#REF!="","",'Datos seleccionados'!#REF!)</f>
        <v>#REF!</v>
      </c>
      <c r="I713" s="10" t="e">
        <f>IF(H713="","",IF(AND('Datos seleccionados'!#REF!&gt;=$I$3,'Datos seleccionados'!#REF!&lt;=$I$4,'Datos seleccionados'!#REF!&gt;=$I$5,'Datos seleccionados'!#REF!&gt;=$I$6,'Datos seleccionados'!#REF!&gt;=$I$7),"SI","NO"))</f>
        <v>#REF!</v>
      </c>
    </row>
    <row r="714" spans="2:9" x14ac:dyDescent="0.2">
      <c r="B714" s="18" t="e">
        <f>+IF('Datos seleccionados'!#REF!="","",'Datos seleccionados'!#REF!)</f>
        <v>#REF!</v>
      </c>
      <c r="C714" s="14" t="e">
        <f>+IF('Datos seleccionados'!#REF!="","",'Datos seleccionados'!#REF!)</f>
        <v>#REF!</v>
      </c>
      <c r="D714" s="10" t="e">
        <f>IF(C714="","",IF(AND('Datos seleccionados'!#REF!&gt;=$D$3,'Datos seleccionados'!#REF!&lt;=$D$4,'Datos seleccionados'!#REF!&gt;=$D$5,'Datos seleccionados'!#REF!&gt;=$D$6,'Datos seleccionados'!#REF!&gt;=$D$7),"SI","NO"))</f>
        <v>#REF!</v>
      </c>
      <c r="G714" s="17" t="e">
        <f>+IF('Datos seleccionados'!#REF!="","",'Datos seleccionados'!#REF!)</f>
        <v>#REF!</v>
      </c>
      <c r="H714" s="14" t="e">
        <f>+IF('Datos seleccionados'!#REF!="","",'Datos seleccionados'!#REF!)</f>
        <v>#REF!</v>
      </c>
      <c r="I714" s="10" t="e">
        <f>IF(H714="","",IF(AND('Datos seleccionados'!#REF!&gt;=$I$3,'Datos seleccionados'!#REF!&lt;=$I$4,'Datos seleccionados'!#REF!&gt;=$I$5,'Datos seleccionados'!#REF!&gt;=$I$6,'Datos seleccionados'!#REF!&gt;=$I$7),"SI","NO"))</f>
        <v>#REF!</v>
      </c>
    </row>
    <row r="715" spans="2:9" x14ac:dyDescent="0.2">
      <c r="B715" s="18" t="e">
        <f>+IF('Datos seleccionados'!#REF!="","",'Datos seleccionados'!#REF!)</f>
        <v>#REF!</v>
      </c>
      <c r="C715" s="14" t="e">
        <f>+IF('Datos seleccionados'!#REF!="","",'Datos seleccionados'!#REF!)</f>
        <v>#REF!</v>
      </c>
      <c r="D715" s="10" t="e">
        <f>IF(C715="","",IF(AND('Datos seleccionados'!#REF!&gt;=$D$3,'Datos seleccionados'!#REF!&lt;=$D$4,'Datos seleccionados'!#REF!&gt;=$D$5,'Datos seleccionados'!#REF!&gt;=$D$6,'Datos seleccionados'!#REF!&gt;=$D$7),"SI","NO"))</f>
        <v>#REF!</v>
      </c>
      <c r="G715" s="17" t="e">
        <f>+IF('Datos seleccionados'!#REF!="","",'Datos seleccionados'!#REF!)</f>
        <v>#REF!</v>
      </c>
      <c r="H715" s="14" t="e">
        <f>+IF('Datos seleccionados'!#REF!="","",'Datos seleccionados'!#REF!)</f>
        <v>#REF!</v>
      </c>
      <c r="I715" s="10" t="e">
        <f>IF(H715="","",IF(AND('Datos seleccionados'!#REF!&gt;=$I$3,'Datos seleccionados'!#REF!&lt;=$I$4,'Datos seleccionados'!#REF!&gt;=$I$5,'Datos seleccionados'!#REF!&gt;=$I$6,'Datos seleccionados'!#REF!&gt;=$I$7),"SI","NO"))</f>
        <v>#REF!</v>
      </c>
    </row>
    <row r="716" spans="2:9" x14ac:dyDescent="0.2">
      <c r="B716" s="18" t="e">
        <f>+IF('Datos seleccionados'!#REF!="","",'Datos seleccionados'!#REF!)</f>
        <v>#REF!</v>
      </c>
      <c r="C716" s="14" t="e">
        <f>+IF('Datos seleccionados'!#REF!="","",'Datos seleccionados'!#REF!)</f>
        <v>#REF!</v>
      </c>
      <c r="D716" s="10" t="e">
        <f>IF(C716="","",IF(AND('Datos seleccionados'!#REF!&gt;=$D$3,'Datos seleccionados'!#REF!&lt;=$D$4,'Datos seleccionados'!#REF!&gt;=$D$5,'Datos seleccionados'!#REF!&gt;=$D$6,'Datos seleccionados'!#REF!&gt;=$D$7),"SI","NO"))</f>
        <v>#REF!</v>
      </c>
      <c r="G716" s="17" t="e">
        <f>+IF('Datos seleccionados'!#REF!="","",'Datos seleccionados'!#REF!)</f>
        <v>#REF!</v>
      </c>
      <c r="H716" s="14" t="e">
        <f>+IF('Datos seleccionados'!#REF!="","",'Datos seleccionados'!#REF!)</f>
        <v>#REF!</v>
      </c>
      <c r="I716" s="10" t="e">
        <f>IF(H716="","",IF(AND('Datos seleccionados'!#REF!&gt;=$I$3,'Datos seleccionados'!#REF!&lt;=$I$4,'Datos seleccionados'!#REF!&gt;=$I$5,'Datos seleccionados'!#REF!&gt;=$I$6,'Datos seleccionados'!#REF!&gt;=$I$7),"SI","NO"))</f>
        <v>#REF!</v>
      </c>
    </row>
    <row r="717" spans="2:9" x14ac:dyDescent="0.2">
      <c r="B717" s="18" t="e">
        <f>+IF('Datos seleccionados'!#REF!="","",'Datos seleccionados'!#REF!)</f>
        <v>#REF!</v>
      </c>
      <c r="C717" s="14" t="e">
        <f>+IF('Datos seleccionados'!#REF!="","",'Datos seleccionados'!#REF!)</f>
        <v>#REF!</v>
      </c>
      <c r="D717" s="10" t="e">
        <f>IF(C717="","",IF(AND('Datos seleccionados'!#REF!&gt;=$D$3,'Datos seleccionados'!#REF!&lt;=$D$4,'Datos seleccionados'!#REF!&gt;=$D$5,'Datos seleccionados'!#REF!&gt;=$D$6,'Datos seleccionados'!#REF!&gt;=$D$7),"SI","NO"))</f>
        <v>#REF!</v>
      </c>
      <c r="G717" s="17" t="e">
        <f>+IF('Datos seleccionados'!#REF!="","",'Datos seleccionados'!#REF!)</f>
        <v>#REF!</v>
      </c>
      <c r="H717" s="14" t="e">
        <f>+IF('Datos seleccionados'!#REF!="","",'Datos seleccionados'!#REF!)</f>
        <v>#REF!</v>
      </c>
      <c r="I717" s="10" t="e">
        <f>IF(H717="","",IF(AND('Datos seleccionados'!#REF!&gt;=$I$3,'Datos seleccionados'!#REF!&lt;=$I$4,'Datos seleccionados'!#REF!&gt;=$I$5,'Datos seleccionados'!#REF!&gt;=$I$6,'Datos seleccionados'!#REF!&gt;=$I$7),"SI","NO"))</f>
        <v>#REF!</v>
      </c>
    </row>
    <row r="718" spans="2:9" x14ac:dyDescent="0.2">
      <c r="B718" s="18" t="e">
        <f>+IF('Datos seleccionados'!#REF!="","",'Datos seleccionados'!#REF!)</f>
        <v>#REF!</v>
      </c>
      <c r="C718" s="14" t="e">
        <f>+IF('Datos seleccionados'!#REF!="","",'Datos seleccionados'!#REF!)</f>
        <v>#REF!</v>
      </c>
      <c r="D718" s="10" t="e">
        <f>IF(C718="","",IF(AND('Datos seleccionados'!#REF!&gt;=$D$3,'Datos seleccionados'!#REF!&lt;=$D$4,'Datos seleccionados'!#REF!&gt;=$D$5,'Datos seleccionados'!#REF!&gt;=$D$6,'Datos seleccionados'!#REF!&gt;=$D$7),"SI","NO"))</f>
        <v>#REF!</v>
      </c>
      <c r="G718" s="17" t="e">
        <f>+IF('Datos seleccionados'!#REF!="","",'Datos seleccionados'!#REF!)</f>
        <v>#REF!</v>
      </c>
      <c r="H718" s="14" t="e">
        <f>+IF('Datos seleccionados'!#REF!="","",'Datos seleccionados'!#REF!)</f>
        <v>#REF!</v>
      </c>
      <c r="I718" s="10" t="e">
        <f>IF(H718="","",IF(AND('Datos seleccionados'!#REF!&gt;=$I$3,'Datos seleccionados'!#REF!&lt;=$I$4,'Datos seleccionados'!#REF!&gt;=$I$5,'Datos seleccionados'!#REF!&gt;=$I$6,'Datos seleccionados'!#REF!&gt;=$I$7),"SI","NO"))</f>
        <v>#REF!</v>
      </c>
    </row>
    <row r="719" spans="2:9" x14ac:dyDescent="0.2">
      <c r="B719" s="18" t="e">
        <f>+IF('Datos seleccionados'!#REF!="","",'Datos seleccionados'!#REF!)</f>
        <v>#REF!</v>
      </c>
      <c r="C719" s="14" t="e">
        <f>+IF('Datos seleccionados'!#REF!="","",'Datos seleccionados'!#REF!)</f>
        <v>#REF!</v>
      </c>
      <c r="D719" s="10" t="e">
        <f>IF(C719="","",IF(AND('Datos seleccionados'!#REF!&gt;=$D$3,'Datos seleccionados'!#REF!&lt;=$D$4,'Datos seleccionados'!#REF!&gt;=$D$5,'Datos seleccionados'!#REF!&gt;=$D$6,'Datos seleccionados'!#REF!&gt;=$D$7),"SI","NO"))</f>
        <v>#REF!</v>
      </c>
      <c r="G719" s="17" t="e">
        <f>+IF('Datos seleccionados'!#REF!="","",'Datos seleccionados'!#REF!)</f>
        <v>#REF!</v>
      </c>
      <c r="H719" s="14" t="e">
        <f>+IF('Datos seleccionados'!#REF!="","",'Datos seleccionados'!#REF!)</f>
        <v>#REF!</v>
      </c>
      <c r="I719" s="10" t="e">
        <f>IF(H719="","",IF(AND('Datos seleccionados'!#REF!&gt;=$I$3,'Datos seleccionados'!#REF!&lt;=$I$4,'Datos seleccionados'!#REF!&gt;=$I$5,'Datos seleccionados'!#REF!&gt;=$I$6,'Datos seleccionados'!#REF!&gt;=$I$7),"SI","NO"))</f>
        <v>#REF!</v>
      </c>
    </row>
    <row r="720" spans="2:9" x14ac:dyDescent="0.2">
      <c r="B720" s="18" t="e">
        <f>+IF('Datos seleccionados'!#REF!="","",'Datos seleccionados'!#REF!)</f>
        <v>#REF!</v>
      </c>
      <c r="C720" s="14" t="e">
        <f>+IF('Datos seleccionados'!#REF!="","",'Datos seleccionados'!#REF!)</f>
        <v>#REF!</v>
      </c>
      <c r="D720" s="10" t="e">
        <f>IF(C720="","",IF(AND('Datos seleccionados'!#REF!&gt;=$D$3,'Datos seleccionados'!#REF!&lt;=$D$4,'Datos seleccionados'!#REF!&gt;=$D$5,'Datos seleccionados'!#REF!&gt;=$D$6,'Datos seleccionados'!#REF!&gt;=$D$7),"SI","NO"))</f>
        <v>#REF!</v>
      </c>
      <c r="G720" s="17" t="e">
        <f>+IF('Datos seleccionados'!#REF!="","",'Datos seleccionados'!#REF!)</f>
        <v>#REF!</v>
      </c>
      <c r="H720" s="14" t="e">
        <f>+IF('Datos seleccionados'!#REF!="","",'Datos seleccionados'!#REF!)</f>
        <v>#REF!</v>
      </c>
      <c r="I720" s="10" t="e">
        <f>IF(H720="","",IF(AND('Datos seleccionados'!#REF!&gt;=$I$3,'Datos seleccionados'!#REF!&lt;=$I$4,'Datos seleccionados'!#REF!&gt;=$I$5,'Datos seleccionados'!#REF!&gt;=$I$6,'Datos seleccionados'!#REF!&gt;=$I$7),"SI","NO"))</f>
        <v>#REF!</v>
      </c>
    </row>
    <row r="721" spans="2:9" x14ac:dyDescent="0.2">
      <c r="B721" s="18" t="e">
        <f>+IF('Datos seleccionados'!#REF!="","",'Datos seleccionados'!#REF!)</f>
        <v>#REF!</v>
      </c>
      <c r="C721" s="14" t="e">
        <f>+IF('Datos seleccionados'!#REF!="","",'Datos seleccionados'!#REF!)</f>
        <v>#REF!</v>
      </c>
      <c r="D721" s="10" t="e">
        <f>IF(C721="","",IF(AND('Datos seleccionados'!#REF!&gt;=$D$3,'Datos seleccionados'!#REF!&lt;=$D$4,'Datos seleccionados'!#REF!&gt;=$D$5,'Datos seleccionados'!#REF!&gt;=$D$6,'Datos seleccionados'!#REF!&gt;=$D$7),"SI","NO"))</f>
        <v>#REF!</v>
      </c>
      <c r="G721" s="17" t="e">
        <f>+IF('Datos seleccionados'!#REF!="","",'Datos seleccionados'!#REF!)</f>
        <v>#REF!</v>
      </c>
      <c r="H721" s="14" t="e">
        <f>+IF('Datos seleccionados'!#REF!="","",'Datos seleccionados'!#REF!)</f>
        <v>#REF!</v>
      </c>
      <c r="I721" s="10" t="e">
        <f>IF(H721="","",IF(AND('Datos seleccionados'!#REF!&gt;=$I$3,'Datos seleccionados'!#REF!&lt;=$I$4,'Datos seleccionados'!#REF!&gt;=$I$5,'Datos seleccionados'!#REF!&gt;=$I$6,'Datos seleccionados'!#REF!&gt;=$I$7),"SI","NO"))</f>
        <v>#REF!</v>
      </c>
    </row>
    <row r="722" spans="2:9" x14ac:dyDescent="0.2">
      <c r="B722" s="18" t="e">
        <f>+IF('Datos seleccionados'!#REF!="","",'Datos seleccionados'!#REF!)</f>
        <v>#REF!</v>
      </c>
      <c r="C722" s="14" t="e">
        <f>+IF('Datos seleccionados'!#REF!="","",'Datos seleccionados'!#REF!)</f>
        <v>#REF!</v>
      </c>
      <c r="D722" s="10" t="e">
        <f>IF(C722="","",IF(AND('Datos seleccionados'!#REF!&gt;=$D$3,'Datos seleccionados'!#REF!&lt;=$D$4,'Datos seleccionados'!#REF!&gt;=$D$5,'Datos seleccionados'!#REF!&gt;=$D$6,'Datos seleccionados'!#REF!&gt;=$D$7),"SI","NO"))</f>
        <v>#REF!</v>
      </c>
      <c r="G722" s="17" t="e">
        <f>+IF('Datos seleccionados'!#REF!="","",'Datos seleccionados'!#REF!)</f>
        <v>#REF!</v>
      </c>
      <c r="H722" s="14" t="e">
        <f>+IF('Datos seleccionados'!#REF!="","",'Datos seleccionados'!#REF!)</f>
        <v>#REF!</v>
      </c>
      <c r="I722" s="10" t="e">
        <f>IF(H722="","",IF(AND('Datos seleccionados'!#REF!&gt;=$I$3,'Datos seleccionados'!#REF!&lt;=$I$4,'Datos seleccionados'!#REF!&gt;=$I$5,'Datos seleccionados'!#REF!&gt;=$I$6,'Datos seleccionados'!#REF!&gt;=$I$7),"SI","NO"))</f>
        <v>#REF!</v>
      </c>
    </row>
    <row r="723" spans="2:9" x14ac:dyDescent="0.2">
      <c r="B723" s="18" t="e">
        <f>+IF('Datos seleccionados'!#REF!="","",'Datos seleccionados'!#REF!)</f>
        <v>#REF!</v>
      </c>
      <c r="C723" s="14" t="e">
        <f>+IF('Datos seleccionados'!#REF!="","",'Datos seleccionados'!#REF!)</f>
        <v>#REF!</v>
      </c>
      <c r="D723" s="10" t="e">
        <f>IF(C723="","",IF(AND('Datos seleccionados'!#REF!&gt;=$D$3,'Datos seleccionados'!#REF!&lt;=$D$4,'Datos seleccionados'!#REF!&gt;=$D$5,'Datos seleccionados'!#REF!&gt;=$D$6,'Datos seleccionados'!#REF!&gt;=$D$7),"SI","NO"))</f>
        <v>#REF!</v>
      </c>
      <c r="G723" s="17" t="e">
        <f>+IF('Datos seleccionados'!#REF!="","",'Datos seleccionados'!#REF!)</f>
        <v>#REF!</v>
      </c>
      <c r="H723" s="14" t="e">
        <f>+IF('Datos seleccionados'!#REF!="","",'Datos seleccionados'!#REF!)</f>
        <v>#REF!</v>
      </c>
      <c r="I723" s="10" t="e">
        <f>IF(H723="","",IF(AND('Datos seleccionados'!#REF!&gt;=$I$3,'Datos seleccionados'!#REF!&lt;=$I$4,'Datos seleccionados'!#REF!&gt;=$I$5,'Datos seleccionados'!#REF!&gt;=$I$6,'Datos seleccionados'!#REF!&gt;=$I$7),"SI","NO"))</f>
        <v>#REF!</v>
      </c>
    </row>
    <row r="724" spans="2:9" x14ac:dyDescent="0.2">
      <c r="B724" s="18" t="e">
        <f>+IF('Datos seleccionados'!#REF!="","",'Datos seleccionados'!#REF!)</f>
        <v>#REF!</v>
      </c>
      <c r="C724" s="14" t="e">
        <f>+IF('Datos seleccionados'!#REF!="","",'Datos seleccionados'!#REF!)</f>
        <v>#REF!</v>
      </c>
      <c r="D724" s="10" t="e">
        <f>IF(C724="","",IF(AND('Datos seleccionados'!#REF!&gt;=$D$3,'Datos seleccionados'!#REF!&lt;=$D$4,'Datos seleccionados'!#REF!&gt;=$D$5,'Datos seleccionados'!#REF!&gt;=$D$6,'Datos seleccionados'!#REF!&gt;=$D$7),"SI","NO"))</f>
        <v>#REF!</v>
      </c>
      <c r="G724" s="17" t="e">
        <f>+IF('Datos seleccionados'!#REF!="","",'Datos seleccionados'!#REF!)</f>
        <v>#REF!</v>
      </c>
      <c r="H724" s="14" t="e">
        <f>+IF('Datos seleccionados'!#REF!="","",'Datos seleccionados'!#REF!)</f>
        <v>#REF!</v>
      </c>
      <c r="I724" s="10" t="e">
        <f>IF(H724="","",IF(AND('Datos seleccionados'!#REF!&gt;=$I$3,'Datos seleccionados'!#REF!&lt;=$I$4,'Datos seleccionados'!#REF!&gt;=$I$5,'Datos seleccionados'!#REF!&gt;=$I$6,'Datos seleccionados'!#REF!&gt;=$I$7),"SI","NO"))</f>
        <v>#REF!</v>
      </c>
    </row>
    <row r="725" spans="2:9" x14ac:dyDescent="0.2">
      <c r="B725" s="18" t="e">
        <f>+IF('Datos seleccionados'!#REF!="","",'Datos seleccionados'!#REF!)</f>
        <v>#REF!</v>
      </c>
      <c r="C725" s="14" t="e">
        <f>+IF('Datos seleccionados'!#REF!="","",'Datos seleccionados'!#REF!)</f>
        <v>#REF!</v>
      </c>
      <c r="D725" s="10" t="e">
        <f>IF(C725="","",IF(AND('Datos seleccionados'!#REF!&gt;=$D$3,'Datos seleccionados'!#REF!&lt;=$D$4,'Datos seleccionados'!#REF!&gt;=$D$5,'Datos seleccionados'!#REF!&gt;=$D$6,'Datos seleccionados'!#REF!&gt;=$D$7),"SI","NO"))</f>
        <v>#REF!</v>
      </c>
      <c r="G725" s="17" t="e">
        <f>+IF('Datos seleccionados'!#REF!="","",'Datos seleccionados'!#REF!)</f>
        <v>#REF!</v>
      </c>
      <c r="H725" s="14" t="e">
        <f>+IF('Datos seleccionados'!#REF!="","",'Datos seleccionados'!#REF!)</f>
        <v>#REF!</v>
      </c>
      <c r="I725" s="10" t="e">
        <f>IF(H725="","",IF(AND('Datos seleccionados'!#REF!&gt;=$I$3,'Datos seleccionados'!#REF!&lt;=$I$4,'Datos seleccionados'!#REF!&gt;=$I$5,'Datos seleccionados'!#REF!&gt;=$I$6,'Datos seleccionados'!#REF!&gt;=$I$7),"SI","NO"))</f>
        <v>#REF!</v>
      </c>
    </row>
    <row r="726" spans="2:9" x14ac:dyDescent="0.2">
      <c r="B726" s="18" t="e">
        <f>+IF('Datos seleccionados'!#REF!="","",'Datos seleccionados'!#REF!)</f>
        <v>#REF!</v>
      </c>
      <c r="C726" s="14" t="e">
        <f>+IF('Datos seleccionados'!#REF!="","",'Datos seleccionados'!#REF!)</f>
        <v>#REF!</v>
      </c>
      <c r="D726" s="10" t="e">
        <f>IF(C726="","",IF(AND('Datos seleccionados'!#REF!&gt;=$D$3,'Datos seleccionados'!#REF!&lt;=$D$4,'Datos seleccionados'!#REF!&gt;=$D$5,'Datos seleccionados'!#REF!&gt;=$D$6,'Datos seleccionados'!#REF!&gt;=$D$7),"SI","NO"))</f>
        <v>#REF!</v>
      </c>
      <c r="G726" s="17" t="e">
        <f>+IF('Datos seleccionados'!#REF!="","",'Datos seleccionados'!#REF!)</f>
        <v>#REF!</v>
      </c>
      <c r="H726" s="14" t="e">
        <f>+IF('Datos seleccionados'!#REF!="","",'Datos seleccionados'!#REF!)</f>
        <v>#REF!</v>
      </c>
      <c r="I726" s="10" t="e">
        <f>IF(H726="","",IF(AND('Datos seleccionados'!#REF!&gt;=$I$3,'Datos seleccionados'!#REF!&lt;=$I$4,'Datos seleccionados'!#REF!&gt;=$I$5,'Datos seleccionados'!#REF!&gt;=$I$6,'Datos seleccionados'!#REF!&gt;=$I$7),"SI","NO"))</f>
        <v>#REF!</v>
      </c>
    </row>
    <row r="727" spans="2:9" x14ac:dyDescent="0.2">
      <c r="B727" s="18" t="e">
        <f>+IF('Datos seleccionados'!#REF!="","",'Datos seleccionados'!#REF!)</f>
        <v>#REF!</v>
      </c>
      <c r="C727" s="14" t="e">
        <f>+IF('Datos seleccionados'!#REF!="","",'Datos seleccionados'!#REF!)</f>
        <v>#REF!</v>
      </c>
      <c r="D727" s="10" t="e">
        <f>IF(C727="","",IF(AND('Datos seleccionados'!#REF!&gt;=$D$3,'Datos seleccionados'!#REF!&lt;=$D$4,'Datos seleccionados'!#REF!&gt;=$D$5,'Datos seleccionados'!#REF!&gt;=$D$6,'Datos seleccionados'!#REF!&gt;=$D$7),"SI","NO"))</f>
        <v>#REF!</v>
      </c>
      <c r="G727" s="17" t="e">
        <f>+IF('Datos seleccionados'!#REF!="","",'Datos seleccionados'!#REF!)</f>
        <v>#REF!</v>
      </c>
      <c r="H727" s="14" t="e">
        <f>+IF('Datos seleccionados'!#REF!="","",'Datos seleccionados'!#REF!)</f>
        <v>#REF!</v>
      </c>
      <c r="I727" s="10" t="e">
        <f>IF(H727="","",IF(AND('Datos seleccionados'!#REF!&gt;=$I$3,'Datos seleccionados'!#REF!&lt;=$I$4,'Datos seleccionados'!#REF!&gt;=$I$5,'Datos seleccionados'!#REF!&gt;=$I$6,'Datos seleccionados'!#REF!&gt;=$I$7),"SI","NO"))</f>
        <v>#REF!</v>
      </c>
    </row>
    <row r="728" spans="2:9" x14ac:dyDescent="0.2">
      <c r="B728" s="18" t="e">
        <f>+IF('Datos seleccionados'!#REF!="","",'Datos seleccionados'!#REF!)</f>
        <v>#REF!</v>
      </c>
      <c r="C728" s="14" t="e">
        <f>+IF('Datos seleccionados'!#REF!="","",'Datos seleccionados'!#REF!)</f>
        <v>#REF!</v>
      </c>
      <c r="D728" s="10" t="e">
        <f>IF(C728="","",IF(AND('Datos seleccionados'!#REF!&gt;=$D$3,'Datos seleccionados'!#REF!&lt;=$D$4,'Datos seleccionados'!#REF!&gt;=$D$5,'Datos seleccionados'!#REF!&gt;=$D$6,'Datos seleccionados'!#REF!&gt;=$D$7),"SI","NO"))</f>
        <v>#REF!</v>
      </c>
      <c r="G728" s="17" t="e">
        <f>+IF('Datos seleccionados'!#REF!="","",'Datos seleccionados'!#REF!)</f>
        <v>#REF!</v>
      </c>
      <c r="H728" s="14" t="e">
        <f>+IF('Datos seleccionados'!#REF!="","",'Datos seleccionados'!#REF!)</f>
        <v>#REF!</v>
      </c>
      <c r="I728" s="10" t="e">
        <f>IF(H728="","",IF(AND('Datos seleccionados'!#REF!&gt;=$I$3,'Datos seleccionados'!#REF!&lt;=$I$4,'Datos seleccionados'!#REF!&gt;=$I$5,'Datos seleccionados'!#REF!&gt;=$I$6,'Datos seleccionados'!#REF!&gt;=$I$7),"SI","NO"))</f>
        <v>#REF!</v>
      </c>
    </row>
    <row r="729" spans="2:9" x14ac:dyDescent="0.2">
      <c r="B729" s="18" t="e">
        <f>+IF('Datos seleccionados'!#REF!="","",'Datos seleccionados'!#REF!)</f>
        <v>#REF!</v>
      </c>
      <c r="C729" s="14" t="e">
        <f>+IF('Datos seleccionados'!#REF!="","",'Datos seleccionados'!#REF!)</f>
        <v>#REF!</v>
      </c>
      <c r="D729" s="10" t="e">
        <f>IF(C729="","",IF(AND('Datos seleccionados'!#REF!&gt;=$D$3,'Datos seleccionados'!#REF!&lt;=$D$4,'Datos seleccionados'!#REF!&gt;=$D$5,'Datos seleccionados'!#REF!&gt;=$D$6,'Datos seleccionados'!#REF!&gt;=$D$7),"SI","NO"))</f>
        <v>#REF!</v>
      </c>
      <c r="G729" s="17" t="e">
        <f>+IF('Datos seleccionados'!#REF!="","",'Datos seleccionados'!#REF!)</f>
        <v>#REF!</v>
      </c>
      <c r="H729" s="14" t="e">
        <f>+IF('Datos seleccionados'!#REF!="","",'Datos seleccionados'!#REF!)</f>
        <v>#REF!</v>
      </c>
      <c r="I729" s="10" t="e">
        <f>IF(H729="","",IF(AND('Datos seleccionados'!#REF!&gt;=$I$3,'Datos seleccionados'!#REF!&lt;=$I$4,'Datos seleccionados'!#REF!&gt;=$I$5,'Datos seleccionados'!#REF!&gt;=$I$6,'Datos seleccionados'!#REF!&gt;=$I$7),"SI","NO"))</f>
        <v>#REF!</v>
      </c>
    </row>
    <row r="730" spans="2:9" x14ac:dyDescent="0.2">
      <c r="B730" s="18" t="e">
        <f>+IF('Datos seleccionados'!#REF!="","",'Datos seleccionados'!#REF!)</f>
        <v>#REF!</v>
      </c>
      <c r="C730" s="14" t="e">
        <f>+IF('Datos seleccionados'!#REF!="","",'Datos seleccionados'!#REF!)</f>
        <v>#REF!</v>
      </c>
      <c r="D730" s="10" t="e">
        <f>IF(C730="","",IF(AND('Datos seleccionados'!#REF!&gt;=$D$3,'Datos seleccionados'!#REF!&lt;=$D$4,'Datos seleccionados'!#REF!&gt;=$D$5,'Datos seleccionados'!#REF!&gt;=$D$6,'Datos seleccionados'!#REF!&gt;=$D$7),"SI","NO"))</f>
        <v>#REF!</v>
      </c>
      <c r="G730" s="17" t="e">
        <f>+IF('Datos seleccionados'!#REF!="","",'Datos seleccionados'!#REF!)</f>
        <v>#REF!</v>
      </c>
      <c r="H730" s="14" t="e">
        <f>+IF('Datos seleccionados'!#REF!="","",'Datos seleccionados'!#REF!)</f>
        <v>#REF!</v>
      </c>
      <c r="I730" s="10" t="e">
        <f>IF(H730="","",IF(AND('Datos seleccionados'!#REF!&gt;=$I$3,'Datos seleccionados'!#REF!&lt;=$I$4,'Datos seleccionados'!#REF!&gt;=$I$5,'Datos seleccionados'!#REF!&gt;=$I$6,'Datos seleccionados'!#REF!&gt;=$I$7),"SI","NO"))</f>
        <v>#REF!</v>
      </c>
    </row>
    <row r="731" spans="2:9" x14ac:dyDescent="0.2">
      <c r="B731" s="18" t="e">
        <f>+IF('Datos seleccionados'!#REF!="","",'Datos seleccionados'!#REF!)</f>
        <v>#REF!</v>
      </c>
      <c r="C731" s="14" t="e">
        <f>+IF('Datos seleccionados'!#REF!="","",'Datos seleccionados'!#REF!)</f>
        <v>#REF!</v>
      </c>
      <c r="D731" s="10" t="e">
        <f>IF(C731="","",IF(AND('Datos seleccionados'!#REF!&gt;=$D$3,'Datos seleccionados'!#REF!&lt;=$D$4,'Datos seleccionados'!#REF!&gt;=$D$5,'Datos seleccionados'!#REF!&gt;=$D$6,'Datos seleccionados'!#REF!&gt;=$D$7),"SI","NO"))</f>
        <v>#REF!</v>
      </c>
      <c r="G731" s="17" t="e">
        <f>+IF('Datos seleccionados'!#REF!="","",'Datos seleccionados'!#REF!)</f>
        <v>#REF!</v>
      </c>
      <c r="H731" s="14" t="e">
        <f>+IF('Datos seleccionados'!#REF!="","",'Datos seleccionados'!#REF!)</f>
        <v>#REF!</v>
      </c>
      <c r="I731" s="10" t="e">
        <f>IF(H731="","",IF(AND('Datos seleccionados'!#REF!&gt;=$I$3,'Datos seleccionados'!#REF!&lt;=$I$4,'Datos seleccionados'!#REF!&gt;=$I$5,'Datos seleccionados'!#REF!&gt;=$I$6,'Datos seleccionados'!#REF!&gt;=$I$7),"SI","NO"))</f>
        <v>#REF!</v>
      </c>
    </row>
    <row r="732" spans="2:9" x14ac:dyDescent="0.2">
      <c r="B732" s="18" t="e">
        <f>+IF('Datos seleccionados'!#REF!="","",'Datos seleccionados'!#REF!)</f>
        <v>#REF!</v>
      </c>
      <c r="C732" s="14" t="e">
        <f>+IF('Datos seleccionados'!#REF!="","",'Datos seleccionados'!#REF!)</f>
        <v>#REF!</v>
      </c>
      <c r="D732" s="10" t="e">
        <f>IF(C732="","",IF(AND('Datos seleccionados'!#REF!&gt;=$D$3,'Datos seleccionados'!#REF!&lt;=$D$4,'Datos seleccionados'!#REF!&gt;=$D$5,'Datos seleccionados'!#REF!&gt;=$D$6,'Datos seleccionados'!#REF!&gt;=$D$7),"SI","NO"))</f>
        <v>#REF!</v>
      </c>
      <c r="G732" s="17" t="e">
        <f>+IF('Datos seleccionados'!#REF!="","",'Datos seleccionados'!#REF!)</f>
        <v>#REF!</v>
      </c>
      <c r="H732" s="14" t="e">
        <f>+IF('Datos seleccionados'!#REF!="","",'Datos seleccionados'!#REF!)</f>
        <v>#REF!</v>
      </c>
      <c r="I732" s="10" t="e">
        <f>IF(H732="","",IF(AND('Datos seleccionados'!#REF!&gt;=$I$3,'Datos seleccionados'!#REF!&lt;=$I$4,'Datos seleccionados'!#REF!&gt;=$I$5,'Datos seleccionados'!#REF!&gt;=$I$6,'Datos seleccionados'!#REF!&gt;=$I$7),"SI","NO"))</f>
        <v>#REF!</v>
      </c>
    </row>
    <row r="733" spans="2:9" x14ac:dyDescent="0.2">
      <c r="B733" s="18" t="e">
        <f>+IF('Datos seleccionados'!#REF!="","",'Datos seleccionados'!#REF!)</f>
        <v>#REF!</v>
      </c>
      <c r="C733" s="14" t="e">
        <f>+IF('Datos seleccionados'!#REF!="","",'Datos seleccionados'!#REF!)</f>
        <v>#REF!</v>
      </c>
      <c r="D733" s="10" t="e">
        <f>IF(C733="","",IF(AND('Datos seleccionados'!#REF!&gt;=$D$3,'Datos seleccionados'!#REF!&lt;=$D$4,'Datos seleccionados'!#REF!&gt;=$D$5,'Datos seleccionados'!#REF!&gt;=$D$6,'Datos seleccionados'!#REF!&gt;=$D$7),"SI","NO"))</f>
        <v>#REF!</v>
      </c>
      <c r="G733" s="17" t="e">
        <f>+IF('Datos seleccionados'!#REF!="","",'Datos seleccionados'!#REF!)</f>
        <v>#REF!</v>
      </c>
      <c r="H733" s="14" t="e">
        <f>+IF('Datos seleccionados'!#REF!="","",'Datos seleccionados'!#REF!)</f>
        <v>#REF!</v>
      </c>
      <c r="I733" s="10" t="e">
        <f>IF(H733="","",IF(AND('Datos seleccionados'!#REF!&gt;=$I$3,'Datos seleccionados'!#REF!&lt;=$I$4,'Datos seleccionados'!#REF!&gt;=$I$5,'Datos seleccionados'!#REF!&gt;=$I$6,'Datos seleccionados'!#REF!&gt;=$I$7),"SI","NO"))</f>
        <v>#REF!</v>
      </c>
    </row>
    <row r="734" spans="2:9" x14ac:dyDescent="0.2">
      <c r="B734" s="18" t="e">
        <f>+IF('Datos seleccionados'!#REF!="","",'Datos seleccionados'!#REF!)</f>
        <v>#REF!</v>
      </c>
      <c r="C734" s="14" t="e">
        <f>+IF('Datos seleccionados'!#REF!="","",'Datos seleccionados'!#REF!)</f>
        <v>#REF!</v>
      </c>
      <c r="D734" s="10" t="e">
        <f>IF(C734="","",IF(AND('Datos seleccionados'!#REF!&gt;=$D$3,'Datos seleccionados'!#REF!&lt;=$D$4,'Datos seleccionados'!#REF!&gt;=$D$5,'Datos seleccionados'!#REF!&gt;=$D$6,'Datos seleccionados'!#REF!&gt;=$D$7),"SI","NO"))</f>
        <v>#REF!</v>
      </c>
      <c r="G734" s="17" t="e">
        <f>+IF('Datos seleccionados'!#REF!="","",'Datos seleccionados'!#REF!)</f>
        <v>#REF!</v>
      </c>
      <c r="H734" s="14" t="e">
        <f>+IF('Datos seleccionados'!#REF!="","",'Datos seleccionados'!#REF!)</f>
        <v>#REF!</v>
      </c>
      <c r="I734" s="10" t="e">
        <f>IF(H734="","",IF(AND('Datos seleccionados'!#REF!&gt;=$I$3,'Datos seleccionados'!#REF!&lt;=$I$4,'Datos seleccionados'!#REF!&gt;=$I$5,'Datos seleccionados'!#REF!&gt;=$I$6,'Datos seleccionados'!#REF!&gt;=$I$7),"SI","NO"))</f>
        <v>#REF!</v>
      </c>
    </row>
    <row r="735" spans="2:9" x14ac:dyDescent="0.2">
      <c r="B735" s="18" t="e">
        <f>+IF('Datos seleccionados'!#REF!="","",'Datos seleccionados'!#REF!)</f>
        <v>#REF!</v>
      </c>
      <c r="C735" s="14" t="e">
        <f>+IF('Datos seleccionados'!#REF!="","",'Datos seleccionados'!#REF!)</f>
        <v>#REF!</v>
      </c>
      <c r="D735" s="10" t="e">
        <f>IF(C735="","",IF(AND('Datos seleccionados'!#REF!&gt;=$D$3,'Datos seleccionados'!#REF!&lt;=$D$4,'Datos seleccionados'!#REF!&gt;=$D$5,'Datos seleccionados'!#REF!&gt;=$D$6,'Datos seleccionados'!#REF!&gt;=$D$7),"SI","NO"))</f>
        <v>#REF!</v>
      </c>
      <c r="G735" s="17" t="e">
        <f>+IF('Datos seleccionados'!#REF!="","",'Datos seleccionados'!#REF!)</f>
        <v>#REF!</v>
      </c>
      <c r="H735" s="14" t="e">
        <f>+IF('Datos seleccionados'!#REF!="","",'Datos seleccionados'!#REF!)</f>
        <v>#REF!</v>
      </c>
      <c r="I735" s="10" t="e">
        <f>IF(H735="","",IF(AND('Datos seleccionados'!#REF!&gt;=$I$3,'Datos seleccionados'!#REF!&lt;=$I$4,'Datos seleccionados'!#REF!&gt;=$I$5,'Datos seleccionados'!#REF!&gt;=$I$6,'Datos seleccionados'!#REF!&gt;=$I$7),"SI","NO"))</f>
        <v>#REF!</v>
      </c>
    </row>
    <row r="736" spans="2:9" x14ac:dyDescent="0.2">
      <c r="B736" s="18" t="e">
        <f>+IF('Datos seleccionados'!#REF!="","",'Datos seleccionados'!#REF!)</f>
        <v>#REF!</v>
      </c>
      <c r="C736" s="14" t="e">
        <f>+IF('Datos seleccionados'!#REF!="","",'Datos seleccionados'!#REF!)</f>
        <v>#REF!</v>
      </c>
      <c r="D736" s="10" t="e">
        <f>IF(C736="","",IF(AND('Datos seleccionados'!#REF!&gt;=$D$3,'Datos seleccionados'!#REF!&lt;=$D$4,'Datos seleccionados'!#REF!&gt;=$D$5,'Datos seleccionados'!#REF!&gt;=$D$6,'Datos seleccionados'!#REF!&gt;=$D$7),"SI","NO"))</f>
        <v>#REF!</v>
      </c>
      <c r="G736" s="17" t="e">
        <f>+IF('Datos seleccionados'!#REF!="","",'Datos seleccionados'!#REF!)</f>
        <v>#REF!</v>
      </c>
      <c r="H736" s="14" t="e">
        <f>+IF('Datos seleccionados'!#REF!="","",'Datos seleccionados'!#REF!)</f>
        <v>#REF!</v>
      </c>
      <c r="I736" s="10" t="e">
        <f>IF(H736="","",IF(AND('Datos seleccionados'!#REF!&gt;=$I$3,'Datos seleccionados'!#REF!&lt;=$I$4,'Datos seleccionados'!#REF!&gt;=$I$5,'Datos seleccionados'!#REF!&gt;=$I$6,'Datos seleccionados'!#REF!&gt;=$I$7),"SI","NO"))</f>
        <v>#REF!</v>
      </c>
    </row>
    <row r="737" spans="2:9" x14ac:dyDescent="0.2">
      <c r="B737" s="18" t="e">
        <f>+IF('Datos seleccionados'!#REF!="","",'Datos seleccionados'!#REF!)</f>
        <v>#REF!</v>
      </c>
      <c r="C737" s="14" t="e">
        <f>+IF('Datos seleccionados'!#REF!="","",'Datos seleccionados'!#REF!)</f>
        <v>#REF!</v>
      </c>
      <c r="D737" s="10" t="e">
        <f>IF(C737="","",IF(AND('Datos seleccionados'!#REF!&gt;=$D$3,'Datos seleccionados'!#REF!&lt;=$D$4,'Datos seleccionados'!#REF!&gt;=$D$5,'Datos seleccionados'!#REF!&gt;=$D$6,'Datos seleccionados'!#REF!&gt;=$D$7),"SI","NO"))</f>
        <v>#REF!</v>
      </c>
      <c r="G737" s="17" t="e">
        <f>+IF('Datos seleccionados'!#REF!="","",'Datos seleccionados'!#REF!)</f>
        <v>#REF!</v>
      </c>
      <c r="H737" s="14" t="e">
        <f>+IF('Datos seleccionados'!#REF!="","",'Datos seleccionados'!#REF!)</f>
        <v>#REF!</v>
      </c>
      <c r="I737" s="10" t="e">
        <f>IF(H737="","",IF(AND('Datos seleccionados'!#REF!&gt;=$I$3,'Datos seleccionados'!#REF!&lt;=$I$4,'Datos seleccionados'!#REF!&gt;=$I$5,'Datos seleccionados'!#REF!&gt;=$I$6,'Datos seleccionados'!#REF!&gt;=$I$7),"SI","NO"))</f>
        <v>#REF!</v>
      </c>
    </row>
    <row r="738" spans="2:9" x14ac:dyDescent="0.2">
      <c r="B738" s="18" t="e">
        <f>+IF('Datos seleccionados'!#REF!="","",'Datos seleccionados'!#REF!)</f>
        <v>#REF!</v>
      </c>
      <c r="C738" s="14" t="e">
        <f>+IF('Datos seleccionados'!#REF!="","",'Datos seleccionados'!#REF!)</f>
        <v>#REF!</v>
      </c>
      <c r="D738" s="10" t="e">
        <f>IF(C738="","",IF(AND('Datos seleccionados'!#REF!&gt;=$D$3,'Datos seleccionados'!#REF!&lt;=$D$4,'Datos seleccionados'!#REF!&gt;=$D$5,'Datos seleccionados'!#REF!&gt;=$D$6,'Datos seleccionados'!#REF!&gt;=$D$7),"SI","NO"))</f>
        <v>#REF!</v>
      </c>
      <c r="G738" s="17" t="e">
        <f>+IF('Datos seleccionados'!#REF!="","",'Datos seleccionados'!#REF!)</f>
        <v>#REF!</v>
      </c>
      <c r="H738" s="14" t="e">
        <f>+IF('Datos seleccionados'!#REF!="","",'Datos seleccionados'!#REF!)</f>
        <v>#REF!</v>
      </c>
      <c r="I738" s="10" t="e">
        <f>IF(H738="","",IF(AND('Datos seleccionados'!#REF!&gt;=$I$3,'Datos seleccionados'!#REF!&lt;=$I$4,'Datos seleccionados'!#REF!&gt;=$I$5,'Datos seleccionados'!#REF!&gt;=$I$6,'Datos seleccionados'!#REF!&gt;=$I$7),"SI","NO"))</f>
        <v>#REF!</v>
      </c>
    </row>
    <row r="739" spans="2:9" x14ac:dyDescent="0.2">
      <c r="B739" s="18" t="e">
        <f>+IF('Datos seleccionados'!#REF!="","",'Datos seleccionados'!#REF!)</f>
        <v>#REF!</v>
      </c>
      <c r="C739" s="14" t="e">
        <f>+IF('Datos seleccionados'!#REF!="","",'Datos seleccionados'!#REF!)</f>
        <v>#REF!</v>
      </c>
      <c r="D739" s="10" t="e">
        <f>IF(C739="","",IF(AND('Datos seleccionados'!#REF!&gt;=$D$3,'Datos seleccionados'!#REF!&lt;=$D$4,'Datos seleccionados'!#REF!&gt;=$D$5,'Datos seleccionados'!#REF!&gt;=$D$6,'Datos seleccionados'!#REF!&gt;=$D$7),"SI","NO"))</f>
        <v>#REF!</v>
      </c>
      <c r="G739" s="17" t="e">
        <f>+IF('Datos seleccionados'!#REF!="","",'Datos seleccionados'!#REF!)</f>
        <v>#REF!</v>
      </c>
      <c r="H739" s="14" t="e">
        <f>+IF('Datos seleccionados'!#REF!="","",'Datos seleccionados'!#REF!)</f>
        <v>#REF!</v>
      </c>
      <c r="I739" s="10" t="e">
        <f>IF(H739="","",IF(AND('Datos seleccionados'!#REF!&gt;=$I$3,'Datos seleccionados'!#REF!&lt;=$I$4,'Datos seleccionados'!#REF!&gt;=$I$5,'Datos seleccionados'!#REF!&gt;=$I$6,'Datos seleccionados'!#REF!&gt;=$I$7),"SI","NO"))</f>
        <v>#REF!</v>
      </c>
    </row>
    <row r="740" spans="2:9" x14ac:dyDescent="0.2">
      <c r="B740" s="18" t="e">
        <f>+IF('Datos seleccionados'!#REF!="","",'Datos seleccionados'!#REF!)</f>
        <v>#REF!</v>
      </c>
      <c r="C740" s="14" t="e">
        <f>+IF('Datos seleccionados'!#REF!="","",'Datos seleccionados'!#REF!)</f>
        <v>#REF!</v>
      </c>
      <c r="D740" s="10" t="e">
        <f>IF(C740="","",IF(AND('Datos seleccionados'!#REF!&gt;=$D$3,'Datos seleccionados'!#REF!&lt;=$D$4,'Datos seleccionados'!#REF!&gt;=$D$5,'Datos seleccionados'!#REF!&gt;=$D$6,'Datos seleccionados'!#REF!&gt;=$D$7),"SI","NO"))</f>
        <v>#REF!</v>
      </c>
      <c r="G740" s="17" t="e">
        <f>+IF('Datos seleccionados'!#REF!="","",'Datos seleccionados'!#REF!)</f>
        <v>#REF!</v>
      </c>
      <c r="H740" s="14" t="e">
        <f>+IF('Datos seleccionados'!#REF!="","",'Datos seleccionados'!#REF!)</f>
        <v>#REF!</v>
      </c>
      <c r="I740" s="10" t="e">
        <f>IF(H740="","",IF(AND('Datos seleccionados'!#REF!&gt;=$I$3,'Datos seleccionados'!#REF!&lt;=$I$4,'Datos seleccionados'!#REF!&gt;=$I$5,'Datos seleccionados'!#REF!&gt;=$I$6,'Datos seleccionados'!#REF!&gt;=$I$7),"SI","NO"))</f>
        <v>#REF!</v>
      </c>
    </row>
    <row r="741" spans="2:9" x14ac:dyDescent="0.2">
      <c r="B741" s="18" t="e">
        <f>+IF('Datos seleccionados'!#REF!="","",'Datos seleccionados'!#REF!)</f>
        <v>#REF!</v>
      </c>
      <c r="C741" s="14" t="e">
        <f>+IF('Datos seleccionados'!#REF!="","",'Datos seleccionados'!#REF!)</f>
        <v>#REF!</v>
      </c>
      <c r="D741" s="10" t="e">
        <f>IF(C741="","",IF(AND('Datos seleccionados'!#REF!&gt;=$D$3,'Datos seleccionados'!#REF!&lt;=$D$4,'Datos seleccionados'!#REF!&gt;=$D$5,'Datos seleccionados'!#REF!&gt;=$D$6,'Datos seleccionados'!#REF!&gt;=$D$7),"SI","NO"))</f>
        <v>#REF!</v>
      </c>
      <c r="G741" s="17" t="e">
        <f>+IF('Datos seleccionados'!#REF!="","",'Datos seleccionados'!#REF!)</f>
        <v>#REF!</v>
      </c>
      <c r="H741" s="14" t="e">
        <f>+IF('Datos seleccionados'!#REF!="","",'Datos seleccionados'!#REF!)</f>
        <v>#REF!</v>
      </c>
      <c r="I741" s="10" t="e">
        <f>IF(H741="","",IF(AND('Datos seleccionados'!#REF!&gt;=$I$3,'Datos seleccionados'!#REF!&lt;=$I$4,'Datos seleccionados'!#REF!&gt;=$I$5,'Datos seleccionados'!#REF!&gt;=$I$6,'Datos seleccionados'!#REF!&gt;=$I$7),"SI","NO"))</f>
        <v>#REF!</v>
      </c>
    </row>
    <row r="742" spans="2:9" x14ac:dyDescent="0.2">
      <c r="B742" s="18" t="e">
        <f>+IF('Datos seleccionados'!#REF!="","",'Datos seleccionados'!#REF!)</f>
        <v>#REF!</v>
      </c>
      <c r="C742" s="14" t="e">
        <f>+IF('Datos seleccionados'!#REF!="","",'Datos seleccionados'!#REF!)</f>
        <v>#REF!</v>
      </c>
      <c r="D742" s="10" t="e">
        <f>IF(C742="","",IF(AND('Datos seleccionados'!#REF!&gt;=$D$3,'Datos seleccionados'!#REF!&lt;=$D$4,'Datos seleccionados'!#REF!&gt;=$D$5,'Datos seleccionados'!#REF!&gt;=$D$6,'Datos seleccionados'!#REF!&gt;=$D$7),"SI","NO"))</f>
        <v>#REF!</v>
      </c>
      <c r="G742" s="17" t="e">
        <f>+IF('Datos seleccionados'!#REF!="","",'Datos seleccionados'!#REF!)</f>
        <v>#REF!</v>
      </c>
      <c r="H742" s="14" t="e">
        <f>+IF('Datos seleccionados'!#REF!="","",'Datos seleccionados'!#REF!)</f>
        <v>#REF!</v>
      </c>
      <c r="I742" s="10" t="e">
        <f>IF(H742="","",IF(AND('Datos seleccionados'!#REF!&gt;=$I$3,'Datos seleccionados'!#REF!&lt;=$I$4,'Datos seleccionados'!#REF!&gt;=$I$5,'Datos seleccionados'!#REF!&gt;=$I$6,'Datos seleccionados'!#REF!&gt;=$I$7),"SI","NO"))</f>
        <v>#REF!</v>
      </c>
    </row>
    <row r="743" spans="2:9" x14ac:dyDescent="0.2">
      <c r="B743" s="18" t="e">
        <f>+IF('Datos seleccionados'!#REF!="","",'Datos seleccionados'!#REF!)</f>
        <v>#REF!</v>
      </c>
      <c r="C743" s="14" t="e">
        <f>+IF('Datos seleccionados'!#REF!="","",'Datos seleccionados'!#REF!)</f>
        <v>#REF!</v>
      </c>
      <c r="D743" s="10" t="e">
        <f>IF(C743="","",IF(AND('Datos seleccionados'!#REF!&gt;=$D$3,'Datos seleccionados'!#REF!&lt;=$D$4,'Datos seleccionados'!#REF!&gt;=$D$5,'Datos seleccionados'!#REF!&gt;=$D$6,'Datos seleccionados'!#REF!&gt;=$D$7),"SI","NO"))</f>
        <v>#REF!</v>
      </c>
      <c r="G743" s="17" t="e">
        <f>+IF('Datos seleccionados'!#REF!="","",'Datos seleccionados'!#REF!)</f>
        <v>#REF!</v>
      </c>
      <c r="H743" s="14" t="e">
        <f>+IF('Datos seleccionados'!#REF!="","",'Datos seleccionados'!#REF!)</f>
        <v>#REF!</v>
      </c>
      <c r="I743" s="10" t="e">
        <f>IF(H743="","",IF(AND('Datos seleccionados'!#REF!&gt;=$I$3,'Datos seleccionados'!#REF!&lt;=$I$4,'Datos seleccionados'!#REF!&gt;=$I$5,'Datos seleccionados'!#REF!&gt;=$I$6,'Datos seleccionados'!#REF!&gt;=$I$7),"SI","NO"))</f>
        <v>#REF!</v>
      </c>
    </row>
    <row r="744" spans="2:9" x14ac:dyDescent="0.2">
      <c r="B744" s="18" t="e">
        <f>+IF('Datos seleccionados'!#REF!="","",'Datos seleccionados'!#REF!)</f>
        <v>#REF!</v>
      </c>
      <c r="C744" s="14" t="e">
        <f>+IF('Datos seleccionados'!#REF!="","",'Datos seleccionados'!#REF!)</f>
        <v>#REF!</v>
      </c>
      <c r="D744" s="10" t="e">
        <f>IF(C744="","",IF(AND('Datos seleccionados'!#REF!&gt;=$D$3,'Datos seleccionados'!#REF!&lt;=$D$4,'Datos seleccionados'!#REF!&gt;=$D$5,'Datos seleccionados'!#REF!&gt;=$D$6,'Datos seleccionados'!#REF!&gt;=$D$7),"SI","NO"))</f>
        <v>#REF!</v>
      </c>
      <c r="G744" s="17" t="e">
        <f>+IF('Datos seleccionados'!#REF!="","",'Datos seleccionados'!#REF!)</f>
        <v>#REF!</v>
      </c>
      <c r="H744" s="14" t="e">
        <f>+IF('Datos seleccionados'!#REF!="","",'Datos seleccionados'!#REF!)</f>
        <v>#REF!</v>
      </c>
      <c r="I744" s="10" t="e">
        <f>IF(H744="","",IF(AND('Datos seleccionados'!#REF!&gt;=$I$3,'Datos seleccionados'!#REF!&lt;=$I$4,'Datos seleccionados'!#REF!&gt;=$I$5,'Datos seleccionados'!#REF!&gt;=$I$6,'Datos seleccionados'!#REF!&gt;=$I$7),"SI","NO"))</f>
        <v>#REF!</v>
      </c>
    </row>
    <row r="745" spans="2:9" x14ac:dyDescent="0.2">
      <c r="B745" s="18" t="e">
        <f>+IF('Datos seleccionados'!#REF!="","",'Datos seleccionados'!#REF!)</f>
        <v>#REF!</v>
      </c>
      <c r="C745" s="14" t="e">
        <f>+IF('Datos seleccionados'!#REF!="","",'Datos seleccionados'!#REF!)</f>
        <v>#REF!</v>
      </c>
      <c r="D745" s="10" t="e">
        <f>IF(C745="","",IF(AND('Datos seleccionados'!#REF!&gt;=$D$3,'Datos seleccionados'!#REF!&lt;=$D$4,'Datos seleccionados'!#REF!&gt;=$D$5,'Datos seleccionados'!#REF!&gt;=$D$6,'Datos seleccionados'!#REF!&gt;=$D$7),"SI","NO"))</f>
        <v>#REF!</v>
      </c>
      <c r="G745" s="17" t="e">
        <f>+IF('Datos seleccionados'!#REF!="","",'Datos seleccionados'!#REF!)</f>
        <v>#REF!</v>
      </c>
      <c r="H745" s="14" t="e">
        <f>+IF('Datos seleccionados'!#REF!="","",'Datos seleccionados'!#REF!)</f>
        <v>#REF!</v>
      </c>
      <c r="I745" s="10" t="e">
        <f>IF(H745="","",IF(AND('Datos seleccionados'!#REF!&gt;=$I$3,'Datos seleccionados'!#REF!&lt;=$I$4,'Datos seleccionados'!#REF!&gt;=$I$5,'Datos seleccionados'!#REF!&gt;=$I$6,'Datos seleccionados'!#REF!&gt;=$I$7),"SI","NO"))</f>
        <v>#REF!</v>
      </c>
    </row>
    <row r="746" spans="2:9" x14ac:dyDescent="0.2">
      <c r="B746" s="18" t="e">
        <f>+IF('Datos seleccionados'!#REF!="","",'Datos seleccionados'!#REF!)</f>
        <v>#REF!</v>
      </c>
      <c r="C746" s="14" t="e">
        <f>+IF('Datos seleccionados'!#REF!="","",'Datos seleccionados'!#REF!)</f>
        <v>#REF!</v>
      </c>
      <c r="D746" s="10" t="e">
        <f>IF(C746="","",IF(AND('Datos seleccionados'!#REF!&gt;=$D$3,'Datos seleccionados'!#REF!&lt;=$D$4,'Datos seleccionados'!#REF!&gt;=$D$5,'Datos seleccionados'!#REF!&gt;=$D$6,'Datos seleccionados'!#REF!&gt;=$D$7),"SI","NO"))</f>
        <v>#REF!</v>
      </c>
      <c r="G746" s="17" t="e">
        <f>+IF('Datos seleccionados'!#REF!="","",'Datos seleccionados'!#REF!)</f>
        <v>#REF!</v>
      </c>
      <c r="H746" s="14" t="e">
        <f>+IF('Datos seleccionados'!#REF!="","",'Datos seleccionados'!#REF!)</f>
        <v>#REF!</v>
      </c>
      <c r="I746" s="10" t="e">
        <f>IF(H746="","",IF(AND('Datos seleccionados'!#REF!&gt;=$I$3,'Datos seleccionados'!#REF!&lt;=$I$4,'Datos seleccionados'!#REF!&gt;=$I$5,'Datos seleccionados'!#REF!&gt;=$I$6,'Datos seleccionados'!#REF!&gt;=$I$7),"SI","NO"))</f>
        <v>#REF!</v>
      </c>
    </row>
    <row r="747" spans="2:9" x14ac:dyDescent="0.2">
      <c r="B747" s="18" t="e">
        <f>+IF('Datos seleccionados'!#REF!="","",'Datos seleccionados'!#REF!)</f>
        <v>#REF!</v>
      </c>
      <c r="C747" s="14" t="e">
        <f>+IF('Datos seleccionados'!#REF!="","",'Datos seleccionados'!#REF!)</f>
        <v>#REF!</v>
      </c>
      <c r="D747" s="10" t="e">
        <f>IF(C747="","",IF(AND('Datos seleccionados'!#REF!&gt;=$D$3,'Datos seleccionados'!#REF!&lt;=$D$4,'Datos seleccionados'!#REF!&gt;=$D$5,'Datos seleccionados'!#REF!&gt;=$D$6,'Datos seleccionados'!#REF!&gt;=$D$7),"SI","NO"))</f>
        <v>#REF!</v>
      </c>
      <c r="G747" s="17" t="e">
        <f>+IF('Datos seleccionados'!#REF!="","",'Datos seleccionados'!#REF!)</f>
        <v>#REF!</v>
      </c>
      <c r="H747" s="14" t="e">
        <f>+IF('Datos seleccionados'!#REF!="","",'Datos seleccionados'!#REF!)</f>
        <v>#REF!</v>
      </c>
      <c r="I747" s="10" t="e">
        <f>IF(H747="","",IF(AND('Datos seleccionados'!#REF!&gt;=$I$3,'Datos seleccionados'!#REF!&lt;=$I$4,'Datos seleccionados'!#REF!&gt;=$I$5,'Datos seleccionados'!#REF!&gt;=$I$6,'Datos seleccionados'!#REF!&gt;=$I$7),"SI","NO"))</f>
        <v>#REF!</v>
      </c>
    </row>
    <row r="748" spans="2:9" x14ac:dyDescent="0.2">
      <c r="B748" s="18" t="e">
        <f>+IF('Datos seleccionados'!#REF!="","",'Datos seleccionados'!#REF!)</f>
        <v>#REF!</v>
      </c>
      <c r="C748" s="14" t="e">
        <f>+IF('Datos seleccionados'!#REF!="","",'Datos seleccionados'!#REF!)</f>
        <v>#REF!</v>
      </c>
      <c r="D748" s="10" t="e">
        <f>IF(C748="","",IF(AND('Datos seleccionados'!#REF!&gt;=$D$3,'Datos seleccionados'!#REF!&lt;=$D$4,'Datos seleccionados'!#REF!&gt;=$D$5,'Datos seleccionados'!#REF!&gt;=$D$6,'Datos seleccionados'!#REF!&gt;=$D$7),"SI","NO"))</f>
        <v>#REF!</v>
      </c>
      <c r="G748" s="17" t="e">
        <f>+IF('Datos seleccionados'!#REF!="","",'Datos seleccionados'!#REF!)</f>
        <v>#REF!</v>
      </c>
      <c r="H748" s="14" t="e">
        <f>+IF('Datos seleccionados'!#REF!="","",'Datos seleccionados'!#REF!)</f>
        <v>#REF!</v>
      </c>
      <c r="I748" s="10" t="e">
        <f>IF(H748="","",IF(AND('Datos seleccionados'!#REF!&gt;=$I$3,'Datos seleccionados'!#REF!&lt;=$I$4,'Datos seleccionados'!#REF!&gt;=$I$5,'Datos seleccionados'!#REF!&gt;=$I$6,'Datos seleccionados'!#REF!&gt;=$I$7),"SI","NO"))</f>
        <v>#REF!</v>
      </c>
    </row>
    <row r="749" spans="2:9" x14ac:dyDescent="0.2">
      <c r="B749" s="18" t="e">
        <f>+IF('Datos seleccionados'!#REF!="","",'Datos seleccionados'!#REF!)</f>
        <v>#REF!</v>
      </c>
      <c r="C749" s="14" t="e">
        <f>+IF('Datos seleccionados'!#REF!="","",'Datos seleccionados'!#REF!)</f>
        <v>#REF!</v>
      </c>
      <c r="D749" s="10" t="e">
        <f>IF(C749="","",IF(AND('Datos seleccionados'!#REF!&gt;=$D$3,'Datos seleccionados'!#REF!&lt;=$D$4,'Datos seleccionados'!#REF!&gt;=$D$5,'Datos seleccionados'!#REF!&gt;=$D$6,'Datos seleccionados'!#REF!&gt;=$D$7),"SI","NO"))</f>
        <v>#REF!</v>
      </c>
      <c r="G749" s="17" t="e">
        <f>+IF('Datos seleccionados'!#REF!="","",'Datos seleccionados'!#REF!)</f>
        <v>#REF!</v>
      </c>
      <c r="H749" s="14" t="e">
        <f>+IF('Datos seleccionados'!#REF!="","",'Datos seleccionados'!#REF!)</f>
        <v>#REF!</v>
      </c>
      <c r="I749" s="10" t="e">
        <f>IF(H749="","",IF(AND('Datos seleccionados'!#REF!&gt;=$I$3,'Datos seleccionados'!#REF!&lt;=$I$4,'Datos seleccionados'!#REF!&gt;=$I$5,'Datos seleccionados'!#REF!&gt;=$I$6,'Datos seleccionados'!#REF!&gt;=$I$7),"SI","NO"))</f>
        <v>#REF!</v>
      </c>
    </row>
    <row r="750" spans="2:9" x14ac:dyDescent="0.2">
      <c r="B750" s="18" t="e">
        <f>+IF('Datos seleccionados'!#REF!="","",'Datos seleccionados'!#REF!)</f>
        <v>#REF!</v>
      </c>
      <c r="C750" s="14" t="e">
        <f>+IF('Datos seleccionados'!#REF!="","",'Datos seleccionados'!#REF!)</f>
        <v>#REF!</v>
      </c>
      <c r="D750" s="10" t="e">
        <f>IF(C750="","",IF(AND('Datos seleccionados'!#REF!&gt;=$D$3,'Datos seleccionados'!#REF!&lt;=$D$4,'Datos seleccionados'!#REF!&gt;=$D$5,'Datos seleccionados'!#REF!&gt;=$D$6,'Datos seleccionados'!#REF!&gt;=$D$7),"SI","NO"))</f>
        <v>#REF!</v>
      </c>
      <c r="G750" s="17" t="e">
        <f>+IF('Datos seleccionados'!#REF!="","",'Datos seleccionados'!#REF!)</f>
        <v>#REF!</v>
      </c>
      <c r="H750" s="14" t="e">
        <f>+IF('Datos seleccionados'!#REF!="","",'Datos seleccionados'!#REF!)</f>
        <v>#REF!</v>
      </c>
      <c r="I750" s="10" t="e">
        <f>IF(H750="","",IF(AND('Datos seleccionados'!#REF!&gt;=$I$3,'Datos seleccionados'!#REF!&lt;=$I$4,'Datos seleccionados'!#REF!&gt;=$I$5,'Datos seleccionados'!#REF!&gt;=$I$6,'Datos seleccionados'!#REF!&gt;=$I$7),"SI","NO"))</f>
        <v>#REF!</v>
      </c>
    </row>
    <row r="751" spans="2:9" x14ac:dyDescent="0.2">
      <c r="B751" s="18" t="e">
        <f>+IF('Datos seleccionados'!#REF!="","",'Datos seleccionados'!#REF!)</f>
        <v>#REF!</v>
      </c>
      <c r="C751" s="14" t="e">
        <f>+IF('Datos seleccionados'!#REF!="","",'Datos seleccionados'!#REF!)</f>
        <v>#REF!</v>
      </c>
      <c r="D751" s="10" t="e">
        <f>IF(C751="","",IF(AND('Datos seleccionados'!#REF!&gt;=$D$3,'Datos seleccionados'!#REF!&lt;=$D$4,'Datos seleccionados'!#REF!&gt;=$D$5,'Datos seleccionados'!#REF!&gt;=$D$6,'Datos seleccionados'!#REF!&gt;=$D$7),"SI","NO"))</f>
        <v>#REF!</v>
      </c>
      <c r="G751" s="17" t="e">
        <f>+IF('Datos seleccionados'!#REF!="","",'Datos seleccionados'!#REF!)</f>
        <v>#REF!</v>
      </c>
      <c r="H751" s="14" t="e">
        <f>+IF('Datos seleccionados'!#REF!="","",'Datos seleccionados'!#REF!)</f>
        <v>#REF!</v>
      </c>
      <c r="I751" s="10" t="e">
        <f>IF(H751="","",IF(AND('Datos seleccionados'!#REF!&gt;=$I$3,'Datos seleccionados'!#REF!&lt;=$I$4,'Datos seleccionados'!#REF!&gt;=$I$5,'Datos seleccionados'!#REF!&gt;=$I$6,'Datos seleccionados'!#REF!&gt;=$I$7),"SI","NO"))</f>
        <v>#REF!</v>
      </c>
    </row>
    <row r="752" spans="2:9" x14ac:dyDescent="0.2">
      <c r="B752" s="18" t="e">
        <f>+IF('Datos seleccionados'!#REF!="","",'Datos seleccionados'!#REF!)</f>
        <v>#REF!</v>
      </c>
      <c r="C752" s="14" t="e">
        <f>+IF('Datos seleccionados'!#REF!="","",'Datos seleccionados'!#REF!)</f>
        <v>#REF!</v>
      </c>
      <c r="D752" s="10" t="e">
        <f>IF(C752="","",IF(AND('Datos seleccionados'!#REF!&gt;=$D$3,'Datos seleccionados'!#REF!&lt;=$D$4,'Datos seleccionados'!#REF!&gt;=$D$5,'Datos seleccionados'!#REF!&gt;=$D$6,'Datos seleccionados'!#REF!&gt;=$D$7),"SI","NO"))</f>
        <v>#REF!</v>
      </c>
      <c r="G752" s="17" t="e">
        <f>+IF('Datos seleccionados'!#REF!="","",'Datos seleccionados'!#REF!)</f>
        <v>#REF!</v>
      </c>
      <c r="H752" s="14" t="e">
        <f>+IF('Datos seleccionados'!#REF!="","",'Datos seleccionados'!#REF!)</f>
        <v>#REF!</v>
      </c>
      <c r="I752" s="10" t="e">
        <f>IF(H752="","",IF(AND('Datos seleccionados'!#REF!&gt;=$I$3,'Datos seleccionados'!#REF!&lt;=$I$4,'Datos seleccionados'!#REF!&gt;=$I$5,'Datos seleccionados'!#REF!&gt;=$I$6,'Datos seleccionados'!#REF!&gt;=$I$7),"SI","NO"))</f>
        <v>#REF!</v>
      </c>
    </row>
    <row r="753" spans="2:9" x14ac:dyDescent="0.2">
      <c r="B753" s="18" t="e">
        <f>+IF('Datos seleccionados'!#REF!="","",'Datos seleccionados'!#REF!)</f>
        <v>#REF!</v>
      </c>
      <c r="C753" s="14" t="e">
        <f>+IF('Datos seleccionados'!#REF!="","",'Datos seleccionados'!#REF!)</f>
        <v>#REF!</v>
      </c>
      <c r="D753" s="10" t="e">
        <f>IF(C753="","",IF(AND('Datos seleccionados'!#REF!&gt;=$D$3,'Datos seleccionados'!#REF!&lt;=$D$4,'Datos seleccionados'!#REF!&gt;=$D$5,'Datos seleccionados'!#REF!&gt;=$D$6,'Datos seleccionados'!#REF!&gt;=$D$7),"SI","NO"))</f>
        <v>#REF!</v>
      </c>
      <c r="G753" s="17" t="e">
        <f>+IF('Datos seleccionados'!#REF!="","",'Datos seleccionados'!#REF!)</f>
        <v>#REF!</v>
      </c>
      <c r="H753" s="14" t="e">
        <f>+IF('Datos seleccionados'!#REF!="","",'Datos seleccionados'!#REF!)</f>
        <v>#REF!</v>
      </c>
      <c r="I753" s="10" t="e">
        <f>IF(H753="","",IF(AND('Datos seleccionados'!#REF!&gt;=$I$3,'Datos seleccionados'!#REF!&lt;=$I$4,'Datos seleccionados'!#REF!&gt;=$I$5,'Datos seleccionados'!#REF!&gt;=$I$6,'Datos seleccionados'!#REF!&gt;=$I$7),"SI","NO"))</f>
        <v>#REF!</v>
      </c>
    </row>
    <row r="754" spans="2:9" x14ac:dyDescent="0.2">
      <c r="B754" s="18" t="e">
        <f>+IF('Datos seleccionados'!#REF!="","",'Datos seleccionados'!#REF!)</f>
        <v>#REF!</v>
      </c>
      <c r="C754" s="14" t="e">
        <f>+IF('Datos seleccionados'!#REF!="","",'Datos seleccionados'!#REF!)</f>
        <v>#REF!</v>
      </c>
      <c r="D754" s="10" t="e">
        <f>IF(C754="","",IF(AND('Datos seleccionados'!#REF!&gt;=$D$3,'Datos seleccionados'!#REF!&lt;=$D$4,'Datos seleccionados'!#REF!&gt;=$D$5,'Datos seleccionados'!#REF!&gt;=$D$6,'Datos seleccionados'!#REF!&gt;=$D$7),"SI","NO"))</f>
        <v>#REF!</v>
      </c>
      <c r="G754" s="17" t="e">
        <f>+IF('Datos seleccionados'!#REF!="","",'Datos seleccionados'!#REF!)</f>
        <v>#REF!</v>
      </c>
      <c r="H754" s="14" t="e">
        <f>+IF('Datos seleccionados'!#REF!="","",'Datos seleccionados'!#REF!)</f>
        <v>#REF!</v>
      </c>
      <c r="I754" s="10" t="e">
        <f>IF(H754="","",IF(AND('Datos seleccionados'!#REF!&gt;=$I$3,'Datos seleccionados'!#REF!&lt;=$I$4,'Datos seleccionados'!#REF!&gt;=$I$5,'Datos seleccionados'!#REF!&gt;=$I$6,'Datos seleccionados'!#REF!&gt;=$I$7),"SI","NO"))</f>
        <v>#REF!</v>
      </c>
    </row>
    <row r="755" spans="2:9" x14ac:dyDescent="0.2">
      <c r="B755" s="18" t="e">
        <f>+IF('Datos seleccionados'!#REF!="","",'Datos seleccionados'!#REF!)</f>
        <v>#REF!</v>
      </c>
      <c r="C755" s="14" t="e">
        <f>+IF('Datos seleccionados'!#REF!="","",'Datos seleccionados'!#REF!)</f>
        <v>#REF!</v>
      </c>
      <c r="D755" s="10" t="e">
        <f>IF(C755="","",IF(AND('Datos seleccionados'!#REF!&gt;=$D$3,'Datos seleccionados'!#REF!&lt;=$D$4,'Datos seleccionados'!#REF!&gt;=$D$5,'Datos seleccionados'!#REF!&gt;=$D$6,'Datos seleccionados'!#REF!&gt;=$D$7),"SI","NO"))</f>
        <v>#REF!</v>
      </c>
      <c r="G755" s="17" t="e">
        <f>+IF('Datos seleccionados'!#REF!="","",'Datos seleccionados'!#REF!)</f>
        <v>#REF!</v>
      </c>
      <c r="H755" s="14" t="e">
        <f>+IF('Datos seleccionados'!#REF!="","",'Datos seleccionados'!#REF!)</f>
        <v>#REF!</v>
      </c>
      <c r="I755" s="10" t="e">
        <f>IF(H755="","",IF(AND('Datos seleccionados'!#REF!&gt;=$I$3,'Datos seleccionados'!#REF!&lt;=$I$4,'Datos seleccionados'!#REF!&gt;=$I$5,'Datos seleccionados'!#REF!&gt;=$I$6,'Datos seleccionados'!#REF!&gt;=$I$7),"SI","NO"))</f>
        <v>#REF!</v>
      </c>
    </row>
    <row r="756" spans="2:9" x14ac:dyDescent="0.2">
      <c r="B756" s="18" t="e">
        <f>+IF('Datos seleccionados'!#REF!="","",'Datos seleccionados'!#REF!)</f>
        <v>#REF!</v>
      </c>
      <c r="C756" s="14" t="e">
        <f>+IF('Datos seleccionados'!#REF!="","",'Datos seleccionados'!#REF!)</f>
        <v>#REF!</v>
      </c>
      <c r="D756" s="10" t="e">
        <f>IF(C756="","",IF(AND('Datos seleccionados'!#REF!&gt;=$D$3,'Datos seleccionados'!#REF!&lt;=$D$4,'Datos seleccionados'!#REF!&gt;=$D$5,'Datos seleccionados'!#REF!&gt;=$D$6,'Datos seleccionados'!#REF!&gt;=$D$7),"SI","NO"))</f>
        <v>#REF!</v>
      </c>
      <c r="G756" s="17" t="e">
        <f>+IF('Datos seleccionados'!#REF!="","",'Datos seleccionados'!#REF!)</f>
        <v>#REF!</v>
      </c>
      <c r="H756" s="14" t="e">
        <f>+IF('Datos seleccionados'!#REF!="","",'Datos seleccionados'!#REF!)</f>
        <v>#REF!</v>
      </c>
      <c r="I756" s="10" t="e">
        <f>IF(H756="","",IF(AND('Datos seleccionados'!#REF!&gt;=$I$3,'Datos seleccionados'!#REF!&lt;=$I$4,'Datos seleccionados'!#REF!&gt;=$I$5,'Datos seleccionados'!#REF!&gt;=$I$6,'Datos seleccionados'!#REF!&gt;=$I$7),"SI","NO"))</f>
        <v>#REF!</v>
      </c>
    </row>
    <row r="757" spans="2:9" x14ac:dyDescent="0.2">
      <c r="B757" s="18" t="e">
        <f>+IF('Datos seleccionados'!#REF!="","",'Datos seleccionados'!#REF!)</f>
        <v>#REF!</v>
      </c>
      <c r="C757" s="14" t="e">
        <f>+IF('Datos seleccionados'!#REF!="","",'Datos seleccionados'!#REF!)</f>
        <v>#REF!</v>
      </c>
      <c r="D757" s="10" t="e">
        <f>IF(C757="","",IF(AND('Datos seleccionados'!#REF!&gt;=$D$3,'Datos seleccionados'!#REF!&lt;=$D$4,'Datos seleccionados'!#REF!&gt;=$D$5,'Datos seleccionados'!#REF!&gt;=$D$6,'Datos seleccionados'!#REF!&gt;=$D$7),"SI","NO"))</f>
        <v>#REF!</v>
      </c>
      <c r="G757" s="17" t="e">
        <f>+IF('Datos seleccionados'!#REF!="","",'Datos seleccionados'!#REF!)</f>
        <v>#REF!</v>
      </c>
      <c r="H757" s="14" t="e">
        <f>+IF('Datos seleccionados'!#REF!="","",'Datos seleccionados'!#REF!)</f>
        <v>#REF!</v>
      </c>
      <c r="I757" s="10" t="e">
        <f>IF(H757="","",IF(AND('Datos seleccionados'!#REF!&gt;=$I$3,'Datos seleccionados'!#REF!&lt;=$I$4,'Datos seleccionados'!#REF!&gt;=$I$5,'Datos seleccionados'!#REF!&gt;=$I$6,'Datos seleccionados'!#REF!&gt;=$I$7),"SI","NO"))</f>
        <v>#REF!</v>
      </c>
    </row>
    <row r="758" spans="2:9" x14ac:dyDescent="0.2">
      <c r="B758" s="18" t="e">
        <f>+IF('Datos seleccionados'!#REF!="","",'Datos seleccionados'!#REF!)</f>
        <v>#REF!</v>
      </c>
      <c r="C758" s="14" t="e">
        <f>+IF('Datos seleccionados'!#REF!="","",'Datos seleccionados'!#REF!)</f>
        <v>#REF!</v>
      </c>
      <c r="D758" s="10" t="e">
        <f>IF(C758="","",IF(AND('Datos seleccionados'!#REF!&gt;=$D$3,'Datos seleccionados'!#REF!&lt;=$D$4,'Datos seleccionados'!#REF!&gt;=$D$5,'Datos seleccionados'!#REF!&gt;=$D$6,'Datos seleccionados'!#REF!&gt;=$D$7),"SI","NO"))</f>
        <v>#REF!</v>
      </c>
      <c r="G758" s="17" t="e">
        <f>+IF('Datos seleccionados'!#REF!="","",'Datos seleccionados'!#REF!)</f>
        <v>#REF!</v>
      </c>
      <c r="H758" s="14" t="e">
        <f>+IF('Datos seleccionados'!#REF!="","",'Datos seleccionados'!#REF!)</f>
        <v>#REF!</v>
      </c>
      <c r="I758" s="10" t="e">
        <f>IF(H758="","",IF(AND('Datos seleccionados'!#REF!&gt;=$I$3,'Datos seleccionados'!#REF!&lt;=$I$4,'Datos seleccionados'!#REF!&gt;=$I$5,'Datos seleccionados'!#REF!&gt;=$I$6,'Datos seleccionados'!#REF!&gt;=$I$7),"SI","NO"))</f>
        <v>#REF!</v>
      </c>
    </row>
    <row r="759" spans="2:9" x14ac:dyDescent="0.2">
      <c r="B759" s="18" t="e">
        <f>+IF('Datos seleccionados'!#REF!="","",'Datos seleccionados'!#REF!)</f>
        <v>#REF!</v>
      </c>
      <c r="C759" s="14" t="e">
        <f>+IF('Datos seleccionados'!#REF!="","",'Datos seleccionados'!#REF!)</f>
        <v>#REF!</v>
      </c>
      <c r="D759" s="10" t="e">
        <f>IF(C759="","",IF(AND('Datos seleccionados'!#REF!&gt;=$D$3,'Datos seleccionados'!#REF!&lt;=$D$4,'Datos seleccionados'!#REF!&gt;=$D$5,'Datos seleccionados'!#REF!&gt;=$D$6,'Datos seleccionados'!#REF!&gt;=$D$7),"SI","NO"))</f>
        <v>#REF!</v>
      </c>
      <c r="G759" s="17" t="e">
        <f>+IF('Datos seleccionados'!#REF!="","",'Datos seleccionados'!#REF!)</f>
        <v>#REF!</v>
      </c>
      <c r="H759" s="14" t="e">
        <f>+IF('Datos seleccionados'!#REF!="","",'Datos seleccionados'!#REF!)</f>
        <v>#REF!</v>
      </c>
      <c r="I759" s="10" t="e">
        <f>IF(H759="","",IF(AND('Datos seleccionados'!#REF!&gt;=$I$3,'Datos seleccionados'!#REF!&lt;=$I$4,'Datos seleccionados'!#REF!&gt;=$I$5,'Datos seleccionados'!#REF!&gt;=$I$6,'Datos seleccionados'!#REF!&gt;=$I$7),"SI","NO"))</f>
        <v>#REF!</v>
      </c>
    </row>
    <row r="760" spans="2:9" x14ac:dyDescent="0.2">
      <c r="B760" s="18" t="e">
        <f>+IF('Datos seleccionados'!#REF!="","",'Datos seleccionados'!#REF!)</f>
        <v>#REF!</v>
      </c>
      <c r="C760" s="14" t="e">
        <f>+IF('Datos seleccionados'!#REF!="","",'Datos seleccionados'!#REF!)</f>
        <v>#REF!</v>
      </c>
      <c r="D760" s="10" t="e">
        <f>IF(C760="","",IF(AND('Datos seleccionados'!#REF!&gt;=$D$3,'Datos seleccionados'!#REF!&lt;=$D$4,'Datos seleccionados'!#REF!&gt;=$D$5,'Datos seleccionados'!#REF!&gt;=$D$6,'Datos seleccionados'!#REF!&gt;=$D$7),"SI","NO"))</f>
        <v>#REF!</v>
      </c>
      <c r="G760" s="17" t="e">
        <f>+IF('Datos seleccionados'!#REF!="","",'Datos seleccionados'!#REF!)</f>
        <v>#REF!</v>
      </c>
      <c r="H760" s="14" t="e">
        <f>+IF('Datos seleccionados'!#REF!="","",'Datos seleccionados'!#REF!)</f>
        <v>#REF!</v>
      </c>
      <c r="I760" s="10" t="e">
        <f>IF(H760="","",IF(AND('Datos seleccionados'!#REF!&gt;=$I$3,'Datos seleccionados'!#REF!&lt;=$I$4,'Datos seleccionados'!#REF!&gt;=$I$5,'Datos seleccionados'!#REF!&gt;=$I$6,'Datos seleccionados'!#REF!&gt;=$I$7),"SI","NO"))</f>
        <v>#REF!</v>
      </c>
    </row>
    <row r="761" spans="2:9" x14ac:dyDescent="0.2">
      <c r="B761" s="18" t="e">
        <f>+IF('Datos seleccionados'!#REF!="","",'Datos seleccionados'!#REF!)</f>
        <v>#REF!</v>
      </c>
      <c r="C761" s="14" t="e">
        <f>+IF('Datos seleccionados'!#REF!="","",'Datos seleccionados'!#REF!)</f>
        <v>#REF!</v>
      </c>
      <c r="D761" s="10" t="e">
        <f>IF(C761="","",IF(AND('Datos seleccionados'!#REF!&gt;=$D$3,'Datos seleccionados'!#REF!&lt;=$D$4,'Datos seleccionados'!#REF!&gt;=$D$5,'Datos seleccionados'!#REF!&gt;=$D$6,'Datos seleccionados'!#REF!&gt;=$D$7),"SI","NO"))</f>
        <v>#REF!</v>
      </c>
      <c r="G761" s="17" t="e">
        <f>+IF('Datos seleccionados'!#REF!="","",'Datos seleccionados'!#REF!)</f>
        <v>#REF!</v>
      </c>
      <c r="H761" s="14" t="e">
        <f>+IF('Datos seleccionados'!#REF!="","",'Datos seleccionados'!#REF!)</f>
        <v>#REF!</v>
      </c>
      <c r="I761" s="10" t="e">
        <f>IF(H761="","",IF(AND('Datos seleccionados'!#REF!&gt;=$I$3,'Datos seleccionados'!#REF!&lt;=$I$4,'Datos seleccionados'!#REF!&gt;=$I$5,'Datos seleccionados'!#REF!&gt;=$I$6,'Datos seleccionados'!#REF!&gt;=$I$7),"SI","NO"))</f>
        <v>#REF!</v>
      </c>
    </row>
    <row r="762" spans="2:9" x14ac:dyDescent="0.2">
      <c r="B762" s="18" t="e">
        <f>+IF('Datos seleccionados'!#REF!="","",'Datos seleccionados'!#REF!)</f>
        <v>#REF!</v>
      </c>
      <c r="C762" s="14" t="e">
        <f>+IF('Datos seleccionados'!#REF!="","",'Datos seleccionados'!#REF!)</f>
        <v>#REF!</v>
      </c>
      <c r="D762" s="10" t="e">
        <f>IF(C762="","",IF(AND('Datos seleccionados'!#REF!&gt;=$D$3,'Datos seleccionados'!#REF!&lt;=$D$4,'Datos seleccionados'!#REF!&gt;=$D$5,'Datos seleccionados'!#REF!&gt;=$D$6,'Datos seleccionados'!#REF!&gt;=$D$7),"SI","NO"))</f>
        <v>#REF!</v>
      </c>
      <c r="G762" s="17" t="e">
        <f>+IF('Datos seleccionados'!#REF!="","",'Datos seleccionados'!#REF!)</f>
        <v>#REF!</v>
      </c>
      <c r="H762" s="14" t="e">
        <f>+IF('Datos seleccionados'!#REF!="","",'Datos seleccionados'!#REF!)</f>
        <v>#REF!</v>
      </c>
      <c r="I762" s="10" t="e">
        <f>IF(H762="","",IF(AND('Datos seleccionados'!#REF!&gt;=$I$3,'Datos seleccionados'!#REF!&lt;=$I$4,'Datos seleccionados'!#REF!&gt;=$I$5,'Datos seleccionados'!#REF!&gt;=$I$6,'Datos seleccionados'!#REF!&gt;=$I$7),"SI","NO"))</f>
        <v>#REF!</v>
      </c>
    </row>
    <row r="763" spans="2:9" x14ac:dyDescent="0.2">
      <c r="B763" s="18" t="e">
        <f>+IF('Datos seleccionados'!#REF!="","",'Datos seleccionados'!#REF!)</f>
        <v>#REF!</v>
      </c>
      <c r="C763" s="14" t="e">
        <f>+IF('Datos seleccionados'!#REF!="","",'Datos seleccionados'!#REF!)</f>
        <v>#REF!</v>
      </c>
      <c r="D763" s="10" t="e">
        <f>IF(C763="","",IF(AND('Datos seleccionados'!#REF!&gt;=$D$3,'Datos seleccionados'!#REF!&lt;=$D$4,'Datos seleccionados'!#REF!&gt;=$D$5,'Datos seleccionados'!#REF!&gt;=$D$6,'Datos seleccionados'!#REF!&gt;=$D$7),"SI","NO"))</f>
        <v>#REF!</v>
      </c>
      <c r="G763" s="17" t="e">
        <f>+IF('Datos seleccionados'!#REF!="","",'Datos seleccionados'!#REF!)</f>
        <v>#REF!</v>
      </c>
      <c r="H763" s="14" t="e">
        <f>+IF('Datos seleccionados'!#REF!="","",'Datos seleccionados'!#REF!)</f>
        <v>#REF!</v>
      </c>
      <c r="I763" s="10" t="e">
        <f>IF(H763="","",IF(AND('Datos seleccionados'!#REF!&gt;=$I$3,'Datos seleccionados'!#REF!&lt;=$I$4,'Datos seleccionados'!#REF!&gt;=$I$5,'Datos seleccionados'!#REF!&gt;=$I$6,'Datos seleccionados'!#REF!&gt;=$I$7),"SI","NO"))</f>
        <v>#REF!</v>
      </c>
    </row>
    <row r="764" spans="2:9" x14ac:dyDescent="0.2">
      <c r="B764" s="18" t="e">
        <f>+IF('Datos seleccionados'!#REF!="","",'Datos seleccionados'!#REF!)</f>
        <v>#REF!</v>
      </c>
      <c r="C764" s="14" t="e">
        <f>+IF('Datos seleccionados'!#REF!="","",'Datos seleccionados'!#REF!)</f>
        <v>#REF!</v>
      </c>
      <c r="D764" s="10" t="e">
        <f>IF(C764="","",IF(AND('Datos seleccionados'!#REF!&gt;=$D$3,'Datos seleccionados'!#REF!&lt;=$D$4,'Datos seleccionados'!#REF!&gt;=$D$5,'Datos seleccionados'!#REF!&gt;=$D$6,'Datos seleccionados'!#REF!&gt;=$D$7),"SI","NO"))</f>
        <v>#REF!</v>
      </c>
      <c r="G764" s="17" t="e">
        <f>+IF('Datos seleccionados'!#REF!="","",'Datos seleccionados'!#REF!)</f>
        <v>#REF!</v>
      </c>
      <c r="H764" s="14" t="e">
        <f>+IF('Datos seleccionados'!#REF!="","",'Datos seleccionados'!#REF!)</f>
        <v>#REF!</v>
      </c>
      <c r="I764" s="10" t="e">
        <f>IF(H764="","",IF(AND('Datos seleccionados'!#REF!&gt;=$I$3,'Datos seleccionados'!#REF!&lt;=$I$4,'Datos seleccionados'!#REF!&gt;=$I$5,'Datos seleccionados'!#REF!&gt;=$I$6,'Datos seleccionados'!#REF!&gt;=$I$7),"SI","NO"))</f>
        <v>#REF!</v>
      </c>
    </row>
    <row r="765" spans="2:9" x14ac:dyDescent="0.2">
      <c r="B765" s="18" t="e">
        <f>+IF('Datos seleccionados'!#REF!="","",'Datos seleccionados'!#REF!)</f>
        <v>#REF!</v>
      </c>
      <c r="C765" s="14" t="e">
        <f>+IF('Datos seleccionados'!#REF!="","",'Datos seleccionados'!#REF!)</f>
        <v>#REF!</v>
      </c>
      <c r="D765" s="10" t="e">
        <f>IF(C765="","",IF(AND('Datos seleccionados'!#REF!&gt;=$D$3,'Datos seleccionados'!#REF!&lt;=$D$4,'Datos seleccionados'!#REF!&gt;=$D$5,'Datos seleccionados'!#REF!&gt;=$D$6,'Datos seleccionados'!#REF!&gt;=$D$7),"SI","NO"))</f>
        <v>#REF!</v>
      </c>
      <c r="G765" s="17" t="e">
        <f>+IF('Datos seleccionados'!#REF!="","",'Datos seleccionados'!#REF!)</f>
        <v>#REF!</v>
      </c>
      <c r="H765" s="14" t="e">
        <f>+IF('Datos seleccionados'!#REF!="","",'Datos seleccionados'!#REF!)</f>
        <v>#REF!</v>
      </c>
      <c r="I765" s="10" t="e">
        <f>IF(H765="","",IF(AND('Datos seleccionados'!#REF!&gt;=$I$3,'Datos seleccionados'!#REF!&lt;=$I$4,'Datos seleccionados'!#REF!&gt;=$I$5,'Datos seleccionados'!#REF!&gt;=$I$6,'Datos seleccionados'!#REF!&gt;=$I$7),"SI","NO"))</f>
        <v>#REF!</v>
      </c>
    </row>
    <row r="766" spans="2:9" x14ac:dyDescent="0.2">
      <c r="B766" s="18" t="e">
        <f>+IF('Datos seleccionados'!#REF!="","",'Datos seleccionados'!#REF!)</f>
        <v>#REF!</v>
      </c>
      <c r="C766" s="14" t="e">
        <f>+IF('Datos seleccionados'!#REF!="","",'Datos seleccionados'!#REF!)</f>
        <v>#REF!</v>
      </c>
      <c r="D766" s="10" t="e">
        <f>IF(C766="","",IF(AND('Datos seleccionados'!#REF!&gt;=$D$3,'Datos seleccionados'!#REF!&lt;=$D$4,'Datos seleccionados'!#REF!&gt;=$D$5,'Datos seleccionados'!#REF!&gt;=$D$6,'Datos seleccionados'!#REF!&gt;=$D$7),"SI","NO"))</f>
        <v>#REF!</v>
      </c>
      <c r="G766" s="17" t="e">
        <f>+IF('Datos seleccionados'!#REF!="","",'Datos seleccionados'!#REF!)</f>
        <v>#REF!</v>
      </c>
      <c r="H766" s="14" t="e">
        <f>+IF('Datos seleccionados'!#REF!="","",'Datos seleccionados'!#REF!)</f>
        <v>#REF!</v>
      </c>
      <c r="I766" s="10" t="e">
        <f>IF(H766="","",IF(AND('Datos seleccionados'!#REF!&gt;=$I$3,'Datos seleccionados'!#REF!&lt;=$I$4,'Datos seleccionados'!#REF!&gt;=$I$5,'Datos seleccionados'!#REF!&gt;=$I$6,'Datos seleccionados'!#REF!&gt;=$I$7),"SI","NO"))</f>
        <v>#REF!</v>
      </c>
    </row>
    <row r="767" spans="2:9" x14ac:dyDescent="0.2">
      <c r="B767" s="18" t="e">
        <f>+IF('Datos seleccionados'!#REF!="","",'Datos seleccionados'!#REF!)</f>
        <v>#REF!</v>
      </c>
      <c r="C767" s="14" t="e">
        <f>+IF('Datos seleccionados'!#REF!="","",'Datos seleccionados'!#REF!)</f>
        <v>#REF!</v>
      </c>
      <c r="D767" s="10" t="e">
        <f>IF(C767="","",IF(AND('Datos seleccionados'!#REF!&gt;=$D$3,'Datos seleccionados'!#REF!&lt;=$D$4,'Datos seleccionados'!#REF!&gt;=$D$5,'Datos seleccionados'!#REF!&gt;=$D$6,'Datos seleccionados'!#REF!&gt;=$D$7),"SI","NO"))</f>
        <v>#REF!</v>
      </c>
      <c r="G767" s="17" t="e">
        <f>+IF('Datos seleccionados'!#REF!="","",'Datos seleccionados'!#REF!)</f>
        <v>#REF!</v>
      </c>
      <c r="H767" s="14" t="e">
        <f>+IF('Datos seleccionados'!#REF!="","",'Datos seleccionados'!#REF!)</f>
        <v>#REF!</v>
      </c>
      <c r="I767" s="10" t="e">
        <f>IF(H767="","",IF(AND('Datos seleccionados'!#REF!&gt;=$I$3,'Datos seleccionados'!#REF!&lt;=$I$4,'Datos seleccionados'!#REF!&gt;=$I$5,'Datos seleccionados'!#REF!&gt;=$I$6,'Datos seleccionados'!#REF!&gt;=$I$7),"SI","NO"))</f>
        <v>#REF!</v>
      </c>
    </row>
    <row r="768" spans="2:9" x14ac:dyDescent="0.2">
      <c r="B768" s="18" t="e">
        <f>+IF('Datos seleccionados'!#REF!="","",'Datos seleccionados'!#REF!)</f>
        <v>#REF!</v>
      </c>
      <c r="C768" s="14" t="e">
        <f>+IF('Datos seleccionados'!#REF!="","",'Datos seleccionados'!#REF!)</f>
        <v>#REF!</v>
      </c>
      <c r="D768" s="10" t="e">
        <f>IF(C768="","",IF(AND('Datos seleccionados'!#REF!&gt;=$D$3,'Datos seleccionados'!#REF!&lt;=$D$4,'Datos seleccionados'!#REF!&gt;=$D$5,'Datos seleccionados'!#REF!&gt;=$D$6,'Datos seleccionados'!#REF!&gt;=$D$7),"SI","NO"))</f>
        <v>#REF!</v>
      </c>
      <c r="G768" s="17" t="e">
        <f>+IF('Datos seleccionados'!#REF!="","",'Datos seleccionados'!#REF!)</f>
        <v>#REF!</v>
      </c>
      <c r="H768" s="14" t="e">
        <f>+IF('Datos seleccionados'!#REF!="","",'Datos seleccionados'!#REF!)</f>
        <v>#REF!</v>
      </c>
      <c r="I768" s="10" t="e">
        <f>IF(H768="","",IF(AND('Datos seleccionados'!#REF!&gt;=$I$3,'Datos seleccionados'!#REF!&lt;=$I$4,'Datos seleccionados'!#REF!&gt;=$I$5,'Datos seleccionados'!#REF!&gt;=$I$6,'Datos seleccionados'!#REF!&gt;=$I$7),"SI","NO"))</f>
        <v>#REF!</v>
      </c>
    </row>
    <row r="769" spans="2:9" x14ac:dyDescent="0.2">
      <c r="B769" s="18" t="e">
        <f>+IF('Datos seleccionados'!#REF!="","",'Datos seleccionados'!#REF!)</f>
        <v>#REF!</v>
      </c>
      <c r="C769" s="14" t="e">
        <f>+IF('Datos seleccionados'!#REF!="","",'Datos seleccionados'!#REF!)</f>
        <v>#REF!</v>
      </c>
      <c r="D769" s="10" t="e">
        <f>IF(C769="","",IF(AND('Datos seleccionados'!#REF!&gt;=$D$3,'Datos seleccionados'!#REF!&lt;=$D$4,'Datos seleccionados'!#REF!&gt;=$D$5,'Datos seleccionados'!#REF!&gt;=$D$6,'Datos seleccionados'!#REF!&gt;=$D$7),"SI","NO"))</f>
        <v>#REF!</v>
      </c>
      <c r="G769" s="17" t="e">
        <f>+IF('Datos seleccionados'!#REF!="","",'Datos seleccionados'!#REF!)</f>
        <v>#REF!</v>
      </c>
      <c r="H769" s="14" t="e">
        <f>+IF('Datos seleccionados'!#REF!="","",'Datos seleccionados'!#REF!)</f>
        <v>#REF!</v>
      </c>
      <c r="I769" s="10" t="e">
        <f>IF(H769="","",IF(AND('Datos seleccionados'!#REF!&gt;=$I$3,'Datos seleccionados'!#REF!&lt;=$I$4,'Datos seleccionados'!#REF!&gt;=$I$5,'Datos seleccionados'!#REF!&gt;=$I$6,'Datos seleccionados'!#REF!&gt;=$I$7),"SI","NO"))</f>
        <v>#REF!</v>
      </c>
    </row>
    <row r="770" spans="2:9" x14ac:dyDescent="0.2">
      <c r="B770" s="18" t="e">
        <f>+IF('Datos seleccionados'!#REF!="","",'Datos seleccionados'!#REF!)</f>
        <v>#REF!</v>
      </c>
      <c r="C770" s="14" t="e">
        <f>+IF('Datos seleccionados'!#REF!="","",'Datos seleccionados'!#REF!)</f>
        <v>#REF!</v>
      </c>
      <c r="D770" s="10" t="e">
        <f>IF(C770="","",IF(AND('Datos seleccionados'!#REF!&gt;=$D$3,'Datos seleccionados'!#REF!&lt;=$D$4,'Datos seleccionados'!#REF!&gt;=$D$5,'Datos seleccionados'!#REF!&gt;=$D$6,'Datos seleccionados'!#REF!&gt;=$D$7),"SI","NO"))</f>
        <v>#REF!</v>
      </c>
      <c r="G770" s="17" t="e">
        <f>+IF('Datos seleccionados'!#REF!="","",'Datos seleccionados'!#REF!)</f>
        <v>#REF!</v>
      </c>
      <c r="H770" s="14" t="e">
        <f>+IF('Datos seleccionados'!#REF!="","",'Datos seleccionados'!#REF!)</f>
        <v>#REF!</v>
      </c>
      <c r="I770" s="10" t="e">
        <f>IF(H770="","",IF(AND('Datos seleccionados'!#REF!&gt;=$I$3,'Datos seleccionados'!#REF!&lt;=$I$4,'Datos seleccionados'!#REF!&gt;=$I$5,'Datos seleccionados'!#REF!&gt;=$I$6,'Datos seleccionados'!#REF!&gt;=$I$7),"SI","NO"))</f>
        <v>#REF!</v>
      </c>
    </row>
    <row r="771" spans="2:9" x14ac:dyDescent="0.2">
      <c r="B771" s="18" t="e">
        <f>+IF('Datos seleccionados'!#REF!="","",'Datos seleccionados'!#REF!)</f>
        <v>#REF!</v>
      </c>
      <c r="C771" s="14" t="e">
        <f>+IF('Datos seleccionados'!#REF!="","",'Datos seleccionados'!#REF!)</f>
        <v>#REF!</v>
      </c>
      <c r="D771" s="10" t="e">
        <f>IF(C771="","",IF(AND('Datos seleccionados'!#REF!&gt;=$D$3,'Datos seleccionados'!#REF!&lt;=$D$4,'Datos seleccionados'!#REF!&gt;=$D$5,'Datos seleccionados'!#REF!&gt;=$D$6,'Datos seleccionados'!#REF!&gt;=$D$7),"SI","NO"))</f>
        <v>#REF!</v>
      </c>
      <c r="G771" s="17" t="e">
        <f>+IF('Datos seleccionados'!#REF!="","",'Datos seleccionados'!#REF!)</f>
        <v>#REF!</v>
      </c>
      <c r="H771" s="14" t="e">
        <f>+IF('Datos seleccionados'!#REF!="","",'Datos seleccionados'!#REF!)</f>
        <v>#REF!</v>
      </c>
      <c r="I771" s="10" t="e">
        <f>IF(H771="","",IF(AND('Datos seleccionados'!#REF!&gt;=$I$3,'Datos seleccionados'!#REF!&lt;=$I$4,'Datos seleccionados'!#REF!&gt;=$I$5,'Datos seleccionados'!#REF!&gt;=$I$6,'Datos seleccionados'!#REF!&gt;=$I$7),"SI","NO"))</f>
        <v>#REF!</v>
      </c>
    </row>
    <row r="772" spans="2:9" x14ac:dyDescent="0.2">
      <c r="B772" s="18" t="e">
        <f>+IF('Datos seleccionados'!#REF!="","",'Datos seleccionados'!#REF!)</f>
        <v>#REF!</v>
      </c>
      <c r="C772" s="14" t="e">
        <f>+IF('Datos seleccionados'!#REF!="","",'Datos seleccionados'!#REF!)</f>
        <v>#REF!</v>
      </c>
      <c r="D772" s="10" t="e">
        <f>IF(C772="","",IF(AND('Datos seleccionados'!#REF!&gt;=$D$3,'Datos seleccionados'!#REF!&lt;=$D$4,'Datos seleccionados'!#REF!&gt;=$D$5,'Datos seleccionados'!#REF!&gt;=$D$6,'Datos seleccionados'!#REF!&gt;=$D$7),"SI","NO"))</f>
        <v>#REF!</v>
      </c>
      <c r="G772" s="17" t="e">
        <f>+IF('Datos seleccionados'!#REF!="","",'Datos seleccionados'!#REF!)</f>
        <v>#REF!</v>
      </c>
      <c r="H772" s="14" t="e">
        <f>+IF('Datos seleccionados'!#REF!="","",'Datos seleccionados'!#REF!)</f>
        <v>#REF!</v>
      </c>
      <c r="I772" s="10" t="e">
        <f>IF(H772="","",IF(AND('Datos seleccionados'!#REF!&gt;=$I$3,'Datos seleccionados'!#REF!&lt;=$I$4,'Datos seleccionados'!#REF!&gt;=$I$5,'Datos seleccionados'!#REF!&gt;=$I$6,'Datos seleccionados'!#REF!&gt;=$I$7),"SI","NO"))</f>
        <v>#REF!</v>
      </c>
    </row>
    <row r="773" spans="2:9" x14ac:dyDescent="0.2">
      <c r="B773" s="18" t="e">
        <f>+IF('Datos seleccionados'!#REF!="","",'Datos seleccionados'!#REF!)</f>
        <v>#REF!</v>
      </c>
      <c r="C773" s="14" t="e">
        <f>+IF('Datos seleccionados'!#REF!="","",'Datos seleccionados'!#REF!)</f>
        <v>#REF!</v>
      </c>
      <c r="D773" s="10" t="e">
        <f>IF(C773="","",IF(AND('Datos seleccionados'!#REF!&gt;=$D$3,'Datos seleccionados'!#REF!&lt;=$D$4,'Datos seleccionados'!#REF!&gt;=$D$5,'Datos seleccionados'!#REF!&gt;=$D$6,'Datos seleccionados'!#REF!&gt;=$D$7),"SI","NO"))</f>
        <v>#REF!</v>
      </c>
      <c r="G773" s="17" t="e">
        <f>+IF('Datos seleccionados'!#REF!="","",'Datos seleccionados'!#REF!)</f>
        <v>#REF!</v>
      </c>
      <c r="H773" s="14" t="e">
        <f>+IF('Datos seleccionados'!#REF!="","",'Datos seleccionados'!#REF!)</f>
        <v>#REF!</v>
      </c>
      <c r="I773" s="10" t="e">
        <f>IF(H773="","",IF(AND('Datos seleccionados'!#REF!&gt;=$I$3,'Datos seleccionados'!#REF!&lt;=$I$4,'Datos seleccionados'!#REF!&gt;=$I$5,'Datos seleccionados'!#REF!&gt;=$I$6,'Datos seleccionados'!#REF!&gt;=$I$7),"SI","NO"))</f>
        <v>#REF!</v>
      </c>
    </row>
    <row r="774" spans="2:9" x14ac:dyDescent="0.2">
      <c r="B774" s="18" t="e">
        <f>+IF('Datos seleccionados'!#REF!="","",'Datos seleccionados'!#REF!)</f>
        <v>#REF!</v>
      </c>
      <c r="C774" s="14" t="e">
        <f>+IF('Datos seleccionados'!#REF!="","",'Datos seleccionados'!#REF!)</f>
        <v>#REF!</v>
      </c>
      <c r="D774" s="10" t="e">
        <f>IF(C774="","",IF(AND('Datos seleccionados'!#REF!&gt;=$D$3,'Datos seleccionados'!#REF!&lt;=$D$4,'Datos seleccionados'!#REF!&gt;=$D$5,'Datos seleccionados'!#REF!&gt;=$D$6,'Datos seleccionados'!#REF!&gt;=$D$7),"SI","NO"))</f>
        <v>#REF!</v>
      </c>
      <c r="G774" s="17" t="e">
        <f>+IF('Datos seleccionados'!#REF!="","",'Datos seleccionados'!#REF!)</f>
        <v>#REF!</v>
      </c>
      <c r="H774" s="14" t="e">
        <f>+IF('Datos seleccionados'!#REF!="","",'Datos seleccionados'!#REF!)</f>
        <v>#REF!</v>
      </c>
      <c r="I774" s="10" t="e">
        <f>IF(H774="","",IF(AND('Datos seleccionados'!#REF!&gt;=$I$3,'Datos seleccionados'!#REF!&lt;=$I$4,'Datos seleccionados'!#REF!&gt;=$I$5,'Datos seleccionados'!#REF!&gt;=$I$6,'Datos seleccionados'!#REF!&gt;=$I$7),"SI","NO"))</f>
        <v>#REF!</v>
      </c>
    </row>
    <row r="775" spans="2:9" x14ac:dyDescent="0.2">
      <c r="B775" s="18" t="e">
        <f>+IF('Datos seleccionados'!#REF!="","",'Datos seleccionados'!#REF!)</f>
        <v>#REF!</v>
      </c>
      <c r="C775" s="14" t="e">
        <f>+IF('Datos seleccionados'!#REF!="","",'Datos seleccionados'!#REF!)</f>
        <v>#REF!</v>
      </c>
      <c r="D775" s="10" t="e">
        <f>IF(C775="","",IF(AND('Datos seleccionados'!#REF!&gt;=$D$3,'Datos seleccionados'!#REF!&lt;=$D$4,'Datos seleccionados'!#REF!&gt;=$D$5,'Datos seleccionados'!#REF!&gt;=$D$6,'Datos seleccionados'!#REF!&gt;=$D$7),"SI","NO"))</f>
        <v>#REF!</v>
      </c>
      <c r="G775" s="17" t="e">
        <f>+IF('Datos seleccionados'!#REF!="","",'Datos seleccionados'!#REF!)</f>
        <v>#REF!</v>
      </c>
      <c r="H775" s="14" t="e">
        <f>+IF('Datos seleccionados'!#REF!="","",'Datos seleccionados'!#REF!)</f>
        <v>#REF!</v>
      </c>
      <c r="I775" s="10" t="e">
        <f>IF(H775="","",IF(AND('Datos seleccionados'!#REF!&gt;=$I$3,'Datos seleccionados'!#REF!&lt;=$I$4,'Datos seleccionados'!#REF!&gt;=$I$5,'Datos seleccionados'!#REF!&gt;=$I$6,'Datos seleccionados'!#REF!&gt;=$I$7),"SI","NO"))</f>
        <v>#REF!</v>
      </c>
    </row>
    <row r="776" spans="2:9" x14ac:dyDescent="0.2">
      <c r="B776" s="18" t="e">
        <f>+IF('Datos seleccionados'!#REF!="","",'Datos seleccionados'!#REF!)</f>
        <v>#REF!</v>
      </c>
      <c r="C776" s="14" t="e">
        <f>+IF('Datos seleccionados'!#REF!="","",'Datos seleccionados'!#REF!)</f>
        <v>#REF!</v>
      </c>
      <c r="D776" s="10" t="e">
        <f>IF(C776="","",IF(AND('Datos seleccionados'!#REF!&gt;=$D$3,'Datos seleccionados'!#REF!&lt;=$D$4,'Datos seleccionados'!#REF!&gt;=$D$5,'Datos seleccionados'!#REF!&gt;=$D$6,'Datos seleccionados'!#REF!&gt;=$D$7),"SI","NO"))</f>
        <v>#REF!</v>
      </c>
      <c r="G776" s="17" t="e">
        <f>+IF('Datos seleccionados'!#REF!="","",'Datos seleccionados'!#REF!)</f>
        <v>#REF!</v>
      </c>
      <c r="H776" s="14" t="e">
        <f>+IF('Datos seleccionados'!#REF!="","",'Datos seleccionados'!#REF!)</f>
        <v>#REF!</v>
      </c>
      <c r="I776" s="10" t="e">
        <f>IF(H776="","",IF(AND('Datos seleccionados'!#REF!&gt;=$I$3,'Datos seleccionados'!#REF!&lt;=$I$4,'Datos seleccionados'!#REF!&gt;=$I$5,'Datos seleccionados'!#REF!&gt;=$I$6,'Datos seleccionados'!#REF!&gt;=$I$7),"SI","NO"))</f>
        <v>#REF!</v>
      </c>
    </row>
    <row r="777" spans="2:9" x14ac:dyDescent="0.2">
      <c r="B777" s="18" t="e">
        <f>+IF('Datos seleccionados'!#REF!="","",'Datos seleccionados'!#REF!)</f>
        <v>#REF!</v>
      </c>
      <c r="C777" s="14" t="e">
        <f>+IF('Datos seleccionados'!#REF!="","",'Datos seleccionados'!#REF!)</f>
        <v>#REF!</v>
      </c>
      <c r="D777" s="10" t="e">
        <f>IF(C777="","",IF(AND('Datos seleccionados'!#REF!&gt;=$D$3,'Datos seleccionados'!#REF!&lt;=$D$4,'Datos seleccionados'!#REF!&gt;=$D$5,'Datos seleccionados'!#REF!&gt;=$D$6,'Datos seleccionados'!#REF!&gt;=$D$7),"SI","NO"))</f>
        <v>#REF!</v>
      </c>
      <c r="G777" s="17" t="e">
        <f>+IF('Datos seleccionados'!#REF!="","",'Datos seleccionados'!#REF!)</f>
        <v>#REF!</v>
      </c>
      <c r="H777" s="14" t="e">
        <f>+IF('Datos seleccionados'!#REF!="","",'Datos seleccionados'!#REF!)</f>
        <v>#REF!</v>
      </c>
      <c r="I777" s="10" t="e">
        <f>IF(H777="","",IF(AND('Datos seleccionados'!#REF!&gt;=$I$3,'Datos seleccionados'!#REF!&lt;=$I$4,'Datos seleccionados'!#REF!&gt;=$I$5,'Datos seleccionados'!#REF!&gt;=$I$6,'Datos seleccionados'!#REF!&gt;=$I$7),"SI","NO"))</f>
        <v>#REF!</v>
      </c>
    </row>
    <row r="778" spans="2:9" x14ac:dyDescent="0.2">
      <c r="B778" s="18" t="e">
        <f>+IF('Datos seleccionados'!#REF!="","",'Datos seleccionados'!#REF!)</f>
        <v>#REF!</v>
      </c>
      <c r="C778" s="14" t="e">
        <f>+IF('Datos seleccionados'!#REF!="","",'Datos seleccionados'!#REF!)</f>
        <v>#REF!</v>
      </c>
      <c r="D778" s="10" t="e">
        <f>IF(C778="","",IF(AND('Datos seleccionados'!#REF!&gt;=$D$3,'Datos seleccionados'!#REF!&lt;=$D$4,'Datos seleccionados'!#REF!&gt;=$D$5,'Datos seleccionados'!#REF!&gt;=$D$6,'Datos seleccionados'!#REF!&gt;=$D$7),"SI","NO"))</f>
        <v>#REF!</v>
      </c>
      <c r="G778" s="17" t="e">
        <f>+IF('Datos seleccionados'!#REF!="","",'Datos seleccionados'!#REF!)</f>
        <v>#REF!</v>
      </c>
      <c r="H778" s="14" t="e">
        <f>+IF('Datos seleccionados'!#REF!="","",'Datos seleccionados'!#REF!)</f>
        <v>#REF!</v>
      </c>
      <c r="I778" s="10" t="e">
        <f>IF(H778="","",IF(AND('Datos seleccionados'!#REF!&gt;=$I$3,'Datos seleccionados'!#REF!&lt;=$I$4,'Datos seleccionados'!#REF!&gt;=$I$5,'Datos seleccionados'!#REF!&gt;=$I$6,'Datos seleccionados'!#REF!&gt;=$I$7),"SI","NO"))</f>
        <v>#REF!</v>
      </c>
    </row>
    <row r="779" spans="2:9" x14ac:dyDescent="0.2">
      <c r="B779" s="18" t="e">
        <f>+IF('Datos seleccionados'!#REF!="","",'Datos seleccionados'!#REF!)</f>
        <v>#REF!</v>
      </c>
      <c r="C779" s="14" t="e">
        <f>+IF('Datos seleccionados'!#REF!="","",'Datos seleccionados'!#REF!)</f>
        <v>#REF!</v>
      </c>
      <c r="D779" s="10" t="e">
        <f>IF(C779="","",IF(AND('Datos seleccionados'!#REF!&gt;=$D$3,'Datos seleccionados'!#REF!&lt;=$D$4,'Datos seleccionados'!#REF!&gt;=$D$5,'Datos seleccionados'!#REF!&gt;=$D$6,'Datos seleccionados'!#REF!&gt;=$D$7),"SI","NO"))</f>
        <v>#REF!</v>
      </c>
      <c r="G779" s="17" t="e">
        <f>+IF('Datos seleccionados'!#REF!="","",'Datos seleccionados'!#REF!)</f>
        <v>#REF!</v>
      </c>
      <c r="H779" s="14" t="e">
        <f>+IF('Datos seleccionados'!#REF!="","",'Datos seleccionados'!#REF!)</f>
        <v>#REF!</v>
      </c>
      <c r="I779" s="10" t="e">
        <f>IF(H779="","",IF(AND('Datos seleccionados'!#REF!&gt;=$I$3,'Datos seleccionados'!#REF!&lt;=$I$4,'Datos seleccionados'!#REF!&gt;=$I$5,'Datos seleccionados'!#REF!&gt;=$I$6,'Datos seleccionados'!#REF!&gt;=$I$7),"SI","NO"))</f>
        <v>#REF!</v>
      </c>
    </row>
    <row r="780" spans="2:9" x14ac:dyDescent="0.2">
      <c r="B780" s="18" t="e">
        <f>+IF('Datos seleccionados'!#REF!="","",'Datos seleccionados'!#REF!)</f>
        <v>#REF!</v>
      </c>
      <c r="C780" s="14" t="e">
        <f>+IF('Datos seleccionados'!#REF!="","",'Datos seleccionados'!#REF!)</f>
        <v>#REF!</v>
      </c>
      <c r="D780" s="10" t="e">
        <f>IF(C780="","",IF(AND('Datos seleccionados'!#REF!&gt;=$D$3,'Datos seleccionados'!#REF!&lt;=$D$4,'Datos seleccionados'!#REF!&gt;=$D$5,'Datos seleccionados'!#REF!&gt;=$D$6,'Datos seleccionados'!#REF!&gt;=$D$7),"SI","NO"))</f>
        <v>#REF!</v>
      </c>
      <c r="G780" s="17" t="e">
        <f>+IF('Datos seleccionados'!#REF!="","",'Datos seleccionados'!#REF!)</f>
        <v>#REF!</v>
      </c>
      <c r="H780" s="14" t="e">
        <f>+IF('Datos seleccionados'!#REF!="","",'Datos seleccionados'!#REF!)</f>
        <v>#REF!</v>
      </c>
      <c r="I780" s="10" t="e">
        <f>IF(H780="","",IF(AND('Datos seleccionados'!#REF!&gt;=$I$3,'Datos seleccionados'!#REF!&lt;=$I$4,'Datos seleccionados'!#REF!&gt;=$I$5,'Datos seleccionados'!#REF!&gt;=$I$6,'Datos seleccionados'!#REF!&gt;=$I$7),"SI","NO"))</f>
        <v>#REF!</v>
      </c>
    </row>
    <row r="781" spans="2:9" x14ac:dyDescent="0.2">
      <c r="B781" s="18" t="e">
        <f>+IF('Datos seleccionados'!#REF!="","",'Datos seleccionados'!#REF!)</f>
        <v>#REF!</v>
      </c>
      <c r="C781" s="14" t="e">
        <f>+IF('Datos seleccionados'!#REF!="","",'Datos seleccionados'!#REF!)</f>
        <v>#REF!</v>
      </c>
      <c r="D781" s="10" t="e">
        <f>IF(C781="","",IF(AND('Datos seleccionados'!#REF!&gt;=$D$3,'Datos seleccionados'!#REF!&lt;=$D$4,'Datos seleccionados'!#REF!&gt;=$D$5,'Datos seleccionados'!#REF!&gt;=$D$6,'Datos seleccionados'!#REF!&gt;=$D$7),"SI","NO"))</f>
        <v>#REF!</v>
      </c>
      <c r="G781" s="17" t="e">
        <f>+IF('Datos seleccionados'!#REF!="","",'Datos seleccionados'!#REF!)</f>
        <v>#REF!</v>
      </c>
      <c r="H781" s="14" t="e">
        <f>+IF('Datos seleccionados'!#REF!="","",'Datos seleccionados'!#REF!)</f>
        <v>#REF!</v>
      </c>
      <c r="I781" s="10" t="e">
        <f>IF(H781="","",IF(AND('Datos seleccionados'!#REF!&gt;=$I$3,'Datos seleccionados'!#REF!&lt;=$I$4,'Datos seleccionados'!#REF!&gt;=$I$5,'Datos seleccionados'!#REF!&gt;=$I$6,'Datos seleccionados'!#REF!&gt;=$I$7),"SI","NO"))</f>
        <v>#REF!</v>
      </c>
    </row>
    <row r="782" spans="2:9" x14ac:dyDescent="0.2">
      <c r="B782" s="18" t="e">
        <f>+IF('Datos seleccionados'!#REF!="","",'Datos seleccionados'!#REF!)</f>
        <v>#REF!</v>
      </c>
      <c r="C782" s="14" t="e">
        <f>+IF('Datos seleccionados'!#REF!="","",'Datos seleccionados'!#REF!)</f>
        <v>#REF!</v>
      </c>
      <c r="D782" s="10" t="e">
        <f>IF(C782="","",IF(AND('Datos seleccionados'!#REF!&gt;=$D$3,'Datos seleccionados'!#REF!&lt;=$D$4,'Datos seleccionados'!#REF!&gt;=$D$5,'Datos seleccionados'!#REF!&gt;=$D$6,'Datos seleccionados'!#REF!&gt;=$D$7),"SI","NO"))</f>
        <v>#REF!</v>
      </c>
      <c r="G782" s="17" t="e">
        <f>+IF('Datos seleccionados'!#REF!="","",'Datos seleccionados'!#REF!)</f>
        <v>#REF!</v>
      </c>
      <c r="H782" s="14" t="e">
        <f>+IF('Datos seleccionados'!#REF!="","",'Datos seleccionados'!#REF!)</f>
        <v>#REF!</v>
      </c>
      <c r="I782" s="10" t="e">
        <f>IF(H782="","",IF(AND('Datos seleccionados'!#REF!&gt;=$I$3,'Datos seleccionados'!#REF!&lt;=$I$4,'Datos seleccionados'!#REF!&gt;=$I$5,'Datos seleccionados'!#REF!&gt;=$I$6,'Datos seleccionados'!#REF!&gt;=$I$7),"SI","NO"))</f>
        <v>#REF!</v>
      </c>
    </row>
    <row r="783" spans="2:9" x14ac:dyDescent="0.2">
      <c r="B783" s="18" t="e">
        <f>+IF('Datos seleccionados'!#REF!="","",'Datos seleccionados'!#REF!)</f>
        <v>#REF!</v>
      </c>
      <c r="C783" s="14" t="e">
        <f>+IF('Datos seleccionados'!#REF!="","",'Datos seleccionados'!#REF!)</f>
        <v>#REF!</v>
      </c>
      <c r="D783" s="10" t="e">
        <f>IF(C783="","",IF(AND('Datos seleccionados'!#REF!&gt;=$D$3,'Datos seleccionados'!#REF!&lt;=$D$4,'Datos seleccionados'!#REF!&gt;=$D$5,'Datos seleccionados'!#REF!&gt;=$D$6,'Datos seleccionados'!#REF!&gt;=$D$7),"SI","NO"))</f>
        <v>#REF!</v>
      </c>
      <c r="G783" s="17" t="e">
        <f>+IF('Datos seleccionados'!#REF!="","",'Datos seleccionados'!#REF!)</f>
        <v>#REF!</v>
      </c>
      <c r="H783" s="14" t="e">
        <f>+IF('Datos seleccionados'!#REF!="","",'Datos seleccionados'!#REF!)</f>
        <v>#REF!</v>
      </c>
      <c r="I783" s="10" t="e">
        <f>IF(H783="","",IF(AND('Datos seleccionados'!#REF!&gt;=$I$3,'Datos seleccionados'!#REF!&lt;=$I$4,'Datos seleccionados'!#REF!&gt;=$I$5,'Datos seleccionados'!#REF!&gt;=$I$6,'Datos seleccionados'!#REF!&gt;=$I$7),"SI","NO"))</f>
        <v>#REF!</v>
      </c>
    </row>
    <row r="784" spans="2:9" x14ac:dyDescent="0.2">
      <c r="B784" s="18" t="e">
        <f>+IF('Datos seleccionados'!#REF!="","",'Datos seleccionados'!#REF!)</f>
        <v>#REF!</v>
      </c>
      <c r="C784" s="14" t="e">
        <f>+IF('Datos seleccionados'!#REF!="","",'Datos seleccionados'!#REF!)</f>
        <v>#REF!</v>
      </c>
      <c r="D784" s="10" t="e">
        <f>IF(C784="","",IF(AND('Datos seleccionados'!#REF!&gt;=$D$3,'Datos seleccionados'!#REF!&lt;=$D$4,'Datos seleccionados'!#REF!&gt;=$D$5,'Datos seleccionados'!#REF!&gt;=$D$6,'Datos seleccionados'!#REF!&gt;=$D$7),"SI","NO"))</f>
        <v>#REF!</v>
      </c>
      <c r="G784" s="17" t="e">
        <f>+IF('Datos seleccionados'!#REF!="","",'Datos seleccionados'!#REF!)</f>
        <v>#REF!</v>
      </c>
      <c r="H784" s="14" t="e">
        <f>+IF('Datos seleccionados'!#REF!="","",'Datos seleccionados'!#REF!)</f>
        <v>#REF!</v>
      </c>
      <c r="I784" s="10" t="e">
        <f>IF(H784="","",IF(AND('Datos seleccionados'!#REF!&gt;=$I$3,'Datos seleccionados'!#REF!&lt;=$I$4,'Datos seleccionados'!#REF!&gt;=$I$5,'Datos seleccionados'!#REF!&gt;=$I$6,'Datos seleccionados'!#REF!&gt;=$I$7),"SI","NO"))</f>
        <v>#REF!</v>
      </c>
    </row>
    <row r="785" spans="2:9" x14ac:dyDescent="0.2">
      <c r="B785" s="18" t="e">
        <f>+IF('Datos seleccionados'!#REF!="","",'Datos seleccionados'!#REF!)</f>
        <v>#REF!</v>
      </c>
      <c r="C785" s="14" t="e">
        <f>+IF('Datos seleccionados'!#REF!="","",'Datos seleccionados'!#REF!)</f>
        <v>#REF!</v>
      </c>
      <c r="D785" s="10" t="e">
        <f>IF(C785="","",IF(AND('Datos seleccionados'!#REF!&gt;=$D$3,'Datos seleccionados'!#REF!&lt;=$D$4,'Datos seleccionados'!#REF!&gt;=$D$5,'Datos seleccionados'!#REF!&gt;=$D$6,'Datos seleccionados'!#REF!&gt;=$D$7),"SI","NO"))</f>
        <v>#REF!</v>
      </c>
      <c r="G785" s="17" t="e">
        <f>+IF('Datos seleccionados'!#REF!="","",'Datos seleccionados'!#REF!)</f>
        <v>#REF!</v>
      </c>
      <c r="H785" s="14" t="e">
        <f>+IF('Datos seleccionados'!#REF!="","",'Datos seleccionados'!#REF!)</f>
        <v>#REF!</v>
      </c>
      <c r="I785" s="10" t="e">
        <f>IF(H785="","",IF(AND('Datos seleccionados'!#REF!&gt;=$I$3,'Datos seleccionados'!#REF!&lt;=$I$4,'Datos seleccionados'!#REF!&gt;=$I$5,'Datos seleccionados'!#REF!&gt;=$I$6,'Datos seleccionados'!#REF!&gt;=$I$7),"SI","NO"))</f>
        <v>#REF!</v>
      </c>
    </row>
    <row r="786" spans="2:9" x14ac:dyDescent="0.2">
      <c r="B786" s="18" t="e">
        <f>+IF('Datos seleccionados'!#REF!="","",'Datos seleccionados'!#REF!)</f>
        <v>#REF!</v>
      </c>
      <c r="C786" s="14" t="e">
        <f>+IF('Datos seleccionados'!#REF!="","",'Datos seleccionados'!#REF!)</f>
        <v>#REF!</v>
      </c>
      <c r="D786" s="10" t="e">
        <f>IF(C786="","",IF(AND('Datos seleccionados'!#REF!&gt;=$D$3,'Datos seleccionados'!#REF!&lt;=$D$4,'Datos seleccionados'!#REF!&gt;=$D$5,'Datos seleccionados'!#REF!&gt;=$D$6,'Datos seleccionados'!#REF!&gt;=$D$7),"SI","NO"))</f>
        <v>#REF!</v>
      </c>
      <c r="G786" s="17" t="e">
        <f>+IF('Datos seleccionados'!#REF!="","",'Datos seleccionados'!#REF!)</f>
        <v>#REF!</v>
      </c>
      <c r="H786" s="14" t="e">
        <f>+IF('Datos seleccionados'!#REF!="","",'Datos seleccionados'!#REF!)</f>
        <v>#REF!</v>
      </c>
      <c r="I786" s="10" t="e">
        <f>IF(H786="","",IF(AND('Datos seleccionados'!#REF!&gt;=$I$3,'Datos seleccionados'!#REF!&lt;=$I$4,'Datos seleccionados'!#REF!&gt;=$I$5,'Datos seleccionados'!#REF!&gt;=$I$6,'Datos seleccionados'!#REF!&gt;=$I$7),"SI","NO"))</f>
        <v>#REF!</v>
      </c>
    </row>
    <row r="787" spans="2:9" x14ac:dyDescent="0.2">
      <c r="B787" s="18" t="e">
        <f>+IF('Datos seleccionados'!#REF!="","",'Datos seleccionados'!#REF!)</f>
        <v>#REF!</v>
      </c>
      <c r="C787" s="14" t="e">
        <f>+IF('Datos seleccionados'!#REF!="","",'Datos seleccionados'!#REF!)</f>
        <v>#REF!</v>
      </c>
      <c r="D787" s="10" t="e">
        <f>IF(C787="","",IF(AND('Datos seleccionados'!#REF!&gt;=$D$3,'Datos seleccionados'!#REF!&lt;=$D$4,'Datos seleccionados'!#REF!&gt;=$D$5,'Datos seleccionados'!#REF!&gt;=$D$6,'Datos seleccionados'!#REF!&gt;=$D$7),"SI","NO"))</f>
        <v>#REF!</v>
      </c>
      <c r="G787" s="17" t="e">
        <f>+IF('Datos seleccionados'!#REF!="","",'Datos seleccionados'!#REF!)</f>
        <v>#REF!</v>
      </c>
      <c r="H787" s="14" t="e">
        <f>+IF('Datos seleccionados'!#REF!="","",'Datos seleccionados'!#REF!)</f>
        <v>#REF!</v>
      </c>
      <c r="I787" s="10" t="e">
        <f>IF(H787="","",IF(AND('Datos seleccionados'!#REF!&gt;=$I$3,'Datos seleccionados'!#REF!&lt;=$I$4,'Datos seleccionados'!#REF!&gt;=$I$5,'Datos seleccionados'!#REF!&gt;=$I$6,'Datos seleccionados'!#REF!&gt;=$I$7),"SI","NO"))</f>
        <v>#REF!</v>
      </c>
    </row>
    <row r="788" spans="2:9" x14ac:dyDescent="0.2">
      <c r="B788" s="18" t="e">
        <f>+IF('Datos seleccionados'!#REF!="","",'Datos seleccionados'!#REF!)</f>
        <v>#REF!</v>
      </c>
      <c r="C788" s="14" t="e">
        <f>+IF('Datos seleccionados'!#REF!="","",'Datos seleccionados'!#REF!)</f>
        <v>#REF!</v>
      </c>
      <c r="D788" s="10" t="e">
        <f>IF(C788="","",IF(AND('Datos seleccionados'!#REF!&gt;=$D$3,'Datos seleccionados'!#REF!&lt;=$D$4,'Datos seleccionados'!#REF!&gt;=$D$5,'Datos seleccionados'!#REF!&gt;=$D$6,'Datos seleccionados'!#REF!&gt;=$D$7),"SI","NO"))</f>
        <v>#REF!</v>
      </c>
      <c r="G788" s="17" t="e">
        <f>+IF('Datos seleccionados'!#REF!="","",'Datos seleccionados'!#REF!)</f>
        <v>#REF!</v>
      </c>
      <c r="H788" s="14" t="e">
        <f>+IF('Datos seleccionados'!#REF!="","",'Datos seleccionados'!#REF!)</f>
        <v>#REF!</v>
      </c>
      <c r="I788" s="10" t="e">
        <f>IF(H788="","",IF(AND('Datos seleccionados'!#REF!&gt;=$I$3,'Datos seleccionados'!#REF!&lt;=$I$4,'Datos seleccionados'!#REF!&gt;=$I$5,'Datos seleccionados'!#REF!&gt;=$I$6,'Datos seleccionados'!#REF!&gt;=$I$7),"SI","NO"))</f>
        <v>#REF!</v>
      </c>
    </row>
    <row r="789" spans="2:9" x14ac:dyDescent="0.2">
      <c r="B789" s="18" t="e">
        <f>+IF('Datos seleccionados'!#REF!="","",'Datos seleccionados'!#REF!)</f>
        <v>#REF!</v>
      </c>
      <c r="C789" s="14" t="e">
        <f>+IF('Datos seleccionados'!#REF!="","",'Datos seleccionados'!#REF!)</f>
        <v>#REF!</v>
      </c>
      <c r="D789" s="10" t="e">
        <f>IF(C789="","",IF(AND('Datos seleccionados'!#REF!&gt;=$D$3,'Datos seleccionados'!#REF!&lt;=$D$4,'Datos seleccionados'!#REF!&gt;=$D$5,'Datos seleccionados'!#REF!&gt;=$D$6,'Datos seleccionados'!#REF!&gt;=$D$7),"SI","NO"))</f>
        <v>#REF!</v>
      </c>
      <c r="G789" s="17" t="e">
        <f>+IF('Datos seleccionados'!#REF!="","",'Datos seleccionados'!#REF!)</f>
        <v>#REF!</v>
      </c>
      <c r="H789" s="14" t="e">
        <f>+IF('Datos seleccionados'!#REF!="","",'Datos seleccionados'!#REF!)</f>
        <v>#REF!</v>
      </c>
      <c r="I789" s="10" t="e">
        <f>IF(H789="","",IF(AND('Datos seleccionados'!#REF!&gt;=$I$3,'Datos seleccionados'!#REF!&lt;=$I$4,'Datos seleccionados'!#REF!&gt;=$I$5,'Datos seleccionados'!#REF!&gt;=$I$6,'Datos seleccionados'!#REF!&gt;=$I$7),"SI","NO"))</f>
        <v>#REF!</v>
      </c>
    </row>
    <row r="790" spans="2:9" x14ac:dyDescent="0.2">
      <c r="B790" s="18" t="e">
        <f>+IF('Datos seleccionados'!#REF!="","",'Datos seleccionados'!#REF!)</f>
        <v>#REF!</v>
      </c>
      <c r="C790" s="14" t="e">
        <f>+IF('Datos seleccionados'!#REF!="","",'Datos seleccionados'!#REF!)</f>
        <v>#REF!</v>
      </c>
      <c r="D790" s="10" t="e">
        <f>IF(C790="","",IF(AND('Datos seleccionados'!#REF!&gt;=$D$3,'Datos seleccionados'!#REF!&lt;=$D$4,'Datos seleccionados'!#REF!&gt;=$D$5,'Datos seleccionados'!#REF!&gt;=$D$6,'Datos seleccionados'!#REF!&gt;=$D$7),"SI","NO"))</f>
        <v>#REF!</v>
      </c>
      <c r="G790" s="17" t="e">
        <f>+IF('Datos seleccionados'!#REF!="","",'Datos seleccionados'!#REF!)</f>
        <v>#REF!</v>
      </c>
      <c r="H790" s="14" t="e">
        <f>+IF('Datos seleccionados'!#REF!="","",'Datos seleccionados'!#REF!)</f>
        <v>#REF!</v>
      </c>
      <c r="I790" s="10" t="e">
        <f>IF(H790="","",IF(AND('Datos seleccionados'!#REF!&gt;=$I$3,'Datos seleccionados'!#REF!&lt;=$I$4,'Datos seleccionados'!#REF!&gt;=$I$5,'Datos seleccionados'!#REF!&gt;=$I$6,'Datos seleccionados'!#REF!&gt;=$I$7),"SI","NO"))</f>
        <v>#REF!</v>
      </c>
    </row>
    <row r="791" spans="2:9" x14ac:dyDescent="0.2">
      <c r="B791" s="18" t="e">
        <f>+IF('Datos seleccionados'!#REF!="","",'Datos seleccionados'!#REF!)</f>
        <v>#REF!</v>
      </c>
      <c r="C791" s="14" t="e">
        <f>+IF('Datos seleccionados'!#REF!="","",'Datos seleccionados'!#REF!)</f>
        <v>#REF!</v>
      </c>
      <c r="D791" s="10" t="e">
        <f>IF(C791="","",IF(AND('Datos seleccionados'!#REF!&gt;=$D$3,'Datos seleccionados'!#REF!&lt;=$D$4,'Datos seleccionados'!#REF!&gt;=$D$5,'Datos seleccionados'!#REF!&gt;=$D$6,'Datos seleccionados'!#REF!&gt;=$D$7),"SI","NO"))</f>
        <v>#REF!</v>
      </c>
      <c r="G791" s="17" t="e">
        <f>+IF('Datos seleccionados'!#REF!="","",'Datos seleccionados'!#REF!)</f>
        <v>#REF!</v>
      </c>
      <c r="H791" s="14" t="e">
        <f>+IF('Datos seleccionados'!#REF!="","",'Datos seleccionados'!#REF!)</f>
        <v>#REF!</v>
      </c>
      <c r="I791" s="10" t="e">
        <f>IF(H791="","",IF(AND('Datos seleccionados'!#REF!&gt;=$I$3,'Datos seleccionados'!#REF!&lt;=$I$4,'Datos seleccionados'!#REF!&gt;=$I$5,'Datos seleccionados'!#REF!&gt;=$I$6,'Datos seleccionados'!#REF!&gt;=$I$7),"SI","NO"))</f>
        <v>#REF!</v>
      </c>
    </row>
    <row r="792" spans="2:9" x14ac:dyDescent="0.2">
      <c r="B792" s="18" t="e">
        <f>+IF('Datos seleccionados'!#REF!="","",'Datos seleccionados'!#REF!)</f>
        <v>#REF!</v>
      </c>
      <c r="C792" s="14" t="e">
        <f>+IF('Datos seleccionados'!#REF!="","",'Datos seleccionados'!#REF!)</f>
        <v>#REF!</v>
      </c>
      <c r="D792" s="10" t="e">
        <f>IF(C792="","",IF(AND('Datos seleccionados'!#REF!&gt;=$D$3,'Datos seleccionados'!#REF!&lt;=$D$4,'Datos seleccionados'!#REF!&gt;=$D$5,'Datos seleccionados'!#REF!&gt;=$D$6,'Datos seleccionados'!#REF!&gt;=$D$7),"SI","NO"))</f>
        <v>#REF!</v>
      </c>
      <c r="G792" s="17" t="e">
        <f>+IF('Datos seleccionados'!#REF!="","",'Datos seleccionados'!#REF!)</f>
        <v>#REF!</v>
      </c>
      <c r="H792" s="14" t="e">
        <f>+IF('Datos seleccionados'!#REF!="","",'Datos seleccionados'!#REF!)</f>
        <v>#REF!</v>
      </c>
      <c r="I792" s="10" t="e">
        <f>IF(H792="","",IF(AND('Datos seleccionados'!#REF!&gt;=$I$3,'Datos seleccionados'!#REF!&lt;=$I$4,'Datos seleccionados'!#REF!&gt;=$I$5,'Datos seleccionados'!#REF!&gt;=$I$6,'Datos seleccionados'!#REF!&gt;=$I$7),"SI","NO"))</f>
        <v>#REF!</v>
      </c>
    </row>
    <row r="793" spans="2:9" x14ac:dyDescent="0.2">
      <c r="B793" s="18" t="e">
        <f>+IF('Datos seleccionados'!#REF!="","",'Datos seleccionados'!#REF!)</f>
        <v>#REF!</v>
      </c>
      <c r="C793" s="14" t="e">
        <f>+IF('Datos seleccionados'!#REF!="","",'Datos seleccionados'!#REF!)</f>
        <v>#REF!</v>
      </c>
      <c r="D793" s="10" t="e">
        <f>IF(C793="","",IF(AND('Datos seleccionados'!#REF!&gt;=$D$3,'Datos seleccionados'!#REF!&lt;=$D$4,'Datos seleccionados'!#REF!&gt;=$D$5,'Datos seleccionados'!#REF!&gt;=$D$6,'Datos seleccionados'!#REF!&gt;=$D$7),"SI","NO"))</f>
        <v>#REF!</v>
      </c>
      <c r="G793" s="17" t="e">
        <f>+IF('Datos seleccionados'!#REF!="","",'Datos seleccionados'!#REF!)</f>
        <v>#REF!</v>
      </c>
      <c r="H793" s="14" t="e">
        <f>+IF('Datos seleccionados'!#REF!="","",'Datos seleccionados'!#REF!)</f>
        <v>#REF!</v>
      </c>
      <c r="I793" s="10" t="e">
        <f>IF(H793="","",IF(AND('Datos seleccionados'!#REF!&gt;=$I$3,'Datos seleccionados'!#REF!&lt;=$I$4,'Datos seleccionados'!#REF!&gt;=$I$5,'Datos seleccionados'!#REF!&gt;=$I$6,'Datos seleccionados'!#REF!&gt;=$I$7),"SI","NO"))</f>
        <v>#REF!</v>
      </c>
    </row>
    <row r="794" spans="2:9" x14ac:dyDescent="0.2">
      <c r="B794" s="18" t="e">
        <f>+IF('Datos seleccionados'!#REF!="","",'Datos seleccionados'!#REF!)</f>
        <v>#REF!</v>
      </c>
      <c r="C794" s="14" t="e">
        <f>+IF('Datos seleccionados'!#REF!="","",'Datos seleccionados'!#REF!)</f>
        <v>#REF!</v>
      </c>
      <c r="D794" s="10" t="e">
        <f>IF(C794="","",IF(AND('Datos seleccionados'!#REF!&gt;=$D$3,'Datos seleccionados'!#REF!&lt;=$D$4,'Datos seleccionados'!#REF!&gt;=$D$5,'Datos seleccionados'!#REF!&gt;=$D$6,'Datos seleccionados'!#REF!&gt;=$D$7),"SI","NO"))</f>
        <v>#REF!</v>
      </c>
      <c r="G794" s="17" t="e">
        <f>+IF('Datos seleccionados'!#REF!="","",'Datos seleccionados'!#REF!)</f>
        <v>#REF!</v>
      </c>
      <c r="H794" s="14" t="e">
        <f>+IF('Datos seleccionados'!#REF!="","",'Datos seleccionados'!#REF!)</f>
        <v>#REF!</v>
      </c>
      <c r="I794" s="10" t="e">
        <f>IF(H794="","",IF(AND('Datos seleccionados'!#REF!&gt;=$I$3,'Datos seleccionados'!#REF!&lt;=$I$4,'Datos seleccionados'!#REF!&gt;=$I$5,'Datos seleccionados'!#REF!&gt;=$I$6,'Datos seleccionados'!#REF!&gt;=$I$7),"SI","NO"))</f>
        <v>#REF!</v>
      </c>
    </row>
    <row r="795" spans="2:9" x14ac:dyDescent="0.2">
      <c r="B795" s="18" t="e">
        <f>+IF('Datos seleccionados'!#REF!="","",'Datos seleccionados'!#REF!)</f>
        <v>#REF!</v>
      </c>
      <c r="C795" s="14" t="e">
        <f>+IF('Datos seleccionados'!#REF!="","",'Datos seleccionados'!#REF!)</f>
        <v>#REF!</v>
      </c>
      <c r="D795" s="10" t="e">
        <f>IF(C795="","",IF(AND('Datos seleccionados'!#REF!&gt;=$D$3,'Datos seleccionados'!#REF!&lt;=$D$4,'Datos seleccionados'!#REF!&gt;=$D$5,'Datos seleccionados'!#REF!&gt;=$D$6,'Datos seleccionados'!#REF!&gt;=$D$7),"SI","NO"))</f>
        <v>#REF!</v>
      </c>
      <c r="G795" s="17" t="e">
        <f>+IF('Datos seleccionados'!#REF!="","",'Datos seleccionados'!#REF!)</f>
        <v>#REF!</v>
      </c>
      <c r="H795" s="14" t="e">
        <f>+IF('Datos seleccionados'!#REF!="","",'Datos seleccionados'!#REF!)</f>
        <v>#REF!</v>
      </c>
      <c r="I795" s="10" t="e">
        <f>IF(H795="","",IF(AND('Datos seleccionados'!#REF!&gt;=$I$3,'Datos seleccionados'!#REF!&lt;=$I$4,'Datos seleccionados'!#REF!&gt;=$I$5,'Datos seleccionados'!#REF!&gt;=$I$6,'Datos seleccionados'!#REF!&gt;=$I$7),"SI","NO"))</f>
        <v>#REF!</v>
      </c>
    </row>
    <row r="796" spans="2:9" x14ac:dyDescent="0.2">
      <c r="B796" s="18" t="e">
        <f>+IF('Datos seleccionados'!#REF!="","",'Datos seleccionados'!#REF!)</f>
        <v>#REF!</v>
      </c>
      <c r="C796" s="14" t="e">
        <f>+IF('Datos seleccionados'!#REF!="","",'Datos seleccionados'!#REF!)</f>
        <v>#REF!</v>
      </c>
      <c r="D796" s="10" t="e">
        <f>IF(C796="","",IF(AND('Datos seleccionados'!#REF!&gt;=$D$3,'Datos seleccionados'!#REF!&lt;=$D$4,'Datos seleccionados'!#REF!&gt;=$D$5,'Datos seleccionados'!#REF!&gt;=$D$6,'Datos seleccionados'!#REF!&gt;=$D$7),"SI","NO"))</f>
        <v>#REF!</v>
      </c>
      <c r="G796" s="17" t="e">
        <f>+IF('Datos seleccionados'!#REF!="","",'Datos seleccionados'!#REF!)</f>
        <v>#REF!</v>
      </c>
      <c r="H796" s="14" t="e">
        <f>+IF('Datos seleccionados'!#REF!="","",'Datos seleccionados'!#REF!)</f>
        <v>#REF!</v>
      </c>
      <c r="I796" s="10" t="e">
        <f>IF(H796="","",IF(AND('Datos seleccionados'!#REF!&gt;=$I$3,'Datos seleccionados'!#REF!&lt;=$I$4,'Datos seleccionados'!#REF!&gt;=$I$5,'Datos seleccionados'!#REF!&gt;=$I$6,'Datos seleccionados'!#REF!&gt;=$I$7),"SI","NO"))</f>
        <v>#REF!</v>
      </c>
    </row>
    <row r="797" spans="2:9" x14ac:dyDescent="0.2">
      <c r="B797" s="18" t="e">
        <f>+IF('Datos seleccionados'!#REF!="","",'Datos seleccionados'!#REF!)</f>
        <v>#REF!</v>
      </c>
      <c r="C797" s="14" t="e">
        <f>+IF('Datos seleccionados'!#REF!="","",'Datos seleccionados'!#REF!)</f>
        <v>#REF!</v>
      </c>
      <c r="D797" s="10" t="e">
        <f>IF(C797="","",IF(AND('Datos seleccionados'!#REF!&gt;=$D$3,'Datos seleccionados'!#REF!&lt;=$D$4,'Datos seleccionados'!#REF!&gt;=$D$5,'Datos seleccionados'!#REF!&gt;=$D$6,'Datos seleccionados'!#REF!&gt;=$D$7),"SI","NO"))</f>
        <v>#REF!</v>
      </c>
      <c r="G797" s="17" t="e">
        <f>+IF('Datos seleccionados'!#REF!="","",'Datos seleccionados'!#REF!)</f>
        <v>#REF!</v>
      </c>
      <c r="H797" s="14" t="e">
        <f>+IF('Datos seleccionados'!#REF!="","",'Datos seleccionados'!#REF!)</f>
        <v>#REF!</v>
      </c>
      <c r="I797" s="10" t="e">
        <f>IF(H797="","",IF(AND('Datos seleccionados'!#REF!&gt;=$I$3,'Datos seleccionados'!#REF!&lt;=$I$4,'Datos seleccionados'!#REF!&gt;=$I$5,'Datos seleccionados'!#REF!&gt;=$I$6,'Datos seleccionados'!#REF!&gt;=$I$7),"SI","NO"))</f>
        <v>#REF!</v>
      </c>
    </row>
    <row r="798" spans="2:9" x14ac:dyDescent="0.2">
      <c r="B798" s="18" t="e">
        <f>+IF('Datos seleccionados'!#REF!="","",'Datos seleccionados'!#REF!)</f>
        <v>#REF!</v>
      </c>
      <c r="C798" s="14" t="e">
        <f>+IF('Datos seleccionados'!#REF!="","",'Datos seleccionados'!#REF!)</f>
        <v>#REF!</v>
      </c>
      <c r="D798" s="10" t="e">
        <f>IF(C798="","",IF(AND('Datos seleccionados'!#REF!&gt;=$D$3,'Datos seleccionados'!#REF!&lt;=$D$4,'Datos seleccionados'!#REF!&gt;=$D$5,'Datos seleccionados'!#REF!&gt;=$D$6,'Datos seleccionados'!#REF!&gt;=$D$7),"SI","NO"))</f>
        <v>#REF!</v>
      </c>
      <c r="G798" s="17" t="e">
        <f>+IF('Datos seleccionados'!#REF!="","",'Datos seleccionados'!#REF!)</f>
        <v>#REF!</v>
      </c>
      <c r="H798" s="14" t="e">
        <f>+IF('Datos seleccionados'!#REF!="","",'Datos seleccionados'!#REF!)</f>
        <v>#REF!</v>
      </c>
      <c r="I798" s="10" t="e">
        <f>IF(H798="","",IF(AND('Datos seleccionados'!#REF!&gt;=$I$3,'Datos seleccionados'!#REF!&lt;=$I$4,'Datos seleccionados'!#REF!&gt;=$I$5,'Datos seleccionados'!#REF!&gt;=$I$6,'Datos seleccionados'!#REF!&gt;=$I$7),"SI","NO"))</f>
        <v>#REF!</v>
      </c>
    </row>
    <row r="799" spans="2:9" x14ac:dyDescent="0.2">
      <c r="B799" s="18" t="e">
        <f>+IF('Datos seleccionados'!#REF!="","",'Datos seleccionados'!#REF!)</f>
        <v>#REF!</v>
      </c>
      <c r="C799" s="14" t="e">
        <f>+IF('Datos seleccionados'!#REF!="","",'Datos seleccionados'!#REF!)</f>
        <v>#REF!</v>
      </c>
      <c r="D799" s="10" t="e">
        <f>IF(C799="","",IF(AND('Datos seleccionados'!#REF!&gt;=$D$3,'Datos seleccionados'!#REF!&lt;=$D$4,'Datos seleccionados'!#REF!&gt;=$D$5,'Datos seleccionados'!#REF!&gt;=$D$6,'Datos seleccionados'!#REF!&gt;=$D$7),"SI","NO"))</f>
        <v>#REF!</v>
      </c>
      <c r="G799" s="17" t="e">
        <f>+IF('Datos seleccionados'!#REF!="","",'Datos seleccionados'!#REF!)</f>
        <v>#REF!</v>
      </c>
      <c r="H799" s="14" t="e">
        <f>+IF('Datos seleccionados'!#REF!="","",'Datos seleccionados'!#REF!)</f>
        <v>#REF!</v>
      </c>
      <c r="I799" s="10" t="e">
        <f>IF(H799="","",IF(AND('Datos seleccionados'!#REF!&gt;=$I$3,'Datos seleccionados'!#REF!&lt;=$I$4,'Datos seleccionados'!#REF!&gt;=$I$5,'Datos seleccionados'!#REF!&gt;=$I$6,'Datos seleccionados'!#REF!&gt;=$I$7),"SI","NO"))</f>
        <v>#REF!</v>
      </c>
    </row>
    <row r="800" spans="2:9" x14ac:dyDescent="0.2">
      <c r="B800" s="18" t="e">
        <f>+IF('Datos seleccionados'!#REF!="","",'Datos seleccionados'!#REF!)</f>
        <v>#REF!</v>
      </c>
      <c r="C800" s="14" t="e">
        <f>+IF('Datos seleccionados'!#REF!="","",'Datos seleccionados'!#REF!)</f>
        <v>#REF!</v>
      </c>
      <c r="D800" s="10" t="e">
        <f>IF(C800="","",IF(AND('Datos seleccionados'!#REF!&gt;=$D$3,'Datos seleccionados'!#REF!&lt;=$D$4,'Datos seleccionados'!#REF!&gt;=$D$5,'Datos seleccionados'!#REF!&gt;=$D$6,'Datos seleccionados'!#REF!&gt;=$D$7),"SI","NO"))</f>
        <v>#REF!</v>
      </c>
      <c r="G800" s="17" t="e">
        <f>+IF('Datos seleccionados'!#REF!="","",'Datos seleccionados'!#REF!)</f>
        <v>#REF!</v>
      </c>
      <c r="H800" s="14" t="e">
        <f>+IF('Datos seleccionados'!#REF!="","",'Datos seleccionados'!#REF!)</f>
        <v>#REF!</v>
      </c>
      <c r="I800" s="10" t="e">
        <f>IF(H800="","",IF(AND('Datos seleccionados'!#REF!&gt;=$I$3,'Datos seleccionados'!#REF!&lt;=$I$4,'Datos seleccionados'!#REF!&gt;=$I$5,'Datos seleccionados'!#REF!&gt;=$I$6,'Datos seleccionados'!#REF!&gt;=$I$7),"SI","NO"))</f>
        <v>#REF!</v>
      </c>
    </row>
    <row r="801" spans="2:9" x14ac:dyDescent="0.2">
      <c r="B801" s="18" t="e">
        <f>+IF('Datos seleccionados'!#REF!="","",'Datos seleccionados'!#REF!)</f>
        <v>#REF!</v>
      </c>
      <c r="C801" s="14" t="e">
        <f>+IF('Datos seleccionados'!#REF!="","",'Datos seleccionados'!#REF!)</f>
        <v>#REF!</v>
      </c>
      <c r="D801" s="10" t="e">
        <f>IF(C801="","",IF(AND('Datos seleccionados'!#REF!&gt;=$D$3,'Datos seleccionados'!#REF!&lt;=$D$4,'Datos seleccionados'!#REF!&gt;=$D$5,'Datos seleccionados'!#REF!&gt;=$D$6,'Datos seleccionados'!#REF!&gt;=$D$7),"SI","NO"))</f>
        <v>#REF!</v>
      </c>
      <c r="G801" s="17" t="e">
        <f>+IF('Datos seleccionados'!#REF!="","",'Datos seleccionados'!#REF!)</f>
        <v>#REF!</v>
      </c>
      <c r="H801" s="14" t="e">
        <f>+IF('Datos seleccionados'!#REF!="","",'Datos seleccionados'!#REF!)</f>
        <v>#REF!</v>
      </c>
      <c r="I801" s="10" t="e">
        <f>IF(H801="","",IF(AND('Datos seleccionados'!#REF!&gt;=$I$3,'Datos seleccionados'!#REF!&lt;=$I$4,'Datos seleccionados'!#REF!&gt;=$I$5,'Datos seleccionados'!#REF!&gt;=$I$6,'Datos seleccionados'!#REF!&gt;=$I$7),"SI","NO"))</f>
        <v>#REF!</v>
      </c>
    </row>
    <row r="802" spans="2:9" x14ac:dyDescent="0.2">
      <c r="B802" s="18" t="e">
        <f>+IF('Datos seleccionados'!#REF!="","",'Datos seleccionados'!#REF!)</f>
        <v>#REF!</v>
      </c>
      <c r="C802" s="14" t="e">
        <f>+IF('Datos seleccionados'!#REF!="","",'Datos seleccionados'!#REF!)</f>
        <v>#REF!</v>
      </c>
      <c r="D802" s="10" t="e">
        <f>IF(C802="","",IF(AND('Datos seleccionados'!#REF!&gt;=$D$3,'Datos seleccionados'!#REF!&lt;=$D$4,'Datos seleccionados'!#REF!&gt;=$D$5,'Datos seleccionados'!#REF!&gt;=$D$6,'Datos seleccionados'!#REF!&gt;=$D$7),"SI","NO"))</f>
        <v>#REF!</v>
      </c>
      <c r="G802" s="17" t="e">
        <f>+IF('Datos seleccionados'!#REF!="","",'Datos seleccionados'!#REF!)</f>
        <v>#REF!</v>
      </c>
      <c r="H802" s="14" t="e">
        <f>+IF('Datos seleccionados'!#REF!="","",'Datos seleccionados'!#REF!)</f>
        <v>#REF!</v>
      </c>
      <c r="I802" s="10" t="e">
        <f>IF(H802="","",IF(AND('Datos seleccionados'!#REF!&gt;=$I$3,'Datos seleccionados'!#REF!&lt;=$I$4,'Datos seleccionados'!#REF!&gt;=$I$5,'Datos seleccionados'!#REF!&gt;=$I$6,'Datos seleccionados'!#REF!&gt;=$I$7),"SI","NO"))</f>
        <v>#REF!</v>
      </c>
    </row>
    <row r="803" spans="2:9" x14ac:dyDescent="0.2">
      <c r="B803" s="18" t="e">
        <f>+IF('Datos seleccionados'!#REF!="","",'Datos seleccionados'!#REF!)</f>
        <v>#REF!</v>
      </c>
      <c r="C803" s="14" t="e">
        <f>+IF('Datos seleccionados'!#REF!="","",'Datos seleccionados'!#REF!)</f>
        <v>#REF!</v>
      </c>
      <c r="D803" s="10" t="e">
        <f>IF(C803="","",IF(AND('Datos seleccionados'!#REF!&gt;=$D$3,'Datos seleccionados'!#REF!&lt;=$D$4,'Datos seleccionados'!#REF!&gt;=$D$5,'Datos seleccionados'!#REF!&gt;=$D$6,'Datos seleccionados'!#REF!&gt;=$D$7),"SI","NO"))</f>
        <v>#REF!</v>
      </c>
      <c r="G803" s="17" t="e">
        <f>+IF('Datos seleccionados'!#REF!="","",'Datos seleccionados'!#REF!)</f>
        <v>#REF!</v>
      </c>
      <c r="H803" s="14" t="e">
        <f>+IF('Datos seleccionados'!#REF!="","",'Datos seleccionados'!#REF!)</f>
        <v>#REF!</v>
      </c>
      <c r="I803" s="10" t="e">
        <f>IF(H803="","",IF(AND('Datos seleccionados'!#REF!&gt;=$I$3,'Datos seleccionados'!#REF!&lt;=$I$4,'Datos seleccionados'!#REF!&gt;=$I$5,'Datos seleccionados'!#REF!&gt;=$I$6,'Datos seleccionados'!#REF!&gt;=$I$7),"SI","NO"))</f>
        <v>#REF!</v>
      </c>
    </row>
    <row r="804" spans="2:9" x14ac:dyDescent="0.2">
      <c r="B804" s="18" t="e">
        <f>+IF('Datos seleccionados'!#REF!="","",'Datos seleccionados'!#REF!)</f>
        <v>#REF!</v>
      </c>
      <c r="C804" s="14" t="e">
        <f>+IF('Datos seleccionados'!#REF!="","",'Datos seleccionados'!#REF!)</f>
        <v>#REF!</v>
      </c>
      <c r="D804" s="10" t="e">
        <f>IF(C804="","",IF(AND('Datos seleccionados'!#REF!&gt;=$D$3,'Datos seleccionados'!#REF!&lt;=$D$4,'Datos seleccionados'!#REF!&gt;=$D$5,'Datos seleccionados'!#REF!&gt;=$D$6,'Datos seleccionados'!#REF!&gt;=$D$7),"SI","NO"))</f>
        <v>#REF!</v>
      </c>
      <c r="G804" s="17" t="e">
        <f>+IF('Datos seleccionados'!#REF!="","",'Datos seleccionados'!#REF!)</f>
        <v>#REF!</v>
      </c>
      <c r="H804" s="14" t="e">
        <f>+IF('Datos seleccionados'!#REF!="","",'Datos seleccionados'!#REF!)</f>
        <v>#REF!</v>
      </c>
      <c r="I804" s="10" t="e">
        <f>IF(H804="","",IF(AND('Datos seleccionados'!#REF!&gt;=$I$3,'Datos seleccionados'!#REF!&lt;=$I$4,'Datos seleccionados'!#REF!&gt;=$I$5,'Datos seleccionados'!#REF!&gt;=$I$6,'Datos seleccionados'!#REF!&gt;=$I$7),"SI","NO"))</f>
        <v>#REF!</v>
      </c>
    </row>
    <row r="805" spans="2:9" x14ac:dyDescent="0.2">
      <c r="B805" s="18" t="e">
        <f>+IF('Datos seleccionados'!#REF!="","",'Datos seleccionados'!#REF!)</f>
        <v>#REF!</v>
      </c>
      <c r="C805" s="14" t="e">
        <f>+IF('Datos seleccionados'!#REF!="","",'Datos seleccionados'!#REF!)</f>
        <v>#REF!</v>
      </c>
      <c r="D805" s="10" t="e">
        <f>IF(C805="","",IF(AND('Datos seleccionados'!#REF!&gt;=$D$3,'Datos seleccionados'!#REF!&lt;=$D$4,'Datos seleccionados'!#REF!&gt;=$D$5,'Datos seleccionados'!#REF!&gt;=$D$6,'Datos seleccionados'!#REF!&gt;=$D$7),"SI","NO"))</f>
        <v>#REF!</v>
      </c>
      <c r="G805" s="17" t="e">
        <f>+IF('Datos seleccionados'!#REF!="","",'Datos seleccionados'!#REF!)</f>
        <v>#REF!</v>
      </c>
      <c r="H805" s="14" t="e">
        <f>+IF('Datos seleccionados'!#REF!="","",'Datos seleccionados'!#REF!)</f>
        <v>#REF!</v>
      </c>
      <c r="I805" s="10" t="e">
        <f>IF(H805="","",IF(AND('Datos seleccionados'!#REF!&gt;=$I$3,'Datos seleccionados'!#REF!&lt;=$I$4,'Datos seleccionados'!#REF!&gt;=$I$5,'Datos seleccionados'!#REF!&gt;=$I$6,'Datos seleccionados'!#REF!&gt;=$I$7),"SI","NO"))</f>
        <v>#REF!</v>
      </c>
    </row>
    <row r="806" spans="2:9" x14ac:dyDescent="0.2">
      <c r="B806" s="18" t="e">
        <f>+IF('Datos seleccionados'!#REF!="","",'Datos seleccionados'!#REF!)</f>
        <v>#REF!</v>
      </c>
      <c r="C806" s="14" t="e">
        <f>+IF('Datos seleccionados'!#REF!="","",'Datos seleccionados'!#REF!)</f>
        <v>#REF!</v>
      </c>
      <c r="D806" s="10" t="e">
        <f>IF(C806="","",IF(AND('Datos seleccionados'!#REF!&gt;=$D$3,'Datos seleccionados'!#REF!&lt;=$D$4,'Datos seleccionados'!#REF!&gt;=$D$5,'Datos seleccionados'!#REF!&gt;=$D$6,'Datos seleccionados'!#REF!&gt;=$D$7),"SI","NO"))</f>
        <v>#REF!</v>
      </c>
      <c r="G806" s="17" t="e">
        <f>+IF('Datos seleccionados'!#REF!="","",'Datos seleccionados'!#REF!)</f>
        <v>#REF!</v>
      </c>
      <c r="H806" s="14" t="e">
        <f>+IF('Datos seleccionados'!#REF!="","",'Datos seleccionados'!#REF!)</f>
        <v>#REF!</v>
      </c>
      <c r="I806" s="10" t="e">
        <f>IF(H806="","",IF(AND('Datos seleccionados'!#REF!&gt;=$I$3,'Datos seleccionados'!#REF!&lt;=$I$4,'Datos seleccionados'!#REF!&gt;=$I$5,'Datos seleccionados'!#REF!&gt;=$I$6,'Datos seleccionados'!#REF!&gt;=$I$7),"SI","NO"))</f>
        <v>#REF!</v>
      </c>
    </row>
    <row r="807" spans="2:9" x14ac:dyDescent="0.2">
      <c r="B807" s="18" t="e">
        <f>+IF('Datos seleccionados'!#REF!="","",'Datos seleccionados'!#REF!)</f>
        <v>#REF!</v>
      </c>
      <c r="C807" s="14" t="e">
        <f>+IF('Datos seleccionados'!#REF!="","",'Datos seleccionados'!#REF!)</f>
        <v>#REF!</v>
      </c>
      <c r="D807" s="10" t="e">
        <f>IF(C807="","",IF(AND('Datos seleccionados'!#REF!&gt;=$D$3,'Datos seleccionados'!#REF!&lt;=$D$4,'Datos seleccionados'!#REF!&gt;=$D$5,'Datos seleccionados'!#REF!&gt;=$D$6,'Datos seleccionados'!#REF!&gt;=$D$7),"SI","NO"))</f>
        <v>#REF!</v>
      </c>
      <c r="G807" s="17" t="e">
        <f>+IF('Datos seleccionados'!#REF!="","",'Datos seleccionados'!#REF!)</f>
        <v>#REF!</v>
      </c>
      <c r="H807" s="14" t="e">
        <f>+IF('Datos seleccionados'!#REF!="","",'Datos seleccionados'!#REF!)</f>
        <v>#REF!</v>
      </c>
      <c r="I807" s="10" t="e">
        <f>IF(H807="","",IF(AND('Datos seleccionados'!#REF!&gt;=$I$3,'Datos seleccionados'!#REF!&lt;=$I$4,'Datos seleccionados'!#REF!&gt;=$I$5,'Datos seleccionados'!#REF!&gt;=$I$6,'Datos seleccionados'!#REF!&gt;=$I$7),"SI","NO"))</f>
        <v>#REF!</v>
      </c>
    </row>
    <row r="808" spans="2:9" x14ac:dyDescent="0.2">
      <c r="B808" s="18" t="e">
        <f>+IF('Datos seleccionados'!#REF!="","",'Datos seleccionados'!#REF!)</f>
        <v>#REF!</v>
      </c>
      <c r="C808" s="14" t="e">
        <f>+IF('Datos seleccionados'!#REF!="","",'Datos seleccionados'!#REF!)</f>
        <v>#REF!</v>
      </c>
      <c r="D808" s="10" t="e">
        <f>IF(C808="","",IF(AND('Datos seleccionados'!#REF!&gt;=$D$3,'Datos seleccionados'!#REF!&lt;=$D$4,'Datos seleccionados'!#REF!&gt;=$D$5,'Datos seleccionados'!#REF!&gt;=$D$6,'Datos seleccionados'!#REF!&gt;=$D$7),"SI","NO"))</f>
        <v>#REF!</v>
      </c>
      <c r="G808" s="17" t="e">
        <f>+IF('Datos seleccionados'!#REF!="","",'Datos seleccionados'!#REF!)</f>
        <v>#REF!</v>
      </c>
      <c r="H808" s="14" t="e">
        <f>+IF('Datos seleccionados'!#REF!="","",'Datos seleccionados'!#REF!)</f>
        <v>#REF!</v>
      </c>
      <c r="I808" s="10" t="e">
        <f>IF(H808="","",IF(AND('Datos seleccionados'!#REF!&gt;=$I$3,'Datos seleccionados'!#REF!&lt;=$I$4,'Datos seleccionados'!#REF!&gt;=$I$5,'Datos seleccionados'!#REF!&gt;=$I$6,'Datos seleccionados'!#REF!&gt;=$I$7),"SI","NO"))</f>
        <v>#REF!</v>
      </c>
    </row>
    <row r="809" spans="2:9" x14ac:dyDescent="0.2">
      <c r="B809" s="18" t="e">
        <f>+IF('Datos seleccionados'!#REF!="","",'Datos seleccionados'!#REF!)</f>
        <v>#REF!</v>
      </c>
      <c r="C809" s="14" t="e">
        <f>+IF('Datos seleccionados'!#REF!="","",'Datos seleccionados'!#REF!)</f>
        <v>#REF!</v>
      </c>
      <c r="D809" s="10" t="e">
        <f>IF(C809="","",IF(AND('Datos seleccionados'!#REF!&gt;=$D$3,'Datos seleccionados'!#REF!&lt;=$D$4,'Datos seleccionados'!#REF!&gt;=$D$5,'Datos seleccionados'!#REF!&gt;=$D$6,'Datos seleccionados'!#REF!&gt;=$D$7),"SI","NO"))</f>
        <v>#REF!</v>
      </c>
      <c r="G809" s="17" t="e">
        <f>+IF('Datos seleccionados'!#REF!="","",'Datos seleccionados'!#REF!)</f>
        <v>#REF!</v>
      </c>
      <c r="H809" s="14" t="e">
        <f>+IF('Datos seleccionados'!#REF!="","",'Datos seleccionados'!#REF!)</f>
        <v>#REF!</v>
      </c>
      <c r="I809" s="10" t="e">
        <f>IF(H809="","",IF(AND('Datos seleccionados'!#REF!&gt;=$I$3,'Datos seleccionados'!#REF!&lt;=$I$4,'Datos seleccionados'!#REF!&gt;=$I$5,'Datos seleccionados'!#REF!&gt;=$I$6,'Datos seleccionados'!#REF!&gt;=$I$7),"SI","NO"))</f>
        <v>#REF!</v>
      </c>
    </row>
    <row r="810" spans="2:9" x14ac:dyDescent="0.2">
      <c r="B810" s="18" t="e">
        <f>+IF('Datos seleccionados'!#REF!="","",'Datos seleccionados'!#REF!)</f>
        <v>#REF!</v>
      </c>
      <c r="C810" s="14" t="e">
        <f>+IF('Datos seleccionados'!#REF!="","",'Datos seleccionados'!#REF!)</f>
        <v>#REF!</v>
      </c>
      <c r="D810" s="10" t="e">
        <f>IF(C810="","",IF(AND('Datos seleccionados'!#REF!&gt;=$D$3,'Datos seleccionados'!#REF!&lt;=$D$4,'Datos seleccionados'!#REF!&gt;=$D$5,'Datos seleccionados'!#REF!&gt;=$D$6,'Datos seleccionados'!#REF!&gt;=$D$7),"SI","NO"))</f>
        <v>#REF!</v>
      </c>
      <c r="G810" s="17" t="e">
        <f>+IF('Datos seleccionados'!#REF!="","",'Datos seleccionados'!#REF!)</f>
        <v>#REF!</v>
      </c>
      <c r="H810" s="14" t="e">
        <f>+IF('Datos seleccionados'!#REF!="","",'Datos seleccionados'!#REF!)</f>
        <v>#REF!</v>
      </c>
      <c r="I810" s="10" t="e">
        <f>IF(H810="","",IF(AND('Datos seleccionados'!#REF!&gt;=$I$3,'Datos seleccionados'!#REF!&lt;=$I$4,'Datos seleccionados'!#REF!&gt;=$I$5,'Datos seleccionados'!#REF!&gt;=$I$6,'Datos seleccionados'!#REF!&gt;=$I$7),"SI","NO"))</f>
        <v>#REF!</v>
      </c>
    </row>
    <row r="811" spans="2:9" x14ac:dyDescent="0.2">
      <c r="B811" s="18" t="e">
        <f>+IF('Datos seleccionados'!#REF!="","",'Datos seleccionados'!#REF!)</f>
        <v>#REF!</v>
      </c>
      <c r="C811" s="14" t="e">
        <f>+IF('Datos seleccionados'!#REF!="","",'Datos seleccionados'!#REF!)</f>
        <v>#REF!</v>
      </c>
      <c r="D811" s="10" t="e">
        <f>IF(C811="","",IF(AND('Datos seleccionados'!#REF!&gt;=$D$3,'Datos seleccionados'!#REF!&lt;=$D$4,'Datos seleccionados'!#REF!&gt;=$D$5,'Datos seleccionados'!#REF!&gt;=$D$6,'Datos seleccionados'!#REF!&gt;=$D$7),"SI","NO"))</f>
        <v>#REF!</v>
      </c>
      <c r="G811" s="17" t="e">
        <f>+IF('Datos seleccionados'!#REF!="","",'Datos seleccionados'!#REF!)</f>
        <v>#REF!</v>
      </c>
      <c r="H811" s="14" t="e">
        <f>+IF('Datos seleccionados'!#REF!="","",'Datos seleccionados'!#REF!)</f>
        <v>#REF!</v>
      </c>
      <c r="I811" s="10" t="e">
        <f>IF(H811="","",IF(AND('Datos seleccionados'!#REF!&gt;=$I$3,'Datos seleccionados'!#REF!&lt;=$I$4,'Datos seleccionados'!#REF!&gt;=$I$5,'Datos seleccionados'!#REF!&gt;=$I$6,'Datos seleccionados'!#REF!&gt;=$I$7),"SI","NO"))</f>
        <v>#REF!</v>
      </c>
    </row>
    <row r="812" spans="2:9" x14ac:dyDescent="0.2">
      <c r="B812" s="18" t="e">
        <f>+IF('Datos seleccionados'!#REF!="","",'Datos seleccionados'!#REF!)</f>
        <v>#REF!</v>
      </c>
      <c r="C812" s="14" t="e">
        <f>+IF('Datos seleccionados'!#REF!="","",'Datos seleccionados'!#REF!)</f>
        <v>#REF!</v>
      </c>
      <c r="D812" s="10" t="e">
        <f>IF(C812="","",IF(AND('Datos seleccionados'!#REF!&gt;=$D$3,'Datos seleccionados'!#REF!&lt;=$D$4,'Datos seleccionados'!#REF!&gt;=$D$5,'Datos seleccionados'!#REF!&gt;=$D$6,'Datos seleccionados'!#REF!&gt;=$D$7),"SI","NO"))</f>
        <v>#REF!</v>
      </c>
      <c r="G812" s="17" t="e">
        <f>+IF('Datos seleccionados'!#REF!="","",'Datos seleccionados'!#REF!)</f>
        <v>#REF!</v>
      </c>
      <c r="H812" s="14" t="e">
        <f>+IF('Datos seleccionados'!#REF!="","",'Datos seleccionados'!#REF!)</f>
        <v>#REF!</v>
      </c>
      <c r="I812" s="10" t="e">
        <f>IF(H812="","",IF(AND('Datos seleccionados'!#REF!&gt;=$I$3,'Datos seleccionados'!#REF!&lt;=$I$4,'Datos seleccionados'!#REF!&gt;=$I$5,'Datos seleccionados'!#REF!&gt;=$I$6,'Datos seleccionados'!#REF!&gt;=$I$7),"SI","NO"))</f>
        <v>#REF!</v>
      </c>
    </row>
    <row r="813" spans="2:9" x14ac:dyDescent="0.2">
      <c r="B813" s="18" t="e">
        <f>+IF('Datos seleccionados'!#REF!="","",'Datos seleccionados'!#REF!)</f>
        <v>#REF!</v>
      </c>
      <c r="C813" s="14" t="e">
        <f>+IF('Datos seleccionados'!#REF!="","",'Datos seleccionados'!#REF!)</f>
        <v>#REF!</v>
      </c>
      <c r="D813" s="10" t="e">
        <f>IF(C813="","",IF(AND('Datos seleccionados'!#REF!&gt;=$D$3,'Datos seleccionados'!#REF!&lt;=$D$4,'Datos seleccionados'!#REF!&gt;=$D$5,'Datos seleccionados'!#REF!&gt;=$D$6,'Datos seleccionados'!#REF!&gt;=$D$7),"SI","NO"))</f>
        <v>#REF!</v>
      </c>
      <c r="G813" s="17" t="e">
        <f>+IF('Datos seleccionados'!#REF!="","",'Datos seleccionados'!#REF!)</f>
        <v>#REF!</v>
      </c>
      <c r="H813" s="14" t="e">
        <f>+IF('Datos seleccionados'!#REF!="","",'Datos seleccionados'!#REF!)</f>
        <v>#REF!</v>
      </c>
      <c r="I813" s="10" t="e">
        <f>IF(H813="","",IF(AND('Datos seleccionados'!#REF!&gt;=$I$3,'Datos seleccionados'!#REF!&lt;=$I$4,'Datos seleccionados'!#REF!&gt;=$I$5,'Datos seleccionados'!#REF!&gt;=$I$6,'Datos seleccionados'!#REF!&gt;=$I$7),"SI","NO"))</f>
        <v>#REF!</v>
      </c>
    </row>
    <row r="814" spans="2:9" x14ac:dyDescent="0.2">
      <c r="B814" s="18" t="e">
        <f>+IF('Datos seleccionados'!#REF!="","",'Datos seleccionados'!#REF!)</f>
        <v>#REF!</v>
      </c>
      <c r="C814" s="14" t="e">
        <f>+IF('Datos seleccionados'!#REF!="","",'Datos seleccionados'!#REF!)</f>
        <v>#REF!</v>
      </c>
      <c r="D814" s="10" t="e">
        <f>IF(C814="","",IF(AND('Datos seleccionados'!#REF!&gt;=$D$3,'Datos seleccionados'!#REF!&lt;=$D$4,'Datos seleccionados'!#REF!&gt;=$D$5,'Datos seleccionados'!#REF!&gt;=$D$6,'Datos seleccionados'!#REF!&gt;=$D$7),"SI","NO"))</f>
        <v>#REF!</v>
      </c>
      <c r="G814" s="17" t="e">
        <f>+IF('Datos seleccionados'!#REF!="","",'Datos seleccionados'!#REF!)</f>
        <v>#REF!</v>
      </c>
      <c r="H814" s="14" t="e">
        <f>+IF('Datos seleccionados'!#REF!="","",'Datos seleccionados'!#REF!)</f>
        <v>#REF!</v>
      </c>
      <c r="I814" s="10" t="e">
        <f>IF(H814="","",IF(AND('Datos seleccionados'!#REF!&gt;=$I$3,'Datos seleccionados'!#REF!&lt;=$I$4,'Datos seleccionados'!#REF!&gt;=$I$5,'Datos seleccionados'!#REF!&gt;=$I$6,'Datos seleccionados'!#REF!&gt;=$I$7),"SI","NO"))</f>
        <v>#REF!</v>
      </c>
    </row>
    <row r="815" spans="2:9" x14ac:dyDescent="0.2">
      <c r="B815" s="18" t="e">
        <f>+IF('Datos seleccionados'!#REF!="","",'Datos seleccionados'!#REF!)</f>
        <v>#REF!</v>
      </c>
      <c r="C815" s="14" t="e">
        <f>+IF('Datos seleccionados'!#REF!="","",'Datos seleccionados'!#REF!)</f>
        <v>#REF!</v>
      </c>
      <c r="D815" s="10" t="e">
        <f>IF(C815="","",IF(AND('Datos seleccionados'!#REF!&gt;=$D$3,'Datos seleccionados'!#REF!&lt;=$D$4,'Datos seleccionados'!#REF!&gt;=$D$5,'Datos seleccionados'!#REF!&gt;=$D$6,'Datos seleccionados'!#REF!&gt;=$D$7),"SI","NO"))</f>
        <v>#REF!</v>
      </c>
      <c r="G815" s="17" t="e">
        <f>+IF('Datos seleccionados'!#REF!="","",'Datos seleccionados'!#REF!)</f>
        <v>#REF!</v>
      </c>
      <c r="H815" s="14" t="e">
        <f>+IF('Datos seleccionados'!#REF!="","",'Datos seleccionados'!#REF!)</f>
        <v>#REF!</v>
      </c>
      <c r="I815" s="10" t="e">
        <f>IF(H815="","",IF(AND('Datos seleccionados'!#REF!&gt;=$I$3,'Datos seleccionados'!#REF!&lt;=$I$4,'Datos seleccionados'!#REF!&gt;=$I$5,'Datos seleccionados'!#REF!&gt;=$I$6,'Datos seleccionados'!#REF!&gt;=$I$7),"SI","NO"))</f>
        <v>#REF!</v>
      </c>
    </row>
    <row r="816" spans="2:9" x14ac:dyDescent="0.2">
      <c r="B816" s="18" t="e">
        <f>+IF('Datos seleccionados'!#REF!="","",'Datos seleccionados'!#REF!)</f>
        <v>#REF!</v>
      </c>
      <c r="C816" s="14" t="e">
        <f>+IF('Datos seleccionados'!#REF!="","",'Datos seleccionados'!#REF!)</f>
        <v>#REF!</v>
      </c>
      <c r="D816" s="10" t="e">
        <f>IF(C816="","",IF(AND('Datos seleccionados'!#REF!&gt;=$D$3,'Datos seleccionados'!#REF!&lt;=$D$4,'Datos seleccionados'!#REF!&gt;=$D$5,'Datos seleccionados'!#REF!&gt;=$D$6,'Datos seleccionados'!#REF!&gt;=$D$7),"SI","NO"))</f>
        <v>#REF!</v>
      </c>
      <c r="G816" s="17" t="e">
        <f>+IF('Datos seleccionados'!#REF!="","",'Datos seleccionados'!#REF!)</f>
        <v>#REF!</v>
      </c>
      <c r="H816" s="14" t="e">
        <f>+IF('Datos seleccionados'!#REF!="","",'Datos seleccionados'!#REF!)</f>
        <v>#REF!</v>
      </c>
      <c r="I816" s="10" t="e">
        <f>IF(H816="","",IF(AND('Datos seleccionados'!#REF!&gt;=$I$3,'Datos seleccionados'!#REF!&lt;=$I$4,'Datos seleccionados'!#REF!&gt;=$I$5,'Datos seleccionados'!#REF!&gt;=$I$6,'Datos seleccionados'!#REF!&gt;=$I$7),"SI","NO"))</f>
        <v>#REF!</v>
      </c>
    </row>
    <row r="817" spans="2:9" x14ac:dyDescent="0.2">
      <c r="B817" s="18" t="e">
        <f>+IF('Datos seleccionados'!#REF!="","",'Datos seleccionados'!#REF!)</f>
        <v>#REF!</v>
      </c>
      <c r="C817" s="14" t="e">
        <f>+IF('Datos seleccionados'!#REF!="","",'Datos seleccionados'!#REF!)</f>
        <v>#REF!</v>
      </c>
      <c r="D817" s="10" t="e">
        <f>IF(C817="","",IF(AND('Datos seleccionados'!#REF!&gt;=$D$3,'Datos seleccionados'!#REF!&lt;=$D$4,'Datos seleccionados'!#REF!&gt;=$D$5,'Datos seleccionados'!#REF!&gt;=$D$6,'Datos seleccionados'!#REF!&gt;=$D$7),"SI","NO"))</f>
        <v>#REF!</v>
      </c>
      <c r="G817" s="17" t="e">
        <f>+IF('Datos seleccionados'!#REF!="","",'Datos seleccionados'!#REF!)</f>
        <v>#REF!</v>
      </c>
      <c r="H817" s="14" t="e">
        <f>+IF('Datos seleccionados'!#REF!="","",'Datos seleccionados'!#REF!)</f>
        <v>#REF!</v>
      </c>
      <c r="I817" s="10" t="e">
        <f>IF(H817="","",IF(AND('Datos seleccionados'!#REF!&gt;=$I$3,'Datos seleccionados'!#REF!&lt;=$I$4,'Datos seleccionados'!#REF!&gt;=$I$5,'Datos seleccionados'!#REF!&gt;=$I$6,'Datos seleccionados'!#REF!&gt;=$I$7),"SI","NO"))</f>
        <v>#REF!</v>
      </c>
    </row>
    <row r="818" spans="2:9" x14ac:dyDescent="0.2">
      <c r="B818" s="18" t="e">
        <f>+IF('Datos seleccionados'!#REF!="","",'Datos seleccionados'!#REF!)</f>
        <v>#REF!</v>
      </c>
      <c r="C818" s="14" t="e">
        <f>+IF('Datos seleccionados'!#REF!="","",'Datos seleccionados'!#REF!)</f>
        <v>#REF!</v>
      </c>
      <c r="D818" s="10" t="e">
        <f>IF(C818="","",IF(AND('Datos seleccionados'!#REF!&gt;=$D$3,'Datos seleccionados'!#REF!&lt;=$D$4,'Datos seleccionados'!#REF!&gt;=$D$5,'Datos seleccionados'!#REF!&gt;=$D$6,'Datos seleccionados'!#REF!&gt;=$D$7),"SI","NO"))</f>
        <v>#REF!</v>
      </c>
      <c r="G818" s="17" t="e">
        <f>+IF('Datos seleccionados'!#REF!="","",'Datos seleccionados'!#REF!)</f>
        <v>#REF!</v>
      </c>
      <c r="H818" s="14" t="e">
        <f>+IF('Datos seleccionados'!#REF!="","",'Datos seleccionados'!#REF!)</f>
        <v>#REF!</v>
      </c>
      <c r="I818" s="10" t="e">
        <f>IF(H818="","",IF(AND('Datos seleccionados'!#REF!&gt;=$I$3,'Datos seleccionados'!#REF!&lt;=$I$4,'Datos seleccionados'!#REF!&gt;=$I$5,'Datos seleccionados'!#REF!&gt;=$I$6,'Datos seleccionados'!#REF!&gt;=$I$7),"SI","NO"))</f>
        <v>#REF!</v>
      </c>
    </row>
    <row r="819" spans="2:9" x14ac:dyDescent="0.2">
      <c r="B819" s="18" t="e">
        <f>+IF('Datos seleccionados'!#REF!="","",'Datos seleccionados'!#REF!)</f>
        <v>#REF!</v>
      </c>
      <c r="C819" s="14" t="e">
        <f>+IF('Datos seleccionados'!#REF!="","",'Datos seleccionados'!#REF!)</f>
        <v>#REF!</v>
      </c>
      <c r="D819" s="10" t="e">
        <f>IF(C819="","",IF(AND('Datos seleccionados'!#REF!&gt;=$D$3,'Datos seleccionados'!#REF!&lt;=$D$4,'Datos seleccionados'!#REF!&gt;=$D$5,'Datos seleccionados'!#REF!&gt;=$D$6,'Datos seleccionados'!#REF!&gt;=$D$7),"SI","NO"))</f>
        <v>#REF!</v>
      </c>
      <c r="G819" s="17" t="e">
        <f>+IF('Datos seleccionados'!#REF!="","",'Datos seleccionados'!#REF!)</f>
        <v>#REF!</v>
      </c>
      <c r="H819" s="14" t="e">
        <f>+IF('Datos seleccionados'!#REF!="","",'Datos seleccionados'!#REF!)</f>
        <v>#REF!</v>
      </c>
      <c r="I819" s="10" t="e">
        <f>IF(H819="","",IF(AND('Datos seleccionados'!#REF!&gt;=$I$3,'Datos seleccionados'!#REF!&lt;=$I$4,'Datos seleccionados'!#REF!&gt;=$I$5,'Datos seleccionados'!#REF!&gt;=$I$6,'Datos seleccionados'!#REF!&gt;=$I$7),"SI","NO"))</f>
        <v>#REF!</v>
      </c>
    </row>
    <row r="820" spans="2:9" x14ac:dyDescent="0.2">
      <c r="B820" s="18" t="e">
        <f>+IF('Datos seleccionados'!#REF!="","",'Datos seleccionados'!#REF!)</f>
        <v>#REF!</v>
      </c>
      <c r="C820" s="14" t="e">
        <f>+IF('Datos seleccionados'!#REF!="","",'Datos seleccionados'!#REF!)</f>
        <v>#REF!</v>
      </c>
      <c r="D820" s="10" t="e">
        <f>IF(C820="","",IF(AND('Datos seleccionados'!#REF!&gt;=$D$3,'Datos seleccionados'!#REF!&lt;=$D$4,'Datos seleccionados'!#REF!&gt;=$D$5,'Datos seleccionados'!#REF!&gt;=$D$6,'Datos seleccionados'!#REF!&gt;=$D$7),"SI","NO"))</f>
        <v>#REF!</v>
      </c>
      <c r="G820" s="17" t="e">
        <f>+IF('Datos seleccionados'!#REF!="","",'Datos seleccionados'!#REF!)</f>
        <v>#REF!</v>
      </c>
      <c r="H820" s="14" t="e">
        <f>+IF('Datos seleccionados'!#REF!="","",'Datos seleccionados'!#REF!)</f>
        <v>#REF!</v>
      </c>
      <c r="I820" s="10" t="e">
        <f>IF(H820="","",IF(AND('Datos seleccionados'!#REF!&gt;=$I$3,'Datos seleccionados'!#REF!&lt;=$I$4,'Datos seleccionados'!#REF!&gt;=$I$5,'Datos seleccionados'!#REF!&gt;=$I$6,'Datos seleccionados'!#REF!&gt;=$I$7),"SI","NO"))</f>
        <v>#REF!</v>
      </c>
    </row>
    <row r="821" spans="2:9" x14ac:dyDescent="0.2">
      <c r="B821" s="18" t="e">
        <f>+IF('Datos seleccionados'!#REF!="","",'Datos seleccionados'!#REF!)</f>
        <v>#REF!</v>
      </c>
      <c r="C821" s="14" t="e">
        <f>+IF('Datos seleccionados'!#REF!="","",'Datos seleccionados'!#REF!)</f>
        <v>#REF!</v>
      </c>
      <c r="D821" s="10" t="e">
        <f>IF(C821="","",IF(AND('Datos seleccionados'!#REF!&gt;=$D$3,'Datos seleccionados'!#REF!&lt;=$D$4,'Datos seleccionados'!#REF!&gt;=$D$5,'Datos seleccionados'!#REF!&gt;=$D$6,'Datos seleccionados'!#REF!&gt;=$D$7),"SI","NO"))</f>
        <v>#REF!</v>
      </c>
      <c r="G821" s="17" t="e">
        <f>+IF('Datos seleccionados'!#REF!="","",'Datos seleccionados'!#REF!)</f>
        <v>#REF!</v>
      </c>
      <c r="H821" s="14" t="e">
        <f>+IF('Datos seleccionados'!#REF!="","",'Datos seleccionados'!#REF!)</f>
        <v>#REF!</v>
      </c>
      <c r="I821" s="10" t="e">
        <f>IF(H821="","",IF(AND('Datos seleccionados'!#REF!&gt;=$I$3,'Datos seleccionados'!#REF!&lt;=$I$4,'Datos seleccionados'!#REF!&gt;=$I$5,'Datos seleccionados'!#REF!&gt;=$I$6,'Datos seleccionados'!#REF!&gt;=$I$7),"SI","NO"))</f>
        <v>#REF!</v>
      </c>
    </row>
    <row r="822" spans="2:9" x14ac:dyDescent="0.2">
      <c r="B822" s="18" t="e">
        <f>+IF('Datos seleccionados'!#REF!="","",'Datos seleccionados'!#REF!)</f>
        <v>#REF!</v>
      </c>
      <c r="C822" s="14" t="e">
        <f>+IF('Datos seleccionados'!#REF!="","",'Datos seleccionados'!#REF!)</f>
        <v>#REF!</v>
      </c>
      <c r="D822" s="10" t="e">
        <f>IF(C822="","",IF(AND('Datos seleccionados'!#REF!&gt;=$D$3,'Datos seleccionados'!#REF!&lt;=$D$4,'Datos seleccionados'!#REF!&gt;=$D$5,'Datos seleccionados'!#REF!&gt;=$D$6,'Datos seleccionados'!#REF!&gt;=$D$7),"SI","NO"))</f>
        <v>#REF!</v>
      </c>
      <c r="G822" s="17" t="e">
        <f>+IF('Datos seleccionados'!#REF!="","",'Datos seleccionados'!#REF!)</f>
        <v>#REF!</v>
      </c>
      <c r="H822" s="14" t="e">
        <f>+IF('Datos seleccionados'!#REF!="","",'Datos seleccionados'!#REF!)</f>
        <v>#REF!</v>
      </c>
      <c r="I822" s="10" t="e">
        <f>IF(H822="","",IF(AND('Datos seleccionados'!#REF!&gt;=$I$3,'Datos seleccionados'!#REF!&lt;=$I$4,'Datos seleccionados'!#REF!&gt;=$I$5,'Datos seleccionados'!#REF!&gt;=$I$6,'Datos seleccionados'!#REF!&gt;=$I$7),"SI","NO"))</f>
        <v>#REF!</v>
      </c>
    </row>
    <row r="823" spans="2:9" x14ac:dyDescent="0.2">
      <c r="B823" s="18" t="e">
        <f>+IF('Datos seleccionados'!#REF!="","",'Datos seleccionados'!#REF!)</f>
        <v>#REF!</v>
      </c>
      <c r="C823" s="14" t="e">
        <f>+IF('Datos seleccionados'!#REF!="","",'Datos seleccionados'!#REF!)</f>
        <v>#REF!</v>
      </c>
      <c r="D823" s="10" t="e">
        <f>IF(C823="","",IF(AND('Datos seleccionados'!#REF!&gt;=$D$3,'Datos seleccionados'!#REF!&lt;=$D$4,'Datos seleccionados'!#REF!&gt;=$D$5,'Datos seleccionados'!#REF!&gt;=$D$6,'Datos seleccionados'!#REF!&gt;=$D$7),"SI","NO"))</f>
        <v>#REF!</v>
      </c>
      <c r="G823" s="17" t="e">
        <f>+IF('Datos seleccionados'!#REF!="","",'Datos seleccionados'!#REF!)</f>
        <v>#REF!</v>
      </c>
      <c r="H823" s="14" t="e">
        <f>+IF('Datos seleccionados'!#REF!="","",'Datos seleccionados'!#REF!)</f>
        <v>#REF!</v>
      </c>
      <c r="I823" s="10" t="e">
        <f>IF(H823="","",IF(AND('Datos seleccionados'!#REF!&gt;=$I$3,'Datos seleccionados'!#REF!&lt;=$I$4,'Datos seleccionados'!#REF!&gt;=$I$5,'Datos seleccionados'!#REF!&gt;=$I$6,'Datos seleccionados'!#REF!&gt;=$I$7),"SI","NO"))</f>
        <v>#REF!</v>
      </c>
    </row>
    <row r="824" spans="2:9" x14ac:dyDescent="0.2">
      <c r="B824" s="18" t="e">
        <f>+IF('Datos seleccionados'!#REF!="","",'Datos seleccionados'!#REF!)</f>
        <v>#REF!</v>
      </c>
      <c r="C824" s="14" t="e">
        <f>+IF('Datos seleccionados'!#REF!="","",'Datos seleccionados'!#REF!)</f>
        <v>#REF!</v>
      </c>
      <c r="D824" s="10" t="e">
        <f>IF(C824="","",IF(AND('Datos seleccionados'!#REF!&gt;=$D$3,'Datos seleccionados'!#REF!&lt;=$D$4,'Datos seleccionados'!#REF!&gt;=$D$5,'Datos seleccionados'!#REF!&gt;=$D$6,'Datos seleccionados'!#REF!&gt;=$D$7),"SI","NO"))</f>
        <v>#REF!</v>
      </c>
      <c r="G824" s="17" t="e">
        <f>+IF('Datos seleccionados'!#REF!="","",'Datos seleccionados'!#REF!)</f>
        <v>#REF!</v>
      </c>
      <c r="H824" s="14" t="e">
        <f>+IF('Datos seleccionados'!#REF!="","",'Datos seleccionados'!#REF!)</f>
        <v>#REF!</v>
      </c>
      <c r="I824" s="10" t="e">
        <f>IF(H824="","",IF(AND('Datos seleccionados'!#REF!&gt;=$I$3,'Datos seleccionados'!#REF!&lt;=$I$4,'Datos seleccionados'!#REF!&gt;=$I$5,'Datos seleccionados'!#REF!&gt;=$I$6,'Datos seleccionados'!#REF!&gt;=$I$7),"SI","NO"))</f>
        <v>#REF!</v>
      </c>
    </row>
    <row r="825" spans="2:9" x14ac:dyDescent="0.2">
      <c r="B825" s="18" t="e">
        <f>+IF('Datos seleccionados'!#REF!="","",'Datos seleccionados'!#REF!)</f>
        <v>#REF!</v>
      </c>
      <c r="C825" s="14" t="e">
        <f>+IF('Datos seleccionados'!#REF!="","",'Datos seleccionados'!#REF!)</f>
        <v>#REF!</v>
      </c>
      <c r="D825" s="10" t="e">
        <f>IF(C825="","",IF(AND('Datos seleccionados'!#REF!&gt;=$D$3,'Datos seleccionados'!#REF!&lt;=$D$4,'Datos seleccionados'!#REF!&gt;=$D$5,'Datos seleccionados'!#REF!&gt;=$D$6,'Datos seleccionados'!#REF!&gt;=$D$7),"SI","NO"))</f>
        <v>#REF!</v>
      </c>
      <c r="G825" s="17" t="e">
        <f>+IF('Datos seleccionados'!#REF!="","",'Datos seleccionados'!#REF!)</f>
        <v>#REF!</v>
      </c>
      <c r="H825" s="14" t="e">
        <f>+IF('Datos seleccionados'!#REF!="","",'Datos seleccionados'!#REF!)</f>
        <v>#REF!</v>
      </c>
      <c r="I825" s="10" t="e">
        <f>IF(H825="","",IF(AND('Datos seleccionados'!#REF!&gt;=$I$3,'Datos seleccionados'!#REF!&lt;=$I$4,'Datos seleccionados'!#REF!&gt;=$I$5,'Datos seleccionados'!#REF!&gt;=$I$6,'Datos seleccionados'!#REF!&gt;=$I$7),"SI","NO"))</f>
        <v>#REF!</v>
      </c>
    </row>
    <row r="826" spans="2:9" x14ac:dyDescent="0.2">
      <c r="B826" s="18" t="e">
        <f>+IF('Datos seleccionados'!#REF!="","",'Datos seleccionados'!#REF!)</f>
        <v>#REF!</v>
      </c>
      <c r="C826" s="14" t="e">
        <f>+IF('Datos seleccionados'!#REF!="","",'Datos seleccionados'!#REF!)</f>
        <v>#REF!</v>
      </c>
      <c r="D826" s="10" t="e">
        <f>IF(C826="","",IF(AND('Datos seleccionados'!#REF!&gt;=$D$3,'Datos seleccionados'!#REF!&lt;=$D$4,'Datos seleccionados'!#REF!&gt;=$D$5,'Datos seleccionados'!#REF!&gt;=$D$6,'Datos seleccionados'!#REF!&gt;=$D$7),"SI","NO"))</f>
        <v>#REF!</v>
      </c>
      <c r="G826" s="17" t="e">
        <f>+IF('Datos seleccionados'!#REF!="","",'Datos seleccionados'!#REF!)</f>
        <v>#REF!</v>
      </c>
      <c r="H826" s="14" t="e">
        <f>+IF('Datos seleccionados'!#REF!="","",'Datos seleccionados'!#REF!)</f>
        <v>#REF!</v>
      </c>
      <c r="I826" s="10" t="e">
        <f>IF(H826="","",IF(AND('Datos seleccionados'!#REF!&gt;=$I$3,'Datos seleccionados'!#REF!&lt;=$I$4,'Datos seleccionados'!#REF!&gt;=$I$5,'Datos seleccionados'!#REF!&gt;=$I$6,'Datos seleccionados'!#REF!&gt;=$I$7),"SI","NO"))</f>
        <v>#REF!</v>
      </c>
    </row>
    <row r="827" spans="2:9" x14ac:dyDescent="0.2">
      <c r="B827" s="18" t="e">
        <f>+IF('Datos seleccionados'!#REF!="","",'Datos seleccionados'!#REF!)</f>
        <v>#REF!</v>
      </c>
      <c r="C827" s="14" t="e">
        <f>+IF('Datos seleccionados'!#REF!="","",'Datos seleccionados'!#REF!)</f>
        <v>#REF!</v>
      </c>
      <c r="D827" s="10" t="e">
        <f>IF(C827="","",IF(AND('Datos seleccionados'!#REF!&gt;=$D$3,'Datos seleccionados'!#REF!&lt;=$D$4,'Datos seleccionados'!#REF!&gt;=$D$5,'Datos seleccionados'!#REF!&gt;=$D$6,'Datos seleccionados'!#REF!&gt;=$D$7),"SI","NO"))</f>
        <v>#REF!</v>
      </c>
      <c r="G827" s="17" t="e">
        <f>+IF('Datos seleccionados'!#REF!="","",'Datos seleccionados'!#REF!)</f>
        <v>#REF!</v>
      </c>
      <c r="H827" s="14" t="e">
        <f>+IF('Datos seleccionados'!#REF!="","",'Datos seleccionados'!#REF!)</f>
        <v>#REF!</v>
      </c>
      <c r="I827" s="10" t="e">
        <f>IF(H827="","",IF(AND('Datos seleccionados'!#REF!&gt;=$I$3,'Datos seleccionados'!#REF!&lt;=$I$4,'Datos seleccionados'!#REF!&gt;=$I$5,'Datos seleccionados'!#REF!&gt;=$I$6,'Datos seleccionados'!#REF!&gt;=$I$7),"SI","NO"))</f>
        <v>#REF!</v>
      </c>
    </row>
    <row r="828" spans="2:9" x14ac:dyDescent="0.2">
      <c r="B828" s="18" t="e">
        <f>+IF('Datos seleccionados'!#REF!="","",'Datos seleccionados'!#REF!)</f>
        <v>#REF!</v>
      </c>
      <c r="C828" s="14" t="e">
        <f>+IF('Datos seleccionados'!#REF!="","",'Datos seleccionados'!#REF!)</f>
        <v>#REF!</v>
      </c>
      <c r="D828" s="10" t="e">
        <f>IF(C828="","",IF(AND('Datos seleccionados'!#REF!&gt;=$D$3,'Datos seleccionados'!#REF!&lt;=$D$4,'Datos seleccionados'!#REF!&gt;=$D$5,'Datos seleccionados'!#REF!&gt;=$D$6,'Datos seleccionados'!#REF!&gt;=$D$7),"SI","NO"))</f>
        <v>#REF!</v>
      </c>
      <c r="G828" s="17" t="e">
        <f>+IF('Datos seleccionados'!#REF!="","",'Datos seleccionados'!#REF!)</f>
        <v>#REF!</v>
      </c>
      <c r="H828" s="14" t="e">
        <f>+IF('Datos seleccionados'!#REF!="","",'Datos seleccionados'!#REF!)</f>
        <v>#REF!</v>
      </c>
      <c r="I828" s="10" t="e">
        <f>IF(H828="","",IF(AND('Datos seleccionados'!#REF!&gt;=$I$3,'Datos seleccionados'!#REF!&lt;=$I$4,'Datos seleccionados'!#REF!&gt;=$I$5,'Datos seleccionados'!#REF!&gt;=$I$6,'Datos seleccionados'!#REF!&gt;=$I$7),"SI","NO"))</f>
        <v>#REF!</v>
      </c>
    </row>
    <row r="829" spans="2:9" x14ac:dyDescent="0.2">
      <c r="B829" s="18" t="e">
        <f>+IF('Datos seleccionados'!#REF!="","",'Datos seleccionados'!#REF!)</f>
        <v>#REF!</v>
      </c>
      <c r="C829" s="14" t="e">
        <f>+IF('Datos seleccionados'!#REF!="","",'Datos seleccionados'!#REF!)</f>
        <v>#REF!</v>
      </c>
      <c r="D829" s="10" t="e">
        <f>IF(C829="","",IF(AND('Datos seleccionados'!#REF!&gt;=$D$3,'Datos seleccionados'!#REF!&lt;=$D$4,'Datos seleccionados'!#REF!&gt;=$D$5,'Datos seleccionados'!#REF!&gt;=$D$6,'Datos seleccionados'!#REF!&gt;=$D$7),"SI","NO"))</f>
        <v>#REF!</v>
      </c>
      <c r="G829" s="17" t="e">
        <f>+IF('Datos seleccionados'!#REF!="","",'Datos seleccionados'!#REF!)</f>
        <v>#REF!</v>
      </c>
      <c r="H829" s="14" t="e">
        <f>+IF('Datos seleccionados'!#REF!="","",'Datos seleccionados'!#REF!)</f>
        <v>#REF!</v>
      </c>
      <c r="I829" s="10" t="e">
        <f>IF(H829="","",IF(AND('Datos seleccionados'!#REF!&gt;=$I$3,'Datos seleccionados'!#REF!&lt;=$I$4,'Datos seleccionados'!#REF!&gt;=$I$5,'Datos seleccionados'!#REF!&gt;=$I$6,'Datos seleccionados'!#REF!&gt;=$I$7),"SI","NO"))</f>
        <v>#REF!</v>
      </c>
    </row>
    <row r="830" spans="2:9" x14ac:dyDescent="0.2">
      <c r="B830" s="18" t="e">
        <f>+IF('Datos seleccionados'!#REF!="","",'Datos seleccionados'!#REF!)</f>
        <v>#REF!</v>
      </c>
      <c r="C830" s="14" t="e">
        <f>+IF('Datos seleccionados'!#REF!="","",'Datos seleccionados'!#REF!)</f>
        <v>#REF!</v>
      </c>
      <c r="D830" s="10" t="e">
        <f>IF(C830="","",IF(AND('Datos seleccionados'!#REF!&gt;=$D$3,'Datos seleccionados'!#REF!&lt;=$D$4,'Datos seleccionados'!#REF!&gt;=$D$5,'Datos seleccionados'!#REF!&gt;=$D$6,'Datos seleccionados'!#REF!&gt;=$D$7),"SI","NO"))</f>
        <v>#REF!</v>
      </c>
      <c r="G830" s="17" t="e">
        <f>+IF('Datos seleccionados'!#REF!="","",'Datos seleccionados'!#REF!)</f>
        <v>#REF!</v>
      </c>
      <c r="H830" s="14" t="e">
        <f>+IF('Datos seleccionados'!#REF!="","",'Datos seleccionados'!#REF!)</f>
        <v>#REF!</v>
      </c>
      <c r="I830" s="10" t="e">
        <f>IF(H830="","",IF(AND('Datos seleccionados'!#REF!&gt;=$I$3,'Datos seleccionados'!#REF!&lt;=$I$4,'Datos seleccionados'!#REF!&gt;=$I$5,'Datos seleccionados'!#REF!&gt;=$I$6,'Datos seleccionados'!#REF!&gt;=$I$7),"SI","NO"))</f>
        <v>#REF!</v>
      </c>
    </row>
    <row r="831" spans="2:9" x14ac:dyDescent="0.2">
      <c r="B831" s="18" t="e">
        <f>+IF('Datos seleccionados'!#REF!="","",'Datos seleccionados'!#REF!)</f>
        <v>#REF!</v>
      </c>
      <c r="C831" s="14" t="e">
        <f>+IF('Datos seleccionados'!#REF!="","",'Datos seleccionados'!#REF!)</f>
        <v>#REF!</v>
      </c>
      <c r="D831" s="10" t="e">
        <f>IF(C831="","",IF(AND('Datos seleccionados'!#REF!&gt;=$D$3,'Datos seleccionados'!#REF!&lt;=$D$4,'Datos seleccionados'!#REF!&gt;=$D$5,'Datos seleccionados'!#REF!&gt;=$D$6,'Datos seleccionados'!#REF!&gt;=$D$7),"SI","NO"))</f>
        <v>#REF!</v>
      </c>
      <c r="G831" s="17" t="e">
        <f>+IF('Datos seleccionados'!#REF!="","",'Datos seleccionados'!#REF!)</f>
        <v>#REF!</v>
      </c>
      <c r="H831" s="14" t="e">
        <f>+IF('Datos seleccionados'!#REF!="","",'Datos seleccionados'!#REF!)</f>
        <v>#REF!</v>
      </c>
      <c r="I831" s="10" t="e">
        <f>IF(H831="","",IF(AND('Datos seleccionados'!#REF!&gt;=$I$3,'Datos seleccionados'!#REF!&lt;=$I$4,'Datos seleccionados'!#REF!&gt;=$I$5,'Datos seleccionados'!#REF!&gt;=$I$6,'Datos seleccionados'!#REF!&gt;=$I$7),"SI","NO"))</f>
        <v>#REF!</v>
      </c>
    </row>
    <row r="832" spans="2:9" x14ac:dyDescent="0.2">
      <c r="B832" s="18" t="e">
        <f>+IF('Datos seleccionados'!#REF!="","",'Datos seleccionados'!#REF!)</f>
        <v>#REF!</v>
      </c>
      <c r="C832" s="14" t="e">
        <f>+IF('Datos seleccionados'!#REF!="","",'Datos seleccionados'!#REF!)</f>
        <v>#REF!</v>
      </c>
      <c r="D832" s="10" t="e">
        <f>IF(C832="","",IF(AND('Datos seleccionados'!#REF!&gt;=$D$3,'Datos seleccionados'!#REF!&lt;=$D$4,'Datos seleccionados'!#REF!&gt;=$D$5,'Datos seleccionados'!#REF!&gt;=$D$6,'Datos seleccionados'!#REF!&gt;=$D$7),"SI","NO"))</f>
        <v>#REF!</v>
      </c>
      <c r="G832" s="17" t="e">
        <f>+IF('Datos seleccionados'!#REF!="","",'Datos seleccionados'!#REF!)</f>
        <v>#REF!</v>
      </c>
      <c r="H832" s="14" t="e">
        <f>+IF('Datos seleccionados'!#REF!="","",'Datos seleccionados'!#REF!)</f>
        <v>#REF!</v>
      </c>
      <c r="I832" s="10" t="e">
        <f>IF(H832="","",IF(AND('Datos seleccionados'!#REF!&gt;=$I$3,'Datos seleccionados'!#REF!&lt;=$I$4,'Datos seleccionados'!#REF!&gt;=$I$5,'Datos seleccionados'!#REF!&gt;=$I$6,'Datos seleccionados'!#REF!&gt;=$I$7),"SI","NO"))</f>
        <v>#REF!</v>
      </c>
    </row>
    <row r="833" spans="2:9" x14ac:dyDescent="0.2">
      <c r="B833" s="18" t="e">
        <f>+IF('Datos seleccionados'!#REF!="","",'Datos seleccionados'!#REF!)</f>
        <v>#REF!</v>
      </c>
      <c r="C833" s="14" t="e">
        <f>+IF('Datos seleccionados'!#REF!="","",'Datos seleccionados'!#REF!)</f>
        <v>#REF!</v>
      </c>
      <c r="D833" s="10" t="e">
        <f>IF(C833="","",IF(AND('Datos seleccionados'!#REF!&gt;=$D$3,'Datos seleccionados'!#REF!&lt;=$D$4,'Datos seleccionados'!#REF!&gt;=$D$5,'Datos seleccionados'!#REF!&gt;=$D$6,'Datos seleccionados'!#REF!&gt;=$D$7),"SI","NO"))</f>
        <v>#REF!</v>
      </c>
      <c r="G833" s="17" t="e">
        <f>+IF('Datos seleccionados'!#REF!="","",'Datos seleccionados'!#REF!)</f>
        <v>#REF!</v>
      </c>
      <c r="H833" s="14" t="e">
        <f>+IF('Datos seleccionados'!#REF!="","",'Datos seleccionados'!#REF!)</f>
        <v>#REF!</v>
      </c>
      <c r="I833" s="10" t="e">
        <f>IF(H833="","",IF(AND('Datos seleccionados'!#REF!&gt;=$I$3,'Datos seleccionados'!#REF!&lt;=$I$4,'Datos seleccionados'!#REF!&gt;=$I$5,'Datos seleccionados'!#REF!&gt;=$I$6,'Datos seleccionados'!#REF!&gt;=$I$7),"SI","NO"))</f>
        <v>#REF!</v>
      </c>
    </row>
    <row r="834" spans="2:9" x14ac:dyDescent="0.2">
      <c r="B834" s="18" t="e">
        <f>+IF('Datos seleccionados'!#REF!="","",'Datos seleccionados'!#REF!)</f>
        <v>#REF!</v>
      </c>
      <c r="C834" s="14" t="e">
        <f>+IF('Datos seleccionados'!#REF!="","",'Datos seleccionados'!#REF!)</f>
        <v>#REF!</v>
      </c>
      <c r="D834" s="10" t="e">
        <f>IF(C834="","",IF(AND('Datos seleccionados'!#REF!&gt;=$D$3,'Datos seleccionados'!#REF!&lt;=$D$4,'Datos seleccionados'!#REF!&gt;=$D$5,'Datos seleccionados'!#REF!&gt;=$D$6,'Datos seleccionados'!#REF!&gt;=$D$7),"SI","NO"))</f>
        <v>#REF!</v>
      </c>
      <c r="G834" s="17" t="e">
        <f>+IF('Datos seleccionados'!#REF!="","",'Datos seleccionados'!#REF!)</f>
        <v>#REF!</v>
      </c>
      <c r="H834" s="14" t="e">
        <f>+IF('Datos seleccionados'!#REF!="","",'Datos seleccionados'!#REF!)</f>
        <v>#REF!</v>
      </c>
      <c r="I834" s="10" t="e">
        <f>IF(H834="","",IF(AND('Datos seleccionados'!#REF!&gt;=$I$3,'Datos seleccionados'!#REF!&lt;=$I$4,'Datos seleccionados'!#REF!&gt;=$I$5,'Datos seleccionados'!#REF!&gt;=$I$6,'Datos seleccionados'!#REF!&gt;=$I$7),"SI","NO"))</f>
        <v>#REF!</v>
      </c>
    </row>
    <row r="835" spans="2:9" x14ac:dyDescent="0.2">
      <c r="B835" s="18" t="e">
        <f>+IF('Datos seleccionados'!#REF!="","",'Datos seleccionados'!#REF!)</f>
        <v>#REF!</v>
      </c>
      <c r="C835" s="14" t="e">
        <f>+IF('Datos seleccionados'!#REF!="","",'Datos seleccionados'!#REF!)</f>
        <v>#REF!</v>
      </c>
      <c r="D835" s="10" t="e">
        <f>IF(C835="","",IF(AND('Datos seleccionados'!#REF!&gt;=$D$3,'Datos seleccionados'!#REF!&lt;=$D$4,'Datos seleccionados'!#REF!&gt;=$D$5,'Datos seleccionados'!#REF!&gt;=$D$6,'Datos seleccionados'!#REF!&gt;=$D$7),"SI","NO"))</f>
        <v>#REF!</v>
      </c>
      <c r="G835" s="17" t="e">
        <f>+IF('Datos seleccionados'!#REF!="","",'Datos seleccionados'!#REF!)</f>
        <v>#REF!</v>
      </c>
      <c r="H835" s="14" t="e">
        <f>+IF('Datos seleccionados'!#REF!="","",'Datos seleccionados'!#REF!)</f>
        <v>#REF!</v>
      </c>
      <c r="I835" s="10" t="e">
        <f>IF(H835="","",IF(AND('Datos seleccionados'!#REF!&gt;=$I$3,'Datos seleccionados'!#REF!&lt;=$I$4,'Datos seleccionados'!#REF!&gt;=$I$5,'Datos seleccionados'!#REF!&gt;=$I$6,'Datos seleccionados'!#REF!&gt;=$I$7),"SI","NO"))</f>
        <v>#REF!</v>
      </c>
    </row>
    <row r="836" spans="2:9" x14ac:dyDescent="0.2">
      <c r="B836" s="18" t="e">
        <f>+IF('Datos seleccionados'!#REF!="","",'Datos seleccionados'!#REF!)</f>
        <v>#REF!</v>
      </c>
      <c r="C836" s="14" t="e">
        <f>+IF('Datos seleccionados'!#REF!="","",'Datos seleccionados'!#REF!)</f>
        <v>#REF!</v>
      </c>
      <c r="D836" s="10" t="e">
        <f>IF(C836="","",IF(AND('Datos seleccionados'!#REF!&gt;=$D$3,'Datos seleccionados'!#REF!&lt;=$D$4,'Datos seleccionados'!#REF!&gt;=$D$5,'Datos seleccionados'!#REF!&gt;=$D$6,'Datos seleccionados'!#REF!&gt;=$D$7),"SI","NO"))</f>
        <v>#REF!</v>
      </c>
      <c r="G836" s="17" t="e">
        <f>+IF('Datos seleccionados'!#REF!="","",'Datos seleccionados'!#REF!)</f>
        <v>#REF!</v>
      </c>
      <c r="H836" s="14" t="e">
        <f>+IF('Datos seleccionados'!#REF!="","",'Datos seleccionados'!#REF!)</f>
        <v>#REF!</v>
      </c>
      <c r="I836" s="10" t="e">
        <f>IF(H836="","",IF(AND('Datos seleccionados'!#REF!&gt;=$I$3,'Datos seleccionados'!#REF!&lt;=$I$4,'Datos seleccionados'!#REF!&gt;=$I$5,'Datos seleccionados'!#REF!&gt;=$I$6,'Datos seleccionados'!#REF!&gt;=$I$7),"SI","NO"))</f>
        <v>#REF!</v>
      </c>
    </row>
    <row r="837" spans="2:9" x14ac:dyDescent="0.2">
      <c r="B837" s="18" t="e">
        <f>+IF('Datos seleccionados'!#REF!="","",'Datos seleccionados'!#REF!)</f>
        <v>#REF!</v>
      </c>
      <c r="C837" s="14" t="e">
        <f>+IF('Datos seleccionados'!#REF!="","",'Datos seleccionados'!#REF!)</f>
        <v>#REF!</v>
      </c>
      <c r="D837" s="10" t="e">
        <f>IF(C837="","",IF(AND('Datos seleccionados'!#REF!&gt;=$D$3,'Datos seleccionados'!#REF!&lt;=$D$4,'Datos seleccionados'!#REF!&gt;=$D$5,'Datos seleccionados'!#REF!&gt;=$D$6,'Datos seleccionados'!#REF!&gt;=$D$7),"SI","NO"))</f>
        <v>#REF!</v>
      </c>
      <c r="G837" s="17" t="e">
        <f>+IF('Datos seleccionados'!#REF!="","",'Datos seleccionados'!#REF!)</f>
        <v>#REF!</v>
      </c>
      <c r="H837" s="14" t="e">
        <f>+IF('Datos seleccionados'!#REF!="","",'Datos seleccionados'!#REF!)</f>
        <v>#REF!</v>
      </c>
      <c r="I837" s="10" t="e">
        <f>IF(H837="","",IF(AND('Datos seleccionados'!#REF!&gt;=$I$3,'Datos seleccionados'!#REF!&lt;=$I$4,'Datos seleccionados'!#REF!&gt;=$I$5,'Datos seleccionados'!#REF!&gt;=$I$6,'Datos seleccionados'!#REF!&gt;=$I$7),"SI","NO"))</f>
        <v>#REF!</v>
      </c>
    </row>
    <row r="838" spans="2:9" x14ac:dyDescent="0.2">
      <c r="B838" s="18" t="e">
        <f>+IF('Datos seleccionados'!#REF!="","",'Datos seleccionados'!#REF!)</f>
        <v>#REF!</v>
      </c>
      <c r="C838" s="14" t="e">
        <f>+IF('Datos seleccionados'!#REF!="","",'Datos seleccionados'!#REF!)</f>
        <v>#REF!</v>
      </c>
      <c r="D838" s="10" t="e">
        <f>IF(C838="","",IF(AND('Datos seleccionados'!#REF!&gt;=$D$3,'Datos seleccionados'!#REF!&lt;=$D$4,'Datos seleccionados'!#REF!&gt;=$D$5,'Datos seleccionados'!#REF!&gt;=$D$6,'Datos seleccionados'!#REF!&gt;=$D$7),"SI","NO"))</f>
        <v>#REF!</v>
      </c>
      <c r="G838" s="17" t="e">
        <f>+IF('Datos seleccionados'!#REF!="","",'Datos seleccionados'!#REF!)</f>
        <v>#REF!</v>
      </c>
      <c r="H838" s="14" t="e">
        <f>+IF('Datos seleccionados'!#REF!="","",'Datos seleccionados'!#REF!)</f>
        <v>#REF!</v>
      </c>
      <c r="I838" s="10" t="e">
        <f>IF(H838="","",IF(AND('Datos seleccionados'!#REF!&gt;=$I$3,'Datos seleccionados'!#REF!&lt;=$I$4,'Datos seleccionados'!#REF!&gt;=$I$5,'Datos seleccionados'!#REF!&gt;=$I$6,'Datos seleccionados'!#REF!&gt;=$I$7),"SI","NO"))</f>
        <v>#REF!</v>
      </c>
    </row>
    <row r="839" spans="2:9" x14ac:dyDescent="0.2">
      <c r="B839" s="18" t="e">
        <f>+IF('Datos seleccionados'!#REF!="","",'Datos seleccionados'!#REF!)</f>
        <v>#REF!</v>
      </c>
      <c r="C839" s="14" t="e">
        <f>+IF('Datos seleccionados'!#REF!="","",'Datos seleccionados'!#REF!)</f>
        <v>#REF!</v>
      </c>
      <c r="D839" s="10" t="e">
        <f>IF(C839="","",IF(AND('Datos seleccionados'!#REF!&gt;=$D$3,'Datos seleccionados'!#REF!&lt;=$D$4,'Datos seleccionados'!#REF!&gt;=$D$5,'Datos seleccionados'!#REF!&gt;=$D$6,'Datos seleccionados'!#REF!&gt;=$D$7),"SI","NO"))</f>
        <v>#REF!</v>
      </c>
      <c r="G839" s="17" t="e">
        <f>+IF('Datos seleccionados'!#REF!="","",'Datos seleccionados'!#REF!)</f>
        <v>#REF!</v>
      </c>
      <c r="H839" s="14" t="e">
        <f>+IF('Datos seleccionados'!#REF!="","",'Datos seleccionados'!#REF!)</f>
        <v>#REF!</v>
      </c>
      <c r="I839" s="10" t="e">
        <f>IF(H839="","",IF(AND('Datos seleccionados'!#REF!&gt;=$I$3,'Datos seleccionados'!#REF!&lt;=$I$4,'Datos seleccionados'!#REF!&gt;=$I$5,'Datos seleccionados'!#REF!&gt;=$I$6,'Datos seleccionados'!#REF!&gt;=$I$7),"SI","NO"))</f>
        <v>#REF!</v>
      </c>
    </row>
    <row r="840" spans="2:9" x14ac:dyDescent="0.2">
      <c r="B840" s="18" t="e">
        <f>+IF('Datos seleccionados'!#REF!="","",'Datos seleccionados'!#REF!)</f>
        <v>#REF!</v>
      </c>
      <c r="C840" s="14" t="e">
        <f>+IF('Datos seleccionados'!#REF!="","",'Datos seleccionados'!#REF!)</f>
        <v>#REF!</v>
      </c>
      <c r="D840" s="10" t="e">
        <f>IF(C840="","",IF(AND('Datos seleccionados'!#REF!&gt;=$D$3,'Datos seleccionados'!#REF!&lt;=$D$4,'Datos seleccionados'!#REF!&gt;=$D$5,'Datos seleccionados'!#REF!&gt;=$D$6,'Datos seleccionados'!#REF!&gt;=$D$7),"SI","NO"))</f>
        <v>#REF!</v>
      </c>
      <c r="G840" s="17" t="e">
        <f>+IF('Datos seleccionados'!#REF!="","",'Datos seleccionados'!#REF!)</f>
        <v>#REF!</v>
      </c>
      <c r="H840" s="14" t="e">
        <f>+IF('Datos seleccionados'!#REF!="","",'Datos seleccionados'!#REF!)</f>
        <v>#REF!</v>
      </c>
      <c r="I840" s="10" t="e">
        <f>IF(H840="","",IF(AND('Datos seleccionados'!#REF!&gt;=$I$3,'Datos seleccionados'!#REF!&lt;=$I$4,'Datos seleccionados'!#REF!&gt;=$I$5,'Datos seleccionados'!#REF!&gt;=$I$6,'Datos seleccionados'!#REF!&gt;=$I$7),"SI","NO"))</f>
        <v>#REF!</v>
      </c>
    </row>
    <row r="841" spans="2:9" x14ac:dyDescent="0.2">
      <c r="B841" s="18" t="e">
        <f>+IF('Datos seleccionados'!#REF!="","",'Datos seleccionados'!#REF!)</f>
        <v>#REF!</v>
      </c>
      <c r="C841" s="14" t="e">
        <f>+IF('Datos seleccionados'!#REF!="","",'Datos seleccionados'!#REF!)</f>
        <v>#REF!</v>
      </c>
      <c r="D841" s="10" t="e">
        <f>IF(C841="","",IF(AND('Datos seleccionados'!#REF!&gt;=$D$3,'Datos seleccionados'!#REF!&lt;=$D$4,'Datos seleccionados'!#REF!&gt;=$D$5,'Datos seleccionados'!#REF!&gt;=$D$6,'Datos seleccionados'!#REF!&gt;=$D$7),"SI","NO"))</f>
        <v>#REF!</v>
      </c>
      <c r="G841" s="17" t="e">
        <f>+IF('Datos seleccionados'!#REF!="","",'Datos seleccionados'!#REF!)</f>
        <v>#REF!</v>
      </c>
      <c r="H841" s="14" t="e">
        <f>+IF('Datos seleccionados'!#REF!="","",'Datos seleccionados'!#REF!)</f>
        <v>#REF!</v>
      </c>
      <c r="I841" s="10" t="e">
        <f>IF(H841="","",IF(AND('Datos seleccionados'!#REF!&gt;=$I$3,'Datos seleccionados'!#REF!&lt;=$I$4,'Datos seleccionados'!#REF!&gt;=$I$5,'Datos seleccionados'!#REF!&gt;=$I$6,'Datos seleccionados'!#REF!&gt;=$I$7),"SI","NO"))</f>
        <v>#REF!</v>
      </c>
    </row>
    <row r="842" spans="2:9" x14ac:dyDescent="0.2">
      <c r="B842" s="18" t="e">
        <f>+IF('Datos seleccionados'!#REF!="","",'Datos seleccionados'!#REF!)</f>
        <v>#REF!</v>
      </c>
      <c r="C842" s="14" t="e">
        <f>+IF('Datos seleccionados'!#REF!="","",'Datos seleccionados'!#REF!)</f>
        <v>#REF!</v>
      </c>
      <c r="D842" s="10" t="e">
        <f>IF(C842="","",IF(AND('Datos seleccionados'!#REF!&gt;=$D$3,'Datos seleccionados'!#REF!&lt;=$D$4,'Datos seleccionados'!#REF!&gt;=$D$5,'Datos seleccionados'!#REF!&gt;=$D$6,'Datos seleccionados'!#REF!&gt;=$D$7),"SI","NO"))</f>
        <v>#REF!</v>
      </c>
      <c r="G842" s="17" t="e">
        <f>+IF('Datos seleccionados'!#REF!="","",'Datos seleccionados'!#REF!)</f>
        <v>#REF!</v>
      </c>
      <c r="H842" s="14" t="e">
        <f>+IF('Datos seleccionados'!#REF!="","",'Datos seleccionados'!#REF!)</f>
        <v>#REF!</v>
      </c>
      <c r="I842" s="10" t="e">
        <f>IF(H842="","",IF(AND('Datos seleccionados'!#REF!&gt;=$I$3,'Datos seleccionados'!#REF!&lt;=$I$4,'Datos seleccionados'!#REF!&gt;=$I$5,'Datos seleccionados'!#REF!&gt;=$I$6,'Datos seleccionados'!#REF!&gt;=$I$7),"SI","NO"))</f>
        <v>#REF!</v>
      </c>
    </row>
    <row r="843" spans="2:9" x14ac:dyDescent="0.2">
      <c r="B843" s="18" t="e">
        <f>+IF('Datos seleccionados'!#REF!="","",'Datos seleccionados'!#REF!)</f>
        <v>#REF!</v>
      </c>
      <c r="C843" s="14" t="e">
        <f>+IF('Datos seleccionados'!#REF!="","",'Datos seleccionados'!#REF!)</f>
        <v>#REF!</v>
      </c>
      <c r="D843" s="10" t="e">
        <f>IF(C843="","",IF(AND('Datos seleccionados'!#REF!&gt;=$D$3,'Datos seleccionados'!#REF!&lt;=$D$4,'Datos seleccionados'!#REF!&gt;=$D$5,'Datos seleccionados'!#REF!&gt;=$D$6,'Datos seleccionados'!#REF!&gt;=$D$7),"SI","NO"))</f>
        <v>#REF!</v>
      </c>
      <c r="G843" s="17" t="e">
        <f>+IF('Datos seleccionados'!#REF!="","",'Datos seleccionados'!#REF!)</f>
        <v>#REF!</v>
      </c>
      <c r="H843" s="14" t="e">
        <f>+IF('Datos seleccionados'!#REF!="","",'Datos seleccionados'!#REF!)</f>
        <v>#REF!</v>
      </c>
      <c r="I843" s="10" t="e">
        <f>IF(H843="","",IF(AND('Datos seleccionados'!#REF!&gt;=$I$3,'Datos seleccionados'!#REF!&lt;=$I$4,'Datos seleccionados'!#REF!&gt;=$I$5,'Datos seleccionados'!#REF!&gt;=$I$6,'Datos seleccionados'!#REF!&gt;=$I$7),"SI","NO"))</f>
        <v>#REF!</v>
      </c>
    </row>
    <row r="844" spans="2:9" x14ac:dyDescent="0.2">
      <c r="B844" s="18" t="e">
        <f>+IF('Datos seleccionados'!#REF!="","",'Datos seleccionados'!#REF!)</f>
        <v>#REF!</v>
      </c>
      <c r="C844" s="14" t="e">
        <f>+IF('Datos seleccionados'!#REF!="","",'Datos seleccionados'!#REF!)</f>
        <v>#REF!</v>
      </c>
      <c r="D844" s="10" t="e">
        <f>IF(C844="","",IF(AND('Datos seleccionados'!#REF!&gt;=$D$3,'Datos seleccionados'!#REF!&lt;=$D$4,'Datos seleccionados'!#REF!&gt;=$D$5,'Datos seleccionados'!#REF!&gt;=$D$6,'Datos seleccionados'!#REF!&gt;=$D$7),"SI","NO"))</f>
        <v>#REF!</v>
      </c>
      <c r="G844" s="17" t="e">
        <f>+IF('Datos seleccionados'!#REF!="","",'Datos seleccionados'!#REF!)</f>
        <v>#REF!</v>
      </c>
      <c r="H844" s="14" t="e">
        <f>+IF('Datos seleccionados'!#REF!="","",'Datos seleccionados'!#REF!)</f>
        <v>#REF!</v>
      </c>
      <c r="I844" s="10" t="e">
        <f>IF(H844="","",IF(AND('Datos seleccionados'!#REF!&gt;=$I$3,'Datos seleccionados'!#REF!&lt;=$I$4,'Datos seleccionados'!#REF!&gt;=$I$5,'Datos seleccionados'!#REF!&gt;=$I$6,'Datos seleccionados'!#REF!&gt;=$I$7),"SI","NO"))</f>
        <v>#REF!</v>
      </c>
    </row>
    <row r="845" spans="2:9" x14ac:dyDescent="0.2">
      <c r="B845" s="18" t="e">
        <f>+IF('Datos seleccionados'!#REF!="","",'Datos seleccionados'!#REF!)</f>
        <v>#REF!</v>
      </c>
      <c r="C845" s="14" t="e">
        <f>+IF('Datos seleccionados'!#REF!="","",'Datos seleccionados'!#REF!)</f>
        <v>#REF!</v>
      </c>
      <c r="D845" s="10" t="e">
        <f>IF(C845="","",IF(AND('Datos seleccionados'!#REF!&gt;=$D$3,'Datos seleccionados'!#REF!&lt;=$D$4,'Datos seleccionados'!#REF!&gt;=$D$5,'Datos seleccionados'!#REF!&gt;=$D$6,'Datos seleccionados'!#REF!&gt;=$D$7),"SI","NO"))</f>
        <v>#REF!</v>
      </c>
      <c r="G845" s="17" t="e">
        <f>+IF('Datos seleccionados'!#REF!="","",'Datos seleccionados'!#REF!)</f>
        <v>#REF!</v>
      </c>
      <c r="H845" s="14" t="e">
        <f>+IF('Datos seleccionados'!#REF!="","",'Datos seleccionados'!#REF!)</f>
        <v>#REF!</v>
      </c>
      <c r="I845" s="10" t="e">
        <f>IF(H845="","",IF(AND('Datos seleccionados'!#REF!&gt;=$I$3,'Datos seleccionados'!#REF!&lt;=$I$4,'Datos seleccionados'!#REF!&gt;=$I$5,'Datos seleccionados'!#REF!&gt;=$I$6,'Datos seleccionados'!#REF!&gt;=$I$7),"SI","NO"))</f>
        <v>#REF!</v>
      </c>
    </row>
    <row r="846" spans="2:9" x14ac:dyDescent="0.2">
      <c r="B846" s="18" t="e">
        <f>+IF('Datos seleccionados'!#REF!="","",'Datos seleccionados'!#REF!)</f>
        <v>#REF!</v>
      </c>
      <c r="C846" s="14" t="e">
        <f>+IF('Datos seleccionados'!#REF!="","",'Datos seleccionados'!#REF!)</f>
        <v>#REF!</v>
      </c>
      <c r="D846" s="10" t="e">
        <f>IF(C846="","",IF(AND('Datos seleccionados'!#REF!&gt;=$D$3,'Datos seleccionados'!#REF!&lt;=$D$4,'Datos seleccionados'!#REF!&gt;=$D$5,'Datos seleccionados'!#REF!&gt;=$D$6,'Datos seleccionados'!#REF!&gt;=$D$7),"SI","NO"))</f>
        <v>#REF!</v>
      </c>
      <c r="G846" s="17" t="e">
        <f>+IF('Datos seleccionados'!#REF!="","",'Datos seleccionados'!#REF!)</f>
        <v>#REF!</v>
      </c>
      <c r="H846" s="14" t="e">
        <f>+IF('Datos seleccionados'!#REF!="","",'Datos seleccionados'!#REF!)</f>
        <v>#REF!</v>
      </c>
      <c r="I846" s="10" t="e">
        <f>IF(H846="","",IF(AND('Datos seleccionados'!#REF!&gt;=$I$3,'Datos seleccionados'!#REF!&lt;=$I$4,'Datos seleccionados'!#REF!&gt;=$I$5,'Datos seleccionados'!#REF!&gt;=$I$6,'Datos seleccionados'!#REF!&gt;=$I$7),"SI","NO"))</f>
        <v>#REF!</v>
      </c>
    </row>
    <row r="847" spans="2:9" x14ac:dyDescent="0.2">
      <c r="B847" s="18" t="e">
        <f>+IF('Datos seleccionados'!#REF!="","",'Datos seleccionados'!#REF!)</f>
        <v>#REF!</v>
      </c>
      <c r="C847" s="14" t="e">
        <f>+IF('Datos seleccionados'!#REF!="","",'Datos seleccionados'!#REF!)</f>
        <v>#REF!</v>
      </c>
      <c r="D847" s="10" t="e">
        <f>IF(C847="","",IF(AND('Datos seleccionados'!#REF!&gt;=$D$3,'Datos seleccionados'!#REF!&lt;=$D$4,'Datos seleccionados'!#REF!&gt;=$D$5,'Datos seleccionados'!#REF!&gt;=$D$6,'Datos seleccionados'!#REF!&gt;=$D$7),"SI","NO"))</f>
        <v>#REF!</v>
      </c>
      <c r="G847" s="17" t="e">
        <f>+IF('Datos seleccionados'!#REF!="","",'Datos seleccionados'!#REF!)</f>
        <v>#REF!</v>
      </c>
      <c r="H847" s="14" t="e">
        <f>+IF('Datos seleccionados'!#REF!="","",'Datos seleccionados'!#REF!)</f>
        <v>#REF!</v>
      </c>
      <c r="I847" s="10" t="e">
        <f>IF(H847="","",IF(AND('Datos seleccionados'!#REF!&gt;=$I$3,'Datos seleccionados'!#REF!&lt;=$I$4,'Datos seleccionados'!#REF!&gt;=$I$5,'Datos seleccionados'!#REF!&gt;=$I$6,'Datos seleccionados'!#REF!&gt;=$I$7),"SI","NO"))</f>
        <v>#REF!</v>
      </c>
    </row>
    <row r="848" spans="2:9" x14ac:dyDescent="0.2">
      <c r="B848" s="18" t="e">
        <f>+IF('Datos seleccionados'!#REF!="","",'Datos seleccionados'!#REF!)</f>
        <v>#REF!</v>
      </c>
      <c r="C848" s="14" t="e">
        <f>+IF('Datos seleccionados'!#REF!="","",'Datos seleccionados'!#REF!)</f>
        <v>#REF!</v>
      </c>
      <c r="D848" s="10" t="e">
        <f>IF(C848="","",IF(AND('Datos seleccionados'!#REF!&gt;=$D$3,'Datos seleccionados'!#REF!&lt;=$D$4,'Datos seleccionados'!#REF!&gt;=$D$5,'Datos seleccionados'!#REF!&gt;=$D$6,'Datos seleccionados'!#REF!&gt;=$D$7),"SI","NO"))</f>
        <v>#REF!</v>
      </c>
      <c r="G848" s="17" t="e">
        <f>+IF('Datos seleccionados'!#REF!="","",'Datos seleccionados'!#REF!)</f>
        <v>#REF!</v>
      </c>
      <c r="H848" s="14" t="e">
        <f>+IF('Datos seleccionados'!#REF!="","",'Datos seleccionados'!#REF!)</f>
        <v>#REF!</v>
      </c>
      <c r="I848" s="10" t="e">
        <f>IF(H848="","",IF(AND('Datos seleccionados'!#REF!&gt;=$I$3,'Datos seleccionados'!#REF!&lt;=$I$4,'Datos seleccionados'!#REF!&gt;=$I$5,'Datos seleccionados'!#REF!&gt;=$I$6,'Datos seleccionados'!#REF!&gt;=$I$7),"SI","NO"))</f>
        <v>#REF!</v>
      </c>
    </row>
    <row r="849" spans="2:9" x14ac:dyDescent="0.2">
      <c r="B849" s="18" t="e">
        <f>+IF('Datos seleccionados'!#REF!="","",'Datos seleccionados'!#REF!)</f>
        <v>#REF!</v>
      </c>
      <c r="C849" s="14" t="e">
        <f>+IF('Datos seleccionados'!#REF!="","",'Datos seleccionados'!#REF!)</f>
        <v>#REF!</v>
      </c>
      <c r="D849" s="10" t="e">
        <f>IF(C849="","",IF(AND('Datos seleccionados'!#REF!&gt;=$D$3,'Datos seleccionados'!#REF!&lt;=$D$4,'Datos seleccionados'!#REF!&gt;=$D$5,'Datos seleccionados'!#REF!&gt;=$D$6,'Datos seleccionados'!#REF!&gt;=$D$7),"SI","NO"))</f>
        <v>#REF!</v>
      </c>
      <c r="G849" s="17" t="e">
        <f>+IF('Datos seleccionados'!#REF!="","",'Datos seleccionados'!#REF!)</f>
        <v>#REF!</v>
      </c>
      <c r="H849" s="14" t="e">
        <f>+IF('Datos seleccionados'!#REF!="","",'Datos seleccionados'!#REF!)</f>
        <v>#REF!</v>
      </c>
      <c r="I849" s="10" t="e">
        <f>IF(H849="","",IF(AND('Datos seleccionados'!#REF!&gt;=$I$3,'Datos seleccionados'!#REF!&lt;=$I$4,'Datos seleccionados'!#REF!&gt;=$I$5,'Datos seleccionados'!#REF!&gt;=$I$6,'Datos seleccionados'!#REF!&gt;=$I$7),"SI","NO"))</f>
        <v>#REF!</v>
      </c>
    </row>
    <row r="850" spans="2:9" x14ac:dyDescent="0.2">
      <c r="B850" s="18" t="e">
        <f>+IF('Datos seleccionados'!#REF!="","",'Datos seleccionados'!#REF!)</f>
        <v>#REF!</v>
      </c>
      <c r="C850" s="14" t="e">
        <f>+IF('Datos seleccionados'!#REF!="","",'Datos seleccionados'!#REF!)</f>
        <v>#REF!</v>
      </c>
      <c r="D850" s="10" t="e">
        <f>IF(C850="","",IF(AND('Datos seleccionados'!#REF!&gt;=$D$3,'Datos seleccionados'!#REF!&lt;=$D$4,'Datos seleccionados'!#REF!&gt;=$D$5,'Datos seleccionados'!#REF!&gt;=$D$6,'Datos seleccionados'!#REF!&gt;=$D$7),"SI","NO"))</f>
        <v>#REF!</v>
      </c>
      <c r="G850" s="17" t="e">
        <f>+IF('Datos seleccionados'!#REF!="","",'Datos seleccionados'!#REF!)</f>
        <v>#REF!</v>
      </c>
      <c r="H850" s="14" t="e">
        <f>+IF('Datos seleccionados'!#REF!="","",'Datos seleccionados'!#REF!)</f>
        <v>#REF!</v>
      </c>
      <c r="I850" s="10" t="e">
        <f>IF(H850="","",IF(AND('Datos seleccionados'!#REF!&gt;=$I$3,'Datos seleccionados'!#REF!&lt;=$I$4,'Datos seleccionados'!#REF!&gt;=$I$5,'Datos seleccionados'!#REF!&gt;=$I$6,'Datos seleccionados'!#REF!&gt;=$I$7),"SI","NO"))</f>
        <v>#REF!</v>
      </c>
    </row>
    <row r="851" spans="2:9" x14ac:dyDescent="0.2">
      <c r="B851" s="18" t="e">
        <f>+IF('Datos seleccionados'!#REF!="","",'Datos seleccionados'!#REF!)</f>
        <v>#REF!</v>
      </c>
      <c r="C851" s="14" t="e">
        <f>+IF('Datos seleccionados'!#REF!="","",'Datos seleccionados'!#REF!)</f>
        <v>#REF!</v>
      </c>
      <c r="D851" s="10" t="e">
        <f>IF(C851="","",IF(AND('Datos seleccionados'!#REF!&gt;=$D$3,'Datos seleccionados'!#REF!&lt;=$D$4,'Datos seleccionados'!#REF!&gt;=$D$5,'Datos seleccionados'!#REF!&gt;=$D$6,'Datos seleccionados'!#REF!&gt;=$D$7),"SI","NO"))</f>
        <v>#REF!</v>
      </c>
      <c r="G851" s="17" t="e">
        <f>+IF('Datos seleccionados'!#REF!="","",'Datos seleccionados'!#REF!)</f>
        <v>#REF!</v>
      </c>
      <c r="H851" s="14" t="e">
        <f>+IF('Datos seleccionados'!#REF!="","",'Datos seleccionados'!#REF!)</f>
        <v>#REF!</v>
      </c>
      <c r="I851" s="10" t="e">
        <f>IF(H851="","",IF(AND('Datos seleccionados'!#REF!&gt;=$I$3,'Datos seleccionados'!#REF!&lt;=$I$4,'Datos seleccionados'!#REF!&gt;=$I$5,'Datos seleccionados'!#REF!&gt;=$I$6,'Datos seleccionados'!#REF!&gt;=$I$7),"SI","NO"))</f>
        <v>#REF!</v>
      </c>
    </row>
    <row r="852" spans="2:9" x14ac:dyDescent="0.2">
      <c r="B852" s="18" t="e">
        <f>+IF('Datos seleccionados'!#REF!="","",'Datos seleccionados'!#REF!)</f>
        <v>#REF!</v>
      </c>
      <c r="C852" s="14" t="e">
        <f>+IF('Datos seleccionados'!#REF!="","",'Datos seleccionados'!#REF!)</f>
        <v>#REF!</v>
      </c>
      <c r="D852" s="10" t="e">
        <f>IF(C852="","",IF(AND('Datos seleccionados'!#REF!&gt;=$D$3,'Datos seleccionados'!#REF!&lt;=$D$4,'Datos seleccionados'!#REF!&gt;=$D$5,'Datos seleccionados'!#REF!&gt;=$D$6,'Datos seleccionados'!#REF!&gt;=$D$7),"SI","NO"))</f>
        <v>#REF!</v>
      </c>
      <c r="G852" s="17" t="e">
        <f>+IF('Datos seleccionados'!#REF!="","",'Datos seleccionados'!#REF!)</f>
        <v>#REF!</v>
      </c>
      <c r="H852" s="14" t="e">
        <f>+IF('Datos seleccionados'!#REF!="","",'Datos seleccionados'!#REF!)</f>
        <v>#REF!</v>
      </c>
      <c r="I852" s="10" t="e">
        <f>IF(H852="","",IF(AND('Datos seleccionados'!#REF!&gt;=$I$3,'Datos seleccionados'!#REF!&lt;=$I$4,'Datos seleccionados'!#REF!&gt;=$I$5,'Datos seleccionados'!#REF!&gt;=$I$6,'Datos seleccionados'!#REF!&gt;=$I$7),"SI","NO"))</f>
        <v>#REF!</v>
      </c>
    </row>
    <row r="853" spans="2:9" x14ac:dyDescent="0.2">
      <c r="B853" s="18" t="e">
        <f>+IF('Datos seleccionados'!#REF!="","",'Datos seleccionados'!#REF!)</f>
        <v>#REF!</v>
      </c>
      <c r="C853" s="14" t="e">
        <f>+IF('Datos seleccionados'!#REF!="","",'Datos seleccionados'!#REF!)</f>
        <v>#REF!</v>
      </c>
      <c r="D853" s="10" t="e">
        <f>IF(C853="","",IF(AND('Datos seleccionados'!#REF!&gt;=$D$3,'Datos seleccionados'!#REF!&lt;=$D$4,'Datos seleccionados'!#REF!&gt;=$D$5,'Datos seleccionados'!#REF!&gt;=$D$6,'Datos seleccionados'!#REF!&gt;=$D$7),"SI","NO"))</f>
        <v>#REF!</v>
      </c>
      <c r="G853" s="17" t="e">
        <f>+IF('Datos seleccionados'!#REF!="","",'Datos seleccionados'!#REF!)</f>
        <v>#REF!</v>
      </c>
      <c r="H853" s="14" t="e">
        <f>+IF('Datos seleccionados'!#REF!="","",'Datos seleccionados'!#REF!)</f>
        <v>#REF!</v>
      </c>
      <c r="I853" s="10" t="e">
        <f>IF(H853="","",IF(AND('Datos seleccionados'!#REF!&gt;=$I$3,'Datos seleccionados'!#REF!&lt;=$I$4,'Datos seleccionados'!#REF!&gt;=$I$5,'Datos seleccionados'!#REF!&gt;=$I$6,'Datos seleccionados'!#REF!&gt;=$I$7),"SI","NO"))</f>
        <v>#REF!</v>
      </c>
    </row>
    <row r="854" spans="2:9" x14ac:dyDescent="0.2">
      <c r="B854" s="18" t="e">
        <f>+IF('Datos seleccionados'!#REF!="","",'Datos seleccionados'!#REF!)</f>
        <v>#REF!</v>
      </c>
      <c r="C854" s="14" t="e">
        <f>+IF('Datos seleccionados'!#REF!="","",'Datos seleccionados'!#REF!)</f>
        <v>#REF!</v>
      </c>
      <c r="D854" s="10" t="e">
        <f>IF(C854="","",IF(AND('Datos seleccionados'!#REF!&gt;=$D$3,'Datos seleccionados'!#REF!&lt;=$D$4,'Datos seleccionados'!#REF!&gt;=$D$5,'Datos seleccionados'!#REF!&gt;=$D$6,'Datos seleccionados'!#REF!&gt;=$D$7),"SI","NO"))</f>
        <v>#REF!</v>
      </c>
      <c r="G854" s="17" t="e">
        <f>+IF('Datos seleccionados'!#REF!="","",'Datos seleccionados'!#REF!)</f>
        <v>#REF!</v>
      </c>
      <c r="H854" s="14" t="e">
        <f>+IF('Datos seleccionados'!#REF!="","",'Datos seleccionados'!#REF!)</f>
        <v>#REF!</v>
      </c>
      <c r="I854" s="10" t="e">
        <f>IF(H854="","",IF(AND('Datos seleccionados'!#REF!&gt;=$I$3,'Datos seleccionados'!#REF!&lt;=$I$4,'Datos seleccionados'!#REF!&gt;=$I$5,'Datos seleccionados'!#REF!&gt;=$I$6,'Datos seleccionados'!#REF!&gt;=$I$7),"SI","NO"))</f>
        <v>#REF!</v>
      </c>
    </row>
    <row r="855" spans="2:9" x14ac:dyDescent="0.2">
      <c r="B855" s="18" t="e">
        <f>+IF('Datos seleccionados'!#REF!="","",'Datos seleccionados'!#REF!)</f>
        <v>#REF!</v>
      </c>
      <c r="C855" s="14" t="e">
        <f>+IF('Datos seleccionados'!#REF!="","",'Datos seleccionados'!#REF!)</f>
        <v>#REF!</v>
      </c>
      <c r="D855" s="10" t="e">
        <f>IF(C855="","",IF(AND('Datos seleccionados'!#REF!&gt;=$D$3,'Datos seleccionados'!#REF!&lt;=$D$4,'Datos seleccionados'!#REF!&gt;=$D$5,'Datos seleccionados'!#REF!&gt;=$D$6,'Datos seleccionados'!#REF!&gt;=$D$7),"SI","NO"))</f>
        <v>#REF!</v>
      </c>
      <c r="G855" s="17" t="e">
        <f>+IF('Datos seleccionados'!#REF!="","",'Datos seleccionados'!#REF!)</f>
        <v>#REF!</v>
      </c>
      <c r="H855" s="14" t="e">
        <f>+IF('Datos seleccionados'!#REF!="","",'Datos seleccionados'!#REF!)</f>
        <v>#REF!</v>
      </c>
      <c r="I855" s="10" t="e">
        <f>IF(H855="","",IF(AND('Datos seleccionados'!#REF!&gt;=$I$3,'Datos seleccionados'!#REF!&lt;=$I$4,'Datos seleccionados'!#REF!&gt;=$I$5,'Datos seleccionados'!#REF!&gt;=$I$6,'Datos seleccionados'!#REF!&gt;=$I$7),"SI","NO"))</f>
        <v>#REF!</v>
      </c>
    </row>
    <row r="856" spans="2:9" x14ac:dyDescent="0.2">
      <c r="B856" s="18" t="e">
        <f>+IF('Datos seleccionados'!#REF!="","",'Datos seleccionados'!#REF!)</f>
        <v>#REF!</v>
      </c>
      <c r="C856" s="14" t="e">
        <f>+IF('Datos seleccionados'!#REF!="","",'Datos seleccionados'!#REF!)</f>
        <v>#REF!</v>
      </c>
      <c r="D856" s="10" t="e">
        <f>IF(C856="","",IF(AND('Datos seleccionados'!#REF!&gt;=$D$3,'Datos seleccionados'!#REF!&lt;=$D$4,'Datos seleccionados'!#REF!&gt;=$D$5,'Datos seleccionados'!#REF!&gt;=$D$6,'Datos seleccionados'!#REF!&gt;=$D$7),"SI","NO"))</f>
        <v>#REF!</v>
      </c>
      <c r="G856" s="17" t="e">
        <f>+IF('Datos seleccionados'!#REF!="","",'Datos seleccionados'!#REF!)</f>
        <v>#REF!</v>
      </c>
      <c r="H856" s="14" t="e">
        <f>+IF('Datos seleccionados'!#REF!="","",'Datos seleccionados'!#REF!)</f>
        <v>#REF!</v>
      </c>
      <c r="I856" s="10" t="e">
        <f>IF(H856="","",IF(AND('Datos seleccionados'!#REF!&gt;=$I$3,'Datos seleccionados'!#REF!&lt;=$I$4,'Datos seleccionados'!#REF!&gt;=$I$5,'Datos seleccionados'!#REF!&gt;=$I$6,'Datos seleccionados'!#REF!&gt;=$I$7),"SI","NO"))</f>
        <v>#REF!</v>
      </c>
    </row>
    <row r="857" spans="2:9" x14ac:dyDescent="0.2">
      <c r="B857" s="18" t="e">
        <f>+IF('Datos seleccionados'!#REF!="","",'Datos seleccionados'!#REF!)</f>
        <v>#REF!</v>
      </c>
      <c r="C857" s="14" t="e">
        <f>+IF('Datos seleccionados'!#REF!="","",'Datos seleccionados'!#REF!)</f>
        <v>#REF!</v>
      </c>
      <c r="D857" s="10" t="e">
        <f>IF(C857="","",IF(AND('Datos seleccionados'!#REF!&gt;=$D$3,'Datos seleccionados'!#REF!&lt;=$D$4,'Datos seleccionados'!#REF!&gt;=$D$5,'Datos seleccionados'!#REF!&gt;=$D$6,'Datos seleccionados'!#REF!&gt;=$D$7),"SI","NO"))</f>
        <v>#REF!</v>
      </c>
      <c r="G857" s="17" t="e">
        <f>+IF('Datos seleccionados'!#REF!="","",'Datos seleccionados'!#REF!)</f>
        <v>#REF!</v>
      </c>
      <c r="H857" s="14" t="e">
        <f>+IF('Datos seleccionados'!#REF!="","",'Datos seleccionados'!#REF!)</f>
        <v>#REF!</v>
      </c>
      <c r="I857" s="10" t="e">
        <f>IF(H857="","",IF(AND('Datos seleccionados'!#REF!&gt;=$I$3,'Datos seleccionados'!#REF!&lt;=$I$4,'Datos seleccionados'!#REF!&gt;=$I$5,'Datos seleccionados'!#REF!&gt;=$I$6,'Datos seleccionados'!#REF!&gt;=$I$7),"SI","NO"))</f>
        <v>#REF!</v>
      </c>
    </row>
    <row r="858" spans="2:9" x14ac:dyDescent="0.2">
      <c r="B858" s="18" t="e">
        <f>+IF('Datos seleccionados'!#REF!="","",'Datos seleccionados'!#REF!)</f>
        <v>#REF!</v>
      </c>
      <c r="C858" s="14" t="e">
        <f>+IF('Datos seleccionados'!#REF!="","",'Datos seleccionados'!#REF!)</f>
        <v>#REF!</v>
      </c>
      <c r="D858" s="10" t="e">
        <f>IF(C858="","",IF(AND('Datos seleccionados'!#REF!&gt;=$D$3,'Datos seleccionados'!#REF!&lt;=$D$4,'Datos seleccionados'!#REF!&gt;=$D$5,'Datos seleccionados'!#REF!&gt;=$D$6,'Datos seleccionados'!#REF!&gt;=$D$7),"SI","NO"))</f>
        <v>#REF!</v>
      </c>
      <c r="G858" s="17" t="e">
        <f>+IF('Datos seleccionados'!#REF!="","",'Datos seleccionados'!#REF!)</f>
        <v>#REF!</v>
      </c>
      <c r="H858" s="14" t="e">
        <f>+IF('Datos seleccionados'!#REF!="","",'Datos seleccionados'!#REF!)</f>
        <v>#REF!</v>
      </c>
      <c r="I858" s="10" t="e">
        <f>IF(H858="","",IF(AND('Datos seleccionados'!#REF!&gt;=$I$3,'Datos seleccionados'!#REF!&lt;=$I$4,'Datos seleccionados'!#REF!&gt;=$I$5,'Datos seleccionados'!#REF!&gt;=$I$6,'Datos seleccionados'!#REF!&gt;=$I$7),"SI","NO"))</f>
        <v>#REF!</v>
      </c>
    </row>
    <row r="859" spans="2:9" x14ac:dyDescent="0.2">
      <c r="B859" s="18" t="e">
        <f>+IF('Datos seleccionados'!#REF!="","",'Datos seleccionados'!#REF!)</f>
        <v>#REF!</v>
      </c>
      <c r="C859" s="14" t="e">
        <f>+IF('Datos seleccionados'!#REF!="","",'Datos seleccionados'!#REF!)</f>
        <v>#REF!</v>
      </c>
      <c r="D859" s="10" t="e">
        <f>IF(C859="","",IF(AND('Datos seleccionados'!#REF!&gt;=$D$3,'Datos seleccionados'!#REF!&lt;=$D$4,'Datos seleccionados'!#REF!&gt;=$D$5,'Datos seleccionados'!#REF!&gt;=$D$6,'Datos seleccionados'!#REF!&gt;=$D$7),"SI","NO"))</f>
        <v>#REF!</v>
      </c>
      <c r="G859" s="17" t="e">
        <f>+IF('Datos seleccionados'!#REF!="","",'Datos seleccionados'!#REF!)</f>
        <v>#REF!</v>
      </c>
      <c r="H859" s="14" t="e">
        <f>+IF('Datos seleccionados'!#REF!="","",'Datos seleccionados'!#REF!)</f>
        <v>#REF!</v>
      </c>
      <c r="I859" s="10" t="e">
        <f>IF(H859="","",IF(AND('Datos seleccionados'!#REF!&gt;=$I$3,'Datos seleccionados'!#REF!&lt;=$I$4,'Datos seleccionados'!#REF!&gt;=$I$5,'Datos seleccionados'!#REF!&gt;=$I$6,'Datos seleccionados'!#REF!&gt;=$I$7),"SI","NO"))</f>
        <v>#REF!</v>
      </c>
    </row>
    <row r="860" spans="2:9" x14ac:dyDescent="0.2">
      <c r="B860" s="18" t="e">
        <f>+IF('Datos seleccionados'!#REF!="","",'Datos seleccionados'!#REF!)</f>
        <v>#REF!</v>
      </c>
      <c r="C860" s="14" t="e">
        <f>+IF('Datos seleccionados'!#REF!="","",'Datos seleccionados'!#REF!)</f>
        <v>#REF!</v>
      </c>
      <c r="D860" s="10" t="e">
        <f>IF(C860="","",IF(AND('Datos seleccionados'!#REF!&gt;=$D$3,'Datos seleccionados'!#REF!&lt;=$D$4,'Datos seleccionados'!#REF!&gt;=$D$5,'Datos seleccionados'!#REF!&gt;=$D$6,'Datos seleccionados'!#REF!&gt;=$D$7),"SI","NO"))</f>
        <v>#REF!</v>
      </c>
      <c r="G860" s="17" t="e">
        <f>+IF('Datos seleccionados'!#REF!="","",'Datos seleccionados'!#REF!)</f>
        <v>#REF!</v>
      </c>
      <c r="H860" s="14" t="e">
        <f>+IF('Datos seleccionados'!#REF!="","",'Datos seleccionados'!#REF!)</f>
        <v>#REF!</v>
      </c>
      <c r="I860" s="10" t="e">
        <f>IF(H860="","",IF(AND('Datos seleccionados'!#REF!&gt;=$I$3,'Datos seleccionados'!#REF!&lt;=$I$4,'Datos seleccionados'!#REF!&gt;=$I$5,'Datos seleccionados'!#REF!&gt;=$I$6,'Datos seleccionados'!#REF!&gt;=$I$7),"SI","NO"))</f>
        <v>#REF!</v>
      </c>
    </row>
    <row r="861" spans="2:9" x14ac:dyDescent="0.2">
      <c r="B861" s="18" t="e">
        <f>+IF('Datos seleccionados'!#REF!="","",'Datos seleccionados'!#REF!)</f>
        <v>#REF!</v>
      </c>
      <c r="C861" s="14" t="e">
        <f>+IF('Datos seleccionados'!#REF!="","",'Datos seleccionados'!#REF!)</f>
        <v>#REF!</v>
      </c>
      <c r="D861" s="10" t="e">
        <f>IF(C861="","",IF(AND('Datos seleccionados'!#REF!&gt;=$D$3,'Datos seleccionados'!#REF!&lt;=$D$4,'Datos seleccionados'!#REF!&gt;=$D$5,'Datos seleccionados'!#REF!&gt;=$D$6,'Datos seleccionados'!#REF!&gt;=$D$7),"SI","NO"))</f>
        <v>#REF!</v>
      </c>
      <c r="G861" s="17" t="e">
        <f>+IF('Datos seleccionados'!#REF!="","",'Datos seleccionados'!#REF!)</f>
        <v>#REF!</v>
      </c>
      <c r="H861" s="14" t="e">
        <f>+IF('Datos seleccionados'!#REF!="","",'Datos seleccionados'!#REF!)</f>
        <v>#REF!</v>
      </c>
      <c r="I861" s="10" t="e">
        <f>IF(H861="","",IF(AND('Datos seleccionados'!#REF!&gt;=$I$3,'Datos seleccionados'!#REF!&lt;=$I$4,'Datos seleccionados'!#REF!&gt;=$I$5,'Datos seleccionados'!#REF!&gt;=$I$6,'Datos seleccionados'!#REF!&gt;=$I$7),"SI","NO"))</f>
        <v>#REF!</v>
      </c>
    </row>
    <row r="862" spans="2:9" x14ac:dyDescent="0.2">
      <c r="B862" s="18" t="e">
        <f>+IF('Datos seleccionados'!#REF!="","",'Datos seleccionados'!#REF!)</f>
        <v>#REF!</v>
      </c>
      <c r="C862" s="14" t="e">
        <f>+IF('Datos seleccionados'!#REF!="","",'Datos seleccionados'!#REF!)</f>
        <v>#REF!</v>
      </c>
      <c r="D862" s="10" t="e">
        <f>IF(C862="","",IF(AND('Datos seleccionados'!#REF!&gt;=$D$3,'Datos seleccionados'!#REF!&lt;=$D$4,'Datos seleccionados'!#REF!&gt;=$D$5,'Datos seleccionados'!#REF!&gt;=$D$6,'Datos seleccionados'!#REF!&gt;=$D$7),"SI","NO"))</f>
        <v>#REF!</v>
      </c>
      <c r="G862" s="17" t="e">
        <f>+IF('Datos seleccionados'!#REF!="","",'Datos seleccionados'!#REF!)</f>
        <v>#REF!</v>
      </c>
      <c r="H862" s="14" t="e">
        <f>+IF('Datos seleccionados'!#REF!="","",'Datos seleccionados'!#REF!)</f>
        <v>#REF!</v>
      </c>
      <c r="I862" s="10" t="e">
        <f>IF(H862="","",IF(AND('Datos seleccionados'!#REF!&gt;=$I$3,'Datos seleccionados'!#REF!&lt;=$I$4,'Datos seleccionados'!#REF!&gt;=$I$5,'Datos seleccionados'!#REF!&gt;=$I$6,'Datos seleccionados'!#REF!&gt;=$I$7),"SI","NO"))</f>
        <v>#REF!</v>
      </c>
    </row>
    <row r="863" spans="2:9" x14ac:dyDescent="0.2">
      <c r="B863" s="18" t="e">
        <f>+IF('Datos seleccionados'!#REF!="","",'Datos seleccionados'!#REF!)</f>
        <v>#REF!</v>
      </c>
      <c r="C863" s="14" t="e">
        <f>+IF('Datos seleccionados'!#REF!="","",'Datos seleccionados'!#REF!)</f>
        <v>#REF!</v>
      </c>
      <c r="D863" s="10" t="e">
        <f>IF(C863="","",IF(AND('Datos seleccionados'!#REF!&gt;=$D$3,'Datos seleccionados'!#REF!&lt;=$D$4,'Datos seleccionados'!#REF!&gt;=$D$5,'Datos seleccionados'!#REF!&gt;=$D$6,'Datos seleccionados'!#REF!&gt;=$D$7),"SI","NO"))</f>
        <v>#REF!</v>
      </c>
      <c r="G863" s="17" t="e">
        <f>+IF('Datos seleccionados'!#REF!="","",'Datos seleccionados'!#REF!)</f>
        <v>#REF!</v>
      </c>
      <c r="H863" s="14" t="e">
        <f>+IF('Datos seleccionados'!#REF!="","",'Datos seleccionados'!#REF!)</f>
        <v>#REF!</v>
      </c>
      <c r="I863" s="10" t="e">
        <f>IF(H863="","",IF(AND('Datos seleccionados'!#REF!&gt;=$I$3,'Datos seleccionados'!#REF!&lt;=$I$4,'Datos seleccionados'!#REF!&gt;=$I$5,'Datos seleccionados'!#REF!&gt;=$I$6,'Datos seleccionados'!#REF!&gt;=$I$7),"SI","NO"))</f>
        <v>#REF!</v>
      </c>
    </row>
    <row r="864" spans="2:9" x14ac:dyDescent="0.2">
      <c r="B864" s="18" t="e">
        <f>+IF('Datos seleccionados'!#REF!="","",'Datos seleccionados'!#REF!)</f>
        <v>#REF!</v>
      </c>
      <c r="C864" s="14" t="e">
        <f>+IF('Datos seleccionados'!#REF!="","",'Datos seleccionados'!#REF!)</f>
        <v>#REF!</v>
      </c>
      <c r="D864" s="10" t="e">
        <f>IF(C864="","",IF(AND('Datos seleccionados'!#REF!&gt;=$D$3,'Datos seleccionados'!#REF!&lt;=$D$4,'Datos seleccionados'!#REF!&gt;=$D$5,'Datos seleccionados'!#REF!&gt;=$D$6,'Datos seleccionados'!#REF!&gt;=$D$7),"SI","NO"))</f>
        <v>#REF!</v>
      </c>
      <c r="G864" s="17" t="e">
        <f>+IF('Datos seleccionados'!#REF!="","",'Datos seleccionados'!#REF!)</f>
        <v>#REF!</v>
      </c>
      <c r="H864" s="14" t="e">
        <f>+IF('Datos seleccionados'!#REF!="","",'Datos seleccionados'!#REF!)</f>
        <v>#REF!</v>
      </c>
      <c r="I864" s="10" t="e">
        <f>IF(H864="","",IF(AND('Datos seleccionados'!#REF!&gt;=$I$3,'Datos seleccionados'!#REF!&lt;=$I$4,'Datos seleccionados'!#REF!&gt;=$I$5,'Datos seleccionados'!#REF!&gt;=$I$6,'Datos seleccionados'!#REF!&gt;=$I$7),"SI","NO"))</f>
        <v>#REF!</v>
      </c>
    </row>
    <row r="865" spans="2:9" x14ac:dyDescent="0.2">
      <c r="B865" s="18" t="e">
        <f>+IF('Datos seleccionados'!#REF!="","",'Datos seleccionados'!#REF!)</f>
        <v>#REF!</v>
      </c>
      <c r="C865" s="14" t="e">
        <f>+IF('Datos seleccionados'!#REF!="","",'Datos seleccionados'!#REF!)</f>
        <v>#REF!</v>
      </c>
      <c r="D865" s="10" t="e">
        <f>IF(C865="","",IF(AND('Datos seleccionados'!#REF!&gt;=$D$3,'Datos seleccionados'!#REF!&lt;=$D$4,'Datos seleccionados'!#REF!&gt;=$D$5,'Datos seleccionados'!#REF!&gt;=$D$6,'Datos seleccionados'!#REF!&gt;=$D$7),"SI","NO"))</f>
        <v>#REF!</v>
      </c>
      <c r="G865" s="17" t="e">
        <f>+IF('Datos seleccionados'!#REF!="","",'Datos seleccionados'!#REF!)</f>
        <v>#REF!</v>
      </c>
      <c r="H865" s="14" t="e">
        <f>+IF('Datos seleccionados'!#REF!="","",'Datos seleccionados'!#REF!)</f>
        <v>#REF!</v>
      </c>
      <c r="I865" s="10" t="e">
        <f>IF(H865="","",IF(AND('Datos seleccionados'!#REF!&gt;=$I$3,'Datos seleccionados'!#REF!&lt;=$I$4,'Datos seleccionados'!#REF!&gt;=$I$5,'Datos seleccionados'!#REF!&gt;=$I$6,'Datos seleccionados'!#REF!&gt;=$I$7),"SI","NO"))</f>
        <v>#REF!</v>
      </c>
    </row>
    <row r="866" spans="2:9" x14ac:dyDescent="0.2">
      <c r="B866" s="18" t="e">
        <f>+IF('Datos seleccionados'!#REF!="","",'Datos seleccionados'!#REF!)</f>
        <v>#REF!</v>
      </c>
      <c r="C866" s="14" t="e">
        <f>+IF('Datos seleccionados'!#REF!="","",'Datos seleccionados'!#REF!)</f>
        <v>#REF!</v>
      </c>
      <c r="D866" s="10" t="e">
        <f>IF(C866="","",IF(AND('Datos seleccionados'!#REF!&gt;=$D$3,'Datos seleccionados'!#REF!&lt;=$D$4,'Datos seleccionados'!#REF!&gt;=$D$5,'Datos seleccionados'!#REF!&gt;=$D$6,'Datos seleccionados'!#REF!&gt;=$D$7),"SI","NO"))</f>
        <v>#REF!</v>
      </c>
      <c r="G866" s="17" t="e">
        <f>+IF('Datos seleccionados'!#REF!="","",'Datos seleccionados'!#REF!)</f>
        <v>#REF!</v>
      </c>
      <c r="H866" s="14" t="e">
        <f>+IF('Datos seleccionados'!#REF!="","",'Datos seleccionados'!#REF!)</f>
        <v>#REF!</v>
      </c>
      <c r="I866" s="10" t="e">
        <f>IF(H866="","",IF(AND('Datos seleccionados'!#REF!&gt;=$I$3,'Datos seleccionados'!#REF!&lt;=$I$4,'Datos seleccionados'!#REF!&gt;=$I$5,'Datos seleccionados'!#REF!&gt;=$I$6,'Datos seleccionados'!#REF!&gt;=$I$7),"SI","NO"))</f>
        <v>#REF!</v>
      </c>
    </row>
    <row r="867" spans="2:9" x14ac:dyDescent="0.2">
      <c r="B867" s="18" t="e">
        <f>+IF('Datos seleccionados'!#REF!="","",'Datos seleccionados'!#REF!)</f>
        <v>#REF!</v>
      </c>
      <c r="C867" s="14" t="e">
        <f>+IF('Datos seleccionados'!#REF!="","",'Datos seleccionados'!#REF!)</f>
        <v>#REF!</v>
      </c>
      <c r="D867" s="10" t="e">
        <f>IF(C867="","",IF(AND('Datos seleccionados'!#REF!&gt;=$D$3,'Datos seleccionados'!#REF!&lt;=$D$4,'Datos seleccionados'!#REF!&gt;=$D$5,'Datos seleccionados'!#REF!&gt;=$D$6,'Datos seleccionados'!#REF!&gt;=$D$7),"SI","NO"))</f>
        <v>#REF!</v>
      </c>
      <c r="G867" s="17" t="e">
        <f>+IF('Datos seleccionados'!#REF!="","",'Datos seleccionados'!#REF!)</f>
        <v>#REF!</v>
      </c>
      <c r="H867" s="14" t="e">
        <f>+IF('Datos seleccionados'!#REF!="","",'Datos seleccionados'!#REF!)</f>
        <v>#REF!</v>
      </c>
      <c r="I867" s="10" t="e">
        <f>IF(H867="","",IF(AND('Datos seleccionados'!#REF!&gt;=$I$3,'Datos seleccionados'!#REF!&lt;=$I$4,'Datos seleccionados'!#REF!&gt;=$I$5,'Datos seleccionados'!#REF!&gt;=$I$6,'Datos seleccionados'!#REF!&gt;=$I$7),"SI","NO"))</f>
        <v>#REF!</v>
      </c>
    </row>
    <row r="868" spans="2:9" x14ac:dyDescent="0.2">
      <c r="B868" s="18" t="e">
        <f>+IF('Datos seleccionados'!#REF!="","",'Datos seleccionados'!#REF!)</f>
        <v>#REF!</v>
      </c>
      <c r="C868" s="14" t="e">
        <f>+IF('Datos seleccionados'!#REF!="","",'Datos seleccionados'!#REF!)</f>
        <v>#REF!</v>
      </c>
      <c r="D868" s="10" t="e">
        <f>IF(C868="","",IF(AND('Datos seleccionados'!#REF!&gt;=$D$3,'Datos seleccionados'!#REF!&lt;=$D$4,'Datos seleccionados'!#REF!&gt;=$D$5,'Datos seleccionados'!#REF!&gt;=$D$6,'Datos seleccionados'!#REF!&gt;=$D$7),"SI","NO"))</f>
        <v>#REF!</v>
      </c>
      <c r="G868" s="17" t="e">
        <f>+IF('Datos seleccionados'!#REF!="","",'Datos seleccionados'!#REF!)</f>
        <v>#REF!</v>
      </c>
      <c r="H868" s="14" t="e">
        <f>+IF('Datos seleccionados'!#REF!="","",'Datos seleccionados'!#REF!)</f>
        <v>#REF!</v>
      </c>
      <c r="I868" s="10" t="e">
        <f>IF(H868="","",IF(AND('Datos seleccionados'!#REF!&gt;=$I$3,'Datos seleccionados'!#REF!&lt;=$I$4,'Datos seleccionados'!#REF!&gt;=$I$5,'Datos seleccionados'!#REF!&gt;=$I$6,'Datos seleccionados'!#REF!&gt;=$I$7),"SI","NO"))</f>
        <v>#REF!</v>
      </c>
    </row>
    <row r="869" spans="2:9" x14ac:dyDescent="0.2">
      <c r="B869" s="18" t="str">
        <f>+IF('Datos seleccionados'!$A425="","",'Datos seleccionados'!$A425)</f>
        <v/>
      </c>
      <c r="C869" s="14" t="str">
        <f>+IF('Datos seleccionados'!$B425="","",'Datos seleccionados'!$B425)</f>
        <v/>
      </c>
      <c r="D869" s="10" t="str">
        <f>IF(C869="","",IF(AND('Datos seleccionados'!$Q425&gt;=$D$3,'Datos seleccionados'!$R425&lt;=$D$4,'Datos seleccionados'!$S425&gt;=$D$5,'Datos seleccionados'!$T425&gt;=$D$6,'Datos seleccionados'!$U425&gt;=$D$7),"SI","NO"))</f>
        <v/>
      </c>
      <c r="G869" s="17" t="str">
        <f>+IF('Datos seleccionados'!$A425="","",'Datos seleccionados'!$A425)</f>
        <v/>
      </c>
      <c r="H869" s="14" t="str">
        <f>+IF('Datos seleccionados'!$B425="","",'Datos seleccionados'!$B425)</f>
        <v/>
      </c>
      <c r="I869" s="10" t="str">
        <f>IF(H869="","",IF(AND('Datos seleccionados'!$Q425&gt;=$I$3,'Datos seleccionados'!$R425&lt;=$I$4,'Datos seleccionados'!$S425&gt;=$I$5,'Datos seleccionados'!$T425&gt;=$I$6,'Datos seleccionados'!$U425&gt;=$I$7),"SI","NO"))</f>
        <v/>
      </c>
    </row>
    <row r="870" spans="2:9" x14ac:dyDescent="0.2">
      <c r="B870" s="18" t="str">
        <f>+IF('Datos seleccionados'!$A426="","",'Datos seleccionados'!$A426)</f>
        <v/>
      </c>
      <c r="C870" s="14" t="str">
        <f>+IF('Datos seleccionados'!$B426="","",'Datos seleccionados'!$B426)</f>
        <v/>
      </c>
      <c r="D870" s="10" t="str">
        <f>IF(C870="","",IF(AND('Datos seleccionados'!$Q426&gt;=$D$3,'Datos seleccionados'!$R426&lt;=$D$4,'Datos seleccionados'!$S426&gt;=$D$5,'Datos seleccionados'!$T426&gt;=$D$6,'Datos seleccionados'!$U426&gt;=$D$7),"SI","NO"))</f>
        <v/>
      </c>
      <c r="G870" s="17" t="str">
        <f>+IF('Datos seleccionados'!$A426="","",'Datos seleccionados'!$A426)</f>
        <v/>
      </c>
      <c r="H870" s="14" t="str">
        <f>+IF('Datos seleccionados'!$B426="","",'Datos seleccionados'!$B426)</f>
        <v/>
      </c>
      <c r="I870" s="10" t="str">
        <f>IF(H870="","",IF(AND('Datos seleccionados'!$Q426&gt;=$I$3,'Datos seleccionados'!$R426&lt;=$I$4,'Datos seleccionados'!$S426&gt;=$I$5,'Datos seleccionados'!$T426&gt;=$I$6,'Datos seleccionados'!$U426&gt;=$I$7),"SI","NO"))</f>
        <v/>
      </c>
    </row>
    <row r="871" spans="2:9" x14ac:dyDescent="0.2">
      <c r="B871" s="18" t="str">
        <f>+IF('Datos seleccionados'!$A427="","",'Datos seleccionados'!$A427)</f>
        <v/>
      </c>
      <c r="C871" s="14" t="str">
        <f>+IF('Datos seleccionados'!$B427="","",'Datos seleccionados'!$B427)</f>
        <v/>
      </c>
      <c r="D871" s="10" t="str">
        <f>IF(C871="","",IF(AND('Datos seleccionados'!$Q427&gt;=$D$3,'Datos seleccionados'!$R427&lt;=$D$4,'Datos seleccionados'!$S427&gt;=$D$5,'Datos seleccionados'!$T427&gt;=$D$6,'Datos seleccionados'!$U427&gt;=$D$7),"SI","NO"))</f>
        <v/>
      </c>
      <c r="G871" s="17" t="str">
        <f>+IF('Datos seleccionados'!$A427="","",'Datos seleccionados'!$A427)</f>
        <v/>
      </c>
      <c r="H871" s="14" t="str">
        <f>+IF('Datos seleccionados'!$B427="","",'Datos seleccionados'!$B427)</f>
        <v/>
      </c>
      <c r="I871" s="10" t="str">
        <f>IF(H871="","",IF(AND('Datos seleccionados'!$Q427&gt;=$I$3,'Datos seleccionados'!$R427&lt;=$I$4,'Datos seleccionados'!$S427&gt;=$I$5,'Datos seleccionados'!$T427&gt;=$I$6,'Datos seleccionados'!$U427&gt;=$I$7),"SI","NO"))</f>
        <v/>
      </c>
    </row>
    <row r="872" spans="2:9" x14ac:dyDescent="0.2">
      <c r="B872" s="18" t="str">
        <f>+IF('Datos seleccionados'!$A428="","",'Datos seleccionados'!$A428)</f>
        <v/>
      </c>
      <c r="C872" s="14" t="str">
        <f>+IF('Datos seleccionados'!$B428="","",'Datos seleccionados'!$B428)</f>
        <v/>
      </c>
      <c r="D872" s="10" t="str">
        <f>IF(C872="","",IF(AND('Datos seleccionados'!$Q428&gt;=$D$3,'Datos seleccionados'!$R428&lt;=$D$4,'Datos seleccionados'!$S428&gt;=$D$5,'Datos seleccionados'!$T428&gt;=$D$6,'Datos seleccionados'!$U428&gt;=$D$7),"SI","NO"))</f>
        <v/>
      </c>
      <c r="G872" s="17" t="str">
        <f>+IF('Datos seleccionados'!$A428="","",'Datos seleccionados'!$A428)</f>
        <v/>
      </c>
      <c r="H872" s="14" t="str">
        <f>+IF('Datos seleccionados'!$B428="","",'Datos seleccionados'!$B428)</f>
        <v/>
      </c>
      <c r="I872" s="10" t="str">
        <f>IF(H872="","",IF(AND('Datos seleccionados'!$Q428&gt;=$I$3,'Datos seleccionados'!$R428&lt;=$I$4,'Datos seleccionados'!$S428&gt;=$I$5,'Datos seleccionados'!$T428&gt;=$I$6,'Datos seleccionados'!$U428&gt;=$I$7),"SI","NO"))</f>
        <v/>
      </c>
    </row>
    <row r="873" spans="2:9" x14ac:dyDescent="0.2">
      <c r="B873" s="18" t="str">
        <f>+IF('Datos seleccionados'!$A429="","",'Datos seleccionados'!$A429)</f>
        <v/>
      </c>
      <c r="C873" s="14" t="str">
        <f>+IF('Datos seleccionados'!$B429="","",'Datos seleccionados'!$B429)</f>
        <v/>
      </c>
      <c r="D873" s="10" t="str">
        <f>IF(C873="","",IF(AND('Datos seleccionados'!$Q429&gt;=$D$3,'Datos seleccionados'!$R429&lt;=$D$4,'Datos seleccionados'!$S429&gt;=$D$5,'Datos seleccionados'!$T429&gt;=$D$6,'Datos seleccionados'!$U429&gt;=$D$7),"SI","NO"))</f>
        <v/>
      </c>
      <c r="G873" s="17" t="str">
        <f>+IF('Datos seleccionados'!$A429="","",'Datos seleccionados'!$A429)</f>
        <v/>
      </c>
      <c r="H873" s="14" t="str">
        <f>+IF('Datos seleccionados'!$B429="","",'Datos seleccionados'!$B429)</f>
        <v/>
      </c>
      <c r="I873" s="10" t="str">
        <f>IF(H873="","",IF(AND('Datos seleccionados'!$Q429&gt;=$I$3,'Datos seleccionados'!$R429&lt;=$I$4,'Datos seleccionados'!$S429&gt;=$I$5,'Datos seleccionados'!$T429&gt;=$I$6,'Datos seleccionados'!$U429&gt;=$I$7),"SI","NO"))</f>
        <v/>
      </c>
    </row>
    <row r="874" spans="2:9" x14ac:dyDescent="0.2">
      <c r="B874" s="18" t="str">
        <f>+IF('Datos seleccionados'!$A430="","",'Datos seleccionados'!$A430)</f>
        <v/>
      </c>
      <c r="C874" s="14" t="str">
        <f>+IF('Datos seleccionados'!$B430="","",'Datos seleccionados'!$B430)</f>
        <v/>
      </c>
      <c r="D874" s="10" t="str">
        <f>IF(C874="","",IF(AND('Datos seleccionados'!$Q430&gt;=$D$3,'Datos seleccionados'!$R430&lt;=$D$4,'Datos seleccionados'!$S430&gt;=$D$5,'Datos seleccionados'!$T430&gt;=$D$6,'Datos seleccionados'!$U430&gt;=$D$7),"SI","NO"))</f>
        <v/>
      </c>
      <c r="G874" s="17" t="str">
        <f>+IF('Datos seleccionados'!$A430="","",'Datos seleccionados'!$A430)</f>
        <v/>
      </c>
      <c r="H874" s="14" t="str">
        <f>+IF('Datos seleccionados'!$B430="","",'Datos seleccionados'!$B430)</f>
        <v/>
      </c>
      <c r="I874" s="10" t="str">
        <f>IF(H874="","",IF(AND('Datos seleccionados'!$Q430&gt;=$I$3,'Datos seleccionados'!$R430&lt;=$I$4,'Datos seleccionados'!$S430&gt;=$I$5,'Datos seleccionados'!$T430&gt;=$I$6,'Datos seleccionados'!$U430&gt;=$I$7),"SI","NO"))</f>
        <v/>
      </c>
    </row>
    <row r="875" spans="2:9" x14ac:dyDescent="0.2">
      <c r="B875" s="18" t="str">
        <f>+IF('Datos seleccionados'!$A431="","",'Datos seleccionados'!$A431)</f>
        <v/>
      </c>
      <c r="C875" s="14" t="str">
        <f>+IF('Datos seleccionados'!$B431="","",'Datos seleccionados'!$B431)</f>
        <v/>
      </c>
      <c r="D875" s="10" t="str">
        <f>IF(C875="","",IF(AND('Datos seleccionados'!$Q431&gt;=$D$3,'Datos seleccionados'!$R431&lt;=$D$4,'Datos seleccionados'!$S431&gt;=$D$5,'Datos seleccionados'!$T431&gt;=$D$6,'Datos seleccionados'!$U431&gt;=$D$7),"SI","NO"))</f>
        <v/>
      </c>
      <c r="G875" s="17" t="str">
        <f>+IF('Datos seleccionados'!$A431="","",'Datos seleccionados'!$A431)</f>
        <v/>
      </c>
      <c r="H875" s="14" t="str">
        <f>+IF('Datos seleccionados'!$B431="","",'Datos seleccionados'!$B431)</f>
        <v/>
      </c>
      <c r="I875" s="10" t="str">
        <f>IF(H875="","",IF(AND('Datos seleccionados'!$Q431&gt;=$I$3,'Datos seleccionados'!$R431&lt;=$I$4,'Datos seleccionados'!$S431&gt;=$I$5,'Datos seleccionados'!$T431&gt;=$I$6,'Datos seleccionados'!$U431&gt;=$I$7),"SI","NO"))</f>
        <v/>
      </c>
    </row>
    <row r="876" spans="2:9" x14ac:dyDescent="0.2">
      <c r="B876" s="18" t="str">
        <f>+IF('Datos seleccionados'!$A432="","",'Datos seleccionados'!$A432)</f>
        <v/>
      </c>
      <c r="C876" s="14" t="str">
        <f>+IF('Datos seleccionados'!$B432="","",'Datos seleccionados'!$B432)</f>
        <v/>
      </c>
      <c r="D876" s="10" t="str">
        <f>IF(C876="","",IF(AND('Datos seleccionados'!$Q432&gt;=$D$3,'Datos seleccionados'!$R432&lt;=$D$4,'Datos seleccionados'!$S432&gt;=$D$5,'Datos seleccionados'!$T432&gt;=$D$6,'Datos seleccionados'!$U432&gt;=$D$7),"SI","NO"))</f>
        <v/>
      </c>
      <c r="G876" s="17" t="str">
        <f>+IF('Datos seleccionados'!$A432="","",'Datos seleccionados'!$A432)</f>
        <v/>
      </c>
      <c r="H876" s="14" t="str">
        <f>+IF('Datos seleccionados'!$B432="","",'Datos seleccionados'!$B432)</f>
        <v/>
      </c>
      <c r="I876" s="10" t="str">
        <f>IF(H876="","",IF(AND('Datos seleccionados'!$Q432&gt;=$I$3,'Datos seleccionados'!$R432&lt;=$I$4,'Datos seleccionados'!$S432&gt;=$I$5,'Datos seleccionados'!$T432&gt;=$I$6,'Datos seleccionados'!$U432&gt;=$I$7),"SI","NO"))</f>
        <v/>
      </c>
    </row>
    <row r="877" spans="2:9" x14ac:dyDescent="0.2">
      <c r="B877" s="18" t="str">
        <f>+IF('Datos seleccionados'!$A433="","",'Datos seleccionados'!$A433)</f>
        <v/>
      </c>
      <c r="C877" s="14" t="str">
        <f>+IF('Datos seleccionados'!$B433="","",'Datos seleccionados'!$B433)</f>
        <v/>
      </c>
      <c r="D877" s="10" t="str">
        <f>IF(C877="","",IF(AND('Datos seleccionados'!$Q433&gt;=$D$3,'Datos seleccionados'!$R433&lt;=$D$4,'Datos seleccionados'!$S433&gt;=$D$5,'Datos seleccionados'!$T433&gt;=$D$6,'Datos seleccionados'!$U433&gt;=$D$7),"SI","NO"))</f>
        <v/>
      </c>
      <c r="G877" s="17" t="str">
        <f>+IF('Datos seleccionados'!$A433="","",'Datos seleccionados'!$A433)</f>
        <v/>
      </c>
      <c r="H877" s="14" t="str">
        <f>+IF('Datos seleccionados'!$B433="","",'Datos seleccionados'!$B433)</f>
        <v/>
      </c>
      <c r="I877" s="10" t="str">
        <f>IF(H877="","",IF(AND('Datos seleccionados'!$Q433&gt;=$I$3,'Datos seleccionados'!$R433&lt;=$I$4,'Datos seleccionados'!$S433&gt;=$I$5,'Datos seleccionados'!$T433&gt;=$I$6,'Datos seleccionados'!$U433&gt;=$I$7),"SI","NO"))</f>
        <v/>
      </c>
    </row>
    <row r="878" spans="2:9" x14ac:dyDescent="0.2">
      <c r="B878" s="18" t="str">
        <f>+IF('Datos seleccionados'!$A434="","",'Datos seleccionados'!$A434)</f>
        <v/>
      </c>
      <c r="C878" s="14" t="str">
        <f>+IF('Datos seleccionados'!$B434="","",'Datos seleccionados'!$B434)</f>
        <v/>
      </c>
      <c r="D878" s="10" t="str">
        <f>IF(C878="","",IF(AND('Datos seleccionados'!$Q434&gt;=$D$3,'Datos seleccionados'!$R434&lt;=$D$4,'Datos seleccionados'!$S434&gt;=$D$5,'Datos seleccionados'!$T434&gt;=$D$6,'Datos seleccionados'!$U434&gt;=$D$7),"SI","NO"))</f>
        <v/>
      </c>
      <c r="G878" s="17" t="str">
        <f>+IF('Datos seleccionados'!$A434="","",'Datos seleccionados'!$A434)</f>
        <v/>
      </c>
      <c r="H878" s="14" t="str">
        <f>+IF('Datos seleccionados'!$B434="","",'Datos seleccionados'!$B434)</f>
        <v/>
      </c>
      <c r="I878" s="10" t="str">
        <f>IF(H878="","",IF(AND('Datos seleccionados'!$Q434&gt;=$I$3,'Datos seleccionados'!$R434&lt;=$I$4,'Datos seleccionados'!$S434&gt;=$I$5,'Datos seleccionados'!$T434&gt;=$I$6,'Datos seleccionados'!$U434&gt;=$I$7),"SI","NO"))</f>
        <v/>
      </c>
    </row>
    <row r="879" spans="2:9" x14ac:dyDescent="0.2">
      <c r="B879" s="18" t="str">
        <f>+IF('Datos seleccionados'!$A435="","",'Datos seleccionados'!$A435)</f>
        <v/>
      </c>
      <c r="C879" s="14" t="str">
        <f>+IF('Datos seleccionados'!$B435="","",'Datos seleccionados'!$B435)</f>
        <v/>
      </c>
      <c r="D879" s="10" t="str">
        <f>IF(C879="","",IF(AND('Datos seleccionados'!$Q435&gt;=$D$3,'Datos seleccionados'!$R435&lt;=$D$4,'Datos seleccionados'!$S435&gt;=$D$5,'Datos seleccionados'!$T435&gt;=$D$6,'Datos seleccionados'!$U435&gt;=$D$7),"SI","NO"))</f>
        <v/>
      </c>
      <c r="G879" s="17" t="str">
        <f>+IF('Datos seleccionados'!$A435="","",'Datos seleccionados'!$A435)</f>
        <v/>
      </c>
      <c r="H879" s="14" t="str">
        <f>+IF('Datos seleccionados'!$B435="","",'Datos seleccionados'!$B435)</f>
        <v/>
      </c>
      <c r="I879" s="10" t="str">
        <f>IF(H879="","",IF(AND('Datos seleccionados'!$Q435&gt;=$I$3,'Datos seleccionados'!$R435&lt;=$I$4,'Datos seleccionados'!$S435&gt;=$I$5,'Datos seleccionados'!$T435&gt;=$I$6,'Datos seleccionados'!$U435&gt;=$I$7),"SI","NO"))</f>
        <v/>
      </c>
    </row>
    <row r="880" spans="2:9" x14ac:dyDescent="0.2">
      <c r="B880" s="18" t="str">
        <f>+IF('Datos seleccionados'!$A436="","",'Datos seleccionados'!$A436)</f>
        <v/>
      </c>
      <c r="C880" s="14" t="str">
        <f>+IF('Datos seleccionados'!$B436="","",'Datos seleccionados'!$B436)</f>
        <v/>
      </c>
      <c r="D880" s="10" t="str">
        <f>IF(C880="","",IF(AND('Datos seleccionados'!$Q436&gt;=$D$3,'Datos seleccionados'!$R436&lt;=$D$4,'Datos seleccionados'!$S436&gt;=$D$5,'Datos seleccionados'!$T436&gt;=$D$6,'Datos seleccionados'!$U436&gt;=$D$7),"SI","NO"))</f>
        <v/>
      </c>
      <c r="G880" s="17" t="str">
        <f>+IF('Datos seleccionados'!$A436="","",'Datos seleccionados'!$A436)</f>
        <v/>
      </c>
      <c r="H880" s="14" t="str">
        <f>+IF('Datos seleccionados'!$B436="","",'Datos seleccionados'!$B436)</f>
        <v/>
      </c>
      <c r="I880" s="10" t="str">
        <f>IF(H880="","",IF(AND('Datos seleccionados'!$Q436&gt;=$I$3,'Datos seleccionados'!$R436&lt;=$I$4,'Datos seleccionados'!$S436&gt;=$I$5,'Datos seleccionados'!$T436&gt;=$I$6,'Datos seleccionados'!$U436&gt;=$I$7),"SI","NO"))</f>
        <v/>
      </c>
    </row>
    <row r="881" spans="2:9" x14ac:dyDescent="0.2">
      <c r="B881" s="18" t="str">
        <f>+IF('Datos seleccionados'!$A437="","",'Datos seleccionados'!$A437)</f>
        <v/>
      </c>
      <c r="C881" s="14" t="str">
        <f>+IF('Datos seleccionados'!$B437="","",'Datos seleccionados'!$B437)</f>
        <v/>
      </c>
      <c r="D881" s="10" t="str">
        <f>IF(C881="","",IF(AND('Datos seleccionados'!$Q437&gt;=$D$3,'Datos seleccionados'!$R437&lt;=$D$4,'Datos seleccionados'!$S437&gt;=$D$5,'Datos seleccionados'!$T437&gt;=$D$6,'Datos seleccionados'!$U437&gt;=$D$7),"SI","NO"))</f>
        <v/>
      </c>
      <c r="G881" s="17" t="str">
        <f>+IF('Datos seleccionados'!$A437="","",'Datos seleccionados'!$A437)</f>
        <v/>
      </c>
      <c r="H881" s="14" t="str">
        <f>+IF('Datos seleccionados'!$B437="","",'Datos seleccionados'!$B437)</f>
        <v/>
      </c>
      <c r="I881" s="10" t="str">
        <f>IF(H881="","",IF(AND('Datos seleccionados'!$Q437&gt;=$I$3,'Datos seleccionados'!$R437&lt;=$I$4,'Datos seleccionados'!$S437&gt;=$I$5,'Datos seleccionados'!$T437&gt;=$I$6,'Datos seleccionados'!$U437&gt;=$I$7),"SI","NO"))</f>
        <v/>
      </c>
    </row>
    <row r="882" spans="2:9" x14ac:dyDescent="0.2">
      <c r="B882" s="18" t="str">
        <f>+IF('Datos seleccionados'!$A438="","",'Datos seleccionados'!$A438)</f>
        <v/>
      </c>
      <c r="C882" s="14" t="str">
        <f>+IF('Datos seleccionados'!$B438="","",'Datos seleccionados'!$B438)</f>
        <v/>
      </c>
      <c r="D882" s="10" t="str">
        <f>IF(C882="","",IF(AND('Datos seleccionados'!$Q438&gt;=$D$3,'Datos seleccionados'!$R438&lt;=$D$4,'Datos seleccionados'!$S438&gt;=$D$5,'Datos seleccionados'!$T438&gt;=$D$6,'Datos seleccionados'!$U438&gt;=$D$7),"SI","NO"))</f>
        <v/>
      </c>
      <c r="G882" s="17" t="str">
        <f>+IF('Datos seleccionados'!$A438="","",'Datos seleccionados'!$A438)</f>
        <v/>
      </c>
      <c r="H882" s="14" t="str">
        <f>+IF('Datos seleccionados'!$B438="","",'Datos seleccionados'!$B438)</f>
        <v/>
      </c>
      <c r="I882" s="10" t="str">
        <f>IF(H882="","",IF(AND('Datos seleccionados'!$Q438&gt;=$I$3,'Datos seleccionados'!$R438&lt;=$I$4,'Datos seleccionados'!$S438&gt;=$I$5,'Datos seleccionados'!$T438&gt;=$I$6,'Datos seleccionados'!$U438&gt;=$I$7),"SI","NO"))</f>
        <v/>
      </c>
    </row>
    <row r="883" spans="2:9" x14ac:dyDescent="0.2">
      <c r="B883" s="18" t="str">
        <f>+IF('Datos seleccionados'!$A439="","",'Datos seleccionados'!$A439)</f>
        <v/>
      </c>
      <c r="C883" s="14" t="str">
        <f>+IF('Datos seleccionados'!$B439="","",'Datos seleccionados'!$B439)</f>
        <v/>
      </c>
      <c r="D883" s="10" t="str">
        <f>IF(C883="","",IF(AND('Datos seleccionados'!$Q439&gt;=$D$3,'Datos seleccionados'!$R439&lt;=$D$4,'Datos seleccionados'!$S439&gt;=$D$5,'Datos seleccionados'!$T439&gt;=$D$6,'Datos seleccionados'!$U439&gt;=$D$7),"SI","NO"))</f>
        <v/>
      </c>
      <c r="G883" s="17" t="str">
        <f>+IF('Datos seleccionados'!$A439="","",'Datos seleccionados'!$A439)</f>
        <v/>
      </c>
      <c r="H883" s="14" t="str">
        <f>+IF('Datos seleccionados'!$B439="","",'Datos seleccionados'!$B439)</f>
        <v/>
      </c>
      <c r="I883" s="10" t="str">
        <f>IF(H883="","",IF(AND('Datos seleccionados'!$Q439&gt;=$I$3,'Datos seleccionados'!$R439&lt;=$I$4,'Datos seleccionados'!$S439&gt;=$I$5,'Datos seleccionados'!$T439&gt;=$I$6,'Datos seleccionados'!$U439&gt;=$I$7),"SI","NO"))</f>
        <v/>
      </c>
    </row>
    <row r="884" spans="2:9" x14ac:dyDescent="0.2">
      <c r="B884" s="18" t="str">
        <f>+IF('Datos seleccionados'!$A440="","",'Datos seleccionados'!$A440)</f>
        <v/>
      </c>
      <c r="C884" s="14" t="str">
        <f>+IF('Datos seleccionados'!$B440="","",'Datos seleccionados'!$B440)</f>
        <v/>
      </c>
      <c r="D884" s="10" t="str">
        <f>IF(C884="","",IF(AND('Datos seleccionados'!$Q440&gt;=$D$3,'Datos seleccionados'!$R440&lt;=$D$4,'Datos seleccionados'!$S440&gt;=$D$5,'Datos seleccionados'!$T440&gt;=$D$6,'Datos seleccionados'!$U440&gt;=$D$7),"SI","NO"))</f>
        <v/>
      </c>
      <c r="G884" s="17" t="str">
        <f>+IF('Datos seleccionados'!$A440="","",'Datos seleccionados'!$A440)</f>
        <v/>
      </c>
      <c r="H884" s="14" t="str">
        <f>+IF('Datos seleccionados'!$B440="","",'Datos seleccionados'!$B440)</f>
        <v/>
      </c>
      <c r="I884" s="10" t="str">
        <f>IF(H884="","",IF(AND('Datos seleccionados'!$Q440&gt;=$I$3,'Datos seleccionados'!$R440&lt;=$I$4,'Datos seleccionados'!$S440&gt;=$I$5,'Datos seleccionados'!$T440&gt;=$I$6,'Datos seleccionados'!$U440&gt;=$I$7),"SI","NO"))</f>
        <v/>
      </c>
    </row>
    <row r="885" spans="2:9" x14ac:dyDescent="0.2">
      <c r="B885" s="18" t="str">
        <f>+IF('Datos seleccionados'!$A441="","",'Datos seleccionados'!$A441)</f>
        <v/>
      </c>
      <c r="C885" s="14" t="str">
        <f>+IF('Datos seleccionados'!$B441="","",'Datos seleccionados'!$B441)</f>
        <v/>
      </c>
      <c r="D885" s="10" t="str">
        <f>IF(C885="","",IF(AND('Datos seleccionados'!$Q441&gt;=$D$3,'Datos seleccionados'!$R441&lt;=$D$4,'Datos seleccionados'!$S441&gt;=$D$5,'Datos seleccionados'!$T441&gt;=$D$6,'Datos seleccionados'!$U441&gt;=$D$7),"SI","NO"))</f>
        <v/>
      </c>
      <c r="G885" s="17" t="str">
        <f>+IF('Datos seleccionados'!$A441="","",'Datos seleccionados'!$A441)</f>
        <v/>
      </c>
      <c r="H885" s="14" t="str">
        <f>+IF('Datos seleccionados'!$B441="","",'Datos seleccionados'!$B441)</f>
        <v/>
      </c>
      <c r="I885" s="10" t="str">
        <f>IF(H885="","",IF(AND('Datos seleccionados'!$Q441&gt;=$I$3,'Datos seleccionados'!$R441&lt;=$I$4,'Datos seleccionados'!$S441&gt;=$I$5,'Datos seleccionados'!$T441&gt;=$I$6,'Datos seleccionados'!$U441&gt;=$I$7),"SI","NO"))</f>
        <v/>
      </c>
    </row>
    <row r="886" spans="2:9" x14ac:dyDescent="0.2">
      <c r="B886" s="18" t="str">
        <f>+IF('Datos seleccionados'!$A442="","",'Datos seleccionados'!$A442)</f>
        <v/>
      </c>
      <c r="C886" s="14" t="str">
        <f>+IF('Datos seleccionados'!$B442="","",'Datos seleccionados'!$B442)</f>
        <v/>
      </c>
      <c r="D886" s="10" t="str">
        <f>IF(C886="","",IF(AND('Datos seleccionados'!$Q442&gt;=$D$3,'Datos seleccionados'!$R442&lt;=$D$4,'Datos seleccionados'!$S442&gt;=$D$5,'Datos seleccionados'!$T442&gt;=$D$6,'Datos seleccionados'!$U442&gt;=$D$7),"SI","NO"))</f>
        <v/>
      </c>
      <c r="G886" s="17" t="str">
        <f>+IF('Datos seleccionados'!$A442="","",'Datos seleccionados'!$A442)</f>
        <v/>
      </c>
      <c r="H886" s="14" t="str">
        <f>+IF('Datos seleccionados'!$B442="","",'Datos seleccionados'!$B442)</f>
        <v/>
      </c>
      <c r="I886" s="10" t="str">
        <f>IF(H886="","",IF(AND('Datos seleccionados'!$Q442&gt;=$I$3,'Datos seleccionados'!$R442&lt;=$I$4,'Datos seleccionados'!$S442&gt;=$I$5,'Datos seleccionados'!$T442&gt;=$I$6,'Datos seleccionados'!$U442&gt;=$I$7),"SI","NO"))</f>
        <v/>
      </c>
    </row>
    <row r="887" spans="2:9" x14ac:dyDescent="0.2">
      <c r="B887" s="18" t="str">
        <f>+IF('Datos seleccionados'!$A443="","",'Datos seleccionados'!$A443)</f>
        <v/>
      </c>
      <c r="C887" s="14" t="str">
        <f>+IF('Datos seleccionados'!$B443="","",'Datos seleccionados'!$B443)</f>
        <v/>
      </c>
      <c r="D887" s="10" t="str">
        <f>IF(C887="","",IF(AND('Datos seleccionados'!$Q443&gt;=$D$3,'Datos seleccionados'!$R443&lt;=$D$4,'Datos seleccionados'!$S443&gt;=$D$5,'Datos seleccionados'!$T443&gt;=$D$6,'Datos seleccionados'!$U443&gt;=$D$7),"SI","NO"))</f>
        <v/>
      </c>
      <c r="G887" s="17" t="str">
        <f>+IF('Datos seleccionados'!$A443="","",'Datos seleccionados'!$A443)</f>
        <v/>
      </c>
      <c r="H887" s="14" t="str">
        <f>+IF('Datos seleccionados'!$B443="","",'Datos seleccionados'!$B443)</f>
        <v/>
      </c>
      <c r="I887" s="10" t="str">
        <f>IF(H887="","",IF(AND('Datos seleccionados'!$Q443&gt;=$I$3,'Datos seleccionados'!$R443&lt;=$I$4,'Datos seleccionados'!$S443&gt;=$I$5,'Datos seleccionados'!$T443&gt;=$I$6,'Datos seleccionados'!$U443&gt;=$I$7),"SI","NO"))</f>
        <v/>
      </c>
    </row>
    <row r="888" spans="2:9" x14ac:dyDescent="0.2">
      <c r="B888" s="18" t="str">
        <f>+IF('Datos seleccionados'!$A444="","",'Datos seleccionados'!$A444)</f>
        <v/>
      </c>
      <c r="C888" s="14" t="str">
        <f>+IF('Datos seleccionados'!$B444="","",'Datos seleccionados'!$B444)</f>
        <v/>
      </c>
      <c r="D888" s="10" t="str">
        <f>IF(C888="","",IF(AND('Datos seleccionados'!$Q444&gt;=$D$3,'Datos seleccionados'!$R444&lt;=$D$4,'Datos seleccionados'!$S444&gt;=$D$5,'Datos seleccionados'!$T444&gt;=$D$6,'Datos seleccionados'!$U444&gt;=$D$7),"SI","NO"))</f>
        <v/>
      </c>
      <c r="G888" s="17" t="str">
        <f>+IF('Datos seleccionados'!$A444="","",'Datos seleccionados'!$A444)</f>
        <v/>
      </c>
      <c r="H888" s="14" t="str">
        <f>+IF('Datos seleccionados'!$B444="","",'Datos seleccionados'!$B444)</f>
        <v/>
      </c>
      <c r="I888" s="10" t="str">
        <f>IF(H888="","",IF(AND('Datos seleccionados'!$Q444&gt;=$I$3,'Datos seleccionados'!$R444&lt;=$I$4,'Datos seleccionados'!$S444&gt;=$I$5,'Datos seleccionados'!$T444&gt;=$I$6,'Datos seleccionados'!$U444&gt;=$I$7),"SI","NO"))</f>
        <v/>
      </c>
    </row>
    <row r="889" spans="2:9" x14ac:dyDescent="0.2">
      <c r="B889" s="18" t="str">
        <f>+IF('Datos seleccionados'!$A445="","",'Datos seleccionados'!$A445)</f>
        <v/>
      </c>
      <c r="C889" s="14" t="str">
        <f>+IF('Datos seleccionados'!$B445="","",'Datos seleccionados'!$B445)</f>
        <v/>
      </c>
      <c r="D889" s="10" t="str">
        <f>IF(C889="","",IF(AND('Datos seleccionados'!$Q445&gt;=$D$3,'Datos seleccionados'!$R445&lt;=$D$4,'Datos seleccionados'!$S445&gt;=$D$5,'Datos seleccionados'!$T445&gt;=$D$6,'Datos seleccionados'!$U445&gt;=$D$7),"SI","NO"))</f>
        <v/>
      </c>
      <c r="G889" s="17" t="str">
        <f>+IF('Datos seleccionados'!$A445="","",'Datos seleccionados'!$A445)</f>
        <v/>
      </c>
      <c r="H889" s="14" t="str">
        <f>+IF('Datos seleccionados'!$B445="","",'Datos seleccionados'!$B445)</f>
        <v/>
      </c>
      <c r="I889" s="10" t="str">
        <f>IF(H889="","",IF(AND('Datos seleccionados'!$Q445&gt;=$I$3,'Datos seleccionados'!$R445&lt;=$I$4,'Datos seleccionados'!$S445&gt;=$I$5,'Datos seleccionados'!$T445&gt;=$I$6,'Datos seleccionados'!$U445&gt;=$I$7),"SI","NO"))</f>
        <v/>
      </c>
    </row>
    <row r="890" spans="2:9" x14ac:dyDescent="0.2">
      <c r="B890" s="18" t="str">
        <f>+IF('Datos seleccionados'!$A446="","",'Datos seleccionados'!$A446)</f>
        <v/>
      </c>
      <c r="C890" s="14" t="str">
        <f>+IF('Datos seleccionados'!$B446="","",'Datos seleccionados'!$B446)</f>
        <v/>
      </c>
      <c r="D890" s="10" t="str">
        <f>IF(C890="","",IF(AND('Datos seleccionados'!$Q446&gt;=$D$3,'Datos seleccionados'!$R446&lt;=$D$4,'Datos seleccionados'!$S446&gt;=$D$5,'Datos seleccionados'!$T446&gt;=$D$6,'Datos seleccionados'!$U446&gt;=$D$7),"SI","NO"))</f>
        <v/>
      </c>
      <c r="G890" s="17" t="str">
        <f>+IF('Datos seleccionados'!$A446="","",'Datos seleccionados'!$A446)</f>
        <v/>
      </c>
      <c r="H890" s="14" t="str">
        <f>+IF('Datos seleccionados'!$B446="","",'Datos seleccionados'!$B446)</f>
        <v/>
      </c>
      <c r="I890" s="10" t="str">
        <f>IF(H890="","",IF(AND('Datos seleccionados'!$Q446&gt;=$I$3,'Datos seleccionados'!$R446&lt;=$I$4,'Datos seleccionados'!$S446&gt;=$I$5,'Datos seleccionados'!$T446&gt;=$I$6,'Datos seleccionados'!$U446&gt;=$I$7),"SI","NO"))</f>
        <v/>
      </c>
    </row>
    <row r="891" spans="2:9" x14ac:dyDescent="0.2">
      <c r="B891" s="18" t="str">
        <f>+IF('Datos seleccionados'!$A447="","",'Datos seleccionados'!$A447)</f>
        <v/>
      </c>
      <c r="C891" s="14" t="str">
        <f>+IF('Datos seleccionados'!$B447="","",'Datos seleccionados'!$B447)</f>
        <v/>
      </c>
      <c r="D891" s="10" t="str">
        <f>IF(C891="","",IF(AND('Datos seleccionados'!$Q447&gt;=$D$3,'Datos seleccionados'!$R447&lt;=$D$4,'Datos seleccionados'!$S447&gt;=$D$5,'Datos seleccionados'!$T447&gt;=$D$6,'Datos seleccionados'!$U447&gt;=$D$7),"SI","NO"))</f>
        <v/>
      </c>
      <c r="G891" s="17" t="str">
        <f>+IF('Datos seleccionados'!$A447="","",'Datos seleccionados'!$A447)</f>
        <v/>
      </c>
      <c r="H891" s="14" t="str">
        <f>+IF('Datos seleccionados'!$B447="","",'Datos seleccionados'!$B447)</f>
        <v/>
      </c>
      <c r="I891" s="10" t="str">
        <f>IF(H891="","",IF(AND('Datos seleccionados'!$Q447&gt;=$I$3,'Datos seleccionados'!$R447&lt;=$I$4,'Datos seleccionados'!$S447&gt;=$I$5,'Datos seleccionados'!$T447&gt;=$I$6,'Datos seleccionados'!$U447&gt;=$I$7),"SI","NO"))</f>
        <v/>
      </c>
    </row>
    <row r="892" spans="2:9" x14ac:dyDescent="0.2">
      <c r="B892" s="18" t="str">
        <f>+IF('Datos seleccionados'!$A448="","",'Datos seleccionados'!$A448)</f>
        <v/>
      </c>
      <c r="C892" s="14" t="str">
        <f>+IF('Datos seleccionados'!$B448="","",'Datos seleccionados'!$B448)</f>
        <v/>
      </c>
      <c r="D892" s="10" t="str">
        <f>IF(C892="","",IF(AND('Datos seleccionados'!$Q448&gt;=$D$3,'Datos seleccionados'!$R448&lt;=$D$4,'Datos seleccionados'!$S448&gt;=$D$5,'Datos seleccionados'!$T448&gt;=$D$6,'Datos seleccionados'!$U448&gt;=$D$7),"SI","NO"))</f>
        <v/>
      </c>
      <c r="G892" s="17" t="str">
        <f>+IF('Datos seleccionados'!$A448="","",'Datos seleccionados'!$A448)</f>
        <v/>
      </c>
      <c r="H892" s="14" t="str">
        <f>+IF('Datos seleccionados'!$B448="","",'Datos seleccionados'!$B448)</f>
        <v/>
      </c>
      <c r="I892" s="10" t="str">
        <f>IF(H892="","",IF(AND('Datos seleccionados'!$Q448&gt;=$I$3,'Datos seleccionados'!$R448&lt;=$I$4,'Datos seleccionados'!$S448&gt;=$I$5,'Datos seleccionados'!$T448&gt;=$I$6,'Datos seleccionados'!$U448&gt;=$I$7),"SI","NO"))</f>
        <v/>
      </c>
    </row>
    <row r="893" spans="2:9" x14ac:dyDescent="0.2">
      <c r="B893" s="18" t="str">
        <f>+IF('Datos seleccionados'!$A449="","",'Datos seleccionados'!$A449)</f>
        <v/>
      </c>
      <c r="C893" s="14" t="str">
        <f>+IF('Datos seleccionados'!$B449="","",'Datos seleccionados'!$B449)</f>
        <v/>
      </c>
      <c r="D893" s="10" t="str">
        <f>IF(C893="","",IF(AND('Datos seleccionados'!$Q449&gt;=$D$3,'Datos seleccionados'!$R449&lt;=$D$4,'Datos seleccionados'!$S449&gt;=$D$5,'Datos seleccionados'!$T449&gt;=$D$6,'Datos seleccionados'!$U449&gt;=$D$7),"SI","NO"))</f>
        <v/>
      </c>
      <c r="G893" s="17" t="str">
        <f>+IF('Datos seleccionados'!$A449="","",'Datos seleccionados'!$A449)</f>
        <v/>
      </c>
      <c r="H893" s="14" t="str">
        <f>+IF('Datos seleccionados'!$B449="","",'Datos seleccionados'!$B449)</f>
        <v/>
      </c>
      <c r="I893" s="10" t="str">
        <f>IF(H893="","",IF(AND('Datos seleccionados'!$Q449&gt;=$I$3,'Datos seleccionados'!$R449&lt;=$I$4,'Datos seleccionados'!$S449&gt;=$I$5,'Datos seleccionados'!$T449&gt;=$I$6,'Datos seleccionados'!$U449&gt;=$I$7),"SI","NO"))</f>
        <v/>
      </c>
    </row>
    <row r="894" spans="2:9" x14ac:dyDescent="0.2">
      <c r="B894" s="18" t="str">
        <f>+IF('Datos seleccionados'!$A450="","",'Datos seleccionados'!$A450)</f>
        <v/>
      </c>
      <c r="C894" s="14" t="str">
        <f>+IF('Datos seleccionados'!$B450="","",'Datos seleccionados'!$B450)</f>
        <v/>
      </c>
      <c r="D894" s="10" t="str">
        <f>IF(C894="","",IF(AND('Datos seleccionados'!$Q450&gt;=$D$3,'Datos seleccionados'!$R450&lt;=$D$4,'Datos seleccionados'!$S450&gt;=$D$5,'Datos seleccionados'!$T450&gt;=$D$6,'Datos seleccionados'!$U450&gt;=$D$7),"SI","NO"))</f>
        <v/>
      </c>
      <c r="G894" s="17" t="str">
        <f>+IF('Datos seleccionados'!$A450="","",'Datos seleccionados'!$A450)</f>
        <v/>
      </c>
      <c r="H894" s="14" t="str">
        <f>+IF('Datos seleccionados'!$B450="","",'Datos seleccionados'!$B450)</f>
        <v/>
      </c>
      <c r="I894" s="10" t="str">
        <f>IF(H894="","",IF(AND('Datos seleccionados'!$Q450&gt;=$I$3,'Datos seleccionados'!$R450&lt;=$I$4,'Datos seleccionados'!$S450&gt;=$I$5,'Datos seleccionados'!$T450&gt;=$I$6,'Datos seleccionados'!$U450&gt;=$I$7),"SI","NO"))</f>
        <v/>
      </c>
    </row>
    <row r="895" spans="2:9" x14ac:dyDescent="0.2">
      <c r="B895" s="18" t="str">
        <f>+IF('Datos seleccionados'!$A451="","",'Datos seleccionados'!$A451)</f>
        <v/>
      </c>
      <c r="C895" s="14" t="str">
        <f>+IF('Datos seleccionados'!$B451="","",'Datos seleccionados'!$B451)</f>
        <v/>
      </c>
      <c r="D895" s="10" t="str">
        <f>IF(C895="","",IF(AND('Datos seleccionados'!$Q451&gt;=$D$3,'Datos seleccionados'!$R451&lt;=$D$4,'Datos seleccionados'!$S451&gt;=$D$5,'Datos seleccionados'!$T451&gt;=$D$6,'Datos seleccionados'!$U451&gt;=$D$7),"SI","NO"))</f>
        <v/>
      </c>
      <c r="G895" s="17" t="str">
        <f>+IF('Datos seleccionados'!$A451="","",'Datos seleccionados'!$A451)</f>
        <v/>
      </c>
      <c r="H895" s="14" t="str">
        <f>+IF('Datos seleccionados'!$B451="","",'Datos seleccionados'!$B451)</f>
        <v/>
      </c>
      <c r="I895" s="10" t="str">
        <f>IF(H895="","",IF(AND('Datos seleccionados'!$Q451&gt;=$I$3,'Datos seleccionados'!$R451&lt;=$I$4,'Datos seleccionados'!$S451&gt;=$I$5,'Datos seleccionados'!$T451&gt;=$I$6,'Datos seleccionados'!$U451&gt;=$I$7),"SI","NO"))</f>
        <v/>
      </c>
    </row>
    <row r="896" spans="2:9" x14ac:dyDescent="0.2">
      <c r="B896" s="18" t="str">
        <f>+IF('Datos seleccionados'!$A452="","",'Datos seleccionados'!$A452)</f>
        <v/>
      </c>
      <c r="C896" s="14" t="str">
        <f>+IF('Datos seleccionados'!$B452="","",'Datos seleccionados'!$B452)</f>
        <v/>
      </c>
      <c r="D896" s="10" t="str">
        <f>IF(C896="","",IF(AND('Datos seleccionados'!$Q452&gt;=$D$3,'Datos seleccionados'!$R452&lt;=$D$4,'Datos seleccionados'!$S452&gt;=$D$5,'Datos seleccionados'!$T452&gt;=$D$6,'Datos seleccionados'!$U452&gt;=$D$7),"SI","NO"))</f>
        <v/>
      </c>
      <c r="G896" s="17" t="str">
        <f>+IF('Datos seleccionados'!$A452="","",'Datos seleccionados'!$A452)</f>
        <v/>
      </c>
      <c r="H896" s="14" t="str">
        <f>+IF('Datos seleccionados'!$B452="","",'Datos seleccionados'!$B452)</f>
        <v/>
      </c>
      <c r="I896" s="10" t="str">
        <f>IF(H896="","",IF(AND('Datos seleccionados'!$Q452&gt;=$I$3,'Datos seleccionados'!$R452&lt;=$I$4,'Datos seleccionados'!$S452&gt;=$I$5,'Datos seleccionados'!$T452&gt;=$I$6,'Datos seleccionados'!$U452&gt;=$I$7),"SI","NO"))</f>
        <v/>
      </c>
    </row>
    <row r="897" spans="2:9" x14ac:dyDescent="0.2">
      <c r="B897" s="18" t="str">
        <f>+IF('Datos seleccionados'!$A453="","",'Datos seleccionados'!$A453)</f>
        <v/>
      </c>
      <c r="C897" s="14" t="str">
        <f>+IF('Datos seleccionados'!$B453="","",'Datos seleccionados'!$B453)</f>
        <v/>
      </c>
      <c r="D897" s="10" t="str">
        <f>IF(C897="","",IF(AND('Datos seleccionados'!$Q453&gt;=$D$3,'Datos seleccionados'!$R453&lt;=$D$4,'Datos seleccionados'!$S453&gt;=$D$5,'Datos seleccionados'!$T453&gt;=$D$6,'Datos seleccionados'!$U453&gt;=$D$7),"SI","NO"))</f>
        <v/>
      </c>
      <c r="G897" s="17" t="str">
        <f>+IF('Datos seleccionados'!$A453="","",'Datos seleccionados'!$A453)</f>
        <v/>
      </c>
      <c r="H897" s="14" t="str">
        <f>+IF('Datos seleccionados'!$B453="","",'Datos seleccionados'!$B453)</f>
        <v/>
      </c>
      <c r="I897" s="10" t="str">
        <f>IF(H897="","",IF(AND('Datos seleccionados'!$Q453&gt;=$I$3,'Datos seleccionados'!$R453&lt;=$I$4,'Datos seleccionados'!$S453&gt;=$I$5,'Datos seleccionados'!$T453&gt;=$I$6,'Datos seleccionados'!$U453&gt;=$I$7),"SI","NO"))</f>
        <v/>
      </c>
    </row>
    <row r="898" spans="2:9" x14ac:dyDescent="0.2">
      <c r="B898" s="18" t="str">
        <f>+IF('Datos seleccionados'!$A454="","",'Datos seleccionados'!$A454)</f>
        <v/>
      </c>
      <c r="C898" s="14" t="str">
        <f>+IF('Datos seleccionados'!$B454="","",'Datos seleccionados'!$B454)</f>
        <v/>
      </c>
      <c r="D898" s="10" t="str">
        <f>IF(C898="","",IF(AND('Datos seleccionados'!$Q454&gt;=$D$3,'Datos seleccionados'!$R454&lt;=$D$4,'Datos seleccionados'!$S454&gt;=$D$5,'Datos seleccionados'!$T454&gt;=$D$6,'Datos seleccionados'!$U454&gt;=$D$7),"SI","NO"))</f>
        <v/>
      </c>
      <c r="G898" s="17" t="str">
        <f>+IF('Datos seleccionados'!$A454="","",'Datos seleccionados'!$A454)</f>
        <v/>
      </c>
      <c r="H898" s="14" t="str">
        <f>+IF('Datos seleccionados'!$B454="","",'Datos seleccionados'!$B454)</f>
        <v/>
      </c>
      <c r="I898" s="10" t="str">
        <f>IF(H898="","",IF(AND('Datos seleccionados'!$Q454&gt;=$I$3,'Datos seleccionados'!$R454&lt;=$I$4,'Datos seleccionados'!$S454&gt;=$I$5,'Datos seleccionados'!$T454&gt;=$I$6,'Datos seleccionados'!$U454&gt;=$I$7),"SI","NO"))</f>
        <v/>
      </c>
    </row>
    <row r="899" spans="2:9" x14ac:dyDescent="0.2">
      <c r="B899" s="18" t="str">
        <f>+IF('Datos seleccionados'!$A455="","",'Datos seleccionados'!$A455)</f>
        <v/>
      </c>
      <c r="C899" s="14" t="str">
        <f>+IF('Datos seleccionados'!$B455="","",'Datos seleccionados'!$B455)</f>
        <v/>
      </c>
      <c r="D899" s="10" t="str">
        <f>IF(C899="","",IF(AND('Datos seleccionados'!$Q455&gt;=$D$3,'Datos seleccionados'!$R455&lt;=$D$4,'Datos seleccionados'!$S455&gt;=$D$5,'Datos seleccionados'!$T455&gt;=$D$6,'Datos seleccionados'!$U455&gt;=$D$7),"SI","NO"))</f>
        <v/>
      </c>
      <c r="G899" s="17" t="str">
        <f>+IF('Datos seleccionados'!$A455="","",'Datos seleccionados'!$A455)</f>
        <v/>
      </c>
      <c r="H899" s="14" t="str">
        <f>+IF('Datos seleccionados'!$B455="","",'Datos seleccionados'!$B455)</f>
        <v/>
      </c>
      <c r="I899" s="10" t="str">
        <f>IF(H899="","",IF(AND('Datos seleccionados'!$Q455&gt;=$I$3,'Datos seleccionados'!$R455&lt;=$I$4,'Datos seleccionados'!$S455&gt;=$I$5,'Datos seleccionados'!$T455&gt;=$I$6,'Datos seleccionados'!$U455&gt;=$I$7),"SI","NO"))</f>
        <v/>
      </c>
    </row>
    <row r="900" spans="2:9" x14ac:dyDescent="0.2">
      <c r="B900" s="18" t="str">
        <f>+IF('Datos seleccionados'!$A456="","",'Datos seleccionados'!$A456)</f>
        <v/>
      </c>
      <c r="C900" s="14" t="str">
        <f>+IF('Datos seleccionados'!$B456="","",'Datos seleccionados'!$B456)</f>
        <v/>
      </c>
      <c r="D900" s="10" t="str">
        <f>IF(C900="","",IF(AND('Datos seleccionados'!$Q456&gt;=$D$3,'Datos seleccionados'!$R456&lt;=$D$4,'Datos seleccionados'!$S456&gt;=$D$5,'Datos seleccionados'!$T456&gt;=$D$6,'Datos seleccionados'!$U456&gt;=$D$7),"SI","NO"))</f>
        <v/>
      </c>
      <c r="G900" s="17" t="str">
        <f>+IF('Datos seleccionados'!$A456="","",'Datos seleccionados'!$A456)</f>
        <v/>
      </c>
      <c r="H900" s="14" t="str">
        <f>+IF('Datos seleccionados'!$B456="","",'Datos seleccionados'!$B456)</f>
        <v/>
      </c>
      <c r="I900" s="10" t="str">
        <f>IF(H900="","",IF(AND('Datos seleccionados'!$Q456&gt;=$I$3,'Datos seleccionados'!$R456&lt;=$I$4,'Datos seleccionados'!$S456&gt;=$I$5,'Datos seleccionados'!$T456&gt;=$I$6,'Datos seleccionados'!$U456&gt;=$I$7),"SI","NO"))</f>
        <v/>
      </c>
    </row>
    <row r="901" spans="2:9" x14ac:dyDescent="0.2">
      <c r="B901" s="18" t="str">
        <f>+IF('Datos seleccionados'!$A457="","",'Datos seleccionados'!$A457)</f>
        <v/>
      </c>
      <c r="C901" s="14" t="str">
        <f>+IF('Datos seleccionados'!$B457="","",'Datos seleccionados'!$B457)</f>
        <v/>
      </c>
      <c r="D901" s="10" t="str">
        <f>IF(C901="","",IF(AND('Datos seleccionados'!$Q457&gt;=$D$3,'Datos seleccionados'!$R457&lt;=$D$4,'Datos seleccionados'!$S457&gt;=$D$5,'Datos seleccionados'!$T457&gt;=$D$6,'Datos seleccionados'!$U457&gt;=$D$7),"SI","NO"))</f>
        <v/>
      </c>
      <c r="G901" s="17" t="str">
        <f>+IF('Datos seleccionados'!$A457="","",'Datos seleccionados'!$A457)</f>
        <v/>
      </c>
      <c r="H901" s="14" t="str">
        <f>+IF('Datos seleccionados'!$B457="","",'Datos seleccionados'!$B457)</f>
        <v/>
      </c>
      <c r="I901" s="10" t="str">
        <f>IF(H901="","",IF(AND('Datos seleccionados'!$Q457&gt;=$I$3,'Datos seleccionados'!$R457&lt;=$I$4,'Datos seleccionados'!$S457&gt;=$I$5,'Datos seleccionados'!$T457&gt;=$I$6,'Datos seleccionados'!$U457&gt;=$I$7),"SI","NO"))</f>
        <v/>
      </c>
    </row>
    <row r="902" spans="2:9" x14ac:dyDescent="0.2">
      <c r="B902" s="18" t="str">
        <f>+IF('Datos seleccionados'!$A458="","",'Datos seleccionados'!$A458)</f>
        <v/>
      </c>
      <c r="C902" s="14" t="str">
        <f>+IF('Datos seleccionados'!$B458="","",'Datos seleccionados'!$B458)</f>
        <v/>
      </c>
      <c r="D902" s="10" t="str">
        <f>IF(C902="","",IF(AND('Datos seleccionados'!$Q458&gt;=$D$3,'Datos seleccionados'!$R458&lt;=$D$4,'Datos seleccionados'!$S458&gt;=$D$5,'Datos seleccionados'!$T458&gt;=$D$6,'Datos seleccionados'!$U458&gt;=$D$7),"SI","NO"))</f>
        <v/>
      </c>
      <c r="G902" s="17" t="str">
        <f>+IF('Datos seleccionados'!$A458="","",'Datos seleccionados'!$A458)</f>
        <v/>
      </c>
      <c r="H902" s="14" t="str">
        <f>+IF('Datos seleccionados'!$B458="","",'Datos seleccionados'!$B458)</f>
        <v/>
      </c>
      <c r="I902" s="10" t="str">
        <f>IF(H902="","",IF(AND('Datos seleccionados'!$Q458&gt;=$I$3,'Datos seleccionados'!$R458&lt;=$I$4,'Datos seleccionados'!$S458&gt;=$I$5,'Datos seleccionados'!$T458&gt;=$I$6,'Datos seleccionados'!$U458&gt;=$I$7),"SI","NO"))</f>
        <v/>
      </c>
    </row>
    <row r="903" spans="2:9" x14ac:dyDescent="0.2">
      <c r="B903" s="18" t="str">
        <f>+IF('Datos seleccionados'!$A459="","",'Datos seleccionados'!$A459)</f>
        <v/>
      </c>
      <c r="C903" s="14" t="str">
        <f>+IF('Datos seleccionados'!$B459="","",'Datos seleccionados'!$B459)</f>
        <v/>
      </c>
      <c r="D903" s="10" t="str">
        <f>IF(C903="","",IF(AND('Datos seleccionados'!$Q459&gt;=$D$3,'Datos seleccionados'!$R459&lt;=$D$4,'Datos seleccionados'!$S459&gt;=$D$5,'Datos seleccionados'!$T459&gt;=$D$6,'Datos seleccionados'!$U459&gt;=$D$7),"SI","NO"))</f>
        <v/>
      </c>
      <c r="G903" s="17" t="str">
        <f>+IF('Datos seleccionados'!$A459="","",'Datos seleccionados'!$A459)</f>
        <v/>
      </c>
      <c r="H903" s="14" t="str">
        <f>+IF('Datos seleccionados'!$B459="","",'Datos seleccionados'!$B459)</f>
        <v/>
      </c>
      <c r="I903" s="10" t="str">
        <f>IF(H903="","",IF(AND('Datos seleccionados'!$Q459&gt;=$I$3,'Datos seleccionados'!$R459&lt;=$I$4,'Datos seleccionados'!$S459&gt;=$I$5,'Datos seleccionados'!$T459&gt;=$I$6,'Datos seleccionados'!$U459&gt;=$I$7),"SI","NO"))</f>
        <v/>
      </c>
    </row>
    <row r="904" spans="2:9" x14ac:dyDescent="0.2">
      <c r="B904" s="18" t="str">
        <f>+IF('Datos seleccionados'!$A460="","",'Datos seleccionados'!$A460)</f>
        <v/>
      </c>
      <c r="C904" s="14" t="str">
        <f>+IF('Datos seleccionados'!$B460="","",'Datos seleccionados'!$B460)</f>
        <v/>
      </c>
      <c r="D904" s="10" t="str">
        <f>IF(C904="","",IF(AND('Datos seleccionados'!$Q460&gt;=$D$3,'Datos seleccionados'!$R460&lt;=$D$4,'Datos seleccionados'!$S460&gt;=$D$5,'Datos seleccionados'!$T460&gt;=$D$6,'Datos seleccionados'!$U460&gt;=$D$7),"SI","NO"))</f>
        <v/>
      </c>
      <c r="G904" s="17" t="str">
        <f>+IF('Datos seleccionados'!$A460="","",'Datos seleccionados'!$A460)</f>
        <v/>
      </c>
      <c r="H904" s="14" t="str">
        <f>+IF('Datos seleccionados'!$B460="","",'Datos seleccionados'!$B460)</f>
        <v/>
      </c>
      <c r="I904" s="10" t="str">
        <f>IF(H904="","",IF(AND('Datos seleccionados'!$Q460&gt;=$I$3,'Datos seleccionados'!$R460&lt;=$I$4,'Datos seleccionados'!$S460&gt;=$I$5,'Datos seleccionados'!$T460&gt;=$I$6,'Datos seleccionados'!$U460&gt;=$I$7),"SI","NO"))</f>
        <v/>
      </c>
    </row>
    <row r="905" spans="2:9" x14ac:dyDescent="0.2">
      <c r="B905" s="18" t="str">
        <f>+IF('Datos seleccionados'!$A461="","",'Datos seleccionados'!$A461)</f>
        <v/>
      </c>
      <c r="C905" s="14" t="str">
        <f>+IF('Datos seleccionados'!$B461="","",'Datos seleccionados'!$B461)</f>
        <v/>
      </c>
      <c r="D905" s="10" t="str">
        <f>IF(C905="","",IF(AND('Datos seleccionados'!$Q461&gt;=$D$3,'Datos seleccionados'!$R461&lt;=$D$4,'Datos seleccionados'!$S461&gt;=$D$5,'Datos seleccionados'!$T461&gt;=$D$6,'Datos seleccionados'!$U461&gt;=$D$7),"SI","NO"))</f>
        <v/>
      </c>
      <c r="G905" s="17" t="str">
        <f>+IF('Datos seleccionados'!$A461="","",'Datos seleccionados'!$A461)</f>
        <v/>
      </c>
      <c r="H905" s="14" t="str">
        <f>+IF('Datos seleccionados'!$B461="","",'Datos seleccionados'!$B461)</f>
        <v/>
      </c>
      <c r="I905" s="10" t="str">
        <f>IF(H905="","",IF(AND('Datos seleccionados'!$Q461&gt;=$I$3,'Datos seleccionados'!$R461&lt;=$I$4,'Datos seleccionados'!$S461&gt;=$I$5,'Datos seleccionados'!$T461&gt;=$I$6,'Datos seleccionados'!$U461&gt;=$I$7),"SI","NO"))</f>
        <v/>
      </c>
    </row>
    <row r="906" spans="2:9" x14ac:dyDescent="0.2">
      <c r="B906" s="18" t="str">
        <f>+IF('Datos seleccionados'!$A462="","",'Datos seleccionados'!$A462)</f>
        <v/>
      </c>
      <c r="C906" s="14" t="str">
        <f>+IF('Datos seleccionados'!$B462="","",'Datos seleccionados'!$B462)</f>
        <v/>
      </c>
      <c r="D906" s="10" t="str">
        <f>IF(C906="","",IF(AND('Datos seleccionados'!$Q462&gt;=$D$3,'Datos seleccionados'!$R462&lt;=$D$4,'Datos seleccionados'!$S462&gt;=$D$5,'Datos seleccionados'!$T462&gt;=$D$6,'Datos seleccionados'!$U462&gt;=$D$7),"SI","NO"))</f>
        <v/>
      </c>
      <c r="G906" s="17" t="str">
        <f>+IF('Datos seleccionados'!$A462="","",'Datos seleccionados'!$A462)</f>
        <v/>
      </c>
      <c r="H906" s="14" t="str">
        <f>+IF('Datos seleccionados'!$B462="","",'Datos seleccionados'!$B462)</f>
        <v/>
      </c>
      <c r="I906" s="10" t="str">
        <f>IF(H906="","",IF(AND('Datos seleccionados'!$Q462&gt;=$I$3,'Datos seleccionados'!$R462&lt;=$I$4,'Datos seleccionados'!$S462&gt;=$I$5,'Datos seleccionados'!$T462&gt;=$I$6,'Datos seleccionados'!$U462&gt;=$I$7),"SI","NO"))</f>
        <v/>
      </c>
    </row>
    <row r="907" spans="2:9" x14ac:dyDescent="0.2">
      <c r="B907" s="18" t="str">
        <f>+IF('Datos seleccionados'!$A463="","",'Datos seleccionados'!$A463)</f>
        <v/>
      </c>
      <c r="C907" s="14" t="str">
        <f>+IF('Datos seleccionados'!$B463="","",'Datos seleccionados'!$B463)</f>
        <v/>
      </c>
      <c r="D907" s="10" t="str">
        <f>IF(C907="","",IF(AND('Datos seleccionados'!$Q463&gt;=$D$3,'Datos seleccionados'!$R463&lt;=$D$4,'Datos seleccionados'!$S463&gt;=$D$5,'Datos seleccionados'!$T463&gt;=$D$6,'Datos seleccionados'!$U463&gt;=$D$7),"SI","NO"))</f>
        <v/>
      </c>
      <c r="G907" s="17" t="str">
        <f>+IF('Datos seleccionados'!$A463="","",'Datos seleccionados'!$A463)</f>
        <v/>
      </c>
      <c r="H907" s="14" t="str">
        <f>+IF('Datos seleccionados'!$B463="","",'Datos seleccionados'!$B463)</f>
        <v/>
      </c>
      <c r="I907" s="10" t="str">
        <f>IF(H907="","",IF(AND('Datos seleccionados'!$Q463&gt;=$I$3,'Datos seleccionados'!$R463&lt;=$I$4,'Datos seleccionados'!$S463&gt;=$I$5,'Datos seleccionados'!$T463&gt;=$I$6,'Datos seleccionados'!$U463&gt;=$I$7),"SI","NO"))</f>
        <v/>
      </c>
    </row>
    <row r="908" spans="2:9" x14ac:dyDescent="0.2">
      <c r="B908" s="18" t="str">
        <f>+IF('Datos seleccionados'!$A464="","",'Datos seleccionados'!$A464)</f>
        <v/>
      </c>
      <c r="C908" s="14" t="str">
        <f>+IF('Datos seleccionados'!$B464="","",'Datos seleccionados'!$B464)</f>
        <v/>
      </c>
      <c r="D908" s="10" t="str">
        <f>IF(C908="","",IF(AND('Datos seleccionados'!$Q464&gt;=$D$3,'Datos seleccionados'!$R464&lt;=$D$4,'Datos seleccionados'!$S464&gt;=$D$5,'Datos seleccionados'!$T464&gt;=$D$6,'Datos seleccionados'!$U464&gt;=$D$7),"SI","NO"))</f>
        <v/>
      </c>
      <c r="G908" s="17" t="str">
        <f>+IF('Datos seleccionados'!$A464="","",'Datos seleccionados'!$A464)</f>
        <v/>
      </c>
      <c r="H908" s="14" t="str">
        <f>+IF('Datos seleccionados'!$B464="","",'Datos seleccionados'!$B464)</f>
        <v/>
      </c>
      <c r="I908" s="10" t="str">
        <f>IF(H908="","",IF(AND('Datos seleccionados'!$Q464&gt;=$I$3,'Datos seleccionados'!$R464&lt;=$I$4,'Datos seleccionados'!$S464&gt;=$I$5,'Datos seleccionados'!$T464&gt;=$I$6,'Datos seleccionados'!$U464&gt;=$I$7),"SI","NO"))</f>
        <v/>
      </c>
    </row>
    <row r="909" spans="2:9" x14ac:dyDescent="0.2">
      <c r="B909" s="18" t="str">
        <f>+IF('Datos seleccionados'!$A465="","",'Datos seleccionados'!$A465)</f>
        <v/>
      </c>
      <c r="C909" s="14" t="str">
        <f>+IF('Datos seleccionados'!$B465="","",'Datos seleccionados'!$B465)</f>
        <v/>
      </c>
      <c r="D909" s="10" t="str">
        <f>IF(C909="","",IF(AND('Datos seleccionados'!$Q465&gt;=$D$3,'Datos seleccionados'!$R465&lt;=$D$4,'Datos seleccionados'!$S465&gt;=$D$5,'Datos seleccionados'!$T465&gt;=$D$6,'Datos seleccionados'!$U465&gt;=$D$7),"SI","NO"))</f>
        <v/>
      </c>
      <c r="G909" s="17" t="str">
        <f>+IF('Datos seleccionados'!$A465="","",'Datos seleccionados'!$A465)</f>
        <v/>
      </c>
      <c r="H909" s="14" t="str">
        <f>+IF('Datos seleccionados'!$B465="","",'Datos seleccionados'!$B465)</f>
        <v/>
      </c>
      <c r="I909" s="10" t="str">
        <f>IF(H909="","",IF(AND('Datos seleccionados'!$Q465&gt;=$I$3,'Datos seleccionados'!$R465&lt;=$I$4,'Datos seleccionados'!$S465&gt;=$I$5,'Datos seleccionados'!$T465&gt;=$I$6,'Datos seleccionados'!$U465&gt;=$I$7),"SI","NO"))</f>
        <v/>
      </c>
    </row>
    <row r="910" spans="2:9" x14ac:dyDescent="0.2">
      <c r="B910" s="18" t="str">
        <f>+IF('Datos seleccionados'!$A466="","",'Datos seleccionados'!$A466)</f>
        <v/>
      </c>
      <c r="C910" s="14" t="str">
        <f>+IF('Datos seleccionados'!$B466="","",'Datos seleccionados'!$B466)</f>
        <v/>
      </c>
      <c r="D910" s="10" t="str">
        <f>IF(C910="","",IF(AND('Datos seleccionados'!$Q466&gt;=$D$3,'Datos seleccionados'!$R466&lt;=$D$4,'Datos seleccionados'!$S466&gt;=$D$5,'Datos seleccionados'!$T466&gt;=$D$6,'Datos seleccionados'!$U466&gt;=$D$7),"SI","NO"))</f>
        <v/>
      </c>
      <c r="G910" s="17" t="str">
        <f>+IF('Datos seleccionados'!$A466="","",'Datos seleccionados'!$A466)</f>
        <v/>
      </c>
      <c r="H910" s="14" t="str">
        <f>+IF('Datos seleccionados'!$B466="","",'Datos seleccionados'!$B466)</f>
        <v/>
      </c>
      <c r="I910" s="10" t="str">
        <f>IF(H910="","",IF(AND('Datos seleccionados'!$Q466&gt;=$I$3,'Datos seleccionados'!$R466&lt;=$I$4,'Datos seleccionados'!$S466&gt;=$I$5,'Datos seleccionados'!$T466&gt;=$I$6,'Datos seleccionados'!$U466&gt;=$I$7),"SI","NO"))</f>
        <v/>
      </c>
    </row>
    <row r="911" spans="2:9" x14ac:dyDescent="0.2">
      <c r="B911" s="18" t="str">
        <f>+IF('Datos seleccionados'!$A467="","",'Datos seleccionados'!$A467)</f>
        <v/>
      </c>
      <c r="C911" s="14" t="str">
        <f>+IF('Datos seleccionados'!$B467="","",'Datos seleccionados'!$B467)</f>
        <v/>
      </c>
      <c r="D911" s="10" t="str">
        <f>IF(C911="","",IF(AND('Datos seleccionados'!$Q467&gt;=$D$3,'Datos seleccionados'!$R467&lt;=$D$4,'Datos seleccionados'!$S467&gt;=$D$5,'Datos seleccionados'!$T467&gt;=$D$6,'Datos seleccionados'!$U467&gt;=$D$7),"SI","NO"))</f>
        <v/>
      </c>
      <c r="G911" s="17" t="str">
        <f>+IF('Datos seleccionados'!$A467="","",'Datos seleccionados'!$A467)</f>
        <v/>
      </c>
      <c r="H911" s="14" t="str">
        <f>+IF('Datos seleccionados'!$B467="","",'Datos seleccionados'!$B467)</f>
        <v/>
      </c>
      <c r="I911" s="10" t="str">
        <f>IF(H911="","",IF(AND('Datos seleccionados'!$Q467&gt;=$I$3,'Datos seleccionados'!$R467&lt;=$I$4,'Datos seleccionados'!$S467&gt;=$I$5,'Datos seleccionados'!$T467&gt;=$I$6,'Datos seleccionados'!$U467&gt;=$I$7),"SI","NO"))</f>
        <v/>
      </c>
    </row>
    <row r="912" spans="2:9" x14ac:dyDescent="0.2">
      <c r="B912" s="18" t="str">
        <f>+IF('Datos seleccionados'!$A468="","",'Datos seleccionados'!$A468)</f>
        <v/>
      </c>
      <c r="C912" s="14" t="str">
        <f>+IF('Datos seleccionados'!$B468="","",'Datos seleccionados'!$B468)</f>
        <v/>
      </c>
      <c r="D912" s="10" t="str">
        <f>IF(C912="","",IF(AND('Datos seleccionados'!$Q468&gt;=$D$3,'Datos seleccionados'!$R468&lt;=$D$4,'Datos seleccionados'!$S468&gt;=$D$5,'Datos seleccionados'!$T468&gt;=$D$6,'Datos seleccionados'!$U468&gt;=$D$7),"SI","NO"))</f>
        <v/>
      </c>
      <c r="G912" s="17" t="str">
        <f>+IF('Datos seleccionados'!$A468="","",'Datos seleccionados'!$A468)</f>
        <v/>
      </c>
      <c r="H912" s="14" t="str">
        <f>+IF('Datos seleccionados'!$B468="","",'Datos seleccionados'!$B468)</f>
        <v/>
      </c>
      <c r="I912" s="10" t="str">
        <f>IF(H912="","",IF(AND('Datos seleccionados'!$Q468&gt;=$I$3,'Datos seleccionados'!$R468&lt;=$I$4,'Datos seleccionados'!$S468&gt;=$I$5,'Datos seleccionados'!$T468&gt;=$I$6,'Datos seleccionados'!$U468&gt;=$I$7),"SI","NO"))</f>
        <v/>
      </c>
    </row>
    <row r="913" spans="2:9" x14ac:dyDescent="0.2">
      <c r="B913" s="18" t="str">
        <f>+IF('Datos seleccionados'!$A469="","",'Datos seleccionados'!$A469)</f>
        <v/>
      </c>
      <c r="C913" s="14" t="str">
        <f>+IF('Datos seleccionados'!$B469="","",'Datos seleccionados'!$B469)</f>
        <v/>
      </c>
      <c r="D913" s="10" t="str">
        <f>IF(C913="","",IF(AND('Datos seleccionados'!$Q469&gt;=$D$3,'Datos seleccionados'!$R469&lt;=$D$4,'Datos seleccionados'!$S469&gt;=$D$5,'Datos seleccionados'!$T469&gt;=$D$6,'Datos seleccionados'!$U469&gt;=$D$7),"SI","NO"))</f>
        <v/>
      </c>
      <c r="G913" s="17" t="str">
        <f>+IF('Datos seleccionados'!$A469="","",'Datos seleccionados'!$A469)</f>
        <v/>
      </c>
      <c r="H913" s="14" t="str">
        <f>+IF('Datos seleccionados'!$B469="","",'Datos seleccionados'!$B469)</f>
        <v/>
      </c>
      <c r="I913" s="10" t="str">
        <f>IF(H913="","",IF(AND('Datos seleccionados'!$Q469&gt;=$I$3,'Datos seleccionados'!$R469&lt;=$I$4,'Datos seleccionados'!$S469&gt;=$I$5,'Datos seleccionados'!$T469&gt;=$I$6,'Datos seleccionados'!$U469&gt;=$I$7),"SI","NO"))</f>
        <v/>
      </c>
    </row>
    <row r="914" spans="2:9" x14ac:dyDescent="0.2">
      <c r="B914" s="18" t="str">
        <f>+IF('Datos seleccionados'!$A470="","",'Datos seleccionados'!$A470)</f>
        <v/>
      </c>
      <c r="C914" s="14" t="str">
        <f>+IF('Datos seleccionados'!$B470="","",'Datos seleccionados'!$B470)</f>
        <v/>
      </c>
      <c r="D914" s="10" t="str">
        <f>IF(C914="","",IF(AND('Datos seleccionados'!$Q470&gt;=$D$3,'Datos seleccionados'!$R470&lt;=$D$4,'Datos seleccionados'!$S470&gt;=$D$5,'Datos seleccionados'!$T470&gt;=$D$6,'Datos seleccionados'!$U470&gt;=$D$7),"SI","NO"))</f>
        <v/>
      </c>
      <c r="G914" s="17" t="str">
        <f>+IF('Datos seleccionados'!$A470="","",'Datos seleccionados'!$A470)</f>
        <v/>
      </c>
      <c r="H914" s="14" t="str">
        <f>+IF('Datos seleccionados'!$B470="","",'Datos seleccionados'!$B470)</f>
        <v/>
      </c>
      <c r="I914" s="10" t="str">
        <f>IF(H914="","",IF(AND('Datos seleccionados'!$Q470&gt;=$I$3,'Datos seleccionados'!$R470&lt;=$I$4,'Datos seleccionados'!$S470&gt;=$I$5,'Datos seleccionados'!$T470&gt;=$I$6,'Datos seleccionados'!$U470&gt;=$I$7),"SI","NO"))</f>
        <v/>
      </c>
    </row>
    <row r="915" spans="2:9" x14ac:dyDescent="0.2">
      <c r="B915" s="18" t="str">
        <f>+IF('Datos seleccionados'!$A471="","",'Datos seleccionados'!$A471)</f>
        <v/>
      </c>
      <c r="C915" s="14" t="str">
        <f>+IF('Datos seleccionados'!$B471="","",'Datos seleccionados'!$B471)</f>
        <v/>
      </c>
      <c r="D915" s="10" t="str">
        <f>IF(C915="","",IF(AND('Datos seleccionados'!$Q471&gt;=$D$3,'Datos seleccionados'!$R471&lt;=$D$4,'Datos seleccionados'!$S471&gt;=$D$5,'Datos seleccionados'!$T471&gt;=$D$6,'Datos seleccionados'!$U471&gt;=$D$7),"SI","NO"))</f>
        <v/>
      </c>
      <c r="G915" s="17" t="str">
        <f>+IF('Datos seleccionados'!$A471="","",'Datos seleccionados'!$A471)</f>
        <v/>
      </c>
      <c r="H915" s="14" t="str">
        <f>+IF('Datos seleccionados'!$B471="","",'Datos seleccionados'!$B471)</f>
        <v/>
      </c>
      <c r="I915" s="10" t="str">
        <f>IF(H915="","",IF(AND('Datos seleccionados'!$Q471&gt;=$I$3,'Datos seleccionados'!$R471&lt;=$I$4,'Datos seleccionados'!$S471&gt;=$I$5,'Datos seleccionados'!$T471&gt;=$I$6,'Datos seleccionados'!$U471&gt;=$I$7),"SI","NO"))</f>
        <v/>
      </c>
    </row>
    <row r="916" spans="2:9" x14ac:dyDescent="0.2">
      <c r="B916" s="18" t="str">
        <f>+IF('Datos seleccionados'!$A472="","",'Datos seleccionados'!$A472)</f>
        <v/>
      </c>
      <c r="C916" s="14" t="str">
        <f>+IF('Datos seleccionados'!$B472="","",'Datos seleccionados'!$B472)</f>
        <v/>
      </c>
      <c r="D916" s="10" t="str">
        <f>IF(C916="","",IF(AND('Datos seleccionados'!$Q472&gt;=$D$3,'Datos seleccionados'!$R472&lt;=$D$4,'Datos seleccionados'!$S472&gt;=$D$5,'Datos seleccionados'!$T472&gt;=$D$6,'Datos seleccionados'!$U472&gt;=$D$7),"SI","NO"))</f>
        <v/>
      </c>
      <c r="G916" s="17" t="str">
        <f>+IF('Datos seleccionados'!$A472="","",'Datos seleccionados'!$A472)</f>
        <v/>
      </c>
      <c r="H916" s="14" t="str">
        <f>+IF('Datos seleccionados'!$B472="","",'Datos seleccionados'!$B472)</f>
        <v/>
      </c>
      <c r="I916" s="10" t="str">
        <f>IF(H916="","",IF(AND('Datos seleccionados'!$Q472&gt;=$I$3,'Datos seleccionados'!$R472&lt;=$I$4,'Datos seleccionados'!$S472&gt;=$I$5,'Datos seleccionados'!$T472&gt;=$I$6,'Datos seleccionados'!$U472&gt;=$I$7),"SI","NO"))</f>
        <v/>
      </c>
    </row>
    <row r="917" spans="2:9" x14ac:dyDescent="0.2">
      <c r="B917" s="18" t="str">
        <f>+IF('Datos seleccionados'!$A473="","",'Datos seleccionados'!$A473)</f>
        <v/>
      </c>
      <c r="C917" s="14" t="str">
        <f>+IF('Datos seleccionados'!$B473="","",'Datos seleccionados'!$B473)</f>
        <v/>
      </c>
      <c r="D917" s="10" t="str">
        <f>IF(C917="","",IF(AND('Datos seleccionados'!$Q473&gt;=$D$3,'Datos seleccionados'!$R473&lt;=$D$4,'Datos seleccionados'!$S473&gt;=$D$5,'Datos seleccionados'!$T473&gt;=$D$6,'Datos seleccionados'!$U473&gt;=$D$7),"SI","NO"))</f>
        <v/>
      </c>
      <c r="G917" s="17" t="str">
        <f>+IF('Datos seleccionados'!$A473="","",'Datos seleccionados'!$A473)</f>
        <v/>
      </c>
      <c r="H917" s="14" t="str">
        <f>+IF('Datos seleccionados'!$B473="","",'Datos seleccionados'!$B473)</f>
        <v/>
      </c>
      <c r="I917" s="10" t="str">
        <f>IF(H917="","",IF(AND('Datos seleccionados'!$Q473&gt;=$I$3,'Datos seleccionados'!$R473&lt;=$I$4,'Datos seleccionados'!$S473&gt;=$I$5,'Datos seleccionados'!$T473&gt;=$I$6,'Datos seleccionados'!$U473&gt;=$I$7),"SI","NO"))</f>
        <v/>
      </c>
    </row>
    <row r="918" spans="2:9" x14ac:dyDescent="0.2">
      <c r="B918" s="18" t="str">
        <f>+IF('Datos seleccionados'!$A474="","",'Datos seleccionados'!$A474)</f>
        <v/>
      </c>
      <c r="C918" s="14" t="str">
        <f>+IF('Datos seleccionados'!$B474="","",'Datos seleccionados'!$B474)</f>
        <v/>
      </c>
      <c r="D918" s="10" t="str">
        <f>IF(C918="","",IF(AND('Datos seleccionados'!$Q474&gt;=$D$3,'Datos seleccionados'!$R474&lt;=$D$4,'Datos seleccionados'!$S474&gt;=$D$5,'Datos seleccionados'!$T474&gt;=$D$6,'Datos seleccionados'!$U474&gt;=$D$7),"SI","NO"))</f>
        <v/>
      </c>
      <c r="G918" s="17" t="str">
        <f>+IF('Datos seleccionados'!$A474="","",'Datos seleccionados'!$A474)</f>
        <v/>
      </c>
      <c r="H918" s="14" t="str">
        <f>+IF('Datos seleccionados'!$B474="","",'Datos seleccionados'!$B474)</f>
        <v/>
      </c>
      <c r="I918" s="10" t="str">
        <f>IF(H918="","",IF(AND('Datos seleccionados'!$Q474&gt;=$I$3,'Datos seleccionados'!$R474&lt;=$I$4,'Datos seleccionados'!$S474&gt;=$I$5,'Datos seleccionados'!$T474&gt;=$I$6,'Datos seleccionados'!$U474&gt;=$I$7),"SI","NO"))</f>
        <v/>
      </c>
    </row>
    <row r="919" spans="2:9" x14ac:dyDescent="0.2">
      <c r="B919" s="18" t="str">
        <f>+IF('Datos seleccionados'!$A475="","",'Datos seleccionados'!$A475)</f>
        <v/>
      </c>
      <c r="C919" s="14" t="str">
        <f>+IF('Datos seleccionados'!$B475="","",'Datos seleccionados'!$B475)</f>
        <v/>
      </c>
      <c r="D919" s="10" t="str">
        <f>IF(C919="","",IF(AND('Datos seleccionados'!$Q475&gt;=$D$3,'Datos seleccionados'!$R475&lt;=$D$4,'Datos seleccionados'!$S475&gt;=$D$5,'Datos seleccionados'!$T475&gt;=$D$6,'Datos seleccionados'!$U475&gt;=$D$7),"SI","NO"))</f>
        <v/>
      </c>
      <c r="G919" s="17" t="str">
        <f>+IF('Datos seleccionados'!$A475="","",'Datos seleccionados'!$A475)</f>
        <v/>
      </c>
      <c r="H919" s="14" t="str">
        <f>+IF('Datos seleccionados'!$B475="","",'Datos seleccionados'!$B475)</f>
        <v/>
      </c>
      <c r="I919" s="10" t="str">
        <f>IF(H919="","",IF(AND('Datos seleccionados'!$Q475&gt;=$I$3,'Datos seleccionados'!$R475&lt;=$I$4,'Datos seleccionados'!$S475&gt;=$I$5,'Datos seleccionados'!$T475&gt;=$I$6,'Datos seleccionados'!$U475&gt;=$I$7),"SI","NO"))</f>
        <v/>
      </c>
    </row>
    <row r="920" spans="2:9" x14ac:dyDescent="0.2">
      <c r="B920" s="18" t="str">
        <f>+IF('Datos seleccionados'!$A476="","",'Datos seleccionados'!$A476)</f>
        <v/>
      </c>
      <c r="C920" s="14" t="str">
        <f>+IF('Datos seleccionados'!$B476="","",'Datos seleccionados'!$B476)</f>
        <v/>
      </c>
      <c r="D920" s="10" t="str">
        <f>IF(C920="","",IF(AND('Datos seleccionados'!$Q476&gt;=$D$3,'Datos seleccionados'!$R476&lt;=$D$4,'Datos seleccionados'!$S476&gt;=$D$5,'Datos seleccionados'!$T476&gt;=$D$6,'Datos seleccionados'!$U476&gt;=$D$7),"SI","NO"))</f>
        <v/>
      </c>
      <c r="G920" s="17" t="str">
        <f>+IF('Datos seleccionados'!$A476="","",'Datos seleccionados'!$A476)</f>
        <v/>
      </c>
      <c r="H920" s="14" t="str">
        <f>+IF('Datos seleccionados'!$B476="","",'Datos seleccionados'!$B476)</f>
        <v/>
      </c>
      <c r="I920" s="10" t="str">
        <f>IF(H920="","",IF(AND('Datos seleccionados'!$Q476&gt;=$I$3,'Datos seleccionados'!$R476&lt;=$I$4,'Datos seleccionados'!$S476&gt;=$I$5,'Datos seleccionados'!$T476&gt;=$I$6,'Datos seleccionados'!$U476&gt;=$I$7),"SI","NO"))</f>
        <v/>
      </c>
    </row>
    <row r="921" spans="2:9" x14ac:dyDescent="0.2">
      <c r="B921" s="18" t="str">
        <f>+IF('Datos seleccionados'!$A477="","",'Datos seleccionados'!$A477)</f>
        <v/>
      </c>
      <c r="C921" s="14" t="str">
        <f>+IF('Datos seleccionados'!$B477="","",'Datos seleccionados'!$B477)</f>
        <v/>
      </c>
      <c r="D921" s="10" t="str">
        <f>IF(C921="","",IF(AND('Datos seleccionados'!$Q477&gt;=$D$3,'Datos seleccionados'!$R477&lt;=$D$4,'Datos seleccionados'!$S477&gt;=$D$5,'Datos seleccionados'!$T477&gt;=$D$6,'Datos seleccionados'!$U477&gt;=$D$7),"SI","NO"))</f>
        <v/>
      </c>
      <c r="G921" s="17" t="str">
        <f>+IF('Datos seleccionados'!$A477="","",'Datos seleccionados'!$A477)</f>
        <v/>
      </c>
      <c r="H921" s="14" t="str">
        <f>+IF('Datos seleccionados'!$B477="","",'Datos seleccionados'!$B477)</f>
        <v/>
      </c>
      <c r="I921" s="10" t="str">
        <f>IF(H921="","",IF(AND('Datos seleccionados'!$Q477&gt;=$I$3,'Datos seleccionados'!$R477&lt;=$I$4,'Datos seleccionados'!$S477&gt;=$I$5,'Datos seleccionados'!$T477&gt;=$I$6,'Datos seleccionados'!$U477&gt;=$I$7),"SI","NO"))</f>
        <v/>
      </c>
    </row>
    <row r="922" spans="2:9" x14ac:dyDescent="0.2">
      <c r="B922" s="18" t="str">
        <f>+IF('Datos seleccionados'!$A478="","",'Datos seleccionados'!$A478)</f>
        <v/>
      </c>
      <c r="C922" s="14" t="str">
        <f>+IF('Datos seleccionados'!$B478="","",'Datos seleccionados'!$B478)</f>
        <v/>
      </c>
      <c r="D922" s="10" t="str">
        <f>IF(C922="","",IF(AND('Datos seleccionados'!$Q478&gt;=$D$3,'Datos seleccionados'!$R478&lt;=$D$4,'Datos seleccionados'!$S478&gt;=$D$5,'Datos seleccionados'!$T478&gt;=$D$6,'Datos seleccionados'!$U478&gt;=$D$7),"SI","NO"))</f>
        <v/>
      </c>
      <c r="G922" s="17" t="str">
        <f>+IF('Datos seleccionados'!$A478="","",'Datos seleccionados'!$A478)</f>
        <v/>
      </c>
      <c r="H922" s="14" t="str">
        <f>+IF('Datos seleccionados'!$B478="","",'Datos seleccionados'!$B478)</f>
        <v/>
      </c>
      <c r="I922" s="10" t="str">
        <f>IF(H922="","",IF(AND('Datos seleccionados'!$Q478&gt;=$I$3,'Datos seleccionados'!$R478&lt;=$I$4,'Datos seleccionados'!$S478&gt;=$I$5,'Datos seleccionados'!$T478&gt;=$I$6,'Datos seleccionados'!$U478&gt;=$I$7),"SI","NO"))</f>
        <v/>
      </c>
    </row>
    <row r="923" spans="2:9" x14ac:dyDescent="0.2">
      <c r="B923" s="18" t="str">
        <f>+IF('Datos seleccionados'!$A479="","",'Datos seleccionados'!$A479)</f>
        <v/>
      </c>
      <c r="C923" s="14" t="str">
        <f>+IF('Datos seleccionados'!$B479="","",'Datos seleccionados'!$B479)</f>
        <v/>
      </c>
      <c r="D923" s="10" t="str">
        <f>IF(C923="","",IF(AND('Datos seleccionados'!$Q479&gt;=$D$3,'Datos seleccionados'!$R479&lt;=$D$4,'Datos seleccionados'!$S479&gt;=$D$5,'Datos seleccionados'!$T479&gt;=$D$6,'Datos seleccionados'!$U479&gt;=$D$7),"SI","NO"))</f>
        <v/>
      </c>
      <c r="G923" s="17" t="str">
        <f>+IF('Datos seleccionados'!$A479="","",'Datos seleccionados'!$A479)</f>
        <v/>
      </c>
      <c r="H923" s="14" t="str">
        <f>+IF('Datos seleccionados'!$B479="","",'Datos seleccionados'!$B479)</f>
        <v/>
      </c>
      <c r="I923" s="10" t="str">
        <f>IF(H923="","",IF(AND('Datos seleccionados'!$Q479&gt;=$I$3,'Datos seleccionados'!$R479&lt;=$I$4,'Datos seleccionados'!$S479&gt;=$I$5,'Datos seleccionados'!$T479&gt;=$I$6,'Datos seleccionados'!$U479&gt;=$I$7),"SI","NO"))</f>
        <v/>
      </c>
    </row>
    <row r="924" spans="2:9" x14ac:dyDescent="0.2">
      <c r="B924" s="18" t="str">
        <f>+IF('Datos seleccionados'!$A480="","",'Datos seleccionados'!$A480)</f>
        <v/>
      </c>
      <c r="C924" s="14" t="str">
        <f>+IF('Datos seleccionados'!$B480="","",'Datos seleccionados'!$B480)</f>
        <v/>
      </c>
      <c r="D924" s="10" t="str">
        <f>IF(C924="","",IF(AND('Datos seleccionados'!$Q480&gt;=$D$3,'Datos seleccionados'!$R480&lt;=$D$4,'Datos seleccionados'!$S480&gt;=$D$5,'Datos seleccionados'!$T480&gt;=$D$6,'Datos seleccionados'!$U480&gt;=$D$7),"SI","NO"))</f>
        <v/>
      </c>
      <c r="G924" s="17" t="str">
        <f>+IF('Datos seleccionados'!$A480="","",'Datos seleccionados'!$A480)</f>
        <v/>
      </c>
      <c r="H924" s="14" t="str">
        <f>+IF('Datos seleccionados'!$B480="","",'Datos seleccionados'!$B480)</f>
        <v/>
      </c>
      <c r="I924" s="10" t="str">
        <f>IF(H924="","",IF(AND('Datos seleccionados'!$Q480&gt;=$I$3,'Datos seleccionados'!$R480&lt;=$I$4,'Datos seleccionados'!$S480&gt;=$I$5,'Datos seleccionados'!$T480&gt;=$I$6,'Datos seleccionados'!$U480&gt;=$I$7),"SI","NO"))</f>
        <v/>
      </c>
    </row>
    <row r="925" spans="2:9" x14ac:dyDescent="0.2">
      <c r="B925" s="18" t="str">
        <f>+IF('Datos seleccionados'!$A481="","",'Datos seleccionados'!$A481)</f>
        <v/>
      </c>
      <c r="C925" s="14" t="str">
        <f>+IF('Datos seleccionados'!$B481="","",'Datos seleccionados'!$B481)</f>
        <v/>
      </c>
      <c r="D925" s="10" t="str">
        <f>IF(C925="","",IF(AND('Datos seleccionados'!$Q481&gt;=$D$3,'Datos seleccionados'!$R481&lt;=$D$4,'Datos seleccionados'!$S481&gt;=$D$5,'Datos seleccionados'!$T481&gt;=$D$6,'Datos seleccionados'!$U481&gt;=$D$7),"SI","NO"))</f>
        <v/>
      </c>
      <c r="G925" s="17" t="str">
        <f>+IF('Datos seleccionados'!$A481="","",'Datos seleccionados'!$A481)</f>
        <v/>
      </c>
      <c r="H925" s="14" t="str">
        <f>+IF('Datos seleccionados'!$B481="","",'Datos seleccionados'!$B481)</f>
        <v/>
      </c>
      <c r="I925" s="10" t="str">
        <f>IF(H925="","",IF(AND('Datos seleccionados'!$Q481&gt;=$I$3,'Datos seleccionados'!$R481&lt;=$I$4,'Datos seleccionados'!$S481&gt;=$I$5,'Datos seleccionados'!$T481&gt;=$I$6,'Datos seleccionados'!$U481&gt;=$I$7),"SI","NO"))</f>
        <v/>
      </c>
    </row>
    <row r="926" spans="2:9" x14ac:dyDescent="0.2">
      <c r="B926" s="18" t="str">
        <f>+IF('Datos seleccionados'!$A482="","",'Datos seleccionados'!$A482)</f>
        <v/>
      </c>
      <c r="C926" s="14" t="str">
        <f>+IF('Datos seleccionados'!$B482="","",'Datos seleccionados'!$B482)</f>
        <v/>
      </c>
      <c r="D926" s="10" t="str">
        <f>IF(C926="","",IF(AND('Datos seleccionados'!$Q482&gt;=$D$3,'Datos seleccionados'!$R482&lt;=$D$4,'Datos seleccionados'!$S482&gt;=$D$5,'Datos seleccionados'!$T482&gt;=$D$6,'Datos seleccionados'!$U482&gt;=$D$7),"SI","NO"))</f>
        <v/>
      </c>
      <c r="G926" s="17" t="str">
        <f>+IF('Datos seleccionados'!$A482="","",'Datos seleccionados'!$A482)</f>
        <v/>
      </c>
      <c r="H926" s="14" t="str">
        <f>+IF('Datos seleccionados'!$B482="","",'Datos seleccionados'!$B482)</f>
        <v/>
      </c>
      <c r="I926" s="10" t="str">
        <f>IF(H926="","",IF(AND('Datos seleccionados'!$Q482&gt;=$I$3,'Datos seleccionados'!$R482&lt;=$I$4,'Datos seleccionados'!$S482&gt;=$I$5,'Datos seleccionados'!$T482&gt;=$I$6,'Datos seleccionados'!$U482&gt;=$I$7),"SI","NO"))</f>
        <v/>
      </c>
    </row>
    <row r="927" spans="2:9" x14ac:dyDescent="0.2">
      <c r="B927" s="18" t="str">
        <f>+IF('Datos seleccionados'!$A483="","",'Datos seleccionados'!$A483)</f>
        <v/>
      </c>
      <c r="C927" s="14" t="str">
        <f>+IF('Datos seleccionados'!$B483="","",'Datos seleccionados'!$B483)</f>
        <v/>
      </c>
      <c r="D927" s="10" t="str">
        <f>IF(C927="","",IF(AND('Datos seleccionados'!$Q483&gt;=$D$3,'Datos seleccionados'!$R483&lt;=$D$4,'Datos seleccionados'!$S483&gt;=$D$5,'Datos seleccionados'!$T483&gt;=$D$6,'Datos seleccionados'!$U483&gt;=$D$7),"SI","NO"))</f>
        <v/>
      </c>
      <c r="G927" s="17" t="str">
        <f>+IF('Datos seleccionados'!$A483="","",'Datos seleccionados'!$A483)</f>
        <v/>
      </c>
      <c r="H927" s="14" t="str">
        <f>+IF('Datos seleccionados'!$B483="","",'Datos seleccionados'!$B483)</f>
        <v/>
      </c>
      <c r="I927" s="10" t="str">
        <f>IF(H927="","",IF(AND('Datos seleccionados'!$Q483&gt;=$I$3,'Datos seleccionados'!$R483&lt;=$I$4,'Datos seleccionados'!$S483&gt;=$I$5,'Datos seleccionados'!$T483&gt;=$I$6,'Datos seleccionados'!$U483&gt;=$I$7),"SI","NO"))</f>
        <v/>
      </c>
    </row>
    <row r="928" spans="2:9" x14ac:dyDescent="0.2">
      <c r="B928" s="18" t="str">
        <f>+IF('Datos seleccionados'!$A484="","",'Datos seleccionados'!$A484)</f>
        <v/>
      </c>
      <c r="C928" s="14" t="str">
        <f>+IF('Datos seleccionados'!$B484="","",'Datos seleccionados'!$B484)</f>
        <v/>
      </c>
      <c r="D928" s="10" t="str">
        <f>IF(C928="","",IF(AND('Datos seleccionados'!$Q484&gt;=$D$3,'Datos seleccionados'!$R484&lt;=$D$4,'Datos seleccionados'!$S484&gt;=$D$5,'Datos seleccionados'!$T484&gt;=$D$6,'Datos seleccionados'!$U484&gt;=$D$7),"SI","NO"))</f>
        <v/>
      </c>
      <c r="G928" s="17" t="str">
        <f>+IF('Datos seleccionados'!$A484="","",'Datos seleccionados'!$A484)</f>
        <v/>
      </c>
      <c r="H928" s="14" t="str">
        <f>+IF('Datos seleccionados'!$B484="","",'Datos seleccionados'!$B484)</f>
        <v/>
      </c>
      <c r="I928" s="10" t="str">
        <f>IF(H928="","",IF(AND('Datos seleccionados'!$Q484&gt;=$I$3,'Datos seleccionados'!$R484&lt;=$I$4,'Datos seleccionados'!$S484&gt;=$I$5,'Datos seleccionados'!$T484&gt;=$I$6,'Datos seleccionados'!$U484&gt;=$I$7),"SI","NO"))</f>
        <v/>
      </c>
    </row>
    <row r="929" spans="2:9" x14ac:dyDescent="0.2">
      <c r="B929" s="18" t="str">
        <f>+IF('Datos seleccionados'!$A485="","",'Datos seleccionados'!$A485)</f>
        <v/>
      </c>
      <c r="C929" s="14" t="str">
        <f>+IF('Datos seleccionados'!$B485="","",'Datos seleccionados'!$B485)</f>
        <v/>
      </c>
      <c r="D929" s="10" t="str">
        <f>IF(C929="","",IF(AND('Datos seleccionados'!$Q485&gt;=$D$3,'Datos seleccionados'!$R485&lt;=$D$4,'Datos seleccionados'!$S485&gt;=$D$5,'Datos seleccionados'!$T485&gt;=$D$6,'Datos seleccionados'!$U485&gt;=$D$7),"SI","NO"))</f>
        <v/>
      </c>
      <c r="G929" s="17" t="str">
        <f>+IF('Datos seleccionados'!$A485="","",'Datos seleccionados'!$A485)</f>
        <v/>
      </c>
      <c r="H929" s="14" t="str">
        <f>+IF('Datos seleccionados'!$B485="","",'Datos seleccionados'!$B485)</f>
        <v/>
      </c>
      <c r="I929" s="10" t="str">
        <f>IF(H929="","",IF(AND('Datos seleccionados'!$Q485&gt;=$I$3,'Datos seleccionados'!$R485&lt;=$I$4,'Datos seleccionados'!$S485&gt;=$I$5,'Datos seleccionados'!$T485&gt;=$I$6,'Datos seleccionados'!$U485&gt;=$I$7),"SI","NO"))</f>
        <v/>
      </c>
    </row>
    <row r="930" spans="2:9" x14ac:dyDescent="0.2">
      <c r="B930" s="18" t="str">
        <f>+IF('Datos seleccionados'!$A486="","",'Datos seleccionados'!$A486)</f>
        <v/>
      </c>
      <c r="C930" s="14" t="str">
        <f>+IF('Datos seleccionados'!$B486="","",'Datos seleccionados'!$B486)</f>
        <v/>
      </c>
      <c r="D930" s="10" t="str">
        <f>IF(C930="","",IF(AND('Datos seleccionados'!$Q486&gt;=$D$3,'Datos seleccionados'!$R486&lt;=$D$4,'Datos seleccionados'!$S486&gt;=$D$5,'Datos seleccionados'!$T486&gt;=$D$6,'Datos seleccionados'!$U486&gt;=$D$7),"SI","NO"))</f>
        <v/>
      </c>
      <c r="G930" s="17" t="str">
        <f>+IF('Datos seleccionados'!$A486="","",'Datos seleccionados'!$A486)</f>
        <v/>
      </c>
      <c r="H930" s="14" t="str">
        <f>+IF('Datos seleccionados'!$B486="","",'Datos seleccionados'!$B486)</f>
        <v/>
      </c>
      <c r="I930" s="10" t="str">
        <f>IF(H930="","",IF(AND('Datos seleccionados'!$Q486&gt;=$I$3,'Datos seleccionados'!$R486&lt;=$I$4,'Datos seleccionados'!$S486&gt;=$I$5,'Datos seleccionados'!$T486&gt;=$I$6,'Datos seleccionados'!$U486&gt;=$I$7),"SI","NO"))</f>
        <v/>
      </c>
    </row>
    <row r="931" spans="2:9" x14ac:dyDescent="0.2">
      <c r="B931" s="18" t="str">
        <f>+IF('Datos seleccionados'!$A487="","",'Datos seleccionados'!$A487)</f>
        <v/>
      </c>
      <c r="C931" s="14" t="str">
        <f>+IF('Datos seleccionados'!$B487="","",'Datos seleccionados'!$B487)</f>
        <v/>
      </c>
      <c r="D931" s="10" t="str">
        <f>IF(C931="","",IF(AND('Datos seleccionados'!$Q487&gt;=$D$3,'Datos seleccionados'!$R487&lt;=$D$4,'Datos seleccionados'!$S487&gt;=$D$5,'Datos seleccionados'!$T487&gt;=$D$6,'Datos seleccionados'!$U487&gt;=$D$7),"SI","NO"))</f>
        <v/>
      </c>
      <c r="G931" s="17" t="str">
        <f>+IF('Datos seleccionados'!$A487="","",'Datos seleccionados'!$A487)</f>
        <v/>
      </c>
      <c r="H931" s="14" t="str">
        <f>+IF('Datos seleccionados'!$B487="","",'Datos seleccionados'!$B487)</f>
        <v/>
      </c>
      <c r="I931" s="10" t="str">
        <f>IF(H931="","",IF(AND('Datos seleccionados'!$Q487&gt;=$I$3,'Datos seleccionados'!$R487&lt;=$I$4,'Datos seleccionados'!$S487&gt;=$I$5,'Datos seleccionados'!$T487&gt;=$I$6,'Datos seleccionados'!$U487&gt;=$I$7),"SI","NO"))</f>
        <v/>
      </c>
    </row>
    <row r="932" spans="2:9" x14ac:dyDescent="0.2">
      <c r="B932" s="18" t="str">
        <f>+IF('Datos seleccionados'!$A488="","",'Datos seleccionados'!$A488)</f>
        <v/>
      </c>
      <c r="C932" s="14" t="str">
        <f>+IF('Datos seleccionados'!$B488="","",'Datos seleccionados'!$B488)</f>
        <v/>
      </c>
      <c r="D932" s="10" t="str">
        <f>IF(C932="","",IF(AND('Datos seleccionados'!$Q488&gt;=$D$3,'Datos seleccionados'!$R488&lt;=$D$4,'Datos seleccionados'!$S488&gt;=$D$5,'Datos seleccionados'!$T488&gt;=$D$6,'Datos seleccionados'!$U488&gt;=$D$7),"SI","NO"))</f>
        <v/>
      </c>
      <c r="G932" s="17" t="str">
        <f>+IF('Datos seleccionados'!$A488="","",'Datos seleccionados'!$A488)</f>
        <v/>
      </c>
      <c r="H932" s="14" t="str">
        <f>+IF('Datos seleccionados'!$B488="","",'Datos seleccionados'!$B488)</f>
        <v/>
      </c>
      <c r="I932" s="10" t="str">
        <f>IF(H932="","",IF(AND('Datos seleccionados'!$Q488&gt;=$I$3,'Datos seleccionados'!$R488&lt;=$I$4,'Datos seleccionados'!$S488&gt;=$I$5,'Datos seleccionados'!$T488&gt;=$I$6,'Datos seleccionados'!$U488&gt;=$I$7),"SI","NO"))</f>
        <v/>
      </c>
    </row>
    <row r="933" spans="2:9" x14ac:dyDescent="0.2">
      <c r="B933" s="18" t="str">
        <f>+IF('Datos seleccionados'!$A489="","",'Datos seleccionados'!$A489)</f>
        <v/>
      </c>
      <c r="C933" s="14" t="str">
        <f>+IF('Datos seleccionados'!$B489="","",'Datos seleccionados'!$B489)</f>
        <v/>
      </c>
      <c r="D933" s="10" t="str">
        <f>IF(C933="","",IF(AND('Datos seleccionados'!$Q489&gt;=$D$3,'Datos seleccionados'!$R489&lt;=$D$4,'Datos seleccionados'!$S489&gt;=$D$5,'Datos seleccionados'!$T489&gt;=$D$6,'Datos seleccionados'!$U489&gt;=$D$7),"SI","NO"))</f>
        <v/>
      </c>
      <c r="G933" s="17" t="str">
        <f>+IF('Datos seleccionados'!$A489="","",'Datos seleccionados'!$A489)</f>
        <v/>
      </c>
      <c r="H933" s="14" t="str">
        <f>+IF('Datos seleccionados'!$B489="","",'Datos seleccionados'!$B489)</f>
        <v/>
      </c>
      <c r="I933" s="10" t="str">
        <f>IF(H933="","",IF(AND('Datos seleccionados'!$Q489&gt;=$I$3,'Datos seleccionados'!$R489&lt;=$I$4,'Datos seleccionados'!$S489&gt;=$I$5,'Datos seleccionados'!$T489&gt;=$I$6,'Datos seleccionados'!$U489&gt;=$I$7),"SI","NO"))</f>
        <v/>
      </c>
    </row>
    <row r="934" spans="2:9" x14ac:dyDescent="0.2">
      <c r="B934" s="18" t="str">
        <f>+IF('Datos seleccionados'!$A490="","",'Datos seleccionados'!$A490)</f>
        <v/>
      </c>
      <c r="C934" s="14" t="str">
        <f>+IF('Datos seleccionados'!$B490="","",'Datos seleccionados'!$B490)</f>
        <v/>
      </c>
      <c r="D934" s="10" t="str">
        <f>IF(C934="","",IF(AND('Datos seleccionados'!$Q490&gt;=$D$3,'Datos seleccionados'!$R490&lt;=$D$4,'Datos seleccionados'!$S490&gt;=$D$5,'Datos seleccionados'!$T490&gt;=$D$6,'Datos seleccionados'!$U490&gt;=$D$7),"SI","NO"))</f>
        <v/>
      </c>
      <c r="G934" s="17" t="str">
        <f>+IF('Datos seleccionados'!$A490="","",'Datos seleccionados'!$A490)</f>
        <v/>
      </c>
      <c r="H934" s="14" t="str">
        <f>+IF('Datos seleccionados'!$B490="","",'Datos seleccionados'!$B490)</f>
        <v/>
      </c>
      <c r="I934" s="10" t="str">
        <f>IF(H934="","",IF(AND('Datos seleccionados'!$Q490&gt;=$I$3,'Datos seleccionados'!$R490&lt;=$I$4,'Datos seleccionados'!$S490&gt;=$I$5,'Datos seleccionados'!$T490&gt;=$I$6,'Datos seleccionados'!$U490&gt;=$I$7),"SI","NO"))</f>
        <v/>
      </c>
    </row>
    <row r="935" spans="2:9" x14ac:dyDescent="0.2">
      <c r="B935" s="18" t="str">
        <f>+IF('Datos seleccionados'!$A491="","",'Datos seleccionados'!$A491)</f>
        <v/>
      </c>
      <c r="C935" s="14" t="str">
        <f>+IF('Datos seleccionados'!$B491="","",'Datos seleccionados'!$B491)</f>
        <v/>
      </c>
      <c r="D935" s="10" t="str">
        <f>IF(C935="","",IF(AND('Datos seleccionados'!$Q491&gt;=$D$3,'Datos seleccionados'!$R491&lt;=$D$4,'Datos seleccionados'!$S491&gt;=$D$5,'Datos seleccionados'!$T491&gt;=$D$6,'Datos seleccionados'!$U491&gt;=$D$7),"SI","NO"))</f>
        <v/>
      </c>
      <c r="G935" s="17" t="str">
        <f>+IF('Datos seleccionados'!$A491="","",'Datos seleccionados'!$A491)</f>
        <v/>
      </c>
      <c r="H935" s="14" t="str">
        <f>+IF('Datos seleccionados'!$B491="","",'Datos seleccionados'!$B491)</f>
        <v/>
      </c>
      <c r="I935" s="10" t="str">
        <f>IF(H935="","",IF(AND('Datos seleccionados'!$Q491&gt;=$I$3,'Datos seleccionados'!$R491&lt;=$I$4,'Datos seleccionados'!$S491&gt;=$I$5,'Datos seleccionados'!$T491&gt;=$I$6,'Datos seleccionados'!$U491&gt;=$I$7),"SI","NO"))</f>
        <v/>
      </c>
    </row>
    <row r="936" spans="2:9" x14ac:dyDescent="0.2">
      <c r="B936" s="18" t="str">
        <f>+IF('Datos seleccionados'!$A492="","",'Datos seleccionados'!$A492)</f>
        <v/>
      </c>
      <c r="C936" s="14" t="str">
        <f>+IF('Datos seleccionados'!$B492="","",'Datos seleccionados'!$B492)</f>
        <v/>
      </c>
      <c r="D936" s="10" t="str">
        <f>IF(C936="","",IF(AND('Datos seleccionados'!$Q492&gt;=$D$3,'Datos seleccionados'!$R492&lt;=$D$4,'Datos seleccionados'!$S492&gt;=$D$5,'Datos seleccionados'!$T492&gt;=$D$6,'Datos seleccionados'!$U492&gt;=$D$7),"SI","NO"))</f>
        <v/>
      </c>
      <c r="G936" s="17" t="str">
        <f>+IF('Datos seleccionados'!$A492="","",'Datos seleccionados'!$A492)</f>
        <v/>
      </c>
      <c r="H936" s="14" t="str">
        <f>+IF('Datos seleccionados'!$B492="","",'Datos seleccionados'!$B492)</f>
        <v/>
      </c>
      <c r="I936" s="10" t="str">
        <f>IF(H936="","",IF(AND('Datos seleccionados'!$Q492&gt;=$I$3,'Datos seleccionados'!$R492&lt;=$I$4,'Datos seleccionados'!$S492&gt;=$I$5,'Datos seleccionados'!$T492&gt;=$I$6,'Datos seleccionados'!$U492&gt;=$I$7),"SI","NO"))</f>
        <v/>
      </c>
    </row>
    <row r="937" spans="2:9" x14ac:dyDescent="0.2">
      <c r="B937" s="18" t="str">
        <f>+IF('Datos seleccionados'!$A493="","",'Datos seleccionados'!$A493)</f>
        <v/>
      </c>
      <c r="C937" s="14" t="str">
        <f>+IF('Datos seleccionados'!$B493="","",'Datos seleccionados'!$B493)</f>
        <v/>
      </c>
      <c r="D937" s="10" t="str">
        <f>IF(C937="","",IF(AND('Datos seleccionados'!$Q493&gt;=$D$3,'Datos seleccionados'!$R493&lt;=$D$4,'Datos seleccionados'!$S493&gt;=$D$5,'Datos seleccionados'!$T493&gt;=$D$6,'Datos seleccionados'!$U493&gt;=$D$7),"SI","NO"))</f>
        <v/>
      </c>
      <c r="G937" s="17" t="str">
        <f>+IF('Datos seleccionados'!$A493="","",'Datos seleccionados'!$A493)</f>
        <v/>
      </c>
      <c r="H937" s="14" t="str">
        <f>+IF('Datos seleccionados'!$B493="","",'Datos seleccionados'!$B493)</f>
        <v/>
      </c>
      <c r="I937" s="10" t="str">
        <f>IF(H937="","",IF(AND('Datos seleccionados'!$Q493&gt;=$I$3,'Datos seleccionados'!$R493&lt;=$I$4,'Datos seleccionados'!$S493&gt;=$I$5,'Datos seleccionados'!$T493&gt;=$I$6,'Datos seleccionados'!$U493&gt;=$I$7),"SI","NO"))</f>
        <v/>
      </c>
    </row>
    <row r="938" spans="2:9" x14ac:dyDescent="0.2">
      <c r="B938" s="18" t="str">
        <f>+IF('Datos seleccionados'!$A494="","",'Datos seleccionados'!$A494)</f>
        <v/>
      </c>
      <c r="C938" s="14" t="str">
        <f>+IF('Datos seleccionados'!$B494="","",'Datos seleccionados'!$B494)</f>
        <v/>
      </c>
      <c r="D938" s="10" t="str">
        <f>IF(C938="","",IF(AND('Datos seleccionados'!$Q494&gt;=$D$3,'Datos seleccionados'!$R494&lt;=$D$4,'Datos seleccionados'!$S494&gt;=$D$5,'Datos seleccionados'!$T494&gt;=$D$6,'Datos seleccionados'!$U494&gt;=$D$7),"SI","NO"))</f>
        <v/>
      </c>
      <c r="G938" s="17" t="str">
        <f>+IF('Datos seleccionados'!$A494="","",'Datos seleccionados'!$A494)</f>
        <v/>
      </c>
      <c r="H938" s="14" t="str">
        <f>+IF('Datos seleccionados'!$B494="","",'Datos seleccionados'!$B494)</f>
        <v/>
      </c>
      <c r="I938" s="10" t="str">
        <f>IF(H938="","",IF(AND('Datos seleccionados'!$Q494&gt;=$I$3,'Datos seleccionados'!$R494&lt;=$I$4,'Datos seleccionados'!$S494&gt;=$I$5,'Datos seleccionados'!$T494&gt;=$I$6,'Datos seleccionados'!$U494&gt;=$I$7),"SI","NO"))</f>
        <v/>
      </c>
    </row>
    <row r="939" spans="2:9" x14ac:dyDescent="0.2">
      <c r="B939" s="18" t="str">
        <f>+IF('Datos seleccionados'!$A495="","",'Datos seleccionados'!$A495)</f>
        <v/>
      </c>
      <c r="C939" s="14" t="str">
        <f>+IF('Datos seleccionados'!$B495="","",'Datos seleccionados'!$B495)</f>
        <v/>
      </c>
      <c r="D939" s="10" t="str">
        <f>IF(C939="","",IF(AND('Datos seleccionados'!$Q495&gt;=$D$3,'Datos seleccionados'!$R495&lt;=$D$4,'Datos seleccionados'!$S495&gt;=$D$5,'Datos seleccionados'!$T495&gt;=$D$6,'Datos seleccionados'!$U495&gt;=$D$7),"SI","NO"))</f>
        <v/>
      </c>
      <c r="G939" s="17" t="str">
        <f>+IF('Datos seleccionados'!$A495="","",'Datos seleccionados'!$A495)</f>
        <v/>
      </c>
      <c r="H939" s="14" t="str">
        <f>+IF('Datos seleccionados'!$B495="","",'Datos seleccionados'!$B495)</f>
        <v/>
      </c>
      <c r="I939" s="10" t="str">
        <f>IF(H939="","",IF(AND('Datos seleccionados'!$Q495&gt;=$I$3,'Datos seleccionados'!$R495&lt;=$I$4,'Datos seleccionados'!$S495&gt;=$I$5,'Datos seleccionados'!$T495&gt;=$I$6,'Datos seleccionados'!$U495&gt;=$I$7),"SI","NO"))</f>
        <v/>
      </c>
    </row>
    <row r="940" spans="2:9" x14ac:dyDescent="0.2">
      <c r="B940" s="18" t="str">
        <f>+IF('Datos seleccionados'!$A496="","",'Datos seleccionados'!$A496)</f>
        <v/>
      </c>
      <c r="C940" s="14" t="str">
        <f>+IF('Datos seleccionados'!$B496="","",'Datos seleccionados'!$B496)</f>
        <v/>
      </c>
      <c r="D940" s="10" t="str">
        <f>IF(C940="","",IF(AND('Datos seleccionados'!$Q496&gt;=$D$3,'Datos seleccionados'!$R496&lt;=$D$4,'Datos seleccionados'!$S496&gt;=$D$5,'Datos seleccionados'!$T496&gt;=$D$6,'Datos seleccionados'!$U496&gt;=$D$7),"SI","NO"))</f>
        <v/>
      </c>
      <c r="G940" s="17" t="str">
        <f>+IF('Datos seleccionados'!$A496="","",'Datos seleccionados'!$A496)</f>
        <v/>
      </c>
      <c r="H940" s="14" t="str">
        <f>+IF('Datos seleccionados'!$B496="","",'Datos seleccionados'!$B496)</f>
        <v/>
      </c>
      <c r="I940" s="10" t="str">
        <f>IF(H940="","",IF(AND('Datos seleccionados'!$Q496&gt;=$I$3,'Datos seleccionados'!$R496&lt;=$I$4,'Datos seleccionados'!$S496&gt;=$I$5,'Datos seleccionados'!$T496&gt;=$I$6,'Datos seleccionados'!$U496&gt;=$I$7),"SI","NO"))</f>
        <v/>
      </c>
    </row>
    <row r="941" spans="2:9" x14ac:dyDescent="0.2">
      <c r="B941" s="18" t="str">
        <f>+IF('Datos seleccionados'!$A497="","",'Datos seleccionados'!$A497)</f>
        <v/>
      </c>
      <c r="C941" s="14" t="str">
        <f>+IF('Datos seleccionados'!$B497="","",'Datos seleccionados'!$B497)</f>
        <v/>
      </c>
      <c r="D941" s="10" t="str">
        <f>IF(C941="","",IF(AND('Datos seleccionados'!$Q497&gt;=$D$3,'Datos seleccionados'!$R497&lt;=$D$4,'Datos seleccionados'!$S497&gt;=$D$5,'Datos seleccionados'!$T497&gt;=$D$6,'Datos seleccionados'!$U497&gt;=$D$7),"SI","NO"))</f>
        <v/>
      </c>
      <c r="G941" s="17" t="str">
        <f>+IF('Datos seleccionados'!$A497="","",'Datos seleccionados'!$A497)</f>
        <v/>
      </c>
      <c r="H941" s="14" t="str">
        <f>+IF('Datos seleccionados'!$B497="","",'Datos seleccionados'!$B497)</f>
        <v/>
      </c>
      <c r="I941" s="10" t="str">
        <f>IF(H941="","",IF(AND('Datos seleccionados'!$Q497&gt;=$I$3,'Datos seleccionados'!$R497&lt;=$I$4,'Datos seleccionados'!$S497&gt;=$I$5,'Datos seleccionados'!$T497&gt;=$I$6,'Datos seleccionados'!$U497&gt;=$I$7),"SI","NO"))</f>
        <v/>
      </c>
    </row>
    <row r="942" spans="2:9" x14ac:dyDescent="0.2">
      <c r="B942" s="18" t="str">
        <f>+IF('Datos seleccionados'!$A498="","",'Datos seleccionados'!$A498)</f>
        <v/>
      </c>
      <c r="C942" s="14" t="str">
        <f>+IF('Datos seleccionados'!$B498="","",'Datos seleccionados'!$B498)</f>
        <v/>
      </c>
      <c r="D942" s="10" t="str">
        <f>IF(C942="","",IF(AND('Datos seleccionados'!$Q498&gt;=$D$3,'Datos seleccionados'!$R498&lt;=$D$4,'Datos seleccionados'!$S498&gt;=$D$5,'Datos seleccionados'!$T498&gt;=$D$6,'Datos seleccionados'!$U498&gt;=$D$7),"SI","NO"))</f>
        <v/>
      </c>
      <c r="G942" s="17" t="str">
        <f>+IF('Datos seleccionados'!$A498="","",'Datos seleccionados'!$A498)</f>
        <v/>
      </c>
      <c r="H942" s="14" t="str">
        <f>+IF('Datos seleccionados'!$B498="","",'Datos seleccionados'!$B498)</f>
        <v/>
      </c>
      <c r="I942" s="10" t="str">
        <f>IF(H942="","",IF(AND('Datos seleccionados'!$Q498&gt;=$I$3,'Datos seleccionados'!$R498&lt;=$I$4,'Datos seleccionados'!$S498&gt;=$I$5,'Datos seleccionados'!$T498&gt;=$I$6,'Datos seleccionados'!$U498&gt;=$I$7),"SI","NO"))</f>
        <v/>
      </c>
    </row>
    <row r="943" spans="2:9" x14ac:dyDescent="0.2">
      <c r="B943" s="18" t="str">
        <f>+IF('Datos seleccionados'!$A499="","",'Datos seleccionados'!$A499)</f>
        <v/>
      </c>
      <c r="C943" s="14" t="str">
        <f>+IF('Datos seleccionados'!$B499="","",'Datos seleccionados'!$B499)</f>
        <v/>
      </c>
      <c r="D943" s="10" t="str">
        <f>IF(C943="","",IF(AND('Datos seleccionados'!$Q499&gt;=$D$3,'Datos seleccionados'!$R499&lt;=$D$4,'Datos seleccionados'!$S499&gt;=$D$5,'Datos seleccionados'!$T499&gt;=$D$6,'Datos seleccionados'!$U499&gt;=$D$7),"SI","NO"))</f>
        <v/>
      </c>
      <c r="G943" s="17" t="str">
        <f>+IF('Datos seleccionados'!$A499="","",'Datos seleccionados'!$A499)</f>
        <v/>
      </c>
      <c r="H943" s="14" t="str">
        <f>+IF('Datos seleccionados'!$B499="","",'Datos seleccionados'!$B499)</f>
        <v/>
      </c>
      <c r="I943" s="10" t="str">
        <f>IF(H943="","",IF(AND('Datos seleccionados'!$Q499&gt;=$I$3,'Datos seleccionados'!$R499&lt;=$I$4,'Datos seleccionados'!$S499&gt;=$I$5,'Datos seleccionados'!$T499&gt;=$I$6,'Datos seleccionados'!$U499&gt;=$I$7),"SI","NO"))</f>
        <v/>
      </c>
    </row>
    <row r="944" spans="2:9" x14ac:dyDescent="0.2">
      <c r="B944" s="18" t="str">
        <f>+IF('Datos seleccionados'!$A500="","",'Datos seleccionados'!$A500)</f>
        <v/>
      </c>
      <c r="C944" s="14" t="str">
        <f>+IF('Datos seleccionados'!$B500="","",'Datos seleccionados'!$B500)</f>
        <v/>
      </c>
      <c r="D944" s="10" t="str">
        <f>IF(C944="","",IF(AND('Datos seleccionados'!$Q500&gt;=$D$3,'Datos seleccionados'!$R500&lt;=$D$4,'Datos seleccionados'!$S500&gt;=$D$5,'Datos seleccionados'!$T500&gt;=$D$6,'Datos seleccionados'!$U500&gt;=$D$7),"SI","NO"))</f>
        <v/>
      </c>
      <c r="G944" s="17" t="str">
        <f>+IF('Datos seleccionados'!$A500="","",'Datos seleccionados'!$A500)</f>
        <v/>
      </c>
      <c r="H944" s="14" t="str">
        <f>+IF('Datos seleccionados'!$B500="","",'Datos seleccionados'!$B500)</f>
        <v/>
      </c>
      <c r="I944" s="10" t="str">
        <f>IF(H944="","",IF(AND('Datos seleccionados'!$Q500&gt;=$I$3,'Datos seleccionados'!$R500&lt;=$I$4,'Datos seleccionados'!$S500&gt;=$I$5,'Datos seleccionados'!$T500&gt;=$I$6,'Datos seleccionados'!$U500&gt;=$I$7),"SI","NO"))</f>
        <v/>
      </c>
    </row>
    <row r="945" spans="2:9" x14ac:dyDescent="0.2">
      <c r="B945" s="18" t="str">
        <f>+IF('Datos seleccionados'!$A501="","",'Datos seleccionados'!$A501)</f>
        <v/>
      </c>
      <c r="C945" s="14" t="str">
        <f>+IF('Datos seleccionados'!$B501="","",'Datos seleccionados'!$B501)</f>
        <v/>
      </c>
      <c r="D945" s="10" t="str">
        <f>IF(C945="","",IF(AND('Datos seleccionados'!$Q501&gt;=$D$3,'Datos seleccionados'!$R501&lt;=$D$4,'Datos seleccionados'!$S501&gt;=$D$5,'Datos seleccionados'!$T501&gt;=$D$6,'Datos seleccionados'!$U501&gt;=$D$7),"SI","NO"))</f>
        <v/>
      </c>
      <c r="G945" s="17" t="str">
        <f>+IF('Datos seleccionados'!$A501="","",'Datos seleccionados'!$A501)</f>
        <v/>
      </c>
      <c r="H945" s="14" t="str">
        <f>+IF('Datos seleccionados'!$B501="","",'Datos seleccionados'!$B501)</f>
        <v/>
      </c>
      <c r="I945" s="10" t="str">
        <f>IF(H945="","",IF(AND('Datos seleccionados'!$Q501&gt;=$I$3,'Datos seleccionados'!$R501&lt;=$I$4,'Datos seleccionados'!$S501&gt;=$I$5,'Datos seleccionados'!$T501&gt;=$I$6,'Datos seleccionados'!$U501&gt;=$I$7),"SI","NO"))</f>
        <v/>
      </c>
    </row>
    <row r="946" spans="2:9" x14ac:dyDescent="0.2">
      <c r="B946" s="18" t="str">
        <f>+IF('Datos seleccionados'!$A502="","",'Datos seleccionados'!$A502)</f>
        <v/>
      </c>
      <c r="C946" s="14" t="str">
        <f>+IF('Datos seleccionados'!$B502="","",'Datos seleccionados'!$B502)</f>
        <v/>
      </c>
      <c r="D946" s="10" t="str">
        <f>IF(C946="","",IF(AND('Datos seleccionados'!$Q502&gt;=$D$3,'Datos seleccionados'!$R502&lt;=$D$4,'Datos seleccionados'!$S502&gt;=$D$5,'Datos seleccionados'!$T502&gt;=$D$6,'Datos seleccionados'!$U502&gt;=$D$7),"SI","NO"))</f>
        <v/>
      </c>
      <c r="G946" s="17" t="str">
        <f>+IF('Datos seleccionados'!$A502="","",'Datos seleccionados'!$A502)</f>
        <v/>
      </c>
      <c r="H946" s="14" t="str">
        <f>+IF('Datos seleccionados'!$B502="","",'Datos seleccionados'!$B502)</f>
        <v/>
      </c>
      <c r="I946" s="10" t="str">
        <f>IF(H946="","",IF(AND('Datos seleccionados'!$Q502&gt;=$I$3,'Datos seleccionados'!$R502&lt;=$I$4,'Datos seleccionados'!$S502&gt;=$I$5,'Datos seleccionados'!$T502&gt;=$I$6,'Datos seleccionados'!$U502&gt;=$I$7),"SI","NO"))</f>
        <v/>
      </c>
    </row>
    <row r="947" spans="2:9" x14ac:dyDescent="0.2">
      <c r="B947" s="18" t="str">
        <f>+IF('Datos seleccionados'!$A503="","",'Datos seleccionados'!$A503)</f>
        <v/>
      </c>
      <c r="C947" s="14" t="str">
        <f>+IF('Datos seleccionados'!$B503="","",'Datos seleccionados'!$B503)</f>
        <v/>
      </c>
      <c r="D947" s="10" t="str">
        <f>IF(C947="","",IF(AND('Datos seleccionados'!$Q503&gt;=$D$3,'Datos seleccionados'!$R503&lt;=$D$4,'Datos seleccionados'!$S503&gt;=$D$5,'Datos seleccionados'!$T503&gt;=$D$6,'Datos seleccionados'!$U503&gt;=$D$7),"SI","NO"))</f>
        <v/>
      </c>
      <c r="G947" s="17" t="str">
        <f>+IF('Datos seleccionados'!$A503="","",'Datos seleccionados'!$A503)</f>
        <v/>
      </c>
      <c r="H947" s="14" t="str">
        <f>+IF('Datos seleccionados'!$B503="","",'Datos seleccionados'!$B503)</f>
        <v/>
      </c>
      <c r="I947" s="10" t="str">
        <f>IF(H947="","",IF(AND('Datos seleccionados'!$Q503&gt;=$I$3,'Datos seleccionados'!$R503&lt;=$I$4,'Datos seleccionados'!$S503&gt;=$I$5,'Datos seleccionados'!$T503&gt;=$I$6,'Datos seleccionados'!$U503&gt;=$I$7),"SI","NO"))</f>
        <v/>
      </c>
    </row>
    <row r="948" spans="2:9" x14ac:dyDescent="0.2">
      <c r="B948" s="18" t="str">
        <f>+IF('Datos seleccionados'!$A504="","",'Datos seleccionados'!$A504)</f>
        <v/>
      </c>
      <c r="C948" s="14" t="str">
        <f>+IF('Datos seleccionados'!$B504="","",'Datos seleccionados'!$B504)</f>
        <v/>
      </c>
      <c r="D948" s="10" t="str">
        <f>IF(C948="","",IF(AND('Datos seleccionados'!$Q504&gt;=$D$3,'Datos seleccionados'!$R504&lt;=$D$4,'Datos seleccionados'!$S504&gt;=$D$5,'Datos seleccionados'!$T504&gt;=$D$6,'Datos seleccionados'!$U504&gt;=$D$7),"SI","NO"))</f>
        <v/>
      </c>
      <c r="G948" s="17" t="str">
        <f>+IF('Datos seleccionados'!$A504="","",'Datos seleccionados'!$A504)</f>
        <v/>
      </c>
      <c r="H948" s="14" t="str">
        <f>+IF('Datos seleccionados'!$B504="","",'Datos seleccionados'!$B504)</f>
        <v/>
      </c>
      <c r="I948" s="10" t="str">
        <f>IF(H948="","",IF(AND('Datos seleccionados'!$Q504&gt;=$I$3,'Datos seleccionados'!$R504&lt;=$I$4,'Datos seleccionados'!$S504&gt;=$I$5,'Datos seleccionados'!$T504&gt;=$I$6,'Datos seleccionados'!$U504&gt;=$I$7),"SI","NO"))</f>
        <v/>
      </c>
    </row>
    <row r="949" spans="2:9" x14ac:dyDescent="0.2">
      <c r="B949" s="18" t="str">
        <f>+IF('Datos seleccionados'!$A505="","",'Datos seleccionados'!$A505)</f>
        <v/>
      </c>
      <c r="C949" s="14" t="str">
        <f>+IF('Datos seleccionados'!$B505="","",'Datos seleccionados'!$B505)</f>
        <v/>
      </c>
      <c r="D949" s="10" t="str">
        <f>IF(C949="","",IF(AND('Datos seleccionados'!$Q505&gt;=$D$3,'Datos seleccionados'!$R505&lt;=$D$4,'Datos seleccionados'!$S505&gt;=$D$5,'Datos seleccionados'!$T505&gt;=$D$6,'Datos seleccionados'!$U505&gt;=$D$7),"SI","NO"))</f>
        <v/>
      </c>
      <c r="G949" s="17" t="str">
        <f>+IF('Datos seleccionados'!$A505="","",'Datos seleccionados'!$A505)</f>
        <v/>
      </c>
      <c r="H949" s="14" t="str">
        <f>+IF('Datos seleccionados'!$B505="","",'Datos seleccionados'!$B505)</f>
        <v/>
      </c>
      <c r="I949" s="10" t="str">
        <f>IF(H949="","",IF(AND('Datos seleccionados'!$Q505&gt;=$I$3,'Datos seleccionados'!$R505&lt;=$I$4,'Datos seleccionados'!$S505&gt;=$I$5,'Datos seleccionados'!$T505&gt;=$I$6,'Datos seleccionados'!$U505&gt;=$I$7),"SI","NO"))</f>
        <v/>
      </c>
    </row>
    <row r="950" spans="2:9" x14ac:dyDescent="0.2">
      <c r="B950" s="18" t="str">
        <f>+IF('Datos seleccionados'!$A506="","",'Datos seleccionados'!$A506)</f>
        <v/>
      </c>
      <c r="C950" s="14" t="str">
        <f>+IF('Datos seleccionados'!$B506="","",'Datos seleccionados'!$B506)</f>
        <v/>
      </c>
      <c r="D950" s="10" t="str">
        <f>IF(C950="","",IF(AND('Datos seleccionados'!$Q506&gt;=$D$3,'Datos seleccionados'!$R506&lt;=$D$4,'Datos seleccionados'!$S506&gt;=$D$5,'Datos seleccionados'!$T506&gt;=$D$6,'Datos seleccionados'!$U506&gt;=$D$7),"SI","NO"))</f>
        <v/>
      </c>
      <c r="G950" s="17" t="str">
        <f>+IF('Datos seleccionados'!$A506="","",'Datos seleccionados'!$A506)</f>
        <v/>
      </c>
      <c r="H950" s="14" t="str">
        <f>+IF('Datos seleccionados'!$B506="","",'Datos seleccionados'!$B506)</f>
        <v/>
      </c>
      <c r="I950" s="10" t="str">
        <f>IF(H950="","",IF(AND('Datos seleccionados'!$Q506&gt;=$I$3,'Datos seleccionados'!$R506&lt;=$I$4,'Datos seleccionados'!$S506&gt;=$I$5,'Datos seleccionados'!$T506&gt;=$I$6,'Datos seleccionados'!$U506&gt;=$I$7),"SI","NO"))</f>
        <v/>
      </c>
    </row>
    <row r="951" spans="2:9" x14ac:dyDescent="0.2">
      <c r="B951" s="18" t="str">
        <f>+IF('Datos seleccionados'!$A507="","",'Datos seleccionados'!$A507)</f>
        <v/>
      </c>
      <c r="C951" s="14" t="str">
        <f>+IF('Datos seleccionados'!$B507="","",'Datos seleccionados'!$B507)</f>
        <v/>
      </c>
      <c r="D951" s="10" t="str">
        <f>IF(C951="","",IF(AND('Datos seleccionados'!$Q507&gt;=$D$3,'Datos seleccionados'!$R507&lt;=$D$4,'Datos seleccionados'!$S507&gt;=$D$5,'Datos seleccionados'!$T507&gt;=$D$6,'Datos seleccionados'!$U507&gt;=$D$7),"SI","NO"))</f>
        <v/>
      </c>
      <c r="G951" s="17" t="str">
        <f>+IF('Datos seleccionados'!$A507="","",'Datos seleccionados'!$A507)</f>
        <v/>
      </c>
      <c r="H951" s="14" t="str">
        <f>+IF('Datos seleccionados'!$B507="","",'Datos seleccionados'!$B507)</f>
        <v/>
      </c>
      <c r="I951" s="10" t="str">
        <f>IF(H951="","",IF(AND('Datos seleccionados'!$Q507&gt;=$I$3,'Datos seleccionados'!$R507&lt;=$I$4,'Datos seleccionados'!$S507&gt;=$I$5,'Datos seleccionados'!$T507&gt;=$I$6,'Datos seleccionados'!$U507&gt;=$I$7),"SI","NO"))</f>
        <v/>
      </c>
    </row>
    <row r="952" spans="2:9" x14ac:dyDescent="0.2">
      <c r="B952" s="18" t="str">
        <f>+IF('Datos seleccionados'!$A508="","",'Datos seleccionados'!$A508)</f>
        <v/>
      </c>
      <c r="C952" s="14" t="str">
        <f>+IF('Datos seleccionados'!$B508="","",'Datos seleccionados'!$B508)</f>
        <v/>
      </c>
      <c r="D952" s="10" t="str">
        <f>IF(C952="","",IF(AND('Datos seleccionados'!$Q508&gt;=$D$3,'Datos seleccionados'!$R508&lt;=$D$4,'Datos seleccionados'!$S508&gt;=$D$5,'Datos seleccionados'!$T508&gt;=$D$6,'Datos seleccionados'!$U508&gt;=$D$7),"SI","NO"))</f>
        <v/>
      </c>
      <c r="G952" s="17" t="str">
        <f>+IF('Datos seleccionados'!$A508="","",'Datos seleccionados'!$A508)</f>
        <v/>
      </c>
      <c r="H952" s="14" t="str">
        <f>+IF('Datos seleccionados'!$B508="","",'Datos seleccionados'!$B508)</f>
        <v/>
      </c>
      <c r="I952" s="10" t="str">
        <f>IF(H952="","",IF(AND('Datos seleccionados'!$Q508&gt;=$I$3,'Datos seleccionados'!$R508&lt;=$I$4,'Datos seleccionados'!$S508&gt;=$I$5,'Datos seleccionados'!$T508&gt;=$I$6,'Datos seleccionados'!$U508&gt;=$I$7),"SI","NO"))</f>
        <v/>
      </c>
    </row>
    <row r="953" spans="2:9" x14ac:dyDescent="0.2">
      <c r="B953" s="18" t="str">
        <f>+IF('Datos seleccionados'!$A509="","",'Datos seleccionados'!$A509)</f>
        <v/>
      </c>
      <c r="C953" s="14" t="str">
        <f>+IF('Datos seleccionados'!$B509="","",'Datos seleccionados'!$B509)</f>
        <v/>
      </c>
      <c r="D953" s="10" t="str">
        <f>IF(C953="","",IF(AND('Datos seleccionados'!$Q509&gt;=$D$3,'Datos seleccionados'!$R509&lt;=$D$4,'Datos seleccionados'!$S509&gt;=$D$5,'Datos seleccionados'!$T509&gt;=$D$6,'Datos seleccionados'!$U509&gt;=$D$7),"SI","NO"))</f>
        <v/>
      </c>
      <c r="G953" s="17" t="str">
        <f>+IF('Datos seleccionados'!$A509="","",'Datos seleccionados'!$A509)</f>
        <v/>
      </c>
      <c r="H953" s="14" t="str">
        <f>+IF('Datos seleccionados'!$B509="","",'Datos seleccionados'!$B509)</f>
        <v/>
      </c>
      <c r="I953" s="10" t="str">
        <f>IF(H953="","",IF(AND('Datos seleccionados'!$Q509&gt;=$I$3,'Datos seleccionados'!$R509&lt;=$I$4,'Datos seleccionados'!$S509&gt;=$I$5,'Datos seleccionados'!$T509&gt;=$I$6,'Datos seleccionados'!$U509&gt;=$I$7),"SI","NO"))</f>
        <v/>
      </c>
    </row>
    <row r="954" spans="2:9" x14ac:dyDescent="0.2">
      <c r="B954" s="18" t="str">
        <f>+IF('Datos seleccionados'!$A510="","",'Datos seleccionados'!$A510)</f>
        <v/>
      </c>
      <c r="C954" s="14" t="str">
        <f>+IF('Datos seleccionados'!$B510="","",'Datos seleccionados'!$B510)</f>
        <v/>
      </c>
      <c r="D954" s="10" t="str">
        <f>IF(C954="","",IF(AND('Datos seleccionados'!$Q510&gt;=$D$3,'Datos seleccionados'!$R510&lt;=$D$4,'Datos seleccionados'!$S510&gt;=$D$5,'Datos seleccionados'!$T510&gt;=$D$6,'Datos seleccionados'!$U510&gt;=$D$7),"SI","NO"))</f>
        <v/>
      </c>
      <c r="G954" s="17" t="str">
        <f>+IF('Datos seleccionados'!$A510="","",'Datos seleccionados'!$A510)</f>
        <v/>
      </c>
      <c r="H954" s="14" t="str">
        <f>+IF('Datos seleccionados'!$B510="","",'Datos seleccionados'!$B510)</f>
        <v/>
      </c>
      <c r="I954" s="10" t="str">
        <f>IF(H954="","",IF(AND('Datos seleccionados'!$Q510&gt;=$I$3,'Datos seleccionados'!$R510&lt;=$I$4,'Datos seleccionados'!$S510&gt;=$I$5,'Datos seleccionados'!$T510&gt;=$I$6,'Datos seleccionados'!$U510&gt;=$I$7),"SI","NO"))</f>
        <v/>
      </c>
    </row>
    <row r="955" spans="2:9" x14ac:dyDescent="0.2">
      <c r="B955" s="18" t="str">
        <f>+IF('Datos seleccionados'!$A511="","",'Datos seleccionados'!$A511)</f>
        <v/>
      </c>
      <c r="C955" s="14" t="str">
        <f>+IF('Datos seleccionados'!$B511="","",'Datos seleccionados'!$B511)</f>
        <v/>
      </c>
      <c r="D955" s="10" t="str">
        <f>IF(C955="","",IF(AND('Datos seleccionados'!$Q511&gt;=$D$3,'Datos seleccionados'!$R511&lt;=$D$4,'Datos seleccionados'!$S511&gt;=$D$5,'Datos seleccionados'!$T511&gt;=$D$6,'Datos seleccionados'!$U511&gt;=$D$7),"SI","NO"))</f>
        <v/>
      </c>
      <c r="G955" s="17" t="str">
        <f>+IF('Datos seleccionados'!$A511="","",'Datos seleccionados'!$A511)</f>
        <v/>
      </c>
      <c r="H955" s="14" t="str">
        <f>+IF('Datos seleccionados'!$B511="","",'Datos seleccionados'!$B511)</f>
        <v/>
      </c>
      <c r="I955" s="10" t="str">
        <f>IF(H955="","",IF(AND('Datos seleccionados'!$Q511&gt;=$I$3,'Datos seleccionados'!$R511&lt;=$I$4,'Datos seleccionados'!$S511&gt;=$I$5,'Datos seleccionados'!$T511&gt;=$I$6,'Datos seleccionados'!$U511&gt;=$I$7),"SI","NO"))</f>
        <v/>
      </c>
    </row>
    <row r="956" spans="2:9" x14ac:dyDescent="0.2">
      <c r="B956" s="18" t="str">
        <f>+IF('Datos seleccionados'!$A512="","",'Datos seleccionados'!$A512)</f>
        <v/>
      </c>
      <c r="C956" s="14" t="str">
        <f>+IF('Datos seleccionados'!$B512="","",'Datos seleccionados'!$B512)</f>
        <v/>
      </c>
      <c r="D956" s="10" t="str">
        <f>IF(C956="","",IF(AND('Datos seleccionados'!$Q512&gt;=$D$3,'Datos seleccionados'!$R512&lt;=$D$4,'Datos seleccionados'!$S512&gt;=$D$5,'Datos seleccionados'!$T512&gt;=$D$6,'Datos seleccionados'!$U512&gt;=$D$7),"SI","NO"))</f>
        <v/>
      </c>
      <c r="G956" s="17" t="str">
        <f>+IF('Datos seleccionados'!$A512="","",'Datos seleccionados'!$A512)</f>
        <v/>
      </c>
      <c r="H956" s="14" t="str">
        <f>+IF('Datos seleccionados'!$B512="","",'Datos seleccionados'!$B512)</f>
        <v/>
      </c>
      <c r="I956" s="10" t="str">
        <f>IF(H956="","",IF(AND('Datos seleccionados'!$Q512&gt;=$I$3,'Datos seleccionados'!$R512&lt;=$I$4,'Datos seleccionados'!$S512&gt;=$I$5,'Datos seleccionados'!$T512&gt;=$I$6,'Datos seleccionados'!$U512&gt;=$I$7),"SI","NO"))</f>
        <v/>
      </c>
    </row>
    <row r="957" spans="2:9" x14ac:dyDescent="0.2">
      <c r="B957" s="18" t="str">
        <f>+IF('Datos seleccionados'!$A513="","",'Datos seleccionados'!$A513)</f>
        <v/>
      </c>
      <c r="C957" s="14" t="str">
        <f>+IF('Datos seleccionados'!$B513="","",'Datos seleccionados'!$B513)</f>
        <v/>
      </c>
      <c r="D957" s="10" t="str">
        <f>IF(C957="","",IF(AND('Datos seleccionados'!$Q513&gt;=$D$3,'Datos seleccionados'!$R513&lt;=$D$4,'Datos seleccionados'!$S513&gt;=$D$5,'Datos seleccionados'!$T513&gt;=$D$6,'Datos seleccionados'!$U513&gt;=$D$7),"SI","NO"))</f>
        <v/>
      </c>
      <c r="G957" s="17" t="str">
        <f>+IF('Datos seleccionados'!$A513="","",'Datos seleccionados'!$A513)</f>
        <v/>
      </c>
      <c r="H957" s="14" t="str">
        <f>+IF('Datos seleccionados'!$B513="","",'Datos seleccionados'!$B513)</f>
        <v/>
      </c>
      <c r="I957" s="10" t="str">
        <f>IF(H957="","",IF(AND('Datos seleccionados'!$Q513&gt;=$I$3,'Datos seleccionados'!$R513&lt;=$I$4,'Datos seleccionados'!$S513&gt;=$I$5,'Datos seleccionados'!$T513&gt;=$I$6,'Datos seleccionados'!$U513&gt;=$I$7),"SI","NO"))</f>
        <v/>
      </c>
    </row>
    <row r="958" spans="2:9" x14ac:dyDescent="0.2">
      <c r="B958" s="18" t="str">
        <f>+IF('Datos seleccionados'!$A514="","",'Datos seleccionados'!$A514)</f>
        <v/>
      </c>
      <c r="C958" s="14" t="str">
        <f>+IF('Datos seleccionados'!$B514="","",'Datos seleccionados'!$B514)</f>
        <v/>
      </c>
      <c r="D958" s="10" t="str">
        <f>IF(C958="","",IF(AND('Datos seleccionados'!$Q514&gt;=$D$3,'Datos seleccionados'!$R514&lt;=$D$4,'Datos seleccionados'!$S514&gt;=$D$5,'Datos seleccionados'!$T514&gt;=$D$6,'Datos seleccionados'!$U514&gt;=$D$7),"SI","NO"))</f>
        <v/>
      </c>
      <c r="G958" s="17" t="str">
        <f>+IF('Datos seleccionados'!$A514="","",'Datos seleccionados'!$A514)</f>
        <v/>
      </c>
      <c r="H958" s="14" t="str">
        <f>+IF('Datos seleccionados'!$B514="","",'Datos seleccionados'!$B514)</f>
        <v/>
      </c>
      <c r="I958" s="10" t="str">
        <f>IF(H958="","",IF(AND('Datos seleccionados'!$Q514&gt;=$I$3,'Datos seleccionados'!$R514&lt;=$I$4,'Datos seleccionados'!$S514&gt;=$I$5,'Datos seleccionados'!$T514&gt;=$I$6,'Datos seleccionados'!$U514&gt;=$I$7),"SI","NO"))</f>
        <v/>
      </c>
    </row>
    <row r="959" spans="2:9" x14ac:dyDescent="0.2">
      <c r="B959" s="18" t="str">
        <f>+IF('Datos seleccionados'!$A515="","",'Datos seleccionados'!$A515)</f>
        <v/>
      </c>
      <c r="C959" s="14" t="str">
        <f>+IF('Datos seleccionados'!$B515="","",'Datos seleccionados'!$B515)</f>
        <v/>
      </c>
      <c r="D959" s="10" t="str">
        <f>IF(C959="","",IF(AND('Datos seleccionados'!$Q515&gt;=$D$3,'Datos seleccionados'!$R515&lt;=$D$4,'Datos seleccionados'!$S515&gt;=$D$5,'Datos seleccionados'!$T515&gt;=$D$6,'Datos seleccionados'!$U515&gt;=$D$7),"SI","NO"))</f>
        <v/>
      </c>
      <c r="G959" s="17" t="str">
        <f>+IF('Datos seleccionados'!$A515="","",'Datos seleccionados'!$A515)</f>
        <v/>
      </c>
      <c r="H959" s="14" t="str">
        <f>+IF('Datos seleccionados'!$B515="","",'Datos seleccionados'!$B515)</f>
        <v/>
      </c>
      <c r="I959" s="10" t="str">
        <f>IF(H959="","",IF(AND('Datos seleccionados'!$Q515&gt;=$I$3,'Datos seleccionados'!$R515&lt;=$I$4,'Datos seleccionados'!$S515&gt;=$I$5,'Datos seleccionados'!$T515&gt;=$I$6,'Datos seleccionados'!$U515&gt;=$I$7),"SI","NO"))</f>
        <v/>
      </c>
    </row>
    <row r="960" spans="2:9" x14ac:dyDescent="0.2">
      <c r="B960" s="18" t="str">
        <f>+IF('Datos seleccionados'!$A516="","",'Datos seleccionados'!$A516)</f>
        <v/>
      </c>
      <c r="C960" s="14" t="str">
        <f>+IF('Datos seleccionados'!$B516="","",'Datos seleccionados'!$B516)</f>
        <v/>
      </c>
      <c r="D960" s="10" t="str">
        <f>IF(C960="","",IF(AND('Datos seleccionados'!$Q516&gt;=$D$3,'Datos seleccionados'!$R516&lt;=$D$4,'Datos seleccionados'!$S516&gt;=$D$5,'Datos seleccionados'!$T516&gt;=$D$6,'Datos seleccionados'!$U516&gt;=$D$7),"SI","NO"))</f>
        <v/>
      </c>
      <c r="G960" s="17" t="str">
        <f>+IF('Datos seleccionados'!$A516="","",'Datos seleccionados'!$A516)</f>
        <v/>
      </c>
      <c r="H960" s="14" t="str">
        <f>+IF('Datos seleccionados'!$B516="","",'Datos seleccionados'!$B516)</f>
        <v/>
      </c>
      <c r="I960" s="10" t="str">
        <f>IF(H960="","",IF(AND('Datos seleccionados'!$Q516&gt;=$I$3,'Datos seleccionados'!$R516&lt;=$I$4,'Datos seleccionados'!$S516&gt;=$I$5,'Datos seleccionados'!$T516&gt;=$I$6,'Datos seleccionados'!$U516&gt;=$I$7),"SI","NO"))</f>
        <v/>
      </c>
    </row>
    <row r="961" spans="2:9" x14ac:dyDescent="0.2">
      <c r="B961" s="18" t="str">
        <f>+IF('Datos seleccionados'!$A517="","",'Datos seleccionados'!$A517)</f>
        <v/>
      </c>
      <c r="C961" s="14" t="str">
        <f>+IF('Datos seleccionados'!$B517="","",'Datos seleccionados'!$B517)</f>
        <v/>
      </c>
      <c r="D961" s="10" t="str">
        <f>IF(C961="","",IF(AND('Datos seleccionados'!$Q517&gt;=$D$3,'Datos seleccionados'!$R517&lt;=$D$4,'Datos seleccionados'!$S517&gt;=$D$5,'Datos seleccionados'!$T517&gt;=$D$6,'Datos seleccionados'!$U517&gt;=$D$7),"SI","NO"))</f>
        <v/>
      </c>
      <c r="G961" s="17" t="str">
        <f>+IF('Datos seleccionados'!$A517="","",'Datos seleccionados'!$A517)</f>
        <v/>
      </c>
      <c r="H961" s="14" t="str">
        <f>+IF('Datos seleccionados'!$B517="","",'Datos seleccionados'!$B517)</f>
        <v/>
      </c>
      <c r="I961" s="10" t="str">
        <f>IF(H961="","",IF(AND('Datos seleccionados'!$Q517&gt;=$I$3,'Datos seleccionados'!$R517&lt;=$I$4,'Datos seleccionados'!$S517&gt;=$I$5,'Datos seleccionados'!$T517&gt;=$I$6,'Datos seleccionados'!$U517&gt;=$I$7),"SI","NO"))</f>
        <v/>
      </c>
    </row>
    <row r="962" spans="2:9" x14ac:dyDescent="0.2">
      <c r="B962" s="18" t="str">
        <f>+IF('Datos seleccionados'!$A518="","",'Datos seleccionados'!$A518)</f>
        <v/>
      </c>
      <c r="C962" s="14" t="str">
        <f>+IF('Datos seleccionados'!$B518="","",'Datos seleccionados'!$B518)</f>
        <v/>
      </c>
      <c r="D962" s="10" t="str">
        <f>IF(C962="","",IF(AND('Datos seleccionados'!$Q518&gt;=$D$3,'Datos seleccionados'!$R518&lt;=$D$4,'Datos seleccionados'!$S518&gt;=$D$5,'Datos seleccionados'!$T518&gt;=$D$6,'Datos seleccionados'!$U518&gt;=$D$7),"SI","NO"))</f>
        <v/>
      </c>
      <c r="G962" s="17" t="str">
        <f>+IF('Datos seleccionados'!$A518="","",'Datos seleccionados'!$A518)</f>
        <v/>
      </c>
      <c r="H962" s="14" t="str">
        <f>+IF('Datos seleccionados'!$B518="","",'Datos seleccionados'!$B518)</f>
        <v/>
      </c>
      <c r="I962" s="10" t="str">
        <f>IF(H962="","",IF(AND('Datos seleccionados'!$Q518&gt;=$I$3,'Datos seleccionados'!$R518&lt;=$I$4,'Datos seleccionados'!$S518&gt;=$I$5,'Datos seleccionados'!$T518&gt;=$I$6,'Datos seleccionados'!$U518&gt;=$I$7),"SI","NO"))</f>
        <v/>
      </c>
    </row>
    <row r="963" spans="2:9" x14ac:dyDescent="0.2">
      <c r="B963" s="18" t="str">
        <f>+IF('Datos seleccionados'!$A519="","",'Datos seleccionados'!$A519)</f>
        <v/>
      </c>
      <c r="C963" s="14" t="str">
        <f>+IF('Datos seleccionados'!$B519="","",'Datos seleccionados'!$B519)</f>
        <v/>
      </c>
      <c r="D963" s="10" t="str">
        <f>IF(C963="","",IF(AND('Datos seleccionados'!$Q519&gt;=$D$3,'Datos seleccionados'!$R519&lt;=$D$4,'Datos seleccionados'!$S519&gt;=$D$5,'Datos seleccionados'!$T519&gt;=$D$6,'Datos seleccionados'!$U519&gt;=$D$7),"SI","NO"))</f>
        <v/>
      </c>
      <c r="G963" s="17" t="str">
        <f>+IF('Datos seleccionados'!$A519="","",'Datos seleccionados'!$A519)</f>
        <v/>
      </c>
      <c r="H963" s="14" t="str">
        <f>+IF('Datos seleccionados'!$B519="","",'Datos seleccionados'!$B519)</f>
        <v/>
      </c>
      <c r="I963" s="10" t="str">
        <f>IF(H963="","",IF(AND('Datos seleccionados'!$Q519&gt;=$I$3,'Datos seleccionados'!$R519&lt;=$I$4,'Datos seleccionados'!$S519&gt;=$I$5,'Datos seleccionados'!$T519&gt;=$I$6,'Datos seleccionados'!$U519&gt;=$I$7),"SI","NO"))</f>
        <v/>
      </c>
    </row>
    <row r="964" spans="2:9" x14ac:dyDescent="0.2">
      <c r="B964" s="18" t="str">
        <f>+IF('Datos seleccionados'!$A520="","",'Datos seleccionados'!$A520)</f>
        <v/>
      </c>
      <c r="C964" s="14" t="str">
        <f>+IF('Datos seleccionados'!$B520="","",'Datos seleccionados'!$B520)</f>
        <v/>
      </c>
      <c r="D964" s="10" t="str">
        <f>IF(C964="","",IF(AND('Datos seleccionados'!$Q520&gt;=$D$3,'Datos seleccionados'!$R520&lt;=$D$4,'Datos seleccionados'!$S520&gt;=$D$5,'Datos seleccionados'!$T520&gt;=$D$6,'Datos seleccionados'!$U520&gt;=$D$7),"SI","NO"))</f>
        <v/>
      </c>
      <c r="G964" s="17" t="str">
        <f>+IF('Datos seleccionados'!$A520="","",'Datos seleccionados'!$A520)</f>
        <v/>
      </c>
      <c r="H964" s="14" t="str">
        <f>+IF('Datos seleccionados'!$B520="","",'Datos seleccionados'!$B520)</f>
        <v/>
      </c>
      <c r="I964" s="10" t="str">
        <f>IF(H964="","",IF(AND('Datos seleccionados'!$Q520&gt;=$I$3,'Datos seleccionados'!$R520&lt;=$I$4,'Datos seleccionados'!$S520&gt;=$I$5,'Datos seleccionados'!$T520&gt;=$I$6,'Datos seleccionados'!$U520&gt;=$I$7),"SI","NO"))</f>
        <v/>
      </c>
    </row>
    <row r="965" spans="2:9" x14ac:dyDescent="0.2">
      <c r="B965" s="18" t="str">
        <f>+IF('Datos seleccionados'!$A521="","",'Datos seleccionados'!$A521)</f>
        <v/>
      </c>
      <c r="C965" s="14" t="str">
        <f>+IF('Datos seleccionados'!$B521="","",'Datos seleccionados'!$B521)</f>
        <v/>
      </c>
      <c r="D965" s="10" t="str">
        <f>IF(C965="","",IF(AND('Datos seleccionados'!$Q521&gt;=$D$3,'Datos seleccionados'!$R521&lt;=$D$4,'Datos seleccionados'!$S521&gt;=$D$5,'Datos seleccionados'!$T521&gt;=$D$6,'Datos seleccionados'!$U521&gt;=$D$7),"SI","NO"))</f>
        <v/>
      </c>
      <c r="G965" s="17" t="str">
        <f>+IF('Datos seleccionados'!$A521="","",'Datos seleccionados'!$A521)</f>
        <v/>
      </c>
      <c r="H965" s="14" t="str">
        <f>+IF('Datos seleccionados'!$B521="","",'Datos seleccionados'!$B521)</f>
        <v/>
      </c>
      <c r="I965" s="10" t="str">
        <f>IF(H965="","",IF(AND('Datos seleccionados'!$Q521&gt;=$I$3,'Datos seleccionados'!$R521&lt;=$I$4,'Datos seleccionados'!$S521&gt;=$I$5,'Datos seleccionados'!$T521&gt;=$I$6,'Datos seleccionados'!$U521&gt;=$I$7),"SI","NO"))</f>
        <v/>
      </c>
    </row>
    <row r="966" spans="2:9" x14ac:dyDescent="0.2">
      <c r="B966" s="18" t="str">
        <f>+IF('Datos seleccionados'!$A522="","",'Datos seleccionados'!$A522)</f>
        <v/>
      </c>
      <c r="C966" s="14" t="str">
        <f>+IF('Datos seleccionados'!$B522="","",'Datos seleccionados'!$B522)</f>
        <v/>
      </c>
      <c r="D966" s="10" t="str">
        <f>IF(C966="","",IF(AND('Datos seleccionados'!$Q522&gt;=$D$3,'Datos seleccionados'!$R522&lt;=$D$4,'Datos seleccionados'!$S522&gt;=$D$5,'Datos seleccionados'!$T522&gt;=$D$6,'Datos seleccionados'!$U522&gt;=$D$7),"SI","NO"))</f>
        <v/>
      </c>
      <c r="G966" s="17" t="str">
        <f>+IF('Datos seleccionados'!$A522="","",'Datos seleccionados'!$A522)</f>
        <v/>
      </c>
      <c r="H966" s="14" t="str">
        <f>+IF('Datos seleccionados'!$B522="","",'Datos seleccionados'!$B522)</f>
        <v/>
      </c>
      <c r="I966" s="10" t="str">
        <f>IF(H966="","",IF(AND('Datos seleccionados'!$Q522&gt;=$I$3,'Datos seleccionados'!$R522&lt;=$I$4,'Datos seleccionados'!$S522&gt;=$I$5,'Datos seleccionados'!$T522&gt;=$I$6,'Datos seleccionados'!$U522&gt;=$I$7),"SI","NO"))</f>
        <v/>
      </c>
    </row>
    <row r="967" spans="2:9" x14ac:dyDescent="0.2">
      <c r="B967" s="18" t="str">
        <f>+IF('Datos seleccionados'!$A523="","",'Datos seleccionados'!$A523)</f>
        <v/>
      </c>
      <c r="C967" s="14" t="str">
        <f>+IF('Datos seleccionados'!$B523="","",'Datos seleccionados'!$B523)</f>
        <v/>
      </c>
      <c r="D967" s="10" t="str">
        <f>IF(C967="","",IF(AND('Datos seleccionados'!$Q523&gt;=$D$3,'Datos seleccionados'!$R523&lt;=$D$4,'Datos seleccionados'!$S523&gt;=$D$5,'Datos seleccionados'!$T523&gt;=$D$6,'Datos seleccionados'!$U523&gt;=$D$7),"SI","NO"))</f>
        <v/>
      </c>
      <c r="G967" s="17" t="str">
        <f>+IF('Datos seleccionados'!$A523="","",'Datos seleccionados'!$A523)</f>
        <v/>
      </c>
      <c r="H967" s="14" t="str">
        <f>+IF('Datos seleccionados'!$B523="","",'Datos seleccionados'!$B523)</f>
        <v/>
      </c>
      <c r="I967" s="10" t="str">
        <f>IF(H967="","",IF(AND('Datos seleccionados'!$Q523&gt;=$I$3,'Datos seleccionados'!$R523&lt;=$I$4,'Datos seleccionados'!$S523&gt;=$I$5,'Datos seleccionados'!$T523&gt;=$I$6,'Datos seleccionados'!$U523&gt;=$I$7),"SI","NO"))</f>
        <v/>
      </c>
    </row>
    <row r="968" spans="2:9" x14ac:dyDescent="0.2">
      <c r="B968" s="18" t="str">
        <f>+IF('Datos seleccionados'!$A524="","",'Datos seleccionados'!$A524)</f>
        <v/>
      </c>
      <c r="C968" s="14" t="str">
        <f>+IF('Datos seleccionados'!$B524="","",'Datos seleccionados'!$B524)</f>
        <v/>
      </c>
      <c r="D968" s="10" t="str">
        <f>IF(C968="","",IF(AND('Datos seleccionados'!$Q524&gt;=$D$3,'Datos seleccionados'!$R524&lt;=$D$4,'Datos seleccionados'!$S524&gt;=$D$5,'Datos seleccionados'!$T524&gt;=$D$6,'Datos seleccionados'!$U524&gt;=$D$7),"SI","NO"))</f>
        <v/>
      </c>
      <c r="G968" s="17" t="str">
        <f>+IF('Datos seleccionados'!$A524="","",'Datos seleccionados'!$A524)</f>
        <v/>
      </c>
      <c r="H968" s="14" t="str">
        <f>+IF('Datos seleccionados'!$B524="","",'Datos seleccionados'!$B524)</f>
        <v/>
      </c>
      <c r="I968" s="10" t="str">
        <f>IF(H968="","",IF(AND('Datos seleccionados'!$Q524&gt;=$I$3,'Datos seleccionados'!$R524&lt;=$I$4,'Datos seleccionados'!$S524&gt;=$I$5,'Datos seleccionados'!$T524&gt;=$I$6,'Datos seleccionados'!$U524&gt;=$I$7),"SI","NO"))</f>
        <v/>
      </c>
    </row>
    <row r="969" spans="2:9" x14ac:dyDescent="0.2">
      <c r="B969" s="18" t="str">
        <f>+IF('Datos seleccionados'!$A525="","",'Datos seleccionados'!$A525)</f>
        <v/>
      </c>
      <c r="C969" s="14" t="str">
        <f>+IF('Datos seleccionados'!$B525="","",'Datos seleccionados'!$B525)</f>
        <v/>
      </c>
      <c r="D969" s="10" t="str">
        <f>IF(C969="","",IF(AND('Datos seleccionados'!$Q525&gt;=$D$3,'Datos seleccionados'!$R525&lt;=$D$4,'Datos seleccionados'!$S525&gt;=$D$5,'Datos seleccionados'!$T525&gt;=$D$6,'Datos seleccionados'!$U525&gt;=$D$7),"SI","NO"))</f>
        <v/>
      </c>
      <c r="G969" s="17" t="str">
        <f>+IF('Datos seleccionados'!$A525="","",'Datos seleccionados'!$A525)</f>
        <v/>
      </c>
      <c r="H969" s="14" t="str">
        <f>+IF('Datos seleccionados'!$B525="","",'Datos seleccionados'!$B525)</f>
        <v/>
      </c>
      <c r="I969" s="10" t="str">
        <f>IF(H969="","",IF(AND('Datos seleccionados'!$Q525&gt;=$I$3,'Datos seleccionados'!$R525&lt;=$I$4,'Datos seleccionados'!$S525&gt;=$I$5,'Datos seleccionados'!$T525&gt;=$I$6,'Datos seleccionados'!$U525&gt;=$I$7),"SI","NO"))</f>
        <v/>
      </c>
    </row>
    <row r="970" spans="2:9" x14ac:dyDescent="0.2">
      <c r="B970" s="18" t="str">
        <f>+IF('Datos seleccionados'!$A526="","",'Datos seleccionados'!$A526)</f>
        <v/>
      </c>
      <c r="C970" s="14" t="str">
        <f>+IF('Datos seleccionados'!$B526="","",'Datos seleccionados'!$B526)</f>
        <v/>
      </c>
      <c r="D970" s="10" t="str">
        <f>IF(C970="","",IF(AND('Datos seleccionados'!$Q526&gt;=$D$3,'Datos seleccionados'!$R526&lt;=$D$4,'Datos seleccionados'!$S526&gt;=$D$5,'Datos seleccionados'!$T526&gt;=$D$6,'Datos seleccionados'!$U526&gt;=$D$7),"SI","NO"))</f>
        <v/>
      </c>
      <c r="G970" s="17" t="str">
        <f>+IF('Datos seleccionados'!$A526="","",'Datos seleccionados'!$A526)</f>
        <v/>
      </c>
      <c r="H970" s="14" t="str">
        <f>+IF('Datos seleccionados'!$B526="","",'Datos seleccionados'!$B526)</f>
        <v/>
      </c>
      <c r="I970" s="10" t="str">
        <f>IF(H970="","",IF(AND('Datos seleccionados'!$Q526&gt;=$I$3,'Datos seleccionados'!$R526&lt;=$I$4,'Datos seleccionados'!$S526&gt;=$I$5,'Datos seleccionados'!$T526&gt;=$I$6,'Datos seleccionados'!$U526&gt;=$I$7),"SI","NO"))</f>
        <v/>
      </c>
    </row>
    <row r="971" spans="2:9" x14ac:dyDescent="0.2">
      <c r="B971" s="18" t="str">
        <f>+IF('Datos seleccionados'!$A527="","",'Datos seleccionados'!$A527)</f>
        <v/>
      </c>
      <c r="C971" s="14" t="str">
        <f>+IF('Datos seleccionados'!$B527="","",'Datos seleccionados'!$B527)</f>
        <v/>
      </c>
      <c r="D971" s="10" t="str">
        <f>IF(C971="","",IF(AND('Datos seleccionados'!$Q527&gt;=$D$3,'Datos seleccionados'!$R527&lt;=$D$4,'Datos seleccionados'!$S527&gt;=$D$5,'Datos seleccionados'!$T527&gt;=$D$6,'Datos seleccionados'!$U527&gt;=$D$7),"SI","NO"))</f>
        <v/>
      </c>
      <c r="G971" s="17" t="str">
        <f>+IF('Datos seleccionados'!$A527="","",'Datos seleccionados'!$A527)</f>
        <v/>
      </c>
      <c r="H971" s="14" t="str">
        <f>+IF('Datos seleccionados'!$B527="","",'Datos seleccionados'!$B527)</f>
        <v/>
      </c>
      <c r="I971" s="10" t="str">
        <f>IF(H971="","",IF(AND('Datos seleccionados'!$Q527&gt;=$I$3,'Datos seleccionados'!$R527&lt;=$I$4,'Datos seleccionados'!$S527&gt;=$I$5,'Datos seleccionados'!$T527&gt;=$I$6,'Datos seleccionados'!$U527&gt;=$I$7),"SI","NO"))</f>
        <v/>
      </c>
    </row>
    <row r="972" spans="2:9" x14ac:dyDescent="0.2">
      <c r="B972" s="18" t="str">
        <f>+IF('Datos seleccionados'!$A528="","",'Datos seleccionados'!$A528)</f>
        <v/>
      </c>
      <c r="C972" s="14" t="str">
        <f>+IF('Datos seleccionados'!$B528="","",'Datos seleccionados'!$B528)</f>
        <v/>
      </c>
      <c r="D972" s="10" t="str">
        <f>IF(C972="","",IF(AND('Datos seleccionados'!$Q528&gt;=$D$3,'Datos seleccionados'!$R528&lt;=$D$4,'Datos seleccionados'!$S528&gt;=$D$5,'Datos seleccionados'!$T528&gt;=$D$6,'Datos seleccionados'!$U528&gt;=$D$7),"SI","NO"))</f>
        <v/>
      </c>
      <c r="G972" s="17" t="str">
        <f>+IF('Datos seleccionados'!$A528="","",'Datos seleccionados'!$A528)</f>
        <v/>
      </c>
      <c r="H972" s="14" t="str">
        <f>+IF('Datos seleccionados'!$B528="","",'Datos seleccionados'!$B528)</f>
        <v/>
      </c>
      <c r="I972" s="10" t="str">
        <f>IF(H972="","",IF(AND('Datos seleccionados'!$Q528&gt;=$I$3,'Datos seleccionados'!$R528&lt;=$I$4,'Datos seleccionados'!$S528&gt;=$I$5,'Datos seleccionados'!$T528&gt;=$I$6,'Datos seleccionados'!$U528&gt;=$I$7),"SI","NO"))</f>
        <v/>
      </c>
    </row>
    <row r="973" spans="2:9" x14ac:dyDescent="0.2">
      <c r="B973" s="18" t="str">
        <f>+IF('Datos seleccionados'!$A529="","",'Datos seleccionados'!$A529)</f>
        <v/>
      </c>
      <c r="C973" s="14" t="str">
        <f>+IF('Datos seleccionados'!$B529="","",'Datos seleccionados'!$B529)</f>
        <v/>
      </c>
      <c r="D973" s="10" t="str">
        <f>IF(C973="","",IF(AND('Datos seleccionados'!$Q529&gt;=$D$3,'Datos seleccionados'!$R529&lt;=$D$4,'Datos seleccionados'!$S529&gt;=$D$5,'Datos seleccionados'!$T529&gt;=$D$6,'Datos seleccionados'!$U529&gt;=$D$7),"SI","NO"))</f>
        <v/>
      </c>
      <c r="G973" s="17" t="str">
        <f>+IF('Datos seleccionados'!$A529="","",'Datos seleccionados'!$A529)</f>
        <v/>
      </c>
      <c r="H973" s="14" t="str">
        <f>+IF('Datos seleccionados'!$B529="","",'Datos seleccionados'!$B529)</f>
        <v/>
      </c>
      <c r="I973" s="10" t="str">
        <f>IF(H973="","",IF(AND('Datos seleccionados'!$Q529&gt;=$I$3,'Datos seleccionados'!$R529&lt;=$I$4,'Datos seleccionados'!$S529&gt;=$I$5,'Datos seleccionados'!$T529&gt;=$I$6,'Datos seleccionados'!$U529&gt;=$I$7),"SI","NO"))</f>
        <v/>
      </c>
    </row>
    <row r="974" spans="2:9" x14ac:dyDescent="0.2">
      <c r="B974" s="18" t="str">
        <f>+IF('Datos seleccionados'!$A530="","",'Datos seleccionados'!$A530)</f>
        <v/>
      </c>
      <c r="C974" s="14" t="str">
        <f>+IF('Datos seleccionados'!$B530="","",'Datos seleccionados'!$B530)</f>
        <v/>
      </c>
      <c r="D974" s="10" t="str">
        <f>IF(C974="","",IF(AND('Datos seleccionados'!$Q530&gt;=$D$3,'Datos seleccionados'!$R530&lt;=$D$4,'Datos seleccionados'!$S530&gt;=$D$5,'Datos seleccionados'!$T530&gt;=$D$6,'Datos seleccionados'!$U530&gt;=$D$7),"SI","NO"))</f>
        <v/>
      </c>
      <c r="G974" s="17" t="str">
        <f>+IF('Datos seleccionados'!$A530="","",'Datos seleccionados'!$A530)</f>
        <v/>
      </c>
      <c r="H974" s="14" t="str">
        <f>+IF('Datos seleccionados'!$B530="","",'Datos seleccionados'!$B530)</f>
        <v/>
      </c>
      <c r="I974" s="10" t="str">
        <f>IF(H974="","",IF(AND('Datos seleccionados'!$Q530&gt;=$I$3,'Datos seleccionados'!$R530&lt;=$I$4,'Datos seleccionados'!$S530&gt;=$I$5,'Datos seleccionados'!$T530&gt;=$I$6,'Datos seleccionados'!$U530&gt;=$I$7),"SI","NO"))</f>
        <v/>
      </c>
    </row>
    <row r="975" spans="2:9" x14ac:dyDescent="0.2">
      <c r="B975" s="18" t="str">
        <f>+IF('Datos seleccionados'!$A531="","",'Datos seleccionados'!$A531)</f>
        <v/>
      </c>
      <c r="C975" s="14" t="str">
        <f>+IF('Datos seleccionados'!$B531="","",'Datos seleccionados'!$B531)</f>
        <v/>
      </c>
      <c r="D975" s="10" t="str">
        <f>IF(C975="","",IF(AND('Datos seleccionados'!$Q531&gt;=$D$3,'Datos seleccionados'!$R531&lt;=$D$4,'Datos seleccionados'!$S531&gt;=$D$5,'Datos seleccionados'!$T531&gt;=$D$6,'Datos seleccionados'!$U531&gt;=$D$7),"SI","NO"))</f>
        <v/>
      </c>
      <c r="G975" s="17" t="str">
        <f>+IF('Datos seleccionados'!$A531="","",'Datos seleccionados'!$A531)</f>
        <v/>
      </c>
      <c r="H975" s="14" t="str">
        <f>+IF('Datos seleccionados'!$B531="","",'Datos seleccionados'!$B531)</f>
        <v/>
      </c>
      <c r="I975" s="10" t="str">
        <f>IF(H975="","",IF(AND('Datos seleccionados'!$Q531&gt;=$I$3,'Datos seleccionados'!$R531&lt;=$I$4,'Datos seleccionados'!$S531&gt;=$I$5,'Datos seleccionados'!$T531&gt;=$I$6,'Datos seleccionados'!$U531&gt;=$I$7),"SI","NO"))</f>
        <v/>
      </c>
    </row>
    <row r="976" spans="2:9" x14ac:dyDescent="0.2">
      <c r="B976" s="18" t="str">
        <f>+IF('Datos seleccionados'!$A532="","",'Datos seleccionados'!$A532)</f>
        <v/>
      </c>
      <c r="C976" s="14" t="str">
        <f>+IF('Datos seleccionados'!$B532="","",'Datos seleccionados'!$B532)</f>
        <v/>
      </c>
      <c r="D976" s="10" t="str">
        <f>IF(C976="","",IF(AND('Datos seleccionados'!$Q532&gt;=$D$3,'Datos seleccionados'!$R532&lt;=$D$4,'Datos seleccionados'!$S532&gt;=$D$5,'Datos seleccionados'!$T532&gt;=$D$6,'Datos seleccionados'!$U532&gt;=$D$7),"SI","NO"))</f>
        <v/>
      </c>
      <c r="G976" s="17" t="str">
        <f>+IF('Datos seleccionados'!$A532="","",'Datos seleccionados'!$A532)</f>
        <v/>
      </c>
      <c r="H976" s="14" t="str">
        <f>+IF('Datos seleccionados'!$B532="","",'Datos seleccionados'!$B532)</f>
        <v/>
      </c>
      <c r="I976" s="10" t="str">
        <f>IF(H976="","",IF(AND('Datos seleccionados'!$Q532&gt;=$I$3,'Datos seleccionados'!$R532&lt;=$I$4,'Datos seleccionados'!$S532&gt;=$I$5,'Datos seleccionados'!$T532&gt;=$I$6,'Datos seleccionados'!$U532&gt;=$I$7),"SI","NO"))</f>
        <v/>
      </c>
    </row>
    <row r="977" spans="2:9" x14ac:dyDescent="0.2">
      <c r="B977" s="18" t="str">
        <f>+IF('Datos seleccionados'!$A533="","",'Datos seleccionados'!$A533)</f>
        <v/>
      </c>
      <c r="C977" s="14" t="str">
        <f>+IF('Datos seleccionados'!$B533="","",'Datos seleccionados'!$B533)</f>
        <v/>
      </c>
      <c r="D977" s="10" t="str">
        <f>IF(C977="","",IF(AND('Datos seleccionados'!$Q533&gt;=$D$3,'Datos seleccionados'!$R533&lt;=$D$4,'Datos seleccionados'!$S533&gt;=$D$5,'Datos seleccionados'!$T533&gt;=$D$6,'Datos seleccionados'!$U533&gt;=$D$7),"SI","NO"))</f>
        <v/>
      </c>
      <c r="G977" s="17" t="str">
        <f>+IF('Datos seleccionados'!$A533="","",'Datos seleccionados'!$A533)</f>
        <v/>
      </c>
      <c r="H977" s="14" t="str">
        <f>+IF('Datos seleccionados'!$B533="","",'Datos seleccionados'!$B533)</f>
        <v/>
      </c>
      <c r="I977" s="10" t="str">
        <f>IF(H977="","",IF(AND('Datos seleccionados'!$Q533&gt;=$I$3,'Datos seleccionados'!$R533&lt;=$I$4,'Datos seleccionados'!$S533&gt;=$I$5,'Datos seleccionados'!$T533&gt;=$I$6,'Datos seleccionados'!$U533&gt;=$I$7),"SI","NO"))</f>
        <v/>
      </c>
    </row>
    <row r="978" spans="2:9" x14ac:dyDescent="0.2">
      <c r="B978" s="18" t="str">
        <f>+IF('Datos seleccionados'!$A534="","",'Datos seleccionados'!$A534)</f>
        <v/>
      </c>
      <c r="C978" s="14" t="str">
        <f>+IF('Datos seleccionados'!$B534="","",'Datos seleccionados'!$B534)</f>
        <v/>
      </c>
      <c r="D978" s="10" t="str">
        <f>IF(C978="","",IF(AND('Datos seleccionados'!$Q534&gt;=$D$3,'Datos seleccionados'!$R534&lt;=$D$4,'Datos seleccionados'!$S534&gt;=$D$5,'Datos seleccionados'!$T534&gt;=$D$6,'Datos seleccionados'!$U534&gt;=$D$7),"SI","NO"))</f>
        <v/>
      </c>
      <c r="G978" s="17" t="str">
        <f>+IF('Datos seleccionados'!$A534="","",'Datos seleccionados'!$A534)</f>
        <v/>
      </c>
      <c r="H978" s="14" t="str">
        <f>+IF('Datos seleccionados'!$B534="","",'Datos seleccionados'!$B534)</f>
        <v/>
      </c>
      <c r="I978" s="10" t="str">
        <f>IF(H978="","",IF(AND('Datos seleccionados'!$Q534&gt;=$I$3,'Datos seleccionados'!$R534&lt;=$I$4,'Datos seleccionados'!$S534&gt;=$I$5,'Datos seleccionados'!$T534&gt;=$I$6,'Datos seleccionados'!$U534&gt;=$I$7),"SI","NO"))</f>
        <v/>
      </c>
    </row>
    <row r="979" spans="2:9" x14ac:dyDescent="0.2">
      <c r="B979" s="18" t="str">
        <f>+IF('Datos seleccionados'!$A535="","",'Datos seleccionados'!$A535)</f>
        <v/>
      </c>
      <c r="C979" s="14" t="str">
        <f>+IF('Datos seleccionados'!$B535="","",'Datos seleccionados'!$B535)</f>
        <v/>
      </c>
      <c r="D979" s="10" t="str">
        <f>IF(C979="","",IF(AND('Datos seleccionados'!$Q535&gt;=$D$3,'Datos seleccionados'!$R535&lt;=$D$4,'Datos seleccionados'!$S535&gt;=$D$5,'Datos seleccionados'!$T535&gt;=$D$6,'Datos seleccionados'!$U535&gt;=$D$7),"SI","NO"))</f>
        <v/>
      </c>
      <c r="G979" s="17" t="str">
        <f>+IF('Datos seleccionados'!$A535="","",'Datos seleccionados'!$A535)</f>
        <v/>
      </c>
      <c r="H979" s="14" t="str">
        <f>+IF('Datos seleccionados'!$B535="","",'Datos seleccionados'!$B535)</f>
        <v/>
      </c>
      <c r="I979" s="10" t="str">
        <f>IF(H979="","",IF(AND('Datos seleccionados'!$Q535&gt;=$I$3,'Datos seleccionados'!$R535&lt;=$I$4,'Datos seleccionados'!$S535&gt;=$I$5,'Datos seleccionados'!$T535&gt;=$I$6,'Datos seleccionados'!$U535&gt;=$I$7),"SI","NO"))</f>
        <v/>
      </c>
    </row>
    <row r="980" spans="2:9" x14ac:dyDescent="0.2">
      <c r="B980" s="18" t="str">
        <f>+IF('Datos seleccionados'!$A536="","",'Datos seleccionados'!$A536)</f>
        <v/>
      </c>
      <c r="C980" s="14" t="str">
        <f>+IF('Datos seleccionados'!$B536="","",'Datos seleccionados'!$B536)</f>
        <v/>
      </c>
      <c r="D980" s="10" t="str">
        <f>IF(C980="","",IF(AND('Datos seleccionados'!$Q536&gt;=$D$3,'Datos seleccionados'!$R536&lt;=$D$4,'Datos seleccionados'!$S536&gt;=$D$5,'Datos seleccionados'!$T536&gt;=$D$6,'Datos seleccionados'!$U536&gt;=$D$7),"SI","NO"))</f>
        <v/>
      </c>
      <c r="G980" s="17" t="str">
        <f>+IF('Datos seleccionados'!$A536="","",'Datos seleccionados'!$A536)</f>
        <v/>
      </c>
      <c r="H980" s="14" t="str">
        <f>+IF('Datos seleccionados'!$B536="","",'Datos seleccionados'!$B536)</f>
        <v/>
      </c>
      <c r="I980" s="10" t="str">
        <f>IF(H980="","",IF(AND('Datos seleccionados'!$Q536&gt;=$I$3,'Datos seleccionados'!$R536&lt;=$I$4,'Datos seleccionados'!$S536&gt;=$I$5,'Datos seleccionados'!$T536&gt;=$I$6,'Datos seleccionados'!$U536&gt;=$I$7),"SI","NO"))</f>
        <v/>
      </c>
    </row>
    <row r="981" spans="2:9" x14ac:dyDescent="0.2">
      <c r="B981" s="18" t="str">
        <f>+IF('Datos seleccionados'!$A537="","",'Datos seleccionados'!$A537)</f>
        <v/>
      </c>
      <c r="C981" s="14" t="str">
        <f>+IF('Datos seleccionados'!$B537="","",'Datos seleccionados'!$B537)</f>
        <v/>
      </c>
      <c r="D981" s="10" t="str">
        <f>IF(C981="","",IF(AND('Datos seleccionados'!$Q537&gt;=$D$3,'Datos seleccionados'!$R537&lt;=$D$4,'Datos seleccionados'!$S537&gt;=$D$5,'Datos seleccionados'!$T537&gt;=$D$6,'Datos seleccionados'!$U537&gt;=$D$7),"SI","NO"))</f>
        <v/>
      </c>
      <c r="G981" s="17" t="str">
        <f>+IF('Datos seleccionados'!$A537="","",'Datos seleccionados'!$A537)</f>
        <v/>
      </c>
      <c r="H981" s="14" t="str">
        <f>+IF('Datos seleccionados'!$B537="","",'Datos seleccionados'!$B537)</f>
        <v/>
      </c>
      <c r="I981" s="10" t="str">
        <f>IF(H981="","",IF(AND('Datos seleccionados'!$Q537&gt;=$I$3,'Datos seleccionados'!$R537&lt;=$I$4,'Datos seleccionados'!$S537&gt;=$I$5,'Datos seleccionados'!$T537&gt;=$I$6,'Datos seleccionados'!$U537&gt;=$I$7),"SI","NO"))</f>
        <v/>
      </c>
    </row>
    <row r="982" spans="2:9" x14ac:dyDescent="0.2">
      <c r="B982" s="18" t="str">
        <f>+IF('Datos seleccionados'!$A538="","",'Datos seleccionados'!$A538)</f>
        <v/>
      </c>
      <c r="C982" s="14" t="str">
        <f>+IF('Datos seleccionados'!$B538="","",'Datos seleccionados'!$B538)</f>
        <v/>
      </c>
      <c r="D982" s="10" t="str">
        <f>IF(C982="","",IF(AND('Datos seleccionados'!$Q538&gt;=$D$3,'Datos seleccionados'!$R538&lt;=$D$4,'Datos seleccionados'!$S538&gt;=$D$5,'Datos seleccionados'!$T538&gt;=$D$6,'Datos seleccionados'!$U538&gt;=$D$7),"SI","NO"))</f>
        <v/>
      </c>
      <c r="G982" s="17" t="str">
        <f>+IF('Datos seleccionados'!$A538="","",'Datos seleccionados'!$A538)</f>
        <v/>
      </c>
      <c r="H982" s="14" t="str">
        <f>+IF('Datos seleccionados'!$B538="","",'Datos seleccionados'!$B538)</f>
        <v/>
      </c>
      <c r="I982" s="10" t="str">
        <f>IF(H982="","",IF(AND('Datos seleccionados'!$Q538&gt;=$I$3,'Datos seleccionados'!$R538&lt;=$I$4,'Datos seleccionados'!$S538&gt;=$I$5,'Datos seleccionados'!$T538&gt;=$I$6,'Datos seleccionados'!$U538&gt;=$I$7),"SI","NO"))</f>
        <v/>
      </c>
    </row>
    <row r="983" spans="2:9" x14ac:dyDescent="0.2">
      <c r="B983" s="18" t="str">
        <f>+IF('Datos seleccionados'!$A539="","",'Datos seleccionados'!$A539)</f>
        <v/>
      </c>
      <c r="C983" s="14" t="str">
        <f>+IF('Datos seleccionados'!$B539="","",'Datos seleccionados'!$B539)</f>
        <v/>
      </c>
      <c r="D983" s="10" t="str">
        <f>IF(C983="","",IF(AND('Datos seleccionados'!$Q539&gt;=$D$3,'Datos seleccionados'!$R539&lt;=$D$4,'Datos seleccionados'!$S539&gt;=$D$5,'Datos seleccionados'!$T539&gt;=$D$6,'Datos seleccionados'!$U539&gt;=$D$7),"SI","NO"))</f>
        <v/>
      </c>
      <c r="G983" s="17" t="str">
        <f>+IF('Datos seleccionados'!$A539="","",'Datos seleccionados'!$A539)</f>
        <v/>
      </c>
      <c r="H983" s="14" t="str">
        <f>+IF('Datos seleccionados'!$B539="","",'Datos seleccionados'!$B539)</f>
        <v/>
      </c>
      <c r="I983" s="10" t="str">
        <f>IF(H983="","",IF(AND('Datos seleccionados'!$Q539&gt;=$I$3,'Datos seleccionados'!$R539&lt;=$I$4,'Datos seleccionados'!$S539&gt;=$I$5,'Datos seleccionados'!$T539&gt;=$I$6,'Datos seleccionados'!$U539&gt;=$I$7),"SI","NO"))</f>
        <v/>
      </c>
    </row>
    <row r="984" spans="2:9" x14ac:dyDescent="0.2">
      <c r="B984" s="18" t="str">
        <f>+IF('Datos seleccionados'!$A540="","",'Datos seleccionados'!$A540)</f>
        <v/>
      </c>
      <c r="C984" s="14" t="str">
        <f>+IF('Datos seleccionados'!$B540="","",'Datos seleccionados'!$B540)</f>
        <v/>
      </c>
      <c r="D984" s="10" t="str">
        <f>IF(C984="","",IF(AND('Datos seleccionados'!$Q540&gt;=$D$3,'Datos seleccionados'!$R540&lt;=$D$4,'Datos seleccionados'!$S540&gt;=$D$5,'Datos seleccionados'!$T540&gt;=$D$6,'Datos seleccionados'!$U540&gt;=$D$7),"SI","NO"))</f>
        <v/>
      </c>
      <c r="G984" s="17" t="str">
        <f>+IF('Datos seleccionados'!$A540="","",'Datos seleccionados'!$A540)</f>
        <v/>
      </c>
      <c r="H984" s="14" t="str">
        <f>+IF('Datos seleccionados'!$B540="","",'Datos seleccionados'!$B540)</f>
        <v/>
      </c>
      <c r="I984" s="10" t="str">
        <f>IF(H984="","",IF(AND('Datos seleccionados'!$Q540&gt;=$I$3,'Datos seleccionados'!$R540&lt;=$I$4,'Datos seleccionados'!$S540&gt;=$I$5,'Datos seleccionados'!$T540&gt;=$I$6,'Datos seleccionados'!$U540&gt;=$I$7),"SI","NO"))</f>
        <v/>
      </c>
    </row>
    <row r="985" spans="2:9" x14ac:dyDescent="0.2">
      <c r="B985" s="18" t="str">
        <f>+IF('Datos seleccionados'!$A541="","",'Datos seleccionados'!$A541)</f>
        <v/>
      </c>
      <c r="C985" s="14" t="str">
        <f>+IF('Datos seleccionados'!$B541="","",'Datos seleccionados'!$B541)</f>
        <v/>
      </c>
      <c r="D985" s="10" t="str">
        <f>IF(C985="","",IF(AND('Datos seleccionados'!$Q541&gt;=$D$3,'Datos seleccionados'!$R541&lt;=$D$4,'Datos seleccionados'!$S541&gt;=$D$5,'Datos seleccionados'!$T541&gt;=$D$6,'Datos seleccionados'!$U541&gt;=$D$7),"SI","NO"))</f>
        <v/>
      </c>
      <c r="G985" s="17" t="str">
        <f>+IF('Datos seleccionados'!$A541="","",'Datos seleccionados'!$A541)</f>
        <v/>
      </c>
      <c r="H985" s="14" t="str">
        <f>+IF('Datos seleccionados'!$B541="","",'Datos seleccionados'!$B541)</f>
        <v/>
      </c>
      <c r="I985" s="10" t="str">
        <f>IF(H985="","",IF(AND('Datos seleccionados'!$Q541&gt;=$I$3,'Datos seleccionados'!$R541&lt;=$I$4,'Datos seleccionados'!$S541&gt;=$I$5,'Datos seleccionados'!$T541&gt;=$I$6,'Datos seleccionados'!$U541&gt;=$I$7),"SI","NO"))</f>
        <v/>
      </c>
    </row>
    <row r="986" spans="2:9" x14ac:dyDescent="0.2">
      <c r="B986" s="18" t="str">
        <f>+IF('Datos seleccionados'!$A542="","",'Datos seleccionados'!$A542)</f>
        <v/>
      </c>
      <c r="C986" s="14" t="str">
        <f>+IF('Datos seleccionados'!$B542="","",'Datos seleccionados'!$B542)</f>
        <v/>
      </c>
      <c r="D986" s="10" t="str">
        <f>IF(C986="","",IF(AND('Datos seleccionados'!$Q542&gt;=$D$3,'Datos seleccionados'!$R542&lt;=$D$4,'Datos seleccionados'!$S542&gt;=$D$5,'Datos seleccionados'!$T542&gt;=$D$6,'Datos seleccionados'!$U542&gt;=$D$7),"SI","NO"))</f>
        <v/>
      </c>
      <c r="G986" s="17" t="str">
        <f>+IF('Datos seleccionados'!$A542="","",'Datos seleccionados'!$A542)</f>
        <v/>
      </c>
      <c r="H986" s="14" t="str">
        <f>+IF('Datos seleccionados'!$B542="","",'Datos seleccionados'!$B542)</f>
        <v/>
      </c>
      <c r="I986" s="10" t="str">
        <f>IF(H986="","",IF(AND('Datos seleccionados'!$Q542&gt;=$I$3,'Datos seleccionados'!$R542&lt;=$I$4,'Datos seleccionados'!$S542&gt;=$I$5,'Datos seleccionados'!$T542&gt;=$I$6,'Datos seleccionados'!$U542&gt;=$I$7),"SI","NO"))</f>
        <v/>
      </c>
    </row>
    <row r="987" spans="2:9" x14ac:dyDescent="0.2">
      <c r="B987" s="18" t="str">
        <f>+IF('Datos seleccionados'!$A543="","",'Datos seleccionados'!$A543)</f>
        <v/>
      </c>
      <c r="C987" s="14" t="str">
        <f>+IF('Datos seleccionados'!$B543="","",'Datos seleccionados'!$B543)</f>
        <v/>
      </c>
      <c r="D987" s="10" t="str">
        <f>IF(C987="","",IF(AND('Datos seleccionados'!$Q543&gt;=$D$3,'Datos seleccionados'!$R543&lt;=$D$4,'Datos seleccionados'!$S543&gt;=$D$5,'Datos seleccionados'!$T543&gt;=$D$6,'Datos seleccionados'!$U543&gt;=$D$7),"SI","NO"))</f>
        <v/>
      </c>
      <c r="G987" s="17" t="str">
        <f>+IF('Datos seleccionados'!$A543="","",'Datos seleccionados'!$A543)</f>
        <v/>
      </c>
      <c r="H987" s="14" t="str">
        <f>+IF('Datos seleccionados'!$B543="","",'Datos seleccionados'!$B543)</f>
        <v/>
      </c>
      <c r="I987" s="10" t="str">
        <f>IF(H987="","",IF(AND('Datos seleccionados'!$Q543&gt;=$I$3,'Datos seleccionados'!$R543&lt;=$I$4,'Datos seleccionados'!$S543&gt;=$I$5,'Datos seleccionados'!$T543&gt;=$I$6,'Datos seleccionados'!$U543&gt;=$I$7),"SI","NO"))</f>
        <v/>
      </c>
    </row>
    <row r="988" spans="2:9" x14ac:dyDescent="0.2">
      <c r="B988" s="18" t="str">
        <f>+IF('Datos seleccionados'!$A544="","",'Datos seleccionados'!$A544)</f>
        <v/>
      </c>
      <c r="C988" s="14" t="str">
        <f>+IF('Datos seleccionados'!$B544="","",'Datos seleccionados'!$B544)</f>
        <v/>
      </c>
      <c r="D988" s="10" t="str">
        <f>IF(C988="","",IF(AND('Datos seleccionados'!$Q544&gt;=$D$3,'Datos seleccionados'!$R544&lt;=$D$4,'Datos seleccionados'!$S544&gt;=$D$5,'Datos seleccionados'!$T544&gt;=$D$6,'Datos seleccionados'!$U544&gt;=$D$7),"SI","NO"))</f>
        <v/>
      </c>
      <c r="G988" s="17" t="str">
        <f>+IF('Datos seleccionados'!$A544="","",'Datos seleccionados'!$A544)</f>
        <v/>
      </c>
      <c r="H988" s="14" t="str">
        <f>+IF('Datos seleccionados'!$B544="","",'Datos seleccionados'!$B544)</f>
        <v/>
      </c>
      <c r="I988" s="10" t="str">
        <f>IF(H988="","",IF(AND('Datos seleccionados'!$Q544&gt;=$I$3,'Datos seleccionados'!$R544&lt;=$I$4,'Datos seleccionados'!$S544&gt;=$I$5,'Datos seleccionados'!$T544&gt;=$I$6,'Datos seleccionados'!$U544&gt;=$I$7),"SI","NO"))</f>
        <v/>
      </c>
    </row>
    <row r="989" spans="2:9" x14ac:dyDescent="0.2">
      <c r="B989" s="18" t="str">
        <f>+IF('Datos seleccionados'!$A545="","",'Datos seleccionados'!$A545)</f>
        <v/>
      </c>
      <c r="C989" s="14" t="str">
        <f>+IF('Datos seleccionados'!$B545="","",'Datos seleccionados'!$B545)</f>
        <v/>
      </c>
      <c r="D989" s="10" t="str">
        <f>IF(C989="","",IF(AND('Datos seleccionados'!$Q545&gt;=$D$3,'Datos seleccionados'!$R545&lt;=$D$4,'Datos seleccionados'!$S545&gt;=$D$5,'Datos seleccionados'!$T545&gt;=$D$6,'Datos seleccionados'!$U545&gt;=$D$7),"SI","NO"))</f>
        <v/>
      </c>
      <c r="G989" s="17" t="str">
        <f>+IF('Datos seleccionados'!$A545="","",'Datos seleccionados'!$A545)</f>
        <v/>
      </c>
      <c r="H989" s="14" t="str">
        <f>+IF('Datos seleccionados'!$B545="","",'Datos seleccionados'!$B545)</f>
        <v/>
      </c>
      <c r="I989" s="10" t="str">
        <f>IF(H989="","",IF(AND('Datos seleccionados'!$Q545&gt;=$I$3,'Datos seleccionados'!$R545&lt;=$I$4,'Datos seleccionados'!$S545&gt;=$I$5,'Datos seleccionados'!$T545&gt;=$I$6,'Datos seleccionados'!$U545&gt;=$I$7),"SI","NO"))</f>
        <v/>
      </c>
    </row>
    <row r="990" spans="2:9" x14ac:dyDescent="0.2">
      <c r="B990" s="18" t="str">
        <f>+IF('Datos seleccionados'!$A546="","",'Datos seleccionados'!$A546)</f>
        <v/>
      </c>
      <c r="C990" s="14" t="str">
        <f>+IF('Datos seleccionados'!$B546="","",'Datos seleccionados'!$B546)</f>
        <v/>
      </c>
      <c r="D990" s="10" t="str">
        <f>IF(C990="","",IF(AND('Datos seleccionados'!$Q546&gt;=$D$3,'Datos seleccionados'!$R546&lt;=$D$4,'Datos seleccionados'!$S546&gt;=$D$5,'Datos seleccionados'!$T546&gt;=$D$6,'Datos seleccionados'!$U546&gt;=$D$7),"SI","NO"))</f>
        <v/>
      </c>
      <c r="G990" s="17" t="str">
        <f>+IF('Datos seleccionados'!$A546="","",'Datos seleccionados'!$A546)</f>
        <v/>
      </c>
      <c r="H990" s="14" t="str">
        <f>+IF('Datos seleccionados'!$B546="","",'Datos seleccionados'!$B546)</f>
        <v/>
      </c>
      <c r="I990" s="10" t="str">
        <f>IF(H990="","",IF(AND('Datos seleccionados'!$Q546&gt;=$I$3,'Datos seleccionados'!$R546&lt;=$I$4,'Datos seleccionados'!$S546&gt;=$I$5,'Datos seleccionados'!$T546&gt;=$I$6,'Datos seleccionados'!$U546&gt;=$I$7),"SI","NO"))</f>
        <v/>
      </c>
    </row>
    <row r="991" spans="2:9" x14ac:dyDescent="0.2">
      <c r="B991" s="18" t="str">
        <f>+IF('Datos seleccionados'!$A547="","",'Datos seleccionados'!$A547)</f>
        <v/>
      </c>
      <c r="C991" s="14" t="str">
        <f>+IF('Datos seleccionados'!$B547="","",'Datos seleccionados'!$B547)</f>
        <v/>
      </c>
      <c r="D991" s="10" t="str">
        <f>IF(C991="","",IF(AND('Datos seleccionados'!$Q547&gt;=$D$3,'Datos seleccionados'!$R547&lt;=$D$4,'Datos seleccionados'!$S547&gt;=$D$5,'Datos seleccionados'!$T547&gt;=$D$6,'Datos seleccionados'!$U547&gt;=$D$7),"SI","NO"))</f>
        <v/>
      </c>
      <c r="G991" s="17" t="str">
        <f>+IF('Datos seleccionados'!$A547="","",'Datos seleccionados'!$A547)</f>
        <v/>
      </c>
      <c r="H991" s="14" t="str">
        <f>+IF('Datos seleccionados'!$B547="","",'Datos seleccionados'!$B547)</f>
        <v/>
      </c>
      <c r="I991" s="10" t="str">
        <f>IF(H991="","",IF(AND('Datos seleccionados'!$Q547&gt;=$I$3,'Datos seleccionados'!$R547&lt;=$I$4,'Datos seleccionados'!$S547&gt;=$I$5,'Datos seleccionados'!$T547&gt;=$I$6,'Datos seleccionados'!$U547&gt;=$I$7),"SI","NO"))</f>
        <v/>
      </c>
    </row>
    <row r="992" spans="2:9" x14ac:dyDescent="0.2">
      <c r="B992" s="18" t="str">
        <f>+IF('Datos seleccionados'!$A548="","",'Datos seleccionados'!$A548)</f>
        <v/>
      </c>
      <c r="C992" s="14" t="str">
        <f>+IF('Datos seleccionados'!$B548="","",'Datos seleccionados'!$B548)</f>
        <v/>
      </c>
      <c r="D992" s="10" t="str">
        <f>IF(C992="","",IF(AND('Datos seleccionados'!$Q548&gt;=$D$3,'Datos seleccionados'!$R548&lt;=$D$4,'Datos seleccionados'!$S548&gt;=$D$5,'Datos seleccionados'!$T548&gt;=$D$6,'Datos seleccionados'!$U548&gt;=$D$7),"SI","NO"))</f>
        <v/>
      </c>
      <c r="G992" s="17" t="str">
        <f>+IF('Datos seleccionados'!$A548="","",'Datos seleccionados'!$A548)</f>
        <v/>
      </c>
      <c r="H992" s="14" t="str">
        <f>+IF('Datos seleccionados'!$B548="","",'Datos seleccionados'!$B548)</f>
        <v/>
      </c>
      <c r="I992" s="10" t="str">
        <f>IF(H992="","",IF(AND('Datos seleccionados'!$Q548&gt;=$I$3,'Datos seleccionados'!$R548&lt;=$I$4,'Datos seleccionados'!$S548&gt;=$I$5,'Datos seleccionados'!$T548&gt;=$I$6,'Datos seleccionados'!$U548&gt;=$I$7),"SI","NO"))</f>
        <v/>
      </c>
    </row>
    <row r="993" spans="2:9" x14ac:dyDescent="0.2">
      <c r="B993" s="18" t="str">
        <f>+IF('Datos seleccionados'!$A549="","",'Datos seleccionados'!$A549)</f>
        <v/>
      </c>
      <c r="C993" s="14" t="str">
        <f>+IF('Datos seleccionados'!$B549="","",'Datos seleccionados'!$B549)</f>
        <v/>
      </c>
      <c r="D993" s="10" t="str">
        <f>IF(C993="","",IF(AND('Datos seleccionados'!$Q549&gt;=$D$3,'Datos seleccionados'!$R549&lt;=$D$4,'Datos seleccionados'!$S549&gt;=$D$5,'Datos seleccionados'!$T549&gt;=$D$6,'Datos seleccionados'!$U549&gt;=$D$7),"SI","NO"))</f>
        <v/>
      </c>
      <c r="G993" s="17" t="str">
        <f>+IF('Datos seleccionados'!$A549="","",'Datos seleccionados'!$A549)</f>
        <v/>
      </c>
      <c r="H993" s="14" t="str">
        <f>+IF('Datos seleccionados'!$B549="","",'Datos seleccionados'!$B549)</f>
        <v/>
      </c>
      <c r="I993" s="10" t="str">
        <f>IF(H993="","",IF(AND('Datos seleccionados'!$Q549&gt;=$I$3,'Datos seleccionados'!$R549&lt;=$I$4,'Datos seleccionados'!$S549&gt;=$I$5,'Datos seleccionados'!$T549&gt;=$I$6,'Datos seleccionados'!$U549&gt;=$I$7),"SI","NO"))</f>
        <v/>
      </c>
    </row>
    <row r="994" spans="2:9" x14ac:dyDescent="0.2">
      <c r="B994" s="18" t="str">
        <f>+IF('Datos seleccionados'!$A550="","",'Datos seleccionados'!$A550)</f>
        <v/>
      </c>
      <c r="C994" s="14" t="str">
        <f>+IF('Datos seleccionados'!$B550="","",'Datos seleccionados'!$B550)</f>
        <v/>
      </c>
      <c r="D994" s="10" t="str">
        <f>IF(C994="","",IF(AND('Datos seleccionados'!$Q550&gt;=$D$3,'Datos seleccionados'!$R550&lt;=$D$4,'Datos seleccionados'!$S550&gt;=$D$5,'Datos seleccionados'!$T550&gt;=$D$6,'Datos seleccionados'!$U550&gt;=$D$7),"SI","NO"))</f>
        <v/>
      </c>
      <c r="G994" s="17" t="str">
        <f>+IF('Datos seleccionados'!$A550="","",'Datos seleccionados'!$A550)</f>
        <v/>
      </c>
      <c r="H994" s="14" t="str">
        <f>+IF('Datos seleccionados'!$B550="","",'Datos seleccionados'!$B550)</f>
        <v/>
      </c>
      <c r="I994" s="10" t="str">
        <f>IF(H994="","",IF(AND('Datos seleccionados'!$Q550&gt;=$I$3,'Datos seleccionados'!$R550&lt;=$I$4,'Datos seleccionados'!$S550&gt;=$I$5,'Datos seleccionados'!$T550&gt;=$I$6,'Datos seleccionados'!$U550&gt;=$I$7),"SI","NO"))</f>
        <v/>
      </c>
    </row>
    <row r="995" spans="2:9" x14ac:dyDescent="0.2">
      <c r="B995" s="18" t="str">
        <f>+IF('Datos seleccionados'!$A551="","",'Datos seleccionados'!$A551)</f>
        <v/>
      </c>
      <c r="C995" s="14" t="str">
        <f>+IF('Datos seleccionados'!$B551="","",'Datos seleccionados'!$B551)</f>
        <v/>
      </c>
      <c r="D995" s="10" t="str">
        <f>IF(C995="","",IF(AND('Datos seleccionados'!$Q551&gt;=$D$3,'Datos seleccionados'!$R551&lt;=$D$4,'Datos seleccionados'!$S551&gt;=$D$5,'Datos seleccionados'!$T551&gt;=$D$6,'Datos seleccionados'!$U551&gt;=$D$7),"SI","NO"))</f>
        <v/>
      </c>
      <c r="G995" s="17" t="str">
        <f>+IF('Datos seleccionados'!$A551="","",'Datos seleccionados'!$A551)</f>
        <v/>
      </c>
      <c r="H995" s="14" t="str">
        <f>+IF('Datos seleccionados'!$B551="","",'Datos seleccionados'!$B551)</f>
        <v/>
      </c>
      <c r="I995" s="10" t="str">
        <f>IF(H995="","",IF(AND('Datos seleccionados'!$Q551&gt;=$I$3,'Datos seleccionados'!$R551&lt;=$I$4,'Datos seleccionados'!$S551&gt;=$I$5,'Datos seleccionados'!$T551&gt;=$I$6,'Datos seleccionados'!$U551&gt;=$I$7),"SI","NO"))</f>
        <v/>
      </c>
    </row>
    <row r="996" spans="2:9" x14ac:dyDescent="0.2">
      <c r="B996" s="18" t="str">
        <f>+IF('Datos seleccionados'!$A552="","",'Datos seleccionados'!$A552)</f>
        <v/>
      </c>
      <c r="C996" s="14" t="str">
        <f>+IF('Datos seleccionados'!$B552="","",'Datos seleccionados'!$B552)</f>
        <v/>
      </c>
      <c r="D996" s="10" t="str">
        <f>IF(C996="","",IF(AND('Datos seleccionados'!$Q552&gt;=$D$3,'Datos seleccionados'!$R552&lt;=$D$4,'Datos seleccionados'!$S552&gt;=$D$5,'Datos seleccionados'!$T552&gt;=$D$6,'Datos seleccionados'!$U552&gt;=$D$7),"SI","NO"))</f>
        <v/>
      </c>
      <c r="G996" s="17" t="str">
        <f>+IF('Datos seleccionados'!$A552="","",'Datos seleccionados'!$A552)</f>
        <v/>
      </c>
      <c r="H996" s="14" t="str">
        <f>+IF('Datos seleccionados'!$B552="","",'Datos seleccionados'!$B552)</f>
        <v/>
      </c>
      <c r="I996" s="10" t="str">
        <f>IF(H996="","",IF(AND('Datos seleccionados'!$Q552&gt;=$I$3,'Datos seleccionados'!$R552&lt;=$I$4,'Datos seleccionados'!$S552&gt;=$I$5,'Datos seleccionados'!$T552&gt;=$I$6,'Datos seleccionados'!$U552&gt;=$I$7),"SI","NO"))</f>
        <v/>
      </c>
    </row>
    <row r="997" spans="2:9" x14ac:dyDescent="0.2">
      <c r="B997" s="18" t="str">
        <f>+IF('Datos seleccionados'!$A553="","",'Datos seleccionados'!$A553)</f>
        <v/>
      </c>
      <c r="C997" s="14" t="str">
        <f>+IF('Datos seleccionados'!$B553="","",'Datos seleccionados'!$B553)</f>
        <v/>
      </c>
      <c r="D997" s="10" t="str">
        <f>IF(C997="","",IF(AND('Datos seleccionados'!$Q553&gt;=$D$3,'Datos seleccionados'!$R553&lt;=$D$4,'Datos seleccionados'!$S553&gt;=$D$5,'Datos seleccionados'!$T553&gt;=$D$6,'Datos seleccionados'!$U553&gt;=$D$7),"SI","NO"))</f>
        <v/>
      </c>
      <c r="G997" s="17" t="str">
        <f>+IF('Datos seleccionados'!$A553="","",'Datos seleccionados'!$A553)</f>
        <v/>
      </c>
      <c r="H997" s="14" t="str">
        <f>+IF('Datos seleccionados'!$B553="","",'Datos seleccionados'!$B553)</f>
        <v/>
      </c>
      <c r="I997" s="10" t="str">
        <f>IF(H997="","",IF(AND('Datos seleccionados'!$Q553&gt;=$I$3,'Datos seleccionados'!$R553&lt;=$I$4,'Datos seleccionados'!$S553&gt;=$I$5,'Datos seleccionados'!$T553&gt;=$I$6,'Datos seleccionados'!$U553&gt;=$I$7),"SI","NO"))</f>
        <v/>
      </c>
    </row>
    <row r="998" spans="2:9" x14ac:dyDescent="0.2">
      <c r="B998" s="18" t="str">
        <f>+IF('Datos seleccionados'!$A554="","",'Datos seleccionados'!$A554)</f>
        <v/>
      </c>
      <c r="C998" s="14" t="str">
        <f>+IF('Datos seleccionados'!$B554="","",'Datos seleccionados'!$B554)</f>
        <v/>
      </c>
      <c r="D998" s="10" t="str">
        <f>IF(C998="","",IF(AND('Datos seleccionados'!$Q554&gt;=$D$3,'Datos seleccionados'!$R554&lt;=$D$4,'Datos seleccionados'!$S554&gt;=$D$5,'Datos seleccionados'!$T554&gt;=$D$6,'Datos seleccionados'!$U554&gt;=$D$7),"SI","NO"))</f>
        <v/>
      </c>
      <c r="G998" s="17" t="str">
        <f>+IF('Datos seleccionados'!$A554="","",'Datos seleccionados'!$A554)</f>
        <v/>
      </c>
      <c r="H998" s="14" t="str">
        <f>+IF('Datos seleccionados'!$B554="","",'Datos seleccionados'!$B554)</f>
        <v/>
      </c>
      <c r="I998" s="10" t="str">
        <f>IF(H998="","",IF(AND('Datos seleccionados'!$Q554&gt;=$I$3,'Datos seleccionados'!$R554&lt;=$I$4,'Datos seleccionados'!$S554&gt;=$I$5,'Datos seleccionados'!$T554&gt;=$I$6,'Datos seleccionados'!$U554&gt;=$I$7),"SI","NO"))</f>
        <v/>
      </c>
    </row>
    <row r="999" spans="2:9" x14ac:dyDescent="0.2">
      <c r="B999" s="18" t="str">
        <f>+IF('Datos seleccionados'!$A555="","",'Datos seleccionados'!$A555)</f>
        <v/>
      </c>
      <c r="C999" s="14" t="str">
        <f>+IF('Datos seleccionados'!$B555="","",'Datos seleccionados'!$B555)</f>
        <v/>
      </c>
      <c r="D999" s="10" t="str">
        <f>IF(C999="","",IF(AND('Datos seleccionados'!$Q555&gt;=$D$3,'Datos seleccionados'!$R555&lt;=$D$4,'Datos seleccionados'!$S555&gt;=$D$5,'Datos seleccionados'!$T555&gt;=$D$6,'Datos seleccionados'!$U555&gt;=$D$7),"SI","NO"))</f>
        <v/>
      </c>
      <c r="G999" s="17" t="str">
        <f>+IF('Datos seleccionados'!$A555="","",'Datos seleccionados'!$A555)</f>
        <v/>
      </c>
      <c r="H999" s="14" t="str">
        <f>+IF('Datos seleccionados'!$B555="","",'Datos seleccionados'!$B555)</f>
        <v/>
      </c>
      <c r="I999" s="10" t="str">
        <f>IF(H999="","",IF(AND('Datos seleccionados'!$Q555&gt;=$I$3,'Datos seleccionados'!$R555&lt;=$I$4,'Datos seleccionados'!$S555&gt;=$I$5,'Datos seleccionados'!$T555&gt;=$I$6,'Datos seleccionados'!$U555&gt;=$I$7),"SI","NO"))</f>
        <v/>
      </c>
    </row>
    <row r="1000" spans="2:9" x14ac:dyDescent="0.2">
      <c r="B1000" s="18" t="str">
        <f>+IF('Datos seleccionados'!$A556="","",'Datos seleccionados'!$A556)</f>
        <v/>
      </c>
      <c r="C1000" s="14" t="str">
        <f>+IF('Datos seleccionados'!$B556="","",'Datos seleccionados'!$B556)</f>
        <v/>
      </c>
      <c r="D1000" s="10" t="str">
        <f>IF(C1000="","",IF(AND('Datos seleccionados'!$Q556&gt;=$D$3,'Datos seleccionados'!$R556&lt;=$D$4,'Datos seleccionados'!$S556&gt;=$D$5,'Datos seleccionados'!$T556&gt;=$D$6,'Datos seleccionados'!$U556&gt;=$D$7),"SI","NO"))</f>
        <v/>
      </c>
      <c r="G1000" s="17" t="str">
        <f>+IF('Datos seleccionados'!$A556="","",'Datos seleccionados'!$A556)</f>
        <v/>
      </c>
      <c r="H1000" s="14" t="str">
        <f>+IF('Datos seleccionados'!$B556="","",'Datos seleccionados'!$B556)</f>
        <v/>
      </c>
      <c r="I1000" s="10" t="str">
        <f>IF(H1000="","",IF(AND('Datos seleccionados'!$Q556&gt;=$I$3,'Datos seleccionados'!$R556&lt;=$I$4,'Datos seleccionados'!$S556&gt;=$I$5,'Datos seleccionados'!$T556&gt;=$I$6,'Datos seleccionados'!$U556&gt;=$I$7),"SI","NO"))</f>
        <v/>
      </c>
    </row>
    <row r="1001" spans="2:9" x14ac:dyDescent="0.2">
      <c r="B1001" s="18" t="str">
        <f>+IF('Datos seleccionados'!$A557="","",'Datos seleccionados'!$A557)</f>
        <v/>
      </c>
      <c r="C1001" s="14" t="str">
        <f>+IF('Datos seleccionados'!$B557="","",'Datos seleccionados'!$B557)</f>
        <v/>
      </c>
      <c r="D1001" s="10" t="str">
        <f>IF(C1001="","",IF(AND('Datos seleccionados'!$Q557&gt;=$D$3,'Datos seleccionados'!$R557&lt;=$D$4,'Datos seleccionados'!$S557&gt;=$D$5,'Datos seleccionados'!$T557&gt;=$D$6,'Datos seleccionados'!$U557&gt;=$D$7),"SI","NO"))</f>
        <v/>
      </c>
      <c r="G1001" s="17" t="str">
        <f>+IF('Datos seleccionados'!$A557="","",'Datos seleccionados'!$A557)</f>
        <v/>
      </c>
      <c r="H1001" s="14" t="str">
        <f>+IF('Datos seleccionados'!$B557="","",'Datos seleccionados'!$B557)</f>
        <v/>
      </c>
      <c r="I1001" s="10" t="str">
        <f>IF(H1001="","",IF(AND('Datos seleccionados'!$Q557&gt;=$I$3,'Datos seleccionados'!$R557&lt;=$I$4,'Datos seleccionados'!$S557&gt;=$I$5,'Datos seleccionados'!$T557&gt;=$I$6,'Datos seleccionados'!$U557&gt;=$I$7),"SI","NO"))</f>
        <v/>
      </c>
    </row>
    <row r="1002" spans="2:9" x14ac:dyDescent="0.2">
      <c r="B1002" s="18" t="str">
        <f>+IF('Datos seleccionados'!$A558="","",'Datos seleccionados'!$A558)</f>
        <v/>
      </c>
      <c r="C1002" s="14" t="str">
        <f>+IF('Datos seleccionados'!$B558="","",'Datos seleccionados'!$B558)</f>
        <v/>
      </c>
      <c r="D1002" s="10" t="str">
        <f>IF(C1002="","",IF(AND('Datos seleccionados'!$Q558&gt;=$D$3,'Datos seleccionados'!$R558&lt;=$D$4,'Datos seleccionados'!$S558&gt;=$D$5,'Datos seleccionados'!$T558&gt;=$D$6,'Datos seleccionados'!$U558&gt;=$D$7),"SI","NO"))</f>
        <v/>
      </c>
      <c r="G1002" s="17" t="str">
        <f>+IF('Datos seleccionados'!$A558="","",'Datos seleccionados'!$A558)</f>
        <v/>
      </c>
      <c r="H1002" s="14" t="str">
        <f>+IF('Datos seleccionados'!$B558="","",'Datos seleccionados'!$B558)</f>
        <v/>
      </c>
      <c r="I1002" s="10" t="str">
        <f>IF(H1002="","",IF(AND('Datos seleccionados'!$Q558&gt;=$I$3,'Datos seleccionados'!$R558&lt;=$I$4,'Datos seleccionados'!$S558&gt;=$I$5,'Datos seleccionados'!$T558&gt;=$I$6,'Datos seleccionados'!$U558&gt;=$I$7),"SI","NO"))</f>
        <v/>
      </c>
    </row>
    <row r="1003" spans="2:9" x14ac:dyDescent="0.2">
      <c r="B1003" s="18" t="str">
        <f>+IF('Datos seleccionados'!$A559="","",'Datos seleccionados'!$A559)</f>
        <v/>
      </c>
      <c r="C1003" s="14" t="str">
        <f>+IF('Datos seleccionados'!$B559="","",'Datos seleccionados'!$B559)</f>
        <v/>
      </c>
      <c r="D1003" s="10" t="str">
        <f>IF(C1003="","",IF(AND('Datos seleccionados'!$Q559&gt;=$D$3,'Datos seleccionados'!$R559&lt;=$D$4,'Datos seleccionados'!$S559&gt;=$D$5,'Datos seleccionados'!$T559&gt;=$D$6,'Datos seleccionados'!$U559&gt;=$D$7),"SI","NO"))</f>
        <v/>
      </c>
      <c r="G1003" s="17" t="str">
        <f>+IF('Datos seleccionados'!$A559="","",'Datos seleccionados'!$A559)</f>
        <v/>
      </c>
      <c r="H1003" s="14" t="str">
        <f>+IF('Datos seleccionados'!$B559="","",'Datos seleccionados'!$B559)</f>
        <v/>
      </c>
      <c r="I1003" s="10" t="str">
        <f>IF(H1003="","",IF(AND('Datos seleccionados'!$Q559&gt;=$I$3,'Datos seleccionados'!$R559&lt;=$I$4,'Datos seleccionados'!$S559&gt;=$I$5,'Datos seleccionados'!$T559&gt;=$I$6,'Datos seleccionados'!$U559&gt;=$I$7),"SI","NO"))</f>
        <v/>
      </c>
    </row>
    <row r="1004" spans="2:9" x14ac:dyDescent="0.2">
      <c r="B1004" s="18" t="str">
        <f>+IF('Datos seleccionados'!$A560="","",'Datos seleccionados'!$A560)</f>
        <v/>
      </c>
      <c r="C1004" s="14" t="str">
        <f>+IF('Datos seleccionados'!$B560="","",'Datos seleccionados'!$B560)</f>
        <v/>
      </c>
      <c r="D1004" s="10" t="str">
        <f>IF(C1004="","",IF(AND('Datos seleccionados'!$Q560&gt;=$D$3,'Datos seleccionados'!$R560&lt;=$D$4,'Datos seleccionados'!$S560&gt;=$D$5,'Datos seleccionados'!$T560&gt;=$D$6,'Datos seleccionados'!$U560&gt;=$D$7),"SI","NO"))</f>
        <v/>
      </c>
      <c r="G1004" s="17" t="str">
        <f>+IF('Datos seleccionados'!$A560="","",'Datos seleccionados'!$A560)</f>
        <v/>
      </c>
      <c r="H1004" s="14" t="str">
        <f>+IF('Datos seleccionados'!$B560="","",'Datos seleccionados'!$B560)</f>
        <v/>
      </c>
      <c r="I1004" s="10" t="str">
        <f>IF(H1004="","",IF(AND('Datos seleccionados'!$Q560&gt;=$I$3,'Datos seleccionados'!$R560&lt;=$I$4,'Datos seleccionados'!$S560&gt;=$I$5,'Datos seleccionados'!$T560&gt;=$I$6,'Datos seleccionados'!$U560&gt;=$I$7),"SI","NO"))</f>
        <v/>
      </c>
    </row>
    <row r="1005" spans="2:9" x14ac:dyDescent="0.2">
      <c r="B1005" s="18" t="str">
        <f>+IF('Datos seleccionados'!$A561="","",'Datos seleccionados'!$A561)</f>
        <v/>
      </c>
      <c r="C1005" s="14" t="str">
        <f>+IF('Datos seleccionados'!$B561="","",'Datos seleccionados'!$B561)</f>
        <v/>
      </c>
      <c r="D1005" s="10" t="str">
        <f>IF(C1005="","",IF(AND('Datos seleccionados'!$Q561&gt;=$D$3,'Datos seleccionados'!$R561&lt;=$D$4,'Datos seleccionados'!$S561&gt;=$D$5,'Datos seleccionados'!$T561&gt;=$D$6,'Datos seleccionados'!$U561&gt;=$D$7),"SI","NO"))</f>
        <v/>
      </c>
      <c r="G1005" s="17" t="str">
        <f>+IF('Datos seleccionados'!$A561="","",'Datos seleccionados'!$A561)</f>
        <v/>
      </c>
      <c r="H1005" s="14" t="str">
        <f>+IF('Datos seleccionados'!$B561="","",'Datos seleccionados'!$B561)</f>
        <v/>
      </c>
      <c r="I1005" s="10" t="str">
        <f>IF(H1005="","",IF(AND('Datos seleccionados'!$Q561&gt;=$I$3,'Datos seleccionados'!$R561&lt;=$I$4,'Datos seleccionados'!$S561&gt;=$I$5,'Datos seleccionados'!$T561&gt;=$I$6,'Datos seleccionados'!$U561&gt;=$I$7),"SI","NO"))</f>
        <v/>
      </c>
    </row>
    <row r="1006" spans="2:9" x14ac:dyDescent="0.2">
      <c r="B1006" s="18" t="str">
        <f>+IF('Datos seleccionados'!$A562="","",'Datos seleccionados'!$A562)</f>
        <v/>
      </c>
      <c r="C1006" s="14" t="str">
        <f>+IF('Datos seleccionados'!$B562="","",'Datos seleccionados'!$B562)</f>
        <v/>
      </c>
      <c r="D1006" s="10" t="str">
        <f>IF(C1006="","",IF(AND('Datos seleccionados'!$Q562&gt;=$D$3,'Datos seleccionados'!$R562&lt;=$D$4,'Datos seleccionados'!$S562&gt;=$D$5,'Datos seleccionados'!$T562&gt;=$D$6,'Datos seleccionados'!$U562&gt;=$D$7),"SI","NO"))</f>
        <v/>
      </c>
      <c r="G1006" s="17" t="str">
        <f>+IF('Datos seleccionados'!$A562="","",'Datos seleccionados'!$A562)</f>
        <v/>
      </c>
      <c r="H1006" s="14" t="str">
        <f>+IF('Datos seleccionados'!$B562="","",'Datos seleccionados'!$B562)</f>
        <v/>
      </c>
      <c r="I1006" s="10" t="str">
        <f>IF(H1006="","",IF(AND('Datos seleccionados'!$Q562&gt;=$I$3,'Datos seleccionados'!$R562&lt;=$I$4,'Datos seleccionados'!$S562&gt;=$I$5,'Datos seleccionados'!$T562&gt;=$I$6,'Datos seleccionados'!$U562&gt;=$I$7),"SI","NO"))</f>
        <v/>
      </c>
    </row>
    <row r="1007" spans="2:9" x14ac:dyDescent="0.2">
      <c r="B1007" s="18" t="str">
        <f>+IF('Datos seleccionados'!$A563="","",'Datos seleccionados'!$A563)</f>
        <v/>
      </c>
      <c r="C1007" s="14" t="str">
        <f>+IF('Datos seleccionados'!$B563="","",'Datos seleccionados'!$B563)</f>
        <v/>
      </c>
      <c r="D1007" s="10" t="str">
        <f>IF(C1007="","",IF(AND('Datos seleccionados'!$Q563&gt;=$D$3,'Datos seleccionados'!$R563&lt;=$D$4,'Datos seleccionados'!$S563&gt;=$D$5,'Datos seleccionados'!$T563&gt;=$D$6,'Datos seleccionados'!$U563&gt;=$D$7),"SI","NO"))</f>
        <v/>
      </c>
      <c r="G1007" s="17" t="str">
        <f>+IF('Datos seleccionados'!$A563="","",'Datos seleccionados'!$A563)</f>
        <v/>
      </c>
      <c r="H1007" s="14" t="str">
        <f>+IF('Datos seleccionados'!$B563="","",'Datos seleccionados'!$B563)</f>
        <v/>
      </c>
      <c r="I1007" s="10" t="str">
        <f>IF(H1007="","",IF(AND('Datos seleccionados'!$Q563&gt;=$I$3,'Datos seleccionados'!$R563&lt;=$I$4,'Datos seleccionados'!$S563&gt;=$I$5,'Datos seleccionados'!$T563&gt;=$I$6,'Datos seleccionados'!$U563&gt;=$I$7),"SI","NO"))</f>
        <v/>
      </c>
    </row>
    <row r="1008" spans="2:9" x14ac:dyDescent="0.2">
      <c r="B1008" s="18" t="str">
        <f>+IF('Datos seleccionados'!$A564="","",'Datos seleccionados'!$A564)</f>
        <v/>
      </c>
      <c r="C1008" s="14" t="str">
        <f>+IF('Datos seleccionados'!$B564="","",'Datos seleccionados'!$B564)</f>
        <v/>
      </c>
      <c r="D1008" s="10" t="str">
        <f>IF(C1008="","",IF(AND('Datos seleccionados'!$Q564&gt;=$D$3,'Datos seleccionados'!$R564&lt;=$D$4,'Datos seleccionados'!$S564&gt;=$D$5,'Datos seleccionados'!$T564&gt;=$D$6,'Datos seleccionados'!$U564&gt;=$D$7),"SI","NO"))</f>
        <v/>
      </c>
      <c r="G1008" s="17" t="str">
        <f>+IF('Datos seleccionados'!$A564="","",'Datos seleccionados'!$A564)</f>
        <v/>
      </c>
      <c r="H1008" s="14" t="str">
        <f>+IF('Datos seleccionados'!$B564="","",'Datos seleccionados'!$B564)</f>
        <v/>
      </c>
      <c r="I1008" s="10" t="str">
        <f>IF(H1008="","",IF(AND('Datos seleccionados'!$Q564&gt;=$I$3,'Datos seleccionados'!$R564&lt;=$I$4,'Datos seleccionados'!$S564&gt;=$I$5,'Datos seleccionados'!$T564&gt;=$I$6,'Datos seleccionados'!$U564&gt;=$I$7),"SI","NO"))</f>
        <v/>
      </c>
    </row>
    <row r="1009" spans="2:9" x14ac:dyDescent="0.2">
      <c r="B1009" s="18" t="str">
        <f>+IF('Datos seleccionados'!$A565="","",'Datos seleccionados'!$A565)</f>
        <v/>
      </c>
      <c r="C1009" s="14" t="str">
        <f>+IF('Datos seleccionados'!$B565="","",'Datos seleccionados'!$B565)</f>
        <v/>
      </c>
      <c r="D1009" s="10" t="str">
        <f>IF(C1009="","",IF(AND('Datos seleccionados'!$Q565&gt;=$D$3,'Datos seleccionados'!$R565&lt;=$D$4,'Datos seleccionados'!$S565&gt;=$D$5,'Datos seleccionados'!$T565&gt;=$D$6,'Datos seleccionados'!$U565&gt;=$D$7),"SI","NO"))</f>
        <v/>
      </c>
      <c r="G1009" s="17" t="str">
        <f>+IF('Datos seleccionados'!$A565="","",'Datos seleccionados'!$A565)</f>
        <v/>
      </c>
      <c r="H1009" s="14" t="str">
        <f>+IF('Datos seleccionados'!$B565="","",'Datos seleccionados'!$B565)</f>
        <v/>
      </c>
      <c r="I1009" s="10" t="str">
        <f>IF(H1009="","",IF(AND('Datos seleccionados'!$Q565&gt;=$I$3,'Datos seleccionados'!$R565&lt;=$I$4,'Datos seleccionados'!$S565&gt;=$I$5,'Datos seleccionados'!$T565&gt;=$I$6,'Datos seleccionados'!$U565&gt;=$I$7),"SI","NO"))</f>
        <v/>
      </c>
    </row>
    <row r="1010" spans="2:9" x14ac:dyDescent="0.2">
      <c r="B1010" s="18" t="str">
        <f>+IF('Datos seleccionados'!$A566="","",'Datos seleccionados'!$A566)</f>
        <v/>
      </c>
      <c r="C1010" s="14" t="str">
        <f>+IF('Datos seleccionados'!$B566="","",'Datos seleccionados'!$B566)</f>
        <v/>
      </c>
      <c r="D1010" s="10" t="str">
        <f>IF(C1010="","",IF(AND('Datos seleccionados'!$Q566&gt;=$D$3,'Datos seleccionados'!$R566&lt;=$D$4,'Datos seleccionados'!$S566&gt;=$D$5,'Datos seleccionados'!$T566&gt;=$D$6,'Datos seleccionados'!$U566&gt;=$D$7),"SI","NO"))</f>
        <v/>
      </c>
      <c r="G1010" s="17" t="str">
        <f>+IF('Datos seleccionados'!$A566="","",'Datos seleccionados'!$A566)</f>
        <v/>
      </c>
      <c r="H1010" s="14" t="str">
        <f>+IF('Datos seleccionados'!$B566="","",'Datos seleccionados'!$B566)</f>
        <v/>
      </c>
      <c r="I1010" s="10" t="str">
        <f>IF(H1010="","",IF(AND('Datos seleccionados'!$Q566&gt;=$I$3,'Datos seleccionados'!$R566&lt;=$I$4,'Datos seleccionados'!$S566&gt;=$I$5,'Datos seleccionados'!$T566&gt;=$I$6,'Datos seleccionados'!$U566&gt;=$I$7),"SI","NO"))</f>
        <v/>
      </c>
    </row>
    <row r="1011" spans="2:9" x14ac:dyDescent="0.2">
      <c r="B1011" s="18" t="str">
        <f>+IF('Datos seleccionados'!$A567="","",'Datos seleccionados'!$A567)</f>
        <v/>
      </c>
      <c r="C1011" s="14" t="str">
        <f>+IF('Datos seleccionados'!$B567="","",'Datos seleccionados'!$B567)</f>
        <v/>
      </c>
      <c r="D1011" s="10" t="str">
        <f>IF(C1011="","",IF(AND('Datos seleccionados'!$Q567&gt;=$D$3,'Datos seleccionados'!$R567&lt;=$D$4,'Datos seleccionados'!$S567&gt;=$D$5,'Datos seleccionados'!$T567&gt;=$D$6,'Datos seleccionados'!$U567&gt;=$D$7),"SI","NO"))</f>
        <v/>
      </c>
      <c r="G1011" s="17" t="str">
        <f>+IF('Datos seleccionados'!$A567="","",'Datos seleccionados'!$A567)</f>
        <v/>
      </c>
      <c r="H1011" s="14" t="str">
        <f>+IF('Datos seleccionados'!$B567="","",'Datos seleccionados'!$B567)</f>
        <v/>
      </c>
      <c r="I1011" s="10" t="str">
        <f>IF(H1011="","",IF(AND('Datos seleccionados'!$Q567&gt;=$I$3,'Datos seleccionados'!$R567&lt;=$I$4,'Datos seleccionados'!$S567&gt;=$I$5,'Datos seleccionados'!$T567&gt;=$I$6,'Datos seleccionados'!$U567&gt;=$I$7),"SI","NO"))</f>
        <v/>
      </c>
    </row>
    <row r="1012" spans="2:9" x14ac:dyDescent="0.2">
      <c r="B1012" s="18" t="str">
        <f>+IF('Datos seleccionados'!$A568="","",'Datos seleccionados'!$A568)</f>
        <v/>
      </c>
      <c r="C1012" s="14" t="str">
        <f>+IF('Datos seleccionados'!$B568="","",'Datos seleccionados'!$B568)</f>
        <v/>
      </c>
      <c r="D1012" s="10" t="str">
        <f>IF(C1012="","",IF(AND('Datos seleccionados'!$Q568&gt;=$D$3,'Datos seleccionados'!$R568&lt;=$D$4,'Datos seleccionados'!$S568&gt;=$D$5,'Datos seleccionados'!$T568&gt;=$D$6,'Datos seleccionados'!$U568&gt;=$D$7),"SI","NO"))</f>
        <v/>
      </c>
      <c r="G1012" s="17" t="str">
        <f>+IF('Datos seleccionados'!$A568="","",'Datos seleccionados'!$A568)</f>
        <v/>
      </c>
      <c r="H1012" s="14" t="str">
        <f>+IF('Datos seleccionados'!$B568="","",'Datos seleccionados'!$B568)</f>
        <v/>
      </c>
      <c r="I1012" s="10" t="str">
        <f>IF(H1012="","",IF(AND('Datos seleccionados'!$Q568&gt;=$I$3,'Datos seleccionados'!$R568&lt;=$I$4,'Datos seleccionados'!$S568&gt;=$I$5,'Datos seleccionados'!$T568&gt;=$I$6,'Datos seleccionados'!$U568&gt;=$I$7),"SI","NO"))</f>
        <v/>
      </c>
    </row>
    <row r="1013" spans="2:9" x14ac:dyDescent="0.2">
      <c r="B1013" s="18" t="str">
        <f>+IF('Datos seleccionados'!$A569="","",'Datos seleccionados'!$A569)</f>
        <v/>
      </c>
      <c r="C1013" s="14" t="str">
        <f>+IF('Datos seleccionados'!$B569="","",'Datos seleccionados'!$B569)</f>
        <v/>
      </c>
      <c r="D1013" s="10" t="str">
        <f>IF(C1013="","",IF(AND('Datos seleccionados'!$Q569&gt;=$D$3,'Datos seleccionados'!$R569&lt;=$D$4,'Datos seleccionados'!$S569&gt;=$D$5,'Datos seleccionados'!$T569&gt;=$D$6,'Datos seleccionados'!$U569&gt;=$D$7),"SI","NO"))</f>
        <v/>
      </c>
      <c r="G1013" s="17" t="str">
        <f>+IF('Datos seleccionados'!$A569="","",'Datos seleccionados'!$A569)</f>
        <v/>
      </c>
      <c r="H1013" s="14" t="str">
        <f>+IF('Datos seleccionados'!$B569="","",'Datos seleccionados'!$B569)</f>
        <v/>
      </c>
      <c r="I1013" s="10" t="str">
        <f>IF(H1013="","",IF(AND('Datos seleccionados'!$Q569&gt;=$I$3,'Datos seleccionados'!$R569&lt;=$I$4,'Datos seleccionados'!$S569&gt;=$I$5,'Datos seleccionados'!$T569&gt;=$I$6,'Datos seleccionados'!$U569&gt;=$I$7),"SI","NO"))</f>
        <v/>
      </c>
    </row>
    <row r="1014" spans="2:9" x14ac:dyDescent="0.2">
      <c r="B1014" s="18" t="str">
        <f>+IF('Datos seleccionados'!$A570="","",'Datos seleccionados'!$A570)</f>
        <v/>
      </c>
      <c r="C1014" s="14" t="str">
        <f>+IF('Datos seleccionados'!$B570="","",'Datos seleccionados'!$B570)</f>
        <v/>
      </c>
      <c r="D1014" s="10" t="str">
        <f>IF(C1014="","",IF(AND('Datos seleccionados'!$Q570&gt;=$D$3,'Datos seleccionados'!$R570&lt;=$D$4,'Datos seleccionados'!$S570&gt;=$D$5,'Datos seleccionados'!$T570&gt;=$D$6,'Datos seleccionados'!$U570&gt;=$D$7),"SI","NO"))</f>
        <v/>
      </c>
      <c r="G1014" s="17" t="str">
        <f>+IF('Datos seleccionados'!$A570="","",'Datos seleccionados'!$A570)</f>
        <v/>
      </c>
      <c r="H1014" s="14" t="str">
        <f>+IF('Datos seleccionados'!$B570="","",'Datos seleccionados'!$B570)</f>
        <v/>
      </c>
      <c r="I1014" s="10" t="str">
        <f>IF(H1014="","",IF(AND('Datos seleccionados'!$Q570&gt;=$I$3,'Datos seleccionados'!$R570&lt;=$I$4,'Datos seleccionados'!$S570&gt;=$I$5,'Datos seleccionados'!$T570&gt;=$I$6,'Datos seleccionados'!$U570&gt;=$I$7),"SI","NO"))</f>
        <v/>
      </c>
    </row>
    <row r="1015" spans="2:9" x14ac:dyDescent="0.2">
      <c r="B1015" s="18" t="str">
        <f>+IF('Datos seleccionados'!$A571="","",'Datos seleccionados'!$A571)</f>
        <v/>
      </c>
      <c r="C1015" s="14" t="str">
        <f>+IF('Datos seleccionados'!$B571="","",'Datos seleccionados'!$B571)</f>
        <v/>
      </c>
      <c r="D1015" s="10" t="str">
        <f>IF(C1015="","",IF(AND('Datos seleccionados'!$Q571&gt;=$D$3,'Datos seleccionados'!$R571&lt;=$D$4,'Datos seleccionados'!$S571&gt;=$D$5,'Datos seleccionados'!$T571&gt;=$D$6,'Datos seleccionados'!$U571&gt;=$D$7),"SI","NO"))</f>
        <v/>
      </c>
      <c r="G1015" s="17" t="str">
        <f>+IF('Datos seleccionados'!$A571="","",'Datos seleccionados'!$A571)</f>
        <v/>
      </c>
      <c r="H1015" s="14" t="str">
        <f>+IF('Datos seleccionados'!$B571="","",'Datos seleccionados'!$B571)</f>
        <v/>
      </c>
      <c r="I1015" s="10" t="str">
        <f>IF(H1015="","",IF(AND('Datos seleccionados'!$Q571&gt;=$I$3,'Datos seleccionados'!$R571&lt;=$I$4,'Datos seleccionados'!$S571&gt;=$I$5,'Datos seleccionados'!$T571&gt;=$I$6,'Datos seleccionados'!$U571&gt;=$I$7),"SI","NO"))</f>
        <v/>
      </c>
    </row>
    <row r="1016" spans="2:9" x14ac:dyDescent="0.2">
      <c r="B1016" s="18" t="str">
        <f>+IF('Datos seleccionados'!$A572="","",'Datos seleccionados'!$A572)</f>
        <v/>
      </c>
      <c r="C1016" s="14" t="str">
        <f>+IF('Datos seleccionados'!$B572="","",'Datos seleccionados'!$B572)</f>
        <v/>
      </c>
      <c r="D1016" s="10" t="str">
        <f>IF(C1016="","",IF(AND('Datos seleccionados'!$Q572&gt;=$D$3,'Datos seleccionados'!$R572&lt;=$D$4,'Datos seleccionados'!$S572&gt;=$D$5,'Datos seleccionados'!$T572&gt;=$D$6,'Datos seleccionados'!$U572&gt;=$D$7),"SI","NO"))</f>
        <v/>
      </c>
      <c r="G1016" s="17" t="str">
        <f>+IF('Datos seleccionados'!$A572="","",'Datos seleccionados'!$A572)</f>
        <v/>
      </c>
      <c r="H1016" s="14" t="str">
        <f>+IF('Datos seleccionados'!$B572="","",'Datos seleccionados'!$B572)</f>
        <v/>
      </c>
      <c r="I1016" s="10" t="str">
        <f>IF(H1016="","",IF(AND('Datos seleccionados'!$Q572&gt;=$I$3,'Datos seleccionados'!$R572&lt;=$I$4,'Datos seleccionados'!$S572&gt;=$I$5,'Datos seleccionados'!$T572&gt;=$I$6,'Datos seleccionados'!$U572&gt;=$I$7),"SI","NO"))</f>
        <v/>
      </c>
    </row>
    <row r="1017" spans="2:9" x14ac:dyDescent="0.2">
      <c r="B1017" s="18" t="str">
        <f>+IF('Datos seleccionados'!$A573="","",'Datos seleccionados'!$A573)</f>
        <v/>
      </c>
      <c r="C1017" s="14" t="str">
        <f>+IF('Datos seleccionados'!$B573="","",'Datos seleccionados'!$B573)</f>
        <v/>
      </c>
      <c r="D1017" s="10" t="str">
        <f>IF(C1017="","",IF(AND('Datos seleccionados'!$Q573&gt;=$D$3,'Datos seleccionados'!$R573&lt;=$D$4,'Datos seleccionados'!$S573&gt;=$D$5,'Datos seleccionados'!$T573&gt;=$D$6,'Datos seleccionados'!$U573&gt;=$D$7),"SI","NO"))</f>
        <v/>
      </c>
      <c r="G1017" s="17" t="str">
        <f>+IF('Datos seleccionados'!$A573="","",'Datos seleccionados'!$A573)</f>
        <v/>
      </c>
      <c r="H1017" s="14" t="str">
        <f>+IF('Datos seleccionados'!$B573="","",'Datos seleccionados'!$B573)</f>
        <v/>
      </c>
      <c r="I1017" s="10" t="str">
        <f>IF(H1017="","",IF(AND('Datos seleccionados'!$Q573&gt;=$I$3,'Datos seleccionados'!$R573&lt;=$I$4,'Datos seleccionados'!$S573&gt;=$I$5,'Datos seleccionados'!$T573&gt;=$I$6,'Datos seleccionados'!$U573&gt;=$I$7),"SI","NO"))</f>
        <v/>
      </c>
    </row>
    <row r="1018" spans="2:9" x14ac:dyDescent="0.2">
      <c r="B1018" s="18" t="str">
        <f>+IF('Datos seleccionados'!$A574="","",'Datos seleccionados'!$A574)</f>
        <v/>
      </c>
      <c r="C1018" s="14" t="str">
        <f>+IF('Datos seleccionados'!$B574="","",'Datos seleccionados'!$B574)</f>
        <v/>
      </c>
      <c r="D1018" s="10" t="str">
        <f>IF(C1018="","",IF(AND('Datos seleccionados'!$Q574&gt;=$D$3,'Datos seleccionados'!$R574&lt;=$D$4,'Datos seleccionados'!$S574&gt;=$D$5,'Datos seleccionados'!$T574&gt;=$D$6,'Datos seleccionados'!$U574&gt;=$D$7),"SI","NO"))</f>
        <v/>
      </c>
      <c r="G1018" s="17" t="str">
        <f>+IF('Datos seleccionados'!$A574="","",'Datos seleccionados'!$A574)</f>
        <v/>
      </c>
      <c r="H1018" s="14" t="str">
        <f>+IF('Datos seleccionados'!$B574="","",'Datos seleccionados'!$B574)</f>
        <v/>
      </c>
      <c r="I1018" s="10" t="str">
        <f>IF(H1018="","",IF(AND('Datos seleccionados'!$Q574&gt;=$I$3,'Datos seleccionados'!$R574&lt;=$I$4,'Datos seleccionados'!$S574&gt;=$I$5,'Datos seleccionados'!$T574&gt;=$I$6,'Datos seleccionados'!$U574&gt;=$I$7),"SI","NO"))</f>
        <v/>
      </c>
    </row>
    <row r="1019" spans="2:9" x14ac:dyDescent="0.2">
      <c r="B1019" s="18" t="str">
        <f>+IF('Datos seleccionados'!$A575="","",'Datos seleccionados'!$A575)</f>
        <v/>
      </c>
      <c r="C1019" s="14" t="str">
        <f>+IF('Datos seleccionados'!$B575="","",'Datos seleccionados'!$B575)</f>
        <v/>
      </c>
      <c r="D1019" s="10" t="str">
        <f>IF(C1019="","",IF(AND('Datos seleccionados'!$Q575&gt;=$D$3,'Datos seleccionados'!$R575&lt;=$D$4,'Datos seleccionados'!$S575&gt;=$D$5,'Datos seleccionados'!$T575&gt;=$D$6,'Datos seleccionados'!$U575&gt;=$D$7),"SI","NO"))</f>
        <v/>
      </c>
      <c r="G1019" s="17" t="str">
        <f>+IF('Datos seleccionados'!$A575="","",'Datos seleccionados'!$A575)</f>
        <v/>
      </c>
      <c r="H1019" s="14" t="str">
        <f>+IF('Datos seleccionados'!$B575="","",'Datos seleccionados'!$B575)</f>
        <v/>
      </c>
      <c r="I1019" s="10" t="str">
        <f>IF(H1019="","",IF(AND('Datos seleccionados'!$Q575&gt;=$I$3,'Datos seleccionados'!$R575&lt;=$I$4,'Datos seleccionados'!$S575&gt;=$I$5,'Datos seleccionados'!$T575&gt;=$I$6,'Datos seleccionados'!$U575&gt;=$I$7),"SI","NO"))</f>
        <v/>
      </c>
    </row>
    <row r="1020" spans="2:9" x14ac:dyDescent="0.2">
      <c r="B1020" s="18" t="str">
        <f>+IF('Datos seleccionados'!$A576="","",'Datos seleccionados'!$A576)</f>
        <v/>
      </c>
      <c r="C1020" s="14" t="str">
        <f>+IF('Datos seleccionados'!$B576="","",'Datos seleccionados'!$B576)</f>
        <v/>
      </c>
      <c r="D1020" s="10" t="str">
        <f>IF(C1020="","",IF(AND('Datos seleccionados'!$Q576&gt;=$D$3,'Datos seleccionados'!$R576&lt;=$D$4,'Datos seleccionados'!$S576&gt;=$D$5,'Datos seleccionados'!$T576&gt;=$D$6,'Datos seleccionados'!$U576&gt;=$D$7),"SI","NO"))</f>
        <v/>
      </c>
      <c r="G1020" s="17" t="str">
        <f>+IF('Datos seleccionados'!$A576="","",'Datos seleccionados'!$A576)</f>
        <v/>
      </c>
      <c r="H1020" s="14" t="str">
        <f>+IF('Datos seleccionados'!$B576="","",'Datos seleccionados'!$B576)</f>
        <v/>
      </c>
      <c r="I1020" s="10" t="str">
        <f>IF(H1020="","",IF(AND('Datos seleccionados'!$Q576&gt;=$I$3,'Datos seleccionados'!$R576&lt;=$I$4,'Datos seleccionados'!$S576&gt;=$I$5,'Datos seleccionados'!$T576&gt;=$I$6,'Datos seleccionados'!$U576&gt;=$I$7),"SI","NO"))</f>
        <v/>
      </c>
    </row>
    <row r="1021" spans="2:9" x14ac:dyDescent="0.2">
      <c r="B1021" s="18" t="str">
        <f>+IF('Datos seleccionados'!$A577="","",'Datos seleccionados'!$A577)</f>
        <v/>
      </c>
      <c r="C1021" s="14" t="str">
        <f>+IF('Datos seleccionados'!$B577="","",'Datos seleccionados'!$B577)</f>
        <v/>
      </c>
      <c r="D1021" s="10" t="str">
        <f>IF(C1021="","",IF(AND('Datos seleccionados'!$Q577&gt;=$D$3,'Datos seleccionados'!$R577&lt;=$D$4,'Datos seleccionados'!$S577&gt;=$D$5,'Datos seleccionados'!$T577&gt;=$D$6,'Datos seleccionados'!$U577&gt;=$D$7),"SI","NO"))</f>
        <v/>
      </c>
      <c r="G1021" s="17" t="str">
        <f>+IF('Datos seleccionados'!$A577="","",'Datos seleccionados'!$A577)</f>
        <v/>
      </c>
      <c r="H1021" s="14" t="str">
        <f>+IF('Datos seleccionados'!$B577="","",'Datos seleccionados'!$B577)</f>
        <v/>
      </c>
      <c r="I1021" s="10" t="str">
        <f>IF(H1021="","",IF(AND('Datos seleccionados'!$Q577&gt;=$I$3,'Datos seleccionados'!$R577&lt;=$I$4,'Datos seleccionados'!$S577&gt;=$I$5,'Datos seleccionados'!$T577&gt;=$I$6,'Datos seleccionados'!$U577&gt;=$I$7),"SI","NO"))</f>
        <v/>
      </c>
    </row>
    <row r="1022" spans="2:9" x14ac:dyDescent="0.2">
      <c r="B1022" s="18" t="str">
        <f>+IF('Datos seleccionados'!$A578="","",'Datos seleccionados'!$A578)</f>
        <v/>
      </c>
      <c r="C1022" s="14" t="str">
        <f>+IF('Datos seleccionados'!$B578="","",'Datos seleccionados'!$B578)</f>
        <v/>
      </c>
      <c r="D1022" s="10" t="str">
        <f>IF(C1022="","",IF(AND('Datos seleccionados'!$Q578&gt;=$D$3,'Datos seleccionados'!$R578&lt;=$D$4,'Datos seleccionados'!$S578&gt;=$D$5,'Datos seleccionados'!$T578&gt;=$D$6,'Datos seleccionados'!$U578&gt;=$D$7),"SI","NO"))</f>
        <v/>
      </c>
      <c r="G1022" s="17" t="str">
        <f>+IF('Datos seleccionados'!$A578="","",'Datos seleccionados'!$A578)</f>
        <v/>
      </c>
      <c r="H1022" s="14" t="str">
        <f>+IF('Datos seleccionados'!$B578="","",'Datos seleccionados'!$B578)</f>
        <v/>
      </c>
      <c r="I1022" s="10" t="str">
        <f>IF(H1022="","",IF(AND('Datos seleccionados'!$Q578&gt;=$I$3,'Datos seleccionados'!$R578&lt;=$I$4,'Datos seleccionados'!$S578&gt;=$I$5,'Datos seleccionados'!$T578&gt;=$I$6,'Datos seleccionados'!$U578&gt;=$I$7),"SI","NO"))</f>
        <v/>
      </c>
    </row>
    <row r="1023" spans="2:9" x14ac:dyDescent="0.2">
      <c r="B1023" s="18" t="str">
        <f>+IF('Datos seleccionados'!$A579="","",'Datos seleccionados'!$A579)</f>
        <v/>
      </c>
      <c r="C1023" s="14" t="str">
        <f>+IF('Datos seleccionados'!$B579="","",'Datos seleccionados'!$B579)</f>
        <v/>
      </c>
      <c r="D1023" s="10" t="str">
        <f>IF(C1023="","",IF(AND('Datos seleccionados'!$Q579&gt;=$D$3,'Datos seleccionados'!$R579&lt;=$D$4,'Datos seleccionados'!$S579&gt;=$D$5,'Datos seleccionados'!$T579&gt;=$D$6,'Datos seleccionados'!$U579&gt;=$D$7),"SI","NO"))</f>
        <v/>
      </c>
      <c r="G1023" s="17" t="str">
        <f>+IF('Datos seleccionados'!$A579="","",'Datos seleccionados'!$A579)</f>
        <v/>
      </c>
      <c r="H1023" s="14" t="str">
        <f>+IF('Datos seleccionados'!$B579="","",'Datos seleccionados'!$B579)</f>
        <v/>
      </c>
      <c r="I1023" s="10" t="str">
        <f>IF(H1023="","",IF(AND('Datos seleccionados'!$Q579&gt;=$I$3,'Datos seleccionados'!$R579&lt;=$I$4,'Datos seleccionados'!$S579&gt;=$I$5,'Datos seleccionados'!$T579&gt;=$I$6,'Datos seleccionados'!$U579&gt;=$I$7),"SI","NO"))</f>
        <v/>
      </c>
    </row>
    <row r="1024" spans="2:9" x14ac:dyDescent="0.2">
      <c r="B1024" s="18" t="str">
        <f>+IF('Datos seleccionados'!$A580="","",'Datos seleccionados'!$A580)</f>
        <v/>
      </c>
      <c r="C1024" s="14" t="str">
        <f>+IF('Datos seleccionados'!$B580="","",'Datos seleccionados'!$B580)</f>
        <v/>
      </c>
      <c r="D1024" s="10" t="str">
        <f>IF(C1024="","",IF(AND('Datos seleccionados'!$Q580&gt;=$D$3,'Datos seleccionados'!$R580&lt;=$D$4,'Datos seleccionados'!$S580&gt;=$D$5,'Datos seleccionados'!$T580&gt;=$D$6,'Datos seleccionados'!$U580&gt;=$D$7),"SI","NO"))</f>
        <v/>
      </c>
      <c r="G1024" s="17" t="str">
        <f>+IF('Datos seleccionados'!$A580="","",'Datos seleccionados'!$A580)</f>
        <v/>
      </c>
      <c r="H1024" s="14" t="str">
        <f>+IF('Datos seleccionados'!$B580="","",'Datos seleccionados'!$B580)</f>
        <v/>
      </c>
      <c r="I1024" s="10" t="str">
        <f>IF(H1024="","",IF(AND('Datos seleccionados'!$Q580&gt;=$I$3,'Datos seleccionados'!$R580&lt;=$I$4,'Datos seleccionados'!$S580&gt;=$I$5,'Datos seleccionados'!$T580&gt;=$I$6,'Datos seleccionados'!$U580&gt;=$I$7),"SI","NO"))</f>
        <v/>
      </c>
    </row>
    <row r="1025" spans="2:9" x14ac:dyDescent="0.2">
      <c r="B1025" s="18" t="str">
        <f>+IF('Datos seleccionados'!$A581="","",'Datos seleccionados'!$A581)</f>
        <v/>
      </c>
      <c r="C1025" s="14" t="str">
        <f>+IF('Datos seleccionados'!$B581="","",'Datos seleccionados'!$B581)</f>
        <v/>
      </c>
      <c r="D1025" s="10" t="str">
        <f>IF(C1025="","",IF(AND('Datos seleccionados'!$Q581&gt;=$D$3,'Datos seleccionados'!$R581&lt;=$D$4,'Datos seleccionados'!$S581&gt;=$D$5,'Datos seleccionados'!$T581&gt;=$D$6,'Datos seleccionados'!$U581&gt;=$D$7),"SI","NO"))</f>
        <v/>
      </c>
      <c r="G1025" s="17" t="str">
        <f>+IF('Datos seleccionados'!$A581="","",'Datos seleccionados'!$A581)</f>
        <v/>
      </c>
      <c r="H1025" s="14" t="str">
        <f>+IF('Datos seleccionados'!$B581="","",'Datos seleccionados'!$B581)</f>
        <v/>
      </c>
      <c r="I1025" s="10" t="str">
        <f>IF(H1025="","",IF(AND('Datos seleccionados'!$Q581&gt;=$I$3,'Datos seleccionados'!$R581&lt;=$I$4,'Datos seleccionados'!$S581&gt;=$I$5,'Datos seleccionados'!$T581&gt;=$I$6,'Datos seleccionados'!$U581&gt;=$I$7),"SI","NO"))</f>
        <v/>
      </c>
    </row>
    <row r="1026" spans="2:9" x14ac:dyDescent="0.2">
      <c r="B1026" s="18" t="str">
        <f>+IF('Datos seleccionados'!$A582="","",'Datos seleccionados'!$A582)</f>
        <v/>
      </c>
      <c r="C1026" s="14" t="str">
        <f>+IF('Datos seleccionados'!$B582="","",'Datos seleccionados'!$B582)</f>
        <v/>
      </c>
      <c r="D1026" s="10" t="str">
        <f>IF(C1026="","",IF(AND('Datos seleccionados'!$Q582&gt;=$D$3,'Datos seleccionados'!$R582&lt;=$D$4,'Datos seleccionados'!$S582&gt;=$D$5,'Datos seleccionados'!$T582&gt;=$D$6,'Datos seleccionados'!$U582&gt;=$D$7),"SI","NO"))</f>
        <v/>
      </c>
      <c r="G1026" s="17" t="str">
        <f>+IF('Datos seleccionados'!$A582="","",'Datos seleccionados'!$A582)</f>
        <v/>
      </c>
      <c r="H1026" s="14" t="str">
        <f>+IF('Datos seleccionados'!$B582="","",'Datos seleccionados'!$B582)</f>
        <v/>
      </c>
      <c r="I1026" s="10" t="str">
        <f>IF(H1026="","",IF(AND('Datos seleccionados'!$Q582&gt;=$I$3,'Datos seleccionados'!$R582&lt;=$I$4,'Datos seleccionados'!$S582&gt;=$I$5,'Datos seleccionados'!$T582&gt;=$I$6,'Datos seleccionados'!$U582&gt;=$I$7),"SI","NO"))</f>
        <v/>
      </c>
    </row>
    <row r="1027" spans="2:9" x14ac:dyDescent="0.2">
      <c r="B1027" s="18" t="str">
        <f>+IF('Datos seleccionados'!$A583="","",'Datos seleccionados'!$A583)</f>
        <v/>
      </c>
      <c r="C1027" s="14" t="str">
        <f>+IF('Datos seleccionados'!$B583="","",'Datos seleccionados'!$B583)</f>
        <v/>
      </c>
      <c r="D1027" s="10" t="str">
        <f>IF(C1027="","",IF(AND('Datos seleccionados'!$Q583&gt;=$D$3,'Datos seleccionados'!$R583&lt;=$D$4,'Datos seleccionados'!$S583&gt;=$D$5,'Datos seleccionados'!$T583&gt;=$D$6,'Datos seleccionados'!$U583&gt;=$D$7),"SI","NO"))</f>
        <v/>
      </c>
      <c r="G1027" s="17" t="str">
        <f>+IF('Datos seleccionados'!$A583="","",'Datos seleccionados'!$A583)</f>
        <v/>
      </c>
      <c r="H1027" s="14" t="str">
        <f>+IF('Datos seleccionados'!$B583="","",'Datos seleccionados'!$B583)</f>
        <v/>
      </c>
      <c r="I1027" s="10" t="str">
        <f>IF(H1027="","",IF(AND('Datos seleccionados'!$Q583&gt;=$I$3,'Datos seleccionados'!$R583&lt;=$I$4,'Datos seleccionados'!$S583&gt;=$I$5,'Datos seleccionados'!$T583&gt;=$I$6,'Datos seleccionados'!$U583&gt;=$I$7),"SI","NO"))</f>
        <v/>
      </c>
    </row>
    <row r="1028" spans="2:9" x14ac:dyDescent="0.2">
      <c r="B1028" s="18" t="str">
        <f>+IF('Datos seleccionados'!$A584="","",'Datos seleccionados'!$A584)</f>
        <v/>
      </c>
      <c r="C1028" s="14" t="str">
        <f>+IF('Datos seleccionados'!$B584="","",'Datos seleccionados'!$B584)</f>
        <v/>
      </c>
      <c r="D1028" s="10" t="str">
        <f>IF(C1028="","",IF(AND('Datos seleccionados'!$Q584&gt;=$D$3,'Datos seleccionados'!$R584&lt;=$D$4,'Datos seleccionados'!$S584&gt;=$D$5,'Datos seleccionados'!$T584&gt;=$D$6,'Datos seleccionados'!$U584&gt;=$D$7),"SI","NO"))</f>
        <v/>
      </c>
      <c r="G1028" s="17" t="str">
        <f>+IF('Datos seleccionados'!$A584="","",'Datos seleccionados'!$A584)</f>
        <v/>
      </c>
      <c r="H1028" s="14" t="str">
        <f>+IF('Datos seleccionados'!$B584="","",'Datos seleccionados'!$B584)</f>
        <v/>
      </c>
      <c r="I1028" s="10" t="str">
        <f>IF(H1028="","",IF(AND('Datos seleccionados'!$Q584&gt;=$I$3,'Datos seleccionados'!$R584&lt;=$I$4,'Datos seleccionados'!$S584&gt;=$I$5,'Datos seleccionados'!$T584&gt;=$I$6,'Datos seleccionados'!$U584&gt;=$I$7),"SI","NO"))</f>
        <v/>
      </c>
    </row>
    <row r="1029" spans="2:9" x14ac:dyDescent="0.2">
      <c r="B1029" s="18" t="str">
        <f>+IF('Datos seleccionados'!$A585="","",'Datos seleccionados'!$A585)</f>
        <v/>
      </c>
      <c r="C1029" s="14" t="str">
        <f>+IF('Datos seleccionados'!$B585="","",'Datos seleccionados'!$B585)</f>
        <v/>
      </c>
      <c r="D1029" s="10" t="str">
        <f>IF(C1029="","",IF(AND('Datos seleccionados'!$Q585&gt;=$D$3,'Datos seleccionados'!$R585&lt;=$D$4,'Datos seleccionados'!$S585&gt;=$D$5,'Datos seleccionados'!$T585&gt;=$D$6,'Datos seleccionados'!$U585&gt;=$D$7),"SI","NO"))</f>
        <v/>
      </c>
      <c r="G1029" s="17" t="str">
        <f>+IF('Datos seleccionados'!$A585="","",'Datos seleccionados'!$A585)</f>
        <v/>
      </c>
      <c r="H1029" s="14" t="str">
        <f>+IF('Datos seleccionados'!$B585="","",'Datos seleccionados'!$B585)</f>
        <v/>
      </c>
      <c r="I1029" s="10" t="str">
        <f>IF(H1029="","",IF(AND('Datos seleccionados'!$Q585&gt;=$I$3,'Datos seleccionados'!$R585&lt;=$I$4,'Datos seleccionados'!$S585&gt;=$I$5,'Datos seleccionados'!$T585&gt;=$I$6,'Datos seleccionados'!$U585&gt;=$I$7),"SI","NO"))</f>
        <v/>
      </c>
    </row>
    <row r="1030" spans="2:9" x14ac:dyDescent="0.2">
      <c r="B1030" s="18" t="str">
        <f>+IF('Datos seleccionados'!$A586="","",'Datos seleccionados'!$A586)</f>
        <v/>
      </c>
      <c r="C1030" s="14" t="str">
        <f>+IF('Datos seleccionados'!$B586="","",'Datos seleccionados'!$B586)</f>
        <v/>
      </c>
      <c r="D1030" s="10" t="str">
        <f>IF(C1030="","",IF(AND('Datos seleccionados'!$Q586&gt;=$D$3,'Datos seleccionados'!$R586&lt;=$D$4,'Datos seleccionados'!$S586&gt;=$D$5,'Datos seleccionados'!$T586&gt;=$D$6,'Datos seleccionados'!$U586&gt;=$D$7),"SI","NO"))</f>
        <v/>
      </c>
      <c r="G1030" s="17" t="str">
        <f>+IF('Datos seleccionados'!$A586="","",'Datos seleccionados'!$A586)</f>
        <v/>
      </c>
      <c r="H1030" s="14" t="str">
        <f>+IF('Datos seleccionados'!$B586="","",'Datos seleccionados'!$B586)</f>
        <v/>
      </c>
      <c r="I1030" s="10" t="str">
        <f>IF(H1030="","",IF(AND('Datos seleccionados'!$Q586&gt;=$I$3,'Datos seleccionados'!$R586&lt;=$I$4,'Datos seleccionados'!$S586&gt;=$I$5,'Datos seleccionados'!$T586&gt;=$I$6,'Datos seleccionados'!$U586&gt;=$I$7),"SI","NO"))</f>
        <v/>
      </c>
    </row>
    <row r="1031" spans="2:9" x14ac:dyDescent="0.2">
      <c r="B1031" s="18" t="str">
        <f>+IF('Datos seleccionados'!$A587="","",'Datos seleccionados'!$A587)</f>
        <v/>
      </c>
      <c r="C1031" s="14" t="str">
        <f>+IF('Datos seleccionados'!$B587="","",'Datos seleccionados'!$B587)</f>
        <v/>
      </c>
      <c r="D1031" s="10" t="str">
        <f>IF(C1031="","",IF(AND('Datos seleccionados'!$Q587&gt;=$D$3,'Datos seleccionados'!$R587&lt;=$D$4,'Datos seleccionados'!$S587&gt;=$D$5,'Datos seleccionados'!$T587&gt;=$D$6,'Datos seleccionados'!$U587&gt;=$D$7),"SI","NO"))</f>
        <v/>
      </c>
      <c r="G1031" s="17" t="str">
        <f>+IF('Datos seleccionados'!$A587="","",'Datos seleccionados'!$A587)</f>
        <v/>
      </c>
      <c r="H1031" s="14" t="str">
        <f>+IF('Datos seleccionados'!$B587="","",'Datos seleccionados'!$B587)</f>
        <v/>
      </c>
      <c r="I1031" s="10" t="str">
        <f>IF(H1031="","",IF(AND('Datos seleccionados'!$Q587&gt;=$I$3,'Datos seleccionados'!$R587&lt;=$I$4,'Datos seleccionados'!$S587&gt;=$I$5,'Datos seleccionados'!$T587&gt;=$I$6,'Datos seleccionados'!$U587&gt;=$I$7),"SI","NO"))</f>
        <v/>
      </c>
    </row>
    <row r="1032" spans="2:9" x14ac:dyDescent="0.2">
      <c r="B1032" s="18" t="str">
        <f>+IF('Datos seleccionados'!$A588="","",'Datos seleccionados'!$A588)</f>
        <v/>
      </c>
      <c r="C1032" s="14" t="str">
        <f>+IF('Datos seleccionados'!$B588="","",'Datos seleccionados'!$B588)</f>
        <v/>
      </c>
      <c r="D1032" s="10" t="str">
        <f>IF(C1032="","",IF(AND('Datos seleccionados'!$Q588&gt;=$D$3,'Datos seleccionados'!$R588&lt;=$D$4,'Datos seleccionados'!$S588&gt;=$D$5,'Datos seleccionados'!$T588&gt;=$D$6,'Datos seleccionados'!$U588&gt;=$D$7),"SI","NO"))</f>
        <v/>
      </c>
      <c r="G1032" s="17" t="str">
        <f>+IF('Datos seleccionados'!$A588="","",'Datos seleccionados'!$A588)</f>
        <v/>
      </c>
      <c r="H1032" s="14" t="str">
        <f>+IF('Datos seleccionados'!$B588="","",'Datos seleccionados'!$B588)</f>
        <v/>
      </c>
      <c r="I1032" s="10" t="str">
        <f>IF(H1032="","",IF(AND('Datos seleccionados'!$Q588&gt;=$I$3,'Datos seleccionados'!$R588&lt;=$I$4,'Datos seleccionados'!$S588&gt;=$I$5,'Datos seleccionados'!$T588&gt;=$I$6,'Datos seleccionados'!$U588&gt;=$I$7),"SI","NO"))</f>
        <v/>
      </c>
    </row>
    <row r="1033" spans="2:9" x14ac:dyDescent="0.2">
      <c r="B1033" s="18" t="str">
        <f>+IF('Datos seleccionados'!$A589="","",'Datos seleccionados'!$A589)</f>
        <v/>
      </c>
      <c r="C1033" s="14" t="str">
        <f>+IF('Datos seleccionados'!$B589="","",'Datos seleccionados'!$B589)</f>
        <v/>
      </c>
      <c r="D1033" s="10" t="str">
        <f>IF(C1033="","",IF(AND('Datos seleccionados'!$Q589&gt;=$D$3,'Datos seleccionados'!$R589&lt;=$D$4,'Datos seleccionados'!$S589&gt;=$D$5,'Datos seleccionados'!$T589&gt;=$D$6,'Datos seleccionados'!$U589&gt;=$D$7),"SI","NO"))</f>
        <v/>
      </c>
      <c r="G1033" s="17" t="str">
        <f>+IF('Datos seleccionados'!$A589="","",'Datos seleccionados'!$A589)</f>
        <v/>
      </c>
      <c r="H1033" s="14" t="str">
        <f>+IF('Datos seleccionados'!$B589="","",'Datos seleccionados'!$B589)</f>
        <v/>
      </c>
      <c r="I1033" s="10" t="str">
        <f>IF(H1033="","",IF(AND('Datos seleccionados'!$Q589&gt;=$I$3,'Datos seleccionados'!$R589&lt;=$I$4,'Datos seleccionados'!$S589&gt;=$I$5,'Datos seleccionados'!$T589&gt;=$I$6,'Datos seleccionados'!$U589&gt;=$I$7),"SI","NO"))</f>
        <v/>
      </c>
    </row>
    <row r="1034" spans="2:9" x14ac:dyDescent="0.2">
      <c r="B1034" s="18" t="str">
        <f>+IF('Datos seleccionados'!$A590="","",'Datos seleccionados'!$A590)</f>
        <v/>
      </c>
      <c r="C1034" s="14" t="str">
        <f>+IF('Datos seleccionados'!$B590="","",'Datos seleccionados'!$B590)</f>
        <v/>
      </c>
      <c r="D1034" s="10" t="str">
        <f>IF(C1034="","",IF(AND('Datos seleccionados'!$Q590&gt;=$D$3,'Datos seleccionados'!$R590&lt;=$D$4,'Datos seleccionados'!$S590&gt;=$D$5,'Datos seleccionados'!$T590&gt;=$D$6,'Datos seleccionados'!$U590&gt;=$D$7),"SI","NO"))</f>
        <v/>
      </c>
      <c r="G1034" s="17" t="str">
        <f>+IF('Datos seleccionados'!$A590="","",'Datos seleccionados'!$A590)</f>
        <v/>
      </c>
      <c r="H1034" s="14" t="str">
        <f>+IF('Datos seleccionados'!$B590="","",'Datos seleccionados'!$B590)</f>
        <v/>
      </c>
      <c r="I1034" s="10" t="str">
        <f>IF(H1034="","",IF(AND('Datos seleccionados'!$Q590&gt;=$I$3,'Datos seleccionados'!$R590&lt;=$I$4,'Datos seleccionados'!$S590&gt;=$I$5,'Datos seleccionados'!$T590&gt;=$I$6,'Datos seleccionados'!$U590&gt;=$I$7),"SI","NO"))</f>
        <v/>
      </c>
    </row>
    <row r="1035" spans="2:9" x14ac:dyDescent="0.2">
      <c r="B1035" s="18" t="str">
        <f>+IF('Datos seleccionados'!$A591="","",'Datos seleccionados'!$A591)</f>
        <v/>
      </c>
      <c r="C1035" s="14" t="str">
        <f>+IF('Datos seleccionados'!$B591="","",'Datos seleccionados'!$B591)</f>
        <v/>
      </c>
      <c r="D1035" s="10" t="str">
        <f>IF(C1035="","",IF(AND('Datos seleccionados'!$Q591&gt;=$D$3,'Datos seleccionados'!$R591&lt;=$D$4,'Datos seleccionados'!$S591&gt;=$D$5,'Datos seleccionados'!$T591&gt;=$D$6,'Datos seleccionados'!$U591&gt;=$D$7),"SI","NO"))</f>
        <v/>
      </c>
      <c r="G1035" s="17" t="str">
        <f>+IF('Datos seleccionados'!$A591="","",'Datos seleccionados'!$A591)</f>
        <v/>
      </c>
      <c r="H1035" s="14" t="str">
        <f>+IF('Datos seleccionados'!$B591="","",'Datos seleccionados'!$B591)</f>
        <v/>
      </c>
      <c r="I1035" s="10" t="str">
        <f>IF(H1035="","",IF(AND('Datos seleccionados'!$Q591&gt;=$I$3,'Datos seleccionados'!$R591&lt;=$I$4,'Datos seleccionados'!$S591&gt;=$I$5,'Datos seleccionados'!$T591&gt;=$I$6,'Datos seleccionados'!$U591&gt;=$I$7),"SI","NO"))</f>
        <v/>
      </c>
    </row>
    <row r="1036" spans="2:9" x14ac:dyDescent="0.2">
      <c r="B1036" s="18" t="str">
        <f>+IF('Datos seleccionados'!$A592="","",'Datos seleccionados'!$A592)</f>
        <v/>
      </c>
      <c r="C1036" s="14" t="str">
        <f>+IF('Datos seleccionados'!$B592="","",'Datos seleccionados'!$B592)</f>
        <v/>
      </c>
      <c r="D1036" s="10" t="str">
        <f>IF(C1036="","",IF(AND('Datos seleccionados'!$Q592&gt;=$D$3,'Datos seleccionados'!$R592&lt;=$D$4,'Datos seleccionados'!$S592&gt;=$D$5,'Datos seleccionados'!$T592&gt;=$D$6,'Datos seleccionados'!$U592&gt;=$D$7),"SI","NO"))</f>
        <v/>
      </c>
      <c r="G1036" s="17" t="str">
        <f>+IF('Datos seleccionados'!$A592="","",'Datos seleccionados'!$A592)</f>
        <v/>
      </c>
      <c r="H1036" s="14" t="str">
        <f>+IF('Datos seleccionados'!$B592="","",'Datos seleccionados'!$B592)</f>
        <v/>
      </c>
      <c r="I1036" s="10" t="str">
        <f>IF(H1036="","",IF(AND('Datos seleccionados'!$Q592&gt;=$I$3,'Datos seleccionados'!$R592&lt;=$I$4,'Datos seleccionados'!$S592&gt;=$I$5,'Datos seleccionados'!$T592&gt;=$I$6,'Datos seleccionados'!$U592&gt;=$I$7),"SI","NO"))</f>
        <v/>
      </c>
    </row>
    <row r="1037" spans="2:9" x14ac:dyDescent="0.2">
      <c r="B1037" s="18" t="str">
        <f>+IF('Datos seleccionados'!$A593="","",'Datos seleccionados'!$A593)</f>
        <v/>
      </c>
      <c r="C1037" s="14" t="str">
        <f>+IF('Datos seleccionados'!$B593="","",'Datos seleccionados'!$B593)</f>
        <v/>
      </c>
      <c r="D1037" s="10" t="str">
        <f>IF(C1037="","",IF(AND('Datos seleccionados'!$Q593&gt;=$D$3,'Datos seleccionados'!$R593&lt;=$D$4,'Datos seleccionados'!$S593&gt;=$D$5,'Datos seleccionados'!$T593&gt;=$D$6,'Datos seleccionados'!$U593&gt;=$D$7),"SI","NO"))</f>
        <v/>
      </c>
      <c r="G1037" s="17" t="str">
        <f>+IF('Datos seleccionados'!$A593="","",'Datos seleccionados'!$A593)</f>
        <v/>
      </c>
      <c r="H1037" s="14" t="str">
        <f>+IF('Datos seleccionados'!$B593="","",'Datos seleccionados'!$B593)</f>
        <v/>
      </c>
      <c r="I1037" s="10" t="str">
        <f>IF(H1037="","",IF(AND('Datos seleccionados'!$Q593&gt;=$I$3,'Datos seleccionados'!$R593&lt;=$I$4,'Datos seleccionados'!$S593&gt;=$I$5,'Datos seleccionados'!$T593&gt;=$I$6,'Datos seleccionados'!$U593&gt;=$I$7),"SI","NO"))</f>
        <v/>
      </c>
    </row>
    <row r="1038" spans="2:9" x14ac:dyDescent="0.2">
      <c r="B1038" s="18" t="str">
        <f>+IF('Datos seleccionados'!$A594="","",'Datos seleccionados'!$A594)</f>
        <v/>
      </c>
      <c r="C1038" s="14" t="str">
        <f>+IF('Datos seleccionados'!$B594="","",'Datos seleccionados'!$B594)</f>
        <v/>
      </c>
      <c r="D1038" s="10" t="str">
        <f>IF(C1038="","",IF(AND('Datos seleccionados'!$Q594&gt;=$D$3,'Datos seleccionados'!$R594&lt;=$D$4,'Datos seleccionados'!$S594&gt;=$D$5,'Datos seleccionados'!$T594&gt;=$D$6,'Datos seleccionados'!$U594&gt;=$D$7),"SI","NO"))</f>
        <v/>
      </c>
      <c r="G1038" s="17" t="str">
        <f>+IF('Datos seleccionados'!$A594="","",'Datos seleccionados'!$A594)</f>
        <v/>
      </c>
      <c r="H1038" s="14" t="str">
        <f>+IF('Datos seleccionados'!$B594="","",'Datos seleccionados'!$B594)</f>
        <v/>
      </c>
      <c r="I1038" s="10" t="str">
        <f>IF(H1038="","",IF(AND('Datos seleccionados'!$Q594&gt;=$I$3,'Datos seleccionados'!$R594&lt;=$I$4,'Datos seleccionados'!$S594&gt;=$I$5,'Datos seleccionados'!$T594&gt;=$I$6,'Datos seleccionados'!$U594&gt;=$I$7),"SI","NO"))</f>
        <v/>
      </c>
    </row>
    <row r="1039" spans="2:9" x14ac:dyDescent="0.2">
      <c r="B1039" s="18" t="str">
        <f>+IF('Datos seleccionados'!$A595="","",'Datos seleccionados'!$A595)</f>
        <v/>
      </c>
      <c r="C1039" s="14" t="str">
        <f>+IF('Datos seleccionados'!$B595="","",'Datos seleccionados'!$B595)</f>
        <v/>
      </c>
      <c r="D1039" s="10" t="str">
        <f>IF(C1039="","",IF(AND('Datos seleccionados'!$Q595&gt;=$D$3,'Datos seleccionados'!$R595&lt;=$D$4,'Datos seleccionados'!$S595&gt;=$D$5,'Datos seleccionados'!$T595&gt;=$D$6,'Datos seleccionados'!$U595&gt;=$D$7),"SI","NO"))</f>
        <v/>
      </c>
      <c r="G1039" s="17" t="str">
        <f>+IF('Datos seleccionados'!$A595="","",'Datos seleccionados'!$A595)</f>
        <v/>
      </c>
      <c r="H1039" s="14" t="str">
        <f>+IF('Datos seleccionados'!$B595="","",'Datos seleccionados'!$B595)</f>
        <v/>
      </c>
      <c r="I1039" s="10" t="str">
        <f>IF(H1039="","",IF(AND('Datos seleccionados'!$Q595&gt;=$I$3,'Datos seleccionados'!$R595&lt;=$I$4,'Datos seleccionados'!$S595&gt;=$I$5,'Datos seleccionados'!$T595&gt;=$I$6,'Datos seleccionados'!$U595&gt;=$I$7),"SI","NO"))</f>
        <v/>
      </c>
    </row>
    <row r="1040" spans="2:9" x14ac:dyDescent="0.2">
      <c r="B1040" s="18" t="str">
        <f>+IF('Datos seleccionados'!$A596="","",'Datos seleccionados'!$A596)</f>
        <v/>
      </c>
      <c r="C1040" s="14" t="str">
        <f>+IF('Datos seleccionados'!$B596="","",'Datos seleccionados'!$B596)</f>
        <v/>
      </c>
      <c r="D1040" s="10" t="str">
        <f>IF(C1040="","",IF(AND('Datos seleccionados'!$Q596&gt;=$D$3,'Datos seleccionados'!$R596&lt;=$D$4,'Datos seleccionados'!$S596&gt;=$D$5,'Datos seleccionados'!$T596&gt;=$D$6,'Datos seleccionados'!$U596&gt;=$D$7),"SI","NO"))</f>
        <v/>
      </c>
      <c r="G1040" s="17" t="str">
        <f>+IF('Datos seleccionados'!$A596="","",'Datos seleccionados'!$A596)</f>
        <v/>
      </c>
      <c r="H1040" s="14" t="str">
        <f>+IF('Datos seleccionados'!$B596="","",'Datos seleccionados'!$B596)</f>
        <v/>
      </c>
      <c r="I1040" s="10" t="str">
        <f>IF(H1040="","",IF(AND('Datos seleccionados'!$Q596&gt;=$I$3,'Datos seleccionados'!$R596&lt;=$I$4,'Datos seleccionados'!$S596&gt;=$I$5,'Datos seleccionados'!$T596&gt;=$I$6,'Datos seleccionados'!$U596&gt;=$I$7),"SI","NO"))</f>
        <v/>
      </c>
    </row>
    <row r="1041" spans="2:9" x14ac:dyDescent="0.2">
      <c r="B1041" s="18" t="str">
        <f>+IF('Datos seleccionados'!$A597="","",'Datos seleccionados'!$A597)</f>
        <v/>
      </c>
      <c r="C1041" s="14" t="str">
        <f>+IF('Datos seleccionados'!$B597="","",'Datos seleccionados'!$B597)</f>
        <v/>
      </c>
      <c r="D1041" s="10" t="str">
        <f>IF(C1041="","",IF(AND('Datos seleccionados'!$Q597&gt;=$D$3,'Datos seleccionados'!$R597&lt;=$D$4,'Datos seleccionados'!$S597&gt;=$D$5,'Datos seleccionados'!$T597&gt;=$D$6,'Datos seleccionados'!$U597&gt;=$D$7),"SI","NO"))</f>
        <v/>
      </c>
      <c r="G1041" s="17" t="str">
        <f>+IF('Datos seleccionados'!$A597="","",'Datos seleccionados'!$A597)</f>
        <v/>
      </c>
      <c r="H1041" s="14" t="str">
        <f>+IF('Datos seleccionados'!$B597="","",'Datos seleccionados'!$B597)</f>
        <v/>
      </c>
      <c r="I1041" s="10" t="str">
        <f>IF(H1041="","",IF(AND('Datos seleccionados'!$Q597&gt;=$I$3,'Datos seleccionados'!$R597&lt;=$I$4,'Datos seleccionados'!$S597&gt;=$I$5,'Datos seleccionados'!$T597&gt;=$I$6,'Datos seleccionados'!$U597&gt;=$I$7),"SI","NO"))</f>
        <v/>
      </c>
    </row>
    <row r="1042" spans="2:9" x14ac:dyDescent="0.2">
      <c r="B1042" s="18" t="str">
        <f>+IF('Datos seleccionados'!$A598="","",'Datos seleccionados'!$A598)</f>
        <v/>
      </c>
      <c r="C1042" s="14" t="str">
        <f>+IF('Datos seleccionados'!$B598="","",'Datos seleccionados'!$B598)</f>
        <v/>
      </c>
      <c r="D1042" s="10" t="str">
        <f>IF(C1042="","",IF(AND('Datos seleccionados'!$Q598&gt;=$D$3,'Datos seleccionados'!$R598&lt;=$D$4,'Datos seleccionados'!$S598&gt;=$D$5,'Datos seleccionados'!$T598&gt;=$D$6,'Datos seleccionados'!$U598&gt;=$D$7),"SI","NO"))</f>
        <v/>
      </c>
      <c r="G1042" s="17" t="str">
        <f>+IF('Datos seleccionados'!$A598="","",'Datos seleccionados'!$A598)</f>
        <v/>
      </c>
      <c r="H1042" s="14" t="str">
        <f>+IF('Datos seleccionados'!$B598="","",'Datos seleccionados'!$B598)</f>
        <v/>
      </c>
      <c r="I1042" s="10" t="str">
        <f>IF(H1042="","",IF(AND('Datos seleccionados'!$Q598&gt;=$I$3,'Datos seleccionados'!$R598&lt;=$I$4,'Datos seleccionados'!$S598&gt;=$I$5,'Datos seleccionados'!$T598&gt;=$I$6,'Datos seleccionados'!$U598&gt;=$I$7),"SI","NO"))</f>
        <v/>
      </c>
    </row>
    <row r="1043" spans="2:9" x14ac:dyDescent="0.2">
      <c r="B1043" s="18" t="str">
        <f>+IF('Datos seleccionados'!$A599="","",'Datos seleccionados'!$A599)</f>
        <v/>
      </c>
      <c r="C1043" s="14" t="str">
        <f>+IF('Datos seleccionados'!$B599="","",'Datos seleccionados'!$B599)</f>
        <v/>
      </c>
      <c r="D1043" s="10" t="str">
        <f>IF(C1043="","",IF(AND('Datos seleccionados'!$Q599&gt;=$D$3,'Datos seleccionados'!$R599&lt;=$D$4,'Datos seleccionados'!$S599&gt;=$D$5,'Datos seleccionados'!$T599&gt;=$D$6,'Datos seleccionados'!$U599&gt;=$D$7),"SI","NO"))</f>
        <v/>
      </c>
      <c r="G1043" s="17" t="str">
        <f>+IF('Datos seleccionados'!$A599="","",'Datos seleccionados'!$A599)</f>
        <v/>
      </c>
      <c r="H1043" s="14" t="str">
        <f>+IF('Datos seleccionados'!$B599="","",'Datos seleccionados'!$B599)</f>
        <v/>
      </c>
      <c r="I1043" s="10" t="str">
        <f>IF(H1043="","",IF(AND('Datos seleccionados'!$Q599&gt;=$I$3,'Datos seleccionados'!$R599&lt;=$I$4,'Datos seleccionados'!$S599&gt;=$I$5,'Datos seleccionados'!$T599&gt;=$I$6,'Datos seleccionados'!$U599&gt;=$I$7),"SI","NO"))</f>
        <v/>
      </c>
    </row>
    <row r="1044" spans="2:9" x14ac:dyDescent="0.2">
      <c r="B1044" s="18" t="str">
        <f>+IF('Datos seleccionados'!$A600="","",'Datos seleccionados'!$A600)</f>
        <v/>
      </c>
      <c r="C1044" s="14" t="str">
        <f>+IF('Datos seleccionados'!$B600="","",'Datos seleccionados'!$B600)</f>
        <v/>
      </c>
      <c r="D1044" s="10" t="str">
        <f>IF(C1044="","",IF(AND('Datos seleccionados'!$Q600&gt;=$D$3,'Datos seleccionados'!$R600&lt;=$D$4,'Datos seleccionados'!$S600&gt;=$D$5,'Datos seleccionados'!$T600&gt;=$D$6,'Datos seleccionados'!$U600&gt;=$D$7),"SI","NO"))</f>
        <v/>
      </c>
      <c r="G1044" s="17" t="str">
        <f>+IF('Datos seleccionados'!$A600="","",'Datos seleccionados'!$A600)</f>
        <v/>
      </c>
      <c r="H1044" s="14" t="str">
        <f>+IF('Datos seleccionados'!$B600="","",'Datos seleccionados'!$B600)</f>
        <v/>
      </c>
      <c r="I1044" s="10" t="str">
        <f>IF(H1044="","",IF(AND('Datos seleccionados'!$Q600&gt;=$I$3,'Datos seleccionados'!$R600&lt;=$I$4,'Datos seleccionados'!$S600&gt;=$I$5,'Datos seleccionados'!$T600&gt;=$I$6,'Datos seleccionados'!$U600&gt;=$I$7),"SI","NO"))</f>
        <v/>
      </c>
    </row>
    <row r="1045" spans="2:9" x14ac:dyDescent="0.2">
      <c r="B1045" s="18" t="str">
        <f>+IF('Datos seleccionados'!$A601="","",'Datos seleccionados'!$A601)</f>
        <v/>
      </c>
      <c r="C1045" s="14" t="str">
        <f>+IF('Datos seleccionados'!$B601="","",'Datos seleccionados'!$B601)</f>
        <v/>
      </c>
      <c r="D1045" s="10" t="str">
        <f>IF(C1045="","",IF(AND('Datos seleccionados'!$Q601&gt;=$D$3,'Datos seleccionados'!$R601&lt;=$D$4,'Datos seleccionados'!$S601&gt;=$D$5,'Datos seleccionados'!$T601&gt;=$D$6,'Datos seleccionados'!$U601&gt;=$D$7),"SI","NO"))</f>
        <v/>
      </c>
      <c r="G1045" s="17" t="str">
        <f>+IF('Datos seleccionados'!$A601="","",'Datos seleccionados'!$A601)</f>
        <v/>
      </c>
      <c r="H1045" s="14" t="str">
        <f>+IF('Datos seleccionados'!$B601="","",'Datos seleccionados'!$B601)</f>
        <v/>
      </c>
      <c r="I1045" s="10" t="str">
        <f>IF(H1045="","",IF(AND('Datos seleccionados'!$Q601&gt;=$I$3,'Datos seleccionados'!$R601&lt;=$I$4,'Datos seleccionados'!$S601&gt;=$I$5,'Datos seleccionados'!$T601&gt;=$I$6,'Datos seleccionados'!$U601&gt;=$I$7),"SI","NO"))</f>
        <v/>
      </c>
    </row>
    <row r="1046" spans="2:9" x14ac:dyDescent="0.2">
      <c r="B1046" s="18" t="str">
        <f>+IF('Datos seleccionados'!$A602="","",'Datos seleccionados'!$A602)</f>
        <v/>
      </c>
      <c r="C1046" s="14" t="str">
        <f>+IF('Datos seleccionados'!$B602="","",'Datos seleccionados'!$B602)</f>
        <v/>
      </c>
      <c r="D1046" s="10" t="str">
        <f>IF(C1046="","",IF(AND('Datos seleccionados'!$Q602&gt;=$D$3,'Datos seleccionados'!$R602&lt;=$D$4,'Datos seleccionados'!$S602&gt;=$D$5,'Datos seleccionados'!$T602&gt;=$D$6,'Datos seleccionados'!$U602&gt;=$D$7),"SI","NO"))</f>
        <v/>
      </c>
      <c r="G1046" s="17" t="str">
        <f>+IF('Datos seleccionados'!$A602="","",'Datos seleccionados'!$A602)</f>
        <v/>
      </c>
      <c r="H1046" s="14" t="str">
        <f>+IF('Datos seleccionados'!$B602="","",'Datos seleccionados'!$B602)</f>
        <v/>
      </c>
      <c r="I1046" s="10" t="str">
        <f>IF(H1046="","",IF(AND('Datos seleccionados'!$Q602&gt;=$I$3,'Datos seleccionados'!$R602&lt;=$I$4,'Datos seleccionados'!$S602&gt;=$I$5,'Datos seleccionados'!$T602&gt;=$I$6,'Datos seleccionados'!$U602&gt;=$I$7),"SI","NO"))</f>
        <v/>
      </c>
    </row>
    <row r="1047" spans="2:9" x14ac:dyDescent="0.2">
      <c r="B1047" s="18" t="str">
        <f>+IF('Datos seleccionados'!$A603="","",'Datos seleccionados'!$A603)</f>
        <v/>
      </c>
      <c r="C1047" s="14" t="str">
        <f>+IF('Datos seleccionados'!$B603="","",'Datos seleccionados'!$B603)</f>
        <v/>
      </c>
      <c r="D1047" s="10" t="str">
        <f>IF(C1047="","",IF(AND('Datos seleccionados'!$Q603&gt;=$D$3,'Datos seleccionados'!$R603&lt;=$D$4,'Datos seleccionados'!$S603&gt;=$D$5,'Datos seleccionados'!$T603&gt;=$D$6,'Datos seleccionados'!$U603&gt;=$D$7),"SI","NO"))</f>
        <v/>
      </c>
      <c r="G1047" s="17" t="str">
        <f>+IF('Datos seleccionados'!$A603="","",'Datos seleccionados'!$A603)</f>
        <v/>
      </c>
      <c r="H1047" s="14" t="str">
        <f>+IF('Datos seleccionados'!$B603="","",'Datos seleccionados'!$B603)</f>
        <v/>
      </c>
      <c r="I1047" s="10" t="str">
        <f>IF(H1047="","",IF(AND('Datos seleccionados'!$Q603&gt;=$I$3,'Datos seleccionados'!$R603&lt;=$I$4,'Datos seleccionados'!$S603&gt;=$I$5,'Datos seleccionados'!$T603&gt;=$I$6,'Datos seleccionados'!$U603&gt;=$I$7),"SI","NO"))</f>
        <v/>
      </c>
    </row>
    <row r="1048" spans="2:9" x14ac:dyDescent="0.2">
      <c r="B1048" s="18" t="str">
        <f>+IF('Datos seleccionados'!$A604="","",'Datos seleccionados'!$A604)</f>
        <v/>
      </c>
      <c r="C1048" s="14" t="str">
        <f>+IF('Datos seleccionados'!$B604="","",'Datos seleccionados'!$B604)</f>
        <v/>
      </c>
      <c r="D1048" s="10" t="str">
        <f>IF(C1048="","",IF(AND('Datos seleccionados'!$Q604&gt;=$D$3,'Datos seleccionados'!$R604&lt;=$D$4,'Datos seleccionados'!$S604&gt;=$D$5,'Datos seleccionados'!$T604&gt;=$D$6,'Datos seleccionados'!$U604&gt;=$D$7),"SI","NO"))</f>
        <v/>
      </c>
      <c r="G1048" s="17" t="str">
        <f>+IF('Datos seleccionados'!$A604="","",'Datos seleccionados'!$A604)</f>
        <v/>
      </c>
      <c r="H1048" s="14" t="str">
        <f>+IF('Datos seleccionados'!$B604="","",'Datos seleccionados'!$B604)</f>
        <v/>
      </c>
      <c r="I1048" s="10" t="str">
        <f>IF(H1048="","",IF(AND('Datos seleccionados'!$Q604&gt;=$I$3,'Datos seleccionados'!$R604&lt;=$I$4,'Datos seleccionados'!$S604&gt;=$I$5,'Datos seleccionados'!$T604&gt;=$I$6,'Datos seleccionados'!$U604&gt;=$I$7),"SI","NO"))</f>
        <v/>
      </c>
    </row>
    <row r="1049" spans="2:9" x14ac:dyDescent="0.2">
      <c r="B1049" s="18" t="str">
        <f>+IF('Datos seleccionados'!$A605="","",'Datos seleccionados'!$A605)</f>
        <v/>
      </c>
      <c r="C1049" s="14" t="str">
        <f>+IF('Datos seleccionados'!$B605="","",'Datos seleccionados'!$B605)</f>
        <v/>
      </c>
      <c r="D1049" s="10" t="str">
        <f>IF(C1049="","",IF(AND('Datos seleccionados'!$Q605&gt;=$D$3,'Datos seleccionados'!$R605&lt;=$D$4,'Datos seleccionados'!$S605&gt;=$D$5,'Datos seleccionados'!$T605&gt;=$D$6,'Datos seleccionados'!$U605&gt;=$D$7),"SI","NO"))</f>
        <v/>
      </c>
      <c r="G1049" s="17" t="str">
        <f>+IF('Datos seleccionados'!$A605="","",'Datos seleccionados'!$A605)</f>
        <v/>
      </c>
      <c r="H1049" s="14" t="str">
        <f>+IF('Datos seleccionados'!$B605="","",'Datos seleccionados'!$B605)</f>
        <v/>
      </c>
      <c r="I1049" s="10" t="str">
        <f>IF(H1049="","",IF(AND('Datos seleccionados'!$Q605&gt;=$I$3,'Datos seleccionados'!$R605&lt;=$I$4,'Datos seleccionados'!$S605&gt;=$I$5,'Datos seleccionados'!$T605&gt;=$I$6,'Datos seleccionados'!$U605&gt;=$I$7),"SI","NO"))</f>
        <v/>
      </c>
    </row>
    <row r="1050" spans="2:9" x14ac:dyDescent="0.2">
      <c r="B1050" s="18" t="str">
        <f>+IF('Datos seleccionados'!$A606="","",'Datos seleccionados'!$A606)</f>
        <v/>
      </c>
      <c r="C1050" s="14" t="str">
        <f>+IF('Datos seleccionados'!$B606="","",'Datos seleccionados'!$B606)</f>
        <v/>
      </c>
      <c r="D1050" s="10" t="str">
        <f>IF(C1050="","",IF(AND('Datos seleccionados'!$Q606&gt;=$D$3,'Datos seleccionados'!$R606&lt;=$D$4,'Datos seleccionados'!$S606&gt;=$D$5,'Datos seleccionados'!$T606&gt;=$D$6,'Datos seleccionados'!$U606&gt;=$D$7),"SI","NO"))</f>
        <v/>
      </c>
      <c r="G1050" s="17" t="str">
        <f>+IF('Datos seleccionados'!$A606="","",'Datos seleccionados'!$A606)</f>
        <v/>
      </c>
      <c r="H1050" s="14" t="str">
        <f>+IF('Datos seleccionados'!$B606="","",'Datos seleccionados'!$B606)</f>
        <v/>
      </c>
      <c r="I1050" s="10" t="str">
        <f>IF(H1050="","",IF(AND('Datos seleccionados'!$Q606&gt;=$I$3,'Datos seleccionados'!$R606&lt;=$I$4,'Datos seleccionados'!$S606&gt;=$I$5,'Datos seleccionados'!$T606&gt;=$I$6,'Datos seleccionados'!$U606&gt;=$I$7),"SI","NO"))</f>
        <v/>
      </c>
    </row>
    <row r="1051" spans="2:9" x14ac:dyDescent="0.2">
      <c r="B1051" s="18" t="str">
        <f>+IF('Datos seleccionados'!$A607="","",'Datos seleccionados'!$A607)</f>
        <v/>
      </c>
      <c r="C1051" s="14" t="str">
        <f>+IF('Datos seleccionados'!$B607="","",'Datos seleccionados'!$B607)</f>
        <v/>
      </c>
      <c r="D1051" s="10" t="str">
        <f>IF(C1051="","",IF(AND('Datos seleccionados'!$Q607&gt;=$D$3,'Datos seleccionados'!$R607&lt;=$D$4,'Datos seleccionados'!$S607&gt;=$D$5,'Datos seleccionados'!$T607&gt;=$D$6,'Datos seleccionados'!$U607&gt;=$D$7),"SI","NO"))</f>
        <v/>
      </c>
      <c r="G1051" s="17" t="str">
        <f>+IF('Datos seleccionados'!$A607="","",'Datos seleccionados'!$A607)</f>
        <v/>
      </c>
      <c r="H1051" s="14" t="str">
        <f>+IF('Datos seleccionados'!$B607="","",'Datos seleccionados'!$B607)</f>
        <v/>
      </c>
      <c r="I1051" s="10" t="str">
        <f>IF(H1051="","",IF(AND('Datos seleccionados'!$Q607&gt;=$I$3,'Datos seleccionados'!$R607&lt;=$I$4,'Datos seleccionados'!$S607&gt;=$I$5,'Datos seleccionados'!$T607&gt;=$I$6,'Datos seleccionados'!$U607&gt;=$I$7),"SI","NO"))</f>
        <v/>
      </c>
    </row>
    <row r="1052" spans="2:9" x14ac:dyDescent="0.2">
      <c r="B1052" s="18" t="str">
        <f>+IF('Datos seleccionados'!$A608="","",'Datos seleccionados'!$A608)</f>
        <v/>
      </c>
      <c r="C1052" s="14" t="str">
        <f>+IF('Datos seleccionados'!$B608="","",'Datos seleccionados'!$B608)</f>
        <v/>
      </c>
      <c r="D1052" s="10" t="str">
        <f>IF(C1052="","",IF(AND('Datos seleccionados'!$Q608&gt;=$D$3,'Datos seleccionados'!$R608&lt;=$D$4,'Datos seleccionados'!$S608&gt;=$D$5,'Datos seleccionados'!$T608&gt;=$D$6,'Datos seleccionados'!$U608&gt;=$D$7),"SI","NO"))</f>
        <v/>
      </c>
      <c r="G1052" s="17" t="str">
        <f>+IF('Datos seleccionados'!$A608="","",'Datos seleccionados'!$A608)</f>
        <v/>
      </c>
      <c r="H1052" s="14" t="str">
        <f>+IF('Datos seleccionados'!$B608="","",'Datos seleccionados'!$B608)</f>
        <v/>
      </c>
      <c r="I1052" s="10" t="str">
        <f>IF(H1052="","",IF(AND('Datos seleccionados'!$Q608&gt;=$I$3,'Datos seleccionados'!$R608&lt;=$I$4,'Datos seleccionados'!$S608&gt;=$I$5,'Datos seleccionados'!$T608&gt;=$I$6,'Datos seleccionados'!$U608&gt;=$I$7),"SI","NO"))</f>
        <v/>
      </c>
    </row>
    <row r="1053" spans="2:9" x14ac:dyDescent="0.2">
      <c r="B1053" s="18" t="str">
        <f>+IF('Datos seleccionados'!$A609="","",'Datos seleccionados'!$A609)</f>
        <v/>
      </c>
      <c r="C1053" s="14" t="str">
        <f>+IF('Datos seleccionados'!$B609="","",'Datos seleccionados'!$B609)</f>
        <v/>
      </c>
      <c r="D1053" s="10" t="str">
        <f>IF(C1053="","",IF(AND('Datos seleccionados'!$Q609&gt;=$D$3,'Datos seleccionados'!$R609&lt;=$D$4,'Datos seleccionados'!$S609&gt;=$D$5,'Datos seleccionados'!$T609&gt;=$D$6,'Datos seleccionados'!$U609&gt;=$D$7),"SI","NO"))</f>
        <v/>
      </c>
      <c r="G1053" s="17" t="str">
        <f>+IF('Datos seleccionados'!$A609="","",'Datos seleccionados'!$A609)</f>
        <v/>
      </c>
      <c r="H1053" s="14" t="str">
        <f>+IF('Datos seleccionados'!$B609="","",'Datos seleccionados'!$B609)</f>
        <v/>
      </c>
      <c r="I1053" s="10" t="str">
        <f>IF(H1053="","",IF(AND('Datos seleccionados'!$Q609&gt;=$I$3,'Datos seleccionados'!$R609&lt;=$I$4,'Datos seleccionados'!$S609&gt;=$I$5,'Datos seleccionados'!$T609&gt;=$I$6,'Datos seleccionados'!$U609&gt;=$I$7),"SI","NO"))</f>
        <v/>
      </c>
    </row>
    <row r="1054" spans="2:9" x14ac:dyDescent="0.2">
      <c r="B1054" s="18" t="str">
        <f>+IF('Datos seleccionados'!$A610="","",'Datos seleccionados'!$A610)</f>
        <v/>
      </c>
      <c r="C1054" s="14" t="str">
        <f>+IF('Datos seleccionados'!$B610="","",'Datos seleccionados'!$B610)</f>
        <v/>
      </c>
      <c r="D1054" s="10" t="str">
        <f>IF(C1054="","",IF(AND('Datos seleccionados'!$Q610&gt;=$D$3,'Datos seleccionados'!$R610&lt;=$D$4,'Datos seleccionados'!$S610&gt;=$D$5,'Datos seleccionados'!$T610&gt;=$D$6,'Datos seleccionados'!$U610&gt;=$D$7),"SI","NO"))</f>
        <v/>
      </c>
      <c r="G1054" s="17" t="str">
        <f>+IF('Datos seleccionados'!$A610="","",'Datos seleccionados'!$A610)</f>
        <v/>
      </c>
      <c r="H1054" s="14" t="str">
        <f>+IF('Datos seleccionados'!$B610="","",'Datos seleccionados'!$B610)</f>
        <v/>
      </c>
      <c r="I1054" s="10" t="str">
        <f>IF(H1054="","",IF(AND('Datos seleccionados'!$Q610&gt;=$I$3,'Datos seleccionados'!$R610&lt;=$I$4,'Datos seleccionados'!$S610&gt;=$I$5,'Datos seleccionados'!$T610&gt;=$I$6,'Datos seleccionados'!$U610&gt;=$I$7),"SI","NO"))</f>
        <v/>
      </c>
    </row>
    <row r="1055" spans="2:9" x14ac:dyDescent="0.2">
      <c r="B1055" s="18" t="str">
        <f>+IF('Datos seleccionados'!$A611="","",'Datos seleccionados'!$A611)</f>
        <v/>
      </c>
      <c r="C1055" s="14" t="str">
        <f>+IF('Datos seleccionados'!$B611="","",'Datos seleccionados'!$B611)</f>
        <v/>
      </c>
      <c r="D1055" s="10" t="str">
        <f>IF(C1055="","",IF(AND('Datos seleccionados'!$Q611&gt;=$D$3,'Datos seleccionados'!$R611&lt;=$D$4,'Datos seleccionados'!$S611&gt;=$D$5,'Datos seleccionados'!$T611&gt;=$D$6,'Datos seleccionados'!$U611&gt;=$D$7),"SI","NO"))</f>
        <v/>
      </c>
      <c r="G1055" s="17" t="str">
        <f>+IF('Datos seleccionados'!$A611="","",'Datos seleccionados'!$A611)</f>
        <v/>
      </c>
      <c r="H1055" s="14" t="str">
        <f>+IF('Datos seleccionados'!$B611="","",'Datos seleccionados'!$B611)</f>
        <v/>
      </c>
      <c r="I1055" s="10" t="str">
        <f>IF(H1055="","",IF(AND('Datos seleccionados'!$Q611&gt;=$I$3,'Datos seleccionados'!$R611&lt;=$I$4,'Datos seleccionados'!$S611&gt;=$I$5,'Datos seleccionados'!$T611&gt;=$I$6,'Datos seleccionados'!$U611&gt;=$I$7),"SI","NO"))</f>
        <v/>
      </c>
    </row>
    <row r="1056" spans="2:9" x14ac:dyDescent="0.2">
      <c r="B1056" s="18" t="str">
        <f>+IF('Datos seleccionados'!$A612="","",'Datos seleccionados'!$A612)</f>
        <v/>
      </c>
      <c r="C1056" s="14" t="str">
        <f>+IF('Datos seleccionados'!$B612="","",'Datos seleccionados'!$B612)</f>
        <v/>
      </c>
      <c r="D1056" s="10" t="str">
        <f>IF(C1056="","",IF(AND('Datos seleccionados'!$Q612&gt;=$D$3,'Datos seleccionados'!$R612&lt;=$D$4,'Datos seleccionados'!$S612&gt;=$D$5,'Datos seleccionados'!$T612&gt;=$D$6,'Datos seleccionados'!$U612&gt;=$D$7),"SI","NO"))</f>
        <v/>
      </c>
      <c r="G1056" s="17" t="str">
        <f>+IF('Datos seleccionados'!$A612="","",'Datos seleccionados'!$A612)</f>
        <v/>
      </c>
      <c r="H1056" s="14" t="str">
        <f>+IF('Datos seleccionados'!$B612="","",'Datos seleccionados'!$B612)</f>
        <v/>
      </c>
      <c r="I1056" s="10" t="str">
        <f>IF(H1056="","",IF(AND('Datos seleccionados'!$Q612&gt;=$I$3,'Datos seleccionados'!$R612&lt;=$I$4,'Datos seleccionados'!$S612&gt;=$I$5,'Datos seleccionados'!$T612&gt;=$I$6,'Datos seleccionados'!$U612&gt;=$I$7),"SI","NO"))</f>
        <v/>
      </c>
    </row>
    <row r="1057" spans="2:9" x14ac:dyDescent="0.2">
      <c r="B1057" s="18" t="str">
        <f>+IF('Datos seleccionados'!$A613="","",'Datos seleccionados'!$A613)</f>
        <v/>
      </c>
      <c r="C1057" s="14" t="str">
        <f>+IF('Datos seleccionados'!$B613="","",'Datos seleccionados'!$B613)</f>
        <v/>
      </c>
      <c r="D1057" s="10" t="str">
        <f>IF(C1057="","",IF(AND('Datos seleccionados'!$Q613&gt;=$D$3,'Datos seleccionados'!$R613&lt;=$D$4,'Datos seleccionados'!$S613&gt;=$D$5,'Datos seleccionados'!$T613&gt;=$D$6,'Datos seleccionados'!$U613&gt;=$D$7),"SI","NO"))</f>
        <v/>
      </c>
      <c r="G1057" s="17" t="str">
        <f>+IF('Datos seleccionados'!$A613="","",'Datos seleccionados'!$A613)</f>
        <v/>
      </c>
      <c r="H1057" s="14" t="str">
        <f>+IF('Datos seleccionados'!$B613="","",'Datos seleccionados'!$B613)</f>
        <v/>
      </c>
      <c r="I1057" s="10" t="str">
        <f>IF(H1057="","",IF(AND('Datos seleccionados'!$Q613&gt;=$I$3,'Datos seleccionados'!$R613&lt;=$I$4,'Datos seleccionados'!$S613&gt;=$I$5,'Datos seleccionados'!$T613&gt;=$I$6,'Datos seleccionados'!$U613&gt;=$I$7),"SI","NO"))</f>
        <v/>
      </c>
    </row>
    <row r="1058" spans="2:9" x14ac:dyDescent="0.2">
      <c r="B1058" s="18" t="str">
        <f>+IF('Datos seleccionados'!$A614="","",'Datos seleccionados'!$A614)</f>
        <v/>
      </c>
      <c r="C1058" s="14" t="str">
        <f>+IF('Datos seleccionados'!$B614="","",'Datos seleccionados'!$B614)</f>
        <v/>
      </c>
      <c r="D1058" s="10" t="str">
        <f>IF(C1058="","",IF(AND('Datos seleccionados'!$Q614&gt;=$D$3,'Datos seleccionados'!$R614&lt;=$D$4,'Datos seleccionados'!$S614&gt;=$D$5,'Datos seleccionados'!$T614&gt;=$D$6,'Datos seleccionados'!$U614&gt;=$D$7),"SI","NO"))</f>
        <v/>
      </c>
      <c r="G1058" s="17" t="str">
        <f>+IF('Datos seleccionados'!$A614="","",'Datos seleccionados'!$A614)</f>
        <v/>
      </c>
      <c r="H1058" s="14" t="str">
        <f>+IF('Datos seleccionados'!$B614="","",'Datos seleccionados'!$B614)</f>
        <v/>
      </c>
      <c r="I1058" s="10" t="str">
        <f>IF(H1058="","",IF(AND('Datos seleccionados'!$Q614&gt;=$I$3,'Datos seleccionados'!$R614&lt;=$I$4,'Datos seleccionados'!$S614&gt;=$I$5,'Datos seleccionados'!$T614&gt;=$I$6,'Datos seleccionados'!$U614&gt;=$I$7),"SI","NO"))</f>
        <v/>
      </c>
    </row>
    <row r="1059" spans="2:9" x14ac:dyDescent="0.2">
      <c r="B1059" s="18" t="str">
        <f>+IF('Datos seleccionados'!$A615="","",'Datos seleccionados'!$A615)</f>
        <v/>
      </c>
      <c r="C1059" s="14" t="str">
        <f>+IF('Datos seleccionados'!$B615="","",'Datos seleccionados'!$B615)</f>
        <v/>
      </c>
      <c r="D1059" s="10" t="str">
        <f>IF(C1059="","",IF(AND('Datos seleccionados'!$Q615&gt;=$D$3,'Datos seleccionados'!$R615&lt;=$D$4,'Datos seleccionados'!$S615&gt;=$D$5,'Datos seleccionados'!$T615&gt;=$D$6,'Datos seleccionados'!$U615&gt;=$D$7),"SI","NO"))</f>
        <v/>
      </c>
      <c r="G1059" s="17" t="str">
        <f>+IF('Datos seleccionados'!$A615="","",'Datos seleccionados'!$A615)</f>
        <v/>
      </c>
      <c r="H1059" s="14" t="str">
        <f>+IF('Datos seleccionados'!$B615="","",'Datos seleccionados'!$B615)</f>
        <v/>
      </c>
      <c r="I1059" s="10" t="str">
        <f>IF(H1059="","",IF(AND('Datos seleccionados'!$Q615&gt;=$I$3,'Datos seleccionados'!$R615&lt;=$I$4,'Datos seleccionados'!$S615&gt;=$I$5,'Datos seleccionados'!$T615&gt;=$I$6,'Datos seleccionados'!$U615&gt;=$I$7),"SI","NO"))</f>
        <v/>
      </c>
    </row>
    <row r="1060" spans="2:9" x14ac:dyDescent="0.2">
      <c r="B1060" s="18" t="str">
        <f>+IF('Datos seleccionados'!$A616="","",'Datos seleccionados'!$A616)</f>
        <v/>
      </c>
      <c r="C1060" s="14" t="str">
        <f>+IF('Datos seleccionados'!$B616="","",'Datos seleccionados'!$B616)</f>
        <v/>
      </c>
      <c r="D1060" s="10" t="str">
        <f>IF(C1060="","",IF(AND('Datos seleccionados'!$Q616&gt;=$D$3,'Datos seleccionados'!$R616&lt;=$D$4,'Datos seleccionados'!$S616&gt;=$D$5,'Datos seleccionados'!$T616&gt;=$D$6,'Datos seleccionados'!$U616&gt;=$D$7),"SI","NO"))</f>
        <v/>
      </c>
      <c r="G1060" s="17" t="str">
        <f>+IF('Datos seleccionados'!$A616="","",'Datos seleccionados'!$A616)</f>
        <v/>
      </c>
      <c r="H1060" s="14" t="str">
        <f>+IF('Datos seleccionados'!$B616="","",'Datos seleccionados'!$B616)</f>
        <v/>
      </c>
      <c r="I1060" s="10" t="str">
        <f>IF(H1060="","",IF(AND('Datos seleccionados'!$Q616&gt;=$I$3,'Datos seleccionados'!$R616&lt;=$I$4,'Datos seleccionados'!$S616&gt;=$I$5,'Datos seleccionados'!$T616&gt;=$I$6,'Datos seleccionados'!$U616&gt;=$I$7),"SI","NO"))</f>
        <v/>
      </c>
    </row>
    <row r="1061" spans="2:9" x14ac:dyDescent="0.2">
      <c r="B1061" s="18" t="str">
        <f>+IF('Datos seleccionados'!$A617="","",'Datos seleccionados'!$A617)</f>
        <v/>
      </c>
      <c r="C1061" s="14" t="str">
        <f>+IF('Datos seleccionados'!$B617="","",'Datos seleccionados'!$B617)</f>
        <v/>
      </c>
      <c r="D1061" s="10" t="str">
        <f>IF(C1061="","",IF(AND('Datos seleccionados'!$Q617&gt;=$D$3,'Datos seleccionados'!$R617&lt;=$D$4,'Datos seleccionados'!$S617&gt;=$D$5,'Datos seleccionados'!$T617&gt;=$D$6,'Datos seleccionados'!$U617&gt;=$D$7),"SI","NO"))</f>
        <v/>
      </c>
      <c r="G1061" s="17" t="str">
        <f>+IF('Datos seleccionados'!$A617="","",'Datos seleccionados'!$A617)</f>
        <v/>
      </c>
      <c r="H1061" s="14" t="str">
        <f>+IF('Datos seleccionados'!$B617="","",'Datos seleccionados'!$B617)</f>
        <v/>
      </c>
      <c r="I1061" s="10" t="str">
        <f>IF(H1061="","",IF(AND('Datos seleccionados'!$Q617&gt;=$I$3,'Datos seleccionados'!$R617&lt;=$I$4,'Datos seleccionados'!$S617&gt;=$I$5,'Datos seleccionados'!$T617&gt;=$I$6,'Datos seleccionados'!$U617&gt;=$I$7),"SI","NO"))</f>
        <v/>
      </c>
    </row>
    <row r="1062" spans="2:9" x14ac:dyDescent="0.2">
      <c r="B1062" s="18" t="str">
        <f>+IF('Datos seleccionados'!$A618="","",'Datos seleccionados'!$A618)</f>
        <v/>
      </c>
      <c r="C1062" s="14" t="str">
        <f>+IF('Datos seleccionados'!$B618="","",'Datos seleccionados'!$B618)</f>
        <v/>
      </c>
      <c r="D1062" s="10" t="str">
        <f>IF(C1062="","",IF(AND('Datos seleccionados'!$Q618&gt;=$D$3,'Datos seleccionados'!$R618&lt;=$D$4,'Datos seleccionados'!$S618&gt;=$D$5,'Datos seleccionados'!$T618&gt;=$D$6,'Datos seleccionados'!$U618&gt;=$D$7),"SI","NO"))</f>
        <v/>
      </c>
      <c r="G1062" s="17" t="str">
        <f>+IF('Datos seleccionados'!$A618="","",'Datos seleccionados'!$A618)</f>
        <v/>
      </c>
      <c r="H1062" s="14" t="str">
        <f>+IF('Datos seleccionados'!$B618="","",'Datos seleccionados'!$B618)</f>
        <v/>
      </c>
      <c r="I1062" s="10" t="str">
        <f>IF(H1062="","",IF(AND('Datos seleccionados'!$Q618&gt;=$I$3,'Datos seleccionados'!$R618&lt;=$I$4,'Datos seleccionados'!$S618&gt;=$I$5,'Datos seleccionados'!$T618&gt;=$I$6,'Datos seleccionados'!$U618&gt;=$I$7),"SI","NO"))</f>
        <v/>
      </c>
    </row>
    <row r="1063" spans="2:9" x14ac:dyDescent="0.2">
      <c r="B1063" s="18" t="str">
        <f>+IF('Datos seleccionados'!$A619="","",'Datos seleccionados'!$A619)</f>
        <v/>
      </c>
      <c r="C1063" s="14" t="str">
        <f>+IF('Datos seleccionados'!$B619="","",'Datos seleccionados'!$B619)</f>
        <v/>
      </c>
      <c r="D1063" s="10" t="str">
        <f>IF(C1063="","",IF(AND('Datos seleccionados'!$Q619&gt;=$D$3,'Datos seleccionados'!$R619&lt;=$D$4,'Datos seleccionados'!$S619&gt;=$D$5,'Datos seleccionados'!$T619&gt;=$D$6,'Datos seleccionados'!$U619&gt;=$D$7),"SI","NO"))</f>
        <v/>
      </c>
      <c r="G1063" s="17" t="str">
        <f>+IF('Datos seleccionados'!$A619="","",'Datos seleccionados'!$A619)</f>
        <v/>
      </c>
      <c r="H1063" s="14" t="str">
        <f>+IF('Datos seleccionados'!$B619="","",'Datos seleccionados'!$B619)</f>
        <v/>
      </c>
      <c r="I1063" s="10" t="str">
        <f>IF(H1063="","",IF(AND('Datos seleccionados'!$Q619&gt;=$I$3,'Datos seleccionados'!$R619&lt;=$I$4,'Datos seleccionados'!$S619&gt;=$I$5,'Datos seleccionados'!$T619&gt;=$I$6,'Datos seleccionados'!$U619&gt;=$I$7),"SI","NO"))</f>
        <v/>
      </c>
    </row>
    <row r="1064" spans="2:9" x14ac:dyDescent="0.2">
      <c r="B1064" s="18" t="str">
        <f>+IF('Datos seleccionados'!$A620="","",'Datos seleccionados'!$A620)</f>
        <v/>
      </c>
      <c r="C1064" s="14" t="str">
        <f>+IF('Datos seleccionados'!$B620="","",'Datos seleccionados'!$B620)</f>
        <v/>
      </c>
      <c r="D1064" s="10" t="str">
        <f>IF(C1064="","",IF(AND('Datos seleccionados'!$Q620&gt;=$D$3,'Datos seleccionados'!$R620&lt;=$D$4,'Datos seleccionados'!$S620&gt;=$D$5,'Datos seleccionados'!$T620&gt;=$D$6,'Datos seleccionados'!$U620&gt;=$D$7),"SI","NO"))</f>
        <v/>
      </c>
      <c r="G1064" s="17" t="str">
        <f>+IF('Datos seleccionados'!$A620="","",'Datos seleccionados'!$A620)</f>
        <v/>
      </c>
      <c r="H1064" s="14" t="str">
        <f>+IF('Datos seleccionados'!$B620="","",'Datos seleccionados'!$B620)</f>
        <v/>
      </c>
      <c r="I1064" s="10" t="str">
        <f>IF(H1064="","",IF(AND('Datos seleccionados'!$Q620&gt;=$I$3,'Datos seleccionados'!$R620&lt;=$I$4,'Datos seleccionados'!$S620&gt;=$I$5,'Datos seleccionados'!$T620&gt;=$I$6,'Datos seleccionados'!$U620&gt;=$I$7),"SI","NO"))</f>
        <v/>
      </c>
    </row>
    <row r="1065" spans="2:9" x14ac:dyDescent="0.2">
      <c r="B1065" s="18" t="str">
        <f>+IF('Datos seleccionados'!$A621="","",'Datos seleccionados'!$A621)</f>
        <v/>
      </c>
      <c r="C1065" s="14" t="str">
        <f>+IF('Datos seleccionados'!$B621="","",'Datos seleccionados'!$B621)</f>
        <v/>
      </c>
      <c r="D1065" s="10" t="str">
        <f>IF(C1065="","",IF(AND('Datos seleccionados'!$Q621&gt;=$D$3,'Datos seleccionados'!$R621&lt;=$D$4,'Datos seleccionados'!$S621&gt;=$D$5,'Datos seleccionados'!$T621&gt;=$D$6,'Datos seleccionados'!$U621&gt;=$D$7),"SI","NO"))</f>
        <v/>
      </c>
      <c r="G1065" s="17" t="str">
        <f>+IF('Datos seleccionados'!$A621="","",'Datos seleccionados'!$A621)</f>
        <v/>
      </c>
      <c r="H1065" s="14" t="str">
        <f>+IF('Datos seleccionados'!$B621="","",'Datos seleccionados'!$B621)</f>
        <v/>
      </c>
      <c r="I1065" s="10" t="str">
        <f>IF(H1065="","",IF(AND('Datos seleccionados'!$Q621&gt;=$I$3,'Datos seleccionados'!$R621&lt;=$I$4,'Datos seleccionados'!$S621&gt;=$I$5,'Datos seleccionados'!$T621&gt;=$I$6,'Datos seleccionados'!$U621&gt;=$I$7),"SI","NO"))</f>
        <v/>
      </c>
    </row>
    <row r="1066" spans="2:9" x14ac:dyDescent="0.2">
      <c r="B1066" s="18" t="str">
        <f>+IF('Datos seleccionados'!$A622="","",'Datos seleccionados'!$A622)</f>
        <v/>
      </c>
      <c r="C1066" s="14" t="str">
        <f>+IF('Datos seleccionados'!$B622="","",'Datos seleccionados'!$B622)</f>
        <v/>
      </c>
      <c r="D1066" s="10" t="str">
        <f>IF(C1066="","",IF(AND('Datos seleccionados'!$Q622&gt;=$D$3,'Datos seleccionados'!$R622&lt;=$D$4,'Datos seleccionados'!$S622&gt;=$D$5,'Datos seleccionados'!$T622&gt;=$D$6,'Datos seleccionados'!$U622&gt;=$D$7),"SI","NO"))</f>
        <v/>
      </c>
      <c r="G1066" s="17" t="str">
        <f>+IF('Datos seleccionados'!$A622="","",'Datos seleccionados'!$A622)</f>
        <v/>
      </c>
      <c r="H1066" s="14" t="str">
        <f>+IF('Datos seleccionados'!$B622="","",'Datos seleccionados'!$B622)</f>
        <v/>
      </c>
      <c r="I1066" s="10" t="str">
        <f>IF(H1066="","",IF(AND('Datos seleccionados'!$Q622&gt;=$I$3,'Datos seleccionados'!$R622&lt;=$I$4,'Datos seleccionados'!$S622&gt;=$I$5,'Datos seleccionados'!$T622&gt;=$I$6,'Datos seleccionados'!$U622&gt;=$I$7),"SI","NO"))</f>
        <v/>
      </c>
    </row>
    <row r="1067" spans="2:9" x14ac:dyDescent="0.2">
      <c r="B1067" s="18" t="str">
        <f>+IF('Datos seleccionados'!$A623="","",'Datos seleccionados'!$A623)</f>
        <v/>
      </c>
      <c r="C1067" s="14" t="str">
        <f>+IF('Datos seleccionados'!$B623="","",'Datos seleccionados'!$B623)</f>
        <v/>
      </c>
      <c r="D1067" s="10" t="str">
        <f>IF(C1067="","",IF(AND('Datos seleccionados'!$Q623&gt;=$D$3,'Datos seleccionados'!$R623&lt;=$D$4,'Datos seleccionados'!$S623&gt;=$D$5,'Datos seleccionados'!$T623&gt;=$D$6,'Datos seleccionados'!$U623&gt;=$D$7),"SI","NO"))</f>
        <v/>
      </c>
      <c r="G1067" s="17" t="str">
        <f>+IF('Datos seleccionados'!$A623="","",'Datos seleccionados'!$A623)</f>
        <v/>
      </c>
      <c r="H1067" s="14" t="str">
        <f>+IF('Datos seleccionados'!$B623="","",'Datos seleccionados'!$B623)</f>
        <v/>
      </c>
      <c r="I1067" s="10" t="str">
        <f>IF(H1067="","",IF(AND('Datos seleccionados'!$Q623&gt;=$I$3,'Datos seleccionados'!$R623&lt;=$I$4,'Datos seleccionados'!$S623&gt;=$I$5,'Datos seleccionados'!$T623&gt;=$I$6,'Datos seleccionados'!$U623&gt;=$I$7),"SI","NO"))</f>
        <v/>
      </c>
    </row>
    <row r="1068" spans="2:9" x14ac:dyDescent="0.2">
      <c r="B1068" s="18" t="str">
        <f>+IF('Datos seleccionados'!$A624="","",'Datos seleccionados'!$A624)</f>
        <v/>
      </c>
      <c r="C1068" s="14" t="str">
        <f>+IF('Datos seleccionados'!$B624="","",'Datos seleccionados'!$B624)</f>
        <v/>
      </c>
      <c r="D1068" s="10" t="str">
        <f>IF(C1068="","",IF(AND('Datos seleccionados'!$Q624&gt;=$D$3,'Datos seleccionados'!$R624&lt;=$D$4,'Datos seleccionados'!$S624&gt;=$D$5,'Datos seleccionados'!$T624&gt;=$D$6,'Datos seleccionados'!$U624&gt;=$D$7),"SI","NO"))</f>
        <v/>
      </c>
      <c r="G1068" s="17" t="str">
        <f>+IF('Datos seleccionados'!$A624="","",'Datos seleccionados'!$A624)</f>
        <v/>
      </c>
      <c r="H1068" s="14" t="str">
        <f>+IF('Datos seleccionados'!$B624="","",'Datos seleccionados'!$B624)</f>
        <v/>
      </c>
      <c r="I1068" s="10" t="str">
        <f>IF(H1068="","",IF(AND('Datos seleccionados'!$Q624&gt;=$I$3,'Datos seleccionados'!$R624&lt;=$I$4,'Datos seleccionados'!$S624&gt;=$I$5,'Datos seleccionados'!$T624&gt;=$I$6,'Datos seleccionados'!$U624&gt;=$I$7),"SI","NO"))</f>
        <v/>
      </c>
    </row>
    <row r="1069" spans="2:9" x14ac:dyDescent="0.2">
      <c r="B1069" s="18" t="str">
        <f>+IF('Datos seleccionados'!$A625="","",'Datos seleccionados'!$A625)</f>
        <v/>
      </c>
      <c r="C1069" s="14" t="str">
        <f>+IF('Datos seleccionados'!$B625="","",'Datos seleccionados'!$B625)</f>
        <v/>
      </c>
      <c r="D1069" s="10" t="str">
        <f>IF(C1069="","",IF(AND('Datos seleccionados'!$Q625&gt;=$D$3,'Datos seleccionados'!$R625&lt;=$D$4,'Datos seleccionados'!$S625&gt;=$D$5,'Datos seleccionados'!$T625&gt;=$D$6,'Datos seleccionados'!$U625&gt;=$D$7),"SI","NO"))</f>
        <v/>
      </c>
      <c r="G1069" s="17" t="str">
        <f>+IF('Datos seleccionados'!$A625="","",'Datos seleccionados'!$A625)</f>
        <v/>
      </c>
      <c r="H1069" s="14" t="str">
        <f>+IF('Datos seleccionados'!$B625="","",'Datos seleccionados'!$B625)</f>
        <v/>
      </c>
      <c r="I1069" s="10" t="str">
        <f>IF(H1069="","",IF(AND('Datos seleccionados'!$Q625&gt;=$I$3,'Datos seleccionados'!$R625&lt;=$I$4,'Datos seleccionados'!$S625&gt;=$I$5,'Datos seleccionados'!$T625&gt;=$I$6,'Datos seleccionados'!$U625&gt;=$I$7),"SI","NO"))</f>
        <v/>
      </c>
    </row>
    <row r="1070" spans="2:9" x14ac:dyDescent="0.2">
      <c r="B1070" s="18" t="str">
        <f>+IF('Datos seleccionados'!$A626="","",'Datos seleccionados'!$A626)</f>
        <v/>
      </c>
      <c r="C1070" s="14" t="str">
        <f>+IF('Datos seleccionados'!$B626="","",'Datos seleccionados'!$B626)</f>
        <v/>
      </c>
      <c r="D1070" s="10" t="str">
        <f>IF(C1070="","",IF(AND('Datos seleccionados'!$Q626&gt;=$D$3,'Datos seleccionados'!$R626&lt;=$D$4,'Datos seleccionados'!$S626&gt;=$D$5,'Datos seleccionados'!$T626&gt;=$D$6,'Datos seleccionados'!$U626&gt;=$D$7),"SI","NO"))</f>
        <v/>
      </c>
      <c r="G1070" s="17" t="str">
        <f>+IF('Datos seleccionados'!$A626="","",'Datos seleccionados'!$A626)</f>
        <v/>
      </c>
      <c r="H1070" s="14" t="str">
        <f>+IF('Datos seleccionados'!$B626="","",'Datos seleccionados'!$B626)</f>
        <v/>
      </c>
      <c r="I1070" s="10" t="str">
        <f>IF(H1070="","",IF(AND('Datos seleccionados'!$Q626&gt;=$I$3,'Datos seleccionados'!$R626&lt;=$I$4,'Datos seleccionados'!$S626&gt;=$I$5,'Datos seleccionados'!$T626&gt;=$I$6,'Datos seleccionados'!$U626&gt;=$I$7),"SI","NO"))</f>
        <v/>
      </c>
    </row>
    <row r="1071" spans="2:9" x14ac:dyDescent="0.2">
      <c r="B1071" s="18" t="str">
        <f>+IF('Datos seleccionados'!$A627="","",'Datos seleccionados'!$A627)</f>
        <v/>
      </c>
      <c r="C1071" s="14" t="str">
        <f>+IF('Datos seleccionados'!$B627="","",'Datos seleccionados'!$B627)</f>
        <v/>
      </c>
      <c r="D1071" s="10" t="str">
        <f>IF(C1071="","",IF(AND('Datos seleccionados'!$Q627&gt;=$D$3,'Datos seleccionados'!$R627&lt;=$D$4,'Datos seleccionados'!$S627&gt;=$D$5,'Datos seleccionados'!$T627&gt;=$D$6,'Datos seleccionados'!$U627&gt;=$D$7),"SI","NO"))</f>
        <v/>
      </c>
      <c r="G1071" s="17" t="str">
        <f>+IF('Datos seleccionados'!$A627="","",'Datos seleccionados'!$A627)</f>
        <v/>
      </c>
      <c r="H1071" s="14" t="str">
        <f>+IF('Datos seleccionados'!$B627="","",'Datos seleccionados'!$B627)</f>
        <v/>
      </c>
      <c r="I1071" s="10" t="str">
        <f>IF(H1071="","",IF(AND('Datos seleccionados'!$Q627&gt;=$I$3,'Datos seleccionados'!$R627&lt;=$I$4,'Datos seleccionados'!$S627&gt;=$I$5,'Datos seleccionados'!$T627&gt;=$I$6,'Datos seleccionados'!$U627&gt;=$I$7),"SI","NO"))</f>
        <v/>
      </c>
    </row>
    <row r="1072" spans="2:9" x14ac:dyDescent="0.2">
      <c r="B1072" s="18" t="str">
        <f>+IF('Datos seleccionados'!$A628="","",'Datos seleccionados'!$A628)</f>
        <v/>
      </c>
      <c r="C1072" s="14" t="str">
        <f>+IF('Datos seleccionados'!$B628="","",'Datos seleccionados'!$B628)</f>
        <v/>
      </c>
      <c r="D1072" s="10" t="str">
        <f>IF(C1072="","",IF(AND('Datos seleccionados'!$Q628&gt;=$D$3,'Datos seleccionados'!$R628&lt;=$D$4,'Datos seleccionados'!$S628&gt;=$D$5,'Datos seleccionados'!$T628&gt;=$D$6,'Datos seleccionados'!$U628&gt;=$D$7),"SI","NO"))</f>
        <v/>
      </c>
      <c r="G1072" s="17" t="str">
        <f>+IF('Datos seleccionados'!$A628="","",'Datos seleccionados'!$A628)</f>
        <v/>
      </c>
      <c r="H1072" s="14" t="str">
        <f>+IF('Datos seleccionados'!$B628="","",'Datos seleccionados'!$B628)</f>
        <v/>
      </c>
      <c r="I1072" s="10" t="str">
        <f>IF(H1072="","",IF(AND('Datos seleccionados'!$Q628&gt;=$I$3,'Datos seleccionados'!$R628&lt;=$I$4,'Datos seleccionados'!$S628&gt;=$I$5,'Datos seleccionados'!$T628&gt;=$I$6,'Datos seleccionados'!$U628&gt;=$I$7),"SI","NO"))</f>
        <v/>
      </c>
    </row>
    <row r="1073" spans="2:9" x14ac:dyDescent="0.2">
      <c r="B1073" s="18" t="str">
        <f>+IF('Datos seleccionados'!$A629="","",'Datos seleccionados'!$A629)</f>
        <v/>
      </c>
      <c r="C1073" s="14" t="str">
        <f>+IF('Datos seleccionados'!$B629="","",'Datos seleccionados'!$B629)</f>
        <v/>
      </c>
      <c r="D1073" s="10" t="str">
        <f>IF(C1073="","",IF(AND('Datos seleccionados'!$Q629&gt;=$D$3,'Datos seleccionados'!$R629&lt;=$D$4,'Datos seleccionados'!$S629&gt;=$D$5,'Datos seleccionados'!$T629&gt;=$D$6,'Datos seleccionados'!$U629&gt;=$D$7),"SI","NO"))</f>
        <v/>
      </c>
      <c r="G1073" s="17" t="str">
        <f>+IF('Datos seleccionados'!$A629="","",'Datos seleccionados'!$A629)</f>
        <v/>
      </c>
      <c r="H1073" s="14" t="str">
        <f>+IF('Datos seleccionados'!$B629="","",'Datos seleccionados'!$B629)</f>
        <v/>
      </c>
      <c r="I1073" s="10" t="str">
        <f>IF(H1073="","",IF(AND('Datos seleccionados'!$Q629&gt;=$I$3,'Datos seleccionados'!$R629&lt;=$I$4,'Datos seleccionados'!$S629&gt;=$I$5,'Datos seleccionados'!$T629&gt;=$I$6,'Datos seleccionados'!$U629&gt;=$I$7),"SI","NO"))</f>
        <v/>
      </c>
    </row>
    <row r="1074" spans="2:9" x14ac:dyDescent="0.2">
      <c r="B1074" s="18" t="str">
        <f>+IF('Datos seleccionados'!$A630="","",'Datos seleccionados'!$A630)</f>
        <v/>
      </c>
      <c r="C1074" s="14" t="str">
        <f>+IF('Datos seleccionados'!$B630="","",'Datos seleccionados'!$B630)</f>
        <v/>
      </c>
      <c r="D1074" s="10" t="str">
        <f>IF(C1074="","",IF(AND('Datos seleccionados'!$Q630&gt;=$D$3,'Datos seleccionados'!$R630&lt;=$D$4,'Datos seleccionados'!$S630&gt;=$D$5,'Datos seleccionados'!$T630&gt;=$D$6,'Datos seleccionados'!$U630&gt;=$D$7),"SI","NO"))</f>
        <v/>
      </c>
      <c r="G1074" s="17" t="str">
        <f>+IF('Datos seleccionados'!$A630="","",'Datos seleccionados'!$A630)</f>
        <v/>
      </c>
      <c r="H1074" s="14" t="str">
        <f>+IF('Datos seleccionados'!$B630="","",'Datos seleccionados'!$B630)</f>
        <v/>
      </c>
      <c r="I1074" s="10" t="str">
        <f>IF(H1074="","",IF(AND('Datos seleccionados'!$Q630&gt;=$I$3,'Datos seleccionados'!$R630&lt;=$I$4,'Datos seleccionados'!$S630&gt;=$I$5,'Datos seleccionados'!$T630&gt;=$I$6,'Datos seleccionados'!$U630&gt;=$I$7),"SI","NO"))</f>
        <v/>
      </c>
    </row>
    <row r="1075" spans="2:9" x14ac:dyDescent="0.2">
      <c r="B1075" s="18" t="str">
        <f>+IF('Datos seleccionados'!$A631="","",'Datos seleccionados'!$A631)</f>
        <v/>
      </c>
      <c r="C1075" s="14" t="str">
        <f>+IF('Datos seleccionados'!$B631="","",'Datos seleccionados'!$B631)</f>
        <v/>
      </c>
      <c r="D1075" s="10" t="str">
        <f>IF(C1075="","",IF(AND('Datos seleccionados'!$Q631&gt;=$D$3,'Datos seleccionados'!$R631&lt;=$D$4,'Datos seleccionados'!$S631&gt;=$D$5,'Datos seleccionados'!$T631&gt;=$D$6,'Datos seleccionados'!$U631&gt;=$D$7),"SI","NO"))</f>
        <v/>
      </c>
      <c r="G1075" s="17" t="str">
        <f>+IF('Datos seleccionados'!$A631="","",'Datos seleccionados'!$A631)</f>
        <v/>
      </c>
      <c r="H1075" s="14" t="str">
        <f>+IF('Datos seleccionados'!$B631="","",'Datos seleccionados'!$B631)</f>
        <v/>
      </c>
      <c r="I1075" s="10" t="str">
        <f>IF(H1075="","",IF(AND('Datos seleccionados'!$Q631&gt;=$I$3,'Datos seleccionados'!$R631&lt;=$I$4,'Datos seleccionados'!$S631&gt;=$I$5,'Datos seleccionados'!$T631&gt;=$I$6,'Datos seleccionados'!$U631&gt;=$I$7),"SI","NO"))</f>
        <v/>
      </c>
    </row>
    <row r="1076" spans="2:9" x14ac:dyDescent="0.2">
      <c r="B1076" s="18" t="str">
        <f>+IF('Datos seleccionados'!$A632="","",'Datos seleccionados'!$A632)</f>
        <v/>
      </c>
      <c r="C1076" s="14" t="str">
        <f>+IF('Datos seleccionados'!$B632="","",'Datos seleccionados'!$B632)</f>
        <v/>
      </c>
      <c r="D1076" s="10" t="str">
        <f>IF(C1076="","",IF(AND('Datos seleccionados'!$Q632&gt;=$D$3,'Datos seleccionados'!$R632&lt;=$D$4,'Datos seleccionados'!$S632&gt;=$D$5,'Datos seleccionados'!$T632&gt;=$D$6,'Datos seleccionados'!$U632&gt;=$D$7),"SI","NO"))</f>
        <v/>
      </c>
      <c r="G1076" s="17" t="str">
        <f>+IF('Datos seleccionados'!$A632="","",'Datos seleccionados'!$A632)</f>
        <v/>
      </c>
      <c r="H1076" s="14" t="str">
        <f>+IF('Datos seleccionados'!$B632="","",'Datos seleccionados'!$B632)</f>
        <v/>
      </c>
      <c r="I1076" s="10" t="str">
        <f>IF(H1076="","",IF(AND('Datos seleccionados'!$Q632&gt;=$I$3,'Datos seleccionados'!$R632&lt;=$I$4,'Datos seleccionados'!$S632&gt;=$I$5,'Datos seleccionados'!$T632&gt;=$I$6,'Datos seleccionados'!$U632&gt;=$I$7),"SI","NO"))</f>
        <v/>
      </c>
    </row>
    <row r="1077" spans="2:9" x14ac:dyDescent="0.2">
      <c r="B1077" s="18" t="str">
        <f>+IF('Datos seleccionados'!$A633="","",'Datos seleccionados'!$A633)</f>
        <v/>
      </c>
      <c r="C1077" s="14" t="str">
        <f>+IF('Datos seleccionados'!$B633="","",'Datos seleccionados'!$B633)</f>
        <v/>
      </c>
      <c r="D1077" s="10" t="str">
        <f>IF(C1077="","",IF(AND('Datos seleccionados'!$Q633&gt;=$D$3,'Datos seleccionados'!$R633&lt;=$D$4,'Datos seleccionados'!$S633&gt;=$D$5,'Datos seleccionados'!$T633&gt;=$D$6,'Datos seleccionados'!$U633&gt;=$D$7),"SI","NO"))</f>
        <v/>
      </c>
      <c r="G1077" s="17" t="str">
        <f>+IF('Datos seleccionados'!$A633="","",'Datos seleccionados'!$A633)</f>
        <v/>
      </c>
      <c r="H1077" s="14" t="str">
        <f>+IF('Datos seleccionados'!$B633="","",'Datos seleccionados'!$B633)</f>
        <v/>
      </c>
      <c r="I1077" s="10" t="str">
        <f>IF(H1077="","",IF(AND('Datos seleccionados'!$Q633&gt;=$I$3,'Datos seleccionados'!$R633&lt;=$I$4,'Datos seleccionados'!$S633&gt;=$I$5,'Datos seleccionados'!$T633&gt;=$I$6,'Datos seleccionados'!$U633&gt;=$I$7),"SI","NO"))</f>
        <v/>
      </c>
    </row>
    <row r="1078" spans="2:9" x14ac:dyDescent="0.2">
      <c r="B1078" s="18" t="str">
        <f>+IF('Datos seleccionados'!$A634="","",'Datos seleccionados'!$A634)</f>
        <v/>
      </c>
      <c r="C1078" s="14" t="str">
        <f>+IF('Datos seleccionados'!$B634="","",'Datos seleccionados'!$B634)</f>
        <v/>
      </c>
      <c r="D1078" s="10" t="str">
        <f>IF(C1078="","",IF(AND('Datos seleccionados'!$Q634&gt;=$D$3,'Datos seleccionados'!$R634&lt;=$D$4,'Datos seleccionados'!$S634&gt;=$D$5,'Datos seleccionados'!$T634&gt;=$D$6,'Datos seleccionados'!$U634&gt;=$D$7),"SI","NO"))</f>
        <v/>
      </c>
      <c r="G1078" s="17" t="str">
        <f>+IF('Datos seleccionados'!$A634="","",'Datos seleccionados'!$A634)</f>
        <v/>
      </c>
      <c r="H1078" s="14" t="str">
        <f>+IF('Datos seleccionados'!$B634="","",'Datos seleccionados'!$B634)</f>
        <v/>
      </c>
      <c r="I1078" s="10" t="str">
        <f>IF(H1078="","",IF(AND('Datos seleccionados'!$Q634&gt;=$I$3,'Datos seleccionados'!$R634&lt;=$I$4,'Datos seleccionados'!$S634&gt;=$I$5,'Datos seleccionados'!$T634&gt;=$I$6,'Datos seleccionados'!$U634&gt;=$I$7),"SI","NO"))</f>
        <v/>
      </c>
    </row>
    <row r="1079" spans="2:9" x14ac:dyDescent="0.2">
      <c r="B1079" s="18" t="str">
        <f>+IF('Datos seleccionados'!$A635="","",'Datos seleccionados'!$A635)</f>
        <v/>
      </c>
      <c r="C1079" s="14" t="str">
        <f>+IF('Datos seleccionados'!$B635="","",'Datos seleccionados'!$B635)</f>
        <v/>
      </c>
      <c r="D1079" s="10" t="str">
        <f>IF(C1079="","",IF(AND('Datos seleccionados'!$Q635&gt;=$D$3,'Datos seleccionados'!$R635&lt;=$D$4,'Datos seleccionados'!$S635&gt;=$D$5,'Datos seleccionados'!$T635&gt;=$D$6,'Datos seleccionados'!$U635&gt;=$D$7),"SI","NO"))</f>
        <v/>
      </c>
      <c r="G1079" s="17" t="str">
        <f>+IF('Datos seleccionados'!$A635="","",'Datos seleccionados'!$A635)</f>
        <v/>
      </c>
      <c r="H1079" s="14" t="str">
        <f>+IF('Datos seleccionados'!$B635="","",'Datos seleccionados'!$B635)</f>
        <v/>
      </c>
      <c r="I1079" s="10" t="str">
        <f>IF(H1079="","",IF(AND('Datos seleccionados'!$Q635&gt;=$I$3,'Datos seleccionados'!$R635&lt;=$I$4,'Datos seleccionados'!$S635&gt;=$I$5,'Datos seleccionados'!$T635&gt;=$I$6,'Datos seleccionados'!$U635&gt;=$I$7),"SI","NO"))</f>
        <v/>
      </c>
    </row>
    <row r="1080" spans="2:9" x14ac:dyDescent="0.2">
      <c r="B1080" s="18" t="str">
        <f>+IF('Datos seleccionados'!$A636="","",'Datos seleccionados'!$A636)</f>
        <v/>
      </c>
      <c r="C1080" s="14" t="str">
        <f>+IF('Datos seleccionados'!$B636="","",'Datos seleccionados'!$B636)</f>
        <v/>
      </c>
      <c r="D1080" s="10" t="str">
        <f>IF(C1080="","",IF(AND('Datos seleccionados'!$Q636&gt;=$D$3,'Datos seleccionados'!$R636&lt;=$D$4,'Datos seleccionados'!$S636&gt;=$D$5,'Datos seleccionados'!$T636&gt;=$D$6,'Datos seleccionados'!$U636&gt;=$D$7),"SI","NO"))</f>
        <v/>
      </c>
      <c r="G1080" s="17" t="str">
        <f>+IF('Datos seleccionados'!$A636="","",'Datos seleccionados'!$A636)</f>
        <v/>
      </c>
      <c r="H1080" s="14" t="str">
        <f>+IF('Datos seleccionados'!$B636="","",'Datos seleccionados'!$B636)</f>
        <v/>
      </c>
      <c r="I1080" s="10" t="str">
        <f>IF(H1080="","",IF(AND('Datos seleccionados'!$Q636&gt;=$I$3,'Datos seleccionados'!$R636&lt;=$I$4,'Datos seleccionados'!$S636&gt;=$I$5,'Datos seleccionados'!$T636&gt;=$I$6,'Datos seleccionados'!$U636&gt;=$I$7),"SI","NO"))</f>
        <v/>
      </c>
    </row>
    <row r="1081" spans="2:9" x14ac:dyDescent="0.2">
      <c r="B1081" s="18" t="str">
        <f>+IF('Datos seleccionados'!$A637="","",'Datos seleccionados'!$A637)</f>
        <v/>
      </c>
      <c r="C1081" s="14" t="str">
        <f>+IF('Datos seleccionados'!$B637="","",'Datos seleccionados'!$B637)</f>
        <v/>
      </c>
      <c r="D1081" s="10" t="str">
        <f>IF(C1081="","",IF(AND('Datos seleccionados'!$Q637&gt;=$D$3,'Datos seleccionados'!$R637&lt;=$D$4,'Datos seleccionados'!$S637&gt;=$D$5,'Datos seleccionados'!$T637&gt;=$D$6,'Datos seleccionados'!$U637&gt;=$D$7),"SI","NO"))</f>
        <v/>
      </c>
      <c r="G1081" s="17" t="str">
        <f>+IF('Datos seleccionados'!$A637="","",'Datos seleccionados'!$A637)</f>
        <v/>
      </c>
      <c r="H1081" s="14" t="str">
        <f>+IF('Datos seleccionados'!$B637="","",'Datos seleccionados'!$B637)</f>
        <v/>
      </c>
      <c r="I1081" s="10" t="str">
        <f>IF(H1081="","",IF(AND('Datos seleccionados'!$Q637&gt;=$I$3,'Datos seleccionados'!$R637&lt;=$I$4,'Datos seleccionados'!$S637&gt;=$I$5,'Datos seleccionados'!$T637&gt;=$I$6,'Datos seleccionados'!$U637&gt;=$I$7),"SI","NO"))</f>
        <v/>
      </c>
    </row>
    <row r="1082" spans="2:9" x14ac:dyDescent="0.2">
      <c r="B1082" s="18" t="str">
        <f>+IF('Datos seleccionados'!$A638="","",'Datos seleccionados'!$A638)</f>
        <v/>
      </c>
      <c r="C1082" s="14" t="str">
        <f>+IF('Datos seleccionados'!$B638="","",'Datos seleccionados'!$B638)</f>
        <v/>
      </c>
      <c r="D1082" s="10" t="str">
        <f>IF(C1082="","",IF(AND('Datos seleccionados'!$Q638&gt;=$D$3,'Datos seleccionados'!$R638&lt;=$D$4,'Datos seleccionados'!$S638&gt;=$D$5,'Datos seleccionados'!$T638&gt;=$D$6,'Datos seleccionados'!$U638&gt;=$D$7),"SI","NO"))</f>
        <v/>
      </c>
      <c r="G1082" s="17" t="str">
        <f>+IF('Datos seleccionados'!$A638="","",'Datos seleccionados'!$A638)</f>
        <v/>
      </c>
      <c r="H1082" s="14" t="str">
        <f>+IF('Datos seleccionados'!$B638="","",'Datos seleccionados'!$B638)</f>
        <v/>
      </c>
      <c r="I1082" s="10" t="str">
        <f>IF(H1082="","",IF(AND('Datos seleccionados'!$Q638&gt;=$I$3,'Datos seleccionados'!$R638&lt;=$I$4,'Datos seleccionados'!$S638&gt;=$I$5,'Datos seleccionados'!$T638&gt;=$I$6,'Datos seleccionados'!$U638&gt;=$I$7),"SI","NO"))</f>
        <v/>
      </c>
    </row>
    <row r="1083" spans="2:9" x14ac:dyDescent="0.2">
      <c r="B1083" s="18" t="str">
        <f>+IF('Datos seleccionados'!$A639="","",'Datos seleccionados'!$A639)</f>
        <v/>
      </c>
      <c r="C1083" s="14" t="str">
        <f>+IF('Datos seleccionados'!$B639="","",'Datos seleccionados'!$B639)</f>
        <v/>
      </c>
      <c r="D1083" s="10" t="str">
        <f>IF(C1083="","",IF(AND('Datos seleccionados'!$Q639&gt;=$D$3,'Datos seleccionados'!$R639&lt;=$D$4,'Datos seleccionados'!$S639&gt;=$D$5,'Datos seleccionados'!$T639&gt;=$D$6,'Datos seleccionados'!$U639&gt;=$D$7),"SI","NO"))</f>
        <v/>
      </c>
      <c r="G1083" s="17" t="str">
        <f>+IF('Datos seleccionados'!$A639="","",'Datos seleccionados'!$A639)</f>
        <v/>
      </c>
      <c r="H1083" s="14" t="str">
        <f>+IF('Datos seleccionados'!$B639="","",'Datos seleccionados'!$B639)</f>
        <v/>
      </c>
      <c r="I1083" s="10" t="str">
        <f>IF(H1083="","",IF(AND('Datos seleccionados'!$Q639&gt;=$I$3,'Datos seleccionados'!$R639&lt;=$I$4,'Datos seleccionados'!$S639&gt;=$I$5,'Datos seleccionados'!$T639&gt;=$I$6,'Datos seleccionados'!$U639&gt;=$I$7),"SI","NO"))</f>
        <v/>
      </c>
    </row>
    <row r="1084" spans="2:9" x14ac:dyDescent="0.2">
      <c r="B1084" s="18" t="str">
        <f>+IF('Datos seleccionados'!$A640="","",'Datos seleccionados'!$A640)</f>
        <v/>
      </c>
      <c r="C1084" s="14" t="str">
        <f>+IF('Datos seleccionados'!$B640="","",'Datos seleccionados'!$B640)</f>
        <v/>
      </c>
      <c r="D1084" s="10" t="str">
        <f>IF(C1084="","",IF(AND('Datos seleccionados'!$Q640&gt;=$D$3,'Datos seleccionados'!$R640&lt;=$D$4,'Datos seleccionados'!$S640&gt;=$D$5,'Datos seleccionados'!$T640&gt;=$D$6,'Datos seleccionados'!$U640&gt;=$D$7),"SI","NO"))</f>
        <v/>
      </c>
      <c r="G1084" s="17" t="str">
        <f>+IF('Datos seleccionados'!$A640="","",'Datos seleccionados'!$A640)</f>
        <v/>
      </c>
      <c r="H1084" s="14" t="str">
        <f>+IF('Datos seleccionados'!$B640="","",'Datos seleccionados'!$B640)</f>
        <v/>
      </c>
      <c r="I1084" s="10" t="str">
        <f>IF(H1084="","",IF(AND('Datos seleccionados'!$Q640&gt;=$I$3,'Datos seleccionados'!$R640&lt;=$I$4,'Datos seleccionados'!$S640&gt;=$I$5,'Datos seleccionados'!$T640&gt;=$I$6,'Datos seleccionados'!$U640&gt;=$I$7),"SI","NO"))</f>
        <v/>
      </c>
    </row>
    <row r="1085" spans="2:9" x14ac:dyDescent="0.2">
      <c r="B1085" s="18" t="str">
        <f>+IF('Datos seleccionados'!$A641="","",'Datos seleccionados'!$A641)</f>
        <v/>
      </c>
      <c r="C1085" s="14" t="str">
        <f>+IF('Datos seleccionados'!$B641="","",'Datos seleccionados'!$B641)</f>
        <v/>
      </c>
      <c r="D1085" s="10" t="str">
        <f>IF(C1085="","",IF(AND('Datos seleccionados'!$Q641&gt;=$D$3,'Datos seleccionados'!$R641&lt;=$D$4,'Datos seleccionados'!$S641&gt;=$D$5,'Datos seleccionados'!$T641&gt;=$D$6,'Datos seleccionados'!$U641&gt;=$D$7),"SI","NO"))</f>
        <v/>
      </c>
      <c r="G1085" s="17" t="str">
        <f>+IF('Datos seleccionados'!$A641="","",'Datos seleccionados'!$A641)</f>
        <v/>
      </c>
      <c r="H1085" s="14" t="str">
        <f>+IF('Datos seleccionados'!$B641="","",'Datos seleccionados'!$B641)</f>
        <v/>
      </c>
      <c r="I1085" s="10" t="str">
        <f>IF(H1085="","",IF(AND('Datos seleccionados'!$Q641&gt;=$I$3,'Datos seleccionados'!$R641&lt;=$I$4,'Datos seleccionados'!$S641&gt;=$I$5,'Datos seleccionados'!$T641&gt;=$I$6,'Datos seleccionados'!$U641&gt;=$I$7),"SI","NO"))</f>
        <v/>
      </c>
    </row>
    <row r="1086" spans="2:9" x14ac:dyDescent="0.2">
      <c r="B1086" s="18" t="str">
        <f>+IF('Datos seleccionados'!$A642="","",'Datos seleccionados'!$A642)</f>
        <v/>
      </c>
      <c r="C1086" s="14" t="str">
        <f>+IF('Datos seleccionados'!$B642="","",'Datos seleccionados'!$B642)</f>
        <v/>
      </c>
      <c r="D1086" s="10" t="str">
        <f>IF(C1086="","",IF(AND('Datos seleccionados'!$Q642&gt;=$D$3,'Datos seleccionados'!$R642&lt;=$D$4,'Datos seleccionados'!$S642&gt;=$D$5,'Datos seleccionados'!$T642&gt;=$D$6,'Datos seleccionados'!$U642&gt;=$D$7),"SI","NO"))</f>
        <v/>
      </c>
      <c r="G1086" s="17" t="str">
        <f>+IF('Datos seleccionados'!$A642="","",'Datos seleccionados'!$A642)</f>
        <v/>
      </c>
      <c r="H1086" s="14" t="str">
        <f>+IF('Datos seleccionados'!$B642="","",'Datos seleccionados'!$B642)</f>
        <v/>
      </c>
      <c r="I1086" s="10" t="str">
        <f>IF(H1086="","",IF(AND('Datos seleccionados'!$Q642&gt;=$I$3,'Datos seleccionados'!$R642&lt;=$I$4,'Datos seleccionados'!$S642&gt;=$I$5,'Datos seleccionados'!$T642&gt;=$I$6,'Datos seleccionados'!$U642&gt;=$I$7),"SI","NO"))</f>
        <v/>
      </c>
    </row>
    <row r="1087" spans="2:9" x14ac:dyDescent="0.2">
      <c r="B1087" s="18" t="str">
        <f>+IF('Datos seleccionados'!$A643="","",'Datos seleccionados'!$A643)</f>
        <v/>
      </c>
      <c r="C1087" s="14" t="str">
        <f>+IF('Datos seleccionados'!$B643="","",'Datos seleccionados'!$B643)</f>
        <v/>
      </c>
      <c r="D1087" s="10" t="str">
        <f>IF(C1087="","",IF(AND('Datos seleccionados'!$Q643&gt;=$D$3,'Datos seleccionados'!$R643&lt;=$D$4,'Datos seleccionados'!$S643&gt;=$D$5,'Datos seleccionados'!$T643&gt;=$D$6,'Datos seleccionados'!$U643&gt;=$D$7),"SI","NO"))</f>
        <v/>
      </c>
      <c r="G1087" s="17" t="str">
        <f>+IF('Datos seleccionados'!$A643="","",'Datos seleccionados'!$A643)</f>
        <v/>
      </c>
      <c r="H1087" s="14" t="str">
        <f>+IF('Datos seleccionados'!$B643="","",'Datos seleccionados'!$B643)</f>
        <v/>
      </c>
      <c r="I1087" s="10" t="str">
        <f>IF(H1087="","",IF(AND('Datos seleccionados'!$Q643&gt;=$I$3,'Datos seleccionados'!$R643&lt;=$I$4,'Datos seleccionados'!$S643&gt;=$I$5,'Datos seleccionados'!$T643&gt;=$I$6,'Datos seleccionados'!$U643&gt;=$I$7),"SI","NO"))</f>
        <v/>
      </c>
    </row>
    <row r="1088" spans="2:9" x14ac:dyDescent="0.2">
      <c r="B1088" s="18" t="str">
        <f>+IF('Datos seleccionados'!$A644="","",'Datos seleccionados'!$A644)</f>
        <v/>
      </c>
      <c r="C1088" s="14" t="str">
        <f>+IF('Datos seleccionados'!$B644="","",'Datos seleccionados'!$B644)</f>
        <v/>
      </c>
      <c r="D1088" s="10" t="str">
        <f>IF(C1088="","",IF(AND('Datos seleccionados'!$Q644&gt;=$D$3,'Datos seleccionados'!$R644&lt;=$D$4,'Datos seleccionados'!$S644&gt;=$D$5,'Datos seleccionados'!$T644&gt;=$D$6,'Datos seleccionados'!$U644&gt;=$D$7),"SI","NO"))</f>
        <v/>
      </c>
      <c r="G1088" s="17" t="str">
        <f>+IF('Datos seleccionados'!$A644="","",'Datos seleccionados'!$A644)</f>
        <v/>
      </c>
      <c r="H1088" s="14" t="str">
        <f>+IF('Datos seleccionados'!$B644="","",'Datos seleccionados'!$B644)</f>
        <v/>
      </c>
      <c r="I1088" s="10" t="str">
        <f>IF(H1088="","",IF(AND('Datos seleccionados'!$Q644&gt;=$I$3,'Datos seleccionados'!$R644&lt;=$I$4,'Datos seleccionados'!$S644&gt;=$I$5,'Datos seleccionados'!$T644&gt;=$I$6,'Datos seleccionados'!$U644&gt;=$I$7),"SI","NO"))</f>
        <v/>
      </c>
    </row>
    <row r="1089" spans="2:9" x14ac:dyDescent="0.2">
      <c r="B1089" s="18" t="str">
        <f>+IF('Datos seleccionados'!$A645="","",'Datos seleccionados'!$A645)</f>
        <v/>
      </c>
      <c r="C1089" s="14" t="str">
        <f>+IF('Datos seleccionados'!$B645="","",'Datos seleccionados'!$B645)</f>
        <v/>
      </c>
      <c r="D1089" s="10" t="str">
        <f>IF(C1089="","",IF(AND('Datos seleccionados'!$Q645&gt;=$D$3,'Datos seleccionados'!$R645&lt;=$D$4,'Datos seleccionados'!$S645&gt;=$D$5,'Datos seleccionados'!$T645&gt;=$D$6,'Datos seleccionados'!$U645&gt;=$D$7),"SI","NO"))</f>
        <v/>
      </c>
      <c r="G1089" s="17" t="str">
        <f>+IF('Datos seleccionados'!$A645="","",'Datos seleccionados'!$A645)</f>
        <v/>
      </c>
      <c r="H1089" s="14" t="str">
        <f>+IF('Datos seleccionados'!$B645="","",'Datos seleccionados'!$B645)</f>
        <v/>
      </c>
      <c r="I1089" s="10" t="str">
        <f>IF(H1089="","",IF(AND('Datos seleccionados'!$Q645&gt;=$I$3,'Datos seleccionados'!$R645&lt;=$I$4,'Datos seleccionados'!$S645&gt;=$I$5,'Datos seleccionados'!$T645&gt;=$I$6,'Datos seleccionados'!$U645&gt;=$I$7),"SI","NO"))</f>
        <v/>
      </c>
    </row>
    <row r="1090" spans="2:9" x14ac:dyDescent="0.2">
      <c r="B1090" s="18" t="str">
        <f>+IF('Datos seleccionados'!$A646="","",'Datos seleccionados'!$A646)</f>
        <v/>
      </c>
      <c r="C1090" s="14" t="str">
        <f>+IF('Datos seleccionados'!$B646="","",'Datos seleccionados'!$B646)</f>
        <v/>
      </c>
      <c r="D1090" s="10" t="str">
        <f>IF(C1090="","",IF(AND('Datos seleccionados'!$Q646&gt;=$D$3,'Datos seleccionados'!$R646&lt;=$D$4,'Datos seleccionados'!$S646&gt;=$D$5,'Datos seleccionados'!$T646&gt;=$D$6,'Datos seleccionados'!$U646&gt;=$D$7),"SI","NO"))</f>
        <v/>
      </c>
      <c r="G1090" s="17" t="str">
        <f>+IF('Datos seleccionados'!$A646="","",'Datos seleccionados'!$A646)</f>
        <v/>
      </c>
      <c r="H1090" s="14" t="str">
        <f>+IF('Datos seleccionados'!$B646="","",'Datos seleccionados'!$B646)</f>
        <v/>
      </c>
      <c r="I1090" s="10" t="str">
        <f>IF(H1090="","",IF(AND('Datos seleccionados'!$Q646&gt;=$I$3,'Datos seleccionados'!$R646&lt;=$I$4,'Datos seleccionados'!$S646&gt;=$I$5,'Datos seleccionados'!$T646&gt;=$I$6,'Datos seleccionados'!$U646&gt;=$I$7),"SI","NO"))</f>
        <v/>
      </c>
    </row>
    <row r="1091" spans="2:9" x14ac:dyDescent="0.2">
      <c r="B1091" s="18" t="str">
        <f>+IF('Datos seleccionados'!$A647="","",'Datos seleccionados'!$A647)</f>
        <v/>
      </c>
      <c r="C1091" s="14" t="str">
        <f>+IF('Datos seleccionados'!$B647="","",'Datos seleccionados'!$B647)</f>
        <v/>
      </c>
      <c r="D1091" s="10" t="str">
        <f>IF(C1091="","",IF(AND('Datos seleccionados'!$Q647&gt;=$D$3,'Datos seleccionados'!$R647&lt;=$D$4,'Datos seleccionados'!$S647&gt;=$D$5,'Datos seleccionados'!$T647&gt;=$D$6,'Datos seleccionados'!$U647&gt;=$D$7),"SI","NO"))</f>
        <v/>
      </c>
      <c r="G1091" s="17" t="str">
        <f>+IF('Datos seleccionados'!$A647="","",'Datos seleccionados'!$A647)</f>
        <v/>
      </c>
      <c r="H1091" s="14" t="str">
        <f>+IF('Datos seleccionados'!$B647="","",'Datos seleccionados'!$B647)</f>
        <v/>
      </c>
      <c r="I1091" s="10" t="str">
        <f>IF(H1091="","",IF(AND('Datos seleccionados'!$Q647&gt;=$I$3,'Datos seleccionados'!$R647&lt;=$I$4,'Datos seleccionados'!$S647&gt;=$I$5,'Datos seleccionados'!$T647&gt;=$I$6,'Datos seleccionados'!$U647&gt;=$I$7),"SI","NO"))</f>
        <v/>
      </c>
    </row>
    <row r="1092" spans="2:9" x14ac:dyDescent="0.2">
      <c r="B1092" s="18" t="str">
        <f>+IF('Datos seleccionados'!$A648="","",'Datos seleccionados'!$A648)</f>
        <v/>
      </c>
      <c r="C1092" s="14" t="str">
        <f>+IF('Datos seleccionados'!$B648="","",'Datos seleccionados'!$B648)</f>
        <v/>
      </c>
      <c r="D1092" s="10" t="str">
        <f>IF(C1092="","",IF(AND('Datos seleccionados'!$Q648&gt;=$D$3,'Datos seleccionados'!$R648&lt;=$D$4,'Datos seleccionados'!$S648&gt;=$D$5,'Datos seleccionados'!$T648&gt;=$D$6,'Datos seleccionados'!$U648&gt;=$D$7),"SI","NO"))</f>
        <v/>
      </c>
      <c r="G1092" s="17" t="str">
        <f>+IF('Datos seleccionados'!$A648="","",'Datos seleccionados'!$A648)</f>
        <v/>
      </c>
      <c r="H1092" s="14" t="str">
        <f>+IF('Datos seleccionados'!$B648="","",'Datos seleccionados'!$B648)</f>
        <v/>
      </c>
      <c r="I1092" s="10" t="str">
        <f>IF(H1092="","",IF(AND('Datos seleccionados'!$Q648&gt;=$I$3,'Datos seleccionados'!$R648&lt;=$I$4,'Datos seleccionados'!$S648&gt;=$I$5,'Datos seleccionados'!$T648&gt;=$I$6,'Datos seleccionados'!$U648&gt;=$I$7),"SI","NO"))</f>
        <v/>
      </c>
    </row>
    <row r="1093" spans="2:9" x14ac:dyDescent="0.2">
      <c r="B1093" s="18" t="str">
        <f>+IF('Datos seleccionados'!$A649="","",'Datos seleccionados'!$A649)</f>
        <v/>
      </c>
      <c r="C1093" s="14" t="str">
        <f>+IF('Datos seleccionados'!$B649="","",'Datos seleccionados'!$B649)</f>
        <v/>
      </c>
      <c r="D1093" s="10" t="str">
        <f>IF(C1093="","",IF(AND('Datos seleccionados'!$Q649&gt;=$D$3,'Datos seleccionados'!$R649&lt;=$D$4,'Datos seleccionados'!$S649&gt;=$D$5,'Datos seleccionados'!$T649&gt;=$D$6,'Datos seleccionados'!$U649&gt;=$D$7),"SI","NO"))</f>
        <v/>
      </c>
      <c r="G1093" s="17" t="str">
        <f>+IF('Datos seleccionados'!$A649="","",'Datos seleccionados'!$A649)</f>
        <v/>
      </c>
      <c r="H1093" s="14" t="str">
        <f>+IF('Datos seleccionados'!$B649="","",'Datos seleccionados'!$B649)</f>
        <v/>
      </c>
      <c r="I1093" s="10" t="str">
        <f>IF(H1093="","",IF(AND('Datos seleccionados'!$Q649&gt;=$I$3,'Datos seleccionados'!$R649&lt;=$I$4,'Datos seleccionados'!$S649&gt;=$I$5,'Datos seleccionados'!$T649&gt;=$I$6,'Datos seleccionados'!$U649&gt;=$I$7),"SI","NO"))</f>
        <v/>
      </c>
    </row>
    <row r="1094" spans="2:9" x14ac:dyDescent="0.2">
      <c r="B1094" s="18" t="str">
        <f>+IF('Datos seleccionados'!$A650="","",'Datos seleccionados'!$A650)</f>
        <v/>
      </c>
      <c r="C1094" s="14" t="str">
        <f>+IF('Datos seleccionados'!$B650="","",'Datos seleccionados'!$B650)</f>
        <v/>
      </c>
      <c r="D1094" s="10" t="str">
        <f>IF(C1094="","",IF(AND('Datos seleccionados'!$Q650&gt;=$D$3,'Datos seleccionados'!$R650&lt;=$D$4,'Datos seleccionados'!$S650&gt;=$D$5,'Datos seleccionados'!$T650&gt;=$D$6,'Datos seleccionados'!$U650&gt;=$D$7),"SI","NO"))</f>
        <v/>
      </c>
      <c r="G1094" s="17" t="str">
        <f>+IF('Datos seleccionados'!$A650="","",'Datos seleccionados'!$A650)</f>
        <v/>
      </c>
      <c r="H1094" s="14" t="str">
        <f>+IF('Datos seleccionados'!$B650="","",'Datos seleccionados'!$B650)</f>
        <v/>
      </c>
      <c r="I1094" s="10" t="str">
        <f>IF(H1094="","",IF(AND('Datos seleccionados'!$Q650&gt;=$I$3,'Datos seleccionados'!$R650&lt;=$I$4,'Datos seleccionados'!$S650&gt;=$I$5,'Datos seleccionados'!$T650&gt;=$I$6,'Datos seleccionados'!$U650&gt;=$I$7),"SI","NO"))</f>
        <v/>
      </c>
    </row>
    <row r="1095" spans="2:9" x14ac:dyDescent="0.2">
      <c r="B1095" s="18" t="str">
        <f>+IF('Datos seleccionados'!$A651="","",'Datos seleccionados'!$A651)</f>
        <v/>
      </c>
      <c r="C1095" s="14" t="str">
        <f>+IF('Datos seleccionados'!$B651="","",'Datos seleccionados'!$B651)</f>
        <v/>
      </c>
      <c r="D1095" s="10" t="str">
        <f>IF(C1095="","",IF(AND('Datos seleccionados'!$Q651&gt;=$D$3,'Datos seleccionados'!$R651&lt;=$D$4,'Datos seleccionados'!$S651&gt;=$D$5,'Datos seleccionados'!$T651&gt;=$D$6,'Datos seleccionados'!$U651&gt;=$D$7),"SI","NO"))</f>
        <v/>
      </c>
      <c r="G1095" s="17" t="str">
        <f>+IF('Datos seleccionados'!$A651="","",'Datos seleccionados'!$A651)</f>
        <v/>
      </c>
      <c r="H1095" s="14" t="str">
        <f>+IF('Datos seleccionados'!$B651="","",'Datos seleccionados'!$B651)</f>
        <v/>
      </c>
      <c r="I1095" s="10" t="str">
        <f>IF(H1095="","",IF(AND('Datos seleccionados'!$Q651&gt;=$I$3,'Datos seleccionados'!$R651&lt;=$I$4,'Datos seleccionados'!$S651&gt;=$I$5,'Datos seleccionados'!$T651&gt;=$I$6,'Datos seleccionados'!$U651&gt;=$I$7),"SI","NO"))</f>
        <v/>
      </c>
    </row>
    <row r="1096" spans="2:9" x14ac:dyDescent="0.2">
      <c r="B1096" s="18" t="str">
        <f>+IF('Datos seleccionados'!$A652="","",'Datos seleccionados'!$A652)</f>
        <v/>
      </c>
      <c r="C1096" s="14" t="str">
        <f>+IF('Datos seleccionados'!$B652="","",'Datos seleccionados'!$B652)</f>
        <v/>
      </c>
      <c r="D1096" s="10" t="str">
        <f>IF(C1096="","",IF(AND('Datos seleccionados'!$Q652&gt;=$D$3,'Datos seleccionados'!$R652&lt;=$D$4,'Datos seleccionados'!$S652&gt;=$D$5,'Datos seleccionados'!$T652&gt;=$D$6,'Datos seleccionados'!$U652&gt;=$D$7),"SI","NO"))</f>
        <v/>
      </c>
      <c r="G1096" s="17" t="str">
        <f>+IF('Datos seleccionados'!$A652="","",'Datos seleccionados'!$A652)</f>
        <v/>
      </c>
      <c r="H1096" s="14" t="str">
        <f>+IF('Datos seleccionados'!$B652="","",'Datos seleccionados'!$B652)</f>
        <v/>
      </c>
      <c r="I1096" s="10" t="str">
        <f>IF(H1096="","",IF(AND('Datos seleccionados'!$Q652&gt;=$I$3,'Datos seleccionados'!$R652&lt;=$I$4,'Datos seleccionados'!$S652&gt;=$I$5,'Datos seleccionados'!$T652&gt;=$I$6,'Datos seleccionados'!$U652&gt;=$I$7),"SI","NO"))</f>
        <v/>
      </c>
    </row>
    <row r="1097" spans="2:9" x14ac:dyDescent="0.2">
      <c r="B1097" s="18" t="str">
        <f>+IF('Datos seleccionados'!$A653="","",'Datos seleccionados'!$A653)</f>
        <v/>
      </c>
      <c r="C1097" s="14" t="str">
        <f>+IF('Datos seleccionados'!$B653="","",'Datos seleccionados'!$B653)</f>
        <v/>
      </c>
      <c r="D1097" s="10" t="str">
        <f>IF(C1097="","",IF(AND('Datos seleccionados'!$Q653&gt;=$D$3,'Datos seleccionados'!$R653&lt;=$D$4,'Datos seleccionados'!$S653&gt;=$D$5,'Datos seleccionados'!$T653&gt;=$D$6,'Datos seleccionados'!$U653&gt;=$D$7),"SI","NO"))</f>
        <v/>
      </c>
      <c r="G1097" s="17" t="str">
        <f>+IF('Datos seleccionados'!$A653="","",'Datos seleccionados'!$A653)</f>
        <v/>
      </c>
      <c r="H1097" s="14" t="str">
        <f>+IF('Datos seleccionados'!$B653="","",'Datos seleccionados'!$B653)</f>
        <v/>
      </c>
      <c r="I1097" s="10" t="str">
        <f>IF(H1097="","",IF(AND('Datos seleccionados'!$Q653&gt;=$I$3,'Datos seleccionados'!$R653&lt;=$I$4,'Datos seleccionados'!$S653&gt;=$I$5,'Datos seleccionados'!$T653&gt;=$I$6,'Datos seleccionados'!$U653&gt;=$I$7),"SI","NO"))</f>
        <v/>
      </c>
    </row>
    <row r="1098" spans="2:9" x14ac:dyDescent="0.2">
      <c r="B1098" s="18" t="str">
        <f>+IF('Datos seleccionados'!$A654="","",'Datos seleccionados'!$A654)</f>
        <v/>
      </c>
      <c r="C1098" s="14" t="str">
        <f>+IF('Datos seleccionados'!$B654="","",'Datos seleccionados'!$B654)</f>
        <v/>
      </c>
      <c r="D1098" s="10" t="str">
        <f>IF(C1098="","",IF(AND('Datos seleccionados'!$Q654&gt;=$D$3,'Datos seleccionados'!$R654&lt;=$D$4,'Datos seleccionados'!$S654&gt;=$D$5,'Datos seleccionados'!$T654&gt;=$D$6,'Datos seleccionados'!$U654&gt;=$D$7),"SI","NO"))</f>
        <v/>
      </c>
      <c r="G1098" s="17" t="str">
        <f>+IF('Datos seleccionados'!$A654="","",'Datos seleccionados'!$A654)</f>
        <v/>
      </c>
      <c r="H1098" s="14" t="str">
        <f>+IF('Datos seleccionados'!$B654="","",'Datos seleccionados'!$B654)</f>
        <v/>
      </c>
      <c r="I1098" s="10" t="str">
        <f>IF(H1098="","",IF(AND('Datos seleccionados'!$Q654&gt;=$I$3,'Datos seleccionados'!$R654&lt;=$I$4,'Datos seleccionados'!$S654&gt;=$I$5,'Datos seleccionados'!$T654&gt;=$I$6,'Datos seleccionados'!$U654&gt;=$I$7),"SI","NO"))</f>
        <v/>
      </c>
    </row>
    <row r="1099" spans="2:9" x14ac:dyDescent="0.2">
      <c r="B1099" s="18" t="str">
        <f>+IF('Datos seleccionados'!$A655="","",'Datos seleccionados'!$A655)</f>
        <v/>
      </c>
      <c r="C1099" s="14" t="str">
        <f>+IF('Datos seleccionados'!$B655="","",'Datos seleccionados'!$B655)</f>
        <v/>
      </c>
      <c r="D1099" s="10" t="str">
        <f>IF(C1099="","",IF(AND('Datos seleccionados'!$Q655&gt;=$D$3,'Datos seleccionados'!$R655&lt;=$D$4,'Datos seleccionados'!$S655&gt;=$D$5,'Datos seleccionados'!$T655&gt;=$D$6,'Datos seleccionados'!$U655&gt;=$D$7),"SI","NO"))</f>
        <v/>
      </c>
      <c r="G1099" s="17" t="str">
        <f>+IF('Datos seleccionados'!$A655="","",'Datos seleccionados'!$A655)</f>
        <v/>
      </c>
      <c r="H1099" s="14" t="str">
        <f>+IF('Datos seleccionados'!$B655="","",'Datos seleccionados'!$B655)</f>
        <v/>
      </c>
      <c r="I1099" s="10" t="str">
        <f>IF(H1099="","",IF(AND('Datos seleccionados'!$Q655&gt;=$I$3,'Datos seleccionados'!$R655&lt;=$I$4,'Datos seleccionados'!$S655&gt;=$I$5,'Datos seleccionados'!$T655&gt;=$I$6,'Datos seleccionados'!$U655&gt;=$I$7),"SI","NO"))</f>
        <v/>
      </c>
    </row>
    <row r="1100" spans="2:9" x14ac:dyDescent="0.2">
      <c r="B1100" s="18" t="str">
        <f>+IF('Datos seleccionados'!$A656="","",'Datos seleccionados'!$A656)</f>
        <v/>
      </c>
      <c r="C1100" s="14" t="str">
        <f>+IF('Datos seleccionados'!$B656="","",'Datos seleccionados'!$B656)</f>
        <v/>
      </c>
      <c r="D1100" s="10" t="str">
        <f>IF(C1100="","",IF(AND('Datos seleccionados'!$Q656&gt;=$D$3,'Datos seleccionados'!$R656&lt;=$D$4,'Datos seleccionados'!$S656&gt;=$D$5,'Datos seleccionados'!$T656&gt;=$D$6,'Datos seleccionados'!$U656&gt;=$D$7),"SI","NO"))</f>
        <v/>
      </c>
      <c r="G1100" s="17" t="str">
        <f>+IF('Datos seleccionados'!$A656="","",'Datos seleccionados'!$A656)</f>
        <v/>
      </c>
      <c r="H1100" s="14" t="str">
        <f>+IF('Datos seleccionados'!$B656="","",'Datos seleccionados'!$B656)</f>
        <v/>
      </c>
      <c r="I1100" s="10" t="str">
        <f>IF(H1100="","",IF(AND('Datos seleccionados'!$Q656&gt;=$I$3,'Datos seleccionados'!$R656&lt;=$I$4,'Datos seleccionados'!$S656&gt;=$I$5,'Datos seleccionados'!$T656&gt;=$I$6,'Datos seleccionados'!$U656&gt;=$I$7),"SI","NO"))</f>
        <v/>
      </c>
    </row>
    <row r="1101" spans="2:9" x14ac:dyDescent="0.2">
      <c r="B1101" s="18" t="str">
        <f>+IF('Datos seleccionados'!$A657="","",'Datos seleccionados'!$A657)</f>
        <v/>
      </c>
      <c r="C1101" s="14" t="str">
        <f>+IF('Datos seleccionados'!$B657="","",'Datos seleccionados'!$B657)</f>
        <v/>
      </c>
      <c r="D1101" s="10" t="str">
        <f>IF(C1101="","",IF(AND('Datos seleccionados'!$Q657&gt;=$D$3,'Datos seleccionados'!$R657&lt;=$D$4,'Datos seleccionados'!$S657&gt;=$D$5,'Datos seleccionados'!$T657&gt;=$D$6,'Datos seleccionados'!$U657&gt;=$D$7),"SI","NO"))</f>
        <v/>
      </c>
      <c r="G1101" s="17" t="str">
        <f>+IF('Datos seleccionados'!$A657="","",'Datos seleccionados'!$A657)</f>
        <v/>
      </c>
      <c r="H1101" s="14" t="str">
        <f>+IF('Datos seleccionados'!$B657="","",'Datos seleccionados'!$B657)</f>
        <v/>
      </c>
      <c r="I1101" s="10" t="str">
        <f>IF(H1101="","",IF(AND('Datos seleccionados'!$Q657&gt;=$I$3,'Datos seleccionados'!$R657&lt;=$I$4,'Datos seleccionados'!$S657&gt;=$I$5,'Datos seleccionados'!$T657&gt;=$I$6,'Datos seleccionados'!$U657&gt;=$I$7),"SI","NO"))</f>
        <v/>
      </c>
    </row>
    <row r="1102" spans="2:9" x14ac:dyDescent="0.2">
      <c r="B1102" s="18" t="str">
        <f>+IF('Datos seleccionados'!$A658="","",'Datos seleccionados'!$A658)</f>
        <v/>
      </c>
      <c r="C1102" s="14" t="str">
        <f>+IF('Datos seleccionados'!$B658="","",'Datos seleccionados'!$B658)</f>
        <v/>
      </c>
      <c r="D1102" s="10" t="str">
        <f>IF(C1102="","",IF(AND('Datos seleccionados'!$Q658&gt;=$D$3,'Datos seleccionados'!$R658&lt;=$D$4,'Datos seleccionados'!$S658&gt;=$D$5,'Datos seleccionados'!$T658&gt;=$D$6,'Datos seleccionados'!$U658&gt;=$D$7),"SI","NO"))</f>
        <v/>
      </c>
      <c r="G1102" s="17" t="str">
        <f>+IF('Datos seleccionados'!$A658="","",'Datos seleccionados'!$A658)</f>
        <v/>
      </c>
      <c r="H1102" s="14" t="str">
        <f>+IF('Datos seleccionados'!$B658="","",'Datos seleccionados'!$B658)</f>
        <v/>
      </c>
      <c r="I1102" s="10" t="str">
        <f>IF(H1102="","",IF(AND('Datos seleccionados'!$Q658&gt;=$I$3,'Datos seleccionados'!$R658&lt;=$I$4,'Datos seleccionados'!$S658&gt;=$I$5,'Datos seleccionados'!$T658&gt;=$I$6,'Datos seleccionados'!$U658&gt;=$I$7),"SI","NO"))</f>
        <v/>
      </c>
    </row>
    <row r="1103" spans="2:9" x14ac:dyDescent="0.2">
      <c r="B1103" s="18" t="str">
        <f>+IF('Datos seleccionados'!$A659="","",'Datos seleccionados'!$A659)</f>
        <v/>
      </c>
      <c r="C1103" s="14" t="str">
        <f>+IF('Datos seleccionados'!$B659="","",'Datos seleccionados'!$B659)</f>
        <v/>
      </c>
      <c r="D1103" s="10" t="str">
        <f>IF(C1103="","",IF(AND('Datos seleccionados'!$Q659&gt;=$D$3,'Datos seleccionados'!$R659&lt;=$D$4,'Datos seleccionados'!$S659&gt;=$D$5,'Datos seleccionados'!$T659&gt;=$D$6,'Datos seleccionados'!$U659&gt;=$D$7),"SI","NO"))</f>
        <v/>
      </c>
      <c r="G1103" s="17" t="str">
        <f>+IF('Datos seleccionados'!$A659="","",'Datos seleccionados'!$A659)</f>
        <v/>
      </c>
      <c r="H1103" s="14" t="str">
        <f>+IF('Datos seleccionados'!$B659="","",'Datos seleccionados'!$B659)</f>
        <v/>
      </c>
      <c r="I1103" s="10" t="str">
        <f>IF(H1103="","",IF(AND('Datos seleccionados'!$Q659&gt;=$I$3,'Datos seleccionados'!$R659&lt;=$I$4,'Datos seleccionados'!$S659&gt;=$I$5,'Datos seleccionados'!$T659&gt;=$I$6,'Datos seleccionados'!$U659&gt;=$I$7),"SI","NO"))</f>
        <v/>
      </c>
    </row>
    <row r="1104" spans="2:9" x14ac:dyDescent="0.2">
      <c r="B1104" s="18" t="str">
        <f>+IF('Datos seleccionados'!$A660="","",'Datos seleccionados'!$A660)</f>
        <v/>
      </c>
      <c r="C1104" s="14" t="str">
        <f>+IF('Datos seleccionados'!$B660="","",'Datos seleccionados'!$B660)</f>
        <v/>
      </c>
      <c r="D1104" s="10" t="str">
        <f>IF(C1104="","",IF(AND('Datos seleccionados'!$Q660&gt;=$D$3,'Datos seleccionados'!$R660&lt;=$D$4,'Datos seleccionados'!$S660&gt;=$D$5,'Datos seleccionados'!$T660&gt;=$D$6,'Datos seleccionados'!$U660&gt;=$D$7),"SI","NO"))</f>
        <v/>
      </c>
      <c r="G1104" s="17" t="str">
        <f>+IF('Datos seleccionados'!$A660="","",'Datos seleccionados'!$A660)</f>
        <v/>
      </c>
      <c r="H1104" s="14" t="str">
        <f>+IF('Datos seleccionados'!$B660="","",'Datos seleccionados'!$B660)</f>
        <v/>
      </c>
      <c r="I1104" s="10" t="str">
        <f>IF(H1104="","",IF(AND('Datos seleccionados'!$Q660&gt;=$I$3,'Datos seleccionados'!$R660&lt;=$I$4,'Datos seleccionados'!$S660&gt;=$I$5,'Datos seleccionados'!$T660&gt;=$I$6,'Datos seleccionados'!$U660&gt;=$I$7),"SI","NO"))</f>
        <v/>
      </c>
    </row>
    <row r="1105" spans="2:9" x14ac:dyDescent="0.2">
      <c r="B1105" s="18" t="str">
        <f>+IF('Datos seleccionados'!$A661="","",'Datos seleccionados'!$A661)</f>
        <v/>
      </c>
      <c r="C1105" s="14" t="str">
        <f>+IF('Datos seleccionados'!$B661="","",'Datos seleccionados'!$B661)</f>
        <v/>
      </c>
      <c r="D1105" s="10" t="str">
        <f>IF(C1105="","",IF(AND('Datos seleccionados'!$Q661&gt;=$D$3,'Datos seleccionados'!$R661&lt;=$D$4,'Datos seleccionados'!$S661&gt;=$D$5,'Datos seleccionados'!$T661&gt;=$D$6,'Datos seleccionados'!$U661&gt;=$D$7),"SI","NO"))</f>
        <v/>
      </c>
      <c r="G1105" s="17" t="str">
        <f>+IF('Datos seleccionados'!$A661="","",'Datos seleccionados'!$A661)</f>
        <v/>
      </c>
      <c r="H1105" s="14" t="str">
        <f>+IF('Datos seleccionados'!$B661="","",'Datos seleccionados'!$B661)</f>
        <v/>
      </c>
      <c r="I1105" s="10" t="str">
        <f>IF(H1105="","",IF(AND('Datos seleccionados'!$Q661&gt;=$I$3,'Datos seleccionados'!$R661&lt;=$I$4,'Datos seleccionados'!$S661&gt;=$I$5,'Datos seleccionados'!$T661&gt;=$I$6,'Datos seleccionados'!$U661&gt;=$I$7),"SI","NO"))</f>
        <v/>
      </c>
    </row>
    <row r="1106" spans="2:9" x14ac:dyDescent="0.2">
      <c r="B1106" s="18" t="str">
        <f>+IF('Datos seleccionados'!$A662="","",'Datos seleccionados'!$A662)</f>
        <v/>
      </c>
      <c r="C1106" s="14" t="str">
        <f>+IF('Datos seleccionados'!$B662="","",'Datos seleccionados'!$B662)</f>
        <v/>
      </c>
      <c r="D1106" s="10" t="str">
        <f>IF(C1106="","",IF(AND('Datos seleccionados'!$Q662&gt;=$D$3,'Datos seleccionados'!$R662&lt;=$D$4,'Datos seleccionados'!$S662&gt;=$D$5,'Datos seleccionados'!$T662&gt;=$D$6,'Datos seleccionados'!$U662&gt;=$D$7),"SI","NO"))</f>
        <v/>
      </c>
      <c r="G1106" s="17" t="str">
        <f>+IF('Datos seleccionados'!$A662="","",'Datos seleccionados'!$A662)</f>
        <v/>
      </c>
      <c r="H1106" s="14" t="str">
        <f>+IF('Datos seleccionados'!$B662="","",'Datos seleccionados'!$B662)</f>
        <v/>
      </c>
      <c r="I1106" s="10" t="str">
        <f>IF(H1106="","",IF(AND('Datos seleccionados'!$Q662&gt;=$I$3,'Datos seleccionados'!$R662&lt;=$I$4,'Datos seleccionados'!$S662&gt;=$I$5,'Datos seleccionados'!$T662&gt;=$I$6,'Datos seleccionados'!$U662&gt;=$I$7),"SI","NO"))</f>
        <v/>
      </c>
    </row>
    <row r="1107" spans="2:9" x14ac:dyDescent="0.2">
      <c r="B1107" s="18" t="str">
        <f>+IF('Datos seleccionados'!$A663="","",'Datos seleccionados'!$A663)</f>
        <v/>
      </c>
      <c r="C1107" s="14" t="str">
        <f>+IF('Datos seleccionados'!$B663="","",'Datos seleccionados'!$B663)</f>
        <v/>
      </c>
      <c r="D1107" s="10" t="str">
        <f>IF(C1107="","",IF(AND('Datos seleccionados'!$Q663&gt;=$D$3,'Datos seleccionados'!$R663&lt;=$D$4,'Datos seleccionados'!$S663&gt;=$D$5,'Datos seleccionados'!$T663&gt;=$D$6,'Datos seleccionados'!$U663&gt;=$D$7),"SI","NO"))</f>
        <v/>
      </c>
      <c r="G1107" s="17" t="str">
        <f>+IF('Datos seleccionados'!$A663="","",'Datos seleccionados'!$A663)</f>
        <v/>
      </c>
      <c r="H1107" s="14" t="str">
        <f>+IF('Datos seleccionados'!$B663="","",'Datos seleccionados'!$B663)</f>
        <v/>
      </c>
      <c r="I1107" s="10" t="str">
        <f>IF(H1107="","",IF(AND('Datos seleccionados'!$Q663&gt;=$I$3,'Datos seleccionados'!$R663&lt;=$I$4,'Datos seleccionados'!$S663&gt;=$I$5,'Datos seleccionados'!$T663&gt;=$I$6,'Datos seleccionados'!$U663&gt;=$I$7),"SI","NO"))</f>
        <v/>
      </c>
    </row>
    <row r="1108" spans="2:9" x14ac:dyDescent="0.2">
      <c r="B1108" s="18" t="str">
        <f>+IF('Datos seleccionados'!$A664="","",'Datos seleccionados'!$A664)</f>
        <v/>
      </c>
      <c r="C1108" s="14" t="str">
        <f>+IF('Datos seleccionados'!$B664="","",'Datos seleccionados'!$B664)</f>
        <v/>
      </c>
      <c r="D1108" s="10" t="str">
        <f>IF(C1108="","",IF(AND('Datos seleccionados'!$Q664&gt;=$D$3,'Datos seleccionados'!$R664&lt;=$D$4,'Datos seleccionados'!$S664&gt;=$D$5,'Datos seleccionados'!$T664&gt;=$D$6,'Datos seleccionados'!$U664&gt;=$D$7),"SI","NO"))</f>
        <v/>
      </c>
      <c r="G1108" s="17" t="str">
        <f>+IF('Datos seleccionados'!$A664="","",'Datos seleccionados'!$A664)</f>
        <v/>
      </c>
      <c r="H1108" s="14" t="str">
        <f>+IF('Datos seleccionados'!$B664="","",'Datos seleccionados'!$B664)</f>
        <v/>
      </c>
      <c r="I1108" s="10" t="str">
        <f>IF(H1108="","",IF(AND('Datos seleccionados'!$Q664&gt;=$I$3,'Datos seleccionados'!$R664&lt;=$I$4,'Datos seleccionados'!$S664&gt;=$I$5,'Datos seleccionados'!$T664&gt;=$I$6,'Datos seleccionados'!$U664&gt;=$I$7),"SI","NO"))</f>
        <v/>
      </c>
    </row>
    <row r="1109" spans="2:9" x14ac:dyDescent="0.2">
      <c r="B1109" s="18" t="str">
        <f>+IF('Datos seleccionados'!$A665="","",'Datos seleccionados'!$A665)</f>
        <v/>
      </c>
      <c r="C1109" s="14" t="str">
        <f>+IF('Datos seleccionados'!$B665="","",'Datos seleccionados'!$B665)</f>
        <v/>
      </c>
      <c r="D1109" s="10" t="str">
        <f>IF(C1109="","",IF(AND('Datos seleccionados'!$Q665&gt;=$D$3,'Datos seleccionados'!$R665&lt;=$D$4,'Datos seleccionados'!$S665&gt;=$D$5,'Datos seleccionados'!$T665&gt;=$D$6,'Datos seleccionados'!$U665&gt;=$D$7),"SI","NO"))</f>
        <v/>
      </c>
      <c r="G1109" s="17" t="str">
        <f>+IF('Datos seleccionados'!$A665="","",'Datos seleccionados'!$A665)</f>
        <v/>
      </c>
      <c r="H1109" s="14" t="str">
        <f>+IF('Datos seleccionados'!$B665="","",'Datos seleccionados'!$B665)</f>
        <v/>
      </c>
      <c r="I1109" s="10" t="str">
        <f>IF(H1109="","",IF(AND('Datos seleccionados'!$Q665&gt;=$I$3,'Datos seleccionados'!$R665&lt;=$I$4,'Datos seleccionados'!$S665&gt;=$I$5,'Datos seleccionados'!$T665&gt;=$I$6,'Datos seleccionados'!$U665&gt;=$I$7),"SI","NO"))</f>
        <v/>
      </c>
    </row>
    <row r="1110" spans="2:9" x14ac:dyDescent="0.2">
      <c r="B1110" s="18" t="str">
        <f>+IF('Datos seleccionados'!$A666="","",'Datos seleccionados'!$A666)</f>
        <v/>
      </c>
      <c r="C1110" s="14" t="str">
        <f>+IF('Datos seleccionados'!$B666="","",'Datos seleccionados'!$B666)</f>
        <v/>
      </c>
      <c r="D1110" s="10" t="str">
        <f>IF(C1110="","",IF(AND('Datos seleccionados'!$Q666&gt;=$D$3,'Datos seleccionados'!$R666&lt;=$D$4,'Datos seleccionados'!$S666&gt;=$D$5,'Datos seleccionados'!$T666&gt;=$D$6,'Datos seleccionados'!$U666&gt;=$D$7),"SI","NO"))</f>
        <v/>
      </c>
      <c r="G1110" s="17" t="str">
        <f>+IF('Datos seleccionados'!$A666="","",'Datos seleccionados'!$A666)</f>
        <v/>
      </c>
      <c r="H1110" s="14" t="str">
        <f>+IF('Datos seleccionados'!$B666="","",'Datos seleccionados'!$B666)</f>
        <v/>
      </c>
      <c r="I1110" s="10" t="str">
        <f>IF(H1110="","",IF(AND('Datos seleccionados'!$Q666&gt;=$I$3,'Datos seleccionados'!$R666&lt;=$I$4,'Datos seleccionados'!$S666&gt;=$I$5,'Datos seleccionados'!$T666&gt;=$I$6,'Datos seleccionados'!$U666&gt;=$I$7),"SI","NO"))</f>
        <v/>
      </c>
    </row>
    <row r="1111" spans="2:9" x14ac:dyDescent="0.2">
      <c r="B1111" s="18" t="str">
        <f>+IF('Datos seleccionados'!$A667="","",'Datos seleccionados'!$A667)</f>
        <v/>
      </c>
      <c r="C1111" s="14" t="str">
        <f>+IF('Datos seleccionados'!$B667="","",'Datos seleccionados'!$B667)</f>
        <v/>
      </c>
      <c r="D1111" s="10" t="str">
        <f>IF(C1111="","",IF(AND('Datos seleccionados'!$Q667&gt;=$D$3,'Datos seleccionados'!$R667&lt;=$D$4,'Datos seleccionados'!$S667&gt;=$D$5,'Datos seleccionados'!$T667&gt;=$D$6,'Datos seleccionados'!$U667&gt;=$D$7),"SI","NO"))</f>
        <v/>
      </c>
      <c r="G1111" s="17" t="str">
        <f>+IF('Datos seleccionados'!$A667="","",'Datos seleccionados'!$A667)</f>
        <v/>
      </c>
      <c r="H1111" s="14" t="str">
        <f>+IF('Datos seleccionados'!$B667="","",'Datos seleccionados'!$B667)</f>
        <v/>
      </c>
      <c r="I1111" s="10" t="str">
        <f>IF(H1111="","",IF(AND('Datos seleccionados'!$Q667&gt;=$I$3,'Datos seleccionados'!$R667&lt;=$I$4,'Datos seleccionados'!$S667&gt;=$I$5,'Datos seleccionados'!$T667&gt;=$I$6,'Datos seleccionados'!$U667&gt;=$I$7),"SI","NO"))</f>
        <v/>
      </c>
    </row>
    <row r="1112" spans="2:9" x14ac:dyDescent="0.2">
      <c r="B1112" s="18" t="str">
        <f>+IF('Datos seleccionados'!$A668="","",'Datos seleccionados'!$A668)</f>
        <v/>
      </c>
      <c r="C1112" s="14" t="str">
        <f>+IF('Datos seleccionados'!$B668="","",'Datos seleccionados'!$B668)</f>
        <v/>
      </c>
      <c r="D1112" s="10" t="str">
        <f>IF(C1112="","",IF(AND('Datos seleccionados'!$Q668&gt;=$D$3,'Datos seleccionados'!$R668&lt;=$D$4,'Datos seleccionados'!$S668&gt;=$D$5,'Datos seleccionados'!$T668&gt;=$D$6,'Datos seleccionados'!$U668&gt;=$D$7),"SI","NO"))</f>
        <v/>
      </c>
      <c r="G1112" s="17" t="str">
        <f>+IF('Datos seleccionados'!$A668="","",'Datos seleccionados'!$A668)</f>
        <v/>
      </c>
      <c r="H1112" s="14" t="str">
        <f>+IF('Datos seleccionados'!$B668="","",'Datos seleccionados'!$B668)</f>
        <v/>
      </c>
      <c r="I1112" s="10" t="str">
        <f>IF(H1112="","",IF(AND('Datos seleccionados'!$Q668&gt;=$I$3,'Datos seleccionados'!$R668&lt;=$I$4,'Datos seleccionados'!$S668&gt;=$I$5,'Datos seleccionados'!$T668&gt;=$I$6,'Datos seleccionados'!$U668&gt;=$I$7),"SI","NO"))</f>
        <v/>
      </c>
    </row>
    <row r="1113" spans="2:9" x14ac:dyDescent="0.2">
      <c r="B1113" s="18" t="str">
        <f>+IF('Datos seleccionados'!$A669="","",'Datos seleccionados'!$A669)</f>
        <v/>
      </c>
      <c r="C1113" s="14" t="str">
        <f>+IF('Datos seleccionados'!$B669="","",'Datos seleccionados'!$B669)</f>
        <v/>
      </c>
      <c r="D1113" s="10" t="str">
        <f>IF(C1113="","",IF(AND('Datos seleccionados'!$Q669&gt;=$D$3,'Datos seleccionados'!$R669&lt;=$D$4,'Datos seleccionados'!$S669&gt;=$D$5,'Datos seleccionados'!$T669&gt;=$D$6,'Datos seleccionados'!$U669&gt;=$D$7),"SI","NO"))</f>
        <v/>
      </c>
      <c r="G1113" s="17" t="str">
        <f>+IF('Datos seleccionados'!$A669="","",'Datos seleccionados'!$A669)</f>
        <v/>
      </c>
      <c r="H1113" s="14" t="str">
        <f>+IF('Datos seleccionados'!$B669="","",'Datos seleccionados'!$B669)</f>
        <v/>
      </c>
      <c r="I1113" s="10" t="str">
        <f>IF(H1113="","",IF(AND('Datos seleccionados'!$Q669&gt;=$I$3,'Datos seleccionados'!$R669&lt;=$I$4,'Datos seleccionados'!$S669&gt;=$I$5,'Datos seleccionados'!$T669&gt;=$I$6,'Datos seleccionados'!$U669&gt;=$I$7),"SI","NO"))</f>
        <v/>
      </c>
    </row>
    <row r="1114" spans="2:9" x14ac:dyDescent="0.2">
      <c r="B1114" s="18" t="str">
        <f>+IF('Datos seleccionados'!$A670="","",'Datos seleccionados'!$A670)</f>
        <v/>
      </c>
      <c r="C1114" s="14" t="str">
        <f>+IF('Datos seleccionados'!$B670="","",'Datos seleccionados'!$B670)</f>
        <v/>
      </c>
      <c r="D1114" s="10" t="str">
        <f>IF(C1114="","",IF(AND('Datos seleccionados'!$Q670&gt;=$D$3,'Datos seleccionados'!$R670&lt;=$D$4,'Datos seleccionados'!$S670&gt;=$D$5,'Datos seleccionados'!$T670&gt;=$D$6,'Datos seleccionados'!$U670&gt;=$D$7),"SI","NO"))</f>
        <v/>
      </c>
      <c r="G1114" s="17" t="str">
        <f>+IF('Datos seleccionados'!$A670="","",'Datos seleccionados'!$A670)</f>
        <v/>
      </c>
      <c r="H1114" s="14" t="str">
        <f>+IF('Datos seleccionados'!$B670="","",'Datos seleccionados'!$B670)</f>
        <v/>
      </c>
      <c r="I1114" s="10" t="str">
        <f>IF(H1114="","",IF(AND('Datos seleccionados'!$Q670&gt;=$I$3,'Datos seleccionados'!$R670&lt;=$I$4,'Datos seleccionados'!$S670&gt;=$I$5,'Datos seleccionados'!$T670&gt;=$I$6,'Datos seleccionados'!$U670&gt;=$I$7),"SI","NO"))</f>
        <v/>
      </c>
    </row>
    <row r="1115" spans="2:9" x14ac:dyDescent="0.2">
      <c r="B1115" s="18" t="str">
        <f>+IF('Datos seleccionados'!$A671="","",'Datos seleccionados'!$A671)</f>
        <v/>
      </c>
      <c r="C1115" s="14" t="str">
        <f>+IF('Datos seleccionados'!$B671="","",'Datos seleccionados'!$B671)</f>
        <v/>
      </c>
      <c r="D1115" s="10" t="str">
        <f>IF(C1115="","",IF(AND('Datos seleccionados'!$Q671&gt;=$D$3,'Datos seleccionados'!$R671&lt;=$D$4,'Datos seleccionados'!$S671&gt;=$D$5,'Datos seleccionados'!$T671&gt;=$D$6,'Datos seleccionados'!$U671&gt;=$D$7),"SI","NO"))</f>
        <v/>
      </c>
      <c r="G1115" s="17" t="str">
        <f>+IF('Datos seleccionados'!$A671="","",'Datos seleccionados'!$A671)</f>
        <v/>
      </c>
      <c r="H1115" s="14" t="str">
        <f>+IF('Datos seleccionados'!$B671="","",'Datos seleccionados'!$B671)</f>
        <v/>
      </c>
      <c r="I1115" s="10" t="str">
        <f>IF(H1115="","",IF(AND('Datos seleccionados'!$Q671&gt;=$I$3,'Datos seleccionados'!$R671&lt;=$I$4,'Datos seleccionados'!$S671&gt;=$I$5,'Datos seleccionados'!$T671&gt;=$I$6,'Datos seleccionados'!$U671&gt;=$I$7),"SI","NO"))</f>
        <v/>
      </c>
    </row>
    <row r="1116" spans="2:9" x14ac:dyDescent="0.2">
      <c r="B1116" s="18" t="str">
        <f>+IF('Datos seleccionados'!$A672="","",'Datos seleccionados'!$A672)</f>
        <v/>
      </c>
      <c r="C1116" s="14" t="str">
        <f>+IF('Datos seleccionados'!$B672="","",'Datos seleccionados'!$B672)</f>
        <v/>
      </c>
      <c r="D1116" s="10" t="str">
        <f>IF(C1116="","",IF(AND('Datos seleccionados'!$Q672&gt;=$D$3,'Datos seleccionados'!$R672&lt;=$D$4,'Datos seleccionados'!$S672&gt;=$D$5,'Datos seleccionados'!$T672&gt;=$D$6,'Datos seleccionados'!$U672&gt;=$D$7),"SI","NO"))</f>
        <v/>
      </c>
      <c r="G1116" s="17" t="str">
        <f>+IF('Datos seleccionados'!$A672="","",'Datos seleccionados'!$A672)</f>
        <v/>
      </c>
      <c r="H1116" s="14" t="str">
        <f>+IF('Datos seleccionados'!$B672="","",'Datos seleccionados'!$B672)</f>
        <v/>
      </c>
      <c r="I1116" s="10" t="str">
        <f>IF(H1116="","",IF(AND('Datos seleccionados'!$Q672&gt;=$I$3,'Datos seleccionados'!$R672&lt;=$I$4,'Datos seleccionados'!$S672&gt;=$I$5,'Datos seleccionados'!$T672&gt;=$I$6,'Datos seleccionados'!$U672&gt;=$I$7),"SI","NO"))</f>
        <v/>
      </c>
    </row>
    <row r="1117" spans="2:9" x14ac:dyDescent="0.2">
      <c r="B1117" s="18" t="str">
        <f>+IF('Datos seleccionados'!$A673="","",'Datos seleccionados'!$A673)</f>
        <v/>
      </c>
      <c r="C1117" s="14" t="str">
        <f>+IF('Datos seleccionados'!$B673="","",'Datos seleccionados'!$B673)</f>
        <v/>
      </c>
      <c r="D1117" s="10" t="str">
        <f>IF(C1117="","",IF(AND('Datos seleccionados'!$Q673&gt;=$D$3,'Datos seleccionados'!$R673&lt;=$D$4,'Datos seleccionados'!$S673&gt;=$D$5,'Datos seleccionados'!$T673&gt;=$D$6,'Datos seleccionados'!$U673&gt;=$D$7),"SI","NO"))</f>
        <v/>
      </c>
      <c r="G1117" s="17" t="str">
        <f>+IF('Datos seleccionados'!$A673="","",'Datos seleccionados'!$A673)</f>
        <v/>
      </c>
      <c r="H1117" s="14" t="str">
        <f>+IF('Datos seleccionados'!$B673="","",'Datos seleccionados'!$B673)</f>
        <v/>
      </c>
      <c r="I1117" s="10" t="str">
        <f>IF(H1117="","",IF(AND('Datos seleccionados'!$Q673&gt;=$I$3,'Datos seleccionados'!$R673&lt;=$I$4,'Datos seleccionados'!$S673&gt;=$I$5,'Datos seleccionados'!$T673&gt;=$I$6,'Datos seleccionados'!$U673&gt;=$I$7),"SI","NO"))</f>
        <v/>
      </c>
    </row>
    <row r="1118" spans="2:9" x14ac:dyDescent="0.2">
      <c r="B1118" s="18" t="str">
        <f>+IF('Datos seleccionados'!$A674="","",'Datos seleccionados'!$A674)</f>
        <v/>
      </c>
      <c r="C1118" s="14" t="str">
        <f>+IF('Datos seleccionados'!$B674="","",'Datos seleccionados'!$B674)</f>
        <v/>
      </c>
      <c r="D1118" s="10" t="str">
        <f>IF(C1118="","",IF(AND('Datos seleccionados'!$Q674&gt;=$D$3,'Datos seleccionados'!$R674&lt;=$D$4,'Datos seleccionados'!$S674&gt;=$D$5,'Datos seleccionados'!$T674&gt;=$D$6,'Datos seleccionados'!$U674&gt;=$D$7),"SI","NO"))</f>
        <v/>
      </c>
      <c r="G1118" s="17" t="str">
        <f>+IF('Datos seleccionados'!$A674="","",'Datos seleccionados'!$A674)</f>
        <v/>
      </c>
      <c r="H1118" s="14" t="str">
        <f>+IF('Datos seleccionados'!$B674="","",'Datos seleccionados'!$B674)</f>
        <v/>
      </c>
      <c r="I1118" s="10" t="str">
        <f>IF(H1118="","",IF(AND('Datos seleccionados'!$Q674&gt;=$I$3,'Datos seleccionados'!$R674&lt;=$I$4,'Datos seleccionados'!$S674&gt;=$I$5,'Datos seleccionados'!$T674&gt;=$I$6,'Datos seleccionados'!$U674&gt;=$I$7),"SI","NO"))</f>
        <v/>
      </c>
    </row>
    <row r="1119" spans="2:9" x14ac:dyDescent="0.2">
      <c r="B1119" s="18" t="str">
        <f>+IF('Datos seleccionados'!$A675="","",'Datos seleccionados'!$A675)</f>
        <v/>
      </c>
      <c r="C1119" s="14" t="str">
        <f>+IF('Datos seleccionados'!$B675="","",'Datos seleccionados'!$B675)</f>
        <v/>
      </c>
      <c r="D1119" s="10" t="str">
        <f>IF(C1119="","",IF(AND('Datos seleccionados'!$Q675&gt;=$D$3,'Datos seleccionados'!$R675&lt;=$D$4,'Datos seleccionados'!$S675&gt;=$D$5,'Datos seleccionados'!$T675&gt;=$D$6,'Datos seleccionados'!$U675&gt;=$D$7),"SI","NO"))</f>
        <v/>
      </c>
      <c r="G1119" s="17" t="str">
        <f>+IF('Datos seleccionados'!$A675="","",'Datos seleccionados'!$A675)</f>
        <v/>
      </c>
      <c r="H1119" s="14" t="str">
        <f>+IF('Datos seleccionados'!$B675="","",'Datos seleccionados'!$B675)</f>
        <v/>
      </c>
      <c r="I1119" s="10" t="str">
        <f>IF(H1119="","",IF(AND('Datos seleccionados'!$Q675&gt;=$I$3,'Datos seleccionados'!$R675&lt;=$I$4,'Datos seleccionados'!$S675&gt;=$I$5,'Datos seleccionados'!$T675&gt;=$I$6,'Datos seleccionados'!$U675&gt;=$I$7),"SI","NO"))</f>
        <v/>
      </c>
    </row>
    <row r="1120" spans="2:9" x14ac:dyDescent="0.2">
      <c r="B1120" s="18" t="str">
        <f>+IF('Datos seleccionados'!$A676="","",'Datos seleccionados'!$A676)</f>
        <v/>
      </c>
      <c r="C1120" s="14" t="str">
        <f>+IF('Datos seleccionados'!$B676="","",'Datos seleccionados'!$B676)</f>
        <v/>
      </c>
      <c r="D1120" s="10" t="str">
        <f>IF(C1120="","",IF(AND('Datos seleccionados'!$Q676&gt;=$D$3,'Datos seleccionados'!$R676&lt;=$D$4,'Datos seleccionados'!$S676&gt;=$D$5,'Datos seleccionados'!$T676&gt;=$D$6,'Datos seleccionados'!$U676&gt;=$D$7),"SI","NO"))</f>
        <v/>
      </c>
      <c r="G1120" s="17" t="str">
        <f>+IF('Datos seleccionados'!$A676="","",'Datos seleccionados'!$A676)</f>
        <v/>
      </c>
      <c r="H1120" s="14" t="str">
        <f>+IF('Datos seleccionados'!$B676="","",'Datos seleccionados'!$B676)</f>
        <v/>
      </c>
      <c r="I1120" s="10" t="str">
        <f>IF(H1120="","",IF(AND('Datos seleccionados'!$Q676&gt;=$I$3,'Datos seleccionados'!$R676&lt;=$I$4,'Datos seleccionados'!$S676&gt;=$I$5,'Datos seleccionados'!$T676&gt;=$I$6,'Datos seleccionados'!$U676&gt;=$I$7),"SI","NO"))</f>
        <v/>
      </c>
    </row>
    <row r="1121" spans="2:9" x14ac:dyDescent="0.2">
      <c r="B1121" s="18" t="str">
        <f>+IF('Datos seleccionados'!$A677="","",'Datos seleccionados'!$A677)</f>
        <v/>
      </c>
      <c r="C1121" s="14" t="str">
        <f>+IF('Datos seleccionados'!$B677="","",'Datos seleccionados'!$B677)</f>
        <v/>
      </c>
      <c r="D1121" s="10" t="str">
        <f>IF(C1121="","",IF(AND('Datos seleccionados'!$Q677&gt;=$D$3,'Datos seleccionados'!$R677&lt;=$D$4,'Datos seleccionados'!$S677&gt;=$D$5,'Datos seleccionados'!$T677&gt;=$D$6,'Datos seleccionados'!$U677&gt;=$D$7),"SI","NO"))</f>
        <v/>
      </c>
      <c r="G1121" s="17" t="str">
        <f>+IF('Datos seleccionados'!$A677="","",'Datos seleccionados'!$A677)</f>
        <v/>
      </c>
      <c r="H1121" s="14" t="str">
        <f>+IF('Datos seleccionados'!$B677="","",'Datos seleccionados'!$B677)</f>
        <v/>
      </c>
      <c r="I1121" s="10" t="str">
        <f>IF(H1121="","",IF(AND('Datos seleccionados'!$Q677&gt;=$I$3,'Datos seleccionados'!$R677&lt;=$I$4,'Datos seleccionados'!$S677&gt;=$I$5,'Datos seleccionados'!$T677&gt;=$I$6,'Datos seleccionados'!$U677&gt;=$I$7),"SI","NO"))</f>
        <v/>
      </c>
    </row>
    <row r="1122" spans="2:9" x14ac:dyDescent="0.2">
      <c r="B1122" s="18" t="str">
        <f>+IF('Datos seleccionados'!$A678="","",'Datos seleccionados'!$A678)</f>
        <v/>
      </c>
      <c r="C1122" s="14" t="str">
        <f>+IF('Datos seleccionados'!$B678="","",'Datos seleccionados'!$B678)</f>
        <v/>
      </c>
      <c r="D1122" s="10" t="str">
        <f>IF(C1122="","",IF(AND('Datos seleccionados'!$Q678&gt;=$D$3,'Datos seleccionados'!$R678&lt;=$D$4,'Datos seleccionados'!$S678&gt;=$D$5,'Datos seleccionados'!$T678&gt;=$D$6,'Datos seleccionados'!$U678&gt;=$D$7),"SI","NO"))</f>
        <v/>
      </c>
      <c r="G1122" s="17" t="str">
        <f>+IF('Datos seleccionados'!$A678="","",'Datos seleccionados'!$A678)</f>
        <v/>
      </c>
      <c r="H1122" s="14" t="str">
        <f>+IF('Datos seleccionados'!$B678="","",'Datos seleccionados'!$B678)</f>
        <v/>
      </c>
      <c r="I1122" s="10" t="str">
        <f>IF(H1122="","",IF(AND('Datos seleccionados'!$Q678&gt;=$I$3,'Datos seleccionados'!$R678&lt;=$I$4,'Datos seleccionados'!$S678&gt;=$I$5,'Datos seleccionados'!$T678&gt;=$I$6,'Datos seleccionados'!$U678&gt;=$I$7),"SI","NO"))</f>
        <v/>
      </c>
    </row>
    <row r="1123" spans="2:9" x14ac:dyDescent="0.2">
      <c r="B1123" s="18" t="str">
        <f>+IF('Datos seleccionados'!$A679="","",'Datos seleccionados'!$A679)</f>
        <v/>
      </c>
      <c r="C1123" s="14" t="str">
        <f>+IF('Datos seleccionados'!$B679="","",'Datos seleccionados'!$B679)</f>
        <v/>
      </c>
      <c r="D1123" s="10" t="str">
        <f>IF(C1123="","",IF(AND('Datos seleccionados'!$Q679&gt;=$D$3,'Datos seleccionados'!$R679&lt;=$D$4,'Datos seleccionados'!$S679&gt;=$D$5,'Datos seleccionados'!$T679&gt;=$D$6,'Datos seleccionados'!$U679&gt;=$D$7),"SI","NO"))</f>
        <v/>
      </c>
      <c r="G1123" s="17" t="str">
        <f>+IF('Datos seleccionados'!$A679="","",'Datos seleccionados'!$A679)</f>
        <v/>
      </c>
      <c r="H1123" s="14" t="str">
        <f>+IF('Datos seleccionados'!$B679="","",'Datos seleccionados'!$B679)</f>
        <v/>
      </c>
      <c r="I1123" s="10" t="str">
        <f>IF(H1123="","",IF(AND('Datos seleccionados'!$Q679&gt;=$I$3,'Datos seleccionados'!$R679&lt;=$I$4,'Datos seleccionados'!$S679&gt;=$I$5,'Datos seleccionados'!$T679&gt;=$I$6,'Datos seleccionados'!$U679&gt;=$I$7),"SI","NO"))</f>
        <v/>
      </c>
    </row>
    <row r="1124" spans="2:9" x14ac:dyDescent="0.2">
      <c r="B1124" s="18" t="str">
        <f>+IF('Datos seleccionados'!$A680="","",'Datos seleccionados'!$A680)</f>
        <v/>
      </c>
      <c r="C1124" s="14" t="str">
        <f>+IF('Datos seleccionados'!$B680="","",'Datos seleccionados'!$B680)</f>
        <v/>
      </c>
      <c r="D1124" s="10" t="str">
        <f>IF(C1124="","",IF(AND('Datos seleccionados'!$Q680&gt;=$D$3,'Datos seleccionados'!$R680&lt;=$D$4,'Datos seleccionados'!$S680&gt;=$D$5,'Datos seleccionados'!$T680&gt;=$D$6,'Datos seleccionados'!$U680&gt;=$D$7),"SI","NO"))</f>
        <v/>
      </c>
      <c r="G1124" s="17" t="str">
        <f>+IF('Datos seleccionados'!$A680="","",'Datos seleccionados'!$A680)</f>
        <v/>
      </c>
      <c r="H1124" s="14" t="str">
        <f>+IF('Datos seleccionados'!$B680="","",'Datos seleccionados'!$B680)</f>
        <v/>
      </c>
      <c r="I1124" s="10" t="str">
        <f>IF(H1124="","",IF(AND('Datos seleccionados'!$Q680&gt;=$I$3,'Datos seleccionados'!$R680&lt;=$I$4,'Datos seleccionados'!$S680&gt;=$I$5,'Datos seleccionados'!$T680&gt;=$I$6,'Datos seleccionados'!$U680&gt;=$I$7),"SI","NO"))</f>
        <v/>
      </c>
    </row>
    <row r="1125" spans="2:9" x14ac:dyDescent="0.2">
      <c r="B1125" s="18" t="str">
        <f>+IF('Datos seleccionados'!$A681="","",'Datos seleccionados'!$A681)</f>
        <v/>
      </c>
      <c r="C1125" s="14" t="str">
        <f>+IF('Datos seleccionados'!$B681="","",'Datos seleccionados'!$B681)</f>
        <v/>
      </c>
      <c r="D1125" s="10" t="str">
        <f>IF(C1125="","",IF(AND('Datos seleccionados'!$Q681&gt;=$D$3,'Datos seleccionados'!$R681&lt;=$D$4,'Datos seleccionados'!$S681&gt;=$D$5,'Datos seleccionados'!$T681&gt;=$D$6,'Datos seleccionados'!$U681&gt;=$D$7),"SI","NO"))</f>
        <v/>
      </c>
      <c r="G1125" s="17" t="str">
        <f>+IF('Datos seleccionados'!$A681="","",'Datos seleccionados'!$A681)</f>
        <v/>
      </c>
      <c r="H1125" s="14" t="str">
        <f>+IF('Datos seleccionados'!$B681="","",'Datos seleccionados'!$B681)</f>
        <v/>
      </c>
      <c r="I1125" s="10" t="str">
        <f>IF(H1125="","",IF(AND('Datos seleccionados'!$Q681&gt;=$I$3,'Datos seleccionados'!$R681&lt;=$I$4,'Datos seleccionados'!$S681&gt;=$I$5,'Datos seleccionados'!$T681&gt;=$I$6,'Datos seleccionados'!$U681&gt;=$I$7),"SI","NO"))</f>
        <v/>
      </c>
    </row>
    <row r="1126" spans="2:9" x14ac:dyDescent="0.2">
      <c r="B1126" s="18" t="str">
        <f>+IF('Datos seleccionados'!$A682="","",'Datos seleccionados'!$A682)</f>
        <v/>
      </c>
      <c r="C1126" s="14" t="str">
        <f>+IF('Datos seleccionados'!$B682="","",'Datos seleccionados'!$B682)</f>
        <v/>
      </c>
      <c r="D1126" s="10" t="str">
        <f>IF(C1126="","",IF(AND('Datos seleccionados'!$Q682&gt;=$D$3,'Datos seleccionados'!$R682&lt;=$D$4,'Datos seleccionados'!$S682&gt;=$D$5,'Datos seleccionados'!$T682&gt;=$D$6,'Datos seleccionados'!$U682&gt;=$D$7),"SI","NO"))</f>
        <v/>
      </c>
      <c r="G1126" s="17" t="str">
        <f>+IF('Datos seleccionados'!$A682="","",'Datos seleccionados'!$A682)</f>
        <v/>
      </c>
      <c r="H1126" s="14" t="str">
        <f>+IF('Datos seleccionados'!$B682="","",'Datos seleccionados'!$B682)</f>
        <v/>
      </c>
      <c r="I1126" s="10" t="str">
        <f>IF(H1126="","",IF(AND('Datos seleccionados'!$Q682&gt;=$I$3,'Datos seleccionados'!$R682&lt;=$I$4,'Datos seleccionados'!$S682&gt;=$I$5,'Datos seleccionados'!$T682&gt;=$I$6,'Datos seleccionados'!$U682&gt;=$I$7),"SI","NO"))</f>
        <v/>
      </c>
    </row>
    <row r="1127" spans="2:9" x14ac:dyDescent="0.2">
      <c r="B1127" s="18" t="str">
        <f>+IF('Datos seleccionados'!$A683="","",'Datos seleccionados'!$A683)</f>
        <v/>
      </c>
      <c r="C1127" s="14" t="str">
        <f>+IF('Datos seleccionados'!$B683="","",'Datos seleccionados'!$B683)</f>
        <v/>
      </c>
      <c r="D1127" s="10" t="str">
        <f>IF(C1127="","",IF(AND('Datos seleccionados'!$Q683&gt;=$D$3,'Datos seleccionados'!$R683&lt;=$D$4,'Datos seleccionados'!$S683&gt;=$D$5,'Datos seleccionados'!$T683&gt;=$D$6,'Datos seleccionados'!$U683&gt;=$D$7),"SI","NO"))</f>
        <v/>
      </c>
      <c r="G1127" s="17" t="str">
        <f>+IF('Datos seleccionados'!$A683="","",'Datos seleccionados'!$A683)</f>
        <v/>
      </c>
      <c r="H1127" s="14" t="str">
        <f>+IF('Datos seleccionados'!$B683="","",'Datos seleccionados'!$B683)</f>
        <v/>
      </c>
      <c r="I1127" s="10" t="str">
        <f>IF(H1127="","",IF(AND('Datos seleccionados'!$Q683&gt;=$I$3,'Datos seleccionados'!$R683&lt;=$I$4,'Datos seleccionados'!$S683&gt;=$I$5,'Datos seleccionados'!$T683&gt;=$I$6,'Datos seleccionados'!$U683&gt;=$I$7),"SI","NO"))</f>
        <v/>
      </c>
    </row>
    <row r="1128" spans="2:9" x14ac:dyDescent="0.2">
      <c r="B1128" s="18" t="str">
        <f>+IF('Datos seleccionados'!$A684="","",'Datos seleccionados'!$A684)</f>
        <v/>
      </c>
      <c r="C1128" s="14" t="str">
        <f>+IF('Datos seleccionados'!$B684="","",'Datos seleccionados'!$B684)</f>
        <v/>
      </c>
      <c r="D1128" s="10" t="str">
        <f>IF(C1128="","",IF(AND('Datos seleccionados'!$Q684&gt;=$D$3,'Datos seleccionados'!$R684&lt;=$D$4,'Datos seleccionados'!$S684&gt;=$D$5,'Datos seleccionados'!$T684&gt;=$D$6,'Datos seleccionados'!$U684&gt;=$D$7),"SI","NO"))</f>
        <v/>
      </c>
      <c r="G1128" s="17" t="str">
        <f>+IF('Datos seleccionados'!$A684="","",'Datos seleccionados'!$A684)</f>
        <v/>
      </c>
      <c r="H1128" s="14" t="str">
        <f>+IF('Datos seleccionados'!$B684="","",'Datos seleccionados'!$B684)</f>
        <v/>
      </c>
      <c r="I1128" s="10" t="str">
        <f>IF(H1128="","",IF(AND('Datos seleccionados'!$Q684&gt;=$I$3,'Datos seleccionados'!$R684&lt;=$I$4,'Datos seleccionados'!$S684&gt;=$I$5,'Datos seleccionados'!$T684&gt;=$I$6,'Datos seleccionados'!$U684&gt;=$I$7),"SI","NO"))</f>
        <v/>
      </c>
    </row>
    <row r="1129" spans="2:9" x14ac:dyDescent="0.2">
      <c r="B1129" s="18" t="str">
        <f>+IF('Datos seleccionados'!$A685="","",'Datos seleccionados'!$A685)</f>
        <v/>
      </c>
      <c r="C1129" s="14" t="str">
        <f>+IF('Datos seleccionados'!$B685="","",'Datos seleccionados'!$B685)</f>
        <v/>
      </c>
      <c r="D1129" s="10" t="str">
        <f>IF(C1129="","",IF(AND('Datos seleccionados'!$Q685&gt;=$D$3,'Datos seleccionados'!$R685&lt;=$D$4,'Datos seleccionados'!$S685&gt;=$D$5,'Datos seleccionados'!$T685&gt;=$D$6,'Datos seleccionados'!$U685&gt;=$D$7),"SI","NO"))</f>
        <v/>
      </c>
      <c r="G1129" s="17" t="str">
        <f>+IF('Datos seleccionados'!$A685="","",'Datos seleccionados'!$A685)</f>
        <v/>
      </c>
      <c r="H1129" s="14" t="str">
        <f>+IF('Datos seleccionados'!$B685="","",'Datos seleccionados'!$B685)</f>
        <v/>
      </c>
      <c r="I1129" s="10" t="str">
        <f>IF(H1129="","",IF(AND('Datos seleccionados'!$Q685&gt;=$I$3,'Datos seleccionados'!$R685&lt;=$I$4,'Datos seleccionados'!$S685&gt;=$I$5,'Datos seleccionados'!$T685&gt;=$I$6,'Datos seleccionados'!$U685&gt;=$I$7),"SI","NO"))</f>
        <v/>
      </c>
    </row>
    <row r="1130" spans="2:9" x14ac:dyDescent="0.2">
      <c r="B1130" s="18" t="str">
        <f>+IF('Datos seleccionados'!$A686="","",'Datos seleccionados'!$A686)</f>
        <v/>
      </c>
      <c r="C1130" s="14" t="str">
        <f>+IF('Datos seleccionados'!$B686="","",'Datos seleccionados'!$B686)</f>
        <v/>
      </c>
      <c r="D1130" s="10" t="str">
        <f>IF(C1130="","",IF(AND('Datos seleccionados'!$Q686&gt;=$D$3,'Datos seleccionados'!$R686&lt;=$D$4,'Datos seleccionados'!$S686&gt;=$D$5,'Datos seleccionados'!$T686&gt;=$D$6,'Datos seleccionados'!$U686&gt;=$D$7),"SI","NO"))</f>
        <v/>
      </c>
      <c r="G1130" s="17" t="str">
        <f>+IF('Datos seleccionados'!$A686="","",'Datos seleccionados'!$A686)</f>
        <v/>
      </c>
      <c r="H1130" s="14" t="str">
        <f>+IF('Datos seleccionados'!$B686="","",'Datos seleccionados'!$B686)</f>
        <v/>
      </c>
      <c r="I1130" s="10" t="str">
        <f>IF(H1130="","",IF(AND('Datos seleccionados'!$Q686&gt;=$I$3,'Datos seleccionados'!$R686&lt;=$I$4,'Datos seleccionados'!$S686&gt;=$I$5,'Datos seleccionados'!$T686&gt;=$I$6,'Datos seleccionados'!$U686&gt;=$I$7),"SI","NO"))</f>
        <v/>
      </c>
    </row>
    <row r="1131" spans="2:9" x14ac:dyDescent="0.2">
      <c r="B1131" s="18" t="str">
        <f>+IF('Datos seleccionados'!$A687="","",'Datos seleccionados'!$A687)</f>
        <v/>
      </c>
      <c r="C1131" s="14" t="str">
        <f>+IF('Datos seleccionados'!$B687="","",'Datos seleccionados'!$B687)</f>
        <v/>
      </c>
      <c r="D1131" s="10" t="str">
        <f>IF(C1131="","",IF(AND('Datos seleccionados'!$Q687&gt;=$D$3,'Datos seleccionados'!$R687&lt;=$D$4,'Datos seleccionados'!$S687&gt;=$D$5,'Datos seleccionados'!$T687&gt;=$D$6,'Datos seleccionados'!$U687&gt;=$D$7),"SI","NO"))</f>
        <v/>
      </c>
      <c r="G1131" s="17" t="str">
        <f>+IF('Datos seleccionados'!$A687="","",'Datos seleccionados'!$A687)</f>
        <v/>
      </c>
      <c r="H1131" s="14" t="str">
        <f>+IF('Datos seleccionados'!$B687="","",'Datos seleccionados'!$B687)</f>
        <v/>
      </c>
      <c r="I1131" s="10" t="str">
        <f>IF(H1131="","",IF(AND('Datos seleccionados'!$Q687&gt;=$I$3,'Datos seleccionados'!$R687&lt;=$I$4,'Datos seleccionados'!$S687&gt;=$I$5,'Datos seleccionados'!$T687&gt;=$I$6,'Datos seleccionados'!$U687&gt;=$I$7),"SI","NO"))</f>
        <v/>
      </c>
    </row>
    <row r="1132" spans="2:9" x14ac:dyDescent="0.2">
      <c r="B1132" s="18" t="str">
        <f>+IF('Datos seleccionados'!$A688="","",'Datos seleccionados'!$A688)</f>
        <v/>
      </c>
      <c r="C1132" s="14" t="str">
        <f>+IF('Datos seleccionados'!$B688="","",'Datos seleccionados'!$B688)</f>
        <v/>
      </c>
      <c r="D1132" s="10" t="str">
        <f>IF(C1132="","",IF(AND('Datos seleccionados'!$Q688&gt;=$D$3,'Datos seleccionados'!$R688&lt;=$D$4,'Datos seleccionados'!$S688&gt;=$D$5,'Datos seleccionados'!$T688&gt;=$D$6,'Datos seleccionados'!$U688&gt;=$D$7),"SI","NO"))</f>
        <v/>
      </c>
      <c r="G1132" s="17" t="str">
        <f>+IF('Datos seleccionados'!$A688="","",'Datos seleccionados'!$A688)</f>
        <v/>
      </c>
      <c r="H1132" s="14" t="str">
        <f>+IF('Datos seleccionados'!$B688="","",'Datos seleccionados'!$B688)</f>
        <v/>
      </c>
      <c r="I1132" s="10" t="str">
        <f>IF(H1132="","",IF(AND('Datos seleccionados'!$Q688&gt;=$I$3,'Datos seleccionados'!$R688&lt;=$I$4,'Datos seleccionados'!$S688&gt;=$I$5,'Datos seleccionados'!$T688&gt;=$I$6,'Datos seleccionados'!$U688&gt;=$I$7),"SI","NO"))</f>
        <v/>
      </c>
    </row>
    <row r="1133" spans="2:9" x14ac:dyDescent="0.2">
      <c r="B1133" s="18" t="str">
        <f>+IF('Datos seleccionados'!$A689="","",'Datos seleccionados'!$A689)</f>
        <v/>
      </c>
      <c r="C1133" s="14" t="str">
        <f>+IF('Datos seleccionados'!$B689="","",'Datos seleccionados'!$B689)</f>
        <v/>
      </c>
      <c r="D1133" s="10" t="str">
        <f>IF(C1133="","",IF(AND('Datos seleccionados'!$Q689&gt;=$D$3,'Datos seleccionados'!$R689&lt;=$D$4,'Datos seleccionados'!$S689&gt;=$D$5,'Datos seleccionados'!$T689&gt;=$D$6,'Datos seleccionados'!$U689&gt;=$D$7),"SI","NO"))</f>
        <v/>
      </c>
      <c r="G1133" s="17" t="str">
        <f>+IF('Datos seleccionados'!$A689="","",'Datos seleccionados'!$A689)</f>
        <v/>
      </c>
      <c r="H1133" s="14" t="str">
        <f>+IF('Datos seleccionados'!$B689="","",'Datos seleccionados'!$B689)</f>
        <v/>
      </c>
      <c r="I1133" s="10" t="str">
        <f>IF(H1133="","",IF(AND('Datos seleccionados'!$Q689&gt;=$I$3,'Datos seleccionados'!$R689&lt;=$I$4,'Datos seleccionados'!$S689&gt;=$I$5,'Datos seleccionados'!$T689&gt;=$I$6,'Datos seleccionados'!$U689&gt;=$I$7),"SI","NO"))</f>
        <v/>
      </c>
    </row>
    <row r="1134" spans="2:9" x14ac:dyDescent="0.2">
      <c r="B1134" s="18" t="str">
        <f>+IF('Datos seleccionados'!$A690="","",'Datos seleccionados'!$A690)</f>
        <v/>
      </c>
      <c r="C1134" s="14" t="str">
        <f>+IF('Datos seleccionados'!$B690="","",'Datos seleccionados'!$B690)</f>
        <v/>
      </c>
      <c r="D1134" s="10" t="str">
        <f>IF(C1134="","",IF(AND('Datos seleccionados'!$Q690&gt;=$D$3,'Datos seleccionados'!$R690&lt;=$D$4,'Datos seleccionados'!$S690&gt;=$D$5,'Datos seleccionados'!$T690&gt;=$D$6,'Datos seleccionados'!$U690&gt;=$D$7),"SI","NO"))</f>
        <v/>
      </c>
      <c r="G1134" s="17" t="str">
        <f>+IF('Datos seleccionados'!$A690="","",'Datos seleccionados'!$A690)</f>
        <v/>
      </c>
      <c r="H1134" s="14" t="str">
        <f>+IF('Datos seleccionados'!$B690="","",'Datos seleccionados'!$B690)</f>
        <v/>
      </c>
      <c r="I1134" s="10" t="str">
        <f>IF(H1134="","",IF(AND('Datos seleccionados'!$Q690&gt;=$I$3,'Datos seleccionados'!$R690&lt;=$I$4,'Datos seleccionados'!$S690&gt;=$I$5,'Datos seleccionados'!$T690&gt;=$I$6,'Datos seleccionados'!$U690&gt;=$I$7),"SI","NO"))</f>
        <v/>
      </c>
    </row>
    <row r="1135" spans="2:9" x14ac:dyDescent="0.2">
      <c r="B1135" s="18" t="str">
        <f>+IF('Datos seleccionados'!$A691="","",'Datos seleccionados'!$A691)</f>
        <v/>
      </c>
      <c r="C1135" s="14" t="str">
        <f>+IF('Datos seleccionados'!$B691="","",'Datos seleccionados'!$B691)</f>
        <v/>
      </c>
      <c r="D1135" s="10" t="str">
        <f>IF(C1135="","",IF(AND('Datos seleccionados'!$Q691&gt;=$D$3,'Datos seleccionados'!$R691&lt;=$D$4,'Datos seleccionados'!$S691&gt;=$D$5,'Datos seleccionados'!$T691&gt;=$D$6,'Datos seleccionados'!$U691&gt;=$D$7),"SI","NO"))</f>
        <v/>
      </c>
      <c r="G1135" s="17" t="str">
        <f>+IF('Datos seleccionados'!$A691="","",'Datos seleccionados'!$A691)</f>
        <v/>
      </c>
      <c r="H1135" s="14" t="str">
        <f>+IF('Datos seleccionados'!$B691="","",'Datos seleccionados'!$B691)</f>
        <v/>
      </c>
      <c r="I1135" s="10" t="str">
        <f>IF(H1135="","",IF(AND('Datos seleccionados'!$Q691&gt;=$I$3,'Datos seleccionados'!$R691&lt;=$I$4,'Datos seleccionados'!$S691&gt;=$I$5,'Datos seleccionados'!$T691&gt;=$I$6,'Datos seleccionados'!$U691&gt;=$I$7),"SI","NO"))</f>
        <v/>
      </c>
    </row>
    <row r="1136" spans="2:9" x14ac:dyDescent="0.2">
      <c r="B1136" s="18" t="str">
        <f>+IF('Datos seleccionados'!$A692="","",'Datos seleccionados'!$A692)</f>
        <v/>
      </c>
      <c r="C1136" s="14" t="str">
        <f>+IF('Datos seleccionados'!$B692="","",'Datos seleccionados'!$B692)</f>
        <v/>
      </c>
      <c r="D1136" s="10" t="str">
        <f>IF(C1136="","",IF(AND('Datos seleccionados'!$Q692&gt;=$D$3,'Datos seleccionados'!$R692&lt;=$D$4,'Datos seleccionados'!$S692&gt;=$D$5,'Datos seleccionados'!$T692&gt;=$D$6,'Datos seleccionados'!$U692&gt;=$D$7),"SI","NO"))</f>
        <v/>
      </c>
      <c r="G1136" s="17" t="str">
        <f>+IF('Datos seleccionados'!$A692="","",'Datos seleccionados'!$A692)</f>
        <v/>
      </c>
      <c r="H1136" s="14" t="str">
        <f>+IF('Datos seleccionados'!$B692="","",'Datos seleccionados'!$B692)</f>
        <v/>
      </c>
      <c r="I1136" s="10" t="str">
        <f>IF(H1136="","",IF(AND('Datos seleccionados'!$Q692&gt;=$I$3,'Datos seleccionados'!$R692&lt;=$I$4,'Datos seleccionados'!$S692&gt;=$I$5,'Datos seleccionados'!$T692&gt;=$I$6,'Datos seleccionados'!$U692&gt;=$I$7),"SI","NO"))</f>
        <v/>
      </c>
    </row>
    <row r="1137" spans="2:9" x14ac:dyDescent="0.2">
      <c r="B1137" s="18" t="str">
        <f>+IF('Datos seleccionados'!$A693="","",'Datos seleccionados'!$A693)</f>
        <v/>
      </c>
      <c r="C1137" s="14" t="str">
        <f>+IF('Datos seleccionados'!$B693="","",'Datos seleccionados'!$B693)</f>
        <v/>
      </c>
      <c r="D1137" s="10" t="str">
        <f>IF(C1137="","",IF(AND('Datos seleccionados'!$Q693&gt;=$D$3,'Datos seleccionados'!$R693&lt;=$D$4,'Datos seleccionados'!$S693&gt;=$D$5,'Datos seleccionados'!$T693&gt;=$D$6,'Datos seleccionados'!$U693&gt;=$D$7),"SI","NO"))</f>
        <v/>
      </c>
      <c r="G1137" s="17" t="str">
        <f>+IF('Datos seleccionados'!$A693="","",'Datos seleccionados'!$A693)</f>
        <v/>
      </c>
      <c r="H1137" s="14" t="str">
        <f>+IF('Datos seleccionados'!$B693="","",'Datos seleccionados'!$B693)</f>
        <v/>
      </c>
      <c r="I1137" s="10" t="str">
        <f>IF(H1137="","",IF(AND('Datos seleccionados'!$Q693&gt;=$I$3,'Datos seleccionados'!$R693&lt;=$I$4,'Datos seleccionados'!$S693&gt;=$I$5,'Datos seleccionados'!$T693&gt;=$I$6,'Datos seleccionados'!$U693&gt;=$I$7),"SI","NO"))</f>
        <v/>
      </c>
    </row>
    <row r="1138" spans="2:9" x14ac:dyDescent="0.2">
      <c r="B1138" s="18" t="str">
        <f>+IF('Datos seleccionados'!$A694="","",'Datos seleccionados'!$A694)</f>
        <v/>
      </c>
      <c r="C1138" s="14" t="str">
        <f>+IF('Datos seleccionados'!$B694="","",'Datos seleccionados'!$B694)</f>
        <v/>
      </c>
      <c r="D1138" s="10" t="str">
        <f>IF(C1138="","",IF(AND('Datos seleccionados'!$Q694&gt;=$D$3,'Datos seleccionados'!$R694&lt;=$D$4,'Datos seleccionados'!$S694&gt;=$D$5,'Datos seleccionados'!$T694&gt;=$D$6,'Datos seleccionados'!$U694&gt;=$D$7),"SI","NO"))</f>
        <v/>
      </c>
      <c r="G1138" s="17" t="str">
        <f>+IF('Datos seleccionados'!$A694="","",'Datos seleccionados'!$A694)</f>
        <v/>
      </c>
      <c r="H1138" s="14" t="str">
        <f>+IF('Datos seleccionados'!$B694="","",'Datos seleccionados'!$B694)</f>
        <v/>
      </c>
      <c r="I1138" s="10" t="str">
        <f>IF(H1138="","",IF(AND('Datos seleccionados'!$Q694&gt;=$I$3,'Datos seleccionados'!$R694&lt;=$I$4,'Datos seleccionados'!$S694&gt;=$I$5,'Datos seleccionados'!$T694&gt;=$I$6,'Datos seleccionados'!$U694&gt;=$I$7),"SI","NO"))</f>
        <v/>
      </c>
    </row>
    <row r="1139" spans="2:9" x14ac:dyDescent="0.2">
      <c r="B1139" s="18" t="str">
        <f>+IF('Datos seleccionados'!$A695="","",'Datos seleccionados'!$A695)</f>
        <v/>
      </c>
      <c r="C1139" s="14" t="str">
        <f>+IF('Datos seleccionados'!$B695="","",'Datos seleccionados'!$B695)</f>
        <v/>
      </c>
      <c r="D1139" s="10" t="str">
        <f>IF(C1139="","",IF(AND('Datos seleccionados'!$Q695&gt;=$D$3,'Datos seleccionados'!$R695&lt;=$D$4,'Datos seleccionados'!$S695&gt;=$D$5,'Datos seleccionados'!$T695&gt;=$D$6,'Datos seleccionados'!$U695&gt;=$D$7),"SI","NO"))</f>
        <v/>
      </c>
      <c r="G1139" s="17" t="str">
        <f>+IF('Datos seleccionados'!$A695="","",'Datos seleccionados'!$A695)</f>
        <v/>
      </c>
      <c r="H1139" s="14" t="str">
        <f>+IF('Datos seleccionados'!$B695="","",'Datos seleccionados'!$B695)</f>
        <v/>
      </c>
      <c r="I1139" s="10" t="str">
        <f>IF(H1139="","",IF(AND('Datos seleccionados'!$Q695&gt;=$I$3,'Datos seleccionados'!$R695&lt;=$I$4,'Datos seleccionados'!$S695&gt;=$I$5,'Datos seleccionados'!$T695&gt;=$I$6,'Datos seleccionados'!$U695&gt;=$I$7),"SI","NO"))</f>
        <v/>
      </c>
    </row>
    <row r="1140" spans="2:9" x14ac:dyDescent="0.2">
      <c r="B1140" s="18" t="str">
        <f>+IF('Datos seleccionados'!$A696="","",'Datos seleccionados'!$A696)</f>
        <v/>
      </c>
      <c r="C1140" s="14" t="str">
        <f>+IF('Datos seleccionados'!$B696="","",'Datos seleccionados'!$B696)</f>
        <v/>
      </c>
      <c r="D1140" s="10" t="str">
        <f>IF(C1140="","",IF(AND('Datos seleccionados'!$Q696&gt;=$D$3,'Datos seleccionados'!$R696&lt;=$D$4,'Datos seleccionados'!$S696&gt;=$D$5,'Datos seleccionados'!$T696&gt;=$D$6,'Datos seleccionados'!$U696&gt;=$D$7),"SI","NO"))</f>
        <v/>
      </c>
      <c r="G1140" s="17" t="str">
        <f>+IF('Datos seleccionados'!$A696="","",'Datos seleccionados'!$A696)</f>
        <v/>
      </c>
      <c r="H1140" s="14" t="str">
        <f>+IF('Datos seleccionados'!$B696="","",'Datos seleccionados'!$B696)</f>
        <v/>
      </c>
      <c r="I1140" s="10" t="str">
        <f>IF(H1140="","",IF(AND('Datos seleccionados'!$Q696&gt;=$I$3,'Datos seleccionados'!$R696&lt;=$I$4,'Datos seleccionados'!$S696&gt;=$I$5,'Datos seleccionados'!$T696&gt;=$I$6,'Datos seleccionados'!$U696&gt;=$I$7),"SI","NO"))</f>
        <v/>
      </c>
    </row>
    <row r="1141" spans="2:9" x14ac:dyDescent="0.2">
      <c r="B1141" s="18" t="str">
        <f>+IF('Datos seleccionados'!$A697="","",'Datos seleccionados'!$A697)</f>
        <v/>
      </c>
      <c r="C1141" s="14" t="str">
        <f>+IF('Datos seleccionados'!$B697="","",'Datos seleccionados'!$B697)</f>
        <v/>
      </c>
      <c r="D1141" s="10" t="str">
        <f>IF(C1141="","",IF(AND('Datos seleccionados'!$Q697&gt;=$D$3,'Datos seleccionados'!$R697&lt;=$D$4,'Datos seleccionados'!$S697&gt;=$D$5,'Datos seleccionados'!$T697&gt;=$D$6,'Datos seleccionados'!$U697&gt;=$D$7),"SI","NO"))</f>
        <v/>
      </c>
      <c r="G1141" s="17" t="str">
        <f>+IF('Datos seleccionados'!$A697="","",'Datos seleccionados'!$A697)</f>
        <v/>
      </c>
      <c r="H1141" s="14" t="str">
        <f>+IF('Datos seleccionados'!$B697="","",'Datos seleccionados'!$B697)</f>
        <v/>
      </c>
      <c r="I1141" s="10" t="str">
        <f>IF(H1141="","",IF(AND('Datos seleccionados'!$Q697&gt;=$I$3,'Datos seleccionados'!$R697&lt;=$I$4,'Datos seleccionados'!$S697&gt;=$I$5,'Datos seleccionados'!$T697&gt;=$I$6,'Datos seleccionados'!$U697&gt;=$I$7),"SI","NO"))</f>
        <v/>
      </c>
    </row>
    <row r="1142" spans="2:9" x14ac:dyDescent="0.2">
      <c r="B1142" s="18" t="str">
        <f>+IF('Datos seleccionados'!$A698="","",'Datos seleccionados'!$A698)</f>
        <v/>
      </c>
      <c r="C1142" s="14" t="str">
        <f>+IF('Datos seleccionados'!$B698="","",'Datos seleccionados'!$B698)</f>
        <v/>
      </c>
      <c r="D1142" s="10" t="str">
        <f>IF(C1142="","",IF(AND('Datos seleccionados'!$Q698&gt;=$D$3,'Datos seleccionados'!$R698&lt;=$D$4,'Datos seleccionados'!$S698&gt;=$D$5,'Datos seleccionados'!$T698&gt;=$D$6,'Datos seleccionados'!$U698&gt;=$D$7),"SI","NO"))</f>
        <v/>
      </c>
      <c r="G1142" s="17" t="str">
        <f>+IF('Datos seleccionados'!$A698="","",'Datos seleccionados'!$A698)</f>
        <v/>
      </c>
      <c r="H1142" s="14" t="str">
        <f>+IF('Datos seleccionados'!$B698="","",'Datos seleccionados'!$B698)</f>
        <v/>
      </c>
      <c r="I1142" s="10" t="str">
        <f>IF(H1142="","",IF(AND('Datos seleccionados'!$Q698&gt;=$I$3,'Datos seleccionados'!$R698&lt;=$I$4,'Datos seleccionados'!$S698&gt;=$I$5,'Datos seleccionados'!$T698&gt;=$I$6,'Datos seleccionados'!$U698&gt;=$I$7),"SI","NO"))</f>
        <v/>
      </c>
    </row>
    <row r="1143" spans="2:9" x14ac:dyDescent="0.2">
      <c r="B1143" s="18" t="str">
        <f>+IF('Datos seleccionados'!$A699="","",'Datos seleccionados'!$A699)</f>
        <v/>
      </c>
      <c r="C1143" s="14" t="str">
        <f>+IF('Datos seleccionados'!$B699="","",'Datos seleccionados'!$B699)</f>
        <v/>
      </c>
      <c r="D1143" s="10" t="str">
        <f>IF(C1143="","",IF(AND('Datos seleccionados'!$Q699&gt;=$D$3,'Datos seleccionados'!$R699&lt;=$D$4,'Datos seleccionados'!$S699&gt;=$D$5,'Datos seleccionados'!$T699&gt;=$D$6,'Datos seleccionados'!$U699&gt;=$D$7),"SI","NO"))</f>
        <v/>
      </c>
      <c r="G1143" s="17" t="str">
        <f>+IF('Datos seleccionados'!$A699="","",'Datos seleccionados'!$A699)</f>
        <v/>
      </c>
      <c r="H1143" s="14" t="str">
        <f>+IF('Datos seleccionados'!$B699="","",'Datos seleccionados'!$B699)</f>
        <v/>
      </c>
      <c r="I1143" s="10" t="str">
        <f>IF(H1143="","",IF(AND('Datos seleccionados'!$Q699&gt;=$I$3,'Datos seleccionados'!$R699&lt;=$I$4,'Datos seleccionados'!$S699&gt;=$I$5,'Datos seleccionados'!$T699&gt;=$I$6,'Datos seleccionados'!$U699&gt;=$I$7),"SI","NO"))</f>
        <v/>
      </c>
    </row>
    <row r="1144" spans="2:9" x14ac:dyDescent="0.2">
      <c r="B1144" s="18" t="str">
        <f>+IF('Datos seleccionados'!$A700="","",'Datos seleccionados'!$A700)</f>
        <v/>
      </c>
      <c r="C1144" s="14" t="str">
        <f>+IF('Datos seleccionados'!$B700="","",'Datos seleccionados'!$B700)</f>
        <v/>
      </c>
      <c r="D1144" s="10" t="str">
        <f>IF(C1144="","",IF(AND('Datos seleccionados'!$Q700&gt;=$D$3,'Datos seleccionados'!$R700&lt;=$D$4,'Datos seleccionados'!$S700&gt;=$D$5,'Datos seleccionados'!$T700&gt;=$D$6,'Datos seleccionados'!$U700&gt;=$D$7),"SI","NO"))</f>
        <v/>
      </c>
      <c r="G1144" s="17" t="str">
        <f>+IF('Datos seleccionados'!$A700="","",'Datos seleccionados'!$A700)</f>
        <v/>
      </c>
      <c r="H1144" s="14" t="str">
        <f>+IF('Datos seleccionados'!$B700="","",'Datos seleccionados'!$B700)</f>
        <v/>
      </c>
      <c r="I1144" s="10" t="str">
        <f>IF(H1144="","",IF(AND('Datos seleccionados'!$Q700&gt;=$I$3,'Datos seleccionados'!$R700&lt;=$I$4,'Datos seleccionados'!$S700&gt;=$I$5,'Datos seleccionados'!$T700&gt;=$I$6,'Datos seleccionados'!$U700&gt;=$I$7),"SI","NO"))</f>
        <v/>
      </c>
    </row>
    <row r="1145" spans="2:9" x14ac:dyDescent="0.2">
      <c r="B1145" s="18" t="str">
        <f>+IF('Datos seleccionados'!$A701="","",'Datos seleccionados'!$A701)</f>
        <v/>
      </c>
      <c r="C1145" s="14" t="str">
        <f>+IF('Datos seleccionados'!$B701="","",'Datos seleccionados'!$B701)</f>
        <v/>
      </c>
      <c r="D1145" s="10" t="str">
        <f>IF(C1145="","",IF(AND('Datos seleccionados'!$Q701&gt;=$D$3,'Datos seleccionados'!$R701&lt;=$D$4,'Datos seleccionados'!$S701&gt;=$D$5,'Datos seleccionados'!$T701&gt;=$D$6,'Datos seleccionados'!$U701&gt;=$D$7),"SI","NO"))</f>
        <v/>
      </c>
      <c r="G1145" s="17" t="str">
        <f>+IF('Datos seleccionados'!$A701="","",'Datos seleccionados'!$A701)</f>
        <v/>
      </c>
      <c r="H1145" s="14" t="str">
        <f>+IF('Datos seleccionados'!$B701="","",'Datos seleccionados'!$B701)</f>
        <v/>
      </c>
      <c r="I1145" s="10" t="str">
        <f>IF(H1145="","",IF(AND('Datos seleccionados'!$Q701&gt;=$I$3,'Datos seleccionados'!$R701&lt;=$I$4,'Datos seleccionados'!$S701&gt;=$I$5,'Datos seleccionados'!$T701&gt;=$I$6,'Datos seleccionados'!$U701&gt;=$I$7),"SI","NO"))</f>
        <v/>
      </c>
    </row>
    <row r="1146" spans="2:9" x14ac:dyDescent="0.2">
      <c r="B1146" s="18" t="str">
        <f>+IF('Datos seleccionados'!$A702="","",'Datos seleccionados'!$A702)</f>
        <v/>
      </c>
      <c r="C1146" s="14" t="str">
        <f>+IF('Datos seleccionados'!$B702="","",'Datos seleccionados'!$B702)</f>
        <v/>
      </c>
      <c r="D1146" s="10" t="str">
        <f>IF(C1146="","",IF(AND('Datos seleccionados'!$Q702&gt;=$D$3,'Datos seleccionados'!$R702&lt;=$D$4,'Datos seleccionados'!$S702&gt;=$D$5,'Datos seleccionados'!$T702&gt;=$D$6,'Datos seleccionados'!$U702&gt;=$D$7),"SI","NO"))</f>
        <v/>
      </c>
      <c r="G1146" s="17" t="str">
        <f>+IF('Datos seleccionados'!$A702="","",'Datos seleccionados'!$A702)</f>
        <v/>
      </c>
      <c r="H1146" s="14" t="str">
        <f>+IF('Datos seleccionados'!$B702="","",'Datos seleccionados'!$B702)</f>
        <v/>
      </c>
      <c r="I1146" s="10" t="str">
        <f>IF(H1146="","",IF(AND('Datos seleccionados'!$Q702&gt;=$I$3,'Datos seleccionados'!$R702&lt;=$I$4,'Datos seleccionados'!$S702&gt;=$I$5,'Datos seleccionados'!$T702&gt;=$I$6,'Datos seleccionados'!$U702&gt;=$I$7),"SI","NO"))</f>
        <v/>
      </c>
    </row>
    <row r="1147" spans="2:9" x14ac:dyDescent="0.2">
      <c r="B1147" s="18" t="str">
        <f>+IF('Datos seleccionados'!$A703="","",'Datos seleccionados'!$A703)</f>
        <v/>
      </c>
      <c r="C1147" s="14" t="str">
        <f>+IF('Datos seleccionados'!$B703="","",'Datos seleccionados'!$B703)</f>
        <v/>
      </c>
      <c r="D1147" s="10" t="str">
        <f>IF(C1147="","",IF(AND('Datos seleccionados'!$Q703&gt;=$D$3,'Datos seleccionados'!$R703&lt;=$D$4,'Datos seleccionados'!$S703&gt;=$D$5,'Datos seleccionados'!$T703&gt;=$D$6,'Datos seleccionados'!$U703&gt;=$D$7),"SI","NO"))</f>
        <v/>
      </c>
      <c r="G1147" s="17" t="str">
        <f>+IF('Datos seleccionados'!$A703="","",'Datos seleccionados'!$A703)</f>
        <v/>
      </c>
      <c r="H1147" s="14" t="str">
        <f>+IF('Datos seleccionados'!$B703="","",'Datos seleccionados'!$B703)</f>
        <v/>
      </c>
      <c r="I1147" s="10" t="str">
        <f>IF(H1147="","",IF(AND('Datos seleccionados'!$Q703&gt;=$I$3,'Datos seleccionados'!$R703&lt;=$I$4,'Datos seleccionados'!$S703&gt;=$I$5,'Datos seleccionados'!$T703&gt;=$I$6,'Datos seleccionados'!$U703&gt;=$I$7),"SI","NO"))</f>
        <v/>
      </c>
    </row>
    <row r="1148" spans="2:9" x14ac:dyDescent="0.2">
      <c r="B1148" s="18" t="str">
        <f>+IF('Datos seleccionados'!$A704="","",'Datos seleccionados'!$A704)</f>
        <v/>
      </c>
      <c r="C1148" s="14" t="str">
        <f>+IF('Datos seleccionados'!$B704="","",'Datos seleccionados'!$B704)</f>
        <v/>
      </c>
      <c r="D1148" s="10" t="str">
        <f>IF(C1148="","",IF(AND('Datos seleccionados'!$Q704&gt;=$D$3,'Datos seleccionados'!$R704&lt;=$D$4,'Datos seleccionados'!$S704&gt;=$D$5,'Datos seleccionados'!$T704&gt;=$D$6,'Datos seleccionados'!$U704&gt;=$D$7),"SI","NO"))</f>
        <v/>
      </c>
      <c r="G1148" s="17" t="str">
        <f>+IF('Datos seleccionados'!$A704="","",'Datos seleccionados'!$A704)</f>
        <v/>
      </c>
      <c r="H1148" s="14" t="str">
        <f>+IF('Datos seleccionados'!$B704="","",'Datos seleccionados'!$B704)</f>
        <v/>
      </c>
      <c r="I1148" s="10" t="str">
        <f>IF(H1148="","",IF(AND('Datos seleccionados'!$Q704&gt;=$I$3,'Datos seleccionados'!$R704&lt;=$I$4,'Datos seleccionados'!$S704&gt;=$I$5,'Datos seleccionados'!$T704&gt;=$I$6,'Datos seleccionados'!$U704&gt;=$I$7),"SI","NO"))</f>
        <v/>
      </c>
    </row>
    <row r="1149" spans="2:9" x14ac:dyDescent="0.2">
      <c r="B1149" s="18" t="str">
        <f>+IF('Datos seleccionados'!$A705="","",'Datos seleccionados'!$A705)</f>
        <v/>
      </c>
      <c r="C1149" s="14" t="str">
        <f>+IF('Datos seleccionados'!$B705="","",'Datos seleccionados'!$B705)</f>
        <v/>
      </c>
      <c r="D1149" s="10" t="str">
        <f>IF(C1149="","",IF(AND('Datos seleccionados'!$Q705&gt;=$D$3,'Datos seleccionados'!$R705&lt;=$D$4,'Datos seleccionados'!$S705&gt;=$D$5,'Datos seleccionados'!$T705&gt;=$D$6,'Datos seleccionados'!$U705&gt;=$D$7),"SI","NO"))</f>
        <v/>
      </c>
      <c r="G1149" s="17" t="str">
        <f>+IF('Datos seleccionados'!$A705="","",'Datos seleccionados'!$A705)</f>
        <v/>
      </c>
      <c r="H1149" s="14" t="str">
        <f>+IF('Datos seleccionados'!$B705="","",'Datos seleccionados'!$B705)</f>
        <v/>
      </c>
      <c r="I1149" s="10" t="str">
        <f>IF(H1149="","",IF(AND('Datos seleccionados'!$Q705&gt;=$I$3,'Datos seleccionados'!$R705&lt;=$I$4,'Datos seleccionados'!$S705&gt;=$I$5,'Datos seleccionados'!$T705&gt;=$I$6,'Datos seleccionados'!$U705&gt;=$I$7),"SI","NO"))</f>
        <v/>
      </c>
    </row>
    <row r="1150" spans="2:9" x14ac:dyDescent="0.2">
      <c r="B1150" s="18" t="str">
        <f>+IF('Datos seleccionados'!$A706="","",'Datos seleccionados'!$A706)</f>
        <v/>
      </c>
      <c r="C1150" s="14" t="str">
        <f>+IF('Datos seleccionados'!$B706="","",'Datos seleccionados'!$B706)</f>
        <v/>
      </c>
      <c r="D1150" s="10" t="str">
        <f>IF(C1150="","",IF(AND('Datos seleccionados'!$Q706&gt;=$D$3,'Datos seleccionados'!$R706&lt;=$D$4,'Datos seleccionados'!$S706&gt;=$D$5,'Datos seleccionados'!$T706&gt;=$D$6,'Datos seleccionados'!$U706&gt;=$D$7),"SI","NO"))</f>
        <v/>
      </c>
      <c r="G1150" s="17" t="str">
        <f>+IF('Datos seleccionados'!$A706="","",'Datos seleccionados'!$A706)</f>
        <v/>
      </c>
      <c r="H1150" s="14" t="str">
        <f>+IF('Datos seleccionados'!$B706="","",'Datos seleccionados'!$B706)</f>
        <v/>
      </c>
      <c r="I1150" s="10" t="str">
        <f>IF(H1150="","",IF(AND('Datos seleccionados'!$Q706&gt;=$I$3,'Datos seleccionados'!$R706&lt;=$I$4,'Datos seleccionados'!$S706&gt;=$I$5,'Datos seleccionados'!$T706&gt;=$I$6,'Datos seleccionados'!$U706&gt;=$I$7),"SI","NO"))</f>
        <v/>
      </c>
    </row>
    <row r="1151" spans="2:9" x14ac:dyDescent="0.2">
      <c r="B1151" s="18" t="str">
        <f>+IF('Datos seleccionados'!$A707="","",'Datos seleccionados'!$A707)</f>
        <v/>
      </c>
      <c r="C1151" s="14" t="str">
        <f>+IF('Datos seleccionados'!$B707="","",'Datos seleccionados'!$B707)</f>
        <v/>
      </c>
      <c r="D1151" s="10" t="str">
        <f>IF(C1151="","",IF(AND('Datos seleccionados'!$Q707&gt;=$D$3,'Datos seleccionados'!$R707&lt;=$D$4,'Datos seleccionados'!$S707&gt;=$D$5,'Datos seleccionados'!$T707&gt;=$D$6,'Datos seleccionados'!$U707&gt;=$D$7),"SI","NO"))</f>
        <v/>
      </c>
      <c r="G1151" s="17" t="str">
        <f>+IF('Datos seleccionados'!$A707="","",'Datos seleccionados'!$A707)</f>
        <v/>
      </c>
      <c r="H1151" s="14" t="str">
        <f>+IF('Datos seleccionados'!$B707="","",'Datos seleccionados'!$B707)</f>
        <v/>
      </c>
      <c r="I1151" s="10" t="str">
        <f>IF(H1151="","",IF(AND('Datos seleccionados'!$Q707&gt;=$I$3,'Datos seleccionados'!$R707&lt;=$I$4,'Datos seleccionados'!$S707&gt;=$I$5,'Datos seleccionados'!$T707&gt;=$I$6,'Datos seleccionados'!$U707&gt;=$I$7),"SI","NO"))</f>
        <v/>
      </c>
    </row>
    <row r="1152" spans="2:9" x14ac:dyDescent="0.2">
      <c r="B1152" s="18" t="str">
        <f>+IF('Datos seleccionados'!$A708="","",'Datos seleccionados'!$A708)</f>
        <v/>
      </c>
      <c r="C1152" s="14" t="str">
        <f>+IF('Datos seleccionados'!$B708="","",'Datos seleccionados'!$B708)</f>
        <v/>
      </c>
      <c r="D1152" s="10" t="str">
        <f>IF(C1152="","",IF(AND('Datos seleccionados'!$Q708&gt;=$D$3,'Datos seleccionados'!$R708&lt;=$D$4,'Datos seleccionados'!$S708&gt;=$D$5,'Datos seleccionados'!$T708&gt;=$D$6,'Datos seleccionados'!$U708&gt;=$D$7),"SI","NO"))</f>
        <v/>
      </c>
      <c r="G1152" s="17" t="str">
        <f>+IF('Datos seleccionados'!$A708="","",'Datos seleccionados'!$A708)</f>
        <v/>
      </c>
      <c r="H1152" s="14" t="str">
        <f>+IF('Datos seleccionados'!$B708="","",'Datos seleccionados'!$B708)</f>
        <v/>
      </c>
      <c r="I1152" s="10" t="str">
        <f>IF(H1152="","",IF(AND('Datos seleccionados'!$Q708&gt;=$I$3,'Datos seleccionados'!$R708&lt;=$I$4,'Datos seleccionados'!$S708&gt;=$I$5,'Datos seleccionados'!$T708&gt;=$I$6,'Datos seleccionados'!$U708&gt;=$I$7),"SI","NO"))</f>
        <v/>
      </c>
    </row>
    <row r="1153" spans="2:9" x14ac:dyDescent="0.2">
      <c r="B1153" s="18" t="str">
        <f>+IF('Datos seleccionados'!$A709="","",'Datos seleccionados'!$A709)</f>
        <v/>
      </c>
      <c r="C1153" s="14" t="str">
        <f>+IF('Datos seleccionados'!$B709="","",'Datos seleccionados'!$B709)</f>
        <v/>
      </c>
      <c r="D1153" s="10" t="str">
        <f>IF(C1153="","",IF(AND('Datos seleccionados'!$Q709&gt;=$D$3,'Datos seleccionados'!$R709&lt;=$D$4,'Datos seleccionados'!$S709&gt;=$D$5,'Datos seleccionados'!$T709&gt;=$D$6,'Datos seleccionados'!$U709&gt;=$D$7),"SI","NO"))</f>
        <v/>
      </c>
      <c r="G1153" s="17" t="str">
        <f>+IF('Datos seleccionados'!$A709="","",'Datos seleccionados'!$A709)</f>
        <v/>
      </c>
      <c r="H1153" s="14" t="str">
        <f>+IF('Datos seleccionados'!$B709="","",'Datos seleccionados'!$B709)</f>
        <v/>
      </c>
      <c r="I1153" s="10" t="str">
        <f>IF(H1153="","",IF(AND('Datos seleccionados'!$Q709&gt;=$I$3,'Datos seleccionados'!$R709&lt;=$I$4,'Datos seleccionados'!$S709&gt;=$I$5,'Datos seleccionados'!$T709&gt;=$I$6,'Datos seleccionados'!$U709&gt;=$I$7),"SI","NO"))</f>
        <v/>
      </c>
    </row>
    <row r="1154" spans="2:9" x14ac:dyDescent="0.2">
      <c r="B1154" s="18" t="str">
        <f>+IF('Datos seleccionados'!$A710="","",'Datos seleccionados'!$A710)</f>
        <v/>
      </c>
      <c r="C1154" s="14" t="str">
        <f>+IF('Datos seleccionados'!$B710="","",'Datos seleccionados'!$B710)</f>
        <v/>
      </c>
      <c r="D1154" s="10" t="str">
        <f>IF(C1154="","",IF(AND('Datos seleccionados'!$Q710&gt;=$D$3,'Datos seleccionados'!$R710&lt;=$D$4,'Datos seleccionados'!$S710&gt;=$D$5,'Datos seleccionados'!$T710&gt;=$D$6,'Datos seleccionados'!$U710&gt;=$D$7),"SI","NO"))</f>
        <v/>
      </c>
      <c r="G1154" s="17" t="str">
        <f>+IF('Datos seleccionados'!$A710="","",'Datos seleccionados'!$A710)</f>
        <v/>
      </c>
      <c r="H1154" s="14" t="str">
        <f>+IF('Datos seleccionados'!$B710="","",'Datos seleccionados'!$B710)</f>
        <v/>
      </c>
      <c r="I1154" s="10" t="str">
        <f>IF(H1154="","",IF(AND('Datos seleccionados'!$Q710&gt;=$I$3,'Datos seleccionados'!$R710&lt;=$I$4,'Datos seleccionados'!$S710&gt;=$I$5,'Datos seleccionados'!$T710&gt;=$I$6,'Datos seleccionados'!$U710&gt;=$I$7),"SI","NO"))</f>
        <v/>
      </c>
    </row>
    <row r="1155" spans="2:9" x14ac:dyDescent="0.2">
      <c r="B1155" s="18" t="str">
        <f>+IF('Datos seleccionados'!$A711="","",'Datos seleccionados'!$A711)</f>
        <v/>
      </c>
      <c r="C1155" s="14" t="str">
        <f>+IF('Datos seleccionados'!$B711="","",'Datos seleccionados'!$B711)</f>
        <v/>
      </c>
      <c r="D1155" s="10" t="str">
        <f>IF(C1155="","",IF(AND('Datos seleccionados'!$Q711&gt;=$D$3,'Datos seleccionados'!$R711&lt;=$D$4,'Datos seleccionados'!$S711&gt;=$D$5,'Datos seleccionados'!$T711&gt;=$D$6,'Datos seleccionados'!$U711&gt;=$D$7),"SI","NO"))</f>
        <v/>
      </c>
      <c r="G1155" s="17" t="str">
        <f>+IF('Datos seleccionados'!$A711="","",'Datos seleccionados'!$A711)</f>
        <v/>
      </c>
      <c r="H1155" s="14" t="str">
        <f>+IF('Datos seleccionados'!$B711="","",'Datos seleccionados'!$B711)</f>
        <v/>
      </c>
      <c r="I1155" s="10" t="str">
        <f>IF(H1155="","",IF(AND('Datos seleccionados'!$Q711&gt;=$I$3,'Datos seleccionados'!$R711&lt;=$I$4,'Datos seleccionados'!$S711&gt;=$I$5,'Datos seleccionados'!$T711&gt;=$I$6,'Datos seleccionados'!$U711&gt;=$I$7),"SI","NO"))</f>
        <v/>
      </c>
    </row>
    <row r="1156" spans="2:9" x14ac:dyDescent="0.2">
      <c r="B1156" s="18" t="str">
        <f>+IF('Datos seleccionados'!$A712="","",'Datos seleccionados'!$A712)</f>
        <v/>
      </c>
      <c r="C1156" s="14" t="str">
        <f>+IF('Datos seleccionados'!$B712="","",'Datos seleccionados'!$B712)</f>
        <v/>
      </c>
      <c r="D1156" s="10" t="str">
        <f>IF(C1156="","",IF(AND('Datos seleccionados'!$Q712&gt;=$D$3,'Datos seleccionados'!$R712&lt;=$D$4,'Datos seleccionados'!$S712&gt;=$D$5,'Datos seleccionados'!$T712&gt;=$D$6,'Datos seleccionados'!$U712&gt;=$D$7),"SI","NO"))</f>
        <v/>
      </c>
      <c r="G1156" s="17" t="str">
        <f>+IF('Datos seleccionados'!$A712="","",'Datos seleccionados'!$A712)</f>
        <v/>
      </c>
      <c r="H1156" s="14" t="str">
        <f>+IF('Datos seleccionados'!$B712="","",'Datos seleccionados'!$B712)</f>
        <v/>
      </c>
      <c r="I1156" s="10" t="str">
        <f>IF(H1156="","",IF(AND('Datos seleccionados'!$Q712&gt;=$I$3,'Datos seleccionados'!$R712&lt;=$I$4,'Datos seleccionados'!$S712&gt;=$I$5,'Datos seleccionados'!$T712&gt;=$I$6,'Datos seleccionados'!$U712&gt;=$I$7),"SI","NO"))</f>
        <v/>
      </c>
    </row>
    <row r="1157" spans="2:9" x14ac:dyDescent="0.2">
      <c r="B1157" s="18" t="str">
        <f>+IF('Datos seleccionados'!$A713="","",'Datos seleccionados'!$A713)</f>
        <v/>
      </c>
      <c r="C1157" s="14" t="str">
        <f>+IF('Datos seleccionados'!$B713="","",'Datos seleccionados'!$B713)</f>
        <v/>
      </c>
      <c r="D1157" s="10" t="str">
        <f>IF(C1157="","",IF(AND('Datos seleccionados'!$Q713&gt;=$D$3,'Datos seleccionados'!$R713&lt;=$D$4,'Datos seleccionados'!$S713&gt;=$D$5,'Datos seleccionados'!$T713&gt;=$D$6,'Datos seleccionados'!$U713&gt;=$D$7),"SI","NO"))</f>
        <v/>
      </c>
      <c r="G1157" s="17" t="str">
        <f>+IF('Datos seleccionados'!$A713="","",'Datos seleccionados'!$A713)</f>
        <v/>
      </c>
      <c r="H1157" s="14" t="str">
        <f>+IF('Datos seleccionados'!$B713="","",'Datos seleccionados'!$B713)</f>
        <v/>
      </c>
      <c r="I1157" s="10" t="str">
        <f>IF(H1157="","",IF(AND('Datos seleccionados'!$Q713&gt;=$I$3,'Datos seleccionados'!$R713&lt;=$I$4,'Datos seleccionados'!$S713&gt;=$I$5,'Datos seleccionados'!$T713&gt;=$I$6,'Datos seleccionados'!$U713&gt;=$I$7),"SI","NO"))</f>
        <v/>
      </c>
    </row>
    <row r="1158" spans="2:9" x14ac:dyDescent="0.2">
      <c r="B1158" s="18" t="str">
        <f>+IF('Datos seleccionados'!$A714="","",'Datos seleccionados'!$A714)</f>
        <v/>
      </c>
      <c r="C1158" s="14" t="str">
        <f>+IF('Datos seleccionados'!$B714="","",'Datos seleccionados'!$B714)</f>
        <v/>
      </c>
      <c r="D1158" s="10" t="str">
        <f>IF(C1158="","",IF(AND('Datos seleccionados'!$Q714&gt;=$D$3,'Datos seleccionados'!$R714&lt;=$D$4,'Datos seleccionados'!$S714&gt;=$D$5,'Datos seleccionados'!$T714&gt;=$D$6,'Datos seleccionados'!$U714&gt;=$D$7),"SI","NO"))</f>
        <v/>
      </c>
      <c r="G1158" s="17" t="str">
        <f>+IF('Datos seleccionados'!$A714="","",'Datos seleccionados'!$A714)</f>
        <v/>
      </c>
      <c r="H1158" s="14" t="str">
        <f>+IF('Datos seleccionados'!$B714="","",'Datos seleccionados'!$B714)</f>
        <v/>
      </c>
      <c r="I1158" s="10" t="str">
        <f>IF(H1158="","",IF(AND('Datos seleccionados'!$Q714&gt;=$I$3,'Datos seleccionados'!$R714&lt;=$I$4,'Datos seleccionados'!$S714&gt;=$I$5,'Datos seleccionados'!$T714&gt;=$I$6,'Datos seleccionados'!$U714&gt;=$I$7),"SI","NO"))</f>
        <v/>
      </c>
    </row>
    <row r="1159" spans="2:9" x14ac:dyDescent="0.2">
      <c r="B1159" s="18" t="str">
        <f>+IF('Datos seleccionados'!$A715="","",'Datos seleccionados'!$A715)</f>
        <v/>
      </c>
      <c r="C1159" s="14" t="str">
        <f>+IF('Datos seleccionados'!$B715="","",'Datos seleccionados'!$B715)</f>
        <v/>
      </c>
      <c r="D1159" s="10" t="str">
        <f>IF(C1159="","",IF(AND('Datos seleccionados'!$Q715&gt;=$D$3,'Datos seleccionados'!$R715&lt;=$D$4,'Datos seleccionados'!$S715&gt;=$D$5,'Datos seleccionados'!$T715&gt;=$D$6,'Datos seleccionados'!$U715&gt;=$D$7),"SI","NO"))</f>
        <v/>
      </c>
      <c r="G1159" s="17" t="str">
        <f>+IF('Datos seleccionados'!$A715="","",'Datos seleccionados'!$A715)</f>
        <v/>
      </c>
      <c r="H1159" s="14" t="str">
        <f>+IF('Datos seleccionados'!$B715="","",'Datos seleccionados'!$B715)</f>
        <v/>
      </c>
      <c r="I1159" s="10" t="str">
        <f>IF(H1159="","",IF(AND('Datos seleccionados'!$Q715&gt;=$I$3,'Datos seleccionados'!$R715&lt;=$I$4,'Datos seleccionados'!$S715&gt;=$I$5,'Datos seleccionados'!$T715&gt;=$I$6,'Datos seleccionados'!$U715&gt;=$I$7),"SI","NO"))</f>
        <v/>
      </c>
    </row>
    <row r="1160" spans="2:9" x14ac:dyDescent="0.2">
      <c r="B1160" s="18" t="str">
        <f>+IF('Datos seleccionados'!$A716="","",'Datos seleccionados'!$A716)</f>
        <v/>
      </c>
      <c r="C1160" s="14" t="str">
        <f>+IF('Datos seleccionados'!$B716="","",'Datos seleccionados'!$B716)</f>
        <v/>
      </c>
      <c r="D1160" s="10" t="str">
        <f>IF(C1160="","",IF(AND('Datos seleccionados'!$Q716&gt;=$D$3,'Datos seleccionados'!$R716&lt;=$D$4,'Datos seleccionados'!$S716&gt;=$D$5,'Datos seleccionados'!$T716&gt;=$D$6,'Datos seleccionados'!$U716&gt;=$D$7),"SI","NO"))</f>
        <v/>
      </c>
      <c r="G1160" s="17" t="str">
        <f>+IF('Datos seleccionados'!$A716="","",'Datos seleccionados'!$A716)</f>
        <v/>
      </c>
      <c r="H1160" s="14" t="str">
        <f>+IF('Datos seleccionados'!$B716="","",'Datos seleccionados'!$B716)</f>
        <v/>
      </c>
      <c r="I1160" s="10" t="str">
        <f>IF(H1160="","",IF(AND('Datos seleccionados'!$Q716&gt;=$I$3,'Datos seleccionados'!$R716&lt;=$I$4,'Datos seleccionados'!$S716&gt;=$I$5,'Datos seleccionados'!$T716&gt;=$I$6,'Datos seleccionados'!$U716&gt;=$I$7),"SI","NO"))</f>
        <v/>
      </c>
    </row>
    <row r="1161" spans="2:9" x14ac:dyDescent="0.2">
      <c r="B1161" s="18" t="str">
        <f>+IF('Datos seleccionados'!$A717="","",'Datos seleccionados'!$A717)</f>
        <v/>
      </c>
      <c r="C1161" s="14" t="str">
        <f>+IF('Datos seleccionados'!$B717="","",'Datos seleccionados'!$B717)</f>
        <v/>
      </c>
      <c r="D1161" s="10" t="str">
        <f>IF(C1161="","",IF(AND('Datos seleccionados'!$Q717&gt;=$D$3,'Datos seleccionados'!$R717&lt;=$D$4,'Datos seleccionados'!$S717&gt;=$D$5,'Datos seleccionados'!$T717&gt;=$D$6,'Datos seleccionados'!$U717&gt;=$D$7),"SI","NO"))</f>
        <v/>
      </c>
      <c r="G1161" s="17" t="str">
        <f>+IF('Datos seleccionados'!$A717="","",'Datos seleccionados'!$A717)</f>
        <v/>
      </c>
      <c r="H1161" s="14" t="str">
        <f>+IF('Datos seleccionados'!$B717="","",'Datos seleccionados'!$B717)</f>
        <v/>
      </c>
      <c r="I1161" s="10" t="str">
        <f>IF(H1161="","",IF(AND('Datos seleccionados'!$Q717&gt;=$I$3,'Datos seleccionados'!$R717&lt;=$I$4,'Datos seleccionados'!$S717&gt;=$I$5,'Datos seleccionados'!$T717&gt;=$I$6,'Datos seleccionados'!$U717&gt;=$I$7),"SI","NO"))</f>
        <v/>
      </c>
    </row>
    <row r="1162" spans="2:9" x14ac:dyDescent="0.2">
      <c r="B1162" s="18" t="str">
        <f>+IF('Datos seleccionados'!$A718="","",'Datos seleccionados'!$A718)</f>
        <v/>
      </c>
      <c r="C1162" s="14" t="str">
        <f>+IF('Datos seleccionados'!$B718="","",'Datos seleccionados'!$B718)</f>
        <v/>
      </c>
      <c r="D1162" s="10" t="str">
        <f>IF(C1162="","",IF(AND('Datos seleccionados'!$Q718&gt;=$D$3,'Datos seleccionados'!$R718&lt;=$D$4,'Datos seleccionados'!$S718&gt;=$D$5,'Datos seleccionados'!$T718&gt;=$D$6,'Datos seleccionados'!$U718&gt;=$D$7),"SI","NO"))</f>
        <v/>
      </c>
      <c r="G1162" s="17" t="str">
        <f>+IF('Datos seleccionados'!$A718="","",'Datos seleccionados'!$A718)</f>
        <v/>
      </c>
      <c r="H1162" s="14" t="str">
        <f>+IF('Datos seleccionados'!$B718="","",'Datos seleccionados'!$B718)</f>
        <v/>
      </c>
      <c r="I1162" s="10" t="str">
        <f>IF(H1162="","",IF(AND('Datos seleccionados'!$Q718&gt;=$I$3,'Datos seleccionados'!$R718&lt;=$I$4,'Datos seleccionados'!$S718&gt;=$I$5,'Datos seleccionados'!$T718&gt;=$I$6,'Datos seleccionados'!$U718&gt;=$I$7),"SI","NO"))</f>
        <v/>
      </c>
    </row>
    <row r="1163" spans="2:9" x14ac:dyDescent="0.2">
      <c r="B1163" s="18" t="str">
        <f>+IF('Datos seleccionados'!$A719="","",'Datos seleccionados'!$A719)</f>
        <v/>
      </c>
      <c r="C1163" s="14" t="str">
        <f>+IF('Datos seleccionados'!$B719="","",'Datos seleccionados'!$B719)</f>
        <v/>
      </c>
      <c r="D1163" s="10" t="str">
        <f>IF(C1163="","",IF(AND('Datos seleccionados'!$Q719&gt;=$D$3,'Datos seleccionados'!$R719&lt;=$D$4,'Datos seleccionados'!$S719&gt;=$D$5,'Datos seleccionados'!$T719&gt;=$D$6,'Datos seleccionados'!$U719&gt;=$D$7),"SI","NO"))</f>
        <v/>
      </c>
      <c r="G1163" s="17" t="str">
        <f>+IF('Datos seleccionados'!$A719="","",'Datos seleccionados'!$A719)</f>
        <v/>
      </c>
      <c r="H1163" s="14" t="str">
        <f>+IF('Datos seleccionados'!$B719="","",'Datos seleccionados'!$B719)</f>
        <v/>
      </c>
      <c r="I1163" s="10" t="str">
        <f>IF(H1163="","",IF(AND('Datos seleccionados'!$Q719&gt;=$I$3,'Datos seleccionados'!$R719&lt;=$I$4,'Datos seleccionados'!$S719&gt;=$I$5,'Datos seleccionados'!$T719&gt;=$I$6,'Datos seleccionados'!$U719&gt;=$I$7),"SI","NO"))</f>
        <v/>
      </c>
    </row>
    <row r="1164" spans="2:9" x14ac:dyDescent="0.2">
      <c r="B1164" s="18" t="str">
        <f>+IF('Datos seleccionados'!$A720="","",'Datos seleccionados'!$A720)</f>
        <v/>
      </c>
      <c r="C1164" s="14" t="str">
        <f>+IF('Datos seleccionados'!$B720="","",'Datos seleccionados'!$B720)</f>
        <v/>
      </c>
      <c r="D1164" s="10" t="str">
        <f>IF(C1164="","",IF(AND('Datos seleccionados'!$Q720&gt;=$D$3,'Datos seleccionados'!$R720&lt;=$D$4,'Datos seleccionados'!$S720&gt;=$D$5,'Datos seleccionados'!$T720&gt;=$D$6,'Datos seleccionados'!$U720&gt;=$D$7),"SI","NO"))</f>
        <v/>
      </c>
      <c r="G1164" s="17" t="str">
        <f>+IF('Datos seleccionados'!$A720="","",'Datos seleccionados'!$A720)</f>
        <v/>
      </c>
      <c r="H1164" s="14" t="str">
        <f>+IF('Datos seleccionados'!$B720="","",'Datos seleccionados'!$B720)</f>
        <v/>
      </c>
      <c r="I1164" s="10" t="str">
        <f>IF(H1164="","",IF(AND('Datos seleccionados'!$Q720&gt;=$I$3,'Datos seleccionados'!$R720&lt;=$I$4,'Datos seleccionados'!$S720&gt;=$I$5,'Datos seleccionados'!$T720&gt;=$I$6,'Datos seleccionados'!$U720&gt;=$I$7),"SI","NO"))</f>
        <v/>
      </c>
    </row>
    <row r="1165" spans="2:9" x14ac:dyDescent="0.2">
      <c r="B1165" s="18" t="str">
        <f>+IF('Datos seleccionados'!$A721="","",'Datos seleccionados'!$A721)</f>
        <v/>
      </c>
      <c r="C1165" s="14" t="str">
        <f>+IF('Datos seleccionados'!$B721="","",'Datos seleccionados'!$B721)</f>
        <v/>
      </c>
      <c r="D1165" s="10" t="str">
        <f>IF(C1165="","",IF(AND('Datos seleccionados'!$Q721&gt;=$D$3,'Datos seleccionados'!$R721&lt;=$D$4,'Datos seleccionados'!$S721&gt;=$D$5,'Datos seleccionados'!$T721&gt;=$D$6,'Datos seleccionados'!$U721&gt;=$D$7),"SI","NO"))</f>
        <v/>
      </c>
      <c r="G1165" s="17" t="str">
        <f>+IF('Datos seleccionados'!$A721="","",'Datos seleccionados'!$A721)</f>
        <v/>
      </c>
      <c r="H1165" s="14" t="str">
        <f>+IF('Datos seleccionados'!$B721="","",'Datos seleccionados'!$B721)</f>
        <v/>
      </c>
      <c r="I1165" s="10" t="str">
        <f>IF(H1165="","",IF(AND('Datos seleccionados'!$Q721&gt;=$I$3,'Datos seleccionados'!$R721&lt;=$I$4,'Datos seleccionados'!$S721&gt;=$I$5,'Datos seleccionados'!$T721&gt;=$I$6,'Datos seleccionados'!$U721&gt;=$I$7),"SI","NO"))</f>
        <v/>
      </c>
    </row>
    <row r="1166" spans="2:9" x14ac:dyDescent="0.2">
      <c r="B1166" s="18" t="str">
        <f>+IF('Datos seleccionados'!$A722="","",'Datos seleccionados'!$A722)</f>
        <v/>
      </c>
      <c r="C1166" s="14" t="str">
        <f>+IF('Datos seleccionados'!$B722="","",'Datos seleccionados'!$B722)</f>
        <v/>
      </c>
      <c r="D1166" s="10" t="str">
        <f>IF(C1166="","",IF(AND('Datos seleccionados'!$Q722&gt;=$D$3,'Datos seleccionados'!$R722&lt;=$D$4,'Datos seleccionados'!$S722&gt;=$D$5,'Datos seleccionados'!$T722&gt;=$D$6,'Datos seleccionados'!$U722&gt;=$D$7),"SI","NO"))</f>
        <v/>
      </c>
      <c r="G1166" s="17" t="str">
        <f>+IF('Datos seleccionados'!$A722="","",'Datos seleccionados'!$A722)</f>
        <v/>
      </c>
      <c r="H1166" s="14" t="str">
        <f>+IF('Datos seleccionados'!$B722="","",'Datos seleccionados'!$B722)</f>
        <v/>
      </c>
      <c r="I1166" s="10" t="str">
        <f>IF(H1166="","",IF(AND('Datos seleccionados'!$Q722&gt;=$I$3,'Datos seleccionados'!$R722&lt;=$I$4,'Datos seleccionados'!$S722&gt;=$I$5,'Datos seleccionados'!$T722&gt;=$I$6,'Datos seleccionados'!$U722&gt;=$I$7),"SI","NO"))</f>
        <v/>
      </c>
    </row>
    <row r="1167" spans="2:9" x14ac:dyDescent="0.2">
      <c r="B1167" s="18" t="str">
        <f>+IF('Datos seleccionados'!$A723="","",'Datos seleccionados'!$A723)</f>
        <v/>
      </c>
      <c r="C1167" s="14" t="str">
        <f>+IF('Datos seleccionados'!$B723="","",'Datos seleccionados'!$B723)</f>
        <v/>
      </c>
      <c r="D1167" s="10" t="str">
        <f>IF(C1167="","",IF(AND('Datos seleccionados'!$Q723&gt;=$D$3,'Datos seleccionados'!$R723&lt;=$D$4,'Datos seleccionados'!$S723&gt;=$D$5,'Datos seleccionados'!$T723&gt;=$D$6,'Datos seleccionados'!$U723&gt;=$D$7),"SI","NO"))</f>
        <v/>
      </c>
      <c r="G1167" s="17" t="str">
        <f>+IF('Datos seleccionados'!$A723="","",'Datos seleccionados'!$A723)</f>
        <v/>
      </c>
      <c r="H1167" s="14" t="str">
        <f>+IF('Datos seleccionados'!$B723="","",'Datos seleccionados'!$B723)</f>
        <v/>
      </c>
      <c r="I1167" s="10" t="str">
        <f>IF(H1167="","",IF(AND('Datos seleccionados'!$Q723&gt;=$I$3,'Datos seleccionados'!$R723&lt;=$I$4,'Datos seleccionados'!$S723&gt;=$I$5,'Datos seleccionados'!$T723&gt;=$I$6,'Datos seleccionados'!$U723&gt;=$I$7),"SI","NO"))</f>
        <v/>
      </c>
    </row>
    <row r="1168" spans="2:9" x14ac:dyDescent="0.2">
      <c r="B1168" s="18" t="str">
        <f>+IF('Datos seleccionados'!$A724="","",'Datos seleccionados'!$A724)</f>
        <v/>
      </c>
      <c r="C1168" s="14" t="str">
        <f>+IF('Datos seleccionados'!$B724="","",'Datos seleccionados'!$B724)</f>
        <v/>
      </c>
      <c r="D1168" s="10" t="str">
        <f>IF(C1168="","",IF(AND('Datos seleccionados'!$Q724&gt;=$D$3,'Datos seleccionados'!$R724&lt;=$D$4,'Datos seleccionados'!$S724&gt;=$D$5,'Datos seleccionados'!$T724&gt;=$D$6,'Datos seleccionados'!$U724&gt;=$D$7),"SI","NO"))</f>
        <v/>
      </c>
      <c r="G1168" s="17" t="str">
        <f>+IF('Datos seleccionados'!$A724="","",'Datos seleccionados'!$A724)</f>
        <v/>
      </c>
      <c r="H1168" s="14" t="str">
        <f>+IF('Datos seleccionados'!$B724="","",'Datos seleccionados'!$B724)</f>
        <v/>
      </c>
      <c r="I1168" s="10" t="str">
        <f>IF(H1168="","",IF(AND('Datos seleccionados'!$Q724&gt;=$I$3,'Datos seleccionados'!$R724&lt;=$I$4,'Datos seleccionados'!$S724&gt;=$I$5,'Datos seleccionados'!$T724&gt;=$I$6,'Datos seleccionados'!$U724&gt;=$I$7),"SI","NO"))</f>
        <v/>
      </c>
    </row>
    <row r="1169" spans="2:9" x14ac:dyDescent="0.2">
      <c r="B1169" s="18" t="str">
        <f>+IF('Datos seleccionados'!$A725="","",'Datos seleccionados'!$A725)</f>
        <v/>
      </c>
      <c r="C1169" s="14" t="str">
        <f>+IF('Datos seleccionados'!$B725="","",'Datos seleccionados'!$B725)</f>
        <v/>
      </c>
      <c r="D1169" s="10" t="str">
        <f>IF(C1169="","",IF(AND('Datos seleccionados'!$Q725&gt;=$D$3,'Datos seleccionados'!$R725&lt;=$D$4,'Datos seleccionados'!$S725&gt;=$D$5,'Datos seleccionados'!$T725&gt;=$D$6,'Datos seleccionados'!$U725&gt;=$D$7),"SI","NO"))</f>
        <v/>
      </c>
      <c r="G1169" s="17" t="str">
        <f>+IF('Datos seleccionados'!$A725="","",'Datos seleccionados'!$A725)</f>
        <v/>
      </c>
      <c r="H1169" s="14" t="str">
        <f>+IF('Datos seleccionados'!$B725="","",'Datos seleccionados'!$B725)</f>
        <v/>
      </c>
      <c r="I1169" s="10" t="str">
        <f>IF(H1169="","",IF(AND('Datos seleccionados'!$Q725&gt;=$I$3,'Datos seleccionados'!$R725&lt;=$I$4,'Datos seleccionados'!$S725&gt;=$I$5,'Datos seleccionados'!$T725&gt;=$I$6,'Datos seleccionados'!$U725&gt;=$I$7),"SI","NO"))</f>
        <v/>
      </c>
    </row>
    <row r="1170" spans="2:9" x14ac:dyDescent="0.2">
      <c r="B1170" s="18" t="str">
        <f>+IF('Datos seleccionados'!$A726="","",'Datos seleccionados'!$A726)</f>
        <v/>
      </c>
      <c r="C1170" s="14" t="str">
        <f>+IF('Datos seleccionados'!$B726="","",'Datos seleccionados'!$B726)</f>
        <v/>
      </c>
      <c r="D1170" s="10" t="str">
        <f>IF(C1170="","",IF(AND('Datos seleccionados'!$Q726&gt;=$D$3,'Datos seleccionados'!$R726&lt;=$D$4,'Datos seleccionados'!$S726&gt;=$D$5,'Datos seleccionados'!$T726&gt;=$D$6,'Datos seleccionados'!$U726&gt;=$D$7),"SI","NO"))</f>
        <v/>
      </c>
      <c r="G1170" s="17" t="str">
        <f>+IF('Datos seleccionados'!$A726="","",'Datos seleccionados'!$A726)</f>
        <v/>
      </c>
      <c r="H1170" s="14" t="str">
        <f>+IF('Datos seleccionados'!$B726="","",'Datos seleccionados'!$B726)</f>
        <v/>
      </c>
      <c r="I1170" s="10" t="str">
        <f>IF(H1170="","",IF(AND('Datos seleccionados'!$Q726&gt;=$I$3,'Datos seleccionados'!$R726&lt;=$I$4,'Datos seleccionados'!$S726&gt;=$I$5,'Datos seleccionados'!$T726&gt;=$I$6,'Datos seleccionados'!$U726&gt;=$I$7),"SI","NO"))</f>
        <v/>
      </c>
    </row>
    <row r="1171" spans="2:9" x14ac:dyDescent="0.2">
      <c r="B1171" s="18" t="str">
        <f>+IF('Datos seleccionados'!$A727="","",'Datos seleccionados'!$A727)</f>
        <v/>
      </c>
      <c r="C1171" s="14" t="str">
        <f>+IF('Datos seleccionados'!$B727="","",'Datos seleccionados'!$B727)</f>
        <v/>
      </c>
      <c r="D1171" s="10" t="str">
        <f>IF(C1171="","",IF(AND('Datos seleccionados'!$Q727&gt;=$D$3,'Datos seleccionados'!$R727&lt;=$D$4,'Datos seleccionados'!$S727&gt;=$D$5,'Datos seleccionados'!$T727&gt;=$D$6,'Datos seleccionados'!$U727&gt;=$D$7),"SI","NO"))</f>
        <v/>
      </c>
      <c r="G1171" s="17" t="str">
        <f>+IF('Datos seleccionados'!$A727="","",'Datos seleccionados'!$A727)</f>
        <v/>
      </c>
      <c r="H1171" s="14" t="str">
        <f>+IF('Datos seleccionados'!$B727="","",'Datos seleccionados'!$B727)</f>
        <v/>
      </c>
      <c r="I1171" s="10" t="str">
        <f>IF(H1171="","",IF(AND('Datos seleccionados'!$Q727&gt;=$I$3,'Datos seleccionados'!$R727&lt;=$I$4,'Datos seleccionados'!$S727&gt;=$I$5,'Datos seleccionados'!$T727&gt;=$I$6,'Datos seleccionados'!$U727&gt;=$I$7),"SI","NO"))</f>
        <v/>
      </c>
    </row>
    <row r="1172" spans="2:9" x14ac:dyDescent="0.2">
      <c r="B1172" s="18" t="str">
        <f>+IF('Datos seleccionados'!$A728="","",'Datos seleccionados'!$A728)</f>
        <v/>
      </c>
      <c r="C1172" s="14" t="str">
        <f>+IF('Datos seleccionados'!$B728="","",'Datos seleccionados'!$B728)</f>
        <v/>
      </c>
      <c r="D1172" s="10" t="str">
        <f>IF(C1172="","",IF(AND('Datos seleccionados'!$Q728&gt;=$D$3,'Datos seleccionados'!$R728&lt;=$D$4,'Datos seleccionados'!$S728&gt;=$D$5,'Datos seleccionados'!$T728&gt;=$D$6,'Datos seleccionados'!$U728&gt;=$D$7),"SI","NO"))</f>
        <v/>
      </c>
      <c r="G1172" s="17" t="str">
        <f>+IF('Datos seleccionados'!$A728="","",'Datos seleccionados'!$A728)</f>
        <v/>
      </c>
      <c r="H1172" s="14" t="str">
        <f>+IF('Datos seleccionados'!$B728="","",'Datos seleccionados'!$B728)</f>
        <v/>
      </c>
      <c r="I1172" s="10" t="str">
        <f>IF(H1172="","",IF(AND('Datos seleccionados'!$Q728&gt;=$I$3,'Datos seleccionados'!$R728&lt;=$I$4,'Datos seleccionados'!$S728&gt;=$I$5,'Datos seleccionados'!$T728&gt;=$I$6,'Datos seleccionados'!$U728&gt;=$I$7),"SI","NO"))</f>
        <v/>
      </c>
    </row>
    <row r="1173" spans="2:9" x14ac:dyDescent="0.2">
      <c r="B1173" s="18" t="str">
        <f>+IF('Datos seleccionados'!$A729="","",'Datos seleccionados'!$A729)</f>
        <v/>
      </c>
      <c r="C1173" s="14" t="str">
        <f>+IF('Datos seleccionados'!$B729="","",'Datos seleccionados'!$B729)</f>
        <v/>
      </c>
      <c r="D1173" s="10" t="str">
        <f>IF(C1173="","",IF(AND('Datos seleccionados'!$Q729&gt;=$D$3,'Datos seleccionados'!$R729&lt;=$D$4,'Datos seleccionados'!$S729&gt;=$D$5,'Datos seleccionados'!$T729&gt;=$D$6,'Datos seleccionados'!$U729&gt;=$D$7),"SI","NO"))</f>
        <v/>
      </c>
      <c r="G1173" s="17" t="str">
        <f>+IF('Datos seleccionados'!$A729="","",'Datos seleccionados'!$A729)</f>
        <v/>
      </c>
      <c r="H1173" s="14" t="str">
        <f>+IF('Datos seleccionados'!$B729="","",'Datos seleccionados'!$B729)</f>
        <v/>
      </c>
      <c r="I1173" s="10" t="str">
        <f>IF(H1173="","",IF(AND('Datos seleccionados'!$Q729&gt;=$I$3,'Datos seleccionados'!$R729&lt;=$I$4,'Datos seleccionados'!$S729&gt;=$I$5,'Datos seleccionados'!$T729&gt;=$I$6,'Datos seleccionados'!$U729&gt;=$I$7),"SI","NO"))</f>
        <v/>
      </c>
    </row>
    <row r="1174" spans="2:9" x14ac:dyDescent="0.2">
      <c r="B1174" s="18" t="str">
        <f>+IF('Datos seleccionados'!$A730="","",'Datos seleccionados'!$A730)</f>
        <v/>
      </c>
      <c r="C1174" s="14" t="str">
        <f>+IF('Datos seleccionados'!$B730="","",'Datos seleccionados'!$B730)</f>
        <v/>
      </c>
      <c r="D1174" s="10" t="str">
        <f>IF(C1174="","",IF(AND('Datos seleccionados'!$Q730&gt;=$D$3,'Datos seleccionados'!$R730&lt;=$D$4,'Datos seleccionados'!$S730&gt;=$D$5,'Datos seleccionados'!$T730&gt;=$D$6,'Datos seleccionados'!$U730&gt;=$D$7),"SI","NO"))</f>
        <v/>
      </c>
      <c r="G1174" s="17" t="str">
        <f>+IF('Datos seleccionados'!$A730="","",'Datos seleccionados'!$A730)</f>
        <v/>
      </c>
      <c r="H1174" s="14" t="str">
        <f>+IF('Datos seleccionados'!$B730="","",'Datos seleccionados'!$B730)</f>
        <v/>
      </c>
      <c r="I1174" s="10" t="str">
        <f>IF(H1174="","",IF(AND('Datos seleccionados'!$Q730&gt;=$I$3,'Datos seleccionados'!$R730&lt;=$I$4,'Datos seleccionados'!$S730&gt;=$I$5,'Datos seleccionados'!$T730&gt;=$I$6,'Datos seleccionados'!$U730&gt;=$I$7),"SI","NO"))</f>
        <v/>
      </c>
    </row>
    <row r="1175" spans="2:9" x14ac:dyDescent="0.2">
      <c r="B1175" s="18" t="str">
        <f>+IF('Datos seleccionados'!$A731="","",'Datos seleccionados'!$A731)</f>
        <v/>
      </c>
      <c r="C1175" s="14" t="str">
        <f>+IF('Datos seleccionados'!$B731="","",'Datos seleccionados'!$B731)</f>
        <v/>
      </c>
      <c r="D1175" s="10" t="str">
        <f>IF(C1175="","",IF(AND('Datos seleccionados'!$Q731&gt;=$D$3,'Datos seleccionados'!$R731&lt;=$D$4,'Datos seleccionados'!$S731&gt;=$D$5,'Datos seleccionados'!$T731&gt;=$D$6,'Datos seleccionados'!$U731&gt;=$D$7),"SI","NO"))</f>
        <v/>
      </c>
      <c r="G1175" s="17" t="str">
        <f>+IF('Datos seleccionados'!$A731="","",'Datos seleccionados'!$A731)</f>
        <v/>
      </c>
      <c r="H1175" s="14" t="str">
        <f>+IF('Datos seleccionados'!$B731="","",'Datos seleccionados'!$B731)</f>
        <v/>
      </c>
      <c r="I1175" s="10" t="str">
        <f>IF(H1175="","",IF(AND('Datos seleccionados'!$Q731&gt;=$I$3,'Datos seleccionados'!$R731&lt;=$I$4,'Datos seleccionados'!$S731&gt;=$I$5,'Datos seleccionados'!$T731&gt;=$I$6,'Datos seleccionados'!$U731&gt;=$I$7),"SI","NO"))</f>
        <v/>
      </c>
    </row>
    <row r="1176" spans="2:9" x14ac:dyDescent="0.2">
      <c r="B1176" s="18" t="str">
        <f>+IF('Datos seleccionados'!$A732="","",'Datos seleccionados'!$A732)</f>
        <v/>
      </c>
      <c r="C1176" s="14" t="str">
        <f>+IF('Datos seleccionados'!$B732="","",'Datos seleccionados'!$B732)</f>
        <v/>
      </c>
      <c r="D1176" s="10" t="str">
        <f>IF(C1176="","",IF(AND('Datos seleccionados'!$Q732&gt;=$D$3,'Datos seleccionados'!$R732&lt;=$D$4,'Datos seleccionados'!$S732&gt;=$D$5,'Datos seleccionados'!$T732&gt;=$D$6,'Datos seleccionados'!$U732&gt;=$D$7),"SI","NO"))</f>
        <v/>
      </c>
      <c r="G1176" s="17" t="str">
        <f>+IF('Datos seleccionados'!$A732="","",'Datos seleccionados'!$A732)</f>
        <v/>
      </c>
      <c r="H1176" s="14" t="str">
        <f>+IF('Datos seleccionados'!$B732="","",'Datos seleccionados'!$B732)</f>
        <v/>
      </c>
      <c r="I1176" s="10" t="str">
        <f>IF(H1176="","",IF(AND('Datos seleccionados'!$Q732&gt;=$I$3,'Datos seleccionados'!$R732&lt;=$I$4,'Datos seleccionados'!$S732&gt;=$I$5,'Datos seleccionados'!$T732&gt;=$I$6,'Datos seleccionados'!$U732&gt;=$I$7),"SI","NO"))</f>
        <v/>
      </c>
    </row>
    <row r="1177" spans="2:9" x14ac:dyDescent="0.2">
      <c r="B1177" s="18" t="str">
        <f>+IF('Datos seleccionados'!$A733="","",'Datos seleccionados'!$A733)</f>
        <v/>
      </c>
      <c r="C1177" s="14" t="str">
        <f>+IF('Datos seleccionados'!$B733="","",'Datos seleccionados'!$B733)</f>
        <v/>
      </c>
      <c r="D1177" s="10" t="str">
        <f>IF(C1177="","",IF(AND('Datos seleccionados'!$Q733&gt;=$D$3,'Datos seleccionados'!$R733&lt;=$D$4,'Datos seleccionados'!$S733&gt;=$D$5,'Datos seleccionados'!$T733&gt;=$D$6,'Datos seleccionados'!$U733&gt;=$D$7),"SI","NO"))</f>
        <v/>
      </c>
      <c r="G1177" s="17" t="str">
        <f>+IF('Datos seleccionados'!$A733="","",'Datos seleccionados'!$A733)</f>
        <v/>
      </c>
      <c r="H1177" s="14" t="str">
        <f>+IF('Datos seleccionados'!$B733="","",'Datos seleccionados'!$B733)</f>
        <v/>
      </c>
      <c r="I1177" s="10" t="str">
        <f>IF(H1177="","",IF(AND('Datos seleccionados'!$Q733&gt;=$I$3,'Datos seleccionados'!$R733&lt;=$I$4,'Datos seleccionados'!$S733&gt;=$I$5,'Datos seleccionados'!$T733&gt;=$I$6,'Datos seleccionados'!$U733&gt;=$I$7),"SI","NO"))</f>
        <v/>
      </c>
    </row>
    <row r="1178" spans="2:9" x14ac:dyDescent="0.2">
      <c r="B1178" s="18" t="str">
        <f>+IF('Datos seleccionados'!$A734="","",'Datos seleccionados'!$A734)</f>
        <v/>
      </c>
      <c r="C1178" s="14" t="str">
        <f>+IF('Datos seleccionados'!$B734="","",'Datos seleccionados'!$B734)</f>
        <v/>
      </c>
      <c r="D1178" s="10" t="str">
        <f>IF(C1178="","",IF(AND('Datos seleccionados'!$Q734&gt;=$D$3,'Datos seleccionados'!$R734&lt;=$D$4,'Datos seleccionados'!$S734&gt;=$D$5,'Datos seleccionados'!$T734&gt;=$D$6,'Datos seleccionados'!$U734&gt;=$D$7),"SI","NO"))</f>
        <v/>
      </c>
      <c r="G1178" s="17" t="str">
        <f>+IF('Datos seleccionados'!$A734="","",'Datos seleccionados'!$A734)</f>
        <v/>
      </c>
      <c r="H1178" s="14" t="str">
        <f>+IF('Datos seleccionados'!$B734="","",'Datos seleccionados'!$B734)</f>
        <v/>
      </c>
      <c r="I1178" s="10" t="str">
        <f>IF(H1178="","",IF(AND('Datos seleccionados'!$Q734&gt;=$I$3,'Datos seleccionados'!$R734&lt;=$I$4,'Datos seleccionados'!$S734&gt;=$I$5,'Datos seleccionados'!$T734&gt;=$I$6,'Datos seleccionados'!$U734&gt;=$I$7),"SI","NO"))</f>
        <v/>
      </c>
    </row>
    <row r="1179" spans="2:9" x14ac:dyDescent="0.2">
      <c r="B1179" s="18" t="str">
        <f>+IF('Datos seleccionados'!$A735="","",'Datos seleccionados'!$A735)</f>
        <v/>
      </c>
      <c r="C1179" s="14" t="str">
        <f>+IF('Datos seleccionados'!$B735="","",'Datos seleccionados'!$B735)</f>
        <v/>
      </c>
      <c r="D1179" s="10" t="str">
        <f>IF(C1179="","",IF(AND('Datos seleccionados'!$Q735&gt;=$D$3,'Datos seleccionados'!$R735&lt;=$D$4,'Datos seleccionados'!$S735&gt;=$D$5,'Datos seleccionados'!$T735&gt;=$D$6,'Datos seleccionados'!$U735&gt;=$D$7),"SI","NO"))</f>
        <v/>
      </c>
      <c r="G1179" s="17" t="str">
        <f>+IF('Datos seleccionados'!$A735="","",'Datos seleccionados'!$A735)</f>
        <v/>
      </c>
      <c r="H1179" s="14" t="str">
        <f>+IF('Datos seleccionados'!$B735="","",'Datos seleccionados'!$B735)</f>
        <v/>
      </c>
      <c r="I1179" s="10" t="str">
        <f>IF(H1179="","",IF(AND('Datos seleccionados'!$Q735&gt;=$I$3,'Datos seleccionados'!$R735&lt;=$I$4,'Datos seleccionados'!$S735&gt;=$I$5,'Datos seleccionados'!$T735&gt;=$I$6,'Datos seleccionados'!$U735&gt;=$I$7),"SI","NO"))</f>
        <v/>
      </c>
    </row>
    <row r="1180" spans="2:9" x14ac:dyDescent="0.2">
      <c r="B1180" s="18" t="str">
        <f>+IF('Datos seleccionados'!$A736="","",'Datos seleccionados'!$A736)</f>
        <v/>
      </c>
      <c r="C1180" s="14" t="str">
        <f>+IF('Datos seleccionados'!$B736="","",'Datos seleccionados'!$B736)</f>
        <v/>
      </c>
      <c r="D1180" s="10" t="str">
        <f>IF(C1180="","",IF(AND('Datos seleccionados'!$Q736&gt;=$D$3,'Datos seleccionados'!$R736&lt;=$D$4,'Datos seleccionados'!$S736&gt;=$D$5,'Datos seleccionados'!$T736&gt;=$D$6,'Datos seleccionados'!$U736&gt;=$D$7),"SI","NO"))</f>
        <v/>
      </c>
      <c r="G1180" s="17" t="str">
        <f>+IF('Datos seleccionados'!$A736="","",'Datos seleccionados'!$A736)</f>
        <v/>
      </c>
      <c r="H1180" s="14" t="str">
        <f>+IF('Datos seleccionados'!$B736="","",'Datos seleccionados'!$B736)</f>
        <v/>
      </c>
      <c r="I1180" s="10" t="str">
        <f>IF(H1180="","",IF(AND('Datos seleccionados'!$Q736&gt;=$I$3,'Datos seleccionados'!$R736&lt;=$I$4,'Datos seleccionados'!$S736&gt;=$I$5,'Datos seleccionados'!$T736&gt;=$I$6,'Datos seleccionados'!$U736&gt;=$I$7),"SI","NO"))</f>
        <v/>
      </c>
    </row>
    <row r="1181" spans="2:9" x14ac:dyDescent="0.2">
      <c r="B1181" s="18" t="str">
        <f>+IF('Datos seleccionados'!$A737="","",'Datos seleccionados'!$A737)</f>
        <v/>
      </c>
      <c r="C1181" s="14" t="str">
        <f>+IF('Datos seleccionados'!$B737="","",'Datos seleccionados'!$B737)</f>
        <v/>
      </c>
      <c r="D1181" s="10" t="str">
        <f>IF(C1181="","",IF(AND('Datos seleccionados'!$Q737&gt;=$D$3,'Datos seleccionados'!$R737&lt;=$D$4,'Datos seleccionados'!$S737&gt;=$D$5,'Datos seleccionados'!$T737&gt;=$D$6,'Datos seleccionados'!$U737&gt;=$D$7),"SI","NO"))</f>
        <v/>
      </c>
      <c r="G1181" s="17" t="str">
        <f>+IF('Datos seleccionados'!$A737="","",'Datos seleccionados'!$A737)</f>
        <v/>
      </c>
      <c r="H1181" s="14" t="str">
        <f>+IF('Datos seleccionados'!$B737="","",'Datos seleccionados'!$B737)</f>
        <v/>
      </c>
      <c r="I1181" s="10" t="str">
        <f>IF(H1181="","",IF(AND('Datos seleccionados'!$Q737&gt;=$I$3,'Datos seleccionados'!$R737&lt;=$I$4,'Datos seleccionados'!$S737&gt;=$I$5,'Datos seleccionados'!$T737&gt;=$I$6,'Datos seleccionados'!$U737&gt;=$I$7),"SI","NO"))</f>
        <v/>
      </c>
    </row>
    <row r="1182" spans="2:9" x14ac:dyDescent="0.2">
      <c r="B1182" s="18" t="str">
        <f>+IF('Datos seleccionados'!$A738="","",'Datos seleccionados'!$A738)</f>
        <v/>
      </c>
      <c r="C1182" s="14" t="str">
        <f>+IF('Datos seleccionados'!$B738="","",'Datos seleccionados'!$B738)</f>
        <v/>
      </c>
      <c r="D1182" s="10" t="str">
        <f>IF(C1182="","",IF(AND('Datos seleccionados'!$Q738&gt;=$D$3,'Datos seleccionados'!$R738&lt;=$D$4,'Datos seleccionados'!$S738&gt;=$D$5,'Datos seleccionados'!$T738&gt;=$D$6,'Datos seleccionados'!$U738&gt;=$D$7),"SI","NO"))</f>
        <v/>
      </c>
      <c r="G1182" s="17" t="str">
        <f>+IF('Datos seleccionados'!$A738="","",'Datos seleccionados'!$A738)</f>
        <v/>
      </c>
      <c r="H1182" s="14" t="str">
        <f>+IF('Datos seleccionados'!$B738="","",'Datos seleccionados'!$B738)</f>
        <v/>
      </c>
      <c r="I1182" s="10" t="str">
        <f>IF(H1182="","",IF(AND('Datos seleccionados'!$Q738&gt;=$I$3,'Datos seleccionados'!$R738&lt;=$I$4,'Datos seleccionados'!$S738&gt;=$I$5,'Datos seleccionados'!$T738&gt;=$I$6,'Datos seleccionados'!$U738&gt;=$I$7),"SI","NO"))</f>
        <v/>
      </c>
    </row>
    <row r="1183" spans="2:9" x14ac:dyDescent="0.2">
      <c r="B1183" s="18" t="str">
        <f>+IF('Datos seleccionados'!$A739="","",'Datos seleccionados'!$A739)</f>
        <v/>
      </c>
      <c r="C1183" s="14" t="str">
        <f>+IF('Datos seleccionados'!$B739="","",'Datos seleccionados'!$B739)</f>
        <v/>
      </c>
      <c r="D1183" s="10" t="str">
        <f>IF(C1183="","",IF(AND('Datos seleccionados'!$Q739&gt;=$D$3,'Datos seleccionados'!$R739&lt;=$D$4,'Datos seleccionados'!$S739&gt;=$D$5,'Datos seleccionados'!$T739&gt;=$D$6,'Datos seleccionados'!$U739&gt;=$D$7),"SI","NO"))</f>
        <v/>
      </c>
      <c r="G1183" s="17" t="str">
        <f>+IF('Datos seleccionados'!$A739="","",'Datos seleccionados'!$A739)</f>
        <v/>
      </c>
      <c r="H1183" s="14" t="str">
        <f>+IF('Datos seleccionados'!$B739="","",'Datos seleccionados'!$B739)</f>
        <v/>
      </c>
      <c r="I1183" s="10" t="str">
        <f>IF(H1183="","",IF(AND('Datos seleccionados'!$Q739&gt;=$I$3,'Datos seleccionados'!$R739&lt;=$I$4,'Datos seleccionados'!$S739&gt;=$I$5,'Datos seleccionados'!$T739&gt;=$I$6,'Datos seleccionados'!$U739&gt;=$I$7),"SI","NO"))</f>
        <v/>
      </c>
    </row>
    <row r="1184" spans="2:9" x14ac:dyDescent="0.2">
      <c r="B1184" s="18" t="str">
        <f>+IF('Datos seleccionados'!$A740="","",'Datos seleccionados'!$A740)</f>
        <v/>
      </c>
      <c r="C1184" s="14" t="str">
        <f>+IF('Datos seleccionados'!$B740="","",'Datos seleccionados'!$B740)</f>
        <v/>
      </c>
      <c r="D1184" s="10" t="str">
        <f>IF(C1184="","",IF(AND('Datos seleccionados'!$Q740&gt;=$D$3,'Datos seleccionados'!$R740&lt;=$D$4,'Datos seleccionados'!$S740&gt;=$D$5,'Datos seleccionados'!$T740&gt;=$D$6,'Datos seleccionados'!$U740&gt;=$D$7),"SI","NO"))</f>
        <v/>
      </c>
      <c r="G1184" s="17" t="str">
        <f>+IF('Datos seleccionados'!$A740="","",'Datos seleccionados'!$A740)</f>
        <v/>
      </c>
      <c r="H1184" s="14" t="str">
        <f>+IF('Datos seleccionados'!$B740="","",'Datos seleccionados'!$B740)</f>
        <v/>
      </c>
      <c r="I1184" s="10" t="str">
        <f>IF(H1184="","",IF(AND('Datos seleccionados'!$Q740&gt;=$I$3,'Datos seleccionados'!$R740&lt;=$I$4,'Datos seleccionados'!$S740&gt;=$I$5,'Datos seleccionados'!$T740&gt;=$I$6,'Datos seleccionados'!$U740&gt;=$I$7),"SI","NO"))</f>
        <v/>
      </c>
    </row>
    <row r="1185" spans="2:9" x14ac:dyDescent="0.2">
      <c r="B1185" s="18" t="str">
        <f>+IF('Datos seleccionados'!$A741="","",'Datos seleccionados'!$A741)</f>
        <v/>
      </c>
      <c r="C1185" s="14" t="str">
        <f>+IF('Datos seleccionados'!$B741="","",'Datos seleccionados'!$B741)</f>
        <v/>
      </c>
      <c r="D1185" s="10" t="str">
        <f>IF(C1185="","",IF(AND('Datos seleccionados'!$Q741&gt;=$D$3,'Datos seleccionados'!$R741&lt;=$D$4,'Datos seleccionados'!$S741&gt;=$D$5,'Datos seleccionados'!$T741&gt;=$D$6,'Datos seleccionados'!$U741&gt;=$D$7),"SI","NO"))</f>
        <v/>
      </c>
      <c r="G1185" s="17" t="str">
        <f>+IF('Datos seleccionados'!$A741="","",'Datos seleccionados'!$A741)</f>
        <v/>
      </c>
      <c r="H1185" s="14" t="str">
        <f>+IF('Datos seleccionados'!$B741="","",'Datos seleccionados'!$B741)</f>
        <v/>
      </c>
      <c r="I1185" s="10" t="str">
        <f>IF(H1185="","",IF(AND('Datos seleccionados'!$Q741&gt;=$I$3,'Datos seleccionados'!$R741&lt;=$I$4,'Datos seleccionados'!$S741&gt;=$I$5,'Datos seleccionados'!$T741&gt;=$I$6,'Datos seleccionados'!$U741&gt;=$I$7),"SI","NO"))</f>
        <v/>
      </c>
    </row>
    <row r="1186" spans="2:9" x14ac:dyDescent="0.2">
      <c r="B1186" s="18" t="str">
        <f>+IF('Datos seleccionados'!$A742="","",'Datos seleccionados'!$A742)</f>
        <v/>
      </c>
      <c r="C1186" s="14" t="str">
        <f>+IF('Datos seleccionados'!$B742="","",'Datos seleccionados'!$B742)</f>
        <v/>
      </c>
      <c r="D1186" s="10" t="str">
        <f>IF(C1186="","",IF(AND('Datos seleccionados'!$Q742&gt;=$D$3,'Datos seleccionados'!$R742&lt;=$D$4,'Datos seleccionados'!$S742&gt;=$D$5,'Datos seleccionados'!$T742&gt;=$D$6,'Datos seleccionados'!$U742&gt;=$D$7),"SI","NO"))</f>
        <v/>
      </c>
      <c r="G1186" s="17" t="str">
        <f>+IF('Datos seleccionados'!$A742="","",'Datos seleccionados'!$A742)</f>
        <v/>
      </c>
      <c r="H1186" s="14" t="str">
        <f>+IF('Datos seleccionados'!$B742="","",'Datos seleccionados'!$B742)</f>
        <v/>
      </c>
      <c r="I1186" s="10" t="str">
        <f>IF(H1186="","",IF(AND('Datos seleccionados'!$Q742&gt;=$I$3,'Datos seleccionados'!$R742&lt;=$I$4,'Datos seleccionados'!$S742&gt;=$I$5,'Datos seleccionados'!$T742&gt;=$I$6,'Datos seleccionados'!$U742&gt;=$I$7),"SI","NO"))</f>
        <v/>
      </c>
    </row>
    <row r="1187" spans="2:9" x14ac:dyDescent="0.2">
      <c r="B1187" s="18" t="str">
        <f>+IF('Datos seleccionados'!$A743="","",'Datos seleccionados'!$A743)</f>
        <v/>
      </c>
      <c r="C1187" s="14" t="str">
        <f>+IF('Datos seleccionados'!$B743="","",'Datos seleccionados'!$B743)</f>
        <v/>
      </c>
      <c r="D1187" s="10" t="str">
        <f>IF(C1187="","",IF(AND('Datos seleccionados'!$Q743&gt;=$D$3,'Datos seleccionados'!$R743&lt;=$D$4,'Datos seleccionados'!$S743&gt;=$D$5,'Datos seleccionados'!$T743&gt;=$D$6,'Datos seleccionados'!$U743&gt;=$D$7),"SI","NO"))</f>
        <v/>
      </c>
      <c r="G1187" s="17" t="str">
        <f>+IF('Datos seleccionados'!$A743="","",'Datos seleccionados'!$A743)</f>
        <v/>
      </c>
      <c r="H1187" s="14" t="str">
        <f>+IF('Datos seleccionados'!$B743="","",'Datos seleccionados'!$B743)</f>
        <v/>
      </c>
      <c r="I1187" s="10" t="str">
        <f>IF(H1187="","",IF(AND('Datos seleccionados'!$Q743&gt;=$I$3,'Datos seleccionados'!$R743&lt;=$I$4,'Datos seleccionados'!$S743&gt;=$I$5,'Datos seleccionados'!$T743&gt;=$I$6,'Datos seleccionados'!$U743&gt;=$I$7),"SI","NO"))</f>
        <v/>
      </c>
    </row>
    <row r="1188" spans="2:9" x14ac:dyDescent="0.2">
      <c r="B1188" s="18" t="str">
        <f>+IF('Datos seleccionados'!$A744="","",'Datos seleccionados'!$A744)</f>
        <v/>
      </c>
      <c r="C1188" s="14" t="str">
        <f>+IF('Datos seleccionados'!$B744="","",'Datos seleccionados'!$B744)</f>
        <v/>
      </c>
      <c r="D1188" s="10" t="str">
        <f>IF(C1188="","",IF(AND('Datos seleccionados'!$Q744&gt;=$D$3,'Datos seleccionados'!$R744&lt;=$D$4,'Datos seleccionados'!$S744&gt;=$D$5,'Datos seleccionados'!$T744&gt;=$D$6,'Datos seleccionados'!$U744&gt;=$D$7),"SI","NO"))</f>
        <v/>
      </c>
      <c r="G1188" s="17" t="str">
        <f>+IF('Datos seleccionados'!$A744="","",'Datos seleccionados'!$A744)</f>
        <v/>
      </c>
      <c r="H1188" s="14" t="str">
        <f>+IF('Datos seleccionados'!$B744="","",'Datos seleccionados'!$B744)</f>
        <v/>
      </c>
      <c r="I1188" s="10" t="str">
        <f>IF(H1188="","",IF(AND('Datos seleccionados'!$Q744&gt;=$I$3,'Datos seleccionados'!$R744&lt;=$I$4,'Datos seleccionados'!$S744&gt;=$I$5,'Datos seleccionados'!$T744&gt;=$I$6,'Datos seleccionados'!$U744&gt;=$I$7),"SI","NO"))</f>
        <v/>
      </c>
    </row>
    <row r="1189" spans="2:9" x14ac:dyDescent="0.2">
      <c r="B1189" s="18" t="str">
        <f>+IF('Datos seleccionados'!$A745="","",'Datos seleccionados'!$A745)</f>
        <v/>
      </c>
      <c r="C1189" s="14" t="str">
        <f>+IF('Datos seleccionados'!$B745="","",'Datos seleccionados'!$B745)</f>
        <v/>
      </c>
      <c r="D1189" s="10" t="str">
        <f>IF(C1189="","",IF(AND('Datos seleccionados'!$Q745&gt;=$D$3,'Datos seleccionados'!$R745&lt;=$D$4,'Datos seleccionados'!$S745&gt;=$D$5,'Datos seleccionados'!$T745&gt;=$D$6,'Datos seleccionados'!$U745&gt;=$D$7),"SI","NO"))</f>
        <v/>
      </c>
      <c r="G1189" s="17" t="str">
        <f>+IF('Datos seleccionados'!$A745="","",'Datos seleccionados'!$A745)</f>
        <v/>
      </c>
      <c r="H1189" s="14" t="str">
        <f>+IF('Datos seleccionados'!$B745="","",'Datos seleccionados'!$B745)</f>
        <v/>
      </c>
      <c r="I1189" s="10" t="str">
        <f>IF(H1189="","",IF(AND('Datos seleccionados'!$Q745&gt;=$I$3,'Datos seleccionados'!$R745&lt;=$I$4,'Datos seleccionados'!$S745&gt;=$I$5,'Datos seleccionados'!$T745&gt;=$I$6,'Datos seleccionados'!$U745&gt;=$I$7),"SI","NO"))</f>
        <v/>
      </c>
    </row>
    <row r="1190" spans="2:9" x14ac:dyDescent="0.2">
      <c r="B1190" s="18" t="str">
        <f>+IF('Datos seleccionados'!$A746="","",'Datos seleccionados'!$A746)</f>
        <v/>
      </c>
      <c r="C1190" s="14" t="str">
        <f>+IF('Datos seleccionados'!$B746="","",'Datos seleccionados'!$B746)</f>
        <v/>
      </c>
      <c r="D1190" s="10" t="str">
        <f>IF(C1190="","",IF(AND('Datos seleccionados'!$Q746&gt;=$D$3,'Datos seleccionados'!$R746&lt;=$D$4,'Datos seleccionados'!$S746&gt;=$D$5,'Datos seleccionados'!$T746&gt;=$D$6,'Datos seleccionados'!$U746&gt;=$D$7),"SI","NO"))</f>
        <v/>
      </c>
      <c r="G1190" s="17" t="str">
        <f>+IF('Datos seleccionados'!$A746="","",'Datos seleccionados'!$A746)</f>
        <v/>
      </c>
      <c r="H1190" s="14" t="str">
        <f>+IF('Datos seleccionados'!$B746="","",'Datos seleccionados'!$B746)</f>
        <v/>
      </c>
      <c r="I1190" s="10" t="str">
        <f>IF(H1190="","",IF(AND('Datos seleccionados'!$Q746&gt;=$I$3,'Datos seleccionados'!$R746&lt;=$I$4,'Datos seleccionados'!$S746&gt;=$I$5,'Datos seleccionados'!$T746&gt;=$I$6,'Datos seleccionados'!$U746&gt;=$I$7),"SI","NO"))</f>
        <v/>
      </c>
    </row>
    <row r="1191" spans="2:9" x14ac:dyDescent="0.2">
      <c r="B1191" s="18" t="str">
        <f>+IF('Datos seleccionados'!$A747="","",'Datos seleccionados'!$A747)</f>
        <v/>
      </c>
      <c r="C1191" s="14" t="str">
        <f>+IF('Datos seleccionados'!$B747="","",'Datos seleccionados'!$B747)</f>
        <v/>
      </c>
      <c r="D1191" s="10" t="str">
        <f>IF(C1191="","",IF(AND('Datos seleccionados'!$Q747&gt;=$D$3,'Datos seleccionados'!$R747&lt;=$D$4,'Datos seleccionados'!$S747&gt;=$D$5,'Datos seleccionados'!$T747&gt;=$D$6,'Datos seleccionados'!$U747&gt;=$D$7),"SI","NO"))</f>
        <v/>
      </c>
      <c r="G1191" s="17" t="str">
        <f>+IF('Datos seleccionados'!$A747="","",'Datos seleccionados'!$A747)</f>
        <v/>
      </c>
      <c r="H1191" s="14" t="str">
        <f>+IF('Datos seleccionados'!$B747="","",'Datos seleccionados'!$B747)</f>
        <v/>
      </c>
      <c r="I1191" s="10" t="str">
        <f>IF(H1191="","",IF(AND('Datos seleccionados'!$Q747&gt;=$I$3,'Datos seleccionados'!$R747&lt;=$I$4,'Datos seleccionados'!$S747&gt;=$I$5,'Datos seleccionados'!$T747&gt;=$I$6,'Datos seleccionados'!$U747&gt;=$I$7),"SI","NO"))</f>
        <v/>
      </c>
    </row>
    <row r="1192" spans="2:9" x14ac:dyDescent="0.2">
      <c r="B1192" s="18" t="str">
        <f>+IF('Datos seleccionados'!$A748="","",'Datos seleccionados'!$A748)</f>
        <v/>
      </c>
      <c r="C1192" s="14" t="str">
        <f>+IF('Datos seleccionados'!$B748="","",'Datos seleccionados'!$B748)</f>
        <v/>
      </c>
      <c r="D1192" s="10" t="str">
        <f>IF(C1192="","",IF(AND('Datos seleccionados'!$Q748&gt;=$D$3,'Datos seleccionados'!$R748&lt;=$D$4,'Datos seleccionados'!$S748&gt;=$D$5,'Datos seleccionados'!$T748&gt;=$D$6,'Datos seleccionados'!$U748&gt;=$D$7),"SI","NO"))</f>
        <v/>
      </c>
      <c r="G1192" s="17" t="str">
        <f>+IF('Datos seleccionados'!$A748="","",'Datos seleccionados'!$A748)</f>
        <v/>
      </c>
      <c r="H1192" s="14" t="str">
        <f>+IF('Datos seleccionados'!$B748="","",'Datos seleccionados'!$B748)</f>
        <v/>
      </c>
      <c r="I1192" s="10" t="str">
        <f>IF(H1192="","",IF(AND('Datos seleccionados'!$Q748&gt;=$I$3,'Datos seleccionados'!$R748&lt;=$I$4,'Datos seleccionados'!$S748&gt;=$I$5,'Datos seleccionados'!$T748&gt;=$I$6,'Datos seleccionados'!$U748&gt;=$I$7),"SI","NO"))</f>
        <v/>
      </c>
    </row>
    <row r="1193" spans="2:9" x14ac:dyDescent="0.2">
      <c r="B1193" s="18" t="str">
        <f>+IF('Datos seleccionados'!$A749="","",'Datos seleccionados'!$A749)</f>
        <v/>
      </c>
      <c r="C1193" s="14" t="str">
        <f>+IF('Datos seleccionados'!$B749="","",'Datos seleccionados'!$B749)</f>
        <v/>
      </c>
      <c r="D1193" s="10" t="str">
        <f>IF(C1193="","",IF(AND('Datos seleccionados'!$Q749&gt;=$D$3,'Datos seleccionados'!$R749&lt;=$D$4,'Datos seleccionados'!$S749&gt;=$D$5,'Datos seleccionados'!$T749&gt;=$D$6,'Datos seleccionados'!$U749&gt;=$D$7),"SI","NO"))</f>
        <v/>
      </c>
      <c r="G1193" s="17" t="str">
        <f>+IF('Datos seleccionados'!$A749="","",'Datos seleccionados'!$A749)</f>
        <v/>
      </c>
      <c r="H1193" s="14" t="str">
        <f>+IF('Datos seleccionados'!$B749="","",'Datos seleccionados'!$B749)</f>
        <v/>
      </c>
      <c r="I1193" s="10" t="str">
        <f>IF(H1193="","",IF(AND('Datos seleccionados'!$Q749&gt;=$I$3,'Datos seleccionados'!$R749&lt;=$I$4,'Datos seleccionados'!$S749&gt;=$I$5,'Datos seleccionados'!$T749&gt;=$I$6,'Datos seleccionados'!$U749&gt;=$I$7),"SI","NO"))</f>
        <v/>
      </c>
    </row>
    <row r="1194" spans="2:9" x14ac:dyDescent="0.2">
      <c r="B1194" s="18" t="str">
        <f>+IF('Datos seleccionados'!$A750="","",'Datos seleccionados'!$A750)</f>
        <v/>
      </c>
      <c r="C1194" s="14" t="str">
        <f>+IF('Datos seleccionados'!$B750="","",'Datos seleccionados'!$B750)</f>
        <v/>
      </c>
      <c r="D1194" s="10" t="str">
        <f>IF(C1194="","",IF(AND('Datos seleccionados'!$Q750&gt;=$D$3,'Datos seleccionados'!$R750&lt;=$D$4,'Datos seleccionados'!$S750&gt;=$D$5,'Datos seleccionados'!$T750&gt;=$D$6,'Datos seleccionados'!$U750&gt;=$D$7),"SI","NO"))</f>
        <v/>
      </c>
      <c r="G1194" s="17" t="str">
        <f>+IF('Datos seleccionados'!$A750="","",'Datos seleccionados'!$A750)</f>
        <v/>
      </c>
      <c r="H1194" s="14" t="str">
        <f>+IF('Datos seleccionados'!$B750="","",'Datos seleccionados'!$B750)</f>
        <v/>
      </c>
      <c r="I1194" s="10" t="str">
        <f>IF(H1194="","",IF(AND('Datos seleccionados'!$Q750&gt;=$I$3,'Datos seleccionados'!$R750&lt;=$I$4,'Datos seleccionados'!$S750&gt;=$I$5,'Datos seleccionados'!$T750&gt;=$I$6,'Datos seleccionados'!$U750&gt;=$I$7),"SI","NO"))</f>
        <v/>
      </c>
    </row>
    <row r="1195" spans="2:9" x14ac:dyDescent="0.2">
      <c r="B1195" s="18" t="str">
        <f>+IF('Datos seleccionados'!$A751="","",'Datos seleccionados'!$A751)</f>
        <v/>
      </c>
      <c r="C1195" s="14" t="str">
        <f>+IF('Datos seleccionados'!$B751="","",'Datos seleccionados'!$B751)</f>
        <v/>
      </c>
      <c r="D1195" s="10" t="str">
        <f>IF(C1195="","",IF(AND('Datos seleccionados'!$Q751&gt;=$D$3,'Datos seleccionados'!$R751&lt;=$D$4,'Datos seleccionados'!$S751&gt;=$D$5,'Datos seleccionados'!$T751&gt;=$D$6,'Datos seleccionados'!$U751&gt;=$D$7),"SI","NO"))</f>
        <v/>
      </c>
      <c r="G1195" s="17" t="str">
        <f>+IF('Datos seleccionados'!$A751="","",'Datos seleccionados'!$A751)</f>
        <v/>
      </c>
      <c r="H1195" s="14" t="str">
        <f>+IF('Datos seleccionados'!$B751="","",'Datos seleccionados'!$B751)</f>
        <v/>
      </c>
      <c r="I1195" s="10" t="str">
        <f>IF(H1195="","",IF(AND('Datos seleccionados'!$Q751&gt;=$I$3,'Datos seleccionados'!$R751&lt;=$I$4,'Datos seleccionados'!$S751&gt;=$I$5,'Datos seleccionados'!$T751&gt;=$I$6,'Datos seleccionados'!$U751&gt;=$I$7),"SI","NO"))</f>
        <v/>
      </c>
    </row>
    <row r="1196" spans="2:9" x14ac:dyDescent="0.2">
      <c r="B1196" s="18" t="str">
        <f>+IF('Datos seleccionados'!$A752="","",'Datos seleccionados'!$A752)</f>
        <v/>
      </c>
      <c r="C1196" s="14" t="str">
        <f>+IF('Datos seleccionados'!$B752="","",'Datos seleccionados'!$B752)</f>
        <v/>
      </c>
      <c r="D1196" s="10" t="str">
        <f>IF(C1196="","",IF(AND('Datos seleccionados'!$Q752&gt;=$D$3,'Datos seleccionados'!$R752&lt;=$D$4,'Datos seleccionados'!$S752&gt;=$D$5,'Datos seleccionados'!$T752&gt;=$D$6,'Datos seleccionados'!$U752&gt;=$D$7),"SI","NO"))</f>
        <v/>
      </c>
      <c r="G1196" s="17" t="str">
        <f>+IF('Datos seleccionados'!$A752="","",'Datos seleccionados'!$A752)</f>
        <v/>
      </c>
      <c r="H1196" s="14" t="str">
        <f>+IF('Datos seleccionados'!$B752="","",'Datos seleccionados'!$B752)</f>
        <v/>
      </c>
      <c r="I1196" s="10" t="str">
        <f>IF(H1196="","",IF(AND('Datos seleccionados'!$Q752&gt;=$I$3,'Datos seleccionados'!$R752&lt;=$I$4,'Datos seleccionados'!$S752&gt;=$I$5,'Datos seleccionados'!$T752&gt;=$I$6,'Datos seleccionados'!$U752&gt;=$I$7),"SI","NO"))</f>
        <v/>
      </c>
    </row>
    <row r="1197" spans="2:9" x14ac:dyDescent="0.2">
      <c r="B1197" s="18" t="str">
        <f>+IF('Datos seleccionados'!$A753="","",'Datos seleccionados'!$A753)</f>
        <v/>
      </c>
      <c r="C1197" s="14" t="str">
        <f>+IF('Datos seleccionados'!$B753="","",'Datos seleccionados'!$B753)</f>
        <v/>
      </c>
      <c r="D1197" s="10" t="str">
        <f>IF(C1197="","",IF(AND('Datos seleccionados'!$Q753&gt;=$D$3,'Datos seleccionados'!$R753&lt;=$D$4,'Datos seleccionados'!$S753&gt;=$D$5,'Datos seleccionados'!$T753&gt;=$D$6,'Datos seleccionados'!$U753&gt;=$D$7),"SI","NO"))</f>
        <v/>
      </c>
      <c r="G1197" s="17" t="str">
        <f>+IF('Datos seleccionados'!$A753="","",'Datos seleccionados'!$A753)</f>
        <v/>
      </c>
      <c r="H1197" s="14" t="str">
        <f>+IF('Datos seleccionados'!$B753="","",'Datos seleccionados'!$B753)</f>
        <v/>
      </c>
      <c r="I1197" s="10" t="str">
        <f>IF(H1197="","",IF(AND('Datos seleccionados'!$Q753&gt;=$I$3,'Datos seleccionados'!$R753&lt;=$I$4,'Datos seleccionados'!$S753&gt;=$I$5,'Datos seleccionados'!$T753&gt;=$I$6,'Datos seleccionados'!$U753&gt;=$I$7),"SI","NO"))</f>
        <v/>
      </c>
    </row>
    <row r="1198" spans="2:9" x14ac:dyDescent="0.2">
      <c r="B1198" s="18" t="str">
        <f>+IF('Datos seleccionados'!$A754="","",'Datos seleccionados'!$A754)</f>
        <v/>
      </c>
      <c r="C1198" s="14" t="str">
        <f>+IF('Datos seleccionados'!$B754="","",'Datos seleccionados'!$B754)</f>
        <v/>
      </c>
      <c r="D1198" s="10" t="str">
        <f>IF(C1198="","",IF(AND('Datos seleccionados'!$Q754&gt;=$D$3,'Datos seleccionados'!$R754&lt;=$D$4,'Datos seleccionados'!$S754&gt;=$D$5,'Datos seleccionados'!$T754&gt;=$D$6,'Datos seleccionados'!$U754&gt;=$D$7),"SI","NO"))</f>
        <v/>
      </c>
      <c r="G1198" s="17" t="str">
        <f>+IF('Datos seleccionados'!$A754="","",'Datos seleccionados'!$A754)</f>
        <v/>
      </c>
      <c r="H1198" s="14" t="str">
        <f>+IF('Datos seleccionados'!$B754="","",'Datos seleccionados'!$B754)</f>
        <v/>
      </c>
      <c r="I1198" s="10" t="str">
        <f>IF(H1198="","",IF(AND('Datos seleccionados'!$Q754&gt;=$I$3,'Datos seleccionados'!$R754&lt;=$I$4,'Datos seleccionados'!$S754&gt;=$I$5,'Datos seleccionados'!$T754&gt;=$I$6,'Datos seleccionados'!$U754&gt;=$I$7),"SI","NO"))</f>
        <v/>
      </c>
    </row>
    <row r="1199" spans="2:9" x14ac:dyDescent="0.2">
      <c r="B1199" s="18" t="str">
        <f>+IF('Datos seleccionados'!$A755="","",'Datos seleccionados'!$A755)</f>
        <v/>
      </c>
      <c r="C1199" s="14" t="str">
        <f>+IF('Datos seleccionados'!$B755="","",'Datos seleccionados'!$B755)</f>
        <v/>
      </c>
      <c r="D1199" s="10" t="str">
        <f>IF(C1199="","",IF(AND('Datos seleccionados'!$Q755&gt;=$D$3,'Datos seleccionados'!$R755&lt;=$D$4,'Datos seleccionados'!$S755&gt;=$D$5,'Datos seleccionados'!$T755&gt;=$D$6,'Datos seleccionados'!$U755&gt;=$D$7),"SI","NO"))</f>
        <v/>
      </c>
      <c r="G1199" s="17" t="str">
        <f>+IF('Datos seleccionados'!$A755="","",'Datos seleccionados'!$A755)</f>
        <v/>
      </c>
      <c r="H1199" s="14" t="str">
        <f>+IF('Datos seleccionados'!$B755="","",'Datos seleccionados'!$B755)</f>
        <v/>
      </c>
      <c r="I1199" s="10" t="str">
        <f>IF(H1199="","",IF(AND('Datos seleccionados'!$Q755&gt;=$I$3,'Datos seleccionados'!$R755&lt;=$I$4,'Datos seleccionados'!$S755&gt;=$I$5,'Datos seleccionados'!$T755&gt;=$I$6,'Datos seleccionados'!$U755&gt;=$I$7),"SI","NO"))</f>
        <v/>
      </c>
    </row>
    <row r="1200" spans="2:9" x14ac:dyDescent="0.2">
      <c r="B1200" s="18" t="str">
        <f>+IF('Datos seleccionados'!$A756="","",'Datos seleccionados'!$A756)</f>
        <v/>
      </c>
      <c r="C1200" s="14" t="str">
        <f>+IF('Datos seleccionados'!$B756="","",'Datos seleccionados'!$B756)</f>
        <v/>
      </c>
      <c r="D1200" s="10" t="str">
        <f>IF(C1200="","",IF(AND('Datos seleccionados'!$Q756&gt;=$D$3,'Datos seleccionados'!$R756&lt;=$D$4,'Datos seleccionados'!$S756&gt;=$D$5,'Datos seleccionados'!$T756&gt;=$D$6,'Datos seleccionados'!$U756&gt;=$D$7),"SI","NO"))</f>
        <v/>
      </c>
      <c r="G1200" s="17" t="str">
        <f>+IF('Datos seleccionados'!$A756="","",'Datos seleccionados'!$A756)</f>
        <v/>
      </c>
      <c r="H1200" s="14" t="str">
        <f>+IF('Datos seleccionados'!$B756="","",'Datos seleccionados'!$B756)</f>
        <v/>
      </c>
      <c r="I1200" s="10" t="str">
        <f>IF(H1200="","",IF(AND('Datos seleccionados'!$Q756&gt;=$I$3,'Datos seleccionados'!$R756&lt;=$I$4,'Datos seleccionados'!$S756&gt;=$I$5,'Datos seleccionados'!$T756&gt;=$I$6,'Datos seleccionados'!$U756&gt;=$I$7),"SI","NO"))</f>
        <v/>
      </c>
    </row>
    <row r="1201" spans="2:9" x14ac:dyDescent="0.2">
      <c r="B1201" s="18" t="str">
        <f>+IF('Datos seleccionados'!$A757="","",'Datos seleccionados'!$A757)</f>
        <v/>
      </c>
      <c r="C1201" s="14" t="str">
        <f>+IF('Datos seleccionados'!$B757="","",'Datos seleccionados'!$B757)</f>
        <v/>
      </c>
      <c r="D1201" s="10" t="str">
        <f>IF(C1201="","",IF(AND('Datos seleccionados'!$Q757&gt;=$D$3,'Datos seleccionados'!$R757&lt;=$D$4,'Datos seleccionados'!$S757&gt;=$D$5,'Datos seleccionados'!$T757&gt;=$D$6,'Datos seleccionados'!$U757&gt;=$D$7),"SI","NO"))</f>
        <v/>
      </c>
      <c r="G1201" s="17" t="str">
        <f>+IF('Datos seleccionados'!$A757="","",'Datos seleccionados'!$A757)</f>
        <v/>
      </c>
      <c r="H1201" s="14" t="str">
        <f>+IF('Datos seleccionados'!$B757="","",'Datos seleccionados'!$B757)</f>
        <v/>
      </c>
      <c r="I1201" s="10" t="str">
        <f>IF(H1201="","",IF(AND('Datos seleccionados'!$Q757&gt;=$I$3,'Datos seleccionados'!$R757&lt;=$I$4,'Datos seleccionados'!$S757&gt;=$I$5,'Datos seleccionados'!$T757&gt;=$I$6,'Datos seleccionados'!$U757&gt;=$I$7),"SI","NO"))</f>
        <v/>
      </c>
    </row>
    <row r="1202" spans="2:9" x14ac:dyDescent="0.2">
      <c r="B1202" s="18" t="str">
        <f>+IF('Datos seleccionados'!$A758="","",'Datos seleccionados'!$A758)</f>
        <v/>
      </c>
      <c r="C1202" s="14" t="str">
        <f>+IF('Datos seleccionados'!$B758="","",'Datos seleccionados'!$B758)</f>
        <v/>
      </c>
      <c r="D1202" s="10" t="str">
        <f>IF(C1202="","",IF(AND('Datos seleccionados'!$Q758&gt;=$D$3,'Datos seleccionados'!$R758&lt;=$D$4,'Datos seleccionados'!$S758&gt;=$D$5,'Datos seleccionados'!$T758&gt;=$D$6,'Datos seleccionados'!$U758&gt;=$D$7),"SI","NO"))</f>
        <v/>
      </c>
      <c r="G1202" s="17" t="str">
        <f>+IF('Datos seleccionados'!$A758="","",'Datos seleccionados'!$A758)</f>
        <v/>
      </c>
      <c r="H1202" s="14" t="str">
        <f>+IF('Datos seleccionados'!$B758="","",'Datos seleccionados'!$B758)</f>
        <v/>
      </c>
      <c r="I1202" s="10" t="str">
        <f>IF(H1202="","",IF(AND('Datos seleccionados'!$Q758&gt;=$I$3,'Datos seleccionados'!$R758&lt;=$I$4,'Datos seleccionados'!$S758&gt;=$I$5,'Datos seleccionados'!$T758&gt;=$I$6,'Datos seleccionados'!$U758&gt;=$I$7),"SI","NO"))</f>
        <v/>
      </c>
    </row>
    <row r="1203" spans="2:9" x14ac:dyDescent="0.2">
      <c r="B1203" s="18" t="str">
        <f>+IF('Datos seleccionados'!$A759="","",'Datos seleccionados'!$A759)</f>
        <v/>
      </c>
      <c r="C1203" s="14" t="str">
        <f>+IF('Datos seleccionados'!$B759="","",'Datos seleccionados'!$B759)</f>
        <v/>
      </c>
      <c r="D1203" s="10" t="str">
        <f>IF(C1203="","",IF(AND('Datos seleccionados'!$Q759&gt;=$D$3,'Datos seleccionados'!$R759&lt;=$D$4,'Datos seleccionados'!$S759&gt;=$D$5,'Datos seleccionados'!$T759&gt;=$D$6,'Datos seleccionados'!$U759&gt;=$D$7),"SI","NO"))</f>
        <v/>
      </c>
      <c r="G1203" s="17" t="str">
        <f>+IF('Datos seleccionados'!$A759="","",'Datos seleccionados'!$A759)</f>
        <v/>
      </c>
      <c r="H1203" s="14" t="str">
        <f>+IF('Datos seleccionados'!$B759="","",'Datos seleccionados'!$B759)</f>
        <v/>
      </c>
      <c r="I1203" s="10" t="str">
        <f>IF(H1203="","",IF(AND('Datos seleccionados'!$Q759&gt;=$I$3,'Datos seleccionados'!$R759&lt;=$I$4,'Datos seleccionados'!$S759&gt;=$I$5,'Datos seleccionados'!$T759&gt;=$I$6,'Datos seleccionados'!$U759&gt;=$I$7),"SI","NO"))</f>
        <v/>
      </c>
    </row>
    <row r="1204" spans="2:9" x14ac:dyDescent="0.2">
      <c r="B1204" s="18" t="str">
        <f>+IF('Datos seleccionados'!$A760="","",'Datos seleccionados'!$A760)</f>
        <v/>
      </c>
      <c r="C1204" s="14" t="str">
        <f>+IF('Datos seleccionados'!$B760="","",'Datos seleccionados'!$B760)</f>
        <v/>
      </c>
      <c r="D1204" s="10" t="str">
        <f>IF(C1204="","",IF(AND('Datos seleccionados'!$Q760&gt;=$D$3,'Datos seleccionados'!$R760&lt;=$D$4,'Datos seleccionados'!$S760&gt;=$D$5,'Datos seleccionados'!$T760&gt;=$D$6,'Datos seleccionados'!$U760&gt;=$D$7),"SI","NO"))</f>
        <v/>
      </c>
      <c r="G1204" s="17" t="str">
        <f>+IF('Datos seleccionados'!$A760="","",'Datos seleccionados'!$A760)</f>
        <v/>
      </c>
      <c r="H1204" s="14" t="str">
        <f>+IF('Datos seleccionados'!$B760="","",'Datos seleccionados'!$B760)</f>
        <v/>
      </c>
      <c r="I1204" s="10" t="str">
        <f>IF(H1204="","",IF(AND('Datos seleccionados'!$Q760&gt;=$I$3,'Datos seleccionados'!$R760&lt;=$I$4,'Datos seleccionados'!$S760&gt;=$I$5,'Datos seleccionados'!$T760&gt;=$I$6,'Datos seleccionados'!$U760&gt;=$I$7),"SI","NO"))</f>
        <v/>
      </c>
    </row>
    <row r="1205" spans="2:9" x14ac:dyDescent="0.2">
      <c r="B1205" s="18" t="str">
        <f>+IF('Datos seleccionados'!$A761="","",'Datos seleccionados'!$A761)</f>
        <v/>
      </c>
      <c r="C1205" s="14" t="str">
        <f>+IF('Datos seleccionados'!$B761="","",'Datos seleccionados'!$B761)</f>
        <v/>
      </c>
      <c r="D1205" s="10" t="str">
        <f>IF(C1205="","",IF(AND('Datos seleccionados'!$Q761&gt;=$D$3,'Datos seleccionados'!$R761&lt;=$D$4,'Datos seleccionados'!$S761&gt;=$D$5,'Datos seleccionados'!$T761&gt;=$D$6,'Datos seleccionados'!$U761&gt;=$D$7),"SI","NO"))</f>
        <v/>
      </c>
      <c r="G1205" s="17" t="str">
        <f>+IF('Datos seleccionados'!$A761="","",'Datos seleccionados'!$A761)</f>
        <v/>
      </c>
      <c r="H1205" s="14" t="str">
        <f>+IF('Datos seleccionados'!$B761="","",'Datos seleccionados'!$B761)</f>
        <v/>
      </c>
      <c r="I1205" s="10" t="str">
        <f>IF(H1205="","",IF(AND('Datos seleccionados'!$Q761&gt;=$I$3,'Datos seleccionados'!$R761&lt;=$I$4,'Datos seleccionados'!$S761&gt;=$I$5,'Datos seleccionados'!$T761&gt;=$I$6,'Datos seleccionados'!$U761&gt;=$I$7),"SI","NO"))</f>
        <v/>
      </c>
    </row>
    <row r="1206" spans="2:9" x14ac:dyDescent="0.2">
      <c r="B1206" s="18" t="str">
        <f>+IF('Datos seleccionados'!$A762="","",'Datos seleccionados'!$A762)</f>
        <v/>
      </c>
      <c r="C1206" s="14" t="str">
        <f>+IF('Datos seleccionados'!$B762="","",'Datos seleccionados'!$B762)</f>
        <v/>
      </c>
      <c r="D1206" s="10" t="str">
        <f>IF(C1206="","",IF(AND('Datos seleccionados'!$Q762&gt;=$D$3,'Datos seleccionados'!$R762&lt;=$D$4,'Datos seleccionados'!$S762&gt;=$D$5,'Datos seleccionados'!$T762&gt;=$D$6,'Datos seleccionados'!$U762&gt;=$D$7),"SI","NO"))</f>
        <v/>
      </c>
      <c r="G1206" s="17" t="str">
        <f>+IF('Datos seleccionados'!$A762="","",'Datos seleccionados'!$A762)</f>
        <v/>
      </c>
      <c r="H1206" s="14" t="str">
        <f>+IF('Datos seleccionados'!$B762="","",'Datos seleccionados'!$B762)</f>
        <v/>
      </c>
      <c r="I1206" s="10" t="str">
        <f>IF(H1206="","",IF(AND('Datos seleccionados'!$Q762&gt;=$I$3,'Datos seleccionados'!$R762&lt;=$I$4,'Datos seleccionados'!$S762&gt;=$I$5,'Datos seleccionados'!$T762&gt;=$I$6,'Datos seleccionados'!$U762&gt;=$I$7),"SI","NO"))</f>
        <v/>
      </c>
    </row>
    <row r="1207" spans="2:9" x14ac:dyDescent="0.2">
      <c r="B1207" s="18" t="str">
        <f>+IF('Datos seleccionados'!$A763="","",'Datos seleccionados'!$A763)</f>
        <v/>
      </c>
      <c r="C1207" s="14" t="str">
        <f>+IF('Datos seleccionados'!$B763="","",'Datos seleccionados'!$B763)</f>
        <v/>
      </c>
      <c r="D1207" s="10" t="str">
        <f>IF(C1207="","",IF(AND('Datos seleccionados'!$Q763&gt;=$D$3,'Datos seleccionados'!$R763&lt;=$D$4,'Datos seleccionados'!$S763&gt;=$D$5,'Datos seleccionados'!$T763&gt;=$D$6,'Datos seleccionados'!$U763&gt;=$D$7),"SI","NO"))</f>
        <v/>
      </c>
      <c r="G1207" s="17" t="str">
        <f>+IF('Datos seleccionados'!$A763="","",'Datos seleccionados'!$A763)</f>
        <v/>
      </c>
      <c r="H1207" s="14" t="str">
        <f>+IF('Datos seleccionados'!$B763="","",'Datos seleccionados'!$B763)</f>
        <v/>
      </c>
      <c r="I1207" s="10" t="str">
        <f>IF(H1207="","",IF(AND('Datos seleccionados'!$Q763&gt;=$I$3,'Datos seleccionados'!$R763&lt;=$I$4,'Datos seleccionados'!$S763&gt;=$I$5,'Datos seleccionados'!$T763&gt;=$I$6,'Datos seleccionados'!$U763&gt;=$I$7),"SI","NO"))</f>
        <v/>
      </c>
    </row>
    <row r="1208" spans="2:9" x14ac:dyDescent="0.2">
      <c r="B1208" s="18" t="str">
        <f>+IF('Datos seleccionados'!$A764="","",'Datos seleccionados'!$A764)</f>
        <v/>
      </c>
      <c r="C1208" s="14" t="str">
        <f>+IF('Datos seleccionados'!$B764="","",'Datos seleccionados'!$B764)</f>
        <v/>
      </c>
      <c r="D1208" s="10" t="str">
        <f>IF(C1208="","",IF(AND('Datos seleccionados'!$Q764&gt;=$D$3,'Datos seleccionados'!$R764&lt;=$D$4,'Datos seleccionados'!$S764&gt;=$D$5,'Datos seleccionados'!$T764&gt;=$D$6,'Datos seleccionados'!$U764&gt;=$D$7),"SI","NO"))</f>
        <v/>
      </c>
      <c r="G1208" s="17" t="str">
        <f>+IF('Datos seleccionados'!$A764="","",'Datos seleccionados'!$A764)</f>
        <v/>
      </c>
      <c r="H1208" s="14" t="str">
        <f>+IF('Datos seleccionados'!$B764="","",'Datos seleccionados'!$B764)</f>
        <v/>
      </c>
      <c r="I1208" s="10" t="str">
        <f>IF(H1208="","",IF(AND('Datos seleccionados'!$Q764&gt;=$I$3,'Datos seleccionados'!$R764&lt;=$I$4,'Datos seleccionados'!$S764&gt;=$I$5,'Datos seleccionados'!$T764&gt;=$I$6,'Datos seleccionados'!$U764&gt;=$I$7),"SI","NO"))</f>
        <v/>
      </c>
    </row>
    <row r="1209" spans="2:9" x14ac:dyDescent="0.2">
      <c r="B1209" s="18" t="str">
        <f>+IF('Datos seleccionados'!$A765="","",'Datos seleccionados'!$A765)</f>
        <v/>
      </c>
      <c r="C1209" s="14" t="str">
        <f>+IF('Datos seleccionados'!$B765="","",'Datos seleccionados'!$B765)</f>
        <v/>
      </c>
      <c r="D1209" s="10" t="str">
        <f>IF(C1209="","",IF(AND('Datos seleccionados'!$Q765&gt;=$D$3,'Datos seleccionados'!$R765&lt;=$D$4,'Datos seleccionados'!$S765&gt;=$D$5,'Datos seleccionados'!$T765&gt;=$D$6,'Datos seleccionados'!$U765&gt;=$D$7),"SI","NO"))</f>
        <v/>
      </c>
      <c r="G1209" s="17" t="str">
        <f>+IF('Datos seleccionados'!$A765="","",'Datos seleccionados'!$A765)</f>
        <v/>
      </c>
      <c r="H1209" s="14" t="str">
        <f>+IF('Datos seleccionados'!$B765="","",'Datos seleccionados'!$B765)</f>
        <v/>
      </c>
      <c r="I1209" s="10" t="str">
        <f>IF(H1209="","",IF(AND('Datos seleccionados'!$Q765&gt;=$I$3,'Datos seleccionados'!$R765&lt;=$I$4,'Datos seleccionados'!$S765&gt;=$I$5,'Datos seleccionados'!$T765&gt;=$I$6,'Datos seleccionados'!$U765&gt;=$I$7),"SI","NO"))</f>
        <v/>
      </c>
    </row>
    <row r="1210" spans="2:9" x14ac:dyDescent="0.2">
      <c r="B1210" s="18" t="str">
        <f>+IF('Datos seleccionados'!$A766="","",'Datos seleccionados'!$A766)</f>
        <v/>
      </c>
      <c r="C1210" s="14" t="str">
        <f>+IF('Datos seleccionados'!$B766="","",'Datos seleccionados'!$B766)</f>
        <v/>
      </c>
      <c r="D1210" s="10" t="str">
        <f>IF(C1210="","",IF(AND('Datos seleccionados'!$Q766&gt;=$D$3,'Datos seleccionados'!$R766&lt;=$D$4,'Datos seleccionados'!$S766&gt;=$D$5,'Datos seleccionados'!$T766&gt;=$D$6,'Datos seleccionados'!$U766&gt;=$D$7),"SI","NO"))</f>
        <v/>
      </c>
      <c r="G1210" s="17" t="str">
        <f>+IF('Datos seleccionados'!$A766="","",'Datos seleccionados'!$A766)</f>
        <v/>
      </c>
      <c r="H1210" s="14" t="str">
        <f>+IF('Datos seleccionados'!$B766="","",'Datos seleccionados'!$B766)</f>
        <v/>
      </c>
      <c r="I1210" s="10" t="str">
        <f>IF(H1210="","",IF(AND('Datos seleccionados'!$Q766&gt;=$I$3,'Datos seleccionados'!$R766&lt;=$I$4,'Datos seleccionados'!$S766&gt;=$I$5,'Datos seleccionados'!$T766&gt;=$I$6,'Datos seleccionados'!$U766&gt;=$I$7),"SI","NO"))</f>
        <v/>
      </c>
    </row>
    <row r="1211" spans="2:9" x14ac:dyDescent="0.2">
      <c r="B1211" s="18" t="str">
        <f>+IF('Datos seleccionados'!$A767="","",'Datos seleccionados'!$A767)</f>
        <v/>
      </c>
      <c r="C1211" s="14" t="str">
        <f>+IF('Datos seleccionados'!$B767="","",'Datos seleccionados'!$B767)</f>
        <v/>
      </c>
      <c r="D1211" s="10" t="str">
        <f>IF(C1211="","",IF(AND('Datos seleccionados'!$Q767&gt;=$D$3,'Datos seleccionados'!$R767&lt;=$D$4,'Datos seleccionados'!$S767&gt;=$D$5,'Datos seleccionados'!$T767&gt;=$D$6,'Datos seleccionados'!$U767&gt;=$D$7),"SI","NO"))</f>
        <v/>
      </c>
      <c r="G1211" s="17" t="str">
        <f>+IF('Datos seleccionados'!$A767="","",'Datos seleccionados'!$A767)</f>
        <v/>
      </c>
      <c r="H1211" s="14" t="str">
        <f>+IF('Datos seleccionados'!$B767="","",'Datos seleccionados'!$B767)</f>
        <v/>
      </c>
      <c r="I1211" s="10" t="str">
        <f>IF(H1211="","",IF(AND('Datos seleccionados'!$Q767&gt;=$I$3,'Datos seleccionados'!$R767&lt;=$I$4,'Datos seleccionados'!$S767&gt;=$I$5,'Datos seleccionados'!$T767&gt;=$I$6,'Datos seleccionados'!$U767&gt;=$I$7),"SI","NO"))</f>
        <v/>
      </c>
    </row>
    <row r="1212" spans="2:9" x14ac:dyDescent="0.2">
      <c r="B1212" s="18" t="str">
        <f>+IF('Datos seleccionados'!$A768="","",'Datos seleccionados'!$A768)</f>
        <v/>
      </c>
      <c r="C1212" s="14" t="str">
        <f>+IF('Datos seleccionados'!$B768="","",'Datos seleccionados'!$B768)</f>
        <v/>
      </c>
      <c r="D1212" s="10" t="str">
        <f>IF(C1212="","",IF(AND('Datos seleccionados'!$Q768&gt;=$D$3,'Datos seleccionados'!$R768&lt;=$D$4,'Datos seleccionados'!$S768&gt;=$D$5,'Datos seleccionados'!$T768&gt;=$D$6,'Datos seleccionados'!$U768&gt;=$D$7),"SI","NO"))</f>
        <v/>
      </c>
      <c r="G1212" s="17" t="str">
        <f>+IF('Datos seleccionados'!$A768="","",'Datos seleccionados'!$A768)</f>
        <v/>
      </c>
      <c r="H1212" s="14" t="str">
        <f>+IF('Datos seleccionados'!$B768="","",'Datos seleccionados'!$B768)</f>
        <v/>
      </c>
      <c r="I1212" s="10" t="str">
        <f>IF(H1212="","",IF(AND('Datos seleccionados'!$Q768&gt;=$I$3,'Datos seleccionados'!$R768&lt;=$I$4,'Datos seleccionados'!$S768&gt;=$I$5,'Datos seleccionados'!$T768&gt;=$I$6,'Datos seleccionados'!$U768&gt;=$I$7),"SI","NO"))</f>
        <v/>
      </c>
    </row>
    <row r="1213" spans="2:9" x14ac:dyDescent="0.2">
      <c r="B1213" s="18" t="str">
        <f>+IF('Datos seleccionados'!$A769="","",'Datos seleccionados'!$A769)</f>
        <v/>
      </c>
      <c r="C1213" s="14" t="str">
        <f>+IF('Datos seleccionados'!$B769="","",'Datos seleccionados'!$B769)</f>
        <v/>
      </c>
      <c r="D1213" s="10" t="str">
        <f>IF(C1213="","",IF(AND('Datos seleccionados'!$Q769&gt;=$D$3,'Datos seleccionados'!$R769&lt;=$D$4,'Datos seleccionados'!$S769&gt;=$D$5,'Datos seleccionados'!$T769&gt;=$D$6,'Datos seleccionados'!$U769&gt;=$D$7),"SI","NO"))</f>
        <v/>
      </c>
      <c r="G1213" s="17" t="str">
        <f>+IF('Datos seleccionados'!$A769="","",'Datos seleccionados'!$A769)</f>
        <v/>
      </c>
      <c r="H1213" s="14" t="str">
        <f>+IF('Datos seleccionados'!$B769="","",'Datos seleccionados'!$B769)</f>
        <v/>
      </c>
      <c r="I1213" s="10" t="str">
        <f>IF(H1213="","",IF(AND('Datos seleccionados'!$Q769&gt;=$I$3,'Datos seleccionados'!$R769&lt;=$I$4,'Datos seleccionados'!$S769&gt;=$I$5,'Datos seleccionados'!$T769&gt;=$I$6,'Datos seleccionados'!$U769&gt;=$I$7),"SI","NO"))</f>
        <v/>
      </c>
    </row>
    <row r="1214" spans="2:9" x14ac:dyDescent="0.2">
      <c r="B1214" s="18" t="str">
        <f>+IF('Datos seleccionados'!$A770="","",'Datos seleccionados'!$A770)</f>
        <v/>
      </c>
      <c r="C1214" s="14" t="str">
        <f>+IF('Datos seleccionados'!$B770="","",'Datos seleccionados'!$B770)</f>
        <v/>
      </c>
      <c r="D1214" s="10" t="str">
        <f>IF(C1214="","",IF(AND('Datos seleccionados'!$Q770&gt;=$D$3,'Datos seleccionados'!$R770&lt;=$D$4,'Datos seleccionados'!$S770&gt;=$D$5,'Datos seleccionados'!$T770&gt;=$D$6,'Datos seleccionados'!$U770&gt;=$D$7),"SI","NO"))</f>
        <v/>
      </c>
      <c r="G1214" s="17" t="str">
        <f>+IF('Datos seleccionados'!$A770="","",'Datos seleccionados'!$A770)</f>
        <v/>
      </c>
      <c r="H1214" s="14" t="str">
        <f>+IF('Datos seleccionados'!$B770="","",'Datos seleccionados'!$B770)</f>
        <v/>
      </c>
      <c r="I1214" s="10" t="str">
        <f>IF(H1214="","",IF(AND('Datos seleccionados'!$Q770&gt;=$I$3,'Datos seleccionados'!$R770&lt;=$I$4,'Datos seleccionados'!$S770&gt;=$I$5,'Datos seleccionados'!$T770&gt;=$I$6,'Datos seleccionados'!$U770&gt;=$I$7),"SI","NO"))</f>
        <v/>
      </c>
    </row>
    <row r="1215" spans="2:9" x14ac:dyDescent="0.2">
      <c r="B1215" s="18" t="str">
        <f>+IF('Datos seleccionados'!$A771="","",'Datos seleccionados'!$A771)</f>
        <v/>
      </c>
      <c r="C1215" s="14" t="str">
        <f>+IF('Datos seleccionados'!$B771="","",'Datos seleccionados'!$B771)</f>
        <v/>
      </c>
      <c r="D1215" s="10" t="str">
        <f>IF(C1215="","",IF(AND('Datos seleccionados'!$Q771&gt;=$D$3,'Datos seleccionados'!$R771&lt;=$D$4,'Datos seleccionados'!$S771&gt;=$D$5,'Datos seleccionados'!$T771&gt;=$D$6,'Datos seleccionados'!$U771&gt;=$D$7),"SI","NO"))</f>
        <v/>
      </c>
      <c r="G1215" s="17" t="str">
        <f>+IF('Datos seleccionados'!$A771="","",'Datos seleccionados'!$A771)</f>
        <v/>
      </c>
      <c r="H1215" s="14" t="str">
        <f>+IF('Datos seleccionados'!$B771="","",'Datos seleccionados'!$B771)</f>
        <v/>
      </c>
      <c r="I1215" s="10" t="str">
        <f>IF(H1215="","",IF(AND('Datos seleccionados'!$Q771&gt;=$I$3,'Datos seleccionados'!$R771&lt;=$I$4,'Datos seleccionados'!$S771&gt;=$I$5,'Datos seleccionados'!$T771&gt;=$I$6,'Datos seleccionados'!$U771&gt;=$I$7),"SI","NO"))</f>
        <v/>
      </c>
    </row>
    <row r="1216" spans="2:9" x14ac:dyDescent="0.2">
      <c r="B1216" s="18" t="str">
        <f>+IF('Datos seleccionados'!$A772="","",'Datos seleccionados'!$A772)</f>
        <v/>
      </c>
      <c r="C1216" s="14" t="str">
        <f>+IF('Datos seleccionados'!$B772="","",'Datos seleccionados'!$B772)</f>
        <v/>
      </c>
      <c r="D1216" s="10" t="str">
        <f>IF(C1216="","",IF(AND('Datos seleccionados'!$Q772&gt;=$D$3,'Datos seleccionados'!$R772&lt;=$D$4,'Datos seleccionados'!$S772&gt;=$D$5,'Datos seleccionados'!$T772&gt;=$D$6,'Datos seleccionados'!$U772&gt;=$D$7),"SI","NO"))</f>
        <v/>
      </c>
      <c r="G1216" s="17" t="str">
        <f>+IF('Datos seleccionados'!$A772="","",'Datos seleccionados'!$A772)</f>
        <v/>
      </c>
      <c r="H1216" s="14" t="str">
        <f>+IF('Datos seleccionados'!$B772="","",'Datos seleccionados'!$B772)</f>
        <v/>
      </c>
      <c r="I1216" s="10" t="str">
        <f>IF(H1216="","",IF(AND('Datos seleccionados'!$Q772&gt;=$I$3,'Datos seleccionados'!$R772&lt;=$I$4,'Datos seleccionados'!$S772&gt;=$I$5,'Datos seleccionados'!$T772&gt;=$I$6,'Datos seleccionados'!$U772&gt;=$I$7),"SI","NO"))</f>
        <v/>
      </c>
    </row>
    <row r="1217" spans="2:9" x14ac:dyDescent="0.2">
      <c r="B1217" s="18" t="str">
        <f>+IF('Datos seleccionados'!$A773="","",'Datos seleccionados'!$A773)</f>
        <v/>
      </c>
      <c r="C1217" s="14" t="str">
        <f>+IF('Datos seleccionados'!$B773="","",'Datos seleccionados'!$B773)</f>
        <v/>
      </c>
      <c r="D1217" s="10" t="str">
        <f>IF(C1217="","",IF(AND('Datos seleccionados'!$Q773&gt;=$D$3,'Datos seleccionados'!$R773&lt;=$D$4,'Datos seleccionados'!$S773&gt;=$D$5,'Datos seleccionados'!$T773&gt;=$D$6,'Datos seleccionados'!$U773&gt;=$D$7),"SI","NO"))</f>
        <v/>
      </c>
      <c r="G1217" s="17" t="str">
        <f>+IF('Datos seleccionados'!$A773="","",'Datos seleccionados'!$A773)</f>
        <v/>
      </c>
      <c r="H1217" s="14" t="str">
        <f>+IF('Datos seleccionados'!$B773="","",'Datos seleccionados'!$B773)</f>
        <v/>
      </c>
      <c r="I1217" s="10" t="str">
        <f>IF(H1217="","",IF(AND('Datos seleccionados'!$Q773&gt;=$I$3,'Datos seleccionados'!$R773&lt;=$I$4,'Datos seleccionados'!$S773&gt;=$I$5,'Datos seleccionados'!$T773&gt;=$I$6,'Datos seleccionados'!$U773&gt;=$I$7),"SI","NO"))</f>
        <v/>
      </c>
    </row>
    <row r="1218" spans="2:9" x14ac:dyDescent="0.2">
      <c r="B1218" s="18" t="str">
        <f>+IF('Datos seleccionados'!$A774="","",'Datos seleccionados'!$A774)</f>
        <v/>
      </c>
      <c r="C1218" s="14" t="str">
        <f>+IF('Datos seleccionados'!$B774="","",'Datos seleccionados'!$B774)</f>
        <v/>
      </c>
      <c r="D1218" s="10" t="str">
        <f>IF(C1218="","",IF(AND('Datos seleccionados'!$Q774&gt;=$D$3,'Datos seleccionados'!$R774&lt;=$D$4,'Datos seleccionados'!$S774&gt;=$D$5,'Datos seleccionados'!$T774&gt;=$D$6,'Datos seleccionados'!$U774&gt;=$D$7),"SI","NO"))</f>
        <v/>
      </c>
      <c r="G1218" s="17" t="str">
        <f>+IF('Datos seleccionados'!$A774="","",'Datos seleccionados'!$A774)</f>
        <v/>
      </c>
      <c r="H1218" s="14" t="str">
        <f>+IF('Datos seleccionados'!$B774="","",'Datos seleccionados'!$B774)</f>
        <v/>
      </c>
      <c r="I1218" s="10" t="str">
        <f>IF(H1218="","",IF(AND('Datos seleccionados'!$Q774&gt;=$I$3,'Datos seleccionados'!$R774&lt;=$I$4,'Datos seleccionados'!$S774&gt;=$I$5,'Datos seleccionados'!$T774&gt;=$I$6,'Datos seleccionados'!$U774&gt;=$I$7),"SI","NO"))</f>
        <v/>
      </c>
    </row>
    <row r="1219" spans="2:9" x14ac:dyDescent="0.2">
      <c r="B1219" s="18" t="str">
        <f>+IF('Datos seleccionados'!$A775="","",'Datos seleccionados'!$A775)</f>
        <v/>
      </c>
      <c r="C1219" s="14" t="str">
        <f>+IF('Datos seleccionados'!$B775="","",'Datos seleccionados'!$B775)</f>
        <v/>
      </c>
      <c r="D1219" s="10" t="str">
        <f>IF(C1219="","",IF(AND('Datos seleccionados'!$Q775&gt;=$D$3,'Datos seleccionados'!$R775&lt;=$D$4,'Datos seleccionados'!$S775&gt;=$D$5,'Datos seleccionados'!$T775&gt;=$D$6,'Datos seleccionados'!$U775&gt;=$D$7),"SI","NO"))</f>
        <v/>
      </c>
      <c r="G1219" s="17" t="str">
        <f>+IF('Datos seleccionados'!$A775="","",'Datos seleccionados'!$A775)</f>
        <v/>
      </c>
      <c r="H1219" s="14" t="str">
        <f>+IF('Datos seleccionados'!$B775="","",'Datos seleccionados'!$B775)</f>
        <v/>
      </c>
      <c r="I1219" s="10" t="str">
        <f>IF(H1219="","",IF(AND('Datos seleccionados'!$Q775&gt;=$I$3,'Datos seleccionados'!$R775&lt;=$I$4,'Datos seleccionados'!$S775&gt;=$I$5,'Datos seleccionados'!$T775&gt;=$I$6,'Datos seleccionados'!$U775&gt;=$I$7),"SI","NO"))</f>
        <v/>
      </c>
    </row>
    <row r="1220" spans="2:9" x14ac:dyDescent="0.2">
      <c r="B1220" s="18" t="str">
        <f>+IF('Datos seleccionados'!$A776="","",'Datos seleccionados'!$A776)</f>
        <v/>
      </c>
      <c r="C1220" s="14" t="str">
        <f>+IF('Datos seleccionados'!$B776="","",'Datos seleccionados'!$B776)</f>
        <v/>
      </c>
      <c r="D1220" s="10" t="str">
        <f>IF(C1220="","",IF(AND('Datos seleccionados'!$Q776&gt;=$D$3,'Datos seleccionados'!$R776&lt;=$D$4,'Datos seleccionados'!$S776&gt;=$D$5,'Datos seleccionados'!$T776&gt;=$D$6,'Datos seleccionados'!$U776&gt;=$D$7),"SI","NO"))</f>
        <v/>
      </c>
      <c r="G1220" s="17" t="str">
        <f>+IF('Datos seleccionados'!$A776="","",'Datos seleccionados'!$A776)</f>
        <v/>
      </c>
      <c r="H1220" s="14" t="str">
        <f>+IF('Datos seleccionados'!$B776="","",'Datos seleccionados'!$B776)</f>
        <v/>
      </c>
      <c r="I1220" s="10" t="str">
        <f>IF(H1220="","",IF(AND('Datos seleccionados'!$Q776&gt;=$I$3,'Datos seleccionados'!$R776&lt;=$I$4,'Datos seleccionados'!$S776&gt;=$I$5,'Datos seleccionados'!$T776&gt;=$I$6,'Datos seleccionados'!$U776&gt;=$I$7),"SI","NO"))</f>
        <v/>
      </c>
    </row>
    <row r="1221" spans="2:9" x14ac:dyDescent="0.2">
      <c r="B1221" s="18" t="str">
        <f>+IF('Datos seleccionados'!$A777="","",'Datos seleccionados'!$A777)</f>
        <v/>
      </c>
      <c r="C1221" s="14" t="str">
        <f>+IF('Datos seleccionados'!$B777="","",'Datos seleccionados'!$B777)</f>
        <v/>
      </c>
      <c r="D1221" s="10" t="str">
        <f>IF(C1221="","",IF(AND('Datos seleccionados'!$Q777&gt;=$D$3,'Datos seleccionados'!$R777&lt;=$D$4,'Datos seleccionados'!$S777&gt;=$D$5,'Datos seleccionados'!$T777&gt;=$D$6,'Datos seleccionados'!$U777&gt;=$D$7),"SI","NO"))</f>
        <v/>
      </c>
      <c r="G1221" s="17" t="str">
        <f>+IF('Datos seleccionados'!$A777="","",'Datos seleccionados'!$A777)</f>
        <v/>
      </c>
      <c r="H1221" s="14" t="str">
        <f>+IF('Datos seleccionados'!$B777="","",'Datos seleccionados'!$B777)</f>
        <v/>
      </c>
      <c r="I1221" s="10" t="str">
        <f>IF(H1221="","",IF(AND('Datos seleccionados'!$Q777&gt;=$I$3,'Datos seleccionados'!$R777&lt;=$I$4,'Datos seleccionados'!$S777&gt;=$I$5,'Datos seleccionados'!$T777&gt;=$I$6,'Datos seleccionados'!$U777&gt;=$I$7),"SI","NO"))</f>
        <v/>
      </c>
    </row>
    <row r="1222" spans="2:9" x14ac:dyDescent="0.2">
      <c r="B1222" s="18" t="str">
        <f>+IF('Datos seleccionados'!$A778="","",'Datos seleccionados'!$A778)</f>
        <v/>
      </c>
      <c r="C1222" s="14" t="str">
        <f>+IF('Datos seleccionados'!$B778="","",'Datos seleccionados'!$B778)</f>
        <v/>
      </c>
      <c r="D1222" s="10" t="str">
        <f>IF(C1222="","",IF(AND('Datos seleccionados'!$Q778&gt;=$D$3,'Datos seleccionados'!$R778&lt;=$D$4,'Datos seleccionados'!$S778&gt;=$D$5,'Datos seleccionados'!$T778&gt;=$D$6,'Datos seleccionados'!$U778&gt;=$D$7),"SI","NO"))</f>
        <v/>
      </c>
      <c r="G1222" s="17" t="str">
        <f>+IF('Datos seleccionados'!$A778="","",'Datos seleccionados'!$A778)</f>
        <v/>
      </c>
      <c r="H1222" s="14" t="str">
        <f>+IF('Datos seleccionados'!$B778="","",'Datos seleccionados'!$B778)</f>
        <v/>
      </c>
      <c r="I1222" s="10" t="str">
        <f>IF(H1222="","",IF(AND('Datos seleccionados'!$Q778&gt;=$I$3,'Datos seleccionados'!$R778&lt;=$I$4,'Datos seleccionados'!$S778&gt;=$I$5,'Datos seleccionados'!$T778&gt;=$I$6,'Datos seleccionados'!$U778&gt;=$I$7),"SI","NO"))</f>
        <v/>
      </c>
    </row>
    <row r="1223" spans="2:9" x14ac:dyDescent="0.2">
      <c r="B1223" s="18" t="str">
        <f>+IF('Datos seleccionados'!$A779="","",'Datos seleccionados'!$A779)</f>
        <v/>
      </c>
      <c r="C1223" s="14" t="str">
        <f>+IF('Datos seleccionados'!$B779="","",'Datos seleccionados'!$B779)</f>
        <v/>
      </c>
      <c r="D1223" s="10" t="str">
        <f>IF(C1223="","",IF(AND('Datos seleccionados'!$Q779&gt;=$D$3,'Datos seleccionados'!$R779&lt;=$D$4,'Datos seleccionados'!$S779&gt;=$D$5,'Datos seleccionados'!$T779&gt;=$D$6,'Datos seleccionados'!$U779&gt;=$D$7),"SI","NO"))</f>
        <v/>
      </c>
      <c r="G1223" s="17" t="str">
        <f>+IF('Datos seleccionados'!$A779="","",'Datos seleccionados'!$A779)</f>
        <v/>
      </c>
      <c r="H1223" s="14" t="str">
        <f>+IF('Datos seleccionados'!$B779="","",'Datos seleccionados'!$B779)</f>
        <v/>
      </c>
      <c r="I1223" s="10" t="str">
        <f>IF(H1223="","",IF(AND('Datos seleccionados'!$Q779&gt;=$I$3,'Datos seleccionados'!$R779&lt;=$I$4,'Datos seleccionados'!$S779&gt;=$I$5,'Datos seleccionados'!$T779&gt;=$I$6,'Datos seleccionados'!$U779&gt;=$I$7),"SI","NO"))</f>
        <v/>
      </c>
    </row>
    <row r="1224" spans="2:9" x14ac:dyDescent="0.2">
      <c r="B1224" s="18" t="str">
        <f>+IF('Datos seleccionados'!$A780="","",'Datos seleccionados'!$A780)</f>
        <v/>
      </c>
      <c r="C1224" s="14" t="str">
        <f>+IF('Datos seleccionados'!$B780="","",'Datos seleccionados'!$B780)</f>
        <v/>
      </c>
      <c r="D1224" s="10" t="str">
        <f>IF(C1224="","",IF(AND('Datos seleccionados'!$Q780&gt;=$D$3,'Datos seleccionados'!$R780&lt;=$D$4,'Datos seleccionados'!$S780&gt;=$D$5,'Datos seleccionados'!$T780&gt;=$D$6,'Datos seleccionados'!$U780&gt;=$D$7),"SI","NO"))</f>
        <v/>
      </c>
      <c r="G1224" s="17" t="str">
        <f>+IF('Datos seleccionados'!$A780="","",'Datos seleccionados'!$A780)</f>
        <v/>
      </c>
      <c r="H1224" s="14" t="str">
        <f>+IF('Datos seleccionados'!$B780="","",'Datos seleccionados'!$B780)</f>
        <v/>
      </c>
      <c r="I1224" s="10" t="str">
        <f>IF(H1224="","",IF(AND('Datos seleccionados'!$Q780&gt;=$I$3,'Datos seleccionados'!$R780&lt;=$I$4,'Datos seleccionados'!$S780&gt;=$I$5,'Datos seleccionados'!$T780&gt;=$I$6,'Datos seleccionados'!$U780&gt;=$I$7),"SI","NO"))</f>
        <v/>
      </c>
    </row>
    <row r="1225" spans="2:9" x14ac:dyDescent="0.2">
      <c r="B1225" s="18" t="str">
        <f>+IF('Datos seleccionados'!$A781="","",'Datos seleccionados'!$A781)</f>
        <v/>
      </c>
      <c r="C1225" s="14" t="str">
        <f>+IF('Datos seleccionados'!$B781="","",'Datos seleccionados'!$B781)</f>
        <v/>
      </c>
      <c r="D1225" s="10" t="str">
        <f>IF(C1225="","",IF(AND('Datos seleccionados'!$Q781&gt;=$D$3,'Datos seleccionados'!$R781&lt;=$D$4,'Datos seleccionados'!$S781&gt;=$D$5,'Datos seleccionados'!$T781&gt;=$D$6,'Datos seleccionados'!$U781&gt;=$D$7),"SI","NO"))</f>
        <v/>
      </c>
      <c r="G1225" s="17" t="str">
        <f>+IF('Datos seleccionados'!$A781="","",'Datos seleccionados'!$A781)</f>
        <v/>
      </c>
      <c r="H1225" s="14" t="str">
        <f>+IF('Datos seleccionados'!$B781="","",'Datos seleccionados'!$B781)</f>
        <v/>
      </c>
      <c r="I1225" s="10" t="str">
        <f>IF(H1225="","",IF(AND('Datos seleccionados'!$Q781&gt;=$I$3,'Datos seleccionados'!$R781&lt;=$I$4,'Datos seleccionados'!$S781&gt;=$I$5,'Datos seleccionados'!$T781&gt;=$I$6,'Datos seleccionados'!$U781&gt;=$I$7),"SI","NO"))</f>
        <v/>
      </c>
    </row>
    <row r="1226" spans="2:9" x14ac:dyDescent="0.2">
      <c r="B1226" s="18" t="str">
        <f>+IF('Datos seleccionados'!$A782="","",'Datos seleccionados'!$A782)</f>
        <v/>
      </c>
      <c r="C1226" s="14" t="str">
        <f>+IF('Datos seleccionados'!$B782="","",'Datos seleccionados'!$B782)</f>
        <v/>
      </c>
      <c r="D1226" s="10" t="str">
        <f>IF(C1226="","",IF(AND('Datos seleccionados'!$Q782&gt;=$D$3,'Datos seleccionados'!$R782&lt;=$D$4,'Datos seleccionados'!$S782&gt;=$D$5,'Datos seleccionados'!$T782&gt;=$D$6,'Datos seleccionados'!$U782&gt;=$D$7),"SI","NO"))</f>
        <v/>
      </c>
      <c r="G1226" s="17" t="str">
        <f>+IF('Datos seleccionados'!$A782="","",'Datos seleccionados'!$A782)</f>
        <v/>
      </c>
      <c r="H1226" s="14" t="str">
        <f>+IF('Datos seleccionados'!$B782="","",'Datos seleccionados'!$B782)</f>
        <v/>
      </c>
      <c r="I1226" s="10" t="str">
        <f>IF(H1226="","",IF(AND('Datos seleccionados'!$Q782&gt;=$I$3,'Datos seleccionados'!$R782&lt;=$I$4,'Datos seleccionados'!$S782&gt;=$I$5,'Datos seleccionados'!$T782&gt;=$I$6,'Datos seleccionados'!$U782&gt;=$I$7),"SI","NO"))</f>
        <v/>
      </c>
    </row>
    <row r="1227" spans="2:9" x14ac:dyDescent="0.2">
      <c r="B1227" s="18" t="str">
        <f>+IF('Datos seleccionados'!$A783="","",'Datos seleccionados'!$A783)</f>
        <v/>
      </c>
      <c r="C1227" s="14" t="str">
        <f>+IF('Datos seleccionados'!$B783="","",'Datos seleccionados'!$B783)</f>
        <v/>
      </c>
      <c r="D1227" s="10" t="str">
        <f>IF(C1227="","",IF(AND('Datos seleccionados'!$Q783&gt;=$D$3,'Datos seleccionados'!$R783&lt;=$D$4,'Datos seleccionados'!$S783&gt;=$D$5,'Datos seleccionados'!$T783&gt;=$D$6,'Datos seleccionados'!$U783&gt;=$D$7),"SI","NO"))</f>
        <v/>
      </c>
      <c r="G1227" s="17" t="str">
        <f>+IF('Datos seleccionados'!$A783="","",'Datos seleccionados'!$A783)</f>
        <v/>
      </c>
      <c r="H1227" s="14" t="str">
        <f>+IF('Datos seleccionados'!$B783="","",'Datos seleccionados'!$B783)</f>
        <v/>
      </c>
      <c r="I1227" s="10" t="str">
        <f>IF(H1227="","",IF(AND('Datos seleccionados'!$Q783&gt;=$I$3,'Datos seleccionados'!$R783&lt;=$I$4,'Datos seleccionados'!$S783&gt;=$I$5,'Datos seleccionados'!$T783&gt;=$I$6,'Datos seleccionados'!$U783&gt;=$I$7),"SI","NO"))</f>
        <v/>
      </c>
    </row>
    <row r="1228" spans="2:9" x14ac:dyDescent="0.2">
      <c r="B1228" s="18" t="str">
        <f>+IF('Datos seleccionados'!$A784="","",'Datos seleccionados'!$A784)</f>
        <v/>
      </c>
      <c r="C1228" s="14" t="str">
        <f>+IF('Datos seleccionados'!$B784="","",'Datos seleccionados'!$B784)</f>
        <v/>
      </c>
      <c r="D1228" s="10" t="str">
        <f>IF(C1228="","",IF(AND('Datos seleccionados'!$Q784&gt;=$D$3,'Datos seleccionados'!$R784&lt;=$D$4,'Datos seleccionados'!$S784&gt;=$D$5,'Datos seleccionados'!$T784&gt;=$D$6,'Datos seleccionados'!$U784&gt;=$D$7),"SI","NO"))</f>
        <v/>
      </c>
      <c r="G1228" s="17" t="str">
        <f>+IF('Datos seleccionados'!$A784="","",'Datos seleccionados'!$A784)</f>
        <v/>
      </c>
      <c r="H1228" s="14" t="str">
        <f>+IF('Datos seleccionados'!$B784="","",'Datos seleccionados'!$B784)</f>
        <v/>
      </c>
      <c r="I1228" s="10" t="str">
        <f>IF(H1228="","",IF(AND('Datos seleccionados'!$Q784&gt;=$I$3,'Datos seleccionados'!$R784&lt;=$I$4,'Datos seleccionados'!$S784&gt;=$I$5,'Datos seleccionados'!$T784&gt;=$I$6,'Datos seleccionados'!$U784&gt;=$I$7),"SI","NO"))</f>
        <v/>
      </c>
    </row>
    <row r="1229" spans="2:9" x14ac:dyDescent="0.2">
      <c r="B1229" s="18" t="str">
        <f>+IF('Datos seleccionados'!$A785="","",'Datos seleccionados'!$A785)</f>
        <v/>
      </c>
      <c r="C1229" s="14" t="str">
        <f>+IF('Datos seleccionados'!$B785="","",'Datos seleccionados'!$B785)</f>
        <v/>
      </c>
      <c r="D1229" s="10" t="str">
        <f>IF(C1229="","",IF(AND('Datos seleccionados'!$Q785&gt;=$D$3,'Datos seleccionados'!$R785&lt;=$D$4,'Datos seleccionados'!$S785&gt;=$D$5,'Datos seleccionados'!$T785&gt;=$D$6,'Datos seleccionados'!$U785&gt;=$D$7),"SI","NO"))</f>
        <v/>
      </c>
      <c r="G1229" s="17" t="str">
        <f>+IF('Datos seleccionados'!$A785="","",'Datos seleccionados'!$A785)</f>
        <v/>
      </c>
      <c r="H1229" s="14" t="str">
        <f>+IF('Datos seleccionados'!$B785="","",'Datos seleccionados'!$B785)</f>
        <v/>
      </c>
      <c r="I1229" s="10" t="str">
        <f>IF(H1229="","",IF(AND('Datos seleccionados'!$Q785&gt;=$I$3,'Datos seleccionados'!$R785&lt;=$I$4,'Datos seleccionados'!$S785&gt;=$I$5,'Datos seleccionados'!$T785&gt;=$I$6,'Datos seleccionados'!$U785&gt;=$I$7),"SI","NO"))</f>
        <v/>
      </c>
    </row>
    <row r="1230" spans="2:9" x14ac:dyDescent="0.2">
      <c r="B1230" s="18" t="str">
        <f>+IF('Datos seleccionados'!$A786="","",'Datos seleccionados'!$A786)</f>
        <v/>
      </c>
      <c r="C1230" s="14" t="str">
        <f>+IF('Datos seleccionados'!$B786="","",'Datos seleccionados'!$B786)</f>
        <v/>
      </c>
      <c r="D1230" s="10" t="str">
        <f>IF(C1230="","",IF(AND('Datos seleccionados'!$Q786&gt;=$D$3,'Datos seleccionados'!$R786&lt;=$D$4,'Datos seleccionados'!$S786&gt;=$D$5,'Datos seleccionados'!$T786&gt;=$D$6,'Datos seleccionados'!$U786&gt;=$D$7),"SI","NO"))</f>
        <v/>
      </c>
      <c r="G1230" s="17" t="str">
        <f>+IF('Datos seleccionados'!$A786="","",'Datos seleccionados'!$A786)</f>
        <v/>
      </c>
      <c r="H1230" s="14" t="str">
        <f>+IF('Datos seleccionados'!$B786="","",'Datos seleccionados'!$B786)</f>
        <v/>
      </c>
      <c r="I1230" s="10" t="str">
        <f>IF(H1230="","",IF(AND('Datos seleccionados'!$Q786&gt;=$I$3,'Datos seleccionados'!$R786&lt;=$I$4,'Datos seleccionados'!$S786&gt;=$I$5,'Datos seleccionados'!$T786&gt;=$I$6,'Datos seleccionados'!$U786&gt;=$I$7),"SI","NO"))</f>
        <v/>
      </c>
    </row>
    <row r="1231" spans="2:9" x14ac:dyDescent="0.2">
      <c r="B1231" s="18" t="str">
        <f>+IF('Datos seleccionados'!$A787="","",'Datos seleccionados'!$A787)</f>
        <v/>
      </c>
      <c r="C1231" s="14" t="str">
        <f>+IF('Datos seleccionados'!$B787="","",'Datos seleccionados'!$B787)</f>
        <v/>
      </c>
      <c r="D1231" s="10" t="str">
        <f>IF(C1231="","",IF(AND('Datos seleccionados'!$Q787&gt;=$D$3,'Datos seleccionados'!$R787&lt;=$D$4,'Datos seleccionados'!$S787&gt;=$D$5,'Datos seleccionados'!$T787&gt;=$D$6,'Datos seleccionados'!$U787&gt;=$D$7),"SI","NO"))</f>
        <v/>
      </c>
      <c r="G1231" s="17" t="str">
        <f>+IF('Datos seleccionados'!$A787="","",'Datos seleccionados'!$A787)</f>
        <v/>
      </c>
      <c r="H1231" s="14" t="str">
        <f>+IF('Datos seleccionados'!$B787="","",'Datos seleccionados'!$B787)</f>
        <v/>
      </c>
      <c r="I1231" s="10" t="str">
        <f>IF(H1231="","",IF(AND('Datos seleccionados'!$Q787&gt;=$I$3,'Datos seleccionados'!$R787&lt;=$I$4,'Datos seleccionados'!$S787&gt;=$I$5,'Datos seleccionados'!$T787&gt;=$I$6,'Datos seleccionados'!$U787&gt;=$I$7),"SI","NO"))</f>
        <v/>
      </c>
    </row>
    <row r="1232" spans="2:9" x14ac:dyDescent="0.2">
      <c r="B1232" s="18" t="str">
        <f>+IF('Datos seleccionados'!$A788="","",'Datos seleccionados'!$A788)</f>
        <v/>
      </c>
      <c r="C1232" s="14" t="str">
        <f>+IF('Datos seleccionados'!$B788="","",'Datos seleccionados'!$B788)</f>
        <v/>
      </c>
      <c r="D1232" s="10" t="str">
        <f>IF(C1232="","",IF(AND('Datos seleccionados'!$Q788&gt;=$D$3,'Datos seleccionados'!$R788&lt;=$D$4,'Datos seleccionados'!$S788&gt;=$D$5,'Datos seleccionados'!$T788&gt;=$D$6,'Datos seleccionados'!$U788&gt;=$D$7),"SI","NO"))</f>
        <v/>
      </c>
      <c r="G1232" s="17" t="str">
        <f>+IF('Datos seleccionados'!$A788="","",'Datos seleccionados'!$A788)</f>
        <v/>
      </c>
      <c r="H1232" s="14" t="str">
        <f>+IF('Datos seleccionados'!$B788="","",'Datos seleccionados'!$B788)</f>
        <v/>
      </c>
      <c r="I1232" s="10" t="str">
        <f>IF(H1232="","",IF(AND('Datos seleccionados'!$Q788&gt;=$I$3,'Datos seleccionados'!$R788&lt;=$I$4,'Datos seleccionados'!$S788&gt;=$I$5,'Datos seleccionados'!$T788&gt;=$I$6,'Datos seleccionados'!$U788&gt;=$I$7),"SI","NO"))</f>
        <v/>
      </c>
    </row>
    <row r="1233" spans="2:9" x14ac:dyDescent="0.2">
      <c r="B1233" s="18" t="str">
        <f>+IF('Datos seleccionados'!$A789="","",'Datos seleccionados'!$A789)</f>
        <v/>
      </c>
      <c r="C1233" s="14" t="str">
        <f>+IF('Datos seleccionados'!$B789="","",'Datos seleccionados'!$B789)</f>
        <v/>
      </c>
      <c r="D1233" s="10" t="str">
        <f>IF(C1233="","",IF(AND('Datos seleccionados'!$Q789&gt;=$D$3,'Datos seleccionados'!$R789&lt;=$D$4,'Datos seleccionados'!$S789&gt;=$D$5,'Datos seleccionados'!$T789&gt;=$D$6,'Datos seleccionados'!$U789&gt;=$D$7),"SI","NO"))</f>
        <v/>
      </c>
      <c r="G1233" s="17" t="str">
        <f>+IF('Datos seleccionados'!$A789="","",'Datos seleccionados'!$A789)</f>
        <v/>
      </c>
      <c r="H1233" s="14" t="str">
        <f>+IF('Datos seleccionados'!$B789="","",'Datos seleccionados'!$B789)</f>
        <v/>
      </c>
      <c r="I1233" s="10" t="str">
        <f>IF(H1233="","",IF(AND('Datos seleccionados'!$Q789&gt;=$I$3,'Datos seleccionados'!$R789&lt;=$I$4,'Datos seleccionados'!$S789&gt;=$I$5,'Datos seleccionados'!$T789&gt;=$I$6,'Datos seleccionados'!$U789&gt;=$I$7),"SI","NO"))</f>
        <v/>
      </c>
    </row>
    <row r="1234" spans="2:9" x14ac:dyDescent="0.2">
      <c r="B1234" s="18" t="str">
        <f>+IF('Datos seleccionados'!$A790="","",'Datos seleccionados'!$A790)</f>
        <v/>
      </c>
      <c r="C1234" s="14" t="str">
        <f>+IF('Datos seleccionados'!$B790="","",'Datos seleccionados'!$B790)</f>
        <v/>
      </c>
      <c r="D1234" s="10" t="str">
        <f>IF(C1234="","",IF(AND('Datos seleccionados'!$Q790&gt;=$D$3,'Datos seleccionados'!$R790&lt;=$D$4,'Datos seleccionados'!$S790&gt;=$D$5,'Datos seleccionados'!$T790&gt;=$D$6,'Datos seleccionados'!$U790&gt;=$D$7),"SI","NO"))</f>
        <v/>
      </c>
      <c r="G1234" s="17" t="str">
        <f>+IF('Datos seleccionados'!$A790="","",'Datos seleccionados'!$A790)</f>
        <v/>
      </c>
      <c r="H1234" s="14" t="str">
        <f>+IF('Datos seleccionados'!$B790="","",'Datos seleccionados'!$B790)</f>
        <v/>
      </c>
      <c r="I1234" s="10" t="str">
        <f>IF(H1234="","",IF(AND('Datos seleccionados'!$Q790&gt;=$I$3,'Datos seleccionados'!$R790&lt;=$I$4,'Datos seleccionados'!$S790&gt;=$I$5,'Datos seleccionados'!$T790&gt;=$I$6,'Datos seleccionados'!$U790&gt;=$I$7),"SI","NO"))</f>
        <v/>
      </c>
    </row>
    <row r="1235" spans="2:9" x14ac:dyDescent="0.2">
      <c r="B1235" s="18" t="str">
        <f>+IF('Datos seleccionados'!$A791="","",'Datos seleccionados'!$A791)</f>
        <v/>
      </c>
      <c r="C1235" s="14" t="str">
        <f>+IF('Datos seleccionados'!$B791="","",'Datos seleccionados'!$B791)</f>
        <v/>
      </c>
      <c r="D1235" s="10" t="str">
        <f>IF(C1235="","",IF(AND('Datos seleccionados'!$Q791&gt;=$D$3,'Datos seleccionados'!$R791&lt;=$D$4,'Datos seleccionados'!$S791&gt;=$D$5,'Datos seleccionados'!$T791&gt;=$D$6,'Datos seleccionados'!$U791&gt;=$D$7),"SI","NO"))</f>
        <v/>
      </c>
      <c r="G1235" s="17" t="str">
        <f>+IF('Datos seleccionados'!$A791="","",'Datos seleccionados'!$A791)</f>
        <v/>
      </c>
      <c r="H1235" s="14" t="str">
        <f>+IF('Datos seleccionados'!$B791="","",'Datos seleccionados'!$B791)</f>
        <v/>
      </c>
      <c r="I1235" s="10" t="str">
        <f>IF(H1235="","",IF(AND('Datos seleccionados'!$Q791&gt;=$I$3,'Datos seleccionados'!$R791&lt;=$I$4,'Datos seleccionados'!$S791&gt;=$I$5,'Datos seleccionados'!$T791&gt;=$I$6,'Datos seleccionados'!$U791&gt;=$I$7),"SI","NO"))</f>
        <v/>
      </c>
    </row>
    <row r="1236" spans="2:9" x14ac:dyDescent="0.2">
      <c r="B1236" s="18" t="str">
        <f>+IF('Datos seleccionados'!$A792="","",'Datos seleccionados'!$A792)</f>
        <v/>
      </c>
      <c r="C1236" s="14" t="str">
        <f>+IF('Datos seleccionados'!$B792="","",'Datos seleccionados'!$B792)</f>
        <v/>
      </c>
      <c r="D1236" s="10" t="str">
        <f>IF(C1236="","",IF(AND('Datos seleccionados'!$Q792&gt;=$D$3,'Datos seleccionados'!$R792&lt;=$D$4,'Datos seleccionados'!$S792&gt;=$D$5,'Datos seleccionados'!$T792&gt;=$D$6,'Datos seleccionados'!$U792&gt;=$D$7),"SI","NO"))</f>
        <v/>
      </c>
      <c r="G1236" s="17" t="str">
        <f>+IF('Datos seleccionados'!$A792="","",'Datos seleccionados'!$A792)</f>
        <v/>
      </c>
      <c r="H1236" s="14" t="str">
        <f>+IF('Datos seleccionados'!$B792="","",'Datos seleccionados'!$B792)</f>
        <v/>
      </c>
      <c r="I1236" s="10" t="str">
        <f>IF(H1236="","",IF(AND('Datos seleccionados'!$Q792&gt;=$I$3,'Datos seleccionados'!$R792&lt;=$I$4,'Datos seleccionados'!$S792&gt;=$I$5,'Datos seleccionados'!$T792&gt;=$I$6,'Datos seleccionados'!$U792&gt;=$I$7),"SI","NO"))</f>
        <v/>
      </c>
    </row>
    <row r="1237" spans="2:9" x14ac:dyDescent="0.2">
      <c r="B1237" s="18" t="str">
        <f>+IF('Datos seleccionados'!$A793="","",'Datos seleccionados'!$A793)</f>
        <v/>
      </c>
      <c r="C1237" s="14" t="str">
        <f>+IF('Datos seleccionados'!$B793="","",'Datos seleccionados'!$B793)</f>
        <v/>
      </c>
      <c r="D1237" s="10" t="str">
        <f>IF(C1237="","",IF(AND('Datos seleccionados'!$Q793&gt;=$D$3,'Datos seleccionados'!$R793&lt;=$D$4,'Datos seleccionados'!$S793&gt;=$D$5,'Datos seleccionados'!$T793&gt;=$D$6,'Datos seleccionados'!$U793&gt;=$D$7),"SI","NO"))</f>
        <v/>
      </c>
      <c r="G1237" s="17" t="str">
        <f>+IF('Datos seleccionados'!$A793="","",'Datos seleccionados'!$A793)</f>
        <v/>
      </c>
      <c r="H1237" s="14" t="str">
        <f>+IF('Datos seleccionados'!$B793="","",'Datos seleccionados'!$B793)</f>
        <v/>
      </c>
      <c r="I1237" s="10" t="str">
        <f>IF(H1237="","",IF(AND('Datos seleccionados'!$Q793&gt;=$I$3,'Datos seleccionados'!$R793&lt;=$I$4,'Datos seleccionados'!$S793&gt;=$I$5,'Datos seleccionados'!$T793&gt;=$I$6,'Datos seleccionados'!$U793&gt;=$I$7),"SI","NO"))</f>
        <v/>
      </c>
    </row>
    <row r="1238" spans="2:9" x14ac:dyDescent="0.2">
      <c r="B1238" s="18" t="str">
        <f>+IF('Datos seleccionados'!$A794="","",'Datos seleccionados'!$A794)</f>
        <v/>
      </c>
      <c r="C1238" s="14" t="str">
        <f>+IF('Datos seleccionados'!$B794="","",'Datos seleccionados'!$B794)</f>
        <v/>
      </c>
      <c r="D1238" s="10" t="str">
        <f>IF(C1238="","",IF(AND('Datos seleccionados'!$Q794&gt;=$D$3,'Datos seleccionados'!$R794&lt;=$D$4,'Datos seleccionados'!$S794&gt;=$D$5,'Datos seleccionados'!$T794&gt;=$D$6,'Datos seleccionados'!$U794&gt;=$D$7),"SI","NO"))</f>
        <v/>
      </c>
      <c r="G1238" s="17" t="str">
        <f>+IF('Datos seleccionados'!$A794="","",'Datos seleccionados'!$A794)</f>
        <v/>
      </c>
      <c r="H1238" s="14" t="str">
        <f>+IF('Datos seleccionados'!$B794="","",'Datos seleccionados'!$B794)</f>
        <v/>
      </c>
      <c r="I1238" s="10" t="str">
        <f>IF(H1238="","",IF(AND('Datos seleccionados'!$Q794&gt;=$I$3,'Datos seleccionados'!$R794&lt;=$I$4,'Datos seleccionados'!$S794&gt;=$I$5,'Datos seleccionados'!$T794&gt;=$I$6,'Datos seleccionados'!$U794&gt;=$I$7),"SI","NO"))</f>
        <v/>
      </c>
    </row>
    <row r="1239" spans="2:9" x14ac:dyDescent="0.2">
      <c r="B1239" s="18" t="str">
        <f>+IF('Datos seleccionados'!$A795="","",'Datos seleccionados'!$A795)</f>
        <v/>
      </c>
      <c r="C1239" s="14" t="str">
        <f>+IF('Datos seleccionados'!$B795="","",'Datos seleccionados'!$B795)</f>
        <v/>
      </c>
      <c r="D1239" s="10" t="str">
        <f>IF(C1239="","",IF(AND('Datos seleccionados'!$Q795&gt;=$D$3,'Datos seleccionados'!$R795&lt;=$D$4,'Datos seleccionados'!$S795&gt;=$D$5,'Datos seleccionados'!$T795&gt;=$D$6,'Datos seleccionados'!$U795&gt;=$D$7),"SI","NO"))</f>
        <v/>
      </c>
      <c r="G1239" s="17" t="str">
        <f>+IF('Datos seleccionados'!$A795="","",'Datos seleccionados'!$A795)</f>
        <v/>
      </c>
      <c r="H1239" s="14" t="str">
        <f>+IF('Datos seleccionados'!$B795="","",'Datos seleccionados'!$B795)</f>
        <v/>
      </c>
      <c r="I1239" s="10" t="str">
        <f>IF(H1239="","",IF(AND('Datos seleccionados'!$Q795&gt;=$I$3,'Datos seleccionados'!$R795&lt;=$I$4,'Datos seleccionados'!$S795&gt;=$I$5,'Datos seleccionados'!$T795&gt;=$I$6,'Datos seleccionados'!$U795&gt;=$I$7),"SI","NO"))</f>
        <v/>
      </c>
    </row>
    <row r="1240" spans="2:9" x14ac:dyDescent="0.2">
      <c r="B1240" s="18" t="str">
        <f>+IF('Datos seleccionados'!$A796="","",'Datos seleccionados'!$A796)</f>
        <v/>
      </c>
      <c r="C1240" s="14" t="str">
        <f>+IF('Datos seleccionados'!$B796="","",'Datos seleccionados'!$B796)</f>
        <v/>
      </c>
      <c r="D1240" s="10" t="str">
        <f>IF(C1240="","",IF(AND('Datos seleccionados'!$Q796&gt;=$D$3,'Datos seleccionados'!$R796&lt;=$D$4,'Datos seleccionados'!$S796&gt;=$D$5,'Datos seleccionados'!$T796&gt;=$D$6,'Datos seleccionados'!$U796&gt;=$D$7),"SI","NO"))</f>
        <v/>
      </c>
      <c r="G1240" s="17" t="str">
        <f>+IF('Datos seleccionados'!$A796="","",'Datos seleccionados'!$A796)</f>
        <v/>
      </c>
      <c r="H1240" s="14" t="str">
        <f>+IF('Datos seleccionados'!$B796="","",'Datos seleccionados'!$B796)</f>
        <v/>
      </c>
      <c r="I1240" s="10" t="str">
        <f>IF(H1240="","",IF(AND('Datos seleccionados'!$Q796&gt;=$I$3,'Datos seleccionados'!$R796&lt;=$I$4,'Datos seleccionados'!$S796&gt;=$I$5,'Datos seleccionados'!$T796&gt;=$I$6,'Datos seleccionados'!$U796&gt;=$I$7),"SI","NO"))</f>
        <v/>
      </c>
    </row>
    <row r="1241" spans="2:9" x14ac:dyDescent="0.2">
      <c r="B1241" s="18" t="str">
        <f>+IF('Datos seleccionados'!$A797="","",'Datos seleccionados'!$A797)</f>
        <v/>
      </c>
      <c r="C1241" s="14" t="str">
        <f>+IF('Datos seleccionados'!$B797="","",'Datos seleccionados'!$B797)</f>
        <v/>
      </c>
      <c r="D1241" s="10" t="str">
        <f>IF(C1241="","",IF(AND('Datos seleccionados'!$Q797&gt;=$D$3,'Datos seleccionados'!$R797&lt;=$D$4,'Datos seleccionados'!$S797&gt;=$D$5,'Datos seleccionados'!$T797&gt;=$D$6,'Datos seleccionados'!$U797&gt;=$D$7),"SI","NO"))</f>
        <v/>
      </c>
      <c r="G1241" s="17" t="str">
        <f>+IF('Datos seleccionados'!$A797="","",'Datos seleccionados'!$A797)</f>
        <v/>
      </c>
      <c r="H1241" s="14" t="str">
        <f>+IF('Datos seleccionados'!$B797="","",'Datos seleccionados'!$B797)</f>
        <v/>
      </c>
      <c r="I1241" s="10" t="str">
        <f>IF(H1241="","",IF(AND('Datos seleccionados'!$Q797&gt;=$I$3,'Datos seleccionados'!$R797&lt;=$I$4,'Datos seleccionados'!$S797&gt;=$I$5,'Datos seleccionados'!$T797&gt;=$I$6,'Datos seleccionados'!$U797&gt;=$I$7),"SI","NO"))</f>
        <v/>
      </c>
    </row>
    <row r="1242" spans="2:9" x14ac:dyDescent="0.2">
      <c r="B1242" s="18" t="str">
        <f>+IF('Datos seleccionados'!$A798="","",'Datos seleccionados'!$A798)</f>
        <v/>
      </c>
      <c r="C1242" s="14" t="str">
        <f>+IF('Datos seleccionados'!$B798="","",'Datos seleccionados'!$B798)</f>
        <v/>
      </c>
      <c r="D1242" s="10" t="str">
        <f>IF(C1242="","",IF(AND('Datos seleccionados'!$Q798&gt;=$D$3,'Datos seleccionados'!$R798&lt;=$D$4,'Datos seleccionados'!$S798&gt;=$D$5,'Datos seleccionados'!$T798&gt;=$D$6,'Datos seleccionados'!$U798&gt;=$D$7),"SI","NO"))</f>
        <v/>
      </c>
      <c r="G1242" s="17" t="str">
        <f>+IF('Datos seleccionados'!$A798="","",'Datos seleccionados'!$A798)</f>
        <v/>
      </c>
      <c r="H1242" s="14" t="str">
        <f>+IF('Datos seleccionados'!$B798="","",'Datos seleccionados'!$B798)</f>
        <v/>
      </c>
      <c r="I1242" s="10" t="str">
        <f>IF(H1242="","",IF(AND('Datos seleccionados'!$Q798&gt;=$I$3,'Datos seleccionados'!$R798&lt;=$I$4,'Datos seleccionados'!$S798&gt;=$I$5,'Datos seleccionados'!$T798&gt;=$I$6,'Datos seleccionados'!$U798&gt;=$I$7),"SI","NO"))</f>
        <v/>
      </c>
    </row>
    <row r="1243" spans="2:9" x14ac:dyDescent="0.2">
      <c r="B1243" s="18" t="str">
        <f>+IF('Datos seleccionados'!$A799="","",'Datos seleccionados'!$A799)</f>
        <v/>
      </c>
      <c r="C1243" s="14" t="str">
        <f>+IF('Datos seleccionados'!$B799="","",'Datos seleccionados'!$B799)</f>
        <v/>
      </c>
      <c r="D1243" s="10" t="str">
        <f>IF(C1243="","",IF(AND('Datos seleccionados'!$Q799&gt;=$D$3,'Datos seleccionados'!$R799&lt;=$D$4,'Datos seleccionados'!$S799&gt;=$D$5,'Datos seleccionados'!$T799&gt;=$D$6,'Datos seleccionados'!$U799&gt;=$D$7),"SI","NO"))</f>
        <v/>
      </c>
      <c r="G1243" s="17" t="str">
        <f>+IF('Datos seleccionados'!$A799="","",'Datos seleccionados'!$A799)</f>
        <v/>
      </c>
      <c r="H1243" s="14" t="str">
        <f>+IF('Datos seleccionados'!$B799="","",'Datos seleccionados'!$B799)</f>
        <v/>
      </c>
      <c r="I1243" s="10" t="str">
        <f>IF(H1243="","",IF(AND('Datos seleccionados'!$Q799&gt;=$I$3,'Datos seleccionados'!$R799&lt;=$I$4,'Datos seleccionados'!$S799&gt;=$I$5,'Datos seleccionados'!$T799&gt;=$I$6,'Datos seleccionados'!$U799&gt;=$I$7),"SI","NO"))</f>
        <v/>
      </c>
    </row>
    <row r="1244" spans="2:9" x14ac:dyDescent="0.2">
      <c r="B1244" s="18" t="str">
        <f>+IF('Datos seleccionados'!$A800="","",'Datos seleccionados'!$A800)</f>
        <v/>
      </c>
      <c r="C1244" s="14" t="str">
        <f>+IF('Datos seleccionados'!$B800="","",'Datos seleccionados'!$B800)</f>
        <v/>
      </c>
      <c r="D1244" s="10" t="str">
        <f>IF(C1244="","",IF(AND('Datos seleccionados'!$Q800&gt;=$D$3,'Datos seleccionados'!$R800&lt;=$D$4,'Datos seleccionados'!$S800&gt;=$D$5,'Datos seleccionados'!$T800&gt;=$D$6,'Datos seleccionados'!$U800&gt;=$D$7),"SI","NO"))</f>
        <v/>
      </c>
      <c r="G1244" s="17" t="str">
        <f>+IF('Datos seleccionados'!$A800="","",'Datos seleccionados'!$A800)</f>
        <v/>
      </c>
      <c r="H1244" s="14" t="str">
        <f>+IF('Datos seleccionados'!$B800="","",'Datos seleccionados'!$B800)</f>
        <v/>
      </c>
      <c r="I1244" s="10" t="str">
        <f>IF(H1244="","",IF(AND('Datos seleccionados'!$Q800&gt;=$I$3,'Datos seleccionados'!$R800&lt;=$I$4,'Datos seleccionados'!$S800&gt;=$I$5,'Datos seleccionados'!$T800&gt;=$I$6,'Datos seleccionados'!$U800&gt;=$I$7),"SI","NO"))</f>
        <v/>
      </c>
    </row>
    <row r="1245" spans="2:9" x14ac:dyDescent="0.2">
      <c r="B1245" s="18" t="str">
        <f>+IF('Datos seleccionados'!$A801="","",'Datos seleccionados'!$A801)</f>
        <v/>
      </c>
      <c r="C1245" s="14" t="str">
        <f>+IF('Datos seleccionados'!$B801="","",'Datos seleccionados'!$B801)</f>
        <v/>
      </c>
      <c r="D1245" s="10" t="str">
        <f>IF(C1245="","",IF(AND('Datos seleccionados'!$Q801&gt;=$D$3,'Datos seleccionados'!$R801&lt;=$D$4,'Datos seleccionados'!$S801&gt;=$D$5,'Datos seleccionados'!$T801&gt;=$D$6,'Datos seleccionados'!$U801&gt;=$D$7),"SI","NO"))</f>
        <v/>
      </c>
      <c r="G1245" s="17" t="str">
        <f>+IF('Datos seleccionados'!$A801="","",'Datos seleccionados'!$A801)</f>
        <v/>
      </c>
      <c r="H1245" s="14" t="str">
        <f>+IF('Datos seleccionados'!$B801="","",'Datos seleccionados'!$B801)</f>
        <v/>
      </c>
      <c r="I1245" s="10" t="str">
        <f>IF(H1245="","",IF(AND('Datos seleccionados'!$Q801&gt;=$I$3,'Datos seleccionados'!$R801&lt;=$I$4,'Datos seleccionados'!$S801&gt;=$I$5,'Datos seleccionados'!$T801&gt;=$I$6,'Datos seleccionados'!$U801&gt;=$I$7),"SI","NO"))</f>
        <v/>
      </c>
    </row>
    <row r="1246" spans="2:9" x14ac:dyDescent="0.2">
      <c r="B1246" s="18" t="str">
        <f>+IF('Datos seleccionados'!$A802="","",'Datos seleccionados'!$A802)</f>
        <v/>
      </c>
      <c r="C1246" s="14" t="str">
        <f>+IF('Datos seleccionados'!$B802="","",'Datos seleccionados'!$B802)</f>
        <v/>
      </c>
      <c r="D1246" s="10" t="str">
        <f>IF(C1246="","",IF(AND('Datos seleccionados'!$Q802&gt;=$D$3,'Datos seleccionados'!$R802&lt;=$D$4,'Datos seleccionados'!$S802&gt;=$D$5,'Datos seleccionados'!$T802&gt;=$D$6,'Datos seleccionados'!$U802&gt;=$D$7),"SI","NO"))</f>
        <v/>
      </c>
      <c r="G1246" s="17" t="str">
        <f>+IF('Datos seleccionados'!$A802="","",'Datos seleccionados'!$A802)</f>
        <v/>
      </c>
      <c r="H1246" s="14" t="str">
        <f>+IF('Datos seleccionados'!$B802="","",'Datos seleccionados'!$B802)</f>
        <v/>
      </c>
      <c r="I1246" s="10" t="str">
        <f>IF(H1246="","",IF(AND('Datos seleccionados'!$Q802&gt;=$I$3,'Datos seleccionados'!$R802&lt;=$I$4,'Datos seleccionados'!$S802&gt;=$I$5,'Datos seleccionados'!$T802&gt;=$I$6,'Datos seleccionados'!$U802&gt;=$I$7),"SI","NO"))</f>
        <v/>
      </c>
    </row>
    <row r="1247" spans="2:9" x14ac:dyDescent="0.2">
      <c r="B1247" s="18" t="str">
        <f>+IF('Datos seleccionados'!$A803="","",'Datos seleccionados'!$A803)</f>
        <v/>
      </c>
      <c r="C1247" s="14" t="str">
        <f>+IF('Datos seleccionados'!$B803="","",'Datos seleccionados'!$B803)</f>
        <v/>
      </c>
      <c r="D1247" s="10" t="str">
        <f>IF(C1247="","",IF(AND('Datos seleccionados'!$Q803&gt;=$D$3,'Datos seleccionados'!$R803&lt;=$D$4,'Datos seleccionados'!$S803&gt;=$D$5,'Datos seleccionados'!$T803&gt;=$D$6,'Datos seleccionados'!$U803&gt;=$D$7),"SI","NO"))</f>
        <v/>
      </c>
      <c r="G1247" s="17" t="str">
        <f>+IF('Datos seleccionados'!$A803="","",'Datos seleccionados'!$A803)</f>
        <v/>
      </c>
      <c r="H1247" s="14" t="str">
        <f>+IF('Datos seleccionados'!$B803="","",'Datos seleccionados'!$B803)</f>
        <v/>
      </c>
      <c r="I1247" s="10" t="str">
        <f>IF(H1247="","",IF(AND('Datos seleccionados'!$Q803&gt;=$I$3,'Datos seleccionados'!$R803&lt;=$I$4,'Datos seleccionados'!$S803&gt;=$I$5,'Datos seleccionados'!$T803&gt;=$I$6,'Datos seleccionados'!$U803&gt;=$I$7),"SI","NO"))</f>
        <v/>
      </c>
    </row>
    <row r="1248" spans="2:9" x14ac:dyDescent="0.2">
      <c r="B1248" s="18" t="str">
        <f>+IF('Datos seleccionados'!$A804="","",'Datos seleccionados'!$A804)</f>
        <v/>
      </c>
      <c r="C1248" s="14" t="str">
        <f>+IF('Datos seleccionados'!$B804="","",'Datos seleccionados'!$B804)</f>
        <v/>
      </c>
      <c r="D1248" s="10" t="str">
        <f>IF(C1248="","",IF(AND('Datos seleccionados'!$Q804&gt;=$D$3,'Datos seleccionados'!$R804&lt;=$D$4,'Datos seleccionados'!$S804&gt;=$D$5,'Datos seleccionados'!$T804&gt;=$D$6,'Datos seleccionados'!$U804&gt;=$D$7),"SI","NO"))</f>
        <v/>
      </c>
      <c r="G1248" s="17" t="str">
        <f>+IF('Datos seleccionados'!$A804="","",'Datos seleccionados'!$A804)</f>
        <v/>
      </c>
      <c r="H1248" s="14" t="str">
        <f>+IF('Datos seleccionados'!$B804="","",'Datos seleccionados'!$B804)</f>
        <v/>
      </c>
      <c r="I1248" s="10" t="str">
        <f>IF(H1248="","",IF(AND('Datos seleccionados'!$Q804&gt;=$I$3,'Datos seleccionados'!$R804&lt;=$I$4,'Datos seleccionados'!$S804&gt;=$I$5,'Datos seleccionados'!$T804&gt;=$I$6,'Datos seleccionados'!$U804&gt;=$I$7),"SI","NO"))</f>
        <v/>
      </c>
    </row>
    <row r="1249" spans="2:9" x14ac:dyDescent="0.2">
      <c r="B1249" s="18" t="str">
        <f>+IF('Datos seleccionados'!$A805="","",'Datos seleccionados'!$A805)</f>
        <v/>
      </c>
      <c r="C1249" s="14" t="str">
        <f>+IF('Datos seleccionados'!$B805="","",'Datos seleccionados'!$B805)</f>
        <v/>
      </c>
      <c r="D1249" s="10" t="str">
        <f>IF(C1249="","",IF(AND('Datos seleccionados'!$Q805&gt;=$D$3,'Datos seleccionados'!$R805&lt;=$D$4,'Datos seleccionados'!$S805&gt;=$D$5,'Datos seleccionados'!$T805&gt;=$D$6,'Datos seleccionados'!$U805&gt;=$D$7),"SI","NO"))</f>
        <v/>
      </c>
      <c r="G1249" s="17" t="str">
        <f>+IF('Datos seleccionados'!$A805="","",'Datos seleccionados'!$A805)</f>
        <v/>
      </c>
      <c r="H1249" s="14" t="str">
        <f>+IF('Datos seleccionados'!$B805="","",'Datos seleccionados'!$B805)</f>
        <v/>
      </c>
      <c r="I1249" s="10" t="str">
        <f>IF(H1249="","",IF(AND('Datos seleccionados'!$Q805&gt;=$I$3,'Datos seleccionados'!$R805&lt;=$I$4,'Datos seleccionados'!$S805&gt;=$I$5,'Datos seleccionados'!$T805&gt;=$I$6,'Datos seleccionados'!$U805&gt;=$I$7),"SI","NO"))</f>
        <v/>
      </c>
    </row>
    <row r="1250" spans="2:9" x14ac:dyDescent="0.2">
      <c r="B1250" s="18" t="str">
        <f>+IF('Datos seleccionados'!$A806="","",'Datos seleccionados'!$A806)</f>
        <v/>
      </c>
      <c r="C1250" s="14" t="str">
        <f>+IF('Datos seleccionados'!$B806="","",'Datos seleccionados'!$B806)</f>
        <v/>
      </c>
      <c r="D1250" s="10" t="str">
        <f>IF(C1250="","",IF(AND('Datos seleccionados'!$Q806&gt;=$D$3,'Datos seleccionados'!$R806&lt;=$D$4,'Datos seleccionados'!$S806&gt;=$D$5,'Datos seleccionados'!$T806&gt;=$D$6,'Datos seleccionados'!$U806&gt;=$D$7),"SI","NO"))</f>
        <v/>
      </c>
      <c r="G1250" s="17" t="str">
        <f>+IF('Datos seleccionados'!$A806="","",'Datos seleccionados'!$A806)</f>
        <v/>
      </c>
      <c r="H1250" s="14" t="str">
        <f>+IF('Datos seleccionados'!$B806="","",'Datos seleccionados'!$B806)</f>
        <v/>
      </c>
      <c r="I1250" s="10" t="str">
        <f>IF(H1250="","",IF(AND('Datos seleccionados'!$Q806&gt;=$I$3,'Datos seleccionados'!$R806&lt;=$I$4,'Datos seleccionados'!$S806&gt;=$I$5,'Datos seleccionados'!$T806&gt;=$I$6,'Datos seleccionados'!$U806&gt;=$I$7),"SI","NO"))</f>
        <v/>
      </c>
    </row>
    <row r="1251" spans="2:9" x14ac:dyDescent="0.2">
      <c r="B1251" s="18" t="str">
        <f>+IF('Datos seleccionados'!$A807="","",'Datos seleccionados'!$A807)</f>
        <v/>
      </c>
      <c r="C1251" s="14" t="str">
        <f>+IF('Datos seleccionados'!$B807="","",'Datos seleccionados'!$B807)</f>
        <v/>
      </c>
      <c r="D1251" s="10" t="str">
        <f>IF(C1251="","",IF(AND('Datos seleccionados'!$Q807&gt;=$D$3,'Datos seleccionados'!$R807&lt;=$D$4,'Datos seleccionados'!$S807&gt;=$D$5,'Datos seleccionados'!$T807&gt;=$D$6,'Datos seleccionados'!$U807&gt;=$D$7),"SI","NO"))</f>
        <v/>
      </c>
      <c r="G1251" s="17" t="str">
        <f>+IF('Datos seleccionados'!$A807="","",'Datos seleccionados'!$A807)</f>
        <v/>
      </c>
      <c r="H1251" s="14" t="str">
        <f>+IF('Datos seleccionados'!$B807="","",'Datos seleccionados'!$B807)</f>
        <v/>
      </c>
      <c r="I1251" s="10" t="str">
        <f>IF(H1251="","",IF(AND('Datos seleccionados'!$Q807&gt;=$I$3,'Datos seleccionados'!$R807&lt;=$I$4,'Datos seleccionados'!$S807&gt;=$I$5,'Datos seleccionados'!$T807&gt;=$I$6,'Datos seleccionados'!$U807&gt;=$I$7),"SI","NO"))</f>
        <v/>
      </c>
    </row>
    <row r="1252" spans="2:9" x14ac:dyDescent="0.2">
      <c r="B1252" s="18" t="str">
        <f>+IF('Datos seleccionados'!$A808="","",'Datos seleccionados'!$A808)</f>
        <v/>
      </c>
      <c r="C1252" s="14" t="str">
        <f>+IF('Datos seleccionados'!$B808="","",'Datos seleccionados'!$B808)</f>
        <v/>
      </c>
      <c r="D1252" s="10" t="str">
        <f>IF(C1252="","",IF(AND('Datos seleccionados'!$Q808&gt;=$D$3,'Datos seleccionados'!$R808&lt;=$D$4,'Datos seleccionados'!$S808&gt;=$D$5,'Datos seleccionados'!$T808&gt;=$D$6,'Datos seleccionados'!$U808&gt;=$D$7),"SI","NO"))</f>
        <v/>
      </c>
      <c r="G1252" s="17" t="str">
        <f>+IF('Datos seleccionados'!$A808="","",'Datos seleccionados'!$A808)</f>
        <v/>
      </c>
      <c r="H1252" s="14" t="str">
        <f>+IF('Datos seleccionados'!$B808="","",'Datos seleccionados'!$B808)</f>
        <v/>
      </c>
      <c r="I1252" s="10" t="str">
        <f>IF(H1252="","",IF(AND('Datos seleccionados'!$Q808&gt;=$I$3,'Datos seleccionados'!$R808&lt;=$I$4,'Datos seleccionados'!$S808&gt;=$I$5,'Datos seleccionados'!$T808&gt;=$I$6,'Datos seleccionados'!$U808&gt;=$I$7),"SI","NO"))</f>
        <v/>
      </c>
    </row>
    <row r="1253" spans="2:9" x14ac:dyDescent="0.2">
      <c r="B1253" s="18" t="str">
        <f>+IF('Datos seleccionados'!$A809="","",'Datos seleccionados'!$A809)</f>
        <v/>
      </c>
      <c r="C1253" s="14" t="str">
        <f>+IF('Datos seleccionados'!$B809="","",'Datos seleccionados'!$B809)</f>
        <v/>
      </c>
      <c r="D1253" s="10" t="str">
        <f>IF(C1253="","",IF(AND('Datos seleccionados'!$Q809&gt;=$D$3,'Datos seleccionados'!$R809&lt;=$D$4,'Datos seleccionados'!$S809&gt;=$D$5,'Datos seleccionados'!$T809&gt;=$D$6,'Datos seleccionados'!$U809&gt;=$D$7),"SI","NO"))</f>
        <v/>
      </c>
      <c r="G1253" s="17" t="str">
        <f>+IF('Datos seleccionados'!$A809="","",'Datos seleccionados'!$A809)</f>
        <v/>
      </c>
      <c r="H1253" s="14" t="str">
        <f>+IF('Datos seleccionados'!$B809="","",'Datos seleccionados'!$B809)</f>
        <v/>
      </c>
      <c r="I1253" s="10" t="str">
        <f>IF(H1253="","",IF(AND('Datos seleccionados'!$Q809&gt;=$I$3,'Datos seleccionados'!$R809&lt;=$I$4,'Datos seleccionados'!$S809&gt;=$I$5,'Datos seleccionados'!$T809&gt;=$I$6,'Datos seleccionados'!$U809&gt;=$I$7),"SI","NO"))</f>
        <v/>
      </c>
    </row>
    <row r="1254" spans="2:9" x14ac:dyDescent="0.2">
      <c r="B1254" s="18" t="str">
        <f>+IF('Datos seleccionados'!$A810="","",'Datos seleccionados'!$A810)</f>
        <v/>
      </c>
      <c r="C1254" s="14" t="str">
        <f>+IF('Datos seleccionados'!$B810="","",'Datos seleccionados'!$B810)</f>
        <v/>
      </c>
      <c r="D1254" s="10" t="str">
        <f>IF(C1254="","",IF(AND('Datos seleccionados'!$Q810&gt;=$D$3,'Datos seleccionados'!$R810&lt;=$D$4,'Datos seleccionados'!$S810&gt;=$D$5,'Datos seleccionados'!$T810&gt;=$D$6,'Datos seleccionados'!$U810&gt;=$D$7),"SI","NO"))</f>
        <v/>
      </c>
      <c r="G1254" s="17" t="str">
        <f>+IF('Datos seleccionados'!$A810="","",'Datos seleccionados'!$A810)</f>
        <v/>
      </c>
      <c r="H1254" s="14" t="str">
        <f>+IF('Datos seleccionados'!$B810="","",'Datos seleccionados'!$B810)</f>
        <v/>
      </c>
      <c r="I1254" s="10" t="str">
        <f>IF(H1254="","",IF(AND('Datos seleccionados'!$Q810&gt;=$I$3,'Datos seleccionados'!$R810&lt;=$I$4,'Datos seleccionados'!$S810&gt;=$I$5,'Datos seleccionados'!$T810&gt;=$I$6,'Datos seleccionados'!$U810&gt;=$I$7),"SI","NO"))</f>
        <v/>
      </c>
    </row>
    <row r="1255" spans="2:9" x14ac:dyDescent="0.2">
      <c r="B1255" s="18" t="str">
        <f>+IF('Datos seleccionados'!$A811="","",'Datos seleccionados'!$A811)</f>
        <v/>
      </c>
      <c r="C1255" s="14" t="str">
        <f>+IF('Datos seleccionados'!$B811="","",'Datos seleccionados'!$B811)</f>
        <v/>
      </c>
      <c r="D1255" s="10" t="str">
        <f>IF(C1255="","",IF(AND('Datos seleccionados'!$Q811&gt;=$D$3,'Datos seleccionados'!$R811&lt;=$D$4,'Datos seleccionados'!$S811&gt;=$D$5,'Datos seleccionados'!$T811&gt;=$D$6,'Datos seleccionados'!$U811&gt;=$D$7),"SI","NO"))</f>
        <v/>
      </c>
      <c r="G1255" s="17" t="str">
        <f>+IF('Datos seleccionados'!$A811="","",'Datos seleccionados'!$A811)</f>
        <v/>
      </c>
      <c r="H1255" s="14" t="str">
        <f>+IF('Datos seleccionados'!$B811="","",'Datos seleccionados'!$B811)</f>
        <v/>
      </c>
      <c r="I1255" s="10" t="str">
        <f>IF(H1255="","",IF(AND('Datos seleccionados'!$Q811&gt;=$I$3,'Datos seleccionados'!$R811&lt;=$I$4,'Datos seleccionados'!$S811&gt;=$I$5,'Datos seleccionados'!$T811&gt;=$I$6,'Datos seleccionados'!$U811&gt;=$I$7),"SI","NO"))</f>
        <v/>
      </c>
    </row>
    <row r="1256" spans="2:9" x14ac:dyDescent="0.2">
      <c r="B1256" s="18" t="str">
        <f>+IF('Datos seleccionados'!$A812="","",'Datos seleccionados'!$A812)</f>
        <v/>
      </c>
      <c r="C1256" s="14" t="str">
        <f>+IF('Datos seleccionados'!$B812="","",'Datos seleccionados'!$B812)</f>
        <v/>
      </c>
      <c r="D1256" s="10" t="str">
        <f>IF(C1256="","",IF(AND('Datos seleccionados'!$Q812&gt;=$D$3,'Datos seleccionados'!$R812&lt;=$D$4,'Datos seleccionados'!$S812&gt;=$D$5,'Datos seleccionados'!$T812&gt;=$D$6,'Datos seleccionados'!$U812&gt;=$D$7),"SI","NO"))</f>
        <v/>
      </c>
      <c r="G1256" s="17" t="str">
        <f>+IF('Datos seleccionados'!$A812="","",'Datos seleccionados'!$A812)</f>
        <v/>
      </c>
      <c r="H1256" s="14" t="str">
        <f>+IF('Datos seleccionados'!$B812="","",'Datos seleccionados'!$B812)</f>
        <v/>
      </c>
      <c r="I1256" s="10" t="str">
        <f>IF(H1256="","",IF(AND('Datos seleccionados'!$Q812&gt;=$I$3,'Datos seleccionados'!$R812&lt;=$I$4,'Datos seleccionados'!$S812&gt;=$I$5,'Datos seleccionados'!$T812&gt;=$I$6,'Datos seleccionados'!$U812&gt;=$I$7),"SI","NO"))</f>
        <v/>
      </c>
    </row>
    <row r="1257" spans="2:9" x14ac:dyDescent="0.2">
      <c r="B1257" s="18" t="str">
        <f>+IF('Datos seleccionados'!$A813="","",'Datos seleccionados'!$A813)</f>
        <v/>
      </c>
      <c r="C1257" s="14" t="str">
        <f>+IF('Datos seleccionados'!$B813="","",'Datos seleccionados'!$B813)</f>
        <v/>
      </c>
      <c r="D1257" s="10" t="str">
        <f>IF(C1257="","",IF(AND('Datos seleccionados'!$Q813&gt;=$D$3,'Datos seleccionados'!$R813&lt;=$D$4,'Datos seleccionados'!$S813&gt;=$D$5,'Datos seleccionados'!$T813&gt;=$D$6,'Datos seleccionados'!$U813&gt;=$D$7),"SI","NO"))</f>
        <v/>
      </c>
      <c r="G1257" s="17" t="str">
        <f>+IF('Datos seleccionados'!$A813="","",'Datos seleccionados'!$A813)</f>
        <v/>
      </c>
      <c r="H1257" s="14" t="str">
        <f>+IF('Datos seleccionados'!$B813="","",'Datos seleccionados'!$B813)</f>
        <v/>
      </c>
      <c r="I1257" s="10" t="str">
        <f>IF(H1257="","",IF(AND('Datos seleccionados'!$Q813&gt;=$I$3,'Datos seleccionados'!$R813&lt;=$I$4,'Datos seleccionados'!$S813&gt;=$I$5,'Datos seleccionados'!$T813&gt;=$I$6,'Datos seleccionados'!$U813&gt;=$I$7),"SI","NO"))</f>
        <v/>
      </c>
    </row>
    <row r="1258" spans="2:9" x14ac:dyDescent="0.2">
      <c r="B1258" s="18" t="str">
        <f>+IF('Datos seleccionados'!$A814="","",'Datos seleccionados'!$A814)</f>
        <v/>
      </c>
      <c r="C1258" s="14" t="str">
        <f>+IF('Datos seleccionados'!$B814="","",'Datos seleccionados'!$B814)</f>
        <v/>
      </c>
      <c r="D1258" s="10" t="str">
        <f>IF(C1258="","",IF(AND('Datos seleccionados'!$Q814&gt;=$D$3,'Datos seleccionados'!$R814&lt;=$D$4,'Datos seleccionados'!$S814&gt;=$D$5,'Datos seleccionados'!$T814&gt;=$D$6,'Datos seleccionados'!$U814&gt;=$D$7),"SI","NO"))</f>
        <v/>
      </c>
      <c r="G1258" s="17" t="str">
        <f>+IF('Datos seleccionados'!$A814="","",'Datos seleccionados'!$A814)</f>
        <v/>
      </c>
      <c r="H1258" s="14" t="str">
        <f>+IF('Datos seleccionados'!$B814="","",'Datos seleccionados'!$B814)</f>
        <v/>
      </c>
      <c r="I1258" s="10" t="str">
        <f>IF(H1258="","",IF(AND('Datos seleccionados'!$Q814&gt;=$I$3,'Datos seleccionados'!$R814&lt;=$I$4,'Datos seleccionados'!$S814&gt;=$I$5,'Datos seleccionados'!$T814&gt;=$I$6,'Datos seleccionados'!$U814&gt;=$I$7),"SI","NO"))</f>
        <v/>
      </c>
    </row>
    <row r="1259" spans="2:9" x14ac:dyDescent="0.2">
      <c r="B1259" s="18" t="str">
        <f>+IF('Datos seleccionados'!$A815="","",'Datos seleccionados'!$A815)</f>
        <v/>
      </c>
      <c r="C1259" s="14" t="str">
        <f>+IF('Datos seleccionados'!$B815="","",'Datos seleccionados'!$B815)</f>
        <v/>
      </c>
      <c r="D1259" s="10" t="str">
        <f>IF(C1259="","",IF(AND('Datos seleccionados'!$Q815&gt;=$D$3,'Datos seleccionados'!$R815&lt;=$D$4,'Datos seleccionados'!$S815&gt;=$D$5,'Datos seleccionados'!$T815&gt;=$D$6,'Datos seleccionados'!$U815&gt;=$D$7),"SI","NO"))</f>
        <v/>
      </c>
      <c r="G1259" s="17" t="str">
        <f>+IF('Datos seleccionados'!$A815="","",'Datos seleccionados'!$A815)</f>
        <v/>
      </c>
      <c r="H1259" s="14" t="str">
        <f>+IF('Datos seleccionados'!$B815="","",'Datos seleccionados'!$B815)</f>
        <v/>
      </c>
      <c r="I1259" s="10" t="str">
        <f>IF(H1259="","",IF(AND('Datos seleccionados'!$Q815&gt;=$I$3,'Datos seleccionados'!$R815&lt;=$I$4,'Datos seleccionados'!$S815&gt;=$I$5,'Datos seleccionados'!$T815&gt;=$I$6,'Datos seleccionados'!$U815&gt;=$I$7),"SI","NO"))</f>
        <v/>
      </c>
    </row>
    <row r="1260" spans="2:9" x14ac:dyDescent="0.2">
      <c r="B1260" s="18" t="str">
        <f>+IF('Datos seleccionados'!$A816="","",'Datos seleccionados'!$A816)</f>
        <v/>
      </c>
      <c r="C1260" s="14" t="str">
        <f>+IF('Datos seleccionados'!$B816="","",'Datos seleccionados'!$B816)</f>
        <v/>
      </c>
      <c r="D1260" s="10" t="str">
        <f>IF(C1260="","",IF(AND('Datos seleccionados'!$Q816&gt;=$D$3,'Datos seleccionados'!$R816&lt;=$D$4,'Datos seleccionados'!$S816&gt;=$D$5,'Datos seleccionados'!$T816&gt;=$D$6,'Datos seleccionados'!$U816&gt;=$D$7),"SI","NO"))</f>
        <v/>
      </c>
      <c r="G1260" s="17" t="str">
        <f>+IF('Datos seleccionados'!$A816="","",'Datos seleccionados'!$A816)</f>
        <v/>
      </c>
      <c r="H1260" s="14" t="str">
        <f>+IF('Datos seleccionados'!$B816="","",'Datos seleccionados'!$B816)</f>
        <v/>
      </c>
      <c r="I1260" s="10" t="str">
        <f>IF(H1260="","",IF(AND('Datos seleccionados'!$Q816&gt;=$I$3,'Datos seleccionados'!$R816&lt;=$I$4,'Datos seleccionados'!$S816&gt;=$I$5,'Datos seleccionados'!$T816&gt;=$I$6,'Datos seleccionados'!$U816&gt;=$I$7),"SI","NO"))</f>
        <v/>
      </c>
    </row>
    <row r="1261" spans="2:9" x14ac:dyDescent="0.2">
      <c r="B1261" s="18" t="str">
        <f>+IF('Datos seleccionados'!$A817="","",'Datos seleccionados'!$A817)</f>
        <v/>
      </c>
      <c r="C1261" s="14" t="str">
        <f>+IF('Datos seleccionados'!$B817="","",'Datos seleccionados'!$B817)</f>
        <v/>
      </c>
      <c r="D1261" s="10" t="str">
        <f>IF(C1261="","",IF(AND('Datos seleccionados'!$Q817&gt;=$D$3,'Datos seleccionados'!$R817&lt;=$D$4,'Datos seleccionados'!$S817&gt;=$D$5,'Datos seleccionados'!$T817&gt;=$D$6,'Datos seleccionados'!$U817&gt;=$D$7),"SI","NO"))</f>
        <v/>
      </c>
      <c r="G1261" s="17" t="str">
        <f>+IF('Datos seleccionados'!$A817="","",'Datos seleccionados'!$A817)</f>
        <v/>
      </c>
      <c r="H1261" s="14" t="str">
        <f>+IF('Datos seleccionados'!$B817="","",'Datos seleccionados'!$B817)</f>
        <v/>
      </c>
      <c r="I1261" s="10" t="str">
        <f>IF(H1261="","",IF(AND('Datos seleccionados'!$Q817&gt;=$I$3,'Datos seleccionados'!$R817&lt;=$I$4,'Datos seleccionados'!$S817&gt;=$I$5,'Datos seleccionados'!$T817&gt;=$I$6,'Datos seleccionados'!$U817&gt;=$I$7),"SI","NO"))</f>
        <v/>
      </c>
    </row>
    <row r="1262" spans="2:9" x14ac:dyDescent="0.2">
      <c r="B1262" s="18" t="str">
        <f>+IF('Datos seleccionados'!$A818="","",'Datos seleccionados'!$A818)</f>
        <v/>
      </c>
      <c r="C1262" s="14" t="str">
        <f>+IF('Datos seleccionados'!$B818="","",'Datos seleccionados'!$B818)</f>
        <v/>
      </c>
      <c r="D1262" s="10" t="str">
        <f>IF(C1262="","",IF(AND('Datos seleccionados'!$Q818&gt;=$D$3,'Datos seleccionados'!$R818&lt;=$D$4,'Datos seleccionados'!$S818&gt;=$D$5,'Datos seleccionados'!$T818&gt;=$D$6,'Datos seleccionados'!$U818&gt;=$D$7),"SI","NO"))</f>
        <v/>
      </c>
      <c r="G1262" s="17" t="str">
        <f>+IF('Datos seleccionados'!$A818="","",'Datos seleccionados'!$A818)</f>
        <v/>
      </c>
      <c r="H1262" s="14" t="str">
        <f>+IF('Datos seleccionados'!$B818="","",'Datos seleccionados'!$B818)</f>
        <v/>
      </c>
      <c r="I1262" s="10" t="str">
        <f>IF(H1262="","",IF(AND('Datos seleccionados'!$Q818&gt;=$I$3,'Datos seleccionados'!$R818&lt;=$I$4,'Datos seleccionados'!$S818&gt;=$I$5,'Datos seleccionados'!$T818&gt;=$I$6,'Datos seleccionados'!$U818&gt;=$I$7),"SI","NO"))</f>
        <v/>
      </c>
    </row>
    <row r="1263" spans="2:9" x14ac:dyDescent="0.2">
      <c r="B1263" s="18" t="str">
        <f>+IF('Datos seleccionados'!$A819="","",'Datos seleccionados'!$A819)</f>
        <v/>
      </c>
      <c r="C1263" s="14" t="str">
        <f>+IF('Datos seleccionados'!$B819="","",'Datos seleccionados'!$B819)</f>
        <v/>
      </c>
      <c r="D1263" s="10" t="str">
        <f>IF(C1263="","",IF(AND('Datos seleccionados'!$Q819&gt;=$D$3,'Datos seleccionados'!$R819&lt;=$D$4,'Datos seleccionados'!$S819&gt;=$D$5,'Datos seleccionados'!$T819&gt;=$D$6,'Datos seleccionados'!$U819&gt;=$D$7),"SI","NO"))</f>
        <v/>
      </c>
      <c r="G1263" s="17" t="str">
        <f>+IF('Datos seleccionados'!$A819="","",'Datos seleccionados'!$A819)</f>
        <v/>
      </c>
      <c r="H1263" s="14" t="str">
        <f>+IF('Datos seleccionados'!$B819="","",'Datos seleccionados'!$B819)</f>
        <v/>
      </c>
      <c r="I1263" s="10" t="str">
        <f>IF(H1263="","",IF(AND('Datos seleccionados'!$Q819&gt;=$I$3,'Datos seleccionados'!$R819&lt;=$I$4,'Datos seleccionados'!$S819&gt;=$I$5,'Datos seleccionados'!$T819&gt;=$I$6,'Datos seleccionados'!$U819&gt;=$I$7),"SI","NO"))</f>
        <v/>
      </c>
    </row>
    <row r="1264" spans="2:9" x14ac:dyDescent="0.2">
      <c r="B1264" s="18" t="str">
        <f>+IF('Datos seleccionados'!$A820="","",'Datos seleccionados'!$A820)</f>
        <v/>
      </c>
      <c r="C1264" s="14" t="str">
        <f>+IF('Datos seleccionados'!$B820="","",'Datos seleccionados'!$B820)</f>
        <v/>
      </c>
      <c r="D1264" s="10" t="str">
        <f>IF(C1264="","",IF(AND('Datos seleccionados'!$Q820&gt;=$D$3,'Datos seleccionados'!$R820&lt;=$D$4,'Datos seleccionados'!$S820&gt;=$D$5,'Datos seleccionados'!$T820&gt;=$D$6,'Datos seleccionados'!$U820&gt;=$D$7),"SI","NO"))</f>
        <v/>
      </c>
      <c r="G1264" s="17" t="str">
        <f>+IF('Datos seleccionados'!$A820="","",'Datos seleccionados'!$A820)</f>
        <v/>
      </c>
      <c r="H1264" s="14" t="str">
        <f>+IF('Datos seleccionados'!$B820="","",'Datos seleccionados'!$B820)</f>
        <v/>
      </c>
      <c r="I1264" s="10" t="str">
        <f>IF(H1264="","",IF(AND('Datos seleccionados'!$Q820&gt;=$I$3,'Datos seleccionados'!$R820&lt;=$I$4,'Datos seleccionados'!$S820&gt;=$I$5,'Datos seleccionados'!$T820&gt;=$I$6,'Datos seleccionados'!$U820&gt;=$I$7),"SI","NO"))</f>
        <v/>
      </c>
    </row>
    <row r="1265" spans="2:9" x14ac:dyDescent="0.2">
      <c r="B1265" s="18" t="str">
        <f>+IF('Datos seleccionados'!$A821="","",'Datos seleccionados'!$A821)</f>
        <v/>
      </c>
      <c r="C1265" s="14" t="str">
        <f>+IF('Datos seleccionados'!$B821="","",'Datos seleccionados'!$B821)</f>
        <v/>
      </c>
      <c r="D1265" s="10" t="str">
        <f>IF(C1265="","",IF(AND('Datos seleccionados'!$Q821&gt;=$D$3,'Datos seleccionados'!$R821&lt;=$D$4,'Datos seleccionados'!$S821&gt;=$D$5,'Datos seleccionados'!$T821&gt;=$D$6,'Datos seleccionados'!$U821&gt;=$D$7),"SI","NO"))</f>
        <v/>
      </c>
      <c r="G1265" s="17" t="str">
        <f>+IF('Datos seleccionados'!$A821="","",'Datos seleccionados'!$A821)</f>
        <v/>
      </c>
      <c r="H1265" s="14" t="str">
        <f>+IF('Datos seleccionados'!$B821="","",'Datos seleccionados'!$B821)</f>
        <v/>
      </c>
      <c r="I1265" s="10" t="str">
        <f>IF(H1265="","",IF(AND('Datos seleccionados'!$Q821&gt;=$I$3,'Datos seleccionados'!$R821&lt;=$I$4,'Datos seleccionados'!$S821&gt;=$I$5,'Datos seleccionados'!$T821&gt;=$I$6,'Datos seleccionados'!$U821&gt;=$I$7),"SI","NO"))</f>
        <v/>
      </c>
    </row>
    <row r="1266" spans="2:9" x14ac:dyDescent="0.2">
      <c r="B1266" s="18" t="str">
        <f>+IF('Datos seleccionados'!$A822="","",'Datos seleccionados'!$A822)</f>
        <v/>
      </c>
      <c r="C1266" s="14" t="str">
        <f>+IF('Datos seleccionados'!$B822="","",'Datos seleccionados'!$B822)</f>
        <v/>
      </c>
      <c r="D1266" s="10" t="str">
        <f>IF(C1266="","",IF(AND('Datos seleccionados'!$Q822&gt;=$D$3,'Datos seleccionados'!$R822&lt;=$D$4,'Datos seleccionados'!$S822&gt;=$D$5,'Datos seleccionados'!$T822&gt;=$D$6,'Datos seleccionados'!$U822&gt;=$D$7),"SI","NO"))</f>
        <v/>
      </c>
      <c r="G1266" s="17" t="str">
        <f>+IF('Datos seleccionados'!$A822="","",'Datos seleccionados'!$A822)</f>
        <v/>
      </c>
      <c r="H1266" s="14" t="str">
        <f>+IF('Datos seleccionados'!$B822="","",'Datos seleccionados'!$B822)</f>
        <v/>
      </c>
      <c r="I1266" s="10" t="str">
        <f>IF(H1266="","",IF(AND('Datos seleccionados'!$Q822&gt;=$I$3,'Datos seleccionados'!$R822&lt;=$I$4,'Datos seleccionados'!$S822&gt;=$I$5,'Datos seleccionados'!$T822&gt;=$I$6,'Datos seleccionados'!$U822&gt;=$I$7),"SI","NO"))</f>
        <v/>
      </c>
    </row>
    <row r="1267" spans="2:9" x14ac:dyDescent="0.2">
      <c r="B1267" s="18" t="str">
        <f>+IF('Datos seleccionados'!$A823="","",'Datos seleccionados'!$A823)</f>
        <v/>
      </c>
      <c r="C1267" s="14" t="str">
        <f>+IF('Datos seleccionados'!$B823="","",'Datos seleccionados'!$B823)</f>
        <v/>
      </c>
      <c r="D1267" s="10" t="str">
        <f>IF(C1267="","",IF(AND('Datos seleccionados'!$Q823&gt;=$D$3,'Datos seleccionados'!$R823&lt;=$D$4,'Datos seleccionados'!$S823&gt;=$D$5,'Datos seleccionados'!$T823&gt;=$D$6,'Datos seleccionados'!$U823&gt;=$D$7),"SI","NO"))</f>
        <v/>
      </c>
      <c r="G1267" s="17" t="str">
        <f>+IF('Datos seleccionados'!$A823="","",'Datos seleccionados'!$A823)</f>
        <v/>
      </c>
      <c r="H1267" s="14" t="str">
        <f>+IF('Datos seleccionados'!$B823="","",'Datos seleccionados'!$B823)</f>
        <v/>
      </c>
      <c r="I1267" s="10" t="str">
        <f>IF(H1267="","",IF(AND('Datos seleccionados'!$Q823&gt;=$I$3,'Datos seleccionados'!$R823&lt;=$I$4,'Datos seleccionados'!$S823&gt;=$I$5,'Datos seleccionados'!$T823&gt;=$I$6,'Datos seleccionados'!$U823&gt;=$I$7),"SI","NO"))</f>
        <v/>
      </c>
    </row>
    <row r="1268" spans="2:9" x14ac:dyDescent="0.2">
      <c r="B1268" s="18" t="str">
        <f>+IF('Datos seleccionados'!$A824="","",'Datos seleccionados'!$A824)</f>
        <v/>
      </c>
      <c r="C1268" s="14" t="str">
        <f>+IF('Datos seleccionados'!$B824="","",'Datos seleccionados'!$B824)</f>
        <v/>
      </c>
      <c r="D1268" s="10" t="str">
        <f>IF(C1268="","",IF(AND('Datos seleccionados'!$Q824&gt;=$D$3,'Datos seleccionados'!$R824&lt;=$D$4,'Datos seleccionados'!$S824&gt;=$D$5,'Datos seleccionados'!$T824&gt;=$D$6,'Datos seleccionados'!$U824&gt;=$D$7),"SI","NO"))</f>
        <v/>
      </c>
      <c r="G1268" s="17" t="str">
        <f>+IF('Datos seleccionados'!$A824="","",'Datos seleccionados'!$A824)</f>
        <v/>
      </c>
      <c r="H1268" s="14" t="str">
        <f>+IF('Datos seleccionados'!$B824="","",'Datos seleccionados'!$B824)</f>
        <v/>
      </c>
      <c r="I1268" s="10" t="str">
        <f>IF(H1268="","",IF(AND('Datos seleccionados'!$Q824&gt;=$I$3,'Datos seleccionados'!$R824&lt;=$I$4,'Datos seleccionados'!$S824&gt;=$I$5,'Datos seleccionados'!$T824&gt;=$I$6,'Datos seleccionados'!$U824&gt;=$I$7),"SI","NO"))</f>
        <v/>
      </c>
    </row>
    <row r="1269" spans="2:9" x14ac:dyDescent="0.2">
      <c r="B1269" s="18" t="str">
        <f>+IF('Datos seleccionados'!$A825="","",'Datos seleccionados'!$A825)</f>
        <v/>
      </c>
      <c r="C1269" s="14" t="str">
        <f>+IF('Datos seleccionados'!$B825="","",'Datos seleccionados'!$B825)</f>
        <v/>
      </c>
      <c r="D1269" s="10" t="str">
        <f>IF(C1269="","",IF(AND('Datos seleccionados'!$Q825&gt;=$D$3,'Datos seleccionados'!$R825&lt;=$D$4,'Datos seleccionados'!$S825&gt;=$D$5,'Datos seleccionados'!$T825&gt;=$D$6,'Datos seleccionados'!$U825&gt;=$D$7),"SI","NO"))</f>
        <v/>
      </c>
      <c r="G1269" s="17" t="str">
        <f>+IF('Datos seleccionados'!$A825="","",'Datos seleccionados'!$A825)</f>
        <v/>
      </c>
      <c r="H1269" s="14" t="str">
        <f>+IF('Datos seleccionados'!$B825="","",'Datos seleccionados'!$B825)</f>
        <v/>
      </c>
      <c r="I1269" s="10" t="str">
        <f>IF(H1269="","",IF(AND('Datos seleccionados'!$Q825&gt;=$I$3,'Datos seleccionados'!$R825&lt;=$I$4,'Datos seleccionados'!$S825&gt;=$I$5,'Datos seleccionados'!$T825&gt;=$I$6,'Datos seleccionados'!$U825&gt;=$I$7),"SI","NO"))</f>
        <v/>
      </c>
    </row>
    <row r="1270" spans="2:9" x14ac:dyDescent="0.2">
      <c r="B1270" s="18" t="str">
        <f>+IF('Datos seleccionados'!$A826="","",'Datos seleccionados'!$A826)</f>
        <v/>
      </c>
      <c r="C1270" s="14" t="str">
        <f>+IF('Datos seleccionados'!$B826="","",'Datos seleccionados'!$B826)</f>
        <v/>
      </c>
      <c r="D1270" s="10" t="str">
        <f>IF(C1270="","",IF(AND('Datos seleccionados'!$Q826&gt;=$D$3,'Datos seleccionados'!$R826&lt;=$D$4,'Datos seleccionados'!$S826&gt;=$D$5,'Datos seleccionados'!$T826&gt;=$D$6,'Datos seleccionados'!$U826&gt;=$D$7),"SI","NO"))</f>
        <v/>
      </c>
      <c r="G1270" s="17" t="str">
        <f>+IF('Datos seleccionados'!$A826="","",'Datos seleccionados'!$A826)</f>
        <v/>
      </c>
      <c r="H1270" s="14" t="str">
        <f>+IF('Datos seleccionados'!$B826="","",'Datos seleccionados'!$B826)</f>
        <v/>
      </c>
      <c r="I1270" s="10" t="str">
        <f>IF(H1270="","",IF(AND('Datos seleccionados'!$Q826&gt;=$I$3,'Datos seleccionados'!$R826&lt;=$I$4,'Datos seleccionados'!$S826&gt;=$I$5,'Datos seleccionados'!$T826&gt;=$I$6,'Datos seleccionados'!$U826&gt;=$I$7),"SI","NO"))</f>
        <v/>
      </c>
    </row>
    <row r="1271" spans="2:9" x14ac:dyDescent="0.2">
      <c r="B1271" s="18" t="str">
        <f>+IF('Datos seleccionados'!$A827="","",'Datos seleccionados'!$A827)</f>
        <v/>
      </c>
      <c r="C1271" s="14" t="str">
        <f>+IF('Datos seleccionados'!$B827="","",'Datos seleccionados'!$B827)</f>
        <v/>
      </c>
      <c r="D1271" s="10" t="str">
        <f>IF(C1271="","",IF(AND('Datos seleccionados'!$Q827&gt;=$D$3,'Datos seleccionados'!$R827&lt;=$D$4,'Datos seleccionados'!$S827&gt;=$D$5,'Datos seleccionados'!$T827&gt;=$D$6,'Datos seleccionados'!$U827&gt;=$D$7),"SI","NO"))</f>
        <v/>
      </c>
      <c r="G1271" s="17" t="str">
        <f>+IF('Datos seleccionados'!$A827="","",'Datos seleccionados'!$A827)</f>
        <v/>
      </c>
      <c r="H1271" s="14" t="str">
        <f>+IF('Datos seleccionados'!$B827="","",'Datos seleccionados'!$B827)</f>
        <v/>
      </c>
      <c r="I1271" s="10" t="str">
        <f>IF(H1271="","",IF(AND('Datos seleccionados'!$Q827&gt;=$I$3,'Datos seleccionados'!$R827&lt;=$I$4,'Datos seleccionados'!$S827&gt;=$I$5,'Datos seleccionados'!$T827&gt;=$I$6,'Datos seleccionados'!$U827&gt;=$I$7),"SI","NO"))</f>
        <v/>
      </c>
    </row>
    <row r="1272" spans="2:9" x14ac:dyDescent="0.2">
      <c r="B1272" s="18" t="str">
        <f>+IF('Datos seleccionados'!$A828="","",'Datos seleccionados'!$A828)</f>
        <v/>
      </c>
      <c r="C1272" s="14" t="str">
        <f>+IF('Datos seleccionados'!$B828="","",'Datos seleccionados'!$B828)</f>
        <v/>
      </c>
      <c r="D1272" s="10" t="str">
        <f>IF(C1272="","",IF(AND('Datos seleccionados'!$Q828&gt;=$D$3,'Datos seleccionados'!$R828&lt;=$D$4,'Datos seleccionados'!$S828&gt;=$D$5,'Datos seleccionados'!$T828&gt;=$D$6,'Datos seleccionados'!$U828&gt;=$D$7),"SI","NO"))</f>
        <v/>
      </c>
      <c r="G1272" s="17" t="str">
        <f>+IF('Datos seleccionados'!$A828="","",'Datos seleccionados'!$A828)</f>
        <v/>
      </c>
      <c r="H1272" s="14" t="str">
        <f>+IF('Datos seleccionados'!$B828="","",'Datos seleccionados'!$B828)</f>
        <v/>
      </c>
      <c r="I1272" s="10" t="str">
        <f>IF(H1272="","",IF(AND('Datos seleccionados'!$Q828&gt;=$I$3,'Datos seleccionados'!$R828&lt;=$I$4,'Datos seleccionados'!$S828&gt;=$I$5,'Datos seleccionados'!$T828&gt;=$I$6,'Datos seleccionados'!$U828&gt;=$I$7),"SI","NO"))</f>
        <v/>
      </c>
    </row>
    <row r="1273" spans="2:9" x14ac:dyDescent="0.2">
      <c r="B1273" s="18" t="str">
        <f>+IF('Datos seleccionados'!$A829="","",'Datos seleccionados'!$A829)</f>
        <v/>
      </c>
      <c r="C1273" s="14" t="str">
        <f>+IF('Datos seleccionados'!$B829="","",'Datos seleccionados'!$B829)</f>
        <v/>
      </c>
      <c r="D1273" s="10" t="str">
        <f>IF(C1273="","",IF(AND('Datos seleccionados'!$Q829&gt;=$D$3,'Datos seleccionados'!$R829&lt;=$D$4,'Datos seleccionados'!$S829&gt;=$D$5,'Datos seleccionados'!$T829&gt;=$D$6,'Datos seleccionados'!$U829&gt;=$D$7),"SI","NO"))</f>
        <v/>
      </c>
      <c r="G1273" s="17" t="str">
        <f>+IF('Datos seleccionados'!$A829="","",'Datos seleccionados'!$A829)</f>
        <v/>
      </c>
      <c r="H1273" s="14" t="str">
        <f>+IF('Datos seleccionados'!$B829="","",'Datos seleccionados'!$B829)</f>
        <v/>
      </c>
      <c r="I1273" s="10" t="str">
        <f>IF(H1273="","",IF(AND('Datos seleccionados'!$Q829&gt;=$I$3,'Datos seleccionados'!$R829&lt;=$I$4,'Datos seleccionados'!$S829&gt;=$I$5,'Datos seleccionados'!$T829&gt;=$I$6,'Datos seleccionados'!$U829&gt;=$I$7),"SI","NO"))</f>
        <v/>
      </c>
    </row>
    <row r="1274" spans="2:9" x14ac:dyDescent="0.2">
      <c r="B1274" s="18" t="str">
        <f>+IF('Datos seleccionados'!$A830="","",'Datos seleccionados'!$A830)</f>
        <v/>
      </c>
      <c r="C1274" s="14" t="str">
        <f>+IF('Datos seleccionados'!$B830="","",'Datos seleccionados'!$B830)</f>
        <v/>
      </c>
      <c r="D1274" s="10" t="str">
        <f>IF(C1274="","",IF(AND('Datos seleccionados'!$Q830&gt;=$D$3,'Datos seleccionados'!$R830&lt;=$D$4,'Datos seleccionados'!$S830&gt;=$D$5,'Datos seleccionados'!$T830&gt;=$D$6,'Datos seleccionados'!$U830&gt;=$D$7),"SI","NO"))</f>
        <v/>
      </c>
      <c r="G1274" s="17" t="str">
        <f>+IF('Datos seleccionados'!$A830="","",'Datos seleccionados'!$A830)</f>
        <v/>
      </c>
      <c r="H1274" s="14" t="str">
        <f>+IF('Datos seleccionados'!$B830="","",'Datos seleccionados'!$B830)</f>
        <v/>
      </c>
      <c r="I1274" s="10" t="str">
        <f>IF(H1274="","",IF(AND('Datos seleccionados'!$Q830&gt;=$I$3,'Datos seleccionados'!$R830&lt;=$I$4,'Datos seleccionados'!$S830&gt;=$I$5,'Datos seleccionados'!$T830&gt;=$I$6,'Datos seleccionados'!$U830&gt;=$I$7),"SI","NO"))</f>
        <v/>
      </c>
    </row>
    <row r="1275" spans="2:9" x14ac:dyDescent="0.2">
      <c r="B1275" s="18" t="str">
        <f>+IF('Datos seleccionados'!$A831="","",'Datos seleccionados'!$A831)</f>
        <v/>
      </c>
      <c r="C1275" s="14" t="str">
        <f>+IF('Datos seleccionados'!$B831="","",'Datos seleccionados'!$B831)</f>
        <v/>
      </c>
      <c r="D1275" s="10" t="str">
        <f>IF(C1275="","",IF(AND('Datos seleccionados'!$Q831&gt;=$D$3,'Datos seleccionados'!$R831&lt;=$D$4,'Datos seleccionados'!$S831&gt;=$D$5,'Datos seleccionados'!$T831&gt;=$D$6,'Datos seleccionados'!$U831&gt;=$D$7),"SI","NO"))</f>
        <v/>
      </c>
      <c r="G1275" s="17" t="str">
        <f>+IF('Datos seleccionados'!$A831="","",'Datos seleccionados'!$A831)</f>
        <v/>
      </c>
      <c r="H1275" s="14" t="str">
        <f>+IF('Datos seleccionados'!$B831="","",'Datos seleccionados'!$B831)</f>
        <v/>
      </c>
      <c r="I1275" s="10" t="str">
        <f>IF(H1275="","",IF(AND('Datos seleccionados'!$Q831&gt;=$I$3,'Datos seleccionados'!$R831&lt;=$I$4,'Datos seleccionados'!$S831&gt;=$I$5,'Datos seleccionados'!$T831&gt;=$I$6,'Datos seleccionados'!$U831&gt;=$I$7),"SI","NO"))</f>
        <v/>
      </c>
    </row>
    <row r="1276" spans="2:9" x14ac:dyDescent="0.2">
      <c r="B1276" s="18" t="str">
        <f>+IF('Datos seleccionados'!$A832="","",'Datos seleccionados'!$A832)</f>
        <v/>
      </c>
      <c r="C1276" s="14" t="str">
        <f>+IF('Datos seleccionados'!$B832="","",'Datos seleccionados'!$B832)</f>
        <v/>
      </c>
      <c r="D1276" s="10" t="str">
        <f>IF(C1276="","",IF(AND('Datos seleccionados'!$Q832&gt;=$D$3,'Datos seleccionados'!$R832&lt;=$D$4,'Datos seleccionados'!$S832&gt;=$D$5,'Datos seleccionados'!$T832&gt;=$D$6,'Datos seleccionados'!$U832&gt;=$D$7),"SI","NO"))</f>
        <v/>
      </c>
      <c r="G1276" s="17" t="str">
        <f>+IF('Datos seleccionados'!$A832="","",'Datos seleccionados'!$A832)</f>
        <v/>
      </c>
      <c r="H1276" s="14" t="str">
        <f>+IF('Datos seleccionados'!$B832="","",'Datos seleccionados'!$B832)</f>
        <v/>
      </c>
      <c r="I1276" s="10" t="str">
        <f>IF(H1276="","",IF(AND('Datos seleccionados'!$Q832&gt;=$I$3,'Datos seleccionados'!$R832&lt;=$I$4,'Datos seleccionados'!$S832&gt;=$I$5,'Datos seleccionados'!$T832&gt;=$I$6,'Datos seleccionados'!$U832&gt;=$I$7),"SI","NO"))</f>
        <v/>
      </c>
    </row>
    <row r="1277" spans="2:9" x14ac:dyDescent="0.2">
      <c r="B1277" s="18" t="str">
        <f>+IF('Datos seleccionados'!$A833="","",'Datos seleccionados'!$A833)</f>
        <v/>
      </c>
      <c r="C1277" s="14" t="str">
        <f>+IF('Datos seleccionados'!$B833="","",'Datos seleccionados'!$B833)</f>
        <v/>
      </c>
      <c r="D1277" s="10" t="str">
        <f>IF(C1277="","",IF(AND('Datos seleccionados'!$Q833&gt;=$D$3,'Datos seleccionados'!$R833&lt;=$D$4,'Datos seleccionados'!$S833&gt;=$D$5,'Datos seleccionados'!$T833&gt;=$D$6,'Datos seleccionados'!$U833&gt;=$D$7),"SI","NO"))</f>
        <v/>
      </c>
      <c r="G1277" s="17" t="str">
        <f>+IF('Datos seleccionados'!$A833="","",'Datos seleccionados'!$A833)</f>
        <v/>
      </c>
      <c r="H1277" s="14" t="str">
        <f>+IF('Datos seleccionados'!$B833="","",'Datos seleccionados'!$B833)</f>
        <v/>
      </c>
      <c r="I1277" s="10" t="str">
        <f>IF(H1277="","",IF(AND('Datos seleccionados'!$Q833&gt;=$I$3,'Datos seleccionados'!$R833&lt;=$I$4,'Datos seleccionados'!$S833&gt;=$I$5,'Datos seleccionados'!$T833&gt;=$I$6,'Datos seleccionados'!$U833&gt;=$I$7),"SI","NO"))</f>
        <v/>
      </c>
    </row>
    <row r="1278" spans="2:9" x14ac:dyDescent="0.2">
      <c r="B1278" s="18" t="str">
        <f>+IF('Datos seleccionados'!$A834="","",'Datos seleccionados'!$A834)</f>
        <v/>
      </c>
      <c r="C1278" s="14" t="str">
        <f>+IF('Datos seleccionados'!$B834="","",'Datos seleccionados'!$B834)</f>
        <v/>
      </c>
      <c r="D1278" s="10" t="str">
        <f>IF(C1278="","",IF(AND('Datos seleccionados'!$Q834&gt;=$D$3,'Datos seleccionados'!$R834&lt;=$D$4,'Datos seleccionados'!$S834&gt;=$D$5,'Datos seleccionados'!$T834&gt;=$D$6,'Datos seleccionados'!$U834&gt;=$D$7),"SI","NO"))</f>
        <v/>
      </c>
      <c r="G1278" s="17" t="str">
        <f>+IF('Datos seleccionados'!$A834="","",'Datos seleccionados'!$A834)</f>
        <v/>
      </c>
      <c r="H1278" s="14" t="str">
        <f>+IF('Datos seleccionados'!$B834="","",'Datos seleccionados'!$B834)</f>
        <v/>
      </c>
      <c r="I1278" s="10" t="str">
        <f>IF(H1278="","",IF(AND('Datos seleccionados'!$Q834&gt;=$I$3,'Datos seleccionados'!$R834&lt;=$I$4,'Datos seleccionados'!$S834&gt;=$I$5,'Datos seleccionados'!$T834&gt;=$I$6,'Datos seleccionados'!$U834&gt;=$I$7),"SI","NO"))</f>
        <v/>
      </c>
    </row>
    <row r="1279" spans="2:9" x14ac:dyDescent="0.2">
      <c r="B1279" s="18" t="str">
        <f>+IF('Datos seleccionados'!$A835="","",'Datos seleccionados'!$A835)</f>
        <v/>
      </c>
      <c r="C1279" s="14" t="str">
        <f>+IF('Datos seleccionados'!$B835="","",'Datos seleccionados'!$B835)</f>
        <v/>
      </c>
      <c r="D1279" s="10" t="str">
        <f>IF(C1279="","",IF(AND('Datos seleccionados'!$Q835&gt;=$D$3,'Datos seleccionados'!$R835&lt;=$D$4,'Datos seleccionados'!$S835&gt;=$D$5,'Datos seleccionados'!$T835&gt;=$D$6,'Datos seleccionados'!$U835&gt;=$D$7),"SI","NO"))</f>
        <v/>
      </c>
      <c r="G1279" s="17" t="str">
        <f>+IF('Datos seleccionados'!$A835="","",'Datos seleccionados'!$A835)</f>
        <v/>
      </c>
      <c r="H1279" s="14" t="str">
        <f>+IF('Datos seleccionados'!$B835="","",'Datos seleccionados'!$B835)</f>
        <v/>
      </c>
      <c r="I1279" s="10" t="str">
        <f>IF(H1279="","",IF(AND('Datos seleccionados'!$Q835&gt;=$I$3,'Datos seleccionados'!$R835&lt;=$I$4,'Datos seleccionados'!$S835&gt;=$I$5,'Datos seleccionados'!$T835&gt;=$I$6,'Datos seleccionados'!$U835&gt;=$I$7),"SI","NO"))</f>
        <v/>
      </c>
    </row>
    <row r="1280" spans="2:9" x14ac:dyDescent="0.2">
      <c r="B1280" s="18" t="str">
        <f>+IF('Datos seleccionados'!$A836="","",'Datos seleccionados'!$A836)</f>
        <v/>
      </c>
      <c r="C1280" s="14" t="str">
        <f>+IF('Datos seleccionados'!$B836="","",'Datos seleccionados'!$B836)</f>
        <v/>
      </c>
      <c r="D1280" s="10" t="str">
        <f>IF(C1280="","",IF(AND('Datos seleccionados'!$Q836&gt;=$D$3,'Datos seleccionados'!$R836&lt;=$D$4,'Datos seleccionados'!$S836&gt;=$D$5,'Datos seleccionados'!$T836&gt;=$D$6,'Datos seleccionados'!$U836&gt;=$D$7),"SI","NO"))</f>
        <v/>
      </c>
      <c r="G1280" s="17" t="str">
        <f>+IF('Datos seleccionados'!$A836="","",'Datos seleccionados'!$A836)</f>
        <v/>
      </c>
      <c r="H1280" s="14" t="str">
        <f>+IF('Datos seleccionados'!$B836="","",'Datos seleccionados'!$B836)</f>
        <v/>
      </c>
      <c r="I1280" s="10" t="str">
        <f>IF(H1280="","",IF(AND('Datos seleccionados'!$Q836&gt;=$I$3,'Datos seleccionados'!$R836&lt;=$I$4,'Datos seleccionados'!$S836&gt;=$I$5,'Datos seleccionados'!$T836&gt;=$I$6,'Datos seleccionados'!$U836&gt;=$I$7),"SI","NO"))</f>
        <v/>
      </c>
    </row>
    <row r="1281" spans="2:9" x14ac:dyDescent="0.2">
      <c r="B1281" s="18" t="str">
        <f>+IF('Datos seleccionados'!$A837="","",'Datos seleccionados'!$A837)</f>
        <v/>
      </c>
      <c r="C1281" s="14" t="str">
        <f>+IF('Datos seleccionados'!$B837="","",'Datos seleccionados'!$B837)</f>
        <v/>
      </c>
      <c r="D1281" s="10" t="str">
        <f>IF(C1281="","",IF(AND('Datos seleccionados'!$Q837&gt;=$D$3,'Datos seleccionados'!$R837&lt;=$D$4,'Datos seleccionados'!$S837&gt;=$D$5,'Datos seleccionados'!$T837&gt;=$D$6,'Datos seleccionados'!$U837&gt;=$D$7),"SI","NO"))</f>
        <v/>
      </c>
      <c r="G1281" s="17" t="str">
        <f>+IF('Datos seleccionados'!$A837="","",'Datos seleccionados'!$A837)</f>
        <v/>
      </c>
      <c r="H1281" s="14" t="str">
        <f>+IF('Datos seleccionados'!$B837="","",'Datos seleccionados'!$B837)</f>
        <v/>
      </c>
      <c r="I1281" s="10" t="str">
        <f>IF(H1281="","",IF(AND('Datos seleccionados'!$Q837&gt;=$I$3,'Datos seleccionados'!$R837&lt;=$I$4,'Datos seleccionados'!$S837&gt;=$I$5,'Datos seleccionados'!$T837&gt;=$I$6,'Datos seleccionados'!$U837&gt;=$I$7),"SI","NO"))</f>
        <v/>
      </c>
    </row>
    <row r="1282" spans="2:9" x14ac:dyDescent="0.2">
      <c r="B1282" s="18" t="str">
        <f>+IF('Datos seleccionados'!$A838="","",'Datos seleccionados'!$A838)</f>
        <v/>
      </c>
      <c r="C1282" s="14" t="str">
        <f>+IF('Datos seleccionados'!$B838="","",'Datos seleccionados'!$B838)</f>
        <v/>
      </c>
      <c r="D1282" s="10" t="str">
        <f>IF(C1282="","",IF(AND('Datos seleccionados'!$Q838&gt;=$D$3,'Datos seleccionados'!$R838&lt;=$D$4,'Datos seleccionados'!$S838&gt;=$D$5,'Datos seleccionados'!$T838&gt;=$D$6,'Datos seleccionados'!$U838&gt;=$D$7),"SI","NO"))</f>
        <v/>
      </c>
      <c r="G1282" s="17" t="str">
        <f>+IF('Datos seleccionados'!$A838="","",'Datos seleccionados'!$A838)</f>
        <v/>
      </c>
      <c r="H1282" s="14" t="str">
        <f>+IF('Datos seleccionados'!$B838="","",'Datos seleccionados'!$B838)</f>
        <v/>
      </c>
      <c r="I1282" s="10" t="str">
        <f>IF(H1282="","",IF(AND('Datos seleccionados'!$Q838&gt;=$I$3,'Datos seleccionados'!$R838&lt;=$I$4,'Datos seleccionados'!$S838&gt;=$I$5,'Datos seleccionados'!$T838&gt;=$I$6,'Datos seleccionados'!$U838&gt;=$I$7),"SI","NO"))</f>
        <v/>
      </c>
    </row>
    <row r="1283" spans="2:9" x14ac:dyDescent="0.2">
      <c r="B1283" s="18" t="str">
        <f>+IF('Datos seleccionados'!$A839="","",'Datos seleccionados'!$A839)</f>
        <v/>
      </c>
      <c r="C1283" s="14" t="str">
        <f>+IF('Datos seleccionados'!$B839="","",'Datos seleccionados'!$B839)</f>
        <v/>
      </c>
      <c r="D1283" s="10" t="str">
        <f>IF(C1283="","",IF(AND('Datos seleccionados'!$Q839&gt;=$D$3,'Datos seleccionados'!$R839&lt;=$D$4,'Datos seleccionados'!$S839&gt;=$D$5,'Datos seleccionados'!$T839&gt;=$D$6,'Datos seleccionados'!$U839&gt;=$D$7),"SI","NO"))</f>
        <v/>
      </c>
      <c r="G1283" s="17" t="str">
        <f>+IF('Datos seleccionados'!$A839="","",'Datos seleccionados'!$A839)</f>
        <v/>
      </c>
      <c r="H1283" s="14" t="str">
        <f>+IF('Datos seleccionados'!$B839="","",'Datos seleccionados'!$B839)</f>
        <v/>
      </c>
      <c r="I1283" s="10" t="str">
        <f>IF(H1283="","",IF(AND('Datos seleccionados'!$Q839&gt;=$I$3,'Datos seleccionados'!$R839&lt;=$I$4,'Datos seleccionados'!$S839&gt;=$I$5,'Datos seleccionados'!$T839&gt;=$I$6,'Datos seleccionados'!$U839&gt;=$I$7),"SI","NO"))</f>
        <v/>
      </c>
    </row>
    <row r="1284" spans="2:9" x14ac:dyDescent="0.2">
      <c r="B1284" s="18" t="str">
        <f>+IF('Datos seleccionados'!$A840="","",'Datos seleccionados'!$A840)</f>
        <v/>
      </c>
      <c r="C1284" s="14" t="str">
        <f>+IF('Datos seleccionados'!$B840="","",'Datos seleccionados'!$B840)</f>
        <v/>
      </c>
      <c r="D1284" s="10" t="str">
        <f>IF(C1284="","",IF(AND('Datos seleccionados'!$Q840&gt;=$D$3,'Datos seleccionados'!$R840&lt;=$D$4,'Datos seleccionados'!$S840&gt;=$D$5,'Datos seleccionados'!$T840&gt;=$D$6,'Datos seleccionados'!$U840&gt;=$D$7),"SI","NO"))</f>
        <v/>
      </c>
      <c r="G1284" s="17" t="str">
        <f>+IF('Datos seleccionados'!$A840="","",'Datos seleccionados'!$A840)</f>
        <v/>
      </c>
      <c r="H1284" s="14" t="str">
        <f>+IF('Datos seleccionados'!$B840="","",'Datos seleccionados'!$B840)</f>
        <v/>
      </c>
      <c r="I1284" s="10" t="str">
        <f>IF(H1284="","",IF(AND('Datos seleccionados'!$Q840&gt;=$I$3,'Datos seleccionados'!$R840&lt;=$I$4,'Datos seleccionados'!$S840&gt;=$I$5,'Datos seleccionados'!$T840&gt;=$I$6,'Datos seleccionados'!$U840&gt;=$I$7),"SI","NO"))</f>
        <v/>
      </c>
    </row>
    <row r="1285" spans="2:9" x14ac:dyDescent="0.2">
      <c r="B1285" s="18" t="str">
        <f>+IF('Datos seleccionados'!$A841="","",'Datos seleccionados'!$A841)</f>
        <v/>
      </c>
      <c r="C1285" s="14" t="str">
        <f>+IF('Datos seleccionados'!$B841="","",'Datos seleccionados'!$B841)</f>
        <v/>
      </c>
      <c r="D1285" s="10" t="str">
        <f>IF(C1285="","",IF(AND('Datos seleccionados'!$Q841&gt;=$D$3,'Datos seleccionados'!$R841&lt;=$D$4,'Datos seleccionados'!$S841&gt;=$D$5,'Datos seleccionados'!$T841&gt;=$D$6,'Datos seleccionados'!$U841&gt;=$D$7),"SI","NO"))</f>
        <v/>
      </c>
      <c r="G1285" s="17" t="str">
        <f>+IF('Datos seleccionados'!$A841="","",'Datos seleccionados'!$A841)</f>
        <v/>
      </c>
      <c r="H1285" s="14" t="str">
        <f>+IF('Datos seleccionados'!$B841="","",'Datos seleccionados'!$B841)</f>
        <v/>
      </c>
      <c r="I1285" s="10" t="str">
        <f>IF(H1285="","",IF(AND('Datos seleccionados'!$Q841&gt;=$I$3,'Datos seleccionados'!$R841&lt;=$I$4,'Datos seleccionados'!$S841&gt;=$I$5,'Datos seleccionados'!$T841&gt;=$I$6,'Datos seleccionados'!$U841&gt;=$I$7),"SI","NO"))</f>
        <v/>
      </c>
    </row>
    <row r="1286" spans="2:9" x14ac:dyDescent="0.2">
      <c r="B1286" s="18" t="str">
        <f>+IF('Datos seleccionados'!$A842="","",'Datos seleccionados'!$A842)</f>
        <v/>
      </c>
      <c r="C1286" s="14" t="str">
        <f>+IF('Datos seleccionados'!$B842="","",'Datos seleccionados'!$B842)</f>
        <v/>
      </c>
      <c r="D1286" s="10" t="str">
        <f>IF(C1286="","",IF(AND('Datos seleccionados'!$Q842&gt;=$D$3,'Datos seleccionados'!$R842&lt;=$D$4,'Datos seleccionados'!$S842&gt;=$D$5,'Datos seleccionados'!$T842&gt;=$D$6,'Datos seleccionados'!$U842&gt;=$D$7),"SI","NO"))</f>
        <v/>
      </c>
      <c r="G1286" s="17" t="str">
        <f>+IF('Datos seleccionados'!$A842="","",'Datos seleccionados'!$A842)</f>
        <v/>
      </c>
      <c r="H1286" s="14" t="str">
        <f>+IF('Datos seleccionados'!$B842="","",'Datos seleccionados'!$B842)</f>
        <v/>
      </c>
      <c r="I1286" s="10" t="str">
        <f>IF(H1286="","",IF(AND('Datos seleccionados'!$Q842&gt;=$I$3,'Datos seleccionados'!$R842&lt;=$I$4,'Datos seleccionados'!$S842&gt;=$I$5,'Datos seleccionados'!$T842&gt;=$I$6,'Datos seleccionados'!$U842&gt;=$I$7),"SI","NO"))</f>
        <v/>
      </c>
    </row>
    <row r="1287" spans="2:9" x14ac:dyDescent="0.2">
      <c r="B1287" s="18" t="str">
        <f>+IF('Datos seleccionados'!$A843="","",'Datos seleccionados'!$A843)</f>
        <v/>
      </c>
      <c r="C1287" s="14" t="str">
        <f>+IF('Datos seleccionados'!$B843="","",'Datos seleccionados'!$B843)</f>
        <v/>
      </c>
      <c r="D1287" s="10" t="str">
        <f>IF(C1287="","",IF(AND('Datos seleccionados'!$Q843&gt;=$D$3,'Datos seleccionados'!$R843&lt;=$D$4,'Datos seleccionados'!$S843&gt;=$D$5,'Datos seleccionados'!$T843&gt;=$D$6,'Datos seleccionados'!$U843&gt;=$D$7),"SI","NO"))</f>
        <v/>
      </c>
      <c r="G1287" s="17" t="str">
        <f>+IF('Datos seleccionados'!$A843="","",'Datos seleccionados'!$A843)</f>
        <v/>
      </c>
      <c r="H1287" s="14" t="str">
        <f>+IF('Datos seleccionados'!$B843="","",'Datos seleccionados'!$B843)</f>
        <v/>
      </c>
      <c r="I1287" s="10" t="str">
        <f>IF(H1287="","",IF(AND('Datos seleccionados'!$Q843&gt;=$I$3,'Datos seleccionados'!$R843&lt;=$I$4,'Datos seleccionados'!$S843&gt;=$I$5,'Datos seleccionados'!$T843&gt;=$I$6,'Datos seleccionados'!$U843&gt;=$I$7),"SI","NO"))</f>
        <v/>
      </c>
    </row>
    <row r="1288" spans="2:9" x14ac:dyDescent="0.2">
      <c r="B1288" s="18" t="str">
        <f>+IF('Datos seleccionados'!$A844="","",'Datos seleccionados'!$A844)</f>
        <v/>
      </c>
      <c r="C1288" s="14" t="str">
        <f>+IF('Datos seleccionados'!$B844="","",'Datos seleccionados'!$B844)</f>
        <v/>
      </c>
      <c r="D1288" s="10" t="str">
        <f>IF(C1288="","",IF(AND('Datos seleccionados'!$Q844&gt;=$D$3,'Datos seleccionados'!$R844&lt;=$D$4,'Datos seleccionados'!$S844&gt;=$D$5,'Datos seleccionados'!$T844&gt;=$D$6,'Datos seleccionados'!$U844&gt;=$D$7),"SI","NO"))</f>
        <v/>
      </c>
      <c r="G1288" s="17" t="str">
        <f>+IF('Datos seleccionados'!$A844="","",'Datos seleccionados'!$A844)</f>
        <v/>
      </c>
      <c r="H1288" s="14" t="str">
        <f>+IF('Datos seleccionados'!$B844="","",'Datos seleccionados'!$B844)</f>
        <v/>
      </c>
      <c r="I1288" s="10" t="str">
        <f>IF(H1288="","",IF(AND('Datos seleccionados'!$Q844&gt;=$I$3,'Datos seleccionados'!$R844&lt;=$I$4,'Datos seleccionados'!$S844&gt;=$I$5,'Datos seleccionados'!$T844&gt;=$I$6,'Datos seleccionados'!$U844&gt;=$I$7),"SI","NO"))</f>
        <v/>
      </c>
    </row>
    <row r="1289" spans="2:9" x14ac:dyDescent="0.2">
      <c r="B1289" s="18" t="str">
        <f>+IF('Datos seleccionados'!$A845="","",'Datos seleccionados'!$A845)</f>
        <v/>
      </c>
      <c r="C1289" s="14" t="str">
        <f>+IF('Datos seleccionados'!$B845="","",'Datos seleccionados'!$B845)</f>
        <v/>
      </c>
      <c r="D1289" s="10" t="str">
        <f>IF(C1289="","",IF(AND('Datos seleccionados'!$Q845&gt;=$D$3,'Datos seleccionados'!$R845&lt;=$D$4,'Datos seleccionados'!$S845&gt;=$D$5,'Datos seleccionados'!$T845&gt;=$D$6,'Datos seleccionados'!$U845&gt;=$D$7),"SI","NO"))</f>
        <v/>
      </c>
      <c r="G1289" s="17" t="str">
        <f>+IF('Datos seleccionados'!$A845="","",'Datos seleccionados'!$A845)</f>
        <v/>
      </c>
      <c r="H1289" s="14" t="str">
        <f>+IF('Datos seleccionados'!$B845="","",'Datos seleccionados'!$B845)</f>
        <v/>
      </c>
      <c r="I1289" s="10" t="str">
        <f>IF(H1289="","",IF(AND('Datos seleccionados'!$Q845&gt;=$I$3,'Datos seleccionados'!$R845&lt;=$I$4,'Datos seleccionados'!$S845&gt;=$I$5,'Datos seleccionados'!$T845&gt;=$I$6,'Datos seleccionados'!$U845&gt;=$I$7),"SI","NO"))</f>
        <v/>
      </c>
    </row>
    <row r="1290" spans="2:9" x14ac:dyDescent="0.2">
      <c r="B1290" s="18" t="str">
        <f>+IF('Datos seleccionados'!$A846="","",'Datos seleccionados'!$A846)</f>
        <v/>
      </c>
      <c r="C1290" s="14" t="str">
        <f>+IF('Datos seleccionados'!$B846="","",'Datos seleccionados'!$B846)</f>
        <v/>
      </c>
      <c r="D1290" s="10" t="str">
        <f>IF(C1290="","",IF(AND('Datos seleccionados'!$Q846&gt;=$D$3,'Datos seleccionados'!$R846&lt;=$D$4,'Datos seleccionados'!$S846&gt;=$D$5,'Datos seleccionados'!$T846&gt;=$D$6,'Datos seleccionados'!$U846&gt;=$D$7),"SI","NO"))</f>
        <v/>
      </c>
      <c r="G1290" s="17" t="str">
        <f>+IF('Datos seleccionados'!$A846="","",'Datos seleccionados'!$A846)</f>
        <v/>
      </c>
      <c r="H1290" s="14" t="str">
        <f>+IF('Datos seleccionados'!$B846="","",'Datos seleccionados'!$B846)</f>
        <v/>
      </c>
      <c r="I1290" s="10" t="str">
        <f>IF(H1290="","",IF(AND('Datos seleccionados'!$Q846&gt;=$I$3,'Datos seleccionados'!$R846&lt;=$I$4,'Datos seleccionados'!$S846&gt;=$I$5,'Datos seleccionados'!$T846&gt;=$I$6,'Datos seleccionados'!$U846&gt;=$I$7),"SI","NO"))</f>
        <v/>
      </c>
    </row>
    <row r="1291" spans="2:9" x14ac:dyDescent="0.2">
      <c r="B1291" s="18" t="str">
        <f>+IF('Datos seleccionados'!$A847="","",'Datos seleccionados'!$A847)</f>
        <v/>
      </c>
      <c r="C1291" s="14" t="str">
        <f>+IF('Datos seleccionados'!$B847="","",'Datos seleccionados'!$B847)</f>
        <v/>
      </c>
      <c r="D1291" s="10" t="str">
        <f>IF(C1291="","",IF(AND('Datos seleccionados'!$Q847&gt;=$D$3,'Datos seleccionados'!$R847&lt;=$D$4,'Datos seleccionados'!$S847&gt;=$D$5,'Datos seleccionados'!$T847&gt;=$D$6,'Datos seleccionados'!$U847&gt;=$D$7),"SI","NO"))</f>
        <v/>
      </c>
      <c r="G1291" s="17" t="str">
        <f>+IF('Datos seleccionados'!$A847="","",'Datos seleccionados'!$A847)</f>
        <v/>
      </c>
      <c r="H1291" s="14" t="str">
        <f>+IF('Datos seleccionados'!$B847="","",'Datos seleccionados'!$B847)</f>
        <v/>
      </c>
      <c r="I1291" s="10" t="str">
        <f>IF(H1291="","",IF(AND('Datos seleccionados'!$Q847&gt;=$I$3,'Datos seleccionados'!$R847&lt;=$I$4,'Datos seleccionados'!$S847&gt;=$I$5,'Datos seleccionados'!$T847&gt;=$I$6,'Datos seleccionados'!$U847&gt;=$I$7),"SI","NO"))</f>
        <v/>
      </c>
    </row>
    <row r="1292" spans="2:9" x14ac:dyDescent="0.2">
      <c r="B1292" s="18" t="str">
        <f>+IF('Datos seleccionados'!$A848="","",'Datos seleccionados'!$A848)</f>
        <v/>
      </c>
      <c r="C1292" s="14" t="str">
        <f>+IF('Datos seleccionados'!$B848="","",'Datos seleccionados'!$B848)</f>
        <v/>
      </c>
      <c r="D1292" s="10" t="str">
        <f>IF(C1292="","",IF(AND('Datos seleccionados'!$Q848&gt;=$D$3,'Datos seleccionados'!$R848&lt;=$D$4,'Datos seleccionados'!$S848&gt;=$D$5,'Datos seleccionados'!$T848&gt;=$D$6,'Datos seleccionados'!$U848&gt;=$D$7),"SI","NO"))</f>
        <v/>
      </c>
      <c r="G1292" s="17" t="str">
        <f>+IF('Datos seleccionados'!$A848="","",'Datos seleccionados'!$A848)</f>
        <v/>
      </c>
      <c r="H1292" s="14" t="str">
        <f>+IF('Datos seleccionados'!$B848="","",'Datos seleccionados'!$B848)</f>
        <v/>
      </c>
      <c r="I1292" s="10" t="str">
        <f>IF(H1292="","",IF(AND('Datos seleccionados'!$Q848&gt;=$I$3,'Datos seleccionados'!$R848&lt;=$I$4,'Datos seleccionados'!$S848&gt;=$I$5,'Datos seleccionados'!$T848&gt;=$I$6,'Datos seleccionados'!$U848&gt;=$I$7),"SI","NO"))</f>
        <v/>
      </c>
    </row>
    <row r="1293" spans="2:9" x14ac:dyDescent="0.2">
      <c r="B1293" s="18" t="str">
        <f>+IF('Datos seleccionados'!$A849="","",'Datos seleccionados'!$A849)</f>
        <v/>
      </c>
      <c r="C1293" s="14" t="str">
        <f>+IF('Datos seleccionados'!$B849="","",'Datos seleccionados'!$B849)</f>
        <v/>
      </c>
      <c r="D1293" s="10" t="str">
        <f>IF(C1293="","",IF(AND('Datos seleccionados'!$Q849&gt;=$D$3,'Datos seleccionados'!$R849&lt;=$D$4,'Datos seleccionados'!$S849&gt;=$D$5,'Datos seleccionados'!$T849&gt;=$D$6,'Datos seleccionados'!$U849&gt;=$D$7),"SI","NO"))</f>
        <v/>
      </c>
      <c r="G1293" s="17" t="str">
        <f>+IF('Datos seleccionados'!$A849="","",'Datos seleccionados'!$A849)</f>
        <v/>
      </c>
      <c r="H1293" s="14" t="str">
        <f>+IF('Datos seleccionados'!$B849="","",'Datos seleccionados'!$B849)</f>
        <v/>
      </c>
      <c r="I1293" s="10" t="str">
        <f>IF(H1293="","",IF(AND('Datos seleccionados'!$Q849&gt;=$I$3,'Datos seleccionados'!$R849&lt;=$I$4,'Datos seleccionados'!$S849&gt;=$I$5,'Datos seleccionados'!$T849&gt;=$I$6,'Datos seleccionados'!$U849&gt;=$I$7),"SI","NO"))</f>
        <v/>
      </c>
    </row>
    <row r="1294" spans="2:9" x14ac:dyDescent="0.2">
      <c r="B1294" s="18" t="str">
        <f>+IF('Datos seleccionados'!$A850="","",'Datos seleccionados'!$A850)</f>
        <v/>
      </c>
      <c r="C1294" s="14" t="str">
        <f>+IF('Datos seleccionados'!$B850="","",'Datos seleccionados'!$B850)</f>
        <v/>
      </c>
      <c r="D1294" s="10" t="str">
        <f>IF(C1294="","",IF(AND('Datos seleccionados'!$Q850&gt;=$D$3,'Datos seleccionados'!$R850&lt;=$D$4,'Datos seleccionados'!$S850&gt;=$D$5,'Datos seleccionados'!$T850&gt;=$D$6,'Datos seleccionados'!$U850&gt;=$D$7),"SI","NO"))</f>
        <v/>
      </c>
      <c r="G1294" s="17" t="str">
        <f>+IF('Datos seleccionados'!$A850="","",'Datos seleccionados'!$A850)</f>
        <v/>
      </c>
      <c r="H1294" s="14" t="str">
        <f>+IF('Datos seleccionados'!$B850="","",'Datos seleccionados'!$B850)</f>
        <v/>
      </c>
      <c r="I1294" s="10" t="str">
        <f>IF(H1294="","",IF(AND('Datos seleccionados'!$Q850&gt;=$I$3,'Datos seleccionados'!$R850&lt;=$I$4,'Datos seleccionados'!$S850&gt;=$I$5,'Datos seleccionados'!$T850&gt;=$I$6,'Datos seleccionados'!$U850&gt;=$I$7),"SI","NO"))</f>
        <v/>
      </c>
    </row>
    <row r="1295" spans="2:9" x14ac:dyDescent="0.2">
      <c r="B1295" s="18" t="str">
        <f>+IF('Datos seleccionados'!$A851="","",'Datos seleccionados'!$A851)</f>
        <v/>
      </c>
      <c r="C1295" s="14" t="str">
        <f>+IF('Datos seleccionados'!$B851="","",'Datos seleccionados'!$B851)</f>
        <v/>
      </c>
      <c r="D1295" s="10" t="str">
        <f>IF(C1295="","",IF(AND('Datos seleccionados'!$Q851&gt;=$D$3,'Datos seleccionados'!$R851&lt;=$D$4,'Datos seleccionados'!$S851&gt;=$D$5,'Datos seleccionados'!$T851&gt;=$D$6,'Datos seleccionados'!$U851&gt;=$D$7),"SI","NO"))</f>
        <v/>
      </c>
      <c r="G1295" s="17" t="str">
        <f>+IF('Datos seleccionados'!$A851="","",'Datos seleccionados'!$A851)</f>
        <v/>
      </c>
      <c r="H1295" s="14" t="str">
        <f>+IF('Datos seleccionados'!$B851="","",'Datos seleccionados'!$B851)</f>
        <v/>
      </c>
      <c r="I1295" s="10" t="str">
        <f>IF(H1295="","",IF(AND('Datos seleccionados'!$Q851&gt;=$I$3,'Datos seleccionados'!$R851&lt;=$I$4,'Datos seleccionados'!$S851&gt;=$I$5,'Datos seleccionados'!$T851&gt;=$I$6,'Datos seleccionados'!$U851&gt;=$I$7),"SI","NO"))</f>
        <v/>
      </c>
    </row>
    <row r="1296" spans="2:9" x14ac:dyDescent="0.2">
      <c r="B1296" s="18" t="str">
        <f>+IF('Datos seleccionados'!$A852="","",'Datos seleccionados'!$A852)</f>
        <v/>
      </c>
      <c r="C1296" s="14" t="str">
        <f>+IF('Datos seleccionados'!$B852="","",'Datos seleccionados'!$B852)</f>
        <v/>
      </c>
      <c r="D1296" s="10" t="str">
        <f>IF(C1296="","",IF(AND('Datos seleccionados'!$Q852&gt;=$D$3,'Datos seleccionados'!$R852&lt;=$D$4,'Datos seleccionados'!$S852&gt;=$D$5,'Datos seleccionados'!$T852&gt;=$D$6,'Datos seleccionados'!$U852&gt;=$D$7),"SI","NO"))</f>
        <v/>
      </c>
      <c r="G1296" s="17" t="str">
        <f>+IF('Datos seleccionados'!$A852="","",'Datos seleccionados'!$A852)</f>
        <v/>
      </c>
      <c r="H1296" s="14" t="str">
        <f>+IF('Datos seleccionados'!$B852="","",'Datos seleccionados'!$B852)</f>
        <v/>
      </c>
      <c r="I1296" s="10" t="str">
        <f>IF(H1296="","",IF(AND('Datos seleccionados'!$Q852&gt;=$I$3,'Datos seleccionados'!$R852&lt;=$I$4,'Datos seleccionados'!$S852&gt;=$I$5,'Datos seleccionados'!$T852&gt;=$I$6,'Datos seleccionados'!$U852&gt;=$I$7),"SI","NO"))</f>
        <v/>
      </c>
    </row>
    <row r="1297" spans="2:9" x14ac:dyDescent="0.2">
      <c r="B1297" s="18" t="str">
        <f>+IF('Datos seleccionados'!$A853="","",'Datos seleccionados'!$A853)</f>
        <v/>
      </c>
      <c r="C1297" s="14" t="str">
        <f>+IF('Datos seleccionados'!$B853="","",'Datos seleccionados'!$B853)</f>
        <v/>
      </c>
      <c r="D1297" s="10" t="str">
        <f>IF(C1297="","",IF(AND('Datos seleccionados'!$Q853&gt;=$D$3,'Datos seleccionados'!$R853&lt;=$D$4,'Datos seleccionados'!$S853&gt;=$D$5,'Datos seleccionados'!$T853&gt;=$D$6,'Datos seleccionados'!$U853&gt;=$D$7),"SI","NO"))</f>
        <v/>
      </c>
      <c r="G1297" s="17" t="str">
        <f>+IF('Datos seleccionados'!$A853="","",'Datos seleccionados'!$A853)</f>
        <v/>
      </c>
      <c r="H1297" s="14" t="str">
        <f>+IF('Datos seleccionados'!$B853="","",'Datos seleccionados'!$B853)</f>
        <v/>
      </c>
      <c r="I1297" s="10" t="str">
        <f>IF(H1297="","",IF(AND('Datos seleccionados'!$Q853&gt;=$I$3,'Datos seleccionados'!$R853&lt;=$I$4,'Datos seleccionados'!$S853&gt;=$I$5,'Datos seleccionados'!$T853&gt;=$I$6,'Datos seleccionados'!$U853&gt;=$I$7),"SI","NO"))</f>
        <v/>
      </c>
    </row>
    <row r="1298" spans="2:9" x14ac:dyDescent="0.2">
      <c r="B1298" s="18" t="str">
        <f>+IF('Datos seleccionados'!$A854="","",'Datos seleccionados'!$A854)</f>
        <v/>
      </c>
      <c r="C1298" s="14" t="str">
        <f>+IF('Datos seleccionados'!$B854="","",'Datos seleccionados'!$B854)</f>
        <v/>
      </c>
      <c r="D1298" s="10" t="str">
        <f>IF(C1298="","",IF(AND('Datos seleccionados'!$Q854&gt;=$D$3,'Datos seleccionados'!$R854&lt;=$D$4,'Datos seleccionados'!$S854&gt;=$D$5,'Datos seleccionados'!$T854&gt;=$D$6,'Datos seleccionados'!$U854&gt;=$D$7),"SI","NO"))</f>
        <v/>
      </c>
      <c r="G1298" s="17" t="str">
        <f>+IF('Datos seleccionados'!$A854="","",'Datos seleccionados'!$A854)</f>
        <v/>
      </c>
      <c r="H1298" s="14" t="str">
        <f>+IF('Datos seleccionados'!$B854="","",'Datos seleccionados'!$B854)</f>
        <v/>
      </c>
      <c r="I1298" s="10" t="str">
        <f>IF(H1298="","",IF(AND('Datos seleccionados'!$Q854&gt;=$I$3,'Datos seleccionados'!$R854&lt;=$I$4,'Datos seleccionados'!$S854&gt;=$I$5,'Datos seleccionados'!$T854&gt;=$I$6,'Datos seleccionados'!$U854&gt;=$I$7),"SI","NO"))</f>
        <v/>
      </c>
    </row>
    <row r="1299" spans="2:9" x14ac:dyDescent="0.2">
      <c r="B1299" s="18" t="str">
        <f>+IF('Datos seleccionados'!$A855="","",'Datos seleccionados'!$A855)</f>
        <v/>
      </c>
      <c r="C1299" s="14" t="str">
        <f>+IF('Datos seleccionados'!$B855="","",'Datos seleccionados'!$B855)</f>
        <v/>
      </c>
      <c r="D1299" s="10" t="str">
        <f>IF(C1299="","",IF(AND('Datos seleccionados'!$Q855&gt;=$D$3,'Datos seleccionados'!$R855&lt;=$D$4,'Datos seleccionados'!$S855&gt;=$D$5,'Datos seleccionados'!$T855&gt;=$D$6,'Datos seleccionados'!$U855&gt;=$D$7),"SI","NO"))</f>
        <v/>
      </c>
      <c r="G1299" s="17" t="str">
        <f>+IF('Datos seleccionados'!$A855="","",'Datos seleccionados'!$A855)</f>
        <v/>
      </c>
      <c r="H1299" s="14" t="str">
        <f>+IF('Datos seleccionados'!$B855="","",'Datos seleccionados'!$B855)</f>
        <v/>
      </c>
      <c r="I1299" s="10" t="str">
        <f>IF(H1299="","",IF(AND('Datos seleccionados'!$Q855&gt;=$I$3,'Datos seleccionados'!$R855&lt;=$I$4,'Datos seleccionados'!$S855&gt;=$I$5,'Datos seleccionados'!$T855&gt;=$I$6,'Datos seleccionados'!$U855&gt;=$I$7),"SI","NO"))</f>
        <v/>
      </c>
    </row>
    <row r="1300" spans="2:9" x14ac:dyDescent="0.2">
      <c r="B1300" s="18" t="str">
        <f>+IF('Datos seleccionados'!$A856="","",'Datos seleccionados'!$A856)</f>
        <v/>
      </c>
      <c r="C1300" s="14" t="str">
        <f>+IF('Datos seleccionados'!$B856="","",'Datos seleccionados'!$B856)</f>
        <v/>
      </c>
      <c r="D1300" s="10" t="str">
        <f>IF(C1300="","",IF(AND('Datos seleccionados'!$Q856&gt;=$D$3,'Datos seleccionados'!$R856&lt;=$D$4,'Datos seleccionados'!$S856&gt;=$D$5,'Datos seleccionados'!$T856&gt;=$D$6,'Datos seleccionados'!$U856&gt;=$D$7),"SI","NO"))</f>
        <v/>
      </c>
      <c r="G1300" s="17" t="str">
        <f>+IF('Datos seleccionados'!$A856="","",'Datos seleccionados'!$A856)</f>
        <v/>
      </c>
      <c r="H1300" s="14" t="str">
        <f>+IF('Datos seleccionados'!$B856="","",'Datos seleccionados'!$B856)</f>
        <v/>
      </c>
      <c r="I1300" s="10" t="str">
        <f>IF(H1300="","",IF(AND('Datos seleccionados'!$Q856&gt;=$I$3,'Datos seleccionados'!$R856&lt;=$I$4,'Datos seleccionados'!$S856&gt;=$I$5,'Datos seleccionados'!$T856&gt;=$I$6,'Datos seleccionados'!$U856&gt;=$I$7),"SI","NO"))</f>
        <v/>
      </c>
    </row>
    <row r="1301" spans="2:9" x14ac:dyDescent="0.2">
      <c r="B1301" s="18" t="str">
        <f>+IF('Datos seleccionados'!$A857="","",'Datos seleccionados'!$A857)</f>
        <v/>
      </c>
      <c r="C1301" s="14" t="str">
        <f>+IF('Datos seleccionados'!$B857="","",'Datos seleccionados'!$B857)</f>
        <v/>
      </c>
      <c r="D1301" s="10" t="str">
        <f>IF(C1301="","",IF(AND('Datos seleccionados'!$Q857&gt;=$D$3,'Datos seleccionados'!$R857&lt;=$D$4,'Datos seleccionados'!$S857&gt;=$D$5,'Datos seleccionados'!$T857&gt;=$D$6,'Datos seleccionados'!$U857&gt;=$D$7),"SI","NO"))</f>
        <v/>
      </c>
      <c r="G1301" s="17" t="str">
        <f>+IF('Datos seleccionados'!$A857="","",'Datos seleccionados'!$A857)</f>
        <v/>
      </c>
      <c r="H1301" s="14" t="str">
        <f>+IF('Datos seleccionados'!$B857="","",'Datos seleccionados'!$B857)</f>
        <v/>
      </c>
      <c r="I1301" s="10" t="str">
        <f>IF(H1301="","",IF(AND('Datos seleccionados'!$Q857&gt;=$I$3,'Datos seleccionados'!$R857&lt;=$I$4,'Datos seleccionados'!$S857&gt;=$I$5,'Datos seleccionados'!$T857&gt;=$I$6,'Datos seleccionados'!$U857&gt;=$I$7),"SI","NO"))</f>
        <v/>
      </c>
    </row>
    <row r="1302" spans="2:9" x14ac:dyDescent="0.2">
      <c r="B1302" s="18" t="str">
        <f>+IF('Datos seleccionados'!$A858="","",'Datos seleccionados'!$A858)</f>
        <v/>
      </c>
      <c r="C1302" s="14" t="str">
        <f>+IF('Datos seleccionados'!$B858="","",'Datos seleccionados'!$B858)</f>
        <v/>
      </c>
      <c r="D1302" s="10" t="str">
        <f>IF(C1302="","",IF(AND('Datos seleccionados'!$Q858&gt;=$D$3,'Datos seleccionados'!$R858&lt;=$D$4,'Datos seleccionados'!$S858&gt;=$D$5,'Datos seleccionados'!$T858&gt;=$D$6,'Datos seleccionados'!$U858&gt;=$D$7),"SI","NO"))</f>
        <v/>
      </c>
      <c r="G1302" s="17" t="str">
        <f>+IF('Datos seleccionados'!$A858="","",'Datos seleccionados'!$A858)</f>
        <v/>
      </c>
      <c r="H1302" s="14" t="str">
        <f>+IF('Datos seleccionados'!$B858="","",'Datos seleccionados'!$B858)</f>
        <v/>
      </c>
      <c r="I1302" s="10" t="str">
        <f>IF(H1302="","",IF(AND('Datos seleccionados'!$Q858&gt;=$I$3,'Datos seleccionados'!$R858&lt;=$I$4,'Datos seleccionados'!$S858&gt;=$I$5,'Datos seleccionados'!$T858&gt;=$I$6,'Datos seleccionados'!$U858&gt;=$I$7),"SI","NO"))</f>
        <v/>
      </c>
    </row>
    <row r="1303" spans="2:9" x14ac:dyDescent="0.2">
      <c r="B1303" s="18" t="str">
        <f>+IF('Datos seleccionados'!$A859="","",'Datos seleccionados'!$A859)</f>
        <v/>
      </c>
      <c r="C1303" s="14" t="str">
        <f>+IF('Datos seleccionados'!$B859="","",'Datos seleccionados'!$B859)</f>
        <v/>
      </c>
      <c r="D1303" s="10" t="str">
        <f>IF(C1303="","",IF(AND('Datos seleccionados'!$Q859&gt;=$D$3,'Datos seleccionados'!$R859&lt;=$D$4,'Datos seleccionados'!$S859&gt;=$D$5,'Datos seleccionados'!$T859&gt;=$D$6,'Datos seleccionados'!$U859&gt;=$D$7),"SI","NO"))</f>
        <v/>
      </c>
      <c r="G1303" s="17" t="str">
        <f>+IF('Datos seleccionados'!$A859="","",'Datos seleccionados'!$A859)</f>
        <v/>
      </c>
      <c r="H1303" s="14" t="str">
        <f>+IF('Datos seleccionados'!$B859="","",'Datos seleccionados'!$B859)</f>
        <v/>
      </c>
      <c r="I1303" s="10" t="str">
        <f>IF(H1303="","",IF(AND('Datos seleccionados'!$Q859&gt;=$I$3,'Datos seleccionados'!$R859&lt;=$I$4,'Datos seleccionados'!$S859&gt;=$I$5,'Datos seleccionados'!$T859&gt;=$I$6,'Datos seleccionados'!$U859&gt;=$I$7),"SI","NO"))</f>
        <v/>
      </c>
    </row>
    <row r="1304" spans="2:9" x14ac:dyDescent="0.2">
      <c r="B1304" s="18" t="str">
        <f>+IF('Datos seleccionados'!$A860="","",'Datos seleccionados'!$A860)</f>
        <v/>
      </c>
      <c r="C1304" s="14" t="str">
        <f>+IF('Datos seleccionados'!$B860="","",'Datos seleccionados'!$B860)</f>
        <v/>
      </c>
      <c r="D1304" s="10" t="str">
        <f>IF(C1304="","",IF(AND('Datos seleccionados'!$Q860&gt;=$D$3,'Datos seleccionados'!$R860&lt;=$D$4,'Datos seleccionados'!$S860&gt;=$D$5,'Datos seleccionados'!$T860&gt;=$D$6,'Datos seleccionados'!$U860&gt;=$D$7),"SI","NO"))</f>
        <v/>
      </c>
      <c r="G1304" s="17" t="str">
        <f>+IF('Datos seleccionados'!$A860="","",'Datos seleccionados'!$A860)</f>
        <v/>
      </c>
      <c r="H1304" s="14" t="str">
        <f>+IF('Datos seleccionados'!$B860="","",'Datos seleccionados'!$B860)</f>
        <v/>
      </c>
      <c r="I1304" s="10" t="str">
        <f>IF(H1304="","",IF(AND('Datos seleccionados'!$Q860&gt;=$I$3,'Datos seleccionados'!$R860&lt;=$I$4,'Datos seleccionados'!$S860&gt;=$I$5,'Datos seleccionados'!$T860&gt;=$I$6,'Datos seleccionados'!$U860&gt;=$I$7),"SI","NO"))</f>
        <v/>
      </c>
    </row>
    <row r="1305" spans="2:9" x14ac:dyDescent="0.2">
      <c r="B1305" s="18" t="str">
        <f>+IF('Datos seleccionados'!$A861="","",'Datos seleccionados'!$A861)</f>
        <v/>
      </c>
      <c r="C1305" s="14" t="str">
        <f>+IF('Datos seleccionados'!$B861="","",'Datos seleccionados'!$B861)</f>
        <v/>
      </c>
      <c r="D1305" s="10" t="str">
        <f>IF(C1305="","",IF(AND('Datos seleccionados'!$Q861&gt;=$D$3,'Datos seleccionados'!$R861&lt;=$D$4,'Datos seleccionados'!$S861&gt;=$D$5,'Datos seleccionados'!$T861&gt;=$D$6,'Datos seleccionados'!$U861&gt;=$D$7),"SI","NO"))</f>
        <v/>
      </c>
      <c r="G1305" s="17" t="str">
        <f>+IF('Datos seleccionados'!$A861="","",'Datos seleccionados'!$A861)</f>
        <v/>
      </c>
      <c r="H1305" s="14" t="str">
        <f>+IF('Datos seleccionados'!$B861="","",'Datos seleccionados'!$B861)</f>
        <v/>
      </c>
      <c r="I1305" s="10" t="str">
        <f>IF(H1305="","",IF(AND('Datos seleccionados'!$Q861&gt;=$I$3,'Datos seleccionados'!$R861&lt;=$I$4,'Datos seleccionados'!$S861&gt;=$I$5,'Datos seleccionados'!$T861&gt;=$I$6,'Datos seleccionados'!$U861&gt;=$I$7),"SI","NO"))</f>
        <v/>
      </c>
    </row>
    <row r="1306" spans="2:9" x14ac:dyDescent="0.2">
      <c r="B1306" s="18" t="str">
        <f>+IF('Datos seleccionados'!$A862="","",'Datos seleccionados'!$A862)</f>
        <v/>
      </c>
      <c r="C1306" s="14" t="str">
        <f>+IF('Datos seleccionados'!$B862="","",'Datos seleccionados'!$B862)</f>
        <v/>
      </c>
      <c r="D1306" s="10" t="str">
        <f>IF(C1306="","",IF(AND('Datos seleccionados'!$Q862&gt;=$D$3,'Datos seleccionados'!$R862&lt;=$D$4,'Datos seleccionados'!$S862&gt;=$D$5,'Datos seleccionados'!$T862&gt;=$D$6,'Datos seleccionados'!$U862&gt;=$D$7),"SI","NO"))</f>
        <v/>
      </c>
      <c r="G1306" s="17" t="str">
        <f>+IF('Datos seleccionados'!$A862="","",'Datos seleccionados'!$A862)</f>
        <v/>
      </c>
      <c r="H1306" s="14" t="str">
        <f>+IF('Datos seleccionados'!$B862="","",'Datos seleccionados'!$B862)</f>
        <v/>
      </c>
      <c r="I1306" s="10" t="str">
        <f>IF(H1306="","",IF(AND('Datos seleccionados'!$Q862&gt;=$I$3,'Datos seleccionados'!$R862&lt;=$I$4,'Datos seleccionados'!$S862&gt;=$I$5,'Datos seleccionados'!$T862&gt;=$I$6,'Datos seleccionados'!$U862&gt;=$I$7),"SI","NO"))</f>
        <v/>
      </c>
    </row>
    <row r="1307" spans="2:9" x14ac:dyDescent="0.2">
      <c r="B1307" s="18" t="str">
        <f>+IF('Datos seleccionados'!$A863="","",'Datos seleccionados'!$A863)</f>
        <v/>
      </c>
      <c r="C1307" s="14" t="str">
        <f>+IF('Datos seleccionados'!$B863="","",'Datos seleccionados'!$B863)</f>
        <v/>
      </c>
      <c r="D1307" s="10" t="str">
        <f>IF(C1307="","",IF(AND('Datos seleccionados'!$Q863&gt;=$D$3,'Datos seleccionados'!$R863&lt;=$D$4,'Datos seleccionados'!$S863&gt;=$D$5,'Datos seleccionados'!$T863&gt;=$D$6,'Datos seleccionados'!$U863&gt;=$D$7),"SI","NO"))</f>
        <v/>
      </c>
      <c r="G1307" s="17" t="str">
        <f>+IF('Datos seleccionados'!$A863="","",'Datos seleccionados'!$A863)</f>
        <v/>
      </c>
      <c r="H1307" s="14" t="str">
        <f>+IF('Datos seleccionados'!$B863="","",'Datos seleccionados'!$B863)</f>
        <v/>
      </c>
      <c r="I1307" s="10" t="str">
        <f>IF(H1307="","",IF(AND('Datos seleccionados'!$Q863&gt;=$I$3,'Datos seleccionados'!$R863&lt;=$I$4,'Datos seleccionados'!$S863&gt;=$I$5,'Datos seleccionados'!$T863&gt;=$I$6,'Datos seleccionados'!$U863&gt;=$I$7),"SI","NO"))</f>
        <v/>
      </c>
    </row>
    <row r="1308" spans="2:9" x14ac:dyDescent="0.2">
      <c r="B1308" s="18" t="str">
        <f>+IF('Datos seleccionados'!$A864="","",'Datos seleccionados'!$A864)</f>
        <v/>
      </c>
      <c r="C1308" s="14" t="str">
        <f>+IF('Datos seleccionados'!$B864="","",'Datos seleccionados'!$B864)</f>
        <v/>
      </c>
      <c r="D1308" s="10" t="str">
        <f>IF(C1308="","",IF(AND('Datos seleccionados'!$Q864&gt;=$D$3,'Datos seleccionados'!$R864&lt;=$D$4,'Datos seleccionados'!$S864&gt;=$D$5,'Datos seleccionados'!$T864&gt;=$D$6,'Datos seleccionados'!$U864&gt;=$D$7),"SI","NO"))</f>
        <v/>
      </c>
      <c r="G1308" s="17" t="str">
        <f>+IF('Datos seleccionados'!$A864="","",'Datos seleccionados'!$A864)</f>
        <v/>
      </c>
      <c r="H1308" s="14" t="str">
        <f>+IF('Datos seleccionados'!$B864="","",'Datos seleccionados'!$B864)</f>
        <v/>
      </c>
      <c r="I1308" s="10" t="str">
        <f>IF(H1308="","",IF(AND('Datos seleccionados'!$Q864&gt;=$I$3,'Datos seleccionados'!$R864&lt;=$I$4,'Datos seleccionados'!$S864&gt;=$I$5,'Datos seleccionados'!$T864&gt;=$I$6,'Datos seleccionados'!$U864&gt;=$I$7),"SI","NO"))</f>
        <v/>
      </c>
    </row>
    <row r="1309" spans="2:9" x14ac:dyDescent="0.2">
      <c r="B1309" s="18" t="str">
        <f>+IF('Datos seleccionados'!$A865="","",'Datos seleccionados'!$A865)</f>
        <v/>
      </c>
      <c r="C1309" s="14" t="str">
        <f>+IF('Datos seleccionados'!$B865="","",'Datos seleccionados'!$B865)</f>
        <v/>
      </c>
      <c r="D1309" s="10" t="str">
        <f>IF(C1309="","",IF(AND('Datos seleccionados'!$Q865&gt;=$D$3,'Datos seleccionados'!$R865&lt;=$D$4,'Datos seleccionados'!$S865&gt;=$D$5,'Datos seleccionados'!$T865&gt;=$D$6,'Datos seleccionados'!$U865&gt;=$D$7),"SI","NO"))</f>
        <v/>
      </c>
      <c r="G1309" s="17" t="str">
        <f>+IF('Datos seleccionados'!$A865="","",'Datos seleccionados'!$A865)</f>
        <v/>
      </c>
      <c r="H1309" s="14" t="str">
        <f>+IF('Datos seleccionados'!$B865="","",'Datos seleccionados'!$B865)</f>
        <v/>
      </c>
      <c r="I1309" s="10" t="str">
        <f>IF(H1309="","",IF(AND('Datos seleccionados'!$Q865&gt;=$I$3,'Datos seleccionados'!$R865&lt;=$I$4,'Datos seleccionados'!$S865&gt;=$I$5,'Datos seleccionados'!$T865&gt;=$I$6,'Datos seleccionados'!$U865&gt;=$I$7),"SI","NO"))</f>
        <v/>
      </c>
    </row>
    <row r="1310" spans="2:9" x14ac:dyDescent="0.2">
      <c r="B1310" s="18" t="str">
        <f>+IF('Datos seleccionados'!$A866="","",'Datos seleccionados'!$A866)</f>
        <v/>
      </c>
      <c r="C1310" s="14" t="str">
        <f>+IF('Datos seleccionados'!$B866="","",'Datos seleccionados'!$B866)</f>
        <v/>
      </c>
      <c r="D1310" s="10" t="str">
        <f>IF(C1310="","",IF(AND('Datos seleccionados'!$Q866&gt;=$D$3,'Datos seleccionados'!$R866&lt;=$D$4,'Datos seleccionados'!$S866&gt;=$D$5,'Datos seleccionados'!$T866&gt;=$D$6,'Datos seleccionados'!$U866&gt;=$D$7),"SI","NO"))</f>
        <v/>
      </c>
      <c r="G1310" s="17" t="str">
        <f>+IF('Datos seleccionados'!$A866="","",'Datos seleccionados'!$A866)</f>
        <v/>
      </c>
      <c r="H1310" s="14" t="str">
        <f>+IF('Datos seleccionados'!$B866="","",'Datos seleccionados'!$B866)</f>
        <v/>
      </c>
      <c r="I1310" s="10" t="str">
        <f>IF(H1310="","",IF(AND('Datos seleccionados'!$Q866&gt;=$I$3,'Datos seleccionados'!$R866&lt;=$I$4,'Datos seleccionados'!$S866&gt;=$I$5,'Datos seleccionados'!$T866&gt;=$I$6,'Datos seleccionados'!$U866&gt;=$I$7),"SI","NO"))</f>
        <v/>
      </c>
    </row>
    <row r="1311" spans="2:9" x14ac:dyDescent="0.2">
      <c r="B1311" s="18" t="str">
        <f>+IF('Datos seleccionados'!$A867="","",'Datos seleccionados'!$A867)</f>
        <v/>
      </c>
      <c r="C1311" s="14" t="str">
        <f>+IF('Datos seleccionados'!$B867="","",'Datos seleccionados'!$B867)</f>
        <v/>
      </c>
      <c r="D1311" s="10" t="str">
        <f>IF(C1311="","",IF(AND('Datos seleccionados'!$Q867&gt;=$D$3,'Datos seleccionados'!$R867&lt;=$D$4,'Datos seleccionados'!$S867&gt;=$D$5,'Datos seleccionados'!$T867&gt;=$D$6,'Datos seleccionados'!$U867&gt;=$D$7),"SI","NO"))</f>
        <v/>
      </c>
      <c r="G1311" s="17" t="str">
        <f>+IF('Datos seleccionados'!$A867="","",'Datos seleccionados'!$A867)</f>
        <v/>
      </c>
      <c r="H1311" s="14" t="str">
        <f>+IF('Datos seleccionados'!$B867="","",'Datos seleccionados'!$B867)</f>
        <v/>
      </c>
      <c r="I1311" s="10" t="str">
        <f>IF(H1311="","",IF(AND('Datos seleccionados'!$Q867&gt;=$I$3,'Datos seleccionados'!$R867&lt;=$I$4,'Datos seleccionados'!$S867&gt;=$I$5,'Datos seleccionados'!$T867&gt;=$I$6,'Datos seleccionados'!$U867&gt;=$I$7),"SI","NO"))</f>
        <v/>
      </c>
    </row>
    <row r="1312" spans="2:9" x14ac:dyDescent="0.2">
      <c r="B1312" s="18" t="str">
        <f>+IF('Datos seleccionados'!$A868="","",'Datos seleccionados'!$A868)</f>
        <v/>
      </c>
      <c r="C1312" s="14" t="str">
        <f>+IF('Datos seleccionados'!$B868="","",'Datos seleccionados'!$B868)</f>
        <v/>
      </c>
      <c r="D1312" s="10" t="str">
        <f>IF(C1312="","",IF(AND('Datos seleccionados'!$Q868&gt;=$D$3,'Datos seleccionados'!$R868&lt;=$D$4,'Datos seleccionados'!$S868&gt;=$D$5,'Datos seleccionados'!$T868&gt;=$D$6,'Datos seleccionados'!$U868&gt;=$D$7),"SI","NO"))</f>
        <v/>
      </c>
      <c r="G1312" s="17" t="str">
        <f>+IF('Datos seleccionados'!$A868="","",'Datos seleccionados'!$A868)</f>
        <v/>
      </c>
      <c r="H1312" s="14" t="str">
        <f>+IF('Datos seleccionados'!$B868="","",'Datos seleccionados'!$B868)</f>
        <v/>
      </c>
      <c r="I1312" s="10" t="str">
        <f>IF(H1312="","",IF(AND('Datos seleccionados'!$Q868&gt;=$I$3,'Datos seleccionados'!$R868&lt;=$I$4,'Datos seleccionados'!$S868&gt;=$I$5,'Datos seleccionados'!$T868&gt;=$I$6,'Datos seleccionados'!$U868&gt;=$I$7),"SI","NO"))</f>
        <v/>
      </c>
    </row>
    <row r="1313" spans="2:9" x14ac:dyDescent="0.2">
      <c r="B1313" s="18" t="str">
        <f>+IF('Datos seleccionados'!$A869="","",'Datos seleccionados'!$A869)</f>
        <v/>
      </c>
      <c r="C1313" s="14" t="str">
        <f>+IF('Datos seleccionados'!$B869="","",'Datos seleccionados'!$B869)</f>
        <v/>
      </c>
      <c r="D1313" s="10" t="str">
        <f>IF(C1313="","",IF(AND('Datos seleccionados'!$Q869&gt;=$D$3,'Datos seleccionados'!$R869&lt;=$D$4,'Datos seleccionados'!$S869&gt;=$D$5,'Datos seleccionados'!$T869&gt;=$D$6,'Datos seleccionados'!$U869&gt;=$D$7),"SI","NO"))</f>
        <v/>
      </c>
      <c r="G1313" s="17" t="str">
        <f>+IF('Datos seleccionados'!$A869="","",'Datos seleccionados'!$A869)</f>
        <v/>
      </c>
      <c r="H1313" s="14" t="str">
        <f>+IF('Datos seleccionados'!$B869="","",'Datos seleccionados'!$B869)</f>
        <v/>
      </c>
      <c r="I1313" s="10" t="str">
        <f>IF(H1313="","",IF(AND('Datos seleccionados'!$Q869&gt;=$I$3,'Datos seleccionados'!$R869&lt;=$I$4,'Datos seleccionados'!$S869&gt;=$I$5,'Datos seleccionados'!$T869&gt;=$I$6,'Datos seleccionados'!$U869&gt;=$I$7),"SI","NO"))</f>
        <v/>
      </c>
    </row>
    <row r="1314" spans="2:9" x14ac:dyDescent="0.2">
      <c r="B1314" s="18" t="str">
        <f>+IF('Datos seleccionados'!$A870="","",'Datos seleccionados'!$A870)</f>
        <v/>
      </c>
      <c r="C1314" s="14" t="str">
        <f>+IF('Datos seleccionados'!$B870="","",'Datos seleccionados'!$B870)</f>
        <v/>
      </c>
      <c r="D1314" s="10" t="str">
        <f>IF(C1314="","",IF(AND('Datos seleccionados'!$Q870&gt;=$D$3,'Datos seleccionados'!$R870&lt;=$D$4,'Datos seleccionados'!$S870&gt;=$D$5,'Datos seleccionados'!$T870&gt;=$D$6,'Datos seleccionados'!$U870&gt;=$D$7),"SI","NO"))</f>
        <v/>
      </c>
      <c r="G1314" s="17" t="str">
        <f>+IF('Datos seleccionados'!$A870="","",'Datos seleccionados'!$A870)</f>
        <v/>
      </c>
      <c r="H1314" s="14" t="str">
        <f>+IF('Datos seleccionados'!$B870="","",'Datos seleccionados'!$B870)</f>
        <v/>
      </c>
      <c r="I1314" s="10" t="str">
        <f>IF(H1314="","",IF(AND('Datos seleccionados'!$Q870&gt;=$I$3,'Datos seleccionados'!$R870&lt;=$I$4,'Datos seleccionados'!$S870&gt;=$I$5,'Datos seleccionados'!$T870&gt;=$I$6,'Datos seleccionados'!$U870&gt;=$I$7),"SI","NO"))</f>
        <v/>
      </c>
    </row>
    <row r="1315" spans="2:9" x14ac:dyDescent="0.2">
      <c r="B1315" s="18" t="str">
        <f>+IF('Datos seleccionados'!$A871="","",'Datos seleccionados'!$A871)</f>
        <v/>
      </c>
      <c r="C1315" s="14" t="str">
        <f>+IF('Datos seleccionados'!$B871="","",'Datos seleccionados'!$B871)</f>
        <v/>
      </c>
      <c r="D1315" s="10" t="str">
        <f>IF(C1315="","",IF(AND('Datos seleccionados'!$Q871&gt;=$D$3,'Datos seleccionados'!$R871&lt;=$D$4,'Datos seleccionados'!$S871&gt;=$D$5,'Datos seleccionados'!$T871&gt;=$D$6,'Datos seleccionados'!$U871&gt;=$D$7),"SI","NO"))</f>
        <v/>
      </c>
      <c r="G1315" s="17" t="str">
        <f>+IF('Datos seleccionados'!$A871="","",'Datos seleccionados'!$A871)</f>
        <v/>
      </c>
      <c r="H1315" s="14" t="str">
        <f>+IF('Datos seleccionados'!$B871="","",'Datos seleccionados'!$B871)</f>
        <v/>
      </c>
      <c r="I1315" s="10" t="str">
        <f>IF(H1315="","",IF(AND('Datos seleccionados'!$Q871&gt;=$I$3,'Datos seleccionados'!$R871&lt;=$I$4,'Datos seleccionados'!$S871&gt;=$I$5,'Datos seleccionados'!$T871&gt;=$I$6,'Datos seleccionados'!$U871&gt;=$I$7),"SI","NO"))</f>
        <v/>
      </c>
    </row>
    <row r="1316" spans="2:9" x14ac:dyDescent="0.2">
      <c r="B1316" s="18" t="str">
        <f>+IF('Datos seleccionados'!$A872="","",'Datos seleccionados'!$A872)</f>
        <v/>
      </c>
      <c r="C1316" s="14" t="str">
        <f>+IF('Datos seleccionados'!$B872="","",'Datos seleccionados'!$B872)</f>
        <v/>
      </c>
      <c r="D1316" s="10" t="str">
        <f>IF(C1316="","",IF(AND('Datos seleccionados'!$Q872&gt;=$D$3,'Datos seleccionados'!$R872&lt;=$D$4,'Datos seleccionados'!$S872&gt;=$D$5,'Datos seleccionados'!$T872&gt;=$D$6,'Datos seleccionados'!$U872&gt;=$D$7),"SI","NO"))</f>
        <v/>
      </c>
      <c r="G1316" s="17" t="str">
        <f>+IF('Datos seleccionados'!$A872="","",'Datos seleccionados'!$A872)</f>
        <v/>
      </c>
      <c r="H1316" s="14" t="str">
        <f>+IF('Datos seleccionados'!$B872="","",'Datos seleccionados'!$B872)</f>
        <v/>
      </c>
      <c r="I1316" s="10" t="str">
        <f>IF(H1316="","",IF(AND('Datos seleccionados'!$Q872&gt;=$I$3,'Datos seleccionados'!$R872&lt;=$I$4,'Datos seleccionados'!$S872&gt;=$I$5,'Datos seleccionados'!$T872&gt;=$I$6,'Datos seleccionados'!$U872&gt;=$I$7),"SI","NO"))</f>
        <v/>
      </c>
    </row>
    <row r="1317" spans="2:9" x14ac:dyDescent="0.2">
      <c r="B1317" s="18" t="str">
        <f>+IF('Datos seleccionados'!$A873="","",'Datos seleccionados'!$A873)</f>
        <v/>
      </c>
      <c r="C1317" s="14" t="str">
        <f>+IF('Datos seleccionados'!$B873="","",'Datos seleccionados'!$B873)</f>
        <v/>
      </c>
      <c r="D1317" s="10" t="str">
        <f>IF(C1317="","",IF(AND('Datos seleccionados'!$Q873&gt;=$D$3,'Datos seleccionados'!$R873&lt;=$D$4,'Datos seleccionados'!$S873&gt;=$D$5,'Datos seleccionados'!$T873&gt;=$D$6,'Datos seleccionados'!$U873&gt;=$D$7),"SI","NO"))</f>
        <v/>
      </c>
      <c r="G1317" s="17" t="str">
        <f>+IF('Datos seleccionados'!$A873="","",'Datos seleccionados'!$A873)</f>
        <v/>
      </c>
      <c r="H1317" s="14" t="str">
        <f>+IF('Datos seleccionados'!$B873="","",'Datos seleccionados'!$B873)</f>
        <v/>
      </c>
      <c r="I1317" s="10" t="str">
        <f>IF(H1317="","",IF(AND('Datos seleccionados'!$Q873&gt;=$I$3,'Datos seleccionados'!$R873&lt;=$I$4,'Datos seleccionados'!$S873&gt;=$I$5,'Datos seleccionados'!$T873&gt;=$I$6,'Datos seleccionados'!$U873&gt;=$I$7),"SI","NO"))</f>
        <v/>
      </c>
    </row>
    <row r="1318" spans="2:9" x14ac:dyDescent="0.2">
      <c r="B1318" s="18" t="str">
        <f>+IF('Datos seleccionados'!$A874="","",'Datos seleccionados'!$A874)</f>
        <v/>
      </c>
      <c r="C1318" s="14" t="str">
        <f>+IF('Datos seleccionados'!$B874="","",'Datos seleccionados'!$B874)</f>
        <v/>
      </c>
      <c r="D1318" s="10" t="str">
        <f>IF(C1318="","",IF(AND('Datos seleccionados'!$Q874&gt;=$D$3,'Datos seleccionados'!$R874&lt;=$D$4,'Datos seleccionados'!$S874&gt;=$D$5,'Datos seleccionados'!$T874&gt;=$D$6,'Datos seleccionados'!$U874&gt;=$D$7),"SI","NO"))</f>
        <v/>
      </c>
      <c r="G1318" s="17" t="str">
        <f>+IF('Datos seleccionados'!$A874="","",'Datos seleccionados'!$A874)</f>
        <v/>
      </c>
      <c r="H1318" s="14" t="str">
        <f>+IF('Datos seleccionados'!$B874="","",'Datos seleccionados'!$B874)</f>
        <v/>
      </c>
      <c r="I1318" s="10" t="str">
        <f>IF(H1318="","",IF(AND('Datos seleccionados'!$Q874&gt;=$I$3,'Datos seleccionados'!$R874&lt;=$I$4,'Datos seleccionados'!$S874&gt;=$I$5,'Datos seleccionados'!$T874&gt;=$I$6,'Datos seleccionados'!$U874&gt;=$I$7),"SI","NO"))</f>
        <v/>
      </c>
    </row>
    <row r="1319" spans="2:9" x14ac:dyDescent="0.2">
      <c r="B1319" s="18" t="str">
        <f>+IF('Datos seleccionados'!$A875="","",'Datos seleccionados'!$A875)</f>
        <v/>
      </c>
      <c r="C1319" s="14" t="str">
        <f>+IF('Datos seleccionados'!$B875="","",'Datos seleccionados'!$B875)</f>
        <v/>
      </c>
      <c r="D1319" s="10" t="str">
        <f>IF(C1319="","",IF(AND('Datos seleccionados'!$Q875&gt;=$D$3,'Datos seleccionados'!$R875&lt;=$D$4,'Datos seleccionados'!$S875&gt;=$D$5,'Datos seleccionados'!$T875&gt;=$D$6,'Datos seleccionados'!$U875&gt;=$D$7),"SI","NO"))</f>
        <v/>
      </c>
      <c r="G1319" s="17" t="str">
        <f>+IF('Datos seleccionados'!$A875="","",'Datos seleccionados'!$A875)</f>
        <v/>
      </c>
      <c r="H1319" s="14" t="str">
        <f>+IF('Datos seleccionados'!$B875="","",'Datos seleccionados'!$B875)</f>
        <v/>
      </c>
      <c r="I1319" s="10" t="str">
        <f>IF(H1319="","",IF(AND('Datos seleccionados'!$Q875&gt;=$I$3,'Datos seleccionados'!$R875&lt;=$I$4,'Datos seleccionados'!$S875&gt;=$I$5,'Datos seleccionados'!$T875&gt;=$I$6,'Datos seleccionados'!$U875&gt;=$I$7),"SI","NO"))</f>
        <v/>
      </c>
    </row>
    <row r="1320" spans="2:9" x14ac:dyDescent="0.2">
      <c r="B1320" s="18" t="str">
        <f>+IF('Datos seleccionados'!$A876="","",'Datos seleccionados'!$A876)</f>
        <v/>
      </c>
      <c r="C1320" s="14" t="str">
        <f>+IF('Datos seleccionados'!$B876="","",'Datos seleccionados'!$B876)</f>
        <v/>
      </c>
      <c r="D1320" s="10" t="str">
        <f>IF(C1320="","",IF(AND('Datos seleccionados'!$Q876&gt;=$D$3,'Datos seleccionados'!$R876&lt;=$D$4,'Datos seleccionados'!$S876&gt;=$D$5,'Datos seleccionados'!$T876&gt;=$D$6,'Datos seleccionados'!$U876&gt;=$D$7),"SI","NO"))</f>
        <v/>
      </c>
      <c r="G1320" s="17" t="str">
        <f>+IF('Datos seleccionados'!$A876="","",'Datos seleccionados'!$A876)</f>
        <v/>
      </c>
      <c r="H1320" s="14" t="str">
        <f>+IF('Datos seleccionados'!$B876="","",'Datos seleccionados'!$B876)</f>
        <v/>
      </c>
      <c r="I1320" s="10" t="str">
        <f>IF(H1320="","",IF(AND('Datos seleccionados'!$Q876&gt;=$I$3,'Datos seleccionados'!$R876&lt;=$I$4,'Datos seleccionados'!$S876&gt;=$I$5,'Datos seleccionados'!$T876&gt;=$I$6,'Datos seleccionados'!$U876&gt;=$I$7),"SI","NO"))</f>
        <v/>
      </c>
    </row>
    <row r="1321" spans="2:9" x14ac:dyDescent="0.2">
      <c r="B1321" s="18" t="str">
        <f>+IF('Datos seleccionados'!$A877="","",'Datos seleccionados'!$A877)</f>
        <v/>
      </c>
      <c r="C1321" s="14" t="str">
        <f>+IF('Datos seleccionados'!$B877="","",'Datos seleccionados'!$B877)</f>
        <v/>
      </c>
      <c r="D1321" s="10" t="str">
        <f>IF(C1321="","",IF(AND('Datos seleccionados'!$Q877&gt;=$D$3,'Datos seleccionados'!$R877&lt;=$D$4,'Datos seleccionados'!$S877&gt;=$D$5,'Datos seleccionados'!$T877&gt;=$D$6,'Datos seleccionados'!$U877&gt;=$D$7),"SI","NO"))</f>
        <v/>
      </c>
      <c r="G1321" s="17" t="str">
        <f>+IF('Datos seleccionados'!$A877="","",'Datos seleccionados'!$A877)</f>
        <v/>
      </c>
      <c r="H1321" s="14" t="str">
        <f>+IF('Datos seleccionados'!$B877="","",'Datos seleccionados'!$B877)</f>
        <v/>
      </c>
      <c r="I1321" s="10" t="str">
        <f>IF(H1321="","",IF(AND('Datos seleccionados'!$Q877&gt;=$I$3,'Datos seleccionados'!$R877&lt;=$I$4,'Datos seleccionados'!$S877&gt;=$I$5,'Datos seleccionados'!$T877&gt;=$I$6,'Datos seleccionados'!$U877&gt;=$I$7),"SI","NO"))</f>
        <v/>
      </c>
    </row>
    <row r="1322" spans="2:9" x14ac:dyDescent="0.2">
      <c r="B1322" s="18" t="str">
        <f>+IF('Datos seleccionados'!$A878="","",'Datos seleccionados'!$A878)</f>
        <v/>
      </c>
      <c r="C1322" s="14" t="str">
        <f>+IF('Datos seleccionados'!$B878="","",'Datos seleccionados'!$B878)</f>
        <v/>
      </c>
      <c r="D1322" s="10" t="str">
        <f>IF(C1322="","",IF(AND('Datos seleccionados'!$Q878&gt;=$D$3,'Datos seleccionados'!$R878&lt;=$D$4,'Datos seleccionados'!$S878&gt;=$D$5,'Datos seleccionados'!$T878&gt;=$D$6,'Datos seleccionados'!$U878&gt;=$D$7),"SI","NO"))</f>
        <v/>
      </c>
      <c r="G1322" s="17" t="str">
        <f>+IF('Datos seleccionados'!$A878="","",'Datos seleccionados'!$A878)</f>
        <v/>
      </c>
      <c r="H1322" s="14" t="str">
        <f>+IF('Datos seleccionados'!$B878="","",'Datos seleccionados'!$B878)</f>
        <v/>
      </c>
      <c r="I1322" s="10" t="str">
        <f>IF(H1322="","",IF(AND('Datos seleccionados'!$Q878&gt;=$I$3,'Datos seleccionados'!$R878&lt;=$I$4,'Datos seleccionados'!$S878&gt;=$I$5,'Datos seleccionados'!$T878&gt;=$I$6,'Datos seleccionados'!$U878&gt;=$I$7),"SI","NO"))</f>
        <v/>
      </c>
    </row>
    <row r="1323" spans="2:9" x14ac:dyDescent="0.2">
      <c r="B1323" s="18" t="str">
        <f>+IF('Datos seleccionados'!$A879="","",'Datos seleccionados'!$A879)</f>
        <v/>
      </c>
      <c r="C1323" s="14" t="str">
        <f>+IF('Datos seleccionados'!$B879="","",'Datos seleccionados'!$B879)</f>
        <v/>
      </c>
      <c r="D1323" s="10" t="str">
        <f>IF(C1323="","",IF(AND('Datos seleccionados'!$Q879&gt;=$D$3,'Datos seleccionados'!$R879&lt;=$D$4,'Datos seleccionados'!$S879&gt;=$D$5,'Datos seleccionados'!$T879&gt;=$D$6,'Datos seleccionados'!$U879&gt;=$D$7),"SI","NO"))</f>
        <v/>
      </c>
      <c r="G1323" s="17" t="str">
        <f>+IF('Datos seleccionados'!$A879="","",'Datos seleccionados'!$A879)</f>
        <v/>
      </c>
      <c r="H1323" s="14" t="str">
        <f>+IF('Datos seleccionados'!$B879="","",'Datos seleccionados'!$B879)</f>
        <v/>
      </c>
      <c r="I1323" s="10" t="str">
        <f>IF(H1323="","",IF(AND('Datos seleccionados'!$Q879&gt;=$I$3,'Datos seleccionados'!$R879&lt;=$I$4,'Datos seleccionados'!$S879&gt;=$I$5,'Datos seleccionados'!$T879&gt;=$I$6,'Datos seleccionados'!$U879&gt;=$I$7),"SI","NO"))</f>
        <v/>
      </c>
    </row>
    <row r="1324" spans="2:9" x14ac:dyDescent="0.2">
      <c r="B1324" s="18" t="str">
        <f>+IF('Datos seleccionados'!$A880="","",'Datos seleccionados'!$A880)</f>
        <v/>
      </c>
      <c r="C1324" s="14" t="str">
        <f>+IF('Datos seleccionados'!$B880="","",'Datos seleccionados'!$B880)</f>
        <v/>
      </c>
      <c r="D1324" s="10" t="str">
        <f>IF(C1324="","",IF(AND('Datos seleccionados'!$Q880&gt;=$D$3,'Datos seleccionados'!$R880&lt;=$D$4,'Datos seleccionados'!$S880&gt;=$D$5,'Datos seleccionados'!$T880&gt;=$D$6,'Datos seleccionados'!$U880&gt;=$D$7),"SI","NO"))</f>
        <v/>
      </c>
      <c r="G1324" s="17" t="str">
        <f>+IF('Datos seleccionados'!$A880="","",'Datos seleccionados'!$A880)</f>
        <v/>
      </c>
      <c r="H1324" s="14" t="str">
        <f>+IF('Datos seleccionados'!$B880="","",'Datos seleccionados'!$B880)</f>
        <v/>
      </c>
      <c r="I1324" s="10" t="str">
        <f>IF(H1324="","",IF(AND('Datos seleccionados'!$Q880&gt;=$I$3,'Datos seleccionados'!$R880&lt;=$I$4,'Datos seleccionados'!$S880&gt;=$I$5,'Datos seleccionados'!$T880&gt;=$I$6,'Datos seleccionados'!$U880&gt;=$I$7),"SI","NO"))</f>
        <v/>
      </c>
    </row>
    <row r="1325" spans="2:9" x14ac:dyDescent="0.2">
      <c r="B1325" s="18" t="str">
        <f>+IF('Datos seleccionados'!$A881="","",'Datos seleccionados'!$A881)</f>
        <v/>
      </c>
      <c r="C1325" s="14" t="str">
        <f>+IF('Datos seleccionados'!$B881="","",'Datos seleccionados'!$B881)</f>
        <v/>
      </c>
      <c r="D1325" s="10" t="str">
        <f>IF(C1325="","",IF(AND('Datos seleccionados'!$Q881&gt;=$D$3,'Datos seleccionados'!$R881&lt;=$D$4,'Datos seleccionados'!$S881&gt;=$D$5,'Datos seleccionados'!$T881&gt;=$D$6,'Datos seleccionados'!$U881&gt;=$D$7),"SI","NO"))</f>
        <v/>
      </c>
      <c r="G1325" s="17" t="str">
        <f>+IF('Datos seleccionados'!$A881="","",'Datos seleccionados'!$A881)</f>
        <v/>
      </c>
      <c r="H1325" s="14" t="str">
        <f>+IF('Datos seleccionados'!$B881="","",'Datos seleccionados'!$B881)</f>
        <v/>
      </c>
      <c r="I1325" s="10" t="str">
        <f>IF(H1325="","",IF(AND('Datos seleccionados'!$Q881&gt;=$I$3,'Datos seleccionados'!$R881&lt;=$I$4,'Datos seleccionados'!$S881&gt;=$I$5,'Datos seleccionados'!$T881&gt;=$I$6,'Datos seleccionados'!$U881&gt;=$I$7),"SI","NO"))</f>
        <v/>
      </c>
    </row>
    <row r="1326" spans="2:9" x14ac:dyDescent="0.2">
      <c r="B1326" s="18" t="str">
        <f>+IF('Datos seleccionados'!$A882="","",'Datos seleccionados'!$A882)</f>
        <v/>
      </c>
      <c r="C1326" s="14" t="str">
        <f>+IF('Datos seleccionados'!$B882="","",'Datos seleccionados'!$B882)</f>
        <v/>
      </c>
      <c r="D1326" s="10" t="str">
        <f>IF(C1326="","",IF(AND('Datos seleccionados'!$Q882&gt;=$D$3,'Datos seleccionados'!$R882&lt;=$D$4,'Datos seleccionados'!$S882&gt;=$D$5,'Datos seleccionados'!$T882&gt;=$D$6,'Datos seleccionados'!$U882&gt;=$D$7),"SI","NO"))</f>
        <v/>
      </c>
      <c r="G1326" s="17" t="str">
        <f>+IF('Datos seleccionados'!$A882="","",'Datos seleccionados'!$A882)</f>
        <v/>
      </c>
      <c r="H1326" s="14" t="str">
        <f>+IF('Datos seleccionados'!$B882="","",'Datos seleccionados'!$B882)</f>
        <v/>
      </c>
      <c r="I1326" s="10" t="str">
        <f>IF(H1326="","",IF(AND('Datos seleccionados'!$Q882&gt;=$I$3,'Datos seleccionados'!$R882&lt;=$I$4,'Datos seleccionados'!$S882&gt;=$I$5,'Datos seleccionados'!$T882&gt;=$I$6,'Datos seleccionados'!$U882&gt;=$I$7),"SI","NO"))</f>
        <v/>
      </c>
    </row>
    <row r="1327" spans="2:9" x14ac:dyDescent="0.2">
      <c r="B1327" s="18" t="str">
        <f>+IF('Datos seleccionados'!$A883="","",'Datos seleccionados'!$A883)</f>
        <v/>
      </c>
      <c r="C1327" s="14" t="str">
        <f>+IF('Datos seleccionados'!$B883="","",'Datos seleccionados'!$B883)</f>
        <v/>
      </c>
      <c r="D1327" s="10" t="str">
        <f>IF(C1327="","",IF(AND('Datos seleccionados'!$Q883&gt;=$D$3,'Datos seleccionados'!$R883&lt;=$D$4,'Datos seleccionados'!$S883&gt;=$D$5,'Datos seleccionados'!$T883&gt;=$D$6,'Datos seleccionados'!$U883&gt;=$D$7),"SI","NO"))</f>
        <v/>
      </c>
      <c r="G1327" s="17" t="str">
        <f>+IF('Datos seleccionados'!$A883="","",'Datos seleccionados'!$A883)</f>
        <v/>
      </c>
      <c r="H1327" s="14" t="str">
        <f>+IF('Datos seleccionados'!$B883="","",'Datos seleccionados'!$B883)</f>
        <v/>
      </c>
      <c r="I1327" s="10" t="str">
        <f>IF(H1327="","",IF(AND('Datos seleccionados'!$Q883&gt;=$I$3,'Datos seleccionados'!$R883&lt;=$I$4,'Datos seleccionados'!$S883&gt;=$I$5,'Datos seleccionados'!$T883&gt;=$I$6,'Datos seleccionados'!$U883&gt;=$I$7),"SI","NO"))</f>
        <v/>
      </c>
    </row>
    <row r="1328" spans="2:9" x14ac:dyDescent="0.2">
      <c r="B1328" s="18" t="str">
        <f>+IF('Datos seleccionados'!$A884="","",'Datos seleccionados'!$A884)</f>
        <v/>
      </c>
      <c r="C1328" s="14" t="str">
        <f>+IF('Datos seleccionados'!$B884="","",'Datos seleccionados'!$B884)</f>
        <v/>
      </c>
      <c r="D1328" s="10" t="str">
        <f>IF(C1328="","",IF(AND('Datos seleccionados'!$Q884&gt;=$D$3,'Datos seleccionados'!$R884&lt;=$D$4,'Datos seleccionados'!$S884&gt;=$D$5,'Datos seleccionados'!$T884&gt;=$D$6,'Datos seleccionados'!$U884&gt;=$D$7),"SI","NO"))</f>
        <v/>
      </c>
      <c r="G1328" s="17" t="str">
        <f>+IF('Datos seleccionados'!$A884="","",'Datos seleccionados'!$A884)</f>
        <v/>
      </c>
      <c r="H1328" s="14" t="str">
        <f>+IF('Datos seleccionados'!$B884="","",'Datos seleccionados'!$B884)</f>
        <v/>
      </c>
      <c r="I1328" s="10" t="str">
        <f>IF(H1328="","",IF(AND('Datos seleccionados'!$Q884&gt;=$I$3,'Datos seleccionados'!$R884&lt;=$I$4,'Datos seleccionados'!$S884&gt;=$I$5,'Datos seleccionados'!$T884&gt;=$I$6,'Datos seleccionados'!$U884&gt;=$I$7),"SI","NO"))</f>
        <v/>
      </c>
    </row>
    <row r="1329" spans="2:9" x14ac:dyDescent="0.2">
      <c r="B1329" s="18" t="str">
        <f>+IF('Datos seleccionados'!$A885="","",'Datos seleccionados'!$A885)</f>
        <v/>
      </c>
      <c r="C1329" s="14" t="str">
        <f>+IF('Datos seleccionados'!$B885="","",'Datos seleccionados'!$B885)</f>
        <v/>
      </c>
      <c r="D1329" s="10" t="str">
        <f>IF(C1329="","",IF(AND('Datos seleccionados'!$Q885&gt;=$D$3,'Datos seleccionados'!$R885&lt;=$D$4,'Datos seleccionados'!$S885&gt;=$D$5,'Datos seleccionados'!$T885&gt;=$D$6,'Datos seleccionados'!$U885&gt;=$D$7),"SI","NO"))</f>
        <v/>
      </c>
      <c r="G1329" s="17" t="str">
        <f>+IF('Datos seleccionados'!$A885="","",'Datos seleccionados'!$A885)</f>
        <v/>
      </c>
      <c r="H1329" s="14" t="str">
        <f>+IF('Datos seleccionados'!$B885="","",'Datos seleccionados'!$B885)</f>
        <v/>
      </c>
      <c r="I1329" s="10" t="str">
        <f>IF(H1329="","",IF(AND('Datos seleccionados'!$Q885&gt;=$I$3,'Datos seleccionados'!$R885&lt;=$I$4,'Datos seleccionados'!$S885&gt;=$I$5,'Datos seleccionados'!$T885&gt;=$I$6,'Datos seleccionados'!$U885&gt;=$I$7),"SI","NO"))</f>
        <v/>
      </c>
    </row>
    <row r="1330" spans="2:9" x14ac:dyDescent="0.2">
      <c r="B1330" s="18" t="str">
        <f>+IF('Datos seleccionados'!$A886="","",'Datos seleccionados'!$A886)</f>
        <v/>
      </c>
      <c r="C1330" s="14" t="str">
        <f>+IF('Datos seleccionados'!$B886="","",'Datos seleccionados'!$B886)</f>
        <v/>
      </c>
      <c r="D1330" s="10" t="str">
        <f>IF(C1330="","",IF(AND('Datos seleccionados'!$Q886&gt;=$D$3,'Datos seleccionados'!$R886&lt;=$D$4,'Datos seleccionados'!$S886&gt;=$D$5,'Datos seleccionados'!$T886&gt;=$D$6,'Datos seleccionados'!$U886&gt;=$D$7),"SI","NO"))</f>
        <v/>
      </c>
      <c r="G1330" s="17" t="str">
        <f>+IF('Datos seleccionados'!$A886="","",'Datos seleccionados'!$A886)</f>
        <v/>
      </c>
      <c r="H1330" s="14" t="str">
        <f>+IF('Datos seleccionados'!$B886="","",'Datos seleccionados'!$B886)</f>
        <v/>
      </c>
      <c r="I1330" s="10" t="str">
        <f>IF(H1330="","",IF(AND('Datos seleccionados'!$Q886&gt;=$I$3,'Datos seleccionados'!$R886&lt;=$I$4,'Datos seleccionados'!$S886&gt;=$I$5,'Datos seleccionados'!$T886&gt;=$I$6,'Datos seleccionados'!$U886&gt;=$I$7),"SI","NO"))</f>
        <v/>
      </c>
    </row>
    <row r="1331" spans="2:9" x14ac:dyDescent="0.2">
      <c r="B1331" s="18" t="str">
        <f>+IF('Datos seleccionados'!$A887="","",'Datos seleccionados'!$A887)</f>
        <v/>
      </c>
      <c r="C1331" s="14" t="str">
        <f>+IF('Datos seleccionados'!$B887="","",'Datos seleccionados'!$B887)</f>
        <v/>
      </c>
      <c r="D1331" s="10" t="str">
        <f>IF(C1331="","",IF(AND('Datos seleccionados'!$Q887&gt;=$D$3,'Datos seleccionados'!$R887&lt;=$D$4,'Datos seleccionados'!$S887&gt;=$D$5,'Datos seleccionados'!$T887&gt;=$D$6,'Datos seleccionados'!$U887&gt;=$D$7),"SI","NO"))</f>
        <v/>
      </c>
      <c r="G1331" s="17" t="str">
        <f>+IF('Datos seleccionados'!$A887="","",'Datos seleccionados'!$A887)</f>
        <v/>
      </c>
      <c r="H1331" s="14" t="str">
        <f>+IF('Datos seleccionados'!$B887="","",'Datos seleccionados'!$B887)</f>
        <v/>
      </c>
      <c r="I1331" s="10" t="str">
        <f>IF(H1331="","",IF(AND('Datos seleccionados'!$Q887&gt;=$I$3,'Datos seleccionados'!$R887&lt;=$I$4,'Datos seleccionados'!$S887&gt;=$I$5,'Datos seleccionados'!$T887&gt;=$I$6,'Datos seleccionados'!$U887&gt;=$I$7),"SI","NO"))</f>
        <v/>
      </c>
    </row>
    <row r="1332" spans="2:9" x14ac:dyDescent="0.2">
      <c r="B1332" s="18" t="str">
        <f>+IF('Datos seleccionados'!$A888="","",'Datos seleccionados'!$A888)</f>
        <v/>
      </c>
      <c r="C1332" s="14" t="str">
        <f>+IF('Datos seleccionados'!$B888="","",'Datos seleccionados'!$B888)</f>
        <v/>
      </c>
      <c r="D1332" s="10" t="str">
        <f>IF(C1332="","",IF(AND('Datos seleccionados'!$Q888&gt;=$D$3,'Datos seleccionados'!$R888&lt;=$D$4,'Datos seleccionados'!$S888&gt;=$D$5,'Datos seleccionados'!$T888&gt;=$D$6,'Datos seleccionados'!$U888&gt;=$D$7),"SI","NO"))</f>
        <v/>
      </c>
      <c r="G1332" s="17" t="str">
        <f>+IF('Datos seleccionados'!$A888="","",'Datos seleccionados'!$A888)</f>
        <v/>
      </c>
      <c r="H1332" s="14" t="str">
        <f>+IF('Datos seleccionados'!$B888="","",'Datos seleccionados'!$B888)</f>
        <v/>
      </c>
      <c r="I1332" s="10" t="str">
        <f>IF(H1332="","",IF(AND('Datos seleccionados'!$Q888&gt;=$I$3,'Datos seleccionados'!$R888&lt;=$I$4,'Datos seleccionados'!$S888&gt;=$I$5,'Datos seleccionados'!$T888&gt;=$I$6,'Datos seleccionados'!$U888&gt;=$I$7),"SI","NO"))</f>
        <v/>
      </c>
    </row>
    <row r="1333" spans="2:9" x14ac:dyDescent="0.2">
      <c r="B1333" s="18" t="str">
        <f>+IF('Datos seleccionados'!$A889="","",'Datos seleccionados'!$A889)</f>
        <v/>
      </c>
      <c r="C1333" s="14" t="str">
        <f>+IF('Datos seleccionados'!$B889="","",'Datos seleccionados'!$B889)</f>
        <v/>
      </c>
      <c r="D1333" s="10" t="str">
        <f>IF(C1333="","",IF(AND('Datos seleccionados'!$Q889&gt;=$D$3,'Datos seleccionados'!$R889&lt;=$D$4,'Datos seleccionados'!$S889&gt;=$D$5,'Datos seleccionados'!$T889&gt;=$D$6,'Datos seleccionados'!$U889&gt;=$D$7),"SI","NO"))</f>
        <v/>
      </c>
      <c r="G1333" s="17" t="str">
        <f>+IF('Datos seleccionados'!$A889="","",'Datos seleccionados'!$A889)</f>
        <v/>
      </c>
      <c r="H1333" s="14" t="str">
        <f>+IF('Datos seleccionados'!$B889="","",'Datos seleccionados'!$B889)</f>
        <v/>
      </c>
      <c r="I1333" s="10" t="str">
        <f>IF(H1333="","",IF(AND('Datos seleccionados'!$Q889&gt;=$I$3,'Datos seleccionados'!$R889&lt;=$I$4,'Datos seleccionados'!$S889&gt;=$I$5,'Datos seleccionados'!$T889&gt;=$I$6,'Datos seleccionados'!$U889&gt;=$I$7),"SI","NO"))</f>
        <v/>
      </c>
    </row>
    <row r="1334" spans="2:9" x14ac:dyDescent="0.2">
      <c r="B1334" s="18" t="str">
        <f>+IF('Datos seleccionados'!$A890="","",'Datos seleccionados'!$A890)</f>
        <v/>
      </c>
      <c r="C1334" s="14" t="str">
        <f>+IF('Datos seleccionados'!$B890="","",'Datos seleccionados'!$B890)</f>
        <v/>
      </c>
      <c r="D1334" s="10" t="str">
        <f>IF(C1334="","",IF(AND('Datos seleccionados'!$Q890&gt;=$D$3,'Datos seleccionados'!$R890&lt;=$D$4,'Datos seleccionados'!$S890&gt;=$D$5,'Datos seleccionados'!$T890&gt;=$D$6,'Datos seleccionados'!$U890&gt;=$D$7),"SI","NO"))</f>
        <v/>
      </c>
      <c r="G1334" s="17" t="str">
        <f>+IF('Datos seleccionados'!$A890="","",'Datos seleccionados'!$A890)</f>
        <v/>
      </c>
      <c r="H1334" s="14" t="str">
        <f>+IF('Datos seleccionados'!$B890="","",'Datos seleccionados'!$B890)</f>
        <v/>
      </c>
      <c r="I1334" s="10" t="str">
        <f>IF(H1334="","",IF(AND('Datos seleccionados'!$Q890&gt;=$I$3,'Datos seleccionados'!$R890&lt;=$I$4,'Datos seleccionados'!$S890&gt;=$I$5,'Datos seleccionados'!$T890&gt;=$I$6,'Datos seleccionados'!$U890&gt;=$I$7),"SI","NO"))</f>
        <v/>
      </c>
    </row>
    <row r="1335" spans="2:9" x14ac:dyDescent="0.2">
      <c r="B1335" s="18" t="str">
        <f>+IF('Datos seleccionados'!$A891="","",'Datos seleccionados'!$A891)</f>
        <v/>
      </c>
      <c r="C1335" s="14" t="str">
        <f>+IF('Datos seleccionados'!$B891="","",'Datos seleccionados'!$B891)</f>
        <v/>
      </c>
      <c r="D1335" s="10" t="str">
        <f>IF(C1335="","",IF(AND('Datos seleccionados'!$Q891&gt;=$D$3,'Datos seleccionados'!$R891&lt;=$D$4,'Datos seleccionados'!$S891&gt;=$D$5,'Datos seleccionados'!$T891&gt;=$D$6,'Datos seleccionados'!$U891&gt;=$D$7),"SI","NO"))</f>
        <v/>
      </c>
      <c r="G1335" s="17" t="str">
        <f>+IF('Datos seleccionados'!$A891="","",'Datos seleccionados'!$A891)</f>
        <v/>
      </c>
      <c r="H1335" s="14" t="str">
        <f>+IF('Datos seleccionados'!$B891="","",'Datos seleccionados'!$B891)</f>
        <v/>
      </c>
      <c r="I1335" s="10" t="str">
        <f>IF(H1335="","",IF(AND('Datos seleccionados'!$Q891&gt;=$I$3,'Datos seleccionados'!$R891&lt;=$I$4,'Datos seleccionados'!$S891&gt;=$I$5,'Datos seleccionados'!$T891&gt;=$I$6,'Datos seleccionados'!$U891&gt;=$I$7),"SI","NO"))</f>
        <v/>
      </c>
    </row>
    <row r="1336" spans="2:9" x14ac:dyDescent="0.2">
      <c r="B1336" s="18" t="str">
        <f>+IF('Datos seleccionados'!$A892="","",'Datos seleccionados'!$A892)</f>
        <v/>
      </c>
      <c r="C1336" s="14" t="str">
        <f>+IF('Datos seleccionados'!$B892="","",'Datos seleccionados'!$B892)</f>
        <v/>
      </c>
      <c r="D1336" s="10" t="str">
        <f>IF(C1336="","",IF(AND('Datos seleccionados'!$Q892&gt;=$D$3,'Datos seleccionados'!$R892&lt;=$D$4,'Datos seleccionados'!$S892&gt;=$D$5,'Datos seleccionados'!$T892&gt;=$D$6,'Datos seleccionados'!$U892&gt;=$D$7),"SI","NO"))</f>
        <v/>
      </c>
      <c r="G1336" s="17" t="str">
        <f>+IF('Datos seleccionados'!$A892="","",'Datos seleccionados'!$A892)</f>
        <v/>
      </c>
      <c r="H1336" s="14" t="str">
        <f>+IF('Datos seleccionados'!$B892="","",'Datos seleccionados'!$B892)</f>
        <v/>
      </c>
      <c r="I1336" s="10" t="str">
        <f>IF(H1336="","",IF(AND('Datos seleccionados'!$Q892&gt;=$I$3,'Datos seleccionados'!$R892&lt;=$I$4,'Datos seleccionados'!$S892&gt;=$I$5,'Datos seleccionados'!$T892&gt;=$I$6,'Datos seleccionados'!$U892&gt;=$I$7),"SI","NO"))</f>
        <v/>
      </c>
    </row>
    <row r="1337" spans="2:9" x14ac:dyDescent="0.2">
      <c r="B1337" s="18" t="str">
        <f>+IF('Datos seleccionados'!$A893="","",'Datos seleccionados'!$A893)</f>
        <v/>
      </c>
      <c r="C1337" s="14" t="str">
        <f>+IF('Datos seleccionados'!$B893="","",'Datos seleccionados'!$B893)</f>
        <v/>
      </c>
      <c r="D1337" s="10" t="str">
        <f>IF(C1337="","",IF(AND('Datos seleccionados'!$Q893&gt;=$D$3,'Datos seleccionados'!$R893&lt;=$D$4,'Datos seleccionados'!$S893&gt;=$D$5,'Datos seleccionados'!$T893&gt;=$D$6,'Datos seleccionados'!$U893&gt;=$D$7),"SI","NO"))</f>
        <v/>
      </c>
      <c r="G1337" s="17" t="str">
        <f>+IF('Datos seleccionados'!$A893="","",'Datos seleccionados'!$A893)</f>
        <v/>
      </c>
      <c r="H1337" s="14" t="str">
        <f>+IF('Datos seleccionados'!$B893="","",'Datos seleccionados'!$B893)</f>
        <v/>
      </c>
      <c r="I1337" s="10" t="str">
        <f>IF(H1337="","",IF(AND('Datos seleccionados'!$Q893&gt;=$I$3,'Datos seleccionados'!$R893&lt;=$I$4,'Datos seleccionados'!$S893&gt;=$I$5,'Datos seleccionados'!$T893&gt;=$I$6,'Datos seleccionados'!$U893&gt;=$I$7),"SI","NO"))</f>
        <v/>
      </c>
    </row>
    <row r="1338" spans="2:9" x14ac:dyDescent="0.2">
      <c r="B1338" s="18" t="str">
        <f>+IF('Datos seleccionados'!$A894="","",'Datos seleccionados'!$A894)</f>
        <v/>
      </c>
      <c r="C1338" s="14" t="str">
        <f>+IF('Datos seleccionados'!$B894="","",'Datos seleccionados'!$B894)</f>
        <v/>
      </c>
      <c r="D1338" s="10" t="str">
        <f>IF(C1338="","",IF(AND('Datos seleccionados'!$Q894&gt;=$D$3,'Datos seleccionados'!$R894&lt;=$D$4,'Datos seleccionados'!$S894&gt;=$D$5,'Datos seleccionados'!$T894&gt;=$D$6,'Datos seleccionados'!$U894&gt;=$D$7),"SI","NO"))</f>
        <v/>
      </c>
      <c r="G1338" s="17" t="str">
        <f>+IF('Datos seleccionados'!$A894="","",'Datos seleccionados'!$A894)</f>
        <v/>
      </c>
      <c r="H1338" s="14" t="str">
        <f>+IF('Datos seleccionados'!$B894="","",'Datos seleccionados'!$B894)</f>
        <v/>
      </c>
      <c r="I1338" s="10" t="str">
        <f>IF(H1338="","",IF(AND('Datos seleccionados'!$Q894&gt;=$I$3,'Datos seleccionados'!$R894&lt;=$I$4,'Datos seleccionados'!$S894&gt;=$I$5,'Datos seleccionados'!$T894&gt;=$I$6,'Datos seleccionados'!$U894&gt;=$I$7),"SI","NO"))</f>
        <v/>
      </c>
    </row>
    <row r="1339" spans="2:9" x14ac:dyDescent="0.2">
      <c r="B1339" s="18" t="str">
        <f>+IF('Datos seleccionados'!$A895="","",'Datos seleccionados'!$A895)</f>
        <v/>
      </c>
      <c r="C1339" s="14" t="str">
        <f>+IF('Datos seleccionados'!$B895="","",'Datos seleccionados'!$B895)</f>
        <v/>
      </c>
      <c r="D1339" s="10" t="str">
        <f>IF(C1339="","",IF(AND('Datos seleccionados'!$Q895&gt;=$D$3,'Datos seleccionados'!$R895&lt;=$D$4,'Datos seleccionados'!$S895&gt;=$D$5,'Datos seleccionados'!$T895&gt;=$D$6,'Datos seleccionados'!$U895&gt;=$D$7),"SI","NO"))</f>
        <v/>
      </c>
      <c r="G1339" s="17" t="str">
        <f>+IF('Datos seleccionados'!$A895="","",'Datos seleccionados'!$A895)</f>
        <v/>
      </c>
      <c r="H1339" s="14" t="str">
        <f>+IF('Datos seleccionados'!$B895="","",'Datos seleccionados'!$B895)</f>
        <v/>
      </c>
      <c r="I1339" s="10" t="str">
        <f>IF(H1339="","",IF(AND('Datos seleccionados'!$Q895&gt;=$I$3,'Datos seleccionados'!$R895&lt;=$I$4,'Datos seleccionados'!$S895&gt;=$I$5,'Datos seleccionados'!$T895&gt;=$I$6,'Datos seleccionados'!$U895&gt;=$I$7),"SI","NO"))</f>
        <v/>
      </c>
    </row>
    <row r="1340" spans="2:9" x14ac:dyDescent="0.2">
      <c r="B1340" s="18" t="str">
        <f>+IF('Datos seleccionados'!$A896="","",'Datos seleccionados'!$A896)</f>
        <v/>
      </c>
      <c r="C1340" s="14" t="str">
        <f>+IF('Datos seleccionados'!$B896="","",'Datos seleccionados'!$B896)</f>
        <v/>
      </c>
      <c r="D1340" s="10" t="str">
        <f>IF(C1340="","",IF(AND('Datos seleccionados'!$Q896&gt;=$D$3,'Datos seleccionados'!$R896&lt;=$D$4,'Datos seleccionados'!$S896&gt;=$D$5,'Datos seleccionados'!$T896&gt;=$D$6,'Datos seleccionados'!$U896&gt;=$D$7),"SI","NO"))</f>
        <v/>
      </c>
      <c r="G1340" s="17" t="str">
        <f>+IF('Datos seleccionados'!$A896="","",'Datos seleccionados'!$A896)</f>
        <v/>
      </c>
      <c r="H1340" s="14" t="str">
        <f>+IF('Datos seleccionados'!$B896="","",'Datos seleccionados'!$B896)</f>
        <v/>
      </c>
      <c r="I1340" s="10" t="str">
        <f>IF(H1340="","",IF(AND('Datos seleccionados'!$Q896&gt;=$I$3,'Datos seleccionados'!$R896&lt;=$I$4,'Datos seleccionados'!$S896&gt;=$I$5,'Datos seleccionados'!$T896&gt;=$I$6,'Datos seleccionados'!$U896&gt;=$I$7),"SI","NO"))</f>
        <v/>
      </c>
    </row>
    <row r="1341" spans="2:9" x14ac:dyDescent="0.2">
      <c r="B1341" s="18" t="str">
        <f>+IF('Datos seleccionados'!$A897="","",'Datos seleccionados'!$A897)</f>
        <v/>
      </c>
      <c r="C1341" s="14" t="str">
        <f>+IF('Datos seleccionados'!$B897="","",'Datos seleccionados'!$B897)</f>
        <v/>
      </c>
      <c r="D1341" s="10" t="str">
        <f>IF(C1341="","",IF(AND('Datos seleccionados'!$Q897&gt;=$D$3,'Datos seleccionados'!$R897&lt;=$D$4,'Datos seleccionados'!$S897&gt;=$D$5,'Datos seleccionados'!$T897&gt;=$D$6,'Datos seleccionados'!$U897&gt;=$D$7),"SI","NO"))</f>
        <v/>
      </c>
      <c r="G1341" s="17" t="str">
        <f>+IF('Datos seleccionados'!$A897="","",'Datos seleccionados'!$A897)</f>
        <v/>
      </c>
      <c r="H1341" s="14" t="str">
        <f>+IF('Datos seleccionados'!$B897="","",'Datos seleccionados'!$B897)</f>
        <v/>
      </c>
      <c r="I1341" s="10" t="str">
        <f>IF(H1341="","",IF(AND('Datos seleccionados'!$Q897&gt;=$I$3,'Datos seleccionados'!$R897&lt;=$I$4,'Datos seleccionados'!$S897&gt;=$I$5,'Datos seleccionados'!$T897&gt;=$I$6,'Datos seleccionados'!$U897&gt;=$I$7),"SI","NO"))</f>
        <v/>
      </c>
    </row>
    <row r="1342" spans="2:9" x14ac:dyDescent="0.2">
      <c r="B1342" s="18" t="str">
        <f>+IF('Datos seleccionados'!$A898="","",'Datos seleccionados'!$A898)</f>
        <v/>
      </c>
      <c r="C1342" s="14" t="str">
        <f>+IF('Datos seleccionados'!$B898="","",'Datos seleccionados'!$B898)</f>
        <v/>
      </c>
      <c r="D1342" s="10" t="str">
        <f>IF(C1342="","",IF(AND('Datos seleccionados'!$Q898&gt;=$D$3,'Datos seleccionados'!$R898&lt;=$D$4,'Datos seleccionados'!$S898&gt;=$D$5,'Datos seleccionados'!$T898&gt;=$D$6,'Datos seleccionados'!$U898&gt;=$D$7),"SI","NO"))</f>
        <v/>
      </c>
      <c r="G1342" s="17" t="str">
        <f>+IF('Datos seleccionados'!$A898="","",'Datos seleccionados'!$A898)</f>
        <v/>
      </c>
      <c r="H1342" s="14" t="str">
        <f>+IF('Datos seleccionados'!$B898="","",'Datos seleccionados'!$B898)</f>
        <v/>
      </c>
      <c r="I1342" s="10" t="str">
        <f>IF(H1342="","",IF(AND('Datos seleccionados'!$Q898&gt;=$I$3,'Datos seleccionados'!$R898&lt;=$I$4,'Datos seleccionados'!$S898&gt;=$I$5,'Datos seleccionados'!$T898&gt;=$I$6,'Datos seleccionados'!$U898&gt;=$I$7),"SI","NO"))</f>
        <v/>
      </c>
    </row>
    <row r="1343" spans="2:9" x14ac:dyDescent="0.2">
      <c r="B1343" s="18" t="str">
        <f>+IF('Datos seleccionados'!$A899="","",'Datos seleccionados'!$A899)</f>
        <v/>
      </c>
      <c r="C1343" s="14" t="str">
        <f>+IF('Datos seleccionados'!$B899="","",'Datos seleccionados'!$B899)</f>
        <v/>
      </c>
      <c r="D1343" s="10" t="str">
        <f>IF(C1343="","",IF(AND('Datos seleccionados'!$Q899&gt;=$D$3,'Datos seleccionados'!$R899&lt;=$D$4,'Datos seleccionados'!$S899&gt;=$D$5,'Datos seleccionados'!$T899&gt;=$D$6,'Datos seleccionados'!$U899&gt;=$D$7),"SI","NO"))</f>
        <v/>
      </c>
      <c r="G1343" s="17" t="str">
        <f>+IF('Datos seleccionados'!$A899="","",'Datos seleccionados'!$A899)</f>
        <v/>
      </c>
      <c r="H1343" s="14" t="str">
        <f>+IF('Datos seleccionados'!$B899="","",'Datos seleccionados'!$B899)</f>
        <v/>
      </c>
      <c r="I1343" s="10" t="str">
        <f>IF(H1343="","",IF(AND('Datos seleccionados'!$Q899&gt;=$I$3,'Datos seleccionados'!$R899&lt;=$I$4,'Datos seleccionados'!$S899&gt;=$I$5,'Datos seleccionados'!$T899&gt;=$I$6,'Datos seleccionados'!$U899&gt;=$I$7),"SI","NO"))</f>
        <v/>
      </c>
    </row>
    <row r="1344" spans="2:9" x14ac:dyDescent="0.2">
      <c r="B1344" s="18" t="str">
        <f>+IF('Datos seleccionados'!$A900="","",'Datos seleccionados'!$A900)</f>
        <v/>
      </c>
      <c r="C1344" s="14" t="str">
        <f>+IF('Datos seleccionados'!$B900="","",'Datos seleccionados'!$B900)</f>
        <v/>
      </c>
      <c r="D1344" s="10" t="str">
        <f>IF(C1344="","",IF(AND('Datos seleccionados'!$Q900&gt;=$D$3,'Datos seleccionados'!$R900&lt;=$D$4,'Datos seleccionados'!$S900&gt;=$D$5,'Datos seleccionados'!$T900&gt;=$D$6,'Datos seleccionados'!$U900&gt;=$D$7),"SI","NO"))</f>
        <v/>
      </c>
      <c r="G1344" s="17" t="str">
        <f>+IF('Datos seleccionados'!$A900="","",'Datos seleccionados'!$A900)</f>
        <v/>
      </c>
      <c r="H1344" s="14" t="str">
        <f>+IF('Datos seleccionados'!$B900="","",'Datos seleccionados'!$B900)</f>
        <v/>
      </c>
      <c r="I1344" s="10" t="str">
        <f>IF(H1344="","",IF(AND('Datos seleccionados'!$Q900&gt;=$I$3,'Datos seleccionados'!$R900&lt;=$I$4,'Datos seleccionados'!$S900&gt;=$I$5,'Datos seleccionados'!$T900&gt;=$I$6,'Datos seleccionados'!$U900&gt;=$I$7),"SI","NO"))</f>
        <v/>
      </c>
    </row>
    <row r="1345" spans="2:9" x14ac:dyDescent="0.2">
      <c r="B1345" s="18" t="str">
        <f>+IF('Datos seleccionados'!$A901="","",'Datos seleccionados'!$A901)</f>
        <v/>
      </c>
      <c r="C1345" s="14" t="str">
        <f>+IF('Datos seleccionados'!$B901="","",'Datos seleccionados'!$B901)</f>
        <v/>
      </c>
      <c r="D1345" s="10" t="str">
        <f>IF(C1345="","",IF(AND('Datos seleccionados'!$Q901&gt;=$D$3,'Datos seleccionados'!$R901&lt;=$D$4,'Datos seleccionados'!$S901&gt;=$D$5,'Datos seleccionados'!$T901&gt;=$D$6,'Datos seleccionados'!$U901&gt;=$D$7),"SI","NO"))</f>
        <v/>
      </c>
      <c r="G1345" s="17" t="str">
        <f>+IF('Datos seleccionados'!$A901="","",'Datos seleccionados'!$A901)</f>
        <v/>
      </c>
      <c r="H1345" s="14" t="str">
        <f>+IF('Datos seleccionados'!$B901="","",'Datos seleccionados'!$B901)</f>
        <v/>
      </c>
      <c r="I1345" s="10" t="str">
        <f>IF(H1345="","",IF(AND('Datos seleccionados'!$Q901&gt;=$I$3,'Datos seleccionados'!$R901&lt;=$I$4,'Datos seleccionados'!$S901&gt;=$I$5,'Datos seleccionados'!$T901&gt;=$I$6,'Datos seleccionados'!$U901&gt;=$I$7),"SI","NO"))</f>
        <v/>
      </c>
    </row>
    <row r="1346" spans="2:9" x14ac:dyDescent="0.2">
      <c r="B1346" s="18" t="str">
        <f>+IF('Datos seleccionados'!$A902="","",'Datos seleccionados'!$A902)</f>
        <v/>
      </c>
      <c r="C1346" s="14" t="str">
        <f>+IF('Datos seleccionados'!$B902="","",'Datos seleccionados'!$B902)</f>
        <v/>
      </c>
      <c r="D1346" s="10" t="str">
        <f>IF(C1346="","",IF(AND('Datos seleccionados'!$Q902&gt;=$D$3,'Datos seleccionados'!$R902&lt;=$D$4,'Datos seleccionados'!$S902&gt;=$D$5,'Datos seleccionados'!$T902&gt;=$D$6,'Datos seleccionados'!$U902&gt;=$D$7),"SI","NO"))</f>
        <v/>
      </c>
      <c r="G1346" s="17" t="str">
        <f>+IF('Datos seleccionados'!$A902="","",'Datos seleccionados'!$A902)</f>
        <v/>
      </c>
      <c r="H1346" s="14" t="str">
        <f>+IF('Datos seleccionados'!$B902="","",'Datos seleccionados'!$B902)</f>
        <v/>
      </c>
      <c r="I1346" s="10" t="str">
        <f>IF(H1346="","",IF(AND('Datos seleccionados'!$Q902&gt;=$I$3,'Datos seleccionados'!$R902&lt;=$I$4,'Datos seleccionados'!$S902&gt;=$I$5,'Datos seleccionados'!$T902&gt;=$I$6,'Datos seleccionados'!$U902&gt;=$I$7),"SI","NO"))</f>
        <v/>
      </c>
    </row>
    <row r="1347" spans="2:9" x14ac:dyDescent="0.2">
      <c r="B1347" s="18" t="str">
        <f>+IF('Datos seleccionados'!$A903="","",'Datos seleccionados'!$A903)</f>
        <v/>
      </c>
      <c r="C1347" s="14" t="str">
        <f>+IF('Datos seleccionados'!$B903="","",'Datos seleccionados'!$B903)</f>
        <v/>
      </c>
      <c r="D1347" s="10" t="str">
        <f>IF(C1347="","",IF(AND('Datos seleccionados'!$Q903&gt;=$D$3,'Datos seleccionados'!$R903&lt;=$D$4,'Datos seleccionados'!$S903&gt;=$D$5,'Datos seleccionados'!$T903&gt;=$D$6,'Datos seleccionados'!$U903&gt;=$D$7),"SI","NO"))</f>
        <v/>
      </c>
      <c r="G1347" s="17" t="str">
        <f>+IF('Datos seleccionados'!$A903="","",'Datos seleccionados'!$A903)</f>
        <v/>
      </c>
      <c r="H1347" s="14" t="str">
        <f>+IF('Datos seleccionados'!$B903="","",'Datos seleccionados'!$B903)</f>
        <v/>
      </c>
      <c r="I1347" s="10" t="str">
        <f>IF(H1347="","",IF(AND('Datos seleccionados'!$Q903&gt;=$I$3,'Datos seleccionados'!$R903&lt;=$I$4,'Datos seleccionados'!$S903&gt;=$I$5,'Datos seleccionados'!$T903&gt;=$I$6,'Datos seleccionados'!$U903&gt;=$I$7),"SI","NO"))</f>
        <v/>
      </c>
    </row>
    <row r="1348" spans="2:9" x14ac:dyDescent="0.2">
      <c r="B1348" s="18" t="str">
        <f>+IF('Datos seleccionados'!$A904="","",'Datos seleccionados'!$A904)</f>
        <v/>
      </c>
      <c r="C1348" s="14" t="str">
        <f>+IF('Datos seleccionados'!$B904="","",'Datos seleccionados'!$B904)</f>
        <v/>
      </c>
      <c r="D1348" s="10" t="str">
        <f>IF(C1348="","",IF(AND('Datos seleccionados'!$Q904&gt;=$D$3,'Datos seleccionados'!$R904&lt;=$D$4,'Datos seleccionados'!$S904&gt;=$D$5,'Datos seleccionados'!$T904&gt;=$D$6,'Datos seleccionados'!$U904&gt;=$D$7),"SI","NO"))</f>
        <v/>
      </c>
      <c r="G1348" s="17" t="str">
        <f>+IF('Datos seleccionados'!$A904="","",'Datos seleccionados'!$A904)</f>
        <v/>
      </c>
      <c r="H1348" s="14" t="str">
        <f>+IF('Datos seleccionados'!$B904="","",'Datos seleccionados'!$B904)</f>
        <v/>
      </c>
      <c r="I1348" s="10" t="str">
        <f>IF(H1348="","",IF(AND('Datos seleccionados'!$Q904&gt;=$I$3,'Datos seleccionados'!$R904&lt;=$I$4,'Datos seleccionados'!$S904&gt;=$I$5,'Datos seleccionados'!$T904&gt;=$I$6,'Datos seleccionados'!$U904&gt;=$I$7),"SI","NO"))</f>
        <v/>
      </c>
    </row>
    <row r="1349" spans="2:9" x14ac:dyDescent="0.2">
      <c r="B1349" s="18" t="str">
        <f>+IF('Datos seleccionados'!$A905="","",'Datos seleccionados'!$A905)</f>
        <v/>
      </c>
      <c r="C1349" s="14" t="str">
        <f>+IF('Datos seleccionados'!$B905="","",'Datos seleccionados'!$B905)</f>
        <v/>
      </c>
      <c r="D1349" s="10" t="str">
        <f>IF(C1349="","",IF(AND('Datos seleccionados'!$Q905&gt;=$D$3,'Datos seleccionados'!$R905&lt;=$D$4,'Datos seleccionados'!$S905&gt;=$D$5,'Datos seleccionados'!$T905&gt;=$D$6,'Datos seleccionados'!$U905&gt;=$D$7),"SI","NO"))</f>
        <v/>
      </c>
      <c r="G1349" s="17" t="str">
        <f>+IF('Datos seleccionados'!$A905="","",'Datos seleccionados'!$A905)</f>
        <v/>
      </c>
      <c r="H1349" s="14" t="str">
        <f>+IF('Datos seleccionados'!$B905="","",'Datos seleccionados'!$B905)</f>
        <v/>
      </c>
      <c r="I1349" s="10" t="str">
        <f>IF(H1349="","",IF(AND('Datos seleccionados'!$Q905&gt;=$I$3,'Datos seleccionados'!$R905&lt;=$I$4,'Datos seleccionados'!$S905&gt;=$I$5,'Datos seleccionados'!$T905&gt;=$I$6,'Datos seleccionados'!$U905&gt;=$I$7),"SI","NO"))</f>
        <v/>
      </c>
    </row>
    <row r="1350" spans="2:9" x14ac:dyDescent="0.2">
      <c r="B1350" s="18" t="str">
        <f>+IF('Datos seleccionados'!$A906="","",'Datos seleccionados'!$A906)</f>
        <v/>
      </c>
      <c r="C1350" s="14" t="str">
        <f>+IF('Datos seleccionados'!$B906="","",'Datos seleccionados'!$B906)</f>
        <v/>
      </c>
      <c r="D1350" s="10" t="str">
        <f>IF(C1350="","",IF(AND('Datos seleccionados'!$Q906&gt;=$D$3,'Datos seleccionados'!$R906&lt;=$D$4,'Datos seleccionados'!$S906&gt;=$D$5,'Datos seleccionados'!$T906&gt;=$D$6,'Datos seleccionados'!$U906&gt;=$D$7),"SI","NO"))</f>
        <v/>
      </c>
      <c r="G1350" s="17" t="str">
        <f>+IF('Datos seleccionados'!$A906="","",'Datos seleccionados'!$A906)</f>
        <v/>
      </c>
      <c r="H1350" s="14" t="str">
        <f>+IF('Datos seleccionados'!$B906="","",'Datos seleccionados'!$B906)</f>
        <v/>
      </c>
      <c r="I1350" s="10" t="str">
        <f>IF(H1350="","",IF(AND('Datos seleccionados'!$Q906&gt;=$I$3,'Datos seleccionados'!$R906&lt;=$I$4,'Datos seleccionados'!$S906&gt;=$I$5,'Datos seleccionados'!$T906&gt;=$I$6,'Datos seleccionados'!$U906&gt;=$I$7),"SI","NO"))</f>
        <v/>
      </c>
    </row>
    <row r="1351" spans="2:9" x14ac:dyDescent="0.2">
      <c r="B1351" s="18" t="str">
        <f>+IF('Datos seleccionados'!$A907="","",'Datos seleccionados'!$A907)</f>
        <v/>
      </c>
      <c r="C1351" s="14" t="str">
        <f>+IF('Datos seleccionados'!$B907="","",'Datos seleccionados'!$B907)</f>
        <v/>
      </c>
      <c r="D1351" s="10" t="str">
        <f>IF(C1351="","",IF(AND('Datos seleccionados'!$Q907&gt;=$D$3,'Datos seleccionados'!$R907&lt;=$D$4,'Datos seleccionados'!$S907&gt;=$D$5,'Datos seleccionados'!$T907&gt;=$D$6,'Datos seleccionados'!$U907&gt;=$D$7),"SI","NO"))</f>
        <v/>
      </c>
      <c r="G1351" s="17" t="str">
        <f>+IF('Datos seleccionados'!$A907="","",'Datos seleccionados'!$A907)</f>
        <v/>
      </c>
      <c r="H1351" s="14" t="str">
        <f>+IF('Datos seleccionados'!$B907="","",'Datos seleccionados'!$B907)</f>
        <v/>
      </c>
      <c r="I1351" s="10" t="str">
        <f>IF(H1351="","",IF(AND('Datos seleccionados'!$Q907&gt;=$I$3,'Datos seleccionados'!$R907&lt;=$I$4,'Datos seleccionados'!$S907&gt;=$I$5,'Datos seleccionados'!$T907&gt;=$I$6,'Datos seleccionados'!$U907&gt;=$I$7),"SI","NO"))</f>
        <v/>
      </c>
    </row>
    <row r="1352" spans="2:9" x14ac:dyDescent="0.2">
      <c r="B1352" s="18" t="str">
        <f>+IF('Datos seleccionados'!$A908="","",'Datos seleccionados'!$A908)</f>
        <v/>
      </c>
      <c r="C1352" s="14" t="str">
        <f>+IF('Datos seleccionados'!$B908="","",'Datos seleccionados'!$B908)</f>
        <v/>
      </c>
      <c r="D1352" s="10" t="str">
        <f>IF(C1352="","",IF(AND('Datos seleccionados'!$Q908&gt;=$D$3,'Datos seleccionados'!$R908&lt;=$D$4,'Datos seleccionados'!$S908&gt;=$D$5,'Datos seleccionados'!$T908&gt;=$D$6,'Datos seleccionados'!$U908&gt;=$D$7),"SI","NO"))</f>
        <v/>
      </c>
      <c r="G1352" s="17" t="str">
        <f>+IF('Datos seleccionados'!$A908="","",'Datos seleccionados'!$A908)</f>
        <v/>
      </c>
      <c r="H1352" s="14" t="str">
        <f>+IF('Datos seleccionados'!$B908="","",'Datos seleccionados'!$B908)</f>
        <v/>
      </c>
      <c r="I1352" s="10" t="str">
        <f>IF(H1352="","",IF(AND('Datos seleccionados'!$Q908&gt;=$I$3,'Datos seleccionados'!$R908&lt;=$I$4,'Datos seleccionados'!$S908&gt;=$I$5,'Datos seleccionados'!$T908&gt;=$I$6,'Datos seleccionados'!$U908&gt;=$I$7),"SI","NO"))</f>
        <v/>
      </c>
    </row>
    <row r="1353" spans="2:9" x14ac:dyDescent="0.2">
      <c r="B1353" s="18" t="str">
        <f>+IF('Datos seleccionados'!$A909="","",'Datos seleccionados'!$A909)</f>
        <v/>
      </c>
      <c r="C1353" s="14" t="str">
        <f>+IF('Datos seleccionados'!$B909="","",'Datos seleccionados'!$B909)</f>
        <v/>
      </c>
      <c r="D1353" s="10" t="str">
        <f>IF(C1353="","",IF(AND('Datos seleccionados'!$Q909&gt;=$D$3,'Datos seleccionados'!$R909&lt;=$D$4,'Datos seleccionados'!$S909&gt;=$D$5,'Datos seleccionados'!$T909&gt;=$D$6,'Datos seleccionados'!$U909&gt;=$D$7),"SI","NO"))</f>
        <v/>
      </c>
      <c r="G1353" s="17" t="str">
        <f>+IF('Datos seleccionados'!$A909="","",'Datos seleccionados'!$A909)</f>
        <v/>
      </c>
      <c r="H1353" s="14" t="str">
        <f>+IF('Datos seleccionados'!$B909="","",'Datos seleccionados'!$B909)</f>
        <v/>
      </c>
      <c r="I1353" s="10" t="str">
        <f>IF(H1353="","",IF(AND('Datos seleccionados'!$Q909&gt;=$I$3,'Datos seleccionados'!$R909&lt;=$I$4,'Datos seleccionados'!$S909&gt;=$I$5,'Datos seleccionados'!$T909&gt;=$I$6,'Datos seleccionados'!$U909&gt;=$I$7),"SI","NO"))</f>
        <v/>
      </c>
    </row>
    <row r="1354" spans="2:9" x14ac:dyDescent="0.2">
      <c r="B1354" s="18" t="str">
        <f>+IF('Datos seleccionados'!$A910="","",'Datos seleccionados'!$A910)</f>
        <v/>
      </c>
      <c r="C1354" s="14" t="str">
        <f>+IF('Datos seleccionados'!$B910="","",'Datos seleccionados'!$B910)</f>
        <v/>
      </c>
      <c r="D1354" s="10" t="str">
        <f>IF(C1354="","",IF(AND('Datos seleccionados'!$Q910&gt;=$D$3,'Datos seleccionados'!$R910&lt;=$D$4,'Datos seleccionados'!$S910&gt;=$D$5,'Datos seleccionados'!$T910&gt;=$D$6,'Datos seleccionados'!$U910&gt;=$D$7),"SI","NO"))</f>
        <v/>
      </c>
      <c r="G1354" s="17" t="str">
        <f>+IF('Datos seleccionados'!$A910="","",'Datos seleccionados'!$A910)</f>
        <v/>
      </c>
      <c r="H1354" s="14" t="str">
        <f>+IF('Datos seleccionados'!$B910="","",'Datos seleccionados'!$B910)</f>
        <v/>
      </c>
      <c r="I1354" s="10" t="str">
        <f>IF(H1354="","",IF(AND('Datos seleccionados'!$Q910&gt;=$I$3,'Datos seleccionados'!$R910&lt;=$I$4,'Datos seleccionados'!$S910&gt;=$I$5,'Datos seleccionados'!$T910&gt;=$I$6,'Datos seleccionados'!$U910&gt;=$I$7),"SI","NO"))</f>
        <v/>
      </c>
    </row>
    <row r="1355" spans="2:9" x14ac:dyDescent="0.2">
      <c r="B1355" s="18" t="str">
        <f>+IF('Datos seleccionados'!$A911="","",'Datos seleccionados'!$A911)</f>
        <v/>
      </c>
      <c r="C1355" s="14" t="str">
        <f>+IF('Datos seleccionados'!$B911="","",'Datos seleccionados'!$B911)</f>
        <v/>
      </c>
      <c r="D1355" s="10" t="str">
        <f>IF(C1355="","",IF(AND('Datos seleccionados'!$Q911&gt;=$D$3,'Datos seleccionados'!$R911&lt;=$D$4,'Datos seleccionados'!$S911&gt;=$D$5,'Datos seleccionados'!$T911&gt;=$D$6,'Datos seleccionados'!$U911&gt;=$D$7),"SI","NO"))</f>
        <v/>
      </c>
      <c r="G1355" s="17" t="str">
        <f>+IF('Datos seleccionados'!$A911="","",'Datos seleccionados'!$A911)</f>
        <v/>
      </c>
      <c r="H1355" s="14" t="str">
        <f>+IF('Datos seleccionados'!$B911="","",'Datos seleccionados'!$B911)</f>
        <v/>
      </c>
      <c r="I1355" s="10" t="str">
        <f>IF(H1355="","",IF(AND('Datos seleccionados'!$Q911&gt;=$I$3,'Datos seleccionados'!$R911&lt;=$I$4,'Datos seleccionados'!$S911&gt;=$I$5,'Datos seleccionados'!$T911&gt;=$I$6,'Datos seleccionados'!$U911&gt;=$I$7),"SI","NO"))</f>
        <v/>
      </c>
    </row>
    <row r="1356" spans="2:9" x14ac:dyDescent="0.2">
      <c r="B1356" s="18" t="str">
        <f>+IF('Datos seleccionados'!$A912="","",'Datos seleccionados'!$A912)</f>
        <v/>
      </c>
      <c r="C1356" s="14" t="str">
        <f>+IF('Datos seleccionados'!$B912="","",'Datos seleccionados'!$B912)</f>
        <v/>
      </c>
      <c r="D1356" s="10" t="str">
        <f>IF(C1356="","",IF(AND('Datos seleccionados'!$Q912&gt;=$D$3,'Datos seleccionados'!$R912&lt;=$D$4,'Datos seleccionados'!$S912&gt;=$D$5,'Datos seleccionados'!$T912&gt;=$D$6,'Datos seleccionados'!$U912&gt;=$D$7),"SI","NO"))</f>
        <v/>
      </c>
      <c r="G1356" s="17" t="str">
        <f>+IF('Datos seleccionados'!$A912="","",'Datos seleccionados'!$A912)</f>
        <v/>
      </c>
      <c r="H1356" s="14" t="str">
        <f>+IF('Datos seleccionados'!$B912="","",'Datos seleccionados'!$B912)</f>
        <v/>
      </c>
      <c r="I1356" s="10" t="str">
        <f>IF(H1356="","",IF(AND('Datos seleccionados'!$Q912&gt;=$I$3,'Datos seleccionados'!$R912&lt;=$I$4,'Datos seleccionados'!$S912&gt;=$I$5,'Datos seleccionados'!$T912&gt;=$I$6,'Datos seleccionados'!$U912&gt;=$I$7),"SI","NO"))</f>
        <v/>
      </c>
    </row>
    <row r="1357" spans="2:9" x14ac:dyDescent="0.2">
      <c r="B1357" s="18" t="str">
        <f>+IF('Datos seleccionados'!$A913="","",'Datos seleccionados'!$A913)</f>
        <v/>
      </c>
      <c r="C1357" s="14" t="str">
        <f>+IF('Datos seleccionados'!$B913="","",'Datos seleccionados'!$B913)</f>
        <v/>
      </c>
      <c r="D1357" s="10" t="str">
        <f>IF(C1357="","",IF(AND('Datos seleccionados'!$Q913&gt;=$D$3,'Datos seleccionados'!$R913&lt;=$D$4,'Datos seleccionados'!$S913&gt;=$D$5,'Datos seleccionados'!$T913&gt;=$D$6,'Datos seleccionados'!$U913&gt;=$D$7),"SI","NO"))</f>
        <v/>
      </c>
      <c r="G1357" s="17" t="str">
        <f>+IF('Datos seleccionados'!$A913="","",'Datos seleccionados'!$A913)</f>
        <v/>
      </c>
      <c r="H1357" s="14" t="str">
        <f>+IF('Datos seleccionados'!$B913="","",'Datos seleccionados'!$B913)</f>
        <v/>
      </c>
      <c r="I1357" s="10" t="str">
        <f>IF(H1357="","",IF(AND('Datos seleccionados'!$Q913&gt;=$I$3,'Datos seleccionados'!$R913&lt;=$I$4,'Datos seleccionados'!$S913&gt;=$I$5,'Datos seleccionados'!$T913&gt;=$I$6,'Datos seleccionados'!$U913&gt;=$I$7),"SI","NO"))</f>
        <v/>
      </c>
    </row>
    <row r="1358" spans="2:9" x14ac:dyDescent="0.2">
      <c r="B1358" s="18" t="str">
        <f>+IF('Datos seleccionados'!$A914="","",'Datos seleccionados'!$A914)</f>
        <v/>
      </c>
      <c r="C1358" s="14" t="str">
        <f>+IF('Datos seleccionados'!$B914="","",'Datos seleccionados'!$B914)</f>
        <v/>
      </c>
      <c r="D1358" s="10" t="str">
        <f>IF(C1358="","",IF(AND('Datos seleccionados'!$Q914&gt;=$D$3,'Datos seleccionados'!$R914&lt;=$D$4,'Datos seleccionados'!$S914&gt;=$D$5,'Datos seleccionados'!$T914&gt;=$D$6,'Datos seleccionados'!$U914&gt;=$D$7),"SI","NO"))</f>
        <v/>
      </c>
      <c r="G1358" s="17" t="str">
        <f>+IF('Datos seleccionados'!$A914="","",'Datos seleccionados'!$A914)</f>
        <v/>
      </c>
      <c r="H1358" s="14" t="str">
        <f>+IF('Datos seleccionados'!$B914="","",'Datos seleccionados'!$B914)</f>
        <v/>
      </c>
      <c r="I1358" s="10" t="str">
        <f>IF(H1358="","",IF(AND('Datos seleccionados'!$Q914&gt;=$I$3,'Datos seleccionados'!$R914&lt;=$I$4,'Datos seleccionados'!$S914&gt;=$I$5,'Datos seleccionados'!$T914&gt;=$I$6,'Datos seleccionados'!$U914&gt;=$I$7),"SI","NO"))</f>
        <v/>
      </c>
    </row>
    <row r="1359" spans="2:9" x14ac:dyDescent="0.2">
      <c r="B1359" s="18" t="str">
        <f>+IF('Datos seleccionados'!$A915="","",'Datos seleccionados'!$A915)</f>
        <v/>
      </c>
      <c r="C1359" s="14" t="str">
        <f>+IF('Datos seleccionados'!$B915="","",'Datos seleccionados'!$B915)</f>
        <v/>
      </c>
      <c r="D1359" s="10" t="str">
        <f>IF(C1359="","",IF(AND('Datos seleccionados'!$Q915&gt;=$D$3,'Datos seleccionados'!$R915&lt;=$D$4,'Datos seleccionados'!$S915&gt;=$D$5,'Datos seleccionados'!$T915&gt;=$D$6,'Datos seleccionados'!$U915&gt;=$D$7),"SI","NO"))</f>
        <v/>
      </c>
      <c r="G1359" s="17" t="str">
        <f>+IF('Datos seleccionados'!$A915="","",'Datos seleccionados'!$A915)</f>
        <v/>
      </c>
      <c r="H1359" s="14" t="str">
        <f>+IF('Datos seleccionados'!$B915="","",'Datos seleccionados'!$B915)</f>
        <v/>
      </c>
      <c r="I1359" s="10" t="str">
        <f>IF(H1359="","",IF(AND('Datos seleccionados'!$Q915&gt;=$I$3,'Datos seleccionados'!$R915&lt;=$I$4,'Datos seleccionados'!$S915&gt;=$I$5,'Datos seleccionados'!$T915&gt;=$I$6,'Datos seleccionados'!$U915&gt;=$I$7),"SI","NO"))</f>
        <v/>
      </c>
    </row>
    <row r="1360" spans="2:9" x14ac:dyDescent="0.2">
      <c r="B1360" s="18" t="str">
        <f>+IF('Datos seleccionados'!$A916="","",'Datos seleccionados'!$A916)</f>
        <v/>
      </c>
      <c r="C1360" s="14" t="str">
        <f>+IF('Datos seleccionados'!$B916="","",'Datos seleccionados'!$B916)</f>
        <v/>
      </c>
      <c r="D1360" s="10" t="str">
        <f>IF(C1360="","",IF(AND('Datos seleccionados'!$Q916&gt;=$D$3,'Datos seleccionados'!$R916&lt;=$D$4,'Datos seleccionados'!$S916&gt;=$D$5,'Datos seleccionados'!$T916&gt;=$D$6,'Datos seleccionados'!$U916&gt;=$D$7),"SI","NO"))</f>
        <v/>
      </c>
      <c r="G1360" s="17" t="str">
        <f>+IF('Datos seleccionados'!$A916="","",'Datos seleccionados'!$A916)</f>
        <v/>
      </c>
      <c r="H1360" s="14" t="str">
        <f>+IF('Datos seleccionados'!$B916="","",'Datos seleccionados'!$B916)</f>
        <v/>
      </c>
      <c r="I1360" s="10" t="str">
        <f>IF(H1360="","",IF(AND('Datos seleccionados'!$Q916&gt;=$I$3,'Datos seleccionados'!$R916&lt;=$I$4,'Datos seleccionados'!$S916&gt;=$I$5,'Datos seleccionados'!$T916&gt;=$I$6,'Datos seleccionados'!$U916&gt;=$I$7),"SI","NO"))</f>
        <v/>
      </c>
    </row>
    <row r="1361" spans="2:9" x14ac:dyDescent="0.2">
      <c r="B1361" s="18" t="str">
        <f>+IF('Datos seleccionados'!$A917="","",'Datos seleccionados'!$A917)</f>
        <v/>
      </c>
      <c r="C1361" s="14" t="str">
        <f>+IF('Datos seleccionados'!$B917="","",'Datos seleccionados'!$B917)</f>
        <v/>
      </c>
      <c r="D1361" s="10" t="str">
        <f>IF(C1361="","",IF(AND('Datos seleccionados'!$Q917&gt;=$D$3,'Datos seleccionados'!$R917&lt;=$D$4,'Datos seleccionados'!$S917&gt;=$D$5,'Datos seleccionados'!$T917&gt;=$D$6,'Datos seleccionados'!$U917&gt;=$D$7),"SI","NO"))</f>
        <v/>
      </c>
      <c r="G1361" s="17" t="str">
        <f>+IF('Datos seleccionados'!$A917="","",'Datos seleccionados'!$A917)</f>
        <v/>
      </c>
      <c r="H1361" s="14" t="str">
        <f>+IF('Datos seleccionados'!$B917="","",'Datos seleccionados'!$B917)</f>
        <v/>
      </c>
      <c r="I1361" s="10" t="str">
        <f>IF(H1361="","",IF(AND('Datos seleccionados'!$Q917&gt;=$I$3,'Datos seleccionados'!$R917&lt;=$I$4,'Datos seleccionados'!$S917&gt;=$I$5,'Datos seleccionados'!$T917&gt;=$I$6,'Datos seleccionados'!$U917&gt;=$I$7),"SI","NO"))</f>
        <v/>
      </c>
    </row>
    <row r="1362" spans="2:9" x14ac:dyDescent="0.2">
      <c r="B1362" s="18" t="str">
        <f>+IF('Datos seleccionados'!$A918="","",'Datos seleccionados'!$A918)</f>
        <v/>
      </c>
      <c r="C1362" s="14" t="str">
        <f>+IF('Datos seleccionados'!$B918="","",'Datos seleccionados'!$B918)</f>
        <v/>
      </c>
      <c r="D1362" s="10" t="str">
        <f>IF(C1362="","",IF(AND('Datos seleccionados'!$Q918&gt;=$D$3,'Datos seleccionados'!$R918&lt;=$D$4,'Datos seleccionados'!$S918&gt;=$D$5,'Datos seleccionados'!$T918&gt;=$D$6,'Datos seleccionados'!$U918&gt;=$D$7),"SI","NO"))</f>
        <v/>
      </c>
      <c r="G1362" s="17" t="str">
        <f>+IF('Datos seleccionados'!$A918="","",'Datos seleccionados'!$A918)</f>
        <v/>
      </c>
      <c r="H1362" s="14" t="str">
        <f>+IF('Datos seleccionados'!$B918="","",'Datos seleccionados'!$B918)</f>
        <v/>
      </c>
      <c r="I1362" s="10" t="str">
        <f>IF(H1362="","",IF(AND('Datos seleccionados'!$Q918&gt;=$I$3,'Datos seleccionados'!$R918&lt;=$I$4,'Datos seleccionados'!$S918&gt;=$I$5,'Datos seleccionados'!$T918&gt;=$I$6,'Datos seleccionados'!$U918&gt;=$I$7),"SI","NO"))</f>
        <v/>
      </c>
    </row>
    <row r="1363" spans="2:9" x14ac:dyDescent="0.2">
      <c r="B1363" s="18" t="str">
        <f>+IF('Datos seleccionados'!$A919="","",'Datos seleccionados'!$A919)</f>
        <v/>
      </c>
      <c r="C1363" s="14" t="str">
        <f>+IF('Datos seleccionados'!$B919="","",'Datos seleccionados'!$B919)</f>
        <v/>
      </c>
      <c r="D1363" s="10" t="str">
        <f>IF(C1363="","",IF(AND('Datos seleccionados'!$Q919&gt;=$D$3,'Datos seleccionados'!$R919&lt;=$D$4,'Datos seleccionados'!$S919&gt;=$D$5,'Datos seleccionados'!$T919&gt;=$D$6,'Datos seleccionados'!$U919&gt;=$D$7),"SI","NO"))</f>
        <v/>
      </c>
      <c r="G1363" s="17" t="str">
        <f>+IF('Datos seleccionados'!$A919="","",'Datos seleccionados'!$A919)</f>
        <v/>
      </c>
      <c r="H1363" s="14" t="str">
        <f>+IF('Datos seleccionados'!$B919="","",'Datos seleccionados'!$B919)</f>
        <v/>
      </c>
      <c r="I1363" s="10" t="str">
        <f>IF(H1363="","",IF(AND('Datos seleccionados'!$Q919&gt;=$I$3,'Datos seleccionados'!$R919&lt;=$I$4,'Datos seleccionados'!$S919&gt;=$I$5,'Datos seleccionados'!$T919&gt;=$I$6,'Datos seleccionados'!$U919&gt;=$I$7),"SI","NO"))</f>
        <v/>
      </c>
    </row>
    <row r="1364" spans="2:9" x14ac:dyDescent="0.2">
      <c r="B1364" s="18" t="str">
        <f>+IF('Datos seleccionados'!$A920="","",'Datos seleccionados'!$A920)</f>
        <v/>
      </c>
      <c r="C1364" s="14" t="str">
        <f>+IF('Datos seleccionados'!$B920="","",'Datos seleccionados'!$B920)</f>
        <v/>
      </c>
      <c r="D1364" s="10" t="str">
        <f>IF(C1364="","",IF(AND('Datos seleccionados'!$Q920&gt;=$D$3,'Datos seleccionados'!$R920&lt;=$D$4,'Datos seleccionados'!$S920&gt;=$D$5,'Datos seleccionados'!$T920&gt;=$D$6,'Datos seleccionados'!$U920&gt;=$D$7),"SI","NO"))</f>
        <v/>
      </c>
      <c r="G1364" s="17" t="str">
        <f>+IF('Datos seleccionados'!$A920="","",'Datos seleccionados'!$A920)</f>
        <v/>
      </c>
      <c r="H1364" s="14" t="str">
        <f>+IF('Datos seleccionados'!$B920="","",'Datos seleccionados'!$B920)</f>
        <v/>
      </c>
      <c r="I1364" s="10" t="str">
        <f>IF(H1364="","",IF(AND('Datos seleccionados'!$Q920&gt;=$I$3,'Datos seleccionados'!$R920&lt;=$I$4,'Datos seleccionados'!$S920&gt;=$I$5,'Datos seleccionados'!$T920&gt;=$I$6,'Datos seleccionados'!$U920&gt;=$I$7),"SI","NO"))</f>
        <v/>
      </c>
    </row>
    <row r="1365" spans="2:9" x14ac:dyDescent="0.2">
      <c r="B1365" s="18" t="str">
        <f>+IF('Datos seleccionados'!$A921="","",'Datos seleccionados'!$A921)</f>
        <v/>
      </c>
      <c r="C1365" s="14" t="str">
        <f>+IF('Datos seleccionados'!$B921="","",'Datos seleccionados'!$B921)</f>
        <v/>
      </c>
      <c r="D1365" s="10" t="str">
        <f>IF(C1365="","",IF(AND('Datos seleccionados'!$Q921&gt;=$D$3,'Datos seleccionados'!$R921&lt;=$D$4,'Datos seleccionados'!$S921&gt;=$D$5,'Datos seleccionados'!$T921&gt;=$D$6,'Datos seleccionados'!$U921&gt;=$D$7),"SI","NO"))</f>
        <v/>
      </c>
      <c r="G1365" s="17" t="str">
        <f>+IF('Datos seleccionados'!$A921="","",'Datos seleccionados'!$A921)</f>
        <v/>
      </c>
      <c r="H1365" s="14" t="str">
        <f>+IF('Datos seleccionados'!$B921="","",'Datos seleccionados'!$B921)</f>
        <v/>
      </c>
      <c r="I1365" s="10" t="str">
        <f>IF(H1365="","",IF(AND('Datos seleccionados'!$Q921&gt;=$I$3,'Datos seleccionados'!$R921&lt;=$I$4,'Datos seleccionados'!$S921&gt;=$I$5,'Datos seleccionados'!$T921&gt;=$I$6,'Datos seleccionados'!$U921&gt;=$I$7),"SI","NO"))</f>
        <v/>
      </c>
    </row>
    <row r="1366" spans="2:9" x14ac:dyDescent="0.2">
      <c r="B1366" s="18" t="str">
        <f>+IF('Datos seleccionados'!$A922="","",'Datos seleccionados'!$A922)</f>
        <v/>
      </c>
      <c r="C1366" s="14" t="str">
        <f>+IF('Datos seleccionados'!$B922="","",'Datos seleccionados'!$B922)</f>
        <v/>
      </c>
      <c r="D1366" s="10" t="str">
        <f>IF(C1366="","",IF(AND('Datos seleccionados'!$Q922&gt;=$D$3,'Datos seleccionados'!$R922&lt;=$D$4,'Datos seleccionados'!$S922&gt;=$D$5,'Datos seleccionados'!$T922&gt;=$D$6,'Datos seleccionados'!$U922&gt;=$D$7),"SI","NO"))</f>
        <v/>
      </c>
      <c r="G1366" s="17" t="str">
        <f>+IF('Datos seleccionados'!$A922="","",'Datos seleccionados'!$A922)</f>
        <v/>
      </c>
      <c r="H1366" s="14" t="str">
        <f>+IF('Datos seleccionados'!$B922="","",'Datos seleccionados'!$B922)</f>
        <v/>
      </c>
      <c r="I1366" s="10" t="str">
        <f>IF(H1366="","",IF(AND('Datos seleccionados'!$Q922&gt;=$I$3,'Datos seleccionados'!$R922&lt;=$I$4,'Datos seleccionados'!$S922&gt;=$I$5,'Datos seleccionados'!$T922&gt;=$I$6,'Datos seleccionados'!$U922&gt;=$I$7),"SI","NO"))</f>
        <v/>
      </c>
    </row>
    <row r="1367" spans="2:9" x14ac:dyDescent="0.2">
      <c r="B1367" s="18" t="str">
        <f>+IF('Datos seleccionados'!$A923="","",'Datos seleccionados'!$A923)</f>
        <v/>
      </c>
      <c r="C1367" s="14" t="str">
        <f>+IF('Datos seleccionados'!$B923="","",'Datos seleccionados'!$B923)</f>
        <v/>
      </c>
      <c r="D1367" s="10" t="str">
        <f>IF(C1367="","",IF(AND('Datos seleccionados'!$Q923&gt;=$D$3,'Datos seleccionados'!$R923&lt;=$D$4,'Datos seleccionados'!$S923&gt;=$D$5,'Datos seleccionados'!$T923&gt;=$D$6,'Datos seleccionados'!$U923&gt;=$D$7),"SI","NO"))</f>
        <v/>
      </c>
      <c r="G1367" s="17" t="str">
        <f>+IF('Datos seleccionados'!$A923="","",'Datos seleccionados'!$A923)</f>
        <v/>
      </c>
      <c r="H1367" s="14" t="str">
        <f>+IF('Datos seleccionados'!$B923="","",'Datos seleccionados'!$B923)</f>
        <v/>
      </c>
      <c r="I1367" s="10" t="str">
        <f>IF(H1367="","",IF(AND('Datos seleccionados'!$Q923&gt;=$I$3,'Datos seleccionados'!$R923&lt;=$I$4,'Datos seleccionados'!$S923&gt;=$I$5,'Datos seleccionados'!$T923&gt;=$I$6,'Datos seleccionados'!$U923&gt;=$I$7),"SI","NO"))</f>
        <v/>
      </c>
    </row>
    <row r="1368" spans="2:9" x14ac:dyDescent="0.2">
      <c r="B1368" s="18" t="str">
        <f>+IF('Datos seleccionados'!$A924="","",'Datos seleccionados'!$A924)</f>
        <v/>
      </c>
      <c r="C1368" s="14" t="str">
        <f>+IF('Datos seleccionados'!$B924="","",'Datos seleccionados'!$B924)</f>
        <v/>
      </c>
      <c r="D1368" s="10" t="str">
        <f>IF(C1368="","",IF(AND('Datos seleccionados'!$Q924&gt;=$D$3,'Datos seleccionados'!$R924&lt;=$D$4,'Datos seleccionados'!$S924&gt;=$D$5,'Datos seleccionados'!$T924&gt;=$D$6,'Datos seleccionados'!$U924&gt;=$D$7),"SI","NO"))</f>
        <v/>
      </c>
      <c r="G1368" s="17" t="str">
        <f>+IF('Datos seleccionados'!$A924="","",'Datos seleccionados'!$A924)</f>
        <v/>
      </c>
      <c r="H1368" s="14" t="str">
        <f>+IF('Datos seleccionados'!$B924="","",'Datos seleccionados'!$B924)</f>
        <v/>
      </c>
      <c r="I1368" s="10" t="str">
        <f>IF(H1368="","",IF(AND('Datos seleccionados'!$Q924&gt;=$I$3,'Datos seleccionados'!$R924&lt;=$I$4,'Datos seleccionados'!$S924&gt;=$I$5,'Datos seleccionados'!$T924&gt;=$I$6,'Datos seleccionados'!$U924&gt;=$I$7),"SI","NO"))</f>
        <v/>
      </c>
    </row>
    <row r="1369" spans="2:9" x14ac:dyDescent="0.2">
      <c r="B1369" s="18" t="str">
        <f>+IF('Datos seleccionados'!$A925="","",'Datos seleccionados'!$A925)</f>
        <v/>
      </c>
      <c r="C1369" s="14" t="str">
        <f>+IF('Datos seleccionados'!$B925="","",'Datos seleccionados'!$B925)</f>
        <v/>
      </c>
      <c r="D1369" s="10" t="str">
        <f>IF(C1369="","",IF(AND('Datos seleccionados'!$Q925&gt;=$D$3,'Datos seleccionados'!$R925&lt;=$D$4,'Datos seleccionados'!$S925&gt;=$D$5,'Datos seleccionados'!$T925&gt;=$D$6,'Datos seleccionados'!$U925&gt;=$D$7),"SI","NO"))</f>
        <v/>
      </c>
      <c r="G1369" s="17" t="str">
        <f>+IF('Datos seleccionados'!$A925="","",'Datos seleccionados'!$A925)</f>
        <v/>
      </c>
      <c r="H1369" s="14" t="str">
        <f>+IF('Datos seleccionados'!$B925="","",'Datos seleccionados'!$B925)</f>
        <v/>
      </c>
      <c r="I1369" s="10" t="str">
        <f>IF(H1369="","",IF(AND('Datos seleccionados'!$Q925&gt;=$I$3,'Datos seleccionados'!$R925&lt;=$I$4,'Datos seleccionados'!$S925&gt;=$I$5,'Datos seleccionados'!$T925&gt;=$I$6,'Datos seleccionados'!$U925&gt;=$I$7),"SI","NO"))</f>
        <v/>
      </c>
    </row>
    <row r="1370" spans="2:9" x14ac:dyDescent="0.2">
      <c r="B1370" s="18" t="str">
        <f>+IF('Datos seleccionados'!$A926="","",'Datos seleccionados'!$A926)</f>
        <v/>
      </c>
      <c r="C1370" s="14" t="str">
        <f>+IF('Datos seleccionados'!$B926="","",'Datos seleccionados'!$B926)</f>
        <v/>
      </c>
      <c r="D1370" s="10" t="str">
        <f>IF(C1370="","",IF(AND('Datos seleccionados'!$Q926&gt;=$D$3,'Datos seleccionados'!$R926&lt;=$D$4,'Datos seleccionados'!$S926&gt;=$D$5,'Datos seleccionados'!$T926&gt;=$D$6,'Datos seleccionados'!$U926&gt;=$D$7),"SI","NO"))</f>
        <v/>
      </c>
      <c r="G1370" s="17" t="str">
        <f>+IF('Datos seleccionados'!$A926="","",'Datos seleccionados'!$A926)</f>
        <v/>
      </c>
      <c r="H1370" s="14" t="str">
        <f>+IF('Datos seleccionados'!$B926="","",'Datos seleccionados'!$B926)</f>
        <v/>
      </c>
      <c r="I1370" s="10" t="str">
        <f>IF(H1370="","",IF(AND('Datos seleccionados'!$Q926&gt;=$I$3,'Datos seleccionados'!$R926&lt;=$I$4,'Datos seleccionados'!$S926&gt;=$I$5,'Datos seleccionados'!$T926&gt;=$I$6,'Datos seleccionados'!$U926&gt;=$I$7),"SI","NO"))</f>
        <v/>
      </c>
    </row>
    <row r="1371" spans="2:9" x14ac:dyDescent="0.2">
      <c r="B1371" s="18" t="str">
        <f>+IF('Datos seleccionados'!$A927="","",'Datos seleccionados'!$A927)</f>
        <v/>
      </c>
      <c r="C1371" s="14" t="str">
        <f>+IF('Datos seleccionados'!$B927="","",'Datos seleccionados'!$B927)</f>
        <v/>
      </c>
      <c r="D1371" s="10" t="str">
        <f>IF(C1371="","",IF(AND('Datos seleccionados'!$Q927&gt;=$D$3,'Datos seleccionados'!$R927&lt;=$D$4,'Datos seleccionados'!$S927&gt;=$D$5,'Datos seleccionados'!$T927&gt;=$D$6,'Datos seleccionados'!$U927&gt;=$D$7),"SI","NO"))</f>
        <v/>
      </c>
      <c r="G1371" s="17" t="str">
        <f>+IF('Datos seleccionados'!$A927="","",'Datos seleccionados'!$A927)</f>
        <v/>
      </c>
      <c r="H1371" s="14" t="str">
        <f>+IF('Datos seleccionados'!$B927="","",'Datos seleccionados'!$B927)</f>
        <v/>
      </c>
      <c r="I1371" s="10" t="str">
        <f>IF(H1371="","",IF(AND('Datos seleccionados'!$Q927&gt;=$I$3,'Datos seleccionados'!$R927&lt;=$I$4,'Datos seleccionados'!$S927&gt;=$I$5,'Datos seleccionados'!$T927&gt;=$I$6,'Datos seleccionados'!$U927&gt;=$I$7),"SI","NO"))</f>
        <v/>
      </c>
    </row>
    <row r="1372" spans="2:9" x14ac:dyDescent="0.2">
      <c r="B1372" s="18" t="str">
        <f>+IF('Datos seleccionados'!$A928="","",'Datos seleccionados'!$A928)</f>
        <v/>
      </c>
      <c r="C1372" s="14" t="str">
        <f>+IF('Datos seleccionados'!$B928="","",'Datos seleccionados'!$B928)</f>
        <v/>
      </c>
      <c r="D1372" s="10" t="str">
        <f>IF(C1372="","",IF(AND('Datos seleccionados'!$Q928&gt;=$D$3,'Datos seleccionados'!$R928&lt;=$D$4,'Datos seleccionados'!$S928&gt;=$D$5,'Datos seleccionados'!$T928&gt;=$D$6,'Datos seleccionados'!$U928&gt;=$D$7),"SI","NO"))</f>
        <v/>
      </c>
      <c r="G1372" s="17" t="str">
        <f>+IF('Datos seleccionados'!$A928="","",'Datos seleccionados'!$A928)</f>
        <v/>
      </c>
      <c r="H1372" s="14" t="str">
        <f>+IF('Datos seleccionados'!$B928="","",'Datos seleccionados'!$B928)</f>
        <v/>
      </c>
      <c r="I1372" s="10" t="str">
        <f>IF(H1372="","",IF(AND('Datos seleccionados'!$Q928&gt;=$I$3,'Datos seleccionados'!$R928&lt;=$I$4,'Datos seleccionados'!$S928&gt;=$I$5,'Datos seleccionados'!$T928&gt;=$I$6,'Datos seleccionados'!$U928&gt;=$I$7),"SI","NO"))</f>
        <v/>
      </c>
    </row>
    <row r="1373" spans="2:9" x14ac:dyDescent="0.2">
      <c r="B1373" s="18" t="str">
        <f>+IF('Datos seleccionados'!$A929="","",'Datos seleccionados'!$A929)</f>
        <v/>
      </c>
      <c r="C1373" s="14" t="str">
        <f>+IF('Datos seleccionados'!$B929="","",'Datos seleccionados'!$B929)</f>
        <v/>
      </c>
      <c r="D1373" s="10" t="str">
        <f>IF(C1373="","",IF(AND('Datos seleccionados'!$Q929&gt;=$D$3,'Datos seleccionados'!$R929&lt;=$D$4,'Datos seleccionados'!$S929&gt;=$D$5,'Datos seleccionados'!$T929&gt;=$D$6,'Datos seleccionados'!$U929&gt;=$D$7),"SI","NO"))</f>
        <v/>
      </c>
      <c r="G1373" s="17" t="str">
        <f>+IF('Datos seleccionados'!$A929="","",'Datos seleccionados'!$A929)</f>
        <v/>
      </c>
      <c r="H1373" s="14" t="str">
        <f>+IF('Datos seleccionados'!$B929="","",'Datos seleccionados'!$B929)</f>
        <v/>
      </c>
      <c r="I1373" s="10" t="str">
        <f>IF(H1373="","",IF(AND('Datos seleccionados'!$Q929&gt;=$I$3,'Datos seleccionados'!$R929&lt;=$I$4,'Datos seleccionados'!$S929&gt;=$I$5,'Datos seleccionados'!$T929&gt;=$I$6,'Datos seleccionados'!$U929&gt;=$I$7),"SI","NO"))</f>
        <v/>
      </c>
    </row>
    <row r="1374" spans="2:9" x14ac:dyDescent="0.2">
      <c r="B1374" s="18" t="str">
        <f>+IF('Datos seleccionados'!$A930="","",'Datos seleccionados'!$A930)</f>
        <v/>
      </c>
      <c r="C1374" s="14" t="str">
        <f>+IF('Datos seleccionados'!$B930="","",'Datos seleccionados'!$B930)</f>
        <v/>
      </c>
      <c r="D1374" s="10" t="str">
        <f>IF(C1374="","",IF(AND('Datos seleccionados'!$Q930&gt;=$D$3,'Datos seleccionados'!$R930&lt;=$D$4,'Datos seleccionados'!$S930&gt;=$D$5,'Datos seleccionados'!$T930&gt;=$D$6,'Datos seleccionados'!$U930&gt;=$D$7),"SI","NO"))</f>
        <v/>
      </c>
      <c r="G1374" s="17" t="str">
        <f>+IF('Datos seleccionados'!$A930="","",'Datos seleccionados'!$A930)</f>
        <v/>
      </c>
      <c r="H1374" s="14" t="str">
        <f>+IF('Datos seleccionados'!$B930="","",'Datos seleccionados'!$B930)</f>
        <v/>
      </c>
      <c r="I1374" s="10" t="str">
        <f>IF(H1374="","",IF(AND('Datos seleccionados'!$Q930&gt;=$I$3,'Datos seleccionados'!$R930&lt;=$I$4,'Datos seleccionados'!$S930&gt;=$I$5,'Datos seleccionados'!$T930&gt;=$I$6,'Datos seleccionados'!$U930&gt;=$I$7),"SI","NO"))</f>
        <v/>
      </c>
    </row>
    <row r="1375" spans="2:9" x14ac:dyDescent="0.2">
      <c r="B1375" s="18" t="str">
        <f>+IF('Datos seleccionados'!$A931="","",'Datos seleccionados'!$A931)</f>
        <v/>
      </c>
      <c r="C1375" s="14" t="str">
        <f>+IF('Datos seleccionados'!$B931="","",'Datos seleccionados'!$B931)</f>
        <v/>
      </c>
      <c r="D1375" s="10" t="str">
        <f>IF(C1375="","",IF(AND('Datos seleccionados'!$Q931&gt;=$D$3,'Datos seleccionados'!$R931&lt;=$D$4,'Datos seleccionados'!$S931&gt;=$D$5,'Datos seleccionados'!$T931&gt;=$D$6,'Datos seleccionados'!$U931&gt;=$D$7),"SI","NO"))</f>
        <v/>
      </c>
      <c r="G1375" s="17" t="str">
        <f>+IF('Datos seleccionados'!$A931="","",'Datos seleccionados'!$A931)</f>
        <v/>
      </c>
      <c r="H1375" s="14" t="str">
        <f>+IF('Datos seleccionados'!$B931="","",'Datos seleccionados'!$B931)</f>
        <v/>
      </c>
      <c r="I1375" s="10" t="str">
        <f>IF(H1375="","",IF(AND('Datos seleccionados'!$Q931&gt;=$I$3,'Datos seleccionados'!$R931&lt;=$I$4,'Datos seleccionados'!$S931&gt;=$I$5,'Datos seleccionados'!$T931&gt;=$I$6,'Datos seleccionados'!$U931&gt;=$I$7),"SI","NO"))</f>
        <v/>
      </c>
    </row>
    <row r="1376" spans="2:9" x14ac:dyDescent="0.2">
      <c r="B1376" s="18" t="str">
        <f>+IF('Datos seleccionados'!$A932="","",'Datos seleccionados'!$A932)</f>
        <v/>
      </c>
      <c r="C1376" s="14" t="str">
        <f>+IF('Datos seleccionados'!$B932="","",'Datos seleccionados'!$B932)</f>
        <v/>
      </c>
      <c r="D1376" s="10" t="str">
        <f>IF(C1376="","",IF(AND('Datos seleccionados'!$Q932&gt;=$D$3,'Datos seleccionados'!$R932&lt;=$D$4,'Datos seleccionados'!$S932&gt;=$D$5,'Datos seleccionados'!$T932&gt;=$D$6,'Datos seleccionados'!$U932&gt;=$D$7),"SI","NO"))</f>
        <v/>
      </c>
      <c r="G1376" s="17" t="str">
        <f>+IF('Datos seleccionados'!$A932="","",'Datos seleccionados'!$A932)</f>
        <v/>
      </c>
      <c r="H1376" s="14" t="str">
        <f>+IF('Datos seleccionados'!$B932="","",'Datos seleccionados'!$B932)</f>
        <v/>
      </c>
      <c r="I1376" s="10" t="str">
        <f>IF(H1376="","",IF(AND('Datos seleccionados'!$Q932&gt;=$I$3,'Datos seleccionados'!$R932&lt;=$I$4,'Datos seleccionados'!$S932&gt;=$I$5,'Datos seleccionados'!$T932&gt;=$I$6,'Datos seleccionados'!$U932&gt;=$I$7),"SI","NO"))</f>
        <v/>
      </c>
    </row>
    <row r="1377" spans="2:9" x14ac:dyDescent="0.2">
      <c r="B1377" s="18" t="str">
        <f>+IF('Datos seleccionados'!$A933="","",'Datos seleccionados'!$A933)</f>
        <v/>
      </c>
      <c r="C1377" s="14" t="str">
        <f>+IF('Datos seleccionados'!$B933="","",'Datos seleccionados'!$B933)</f>
        <v/>
      </c>
      <c r="D1377" s="10" t="str">
        <f>IF(C1377="","",IF(AND('Datos seleccionados'!$Q933&gt;=$D$3,'Datos seleccionados'!$R933&lt;=$D$4,'Datos seleccionados'!$S933&gt;=$D$5,'Datos seleccionados'!$T933&gt;=$D$6,'Datos seleccionados'!$U933&gt;=$D$7),"SI","NO"))</f>
        <v/>
      </c>
      <c r="G1377" s="17" t="str">
        <f>+IF('Datos seleccionados'!$A933="","",'Datos seleccionados'!$A933)</f>
        <v/>
      </c>
      <c r="H1377" s="14" t="str">
        <f>+IF('Datos seleccionados'!$B933="","",'Datos seleccionados'!$B933)</f>
        <v/>
      </c>
      <c r="I1377" s="10" t="str">
        <f>IF(H1377="","",IF(AND('Datos seleccionados'!$Q933&gt;=$I$3,'Datos seleccionados'!$R933&lt;=$I$4,'Datos seleccionados'!$S933&gt;=$I$5,'Datos seleccionados'!$T933&gt;=$I$6,'Datos seleccionados'!$U933&gt;=$I$7),"SI","NO"))</f>
        <v/>
      </c>
    </row>
    <row r="1378" spans="2:9" x14ac:dyDescent="0.2">
      <c r="B1378" s="18" t="str">
        <f>+IF('Datos seleccionados'!$A934="","",'Datos seleccionados'!$A934)</f>
        <v/>
      </c>
      <c r="C1378" s="14" t="str">
        <f>+IF('Datos seleccionados'!$B934="","",'Datos seleccionados'!$B934)</f>
        <v/>
      </c>
      <c r="D1378" s="10" t="str">
        <f>IF(C1378="","",IF(AND('Datos seleccionados'!$Q934&gt;=$D$3,'Datos seleccionados'!$R934&lt;=$D$4,'Datos seleccionados'!$S934&gt;=$D$5,'Datos seleccionados'!$T934&gt;=$D$6,'Datos seleccionados'!$U934&gt;=$D$7),"SI","NO"))</f>
        <v/>
      </c>
      <c r="G1378" s="17" t="str">
        <f>+IF('Datos seleccionados'!$A934="","",'Datos seleccionados'!$A934)</f>
        <v/>
      </c>
      <c r="H1378" s="14" t="str">
        <f>+IF('Datos seleccionados'!$B934="","",'Datos seleccionados'!$B934)</f>
        <v/>
      </c>
      <c r="I1378" s="10" t="str">
        <f>IF(H1378="","",IF(AND('Datos seleccionados'!$Q934&gt;=$I$3,'Datos seleccionados'!$R934&lt;=$I$4,'Datos seleccionados'!$S934&gt;=$I$5,'Datos seleccionados'!$T934&gt;=$I$6,'Datos seleccionados'!$U934&gt;=$I$7),"SI","NO"))</f>
        <v/>
      </c>
    </row>
    <row r="1379" spans="2:9" x14ac:dyDescent="0.2">
      <c r="B1379" s="18" t="str">
        <f>+IF('Datos seleccionados'!$A935="","",'Datos seleccionados'!$A935)</f>
        <v/>
      </c>
      <c r="C1379" s="14" t="str">
        <f>+IF('Datos seleccionados'!$B935="","",'Datos seleccionados'!$B935)</f>
        <v/>
      </c>
      <c r="D1379" s="10" t="str">
        <f>IF(C1379="","",IF(AND('Datos seleccionados'!$Q935&gt;=$D$3,'Datos seleccionados'!$R935&lt;=$D$4,'Datos seleccionados'!$S935&gt;=$D$5,'Datos seleccionados'!$T935&gt;=$D$6,'Datos seleccionados'!$U935&gt;=$D$7),"SI","NO"))</f>
        <v/>
      </c>
      <c r="G1379" s="17" t="str">
        <f>+IF('Datos seleccionados'!$A935="","",'Datos seleccionados'!$A935)</f>
        <v/>
      </c>
      <c r="H1379" s="14" t="str">
        <f>+IF('Datos seleccionados'!$B935="","",'Datos seleccionados'!$B935)</f>
        <v/>
      </c>
      <c r="I1379" s="10" t="str">
        <f>IF(H1379="","",IF(AND('Datos seleccionados'!$Q935&gt;=$I$3,'Datos seleccionados'!$R935&lt;=$I$4,'Datos seleccionados'!$S935&gt;=$I$5,'Datos seleccionados'!$T935&gt;=$I$6,'Datos seleccionados'!$U935&gt;=$I$7),"SI","NO"))</f>
        <v/>
      </c>
    </row>
    <row r="1380" spans="2:9" x14ac:dyDescent="0.2">
      <c r="B1380" s="18" t="str">
        <f>+IF('Datos seleccionados'!$A936="","",'Datos seleccionados'!$A936)</f>
        <v/>
      </c>
      <c r="C1380" s="14" t="str">
        <f>+IF('Datos seleccionados'!$B936="","",'Datos seleccionados'!$B936)</f>
        <v/>
      </c>
      <c r="D1380" s="10" t="str">
        <f>IF(C1380="","",IF(AND('Datos seleccionados'!$Q936&gt;=$D$3,'Datos seleccionados'!$R936&lt;=$D$4,'Datos seleccionados'!$S936&gt;=$D$5,'Datos seleccionados'!$T936&gt;=$D$6,'Datos seleccionados'!$U936&gt;=$D$7),"SI","NO"))</f>
        <v/>
      </c>
      <c r="G1380" s="17" t="str">
        <f>+IF('Datos seleccionados'!$A936="","",'Datos seleccionados'!$A936)</f>
        <v/>
      </c>
      <c r="H1380" s="14" t="str">
        <f>+IF('Datos seleccionados'!$B936="","",'Datos seleccionados'!$B936)</f>
        <v/>
      </c>
      <c r="I1380" s="10" t="str">
        <f>IF(H1380="","",IF(AND('Datos seleccionados'!$Q936&gt;=$I$3,'Datos seleccionados'!$R936&lt;=$I$4,'Datos seleccionados'!$S936&gt;=$I$5,'Datos seleccionados'!$T936&gt;=$I$6,'Datos seleccionados'!$U936&gt;=$I$7),"SI","NO"))</f>
        <v/>
      </c>
    </row>
    <row r="1381" spans="2:9" x14ac:dyDescent="0.2">
      <c r="B1381" s="18" t="str">
        <f>+IF('Datos seleccionados'!$A937="","",'Datos seleccionados'!$A937)</f>
        <v/>
      </c>
      <c r="C1381" s="14" t="str">
        <f>+IF('Datos seleccionados'!$B937="","",'Datos seleccionados'!$B937)</f>
        <v/>
      </c>
      <c r="D1381" s="10" t="str">
        <f>IF(C1381="","",IF(AND('Datos seleccionados'!$Q937&gt;=$D$3,'Datos seleccionados'!$R937&lt;=$D$4,'Datos seleccionados'!$S937&gt;=$D$5,'Datos seleccionados'!$T937&gt;=$D$6,'Datos seleccionados'!$U937&gt;=$D$7),"SI","NO"))</f>
        <v/>
      </c>
      <c r="G1381" s="17" t="str">
        <f>+IF('Datos seleccionados'!$A937="","",'Datos seleccionados'!$A937)</f>
        <v/>
      </c>
      <c r="H1381" s="14" t="str">
        <f>+IF('Datos seleccionados'!$B937="","",'Datos seleccionados'!$B937)</f>
        <v/>
      </c>
      <c r="I1381" s="10" t="str">
        <f>IF(H1381="","",IF(AND('Datos seleccionados'!$Q937&gt;=$I$3,'Datos seleccionados'!$R937&lt;=$I$4,'Datos seleccionados'!$S937&gt;=$I$5,'Datos seleccionados'!$T937&gt;=$I$6,'Datos seleccionados'!$U937&gt;=$I$7),"SI","NO"))</f>
        <v/>
      </c>
    </row>
    <row r="1382" spans="2:9" x14ac:dyDescent="0.2">
      <c r="B1382" s="18" t="str">
        <f>+IF('Datos seleccionados'!$A938="","",'Datos seleccionados'!$A938)</f>
        <v/>
      </c>
      <c r="C1382" s="14" t="str">
        <f>+IF('Datos seleccionados'!$B938="","",'Datos seleccionados'!$B938)</f>
        <v/>
      </c>
      <c r="D1382" s="10" t="str">
        <f>IF(C1382="","",IF(AND('Datos seleccionados'!$Q938&gt;=$D$3,'Datos seleccionados'!$R938&lt;=$D$4,'Datos seleccionados'!$S938&gt;=$D$5,'Datos seleccionados'!$T938&gt;=$D$6,'Datos seleccionados'!$U938&gt;=$D$7),"SI","NO"))</f>
        <v/>
      </c>
      <c r="G1382" s="17" t="str">
        <f>+IF('Datos seleccionados'!$A938="","",'Datos seleccionados'!$A938)</f>
        <v/>
      </c>
      <c r="H1382" s="14" t="str">
        <f>+IF('Datos seleccionados'!$B938="","",'Datos seleccionados'!$B938)</f>
        <v/>
      </c>
      <c r="I1382" s="10" t="str">
        <f>IF(H1382="","",IF(AND('Datos seleccionados'!$Q938&gt;=$I$3,'Datos seleccionados'!$R938&lt;=$I$4,'Datos seleccionados'!$S938&gt;=$I$5,'Datos seleccionados'!$T938&gt;=$I$6,'Datos seleccionados'!$U938&gt;=$I$7),"SI","NO"))</f>
        <v/>
      </c>
    </row>
    <row r="1383" spans="2:9" x14ac:dyDescent="0.2">
      <c r="B1383" s="18" t="str">
        <f>+IF('Datos seleccionados'!$A939="","",'Datos seleccionados'!$A939)</f>
        <v/>
      </c>
      <c r="C1383" s="14" t="str">
        <f>+IF('Datos seleccionados'!$B939="","",'Datos seleccionados'!$B939)</f>
        <v/>
      </c>
      <c r="D1383" s="10" t="str">
        <f>IF(C1383="","",IF(AND('Datos seleccionados'!$Q939&gt;=$D$3,'Datos seleccionados'!$R939&lt;=$D$4,'Datos seleccionados'!$S939&gt;=$D$5,'Datos seleccionados'!$T939&gt;=$D$6,'Datos seleccionados'!$U939&gt;=$D$7),"SI","NO"))</f>
        <v/>
      </c>
      <c r="G1383" s="17" t="str">
        <f>+IF('Datos seleccionados'!$A939="","",'Datos seleccionados'!$A939)</f>
        <v/>
      </c>
      <c r="H1383" s="14" t="str">
        <f>+IF('Datos seleccionados'!$B939="","",'Datos seleccionados'!$B939)</f>
        <v/>
      </c>
      <c r="I1383" s="10" t="str">
        <f>IF(H1383="","",IF(AND('Datos seleccionados'!$Q939&gt;=$I$3,'Datos seleccionados'!$R939&lt;=$I$4,'Datos seleccionados'!$S939&gt;=$I$5,'Datos seleccionados'!$T939&gt;=$I$6,'Datos seleccionados'!$U939&gt;=$I$7),"SI","NO"))</f>
        <v/>
      </c>
    </row>
    <row r="1384" spans="2:9" x14ac:dyDescent="0.2">
      <c r="B1384" s="18" t="str">
        <f>+IF('Datos seleccionados'!$A940="","",'Datos seleccionados'!$A940)</f>
        <v/>
      </c>
      <c r="C1384" s="14" t="str">
        <f>+IF('Datos seleccionados'!$B940="","",'Datos seleccionados'!$B940)</f>
        <v/>
      </c>
      <c r="D1384" s="10" t="str">
        <f>IF(C1384="","",IF(AND('Datos seleccionados'!$Q940&gt;=$D$3,'Datos seleccionados'!$R940&lt;=$D$4,'Datos seleccionados'!$S940&gt;=$D$5,'Datos seleccionados'!$T940&gt;=$D$6,'Datos seleccionados'!$U940&gt;=$D$7),"SI","NO"))</f>
        <v/>
      </c>
      <c r="G1384" s="17" t="str">
        <f>+IF('Datos seleccionados'!$A940="","",'Datos seleccionados'!$A940)</f>
        <v/>
      </c>
      <c r="H1384" s="14" t="str">
        <f>+IF('Datos seleccionados'!$B940="","",'Datos seleccionados'!$B940)</f>
        <v/>
      </c>
      <c r="I1384" s="10" t="str">
        <f>IF(H1384="","",IF(AND('Datos seleccionados'!$Q940&gt;=$I$3,'Datos seleccionados'!$R940&lt;=$I$4,'Datos seleccionados'!$S940&gt;=$I$5,'Datos seleccionados'!$T940&gt;=$I$6,'Datos seleccionados'!$U940&gt;=$I$7),"SI","NO"))</f>
        <v/>
      </c>
    </row>
    <row r="1385" spans="2:9" x14ac:dyDescent="0.2">
      <c r="B1385" s="18" t="str">
        <f>+IF('Datos seleccionados'!$A941="","",'Datos seleccionados'!$A941)</f>
        <v/>
      </c>
      <c r="C1385" s="14" t="str">
        <f>+IF('Datos seleccionados'!$B941="","",'Datos seleccionados'!$B941)</f>
        <v/>
      </c>
      <c r="D1385" s="10" t="str">
        <f>IF(C1385="","",IF(AND('Datos seleccionados'!$Q941&gt;=$D$3,'Datos seleccionados'!$R941&lt;=$D$4,'Datos seleccionados'!$S941&gt;=$D$5,'Datos seleccionados'!$T941&gt;=$D$6,'Datos seleccionados'!$U941&gt;=$D$7),"SI","NO"))</f>
        <v/>
      </c>
      <c r="G1385" s="17" t="str">
        <f>+IF('Datos seleccionados'!$A941="","",'Datos seleccionados'!$A941)</f>
        <v/>
      </c>
      <c r="H1385" s="14" t="str">
        <f>+IF('Datos seleccionados'!$B941="","",'Datos seleccionados'!$B941)</f>
        <v/>
      </c>
      <c r="I1385" s="10" t="str">
        <f>IF(H1385="","",IF(AND('Datos seleccionados'!$Q941&gt;=$I$3,'Datos seleccionados'!$R941&lt;=$I$4,'Datos seleccionados'!$S941&gt;=$I$5,'Datos seleccionados'!$T941&gt;=$I$6,'Datos seleccionados'!$U941&gt;=$I$7),"SI","NO"))</f>
        <v/>
      </c>
    </row>
    <row r="1386" spans="2:9" x14ac:dyDescent="0.2">
      <c r="B1386" s="18" t="str">
        <f>+IF('Datos seleccionados'!$A942="","",'Datos seleccionados'!$A942)</f>
        <v/>
      </c>
      <c r="C1386" s="14" t="str">
        <f>+IF('Datos seleccionados'!$B942="","",'Datos seleccionados'!$B942)</f>
        <v/>
      </c>
      <c r="D1386" s="10" t="str">
        <f>IF(C1386="","",IF(AND('Datos seleccionados'!$Q942&gt;=$D$3,'Datos seleccionados'!$R942&lt;=$D$4,'Datos seleccionados'!$S942&gt;=$D$5,'Datos seleccionados'!$T942&gt;=$D$6,'Datos seleccionados'!$U942&gt;=$D$7),"SI","NO"))</f>
        <v/>
      </c>
      <c r="G1386" s="17" t="str">
        <f>+IF('Datos seleccionados'!$A942="","",'Datos seleccionados'!$A942)</f>
        <v/>
      </c>
      <c r="H1386" s="14" t="str">
        <f>+IF('Datos seleccionados'!$B942="","",'Datos seleccionados'!$B942)</f>
        <v/>
      </c>
      <c r="I1386" s="10" t="str">
        <f>IF(H1386="","",IF(AND('Datos seleccionados'!$Q942&gt;=$I$3,'Datos seleccionados'!$R942&lt;=$I$4,'Datos seleccionados'!$S942&gt;=$I$5,'Datos seleccionados'!$T942&gt;=$I$6,'Datos seleccionados'!$U942&gt;=$I$7),"SI","NO"))</f>
        <v/>
      </c>
    </row>
    <row r="1387" spans="2:9" x14ac:dyDescent="0.2">
      <c r="B1387" s="18" t="str">
        <f>+IF('Datos seleccionados'!$A943="","",'Datos seleccionados'!$A943)</f>
        <v/>
      </c>
      <c r="C1387" s="14" t="str">
        <f>+IF('Datos seleccionados'!$B943="","",'Datos seleccionados'!$B943)</f>
        <v/>
      </c>
      <c r="D1387" s="10" t="str">
        <f>IF(C1387="","",IF(AND('Datos seleccionados'!$Q943&gt;=$D$3,'Datos seleccionados'!$R943&lt;=$D$4,'Datos seleccionados'!$S943&gt;=$D$5,'Datos seleccionados'!$T943&gt;=$D$6,'Datos seleccionados'!$U943&gt;=$D$7),"SI","NO"))</f>
        <v/>
      </c>
      <c r="G1387" s="17" t="str">
        <f>+IF('Datos seleccionados'!$A943="","",'Datos seleccionados'!$A943)</f>
        <v/>
      </c>
      <c r="H1387" s="14" t="str">
        <f>+IF('Datos seleccionados'!$B943="","",'Datos seleccionados'!$B943)</f>
        <v/>
      </c>
      <c r="I1387" s="10" t="str">
        <f>IF(H1387="","",IF(AND('Datos seleccionados'!$Q943&gt;=$I$3,'Datos seleccionados'!$R943&lt;=$I$4,'Datos seleccionados'!$S943&gt;=$I$5,'Datos seleccionados'!$T943&gt;=$I$6,'Datos seleccionados'!$U943&gt;=$I$7),"SI","NO"))</f>
        <v/>
      </c>
    </row>
    <row r="1388" spans="2:9" x14ac:dyDescent="0.2">
      <c r="B1388" s="18" t="str">
        <f>+IF('Datos seleccionados'!$A944="","",'Datos seleccionados'!$A944)</f>
        <v/>
      </c>
      <c r="C1388" s="14" t="str">
        <f>+IF('Datos seleccionados'!$B944="","",'Datos seleccionados'!$B944)</f>
        <v/>
      </c>
      <c r="D1388" s="10" t="str">
        <f>IF(C1388="","",IF(AND('Datos seleccionados'!$Q944&gt;=$D$3,'Datos seleccionados'!$R944&lt;=$D$4,'Datos seleccionados'!$S944&gt;=$D$5,'Datos seleccionados'!$T944&gt;=$D$6,'Datos seleccionados'!$U944&gt;=$D$7),"SI","NO"))</f>
        <v/>
      </c>
      <c r="G1388" s="17" t="str">
        <f>+IF('Datos seleccionados'!$A944="","",'Datos seleccionados'!$A944)</f>
        <v/>
      </c>
      <c r="H1388" s="14" t="str">
        <f>+IF('Datos seleccionados'!$B944="","",'Datos seleccionados'!$B944)</f>
        <v/>
      </c>
      <c r="I1388" s="10" t="str">
        <f>IF(H1388="","",IF(AND('Datos seleccionados'!$Q944&gt;=$I$3,'Datos seleccionados'!$R944&lt;=$I$4,'Datos seleccionados'!$S944&gt;=$I$5,'Datos seleccionados'!$T944&gt;=$I$6,'Datos seleccionados'!$U944&gt;=$I$7),"SI","NO"))</f>
        <v/>
      </c>
    </row>
    <row r="1389" spans="2:9" x14ac:dyDescent="0.2">
      <c r="B1389" s="18" t="str">
        <f>+IF('Datos seleccionados'!$A945="","",'Datos seleccionados'!$A945)</f>
        <v/>
      </c>
      <c r="C1389" s="14" t="str">
        <f>+IF('Datos seleccionados'!$B945="","",'Datos seleccionados'!$B945)</f>
        <v/>
      </c>
      <c r="D1389" s="10" t="str">
        <f>IF(C1389="","",IF(AND('Datos seleccionados'!$Q945&gt;=$D$3,'Datos seleccionados'!$R945&lt;=$D$4,'Datos seleccionados'!$S945&gt;=$D$5,'Datos seleccionados'!$T945&gt;=$D$6,'Datos seleccionados'!$U945&gt;=$D$7),"SI","NO"))</f>
        <v/>
      </c>
      <c r="G1389" s="17" t="str">
        <f>+IF('Datos seleccionados'!$A945="","",'Datos seleccionados'!$A945)</f>
        <v/>
      </c>
      <c r="H1389" s="14" t="str">
        <f>+IF('Datos seleccionados'!$B945="","",'Datos seleccionados'!$B945)</f>
        <v/>
      </c>
      <c r="I1389" s="10" t="str">
        <f>IF(H1389="","",IF(AND('Datos seleccionados'!$Q945&gt;=$I$3,'Datos seleccionados'!$R945&lt;=$I$4,'Datos seleccionados'!$S945&gt;=$I$5,'Datos seleccionados'!$T945&gt;=$I$6,'Datos seleccionados'!$U945&gt;=$I$7),"SI","NO"))</f>
        <v/>
      </c>
    </row>
    <row r="1390" spans="2:9" x14ac:dyDescent="0.2">
      <c r="B1390" s="18" t="str">
        <f>+IF('Datos seleccionados'!$A946="","",'Datos seleccionados'!$A946)</f>
        <v/>
      </c>
      <c r="C1390" s="14" t="str">
        <f>+IF('Datos seleccionados'!$B946="","",'Datos seleccionados'!$B946)</f>
        <v/>
      </c>
      <c r="D1390" s="10" t="str">
        <f>IF(C1390="","",IF(AND('Datos seleccionados'!$Q946&gt;=$D$3,'Datos seleccionados'!$R946&lt;=$D$4,'Datos seleccionados'!$S946&gt;=$D$5,'Datos seleccionados'!$T946&gt;=$D$6,'Datos seleccionados'!$U946&gt;=$D$7),"SI","NO"))</f>
        <v/>
      </c>
      <c r="G1390" s="17" t="str">
        <f>+IF('Datos seleccionados'!$A946="","",'Datos seleccionados'!$A946)</f>
        <v/>
      </c>
      <c r="H1390" s="14" t="str">
        <f>+IF('Datos seleccionados'!$B946="","",'Datos seleccionados'!$B946)</f>
        <v/>
      </c>
      <c r="I1390" s="10" t="str">
        <f>IF(H1390="","",IF(AND('Datos seleccionados'!$Q946&gt;=$I$3,'Datos seleccionados'!$R946&lt;=$I$4,'Datos seleccionados'!$S946&gt;=$I$5,'Datos seleccionados'!$T946&gt;=$I$6,'Datos seleccionados'!$U946&gt;=$I$7),"SI","NO"))</f>
        <v/>
      </c>
    </row>
    <row r="1391" spans="2:9" x14ac:dyDescent="0.2">
      <c r="B1391" s="18" t="str">
        <f>+IF('Datos seleccionados'!$A947="","",'Datos seleccionados'!$A947)</f>
        <v/>
      </c>
      <c r="C1391" s="14" t="str">
        <f>+IF('Datos seleccionados'!$B947="","",'Datos seleccionados'!$B947)</f>
        <v/>
      </c>
      <c r="D1391" s="10" t="str">
        <f>IF(C1391="","",IF(AND('Datos seleccionados'!$Q947&gt;=$D$3,'Datos seleccionados'!$R947&lt;=$D$4,'Datos seleccionados'!$S947&gt;=$D$5,'Datos seleccionados'!$T947&gt;=$D$6,'Datos seleccionados'!$U947&gt;=$D$7),"SI","NO"))</f>
        <v/>
      </c>
      <c r="G1391" s="17" t="str">
        <f>+IF('Datos seleccionados'!$A947="","",'Datos seleccionados'!$A947)</f>
        <v/>
      </c>
      <c r="H1391" s="14" t="str">
        <f>+IF('Datos seleccionados'!$B947="","",'Datos seleccionados'!$B947)</f>
        <v/>
      </c>
      <c r="I1391" s="10" t="str">
        <f>IF(H1391="","",IF(AND('Datos seleccionados'!$Q947&gt;=$I$3,'Datos seleccionados'!$R947&lt;=$I$4,'Datos seleccionados'!$S947&gt;=$I$5,'Datos seleccionados'!$T947&gt;=$I$6,'Datos seleccionados'!$U947&gt;=$I$7),"SI","NO"))</f>
        <v/>
      </c>
    </row>
    <row r="1392" spans="2:9" x14ac:dyDescent="0.2">
      <c r="B1392" s="18" t="str">
        <f>+IF('Datos seleccionados'!$A948="","",'Datos seleccionados'!$A948)</f>
        <v/>
      </c>
      <c r="C1392" s="14" t="str">
        <f>+IF('Datos seleccionados'!$B948="","",'Datos seleccionados'!$B948)</f>
        <v/>
      </c>
      <c r="D1392" s="10" t="str">
        <f>IF(C1392="","",IF(AND('Datos seleccionados'!$Q948&gt;=$D$3,'Datos seleccionados'!$R948&lt;=$D$4,'Datos seleccionados'!$S948&gt;=$D$5,'Datos seleccionados'!$T948&gt;=$D$6,'Datos seleccionados'!$U948&gt;=$D$7),"SI","NO"))</f>
        <v/>
      </c>
      <c r="G1392" s="17" t="str">
        <f>+IF('Datos seleccionados'!$A948="","",'Datos seleccionados'!$A948)</f>
        <v/>
      </c>
      <c r="H1392" s="14" t="str">
        <f>+IF('Datos seleccionados'!$B948="","",'Datos seleccionados'!$B948)</f>
        <v/>
      </c>
      <c r="I1392" s="10" t="str">
        <f>IF(H1392="","",IF(AND('Datos seleccionados'!$Q948&gt;=$I$3,'Datos seleccionados'!$R948&lt;=$I$4,'Datos seleccionados'!$S948&gt;=$I$5,'Datos seleccionados'!$T948&gt;=$I$6,'Datos seleccionados'!$U948&gt;=$I$7),"SI","NO"))</f>
        <v/>
      </c>
    </row>
    <row r="1393" spans="2:9" x14ac:dyDescent="0.2">
      <c r="B1393" s="18" t="str">
        <f>+IF('Datos seleccionados'!$A949="","",'Datos seleccionados'!$A949)</f>
        <v/>
      </c>
      <c r="C1393" s="14" t="str">
        <f>+IF('Datos seleccionados'!$B949="","",'Datos seleccionados'!$B949)</f>
        <v/>
      </c>
      <c r="D1393" s="10" t="str">
        <f>IF(C1393="","",IF(AND('Datos seleccionados'!$Q949&gt;=$D$3,'Datos seleccionados'!$R949&lt;=$D$4,'Datos seleccionados'!$S949&gt;=$D$5,'Datos seleccionados'!$T949&gt;=$D$6,'Datos seleccionados'!$U949&gt;=$D$7),"SI","NO"))</f>
        <v/>
      </c>
      <c r="G1393" s="17" t="str">
        <f>+IF('Datos seleccionados'!$A949="","",'Datos seleccionados'!$A949)</f>
        <v/>
      </c>
      <c r="H1393" s="14" t="str">
        <f>+IF('Datos seleccionados'!$B949="","",'Datos seleccionados'!$B949)</f>
        <v/>
      </c>
      <c r="I1393" s="10" t="str">
        <f>IF(H1393="","",IF(AND('Datos seleccionados'!$Q949&gt;=$I$3,'Datos seleccionados'!$R949&lt;=$I$4,'Datos seleccionados'!$S949&gt;=$I$5,'Datos seleccionados'!$T949&gt;=$I$6,'Datos seleccionados'!$U949&gt;=$I$7),"SI","NO"))</f>
        <v/>
      </c>
    </row>
    <row r="1394" spans="2:9" x14ac:dyDescent="0.2">
      <c r="B1394" s="18" t="str">
        <f>+IF('Datos seleccionados'!$A950="","",'Datos seleccionados'!$A950)</f>
        <v/>
      </c>
      <c r="C1394" s="14" t="str">
        <f>+IF('Datos seleccionados'!$B950="","",'Datos seleccionados'!$B950)</f>
        <v/>
      </c>
      <c r="D1394" s="10" t="str">
        <f>IF(C1394="","",IF(AND('Datos seleccionados'!$Q950&gt;=$D$3,'Datos seleccionados'!$R950&lt;=$D$4,'Datos seleccionados'!$S950&gt;=$D$5,'Datos seleccionados'!$T950&gt;=$D$6,'Datos seleccionados'!$U950&gt;=$D$7),"SI","NO"))</f>
        <v/>
      </c>
      <c r="G1394" s="17" t="str">
        <f>+IF('Datos seleccionados'!$A950="","",'Datos seleccionados'!$A950)</f>
        <v/>
      </c>
      <c r="H1394" s="14" t="str">
        <f>+IF('Datos seleccionados'!$B950="","",'Datos seleccionados'!$B950)</f>
        <v/>
      </c>
      <c r="I1394" s="10" t="str">
        <f>IF(H1394="","",IF(AND('Datos seleccionados'!$Q950&gt;=$I$3,'Datos seleccionados'!$R950&lt;=$I$4,'Datos seleccionados'!$S950&gt;=$I$5,'Datos seleccionados'!$T950&gt;=$I$6,'Datos seleccionados'!$U950&gt;=$I$7),"SI","NO"))</f>
        <v/>
      </c>
    </row>
    <row r="1395" spans="2:9" x14ac:dyDescent="0.2">
      <c r="B1395" s="18" t="str">
        <f>+IF('Datos seleccionados'!$A951="","",'Datos seleccionados'!$A951)</f>
        <v/>
      </c>
      <c r="C1395" s="14" t="str">
        <f>+IF('Datos seleccionados'!$B951="","",'Datos seleccionados'!$B951)</f>
        <v/>
      </c>
      <c r="D1395" s="10" t="str">
        <f>IF(C1395="","",IF(AND('Datos seleccionados'!$Q951&gt;=$D$3,'Datos seleccionados'!$R951&lt;=$D$4,'Datos seleccionados'!$S951&gt;=$D$5,'Datos seleccionados'!$T951&gt;=$D$6,'Datos seleccionados'!$U951&gt;=$D$7),"SI","NO"))</f>
        <v/>
      </c>
      <c r="G1395" s="17" t="str">
        <f>+IF('Datos seleccionados'!$A951="","",'Datos seleccionados'!$A951)</f>
        <v/>
      </c>
      <c r="H1395" s="14" t="str">
        <f>+IF('Datos seleccionados'!$B951="","",'Datos seleccionados'!$B951)</f>
        <v/>
      </c>
      <c r="I1395" s="10" t="str">
        <f>IF(H1395="","",IF(AND('Datos seleccionados'!$Q951&gt;=$I$3,'Datos seleccionados'!$R951&lt;=$I$4,'Datos seleccionados'!$S951&gt;=$I$5,'Datos seleccionados'!$T951&gt;=$I$6,'Datos seleccionados'!$U951&gt;=$I$7),"SI","NO"))</f>
        <v/>
      </c>
    </row>
    <row r="1396" spans="2:9" x14ac:dyDescent="0.2">
      <c r="B1396" s="18" t="str">
        <f>+IF('Datos seleccionados'!$A952="","",'Datos seleccionados'!$A952)</f>
        <v/>
      </c>
      <c r="C1396" s="14" t="str">
        <f>+IF('Datos seleccionados'!$B952="","",'Datos seleccionados'!$B952)</f>
        <v/>
      </c>
      <c r="D1396" s="10" t="str">
        <f>IF(C1396="","",IF(AND('Datos seleccionados'!$Q952&gt;=$D$3,'Datos seleccionados'!$R952&lt;=$D$4,'Datos seleccionados'!$S952&gt;=$D$5,'Datos seleccionados'!$T952&gt;=$D$6,'Datos seleccionados'!$U952&gt;=$D$7),"SI","NO"))</f>
        <v/>
      </c>
      <c r="G1396" s="17" t="str">
        <f>+IF('Datos seleccionados'!$A952="","",'Datos seleccionados'!$A952)</f>
        <v/>
      </c>
      <c r="H1396" s="14" t="str">
        <f>+IF('Datos seleccionados'!$B952="","",'Datos seleccionados'!$B952)</f>
        <v/>
      </c>
      <c r="I1396" s="10" t="str">
        <f>IF(H1396="","",IF(AND('Datos seleccionados'!$Q952&gt;=$I$3,'Datos seleccionados'!$R952&lt;=$I$4,'Datos seleccionados'!$S952&gt;=$I$5,'Datos seleccionados'!$T952&gt;=$I$6,'Datos seleccionados'!$U952&gt;=$I$7),"SI","NO"))</f>
        <v/>
      </c>
    </row>
    <row r="1397" spans="2:9" x14ac:dyDescent="0.2">
      <c r="B1397" s="18" t="str">
        <f>+IF('Datos seleccionados'!$A953="","",'Datos seleccionados'!$A953)</f>
        <v/>
      </c>
      <c r="C1397" s="14" t="str">
        <f>+IF('Datos seleccionados'!$B953="","",'Datos seleccionados'!$B953)</f>
        <v/>
      </c>
      <c r="D1397" s="10" t="str">
        <f>IF(C1397="","",IF(AND('Datos seleccionados'!$Q953&gt;=$D$3,'Datos seleccionados'!$R953&lt;=$D$4,'Datos seleccionados'!$S953&gt;=$D$5,'Datos seleccionados'!$T953&gt;=$D$6,'Datos seleccionados'!$U953&gt;=$D$7),"SI","NO"))</f>
        <v/>
      </c>
      <c r="G1397" s="17" t="str">
        <f>+IF('Datos seleccionados'!$A953="","",'Datos seleccionados'!$A953)</f>
        <v/>
      </c>
      <c r="H1397" s="14" t="str">
        <f>+IF('Datos seleccionados'!$B953="","",'Datos seleccionados'!$B953)</f>
        <v/>
      </c>
      <c r="I1397" s="10" t="str">
        <f>IF(H1397="","",IF(AND('Datos seleccionados'!$Q953&gt;=$I$3,'Datos seleccionados'!$R953&lt;=$I$4,'Datos seleccionados'!$S953&gt;=$I$5,'Datos seleccionados'!$T953&gt;=$I$6,'Datos seleccionados'!$U953&gt;=$I$7),"SI","NO"))</f>
        <v/>
      </c>
    </row>
    <row r="1398" spans="2:9" x14ac:dyDescent="0.2">
      <c r="B1398" s="18" t="str">
        <f>+IF('Datos seleccionados'!$A954="","",'Datos seleccionados'!$A954)</f>
        <v/>
      </c>
      <c r="C1398" s="14" t="str">
        <f>+IF('Datos seleccionados'!$B954="","",'Datos seleccionados'!$B954)</f>
        <v/>
      </c>
      <c r="D1398" s="10" t="str">
        <f>IF(C1398="","",IF(AND('Datos seleccionados'!$Q954&gt;=$D$3,'Datos seleccionados'!$R954&lt;=$D$4,'Datos seleccionados'!$S954&gt;=$D$5,'Datos seleccionados'!$T954&gt;=$D$6,'Datos seleccionados'!$U954&gt;=$D$7),"SI","NO"))</f>
        <v/>
      </c>
      <c r="G1398" s="17" t="str">
        <f>+IF('Datos seleccionados'!$A954="","",'Datos seleccionados'!$A954)</f>
        <v/>
      </c>
      <c r="H1398" s="14" t="str">
        <f>+IF('Datos seleccionados'!$B954="","",'Datos seleccionados'!$B954)</f>
        <v/>
      </c>
      <c r="I1398" s="10" t="str">
        <f>IF(H1398="","",IF(AND('Datos seleccionados'!$Q954&gt;=$I$3,'Datos seleccionados'!$R954&lt;=$I$4,'Datos seleccionados'!$S954&gt;=$I$5,'Datos seleccionados'!$T954&gt;=$I$6,'Datos seleccionados'!$U954&gt;=$I$7),"SI","NO"))</f>
        <v/>
      </c>
    </row>
    <row r="1399" spans="2:9" x14ac:dyDescent="0.2">
      <c r="B1399" s="18" t="str">
        <f>+IF('Datos seleccionados'!$A955="","",'Datos seleccionados'!$A955)</f>
        <v/>
      </c>
      <c r="C1399" s="14" t="str">
        <f>+IF('Datos seleccionados'!$B955="","",'Datos seleccionados'!$B955)</f>
        <v/>
      </c>
      <c r="D1399" s="10" t="str">
        <f>IF(C1399="","",IF(AND('Datos seleccionados'!$Q955&gt;=$D$3,'Datos seleccionados'!$R955&lt;=$D$4,'Datos seleccionados'!$S955&gt;=$D$5,'Datos seleccionados'!$T955&gt;=$D$6,'Datos seleccionados'!$U955&gt;=$D$7),"SI","NO"))</f>
        <v/>
      </c>
      <c r="G1399" s="17" t="str">
        <f>+IF('Datos seleccionados'!$A955="","",'Datos seleccionados'!$A955)</f>
        <v/>
      </c>
      <c r="H1399" s="14" t="str">
        <f>+IF('Datos seleccionados'!$B955="","",'Datos seleccionados'!$B955)</f>
        <v/>
      </c>
      <c r="I1399" s="10" t="str">
        <f>IF(H1399="","",IF(AND('Datos seleccionados'!$Q955&gt;=$I$3,'Datos seleccionados'!$R955&lt;=$I$4,'Datos seleccionados'!$S955&gt;=$I$5,'Datos seleccionados'!$T955&gt;=$I$6,'Datos seleccionados'!$U955&gt;=$I$7),"SI","NO"))</f>
        <v/>
      </c>
    </row>
    <row r="1400" spans="2:9" x14ac:dyDescent="0.2">
      <c r="B1400" s="18" t="str">
        <f>+IF('Datos seleccionados'!$A956="","",'Datos seleccionados'!$A956)</f>
        <v/>
      </c>
      <c r="C1400" s="14" t="str">
        <f>+IF('Datos seleccionados'!$B956="","",'Datos seleccionados'!$B956)</f>
        <v/>
      </c>
      <c r="D1400" s="10" t="str">
        <f>IF(C1400="","",IF(AND('Datos seleccionados'!$Q956&gt;=$D$3,'Datos seleccionados'!$R956&lt;=$D$4,'Datos seleccionados'!$S956&gt;=$D$5,'Datos seleccionados'!$T956&gt;=$D$6,'Datos seleccionados'!$U956&gt;=$D$7),"SI","NO"))</f>
        <v/>
      </c>
      <c r="G1400" s="17" t="str">
        <f>+IF('Datos seleccionados'!$A956="","",'Datos seleccionados'!$A956)</f>
        <v/>
      </c>
      <c r="H1400" s="14" t="str">
        <f>+IF('Datos seleccionados'!$B956="","",'Datos seleccionados'!$B956)</f>
        <v/>
      </c>
      <c r="I1400" s="10" t="str">
        <f>IF(H1400="","",IF(AND('Datos seleccionados'!$Q956&gt;=$I$3,'Datos seleccionados'!$R956&lt;=$I$4,'Datos seleccionados'!$S956&gt;=$I$5,'Datos seleccionados'!$T956&gt;=$I$6,'Datos seleccionados'!$U956&gt;=$I$7),"SI","NO"))</f>
        <v/>
      </c>
    </row>
    <row r="1401" spans="2:9" x14ac:dyDescent="0.2">
      <c r="B1401" s="18" t="str">
        <f>+IF('Datos seleccionados'!$A957="","",'Datos seleccionados'!$A957)</f>
        <v/>
      </c>
      <c r="C1401" s="14" t="str">
        <f>+IF('Datos seleccionados'!$B957="","",'Datos seleccionados'!$B957)</f>
        <v/>
      </c>
      <c r="D1401" s="10" t="str">
        <f>IF(C1401="","",IF(AND('Datos seleccionados'!$Q957&gt;=$D$3,'Datos seleccionados'!$R957&lt;=$D$4,'Datos seleccionados'!$S957&gt;=$D$5,'Datos seleccionados'!$T957&gt;=$D$6,'Datos seleccionados'!$U957&gt;=$D$7),"SI","NO"))</f>
        <v/>
      </c>
      <c r="G1401" s="17" t="str">
        <f>+IF('Datos seleccionados'!$A957="","",'Datos seleccionados'!$A957)</f>
        <v/>
      </c>
      <c r="H1401" s="14" t="str">
        <f>+IF('Datos seleccionados'!$B957="","",'Datos seleccionados'!$B957)</f>
        <v/>
      </c>
      <c r="I1401" s="10" t="str">
        <f>IF(H1401="","",IF(AND('Datos seleccionados'!$Q957&gt;=$I$3,'Datos seleccionados'!$R957&lt;=$I$4,'Datos seleccionados'!$S957&gt;=$I$5,'Datos seleccionados'!$T957&gt;=$I$6,'Datos seleccionados'!$U957&gt;=$I$7),"SI","NO"))</f>
        <v/>
      </c>
    </row>
    <row r="1402" spans="2:9" x14ac:dyDescent="0.2">
      <c r="B1402" s="18" t="str">
        <f>+IF('Datos seleccionados'!$A958="","",'Datos seleccionados'!$A958)</f>
        <v/>
      </c>
      <c r="C1402" s="14" t="str">
        <f>+IF('Datos seleccionados'!$B958="","",'Datos seleccionados'!$B958)</f>
        <v/>
      </c>
      <c r="D1402" s="10" t="str">
        <f>IF(C1402="","",IF(AND('Datos seleccionados'!$Q958&gt;=$D$3,'Datos seleccionados'!$R958&lt;=$D$4,'Datos seleccionados'!$S958&gt;=$D$5,'Datos seleccionados'!$T958&gt;=$D$6,'Datos seleccionados'!$U958&gt;=$D$7),"SI","NO"))</f>
        <v/>
      </c>
      <c r="G1402" s="17" t="str">
        <f>+IF('Datos seleccionados'!$A958="","",'Datos seleccionados'!$A958)</f>
        <v/>
      </c>
      <c r="H1402" s="14" t="str">
        <f>+IF('Datos seleccionados'!$B958="","",'Datos seleccionados'!$B958)</f>
        <v/>
      </c>
      <c r="I1402" s="10" t="str">
        <f>IF(H1402="","",IF(AND('Datos seleccionados'!$Q958&gt;=$I$3,'Datos seleccionados'!$R958&lt;=$I$4,'Datos seleccionados'!$S958&gt;=$I$5,'Datos seleccionados'!$T958&gt;=$I$6,'Datos seleccionados'!$U958&gt;=$I$7),"SI","NO"))</f>
        <v/>
      </c>
    </row>
    <row r="1403" spans="2:9" x14ac:dyDescent="0.2">
      <c r="B1403" s="18" t="str">
        <f>+IF('Datos seleccionados'!$A959="","",'Datos seleccionados'!$A959)</f>
        <v/>
      </c>
      <c r="C1403" s="14" t="str">
        <f>+IF('Datos seleccionados'!$B959="","",'Datos seleccionados'!$B959)</f>
        <v/>
      </c>
      <c r="D1403" s="10" t="str">
        <f>IF(C1403="","",IF(AND('Datos seleccionados'!$Q959&gt;=$D$3,'Datos seleccionados'!$R959&lt;=$D$4,'Datos seleccionados'!$S959&gt;=$D$5,'Datos seleccionados'!$T959&gt;=$D$6,'Datos seleccionados'!$U959&gt;=$D$7),"SI","NO"))</f>
        <v/>
      </c>
      <c r="G1403" s="17" t="str">
        <f>+IF('Datos seleccionados'!$A959="","",'Datos seleccionados'!$A959)</f>
        <v/>
      </c>
      <c r="H1403" s="14" t="str">
        <f>+IF('Datos seleccionados'!$B959="","",'Datos seleccionados'!$B959)</f>
        <v/>
      </c>
      <c r="I1403" s="10" t="str">
        <f>IF(H1403="","",IF(AND('Datos seleccionados'!$Q959&gt;=$I$3,'Datos seleccionados'!$R959&lt;=$I$4,'Datos seleccionados'!$S959&gt;=$I$5,'Datos seleccionados'!$T959&gt;=$I$6,'Datos seleccionados'!$U959&gt;=$I$7),"SI","NO"))</f>
        <v/>
      </c>
    </row>
    <row r="1404" spans="2:9" x14ac:dyDescent="0.2">
      <c r="B1404" s="18" t="str">
        <f>+IF('Datos seleccionados'!$A960="","",'Datos seleccionados'!$A960)</f>
        <v/>
      </c>
      <c r="C1404" s="14" t="str">
        <f>+IF('Datos seleccionados'!$B960="","",'Datos seleccionados'!$B960)</f>
        <v/>
      </c>
      <c r="D1404" s="10" t="str">
        <f>IF(C1404="","",IF(AND('Datos seleccionados'!$Q960&gt;=$D$3,'Datos seleccionados'!$R960&lt;=$D$4,'Datos seleccionados'!$S960&gt;=$D$5,'Datos seleccionados'!$T960&gt;=$D$6,'Datos seleccionados'!$U960&gt;=$D$7),"SI","NO"))</f>
        <v/>
      </c>
      <c r="G1404" s="17" t="str">
        <f>+IF('Datos seleccionados'!$A960="","",'Datos seleccionados'!$A960)</f>
        <v/>
      </c>
      <c r="H1404" s="14" t="str">
        <f>+IF('Datos seleccionados'!$B960="","",'Datos seleccionados'!$B960)</f>
        <v/>
      </c>
      <c r="I1404" s="10" t="str">
        <f>IF(H1404="","",IF(AND('Datos seleccionados'!$Q960&gt;=$I$3,'Datos seleccionados'!$R960&lt;=$I$4,'Datos seleccionados'!$S960&gt;=$I$5,'Datos seleccionados'!$T960&gt;=$I$6,'Datos seleccionados'!$U960&gt;=$I$7),"SI","NO"))</f>
        <v/>
      </c>
    </row>
    <row r="1405" spans="2:9" x14ac:dyDescent="0.2">
      <c r="B1405" s="18" t="str">
        <f>+IF('Datos seleccionados'!$A961="","",'Datos seleccionados'!$A961)</f>
        <v/>
      </c>
      <c r="C1405" s="14" t="str">
        <f>+IF('Datos seleccionados'!$B961="","",'Datos seleccionados'!$B961)</f>
        <v/>
      </c>
      <c r="D1405" s="10" t="str">
        <f>IF(C1405="","",IF(AND('Datos seleccionados'!$Q961&gt;=$D$3,'Datos seleccionados'!$R961&lt;=$D$4,'Datos seleccionados'!$S961&gt;=$D$5,'Datos seleccionados'!$T961&gt;=$D$6,'Datos seleccionados'!$U961&gt;=$D$7),"SI","NO"))</f>
        <v/>
      </c>
      <c r="G1405" s="17" t="str">
        <f>+IF('Datos seleccionados'!$A961="","",'Datos seleccionados'!$A961)</f>
        <v/>
      </c>
      <c r="H1405" s="14" t="str">
        <f>+IF('Datos seleccionados'!$B961="","",'Datos seleccionados'!$B961)</f>
        <v/>
      </c>
      <c r="I1405" s="10" t="str">
        <f>IF(H1405="","",IF(AND('Datos seleccionados'!$Q961&gt;=$I$3,'Datos seleccionados'!$R961&lt;=$I$4,'Datos seleccionados'!$S961&gt;=$I$5,'Datos seleccionados'!$T961&gt;=$I$6,'Datos seleccionados'!$U961&gt;=$I$7),"SI","NO"))</f>
        <v/>
      </c>
    </row>
    <row r="1406" spans="2:9" x14ac:dyDescent="0.2">
      <c r="B1406" s="18" t="str">
        <f>+IF('Datos seleccionados'!$A962="","",'Datos seleccionados'!$A962)</f>
        <v/>
      </c>
      <c r="C1406" s="14" t="str">
        <f>+IF('Datos seleccionados'!$B962="","",'Datos seleccionados'!$B962)</f>
        <v/>
      </c>
      <c r="D1406" s="10" t="str">
        <f>IF(C1406="","",IF(AND('Datos seleccionados'!$Q962&gt;=$D$3,'Datos seleccionados'!$R962&lt;=$D$4,'Datos seleccionados'!$S962&gt;=$D$5,'Datos seleccionados'!$T962&gt;=$D$6,'Datos seleccionados'!$U962&gt;=$D$7),"SI","NO"))</f>
        <v/>
      </c>
      <c r="G1406" s="17" t="str">
        <f>+IF('Datos seleccionados'!$A962="","",'Datos seleccionados'!$A962)</f>
        <v/>
      </c>
      <c r="H1406" s="14" t="str">
        <f>+IF('Datos seleccionados'!$B962="","",'Datos seleccionados'!$B962)</f>
        <v/>
      </c>
      <c r="I1406" s="10" t="str">
        <f>IF(H1406="","",IF(AND('Datos seleccionados'!$Q962&gt;=$I$3,'Datos seleccionados'!$R962&lt;=$I$4,'Datos seleccionados'!$S962&gt;=$I$5,'Datos seleccionados'!$T962&gt;=$I$6,'Datos seleccionados'!$U962&gt;=$I$7),"SI","NO"))</f>
        <v/>
      </c>
    </row>
    <row r="1407" spans="2:9" x14ac:dyDescent="0.2">
      <c r="B1407" s="18" t="str">
        <f>+IF('Datos seleccionados'!$A963="","",'Datos seleccionados'!$A963)</f>
        <v/>
      </c>
      <c r="C1407" s="14" t="str">
        <f>+IF('Datos seleccionados'!$B963="","",'Datos seleccionados'!$B963)</f>
        <v/>
      </c>
      <c r="D1407" s="10" t="str">
        <f>IF(C1407="","",IF(AND('Datos seleccionados'!$Q963&gt;=$D$3,'Datos seleccionados'!$R963&lt;=$D$4,'Datos seleccionados'!$S963&gt;=$D$5,'Datos seleccionados'!$T963&gt;=$D$6,'Datos seleccionados'!$U963&gt;=$D$7),"SI","NO"))</f>
        <v/>
      </c>
      <c r="G1407" s="17" t="str">
        <f>+IF('Datos seleccionados'!$A963="","",'Datos seleccionados'!$A963)</f>
        <v/>
      </c>
      <c r="H1407" s="14" t="str">
        <f>+IF('Datos seleccionados'!$B963="","",'Datos seleccionados'!$B963)</f>
        <v/>
      </c>
      <c r="I1407" s="10" t="str">
        <f>IF(H1407="","",IF(AND('Datos seleccionados'!$Q963&gt;=$I$3,'Datos seleccionados'!$R963&lt;=$I$4,'Datos seleccionados'!$S963&gt;=$I$5,'Datos seleccionados'!$T963&gt;=$I$6,'Datos seleccionados'!$U963&gt;=$I$7),"SI","NO"))</f>
        <v/>
      </c>
    </row>
    <row r="1408" spans="2:9" x14ac:dyDescent="0.2">
      <c r="B1408" s="18" t="str">
        <f>+IF('Datos seleccionados'!$A964="","",'Datos seleccionados'!$A964)</f>
        <v/>
      </c>
      <c r="C1408" s="14" t="str">
        <f>+IF('Datos seleccionados'!$B964="","",'Datos seleccionados'!$B964)</f>
        <v/>
      </c>
      <c r="D1408" s="10" t="str">
        <f>IF(C1408="","",IF(AND('Datos seleccionados'!$Q964&gt;=$D$3,'Datos seleccionados'!$R964&lt;=$D$4,'Datos seleccionados'!$S964&gt;=$D$5,'Datos seleccionados'!$T964&gt;=$D$6,'Datos seleccionados'!$U964&gt;=$D$7),"SI","NO"))</f>
        <v/>
      </c>
      <c r="G1408" s="17" t="str">
        <f>+IF('Datos seleccionados'!$A964="","",'Datos seleccionados'!$A964)</f>
        <v/>
      </c>
      <c r="H1408" s="14" t="str">
        <f>+IF('Datos seleccionados'!$B964="","",'Datos seleccionados'!$B964)</f>
        <v/>
      </c>
      <c r="I1408" s="10" t="str">
        <f>IF(H1408="","",IF(AND('Datos seleccionados'!$Q964&gt;=$I$3,'Datos seleccionados'!$R964&lt;=$I$4,'Datos seleccionados'!$S964&gt;=$I$5,'Datos seleccionados'!$T964&gt;=$I$6,'Datos seleccionados'!$U964&gt;=$I$7),"SI","NO"))</f>
        <v/>
      </c>
    </row>
    <row r="1409" spans="2:9" x14ac:dyDescent="0.2">
      <c r="B1409" s="18" t="str">
        <f>+IF('Datos seleccionados'!$A965="","",'Datos seleccionados'!$A965)</f>
        <v/>
      </c>
      <c r="C1409" s="14" t="str">
        <f>+IF('Datos seleccionados'!$B965="","",'Datos seleccionados'!$B965)</f>
        <v/>
      </c>
      <c r="D1409" s="10" t="str">
        <f>IF(C1409="","",IF(AND('Datos seleccionados'!$Q965&gt;=$D$3,'Datos seleccionados'!$R965&lt;=$D$4,'Datos seleccionados'!$S965&gt;=$D$5,'Datos seleccionados'!$T965&gt;=$D$6,'Datos seleccionados'!$U965&gt;=$D$7),"SI","NO"))</f>
        <v/>
      </c>
      <c r="G1409" s="17" t="str">
        <f>+IF('Datos seleccionados'!$A965="","",'Datos seleccionados'!$A965)</f>
        <v/>
      </c>
      <c r="H1409" s="14" t="str">
        <f>+IF('Datos seleccionados'!$B965="","",'Datos seleccionados'!$B965)</f>
        <v/>
      </c>
      <c r="I1409" s="10" t="str">
        <f>IF(H1409="","",IF(AND('Datos seleccionados'!$Q965&gt;=$I$3,'Datos seleccionados'!$R965&lt;=$I$4,'Datos seleccionados'!$S965&gt;=$I$5,'Datos seleccionados'!$T965&gt;=$I$6,'Datos seleccionados'!$U965&gt;=$I$7),"SI","NO"))</f>
        <v/>
      </c>
    </row>
    <row r="1410" spans="2:9" x14ac:dyDescent="0.2">
      <c r="B1410" s="18" t="str">
        <f>+IF('Datos seleccionados'!$A966="","",'Datos seleccionados'!$A966)</f>
        <v/>
      </c>
      <c r="C1410" s="14" t="str">
        <f>+IF('Datos seleccionados'!$B966="","",'Datos seleccionados'!$B966)</f>
        <v/>
      </c>
      <c r="D1410" s="10" t="str">
        <f>IF(C1410="","",IF(AND('Datos seleccionados'!$Q966&gt;=$D$3,'Datos seleccionados'!$R966&lt;=$D$4,'Datos seleccionados'!$S966&gt;=$D$5,'Datos seleccionados'!$T966&gt;=$D$6,'Datos seleccionados'!$U966&gt;=$D$7),"SI","NO"))</f>
        <v/>
      </c>
      <c r="G1410" s="17" t="str">
        <f>+IF('Datos seleccionados'!$A966="","",'Datos seleccionados'!$A966)</f>
        <v/>
      </c>
      <c r="H1410" s="14" t="str">
        <f>+IF('Datos seleccionados'!$B966="","",'Datos seleccionados'!$B966)</f>
        <v/>
      </c>
      <c r="I1410" s="10" t="str">
        <f>IF(H1410="","",IF(AND('Datos seleccionados'!$Q966&gt;=$I$3,'Datos seleccionados'!$R966&lt;=$I$4,'Datos seleccionados'!$S966&gt;=$I$5,'Datos seleccionados'!$T966&gt;=$I$6,'Datos seleccionados'!$U966&gt;=$I$7),"SI","NO"))</f>
        <v/>
      </c>
    </row>
    <row r="1411" spans="2:9" x14ac:dyDescent="0.2">
      <c r="B1411" s="18" t="str">
        <f>+IF('Datos seleccionados'!$A967="","",'Datos seleccionados'!$A967)</f>
        <v/>
      </c>
      <c r="C1411" s="14" t="str">
        <f>+IF('Datos seleccionados'!$B967="","",'Datos seleccionados'!$B967)</f>
        <v/>
      </c>
      <c r="D1411" s="10" t="str">
        <f>IF(C1411="","",IF(AND('Datos seleccionados'!$Q967&gt;=$D$3,'Datos seleccionados'!$R967&lt;=$D$4,'Datos seleccionados'!$S967&gt;=$D$5,'Datos seleccionados'!$T967&gt;=$D$6,'Datos seleccionados'!$U967&gt;=$D$7),"SI","NO"))</f>
        <v/>
      </c>
      <c r="G1411" s="17" t="str">
        <f>+IF('Datos seleccionados'!$A967="","",'Datos seleccionados'!$A967)</f>
        <v/>
      </c>
      <c r="H1411" s="14" t="str">
        <f>+IF('Datos seleccionados'!$B967="","",'Datos seleccionados'!$B967)</f>
        <v/>
      </c>
      <c r="I1411" s="10" t="str">
        <f>IF(H1411="","",IF(AND('Datos seleccionados'!$Q967&gt;=$I$3,'Datos seleccionados'!$R967&lt;=$I$4,'Datos seleccionados'!$S967&gt;=$I$5,'Datos seleccionados'!$T967&gt;=$I$6,'Datos seleccionados'!$U967&gt;=$I$7),"SI","NO"))</f>
        <v/>
      </c>
    </row>
    <row r="1412" spans="2:9" x14ac:dyDescent="0.2">
      <c r="B1412" s="18" t="str">
        <f>+IF('Datos seleccionados'!$A968="","",'Datos seleccionados'!$A968)</f>
        <v/>
      </c>
      <c r="C1412" s="14" t="str">
        <f>+IF('Datos seleccionados'!$B968="","",'Datos seleccionados'!$B968)</f>
        <v/>
      </c>
      <c r="D1412" s="10" t="str">
        <f>IF(C1412="","",IF(AND('Datos seleccionados'!$Q968&gt;=$D$3,'Datos seleccionados'!$R968&lt;=$D$4,'Datos seleccionados'!$S968&gt;=$D$5,'Datos seleccionados'!$T968&gt;=$D$6,'Datos seleccionados'!$U968&gt;=$D$7),"SI","NO"))</f>
        <v/>
      </c>
      <c r="G1412" s="17" t="str">
        <f>+IF('Datos seleccionados'!$A968="","",'Datos seleccionados'!$A968)</f>
        <v/>
      </c>
      <c r="H1412" s="14" t="str">
        <f>+IF('Datos seleccionados'!$B968="","",'Datos seleccionados'!$B968)</f>
        <v/>
      </c>
      <c r="I1412" s="10" t="str">
        <f>IF(H1412="","",IF(AND('Datos seleccionados'!$Q968&gt;=$I$3,'Datos seleccionados'!$R968&lt;=$I$4,'Datos seleccionados'!$S968&gt;=$I$5,'Datos seleccionados'!$T968&gt;=$I$6,'Datos seleccionados'!$U968&gt;=$I$7),"SI","NO"))</f>
        <v/>
      </c>
    </row>
    <row r="1413" spans="2:9" x14ac:dyDescent="0.2">
      <c r="B1413" s="18" t="str">
        <f>+IF('Datos seleccionados'!$A969="","",'Datos seleccionados'!$A969)</f>
        <v/>
      </c>
      <c r="C1413" s="14" t="str">
        <f>+IF('Datos seleccionados'!$B969="","",'Datos seleccionados'!$B969)</f>
        <v/>
      </c>
      <c r="D1413" s="10" t="str">
        <f>IF(C1413="","",IF(AND('Datos seleccionados'!$Q969&gt;=$D$3,'Datos seleccionados'!$R969&lt;=$D$4,'Datos seleccionados'!$S969&gt;=$D$5,'Datos seleccionados'!$T969&gt;=$D$6,'Datos seleccionados'!$U969&gt;=$D$7),"SI","NO"))</f>
        <v/>
      </c>
      <c r="G1413" s="17" t="str">
        <f>+IF('Datos seleccionados'!$A969="","",'Datos seleccionados'!$A969)</f>
        <v/>
      </c>
      <c r="H1413" s="14" t="str">
        <f>+IF('Datos seleccionados'!$B969="","",'Datos seleccionados'!$B969)</f>
        <v/>
      </c>
      <c r="I1413" s="10" t="str">
        <f>IF(H1413="","",IF(AND('Datos seleccionados'!$Q969&gt;=$I$3,'Datos seleccionados'!$R969&lt;=$I$4,'Datos seleccionados'!$S969&gt;=$I$5,'Datos seleccionados'!$T969&gt;=$I$6,'Datos seleccionados'!$U969&gt;=$I$7),"SI","NO"))</f>
        <v/>
      </c>
    </row>
    <row r="1414" spans="2:9" x14ac:dyDescent="0.2">
      <c r="B1414" s="18" t="str">
        <f>+IF('Datos seleccionados'!$A970="","",'Datos seleccionados'!$A970)</f>
        <v/>
      </c>
      <c r="C1414" s="14" t="str">
        <f>+IF('Datos seleccionados'!$B970="","",'Datos seleccionados'!$B970)</f>
        <v/>
      </c>
      <c r="D1414" s="10" t="str">
        <f>IF(C1414="","",IF(AND('Datos seleccionados'!$Q970&gt;=$D$3,'Datos seleccionados'!$R970&lt;=$D$4,'Datos seleccionados'!$S970&gt;=$D$5,'Datos seleccionados'!$T970&gt;=$D$6,'Datos seleccionados'!$U970&gt;=$D$7),"SI","NO"))</f>
        <v/>
      </c>
      <c r="G1414" s="17" t="str">
        <f>+IF('Datos seleccionados'!$A970="","",'Datos seleccionados'!$A970)</f>
        <v/>
      </c>
      <c r="H1414" s="14" t="str">
        <f>+IF('Datos seleccionados'!$B970="","",'Datos seleccionados'!$B970)</f>
        <v/>
      </c>
      <c r="I1414" s="10" t="str">
        <f>IF(H1414="","",IF(AND('Datos seleccionados'!$Q970&gt;=$I$3,'Datos seleccionados'!$R970&lt;=$I$4,'Datos seleccionados'!$S970&gt;=$I$5,'Datos seleccionados'!$T970&gt;=$I$6,'Datos seleccionados'!$U970&gt;=$I$7),"SI","NO"))</f>
        <v/>
      </c>
    </row>
    <row r="1415" spans="2:9" x14ac:dyDescent="0.2">
      <c r="B1415" s="18" t="str">
        <f>+IF('Datos seleccionados'!$A971="","",'Datos seleccionados'!$A971)</f>
        <v/>
      </c>
      <c r="C1415" s="14" t="str">
        <f>+IF('Datos seleccionados'!$B971="","",'Datos seleccionados'!$B971)</f>
        <v/>
      </c>
      <c r="D1415" s="10" t="str">
        <f>IF(C1415="","",IF(AND('Datos seleccionados'!$Q971&gt;=$D$3,'Datos seleccionados'!$R971&lt;=$D$4,'Datos seleccionados'!$S971&gt;=$D$5,'Datos seleccionados'!$T971&gt;=$D$6,'Datos seleccionados'!$U971&gt;=$D$7),"SI","NO"))</f>
        <v/>
      </c>
      <c r="G1415" s="17" t="str">
        <f>+IF('Datos seleccionados'!$A971="","",'Datos seleccionados'!$A971)</f>
        <v/>
      </c>
      <c r="H1415" s="14" t="str">
        <f>+IF('Datos seleccionados'!$B971="","",'Datos seleccionados'!$B971)</f>
        <v/>
      </c>
      <c r="I1415" s="10" t="str">
        <f>IF(H1415="","",IF(AND('Datos seleccionados'!$Q971&gt;=$I$3,'Datos seleccionados'!$R971&lt;=$I$4,'Datos seleccionados'!$S971&gt;=$I$5,'Datos seleccionados'!$T971&gt;=$I$6,'Datos seleccionados'!$U971&gt;=$I$7),"SI","NO"))</f>
        <v/>
      </c>
    </row>
    <row r="1416" spans="2:9" x14ac:dyDescent="0.2">
      <c r="B1416" s="18" t="str">
        <f>+IF('Datos seleccionados'!$A972="","",'Datos seleccionados'!$A972)</f>
        <v/>
      </c>
      <c r="C1416" s="14" t="str">
        <f>+IF('Datos seleccionados'!$B972="","",'Datos seleccionados'!$B972)</f>
        <v/>
      </c>
      <c r="D1416" s="10" t="str">
        <f>IF(C1416="","",IF(AND('Datos seleccionados'!$Q972&gt;=$D$3,'Datos seleccionados'!$R972&lt;=$D$4,'Datos seleccionados'!$S972&gt;=$D$5,'Datos seleccionados'!$T972&gt;=$D$6,'Datos seleccionados'!$U972&gt;=$D$7),"SI","NO"))</f>
        <v/>
      </c>
      <c r="G1416" s="17" t="str">
        <f>+IF('Datos seleccionados'!$A972="","",'Datos seleccionados'!$A972)</f>
        <v/>
      </c>
      <c r="H1416" s="14" t="str">
        <f>+IF('Datos seleccionados'!$B972="","",'Datos seleccionados'!$B972)</f>
        <v/>
      </c>
      <c r="I1416" s="10" t="str">
        <f>IF(H1416="","",IF(AND('Datos seleccionados'!$Q972&gt;=$I$3,'Datos seleccionados'!$R972&lt;=$I$4,'Datos seleccionados'!$S972&gt;=$I$5,'Datos seleccionados'!$T972&gt;=$I$6,'Datos seleccionados'!$U972&gt;=$I$7),"SI","NO"))</f>
        <v/>
      </c>
    </row>
    <row r="1417" spans="2:9" x14ac:dyDescent="0.2">
      <c r="B1417" s="18" t="str">
        <f>+IF('Datos seleccionados'!$A973="","",'Datos seleccionados'!$A973)</f>
        <v/>
      </c>
      <c r="C1417" s="14" t="str">
        <f>+IF('Datos seleccionados'!$B973="","",'Datos seleccionados'!$B973)</f>
        <v/>
      </c>
      <c r="D1417" s="10" t="str">
        <f>IF(C1417="","",IF(AND('Datos seleccionados'!$Q973&gt;=$D$3,'Datos seleccionados'!$R973&lt;=$D$4,'Datos seleccionados'!$S973&gt;=$D$5,'Datos seleccionados'!$T973&gt;=$D$6,'Datos seleccionados'!$U973&gt;=$D$7),"SI","NO"))</f>
        <v/>
      </c>
      <c r="G1417" s="17" t="str">
        <f>+IF('Datos seleccionados'!$A973="","",'Datos seleccionados'!$A973)</f>
        <v/>
      </c>
      <c r="H1417" s="14" t="str">
        <f>+IF('Datos seleccionados'!$B973="","",'Datos seleccionados'!$B973)</f>
        <v/>
      </c>
      <c r="I1417" s="10" t="str">
        <f>IF(H1417="","",IF(AND('Datos seleccionados'!$Q973&gt;=$I$3,'Datos seleccionados'!$R973&lt;=$I$4,'Datos seleccionados'!$S973&gt;=$I$5,'Datos seleccionados'!$T973&gt;=$I$6,'Datos seleccionados'!$U973&gt;=$I$7),"SI","NO"))</f>
        <v/>
      </c>
    </row>
    <row r="1418" spans="2:9" x14ac:dyDescent="0.2">
      <c r="B1418" s="18" t="str">
        <f>+IF('Datos seleccionados'!$A974="","",'Datos seleccionados'!$A974)</f>
        <v/>
      </c>
      <c r="C1418" s="14" t="str">
        <f>+IF('Datos seleccionados'!$B974="","",'Datos seleccionados'!$B974)</f>
        <v/>
      </c>
      <c r="D1418" s="10" t="str">
        <f>IF(C1418="","",IF(AND('Datos seleccionados'!$Q974&gt;=$D$3,'Datos seleccionados'!$R974&lt;=$D$4,'Datos seleccionados'!$S974&gt;=$D$5,'Datos seleccionados'!$T974&gt;=$D$6,'Datos seleccionados'!$U974&gt;=$D$7),"SI","NO"))</f>
        <v/>
      </c>
      <c r="G1418" s="17" t="str">
        <f>+IF('Datos seleccionados'!$A974="","",'Datos seleccionados'!$A974)</f>
        <v/>
      </c>
      <c r="H1418" s="14" t="str">
        <f>+IF('Datos seleccionados'!$B974="","",'Datos seleccionados'!$B974)</f>
        <v/>
      </c>
      <c r="I1418" s="10" t="str">
        <f>IF(H1418="","",IF(AND('Datos seleccionados'!$Q974&gt;=$I$3,'Datos seleccionados'!$R974&lt;=$I$4,'Datos seleccionados'!$S974&gt;=$I$5,'Datos seleccionados'!$T974&gt;=$I$6,'Datos seleccionados'!$U974&gt;=$I$7),"SI","NO"))</f>
        <v/>
      </c>
    </row>
    <row r="1419" spans="2:9" x14ac:dyDescent="0.2">
      <c r="B1419" s="18" t="str">
        <f>+IF('Datos seleccionados'!$A975="","",'Datos seleccionados'!$A975)</f>
        <v/>
      </c>
      <c r="C1419" s="14" t="str">
        <f>+IF('Datos seleccionados'!$B975="","",'Datos seleccionados'!$B975)</f>
        <v/>
      </c>
      <c r="D1419" s="10" t="str">
        <f>IF(C1419="","",IF(AND('Datos seleccionados'!$Q975&gt;=$D$3,'Datos seleccionados'!$R975&lt;=$D$4,'Datos seleccionados'!$S975&gt;=$D$5,'Datos seleccionados'!$T975&gt;=$D$6,'Datos seleccionados'!$U975&gt;=$D$7),"SI","NO"))</f>
        <v/>
      </c>
      <c r="G1419" s="17" t="str">
        <f>+IF('Datos seleccionados'!$A975="","",'Datos seleccionados'!$A975)</f>
        <v/>
      </c>
      <c r="H1419" s="14" t="str">
        <f>+IF('Datos seleccionados'!$B975="","",'Datos seleccionados'!$B975)</f>
        <v/>
      </c>
      <c r="I1419" s="10" t="str">
        <f>IF(H1419="","",IF(AND('Datos seleccionados'!$Q975&gt;=$I$3,'Datos seleccionados'!$R975&lt;=$I$4,'Datos seleccionados'!$S975&gt;=$I$5,'Datos seleccionados'!$T975&gt;=$I$6,'Datos seleccionados'!$U975&gt;=$I$7),"SI","NO"))</f>
        <v/>
      </c>
    </row>
    <row r="1420" spans="2:9" x14ac:dyDescent="0.2">
      <c r="B1420" s="18" t="str">
        <f>+IF('Datos seleccionados'!$A976="","",'Datos seleccionados'!$A976)</f>
        <v/>
      </c>
      <c r="C1420" s="14" t="str">
        <f>+IF('Datos seleccionados'!$B976="","",'Datos seleccionados'!$B976)</f>
        <v/>
      </c>
      <c r="D1420" s="10" t="str">
        <f>IF(C1420="","",IF(AND('Datos seleccionados'!$Q976&gt;=$D$3,'Datos seleccionados'!$R976&lt;=$D$4,'Datos seleccionados'!$S976&gt;=$D$5,'Datos seleccionados'!$T976&gt;=$D$6,'Datos seleccionados'!$U976&gt;=$D$7),"SI","NO"))</f>
        <v/>
      </c>
      <c r="G1420" s="17" t="str">
        <f>+IF('Datos seleccionados'!$A976="","",'Datos seleccionados'!$A976)</f>
        <v/>
      </c>
      <c r="H1420" s="14" t="str">
        <f>+IF('Datos seleccionados'!$B976="","",'Datos seleccionados'!$B976)</f>
        <v/>
      </c>
      <c r="I1420" s="10" t="str">
        <f>IF(H1420="","",IF(AND('Datos seleccionados'!$Q976&gt;=$I$3,'Datos seleccionados'!$R976&lt;=$I$4,'Datos seleccionados'!$S976&gt;=$I$5,'Datos seleccionados'!$T976&gt;=$I$6,'Datos seleccionados'!$U976&gt;=$I$7),"SI","NO"))</f>
        <v/>
      </c>
    </row>
    <row r="1421" spans="2:9" x14ac:dyDescent="0.2">
      <c r="B1421" s="18" t="str">
        <f>+IF('Datos seleccionados'!$A977="","",'Datos seleccionados'!$A977)</f>
        <v/>
      </c>
      <c r="C1421" s="14" t="str">
        <f>+IF('Datos seleccionados'!$B977="","",'Datos seleccionados'!$B977)</f>
        <v/>
      </c>
      <c r="D1421" s="10" t="str">
        <f>IF(C1421="","",IF(AND('Datos seleccionados'!$Q977&gt;=$D$3,'Datos seleccionados'!$R977&lt;=$D$4,'Datos seleccionados'!$S977&gt;=$D$5,'Datos seleccionados'!$T977&gt;=$D$6,'Datos seleccionados'!$U977&gt;=$D$7),"SI","NO"))</f>
        <v/>
      </c>
      <c r="G1421" s="17" t="str">
        <f>+IF('Datos seleccionados'!$A977="","",'Datos seleccionados'!$A977)</f>
        <v/>
      </c>
      <c r="H1421" s="14" t="str">
        <f>+IF('Datos seleccionados'!$B977="","",'Datos seleccionados'!$B977)</f>
        <v/>
      </c>
      <c r="I1421" s="10" t="str">
        <f>IF(H1421="","",IF(AND('Datos seleccionados'!$Q977&gt;=$I$3,'Datos seleccionados'!$R977&lt;=$I$4,'Datos seleccionados'!$S977&gt;=$I$5,'Datos seleccionados'!$T977&gt;=$I$6,'Datos seleccionados'!$U977&gt;=$I$7),"SI","NO"))</f>
        <v/>
      </c>
    </row>
    <row r="1422" spans="2:9" x14ac:dyDescent="0.2">
      <c r="B1422" s="18" t="str">
        <f>+IF('Datos seleccionados'!$A978="","",'Datos seleccionados'!$A978)</f>
        <v/>
      </c>
      <c r="C1422" s="14" t="str">
        <f>+IF('Datos seleccionados'!$B978="","",'Datos seleccionados'!$B978)</f>
        <v/>
      </c>
      <c r="D1422" s="10" t="str">
        <f>IF(C1422="","",IF(AND('Datos seleccionados'!$Q978&gt;=$D$3,'Datos seleccionados'!$R978&lt;=$D$4,'Datos seleccionados'!$S978&gt;=$D$5,'Datos seleccionados'!$T978&gt;=$D$6,'Datos seleccionados'!$U978&gt;=$D$7),"SI","NO"))</f>
        <v/>
      </c>
      <c r="G1422" s="17" t="str">
        <f>+IF('Datos seleccionados'!$A978="","",'Datos seleccionados'!$A978)</f>
        <v/>
      </c>
      <c r="H1422" s="14" t="str">
        <f>+IF('Datos seleccionados'!$B978="","",'Datos seleccionados'!$B978)</f>
        <v/>
      </c>
      <c r="I1422" s="10" t="str">
        <f>IF(H1422="","",IF(AND('Datos seleccionados'!$Q978&gt;=$I$3,'Datos seleccionados'!$R978&lt;=$I$4,'Datos seleccionados'!$S978&gt;=$I$5,'Datos seleccionados'!$T978&gt;=$I$6,'Datos seleccionados'!$U978&gt;=$I$7),"SI","NO"))</f>
        <v/>
      </c>
    </row>
    <row r="1423" spans="2:9" x14ac:dyDescent="0.2">
      <c r="B1423" s="18" t="str">
        <f>+IF('Datos seleccionados'!$A979="","",'Datos seleccionados'!$A979)</f>
        <v/>
      </c>
      <c r="C1423" s="14" t="str">
        <f>+IF('Datos seleccionados'!$B979="","",'Datos seleccionados'!$B979)</f>
        <v/>
      </c>
      <c r="D1423" s="10" t="str">
        <f>IF(C1423="","",IF(AND('Datos seleccionados'!$Q979&gt;=$D$3,'Datos seleccionados'!$R979&lt;=$D$4,'Datos seleccionados'!$S979&gt;=$D$5,'Datos seleccionados'!$T979&gt;=$D$6,'Datos seleccionados'!$U979&gt;=$D$7),"SI","NO"))</f>
        <v/>
      </c>
      <c r="G1423" s="17" t="str">
        <f>+IF('Datos seleccionados'!$A979="","",'Datos seleccionados'!$A979)</f>
        <v/>
      </c>
      <c r="H1423" s="14" t="str">
        <f>+IF('Datos seleccionados'!$B979="","",'Datos seleccionados'!$B979)</f>
        <v/>
      </c>
      <c r="I1423" s="10" t="str">
        <f>IF(H1423="","",IF(AND('Datos seleccionados'!$Q979&gt;=$I$3,'Datos seleccionados'!$R979&lt;=$I$4,'Datos seleccionados'!$S979&gt;=$I$5,'Datos seleccionados'!$T979&gt;=$I$6,'Datos seleccionados'!$U979&gt;=$I$7),"SI","NO"))</f>
        <v/>
      </c>
    </row>
    <row r="1424" spans="2:9" x14ac:dyDescent="0.2">
      <c r="B1424" s="18" t="str">
        <f>+IF('Datos seleccionados'!$A980="","",'Datos seleccionados'!$A980)</f>
        <v/>
      </c>
      <c r="C1424" s="14" t="str">
        <f>+IF('Datos seleccionados'!$B980="","",'Datos seleccionados'!$B980)</f>
        <v/>
      </c>
      <c r="D1424" s="10" t="str">
        <f>IF(C1424="","",IF(AND('Datos seleccionados'!$Q980&gt;=$D$3,'Datos seleccionados'!$R980&lt;=$D$4,'Datos seleccionados'!$S980&gt;=$D$5,'Datos seleccionados'!$T980&gt;=$D$6,'Datos seleccionados'!$U980&gt;=$D$7),"SI","NO"))</f>
        <v/>
      </c>
      <c r="G1424" s="17" t="str">
        <f>+IF('Datos seleccionados'!$A980="","",'Datos seleccionados'!$A980)</f>
        <v/>
      </c>
      <c r="H1424" s="14" t="str">
        <f>+IF('Datos seleccionados'!$B980="","",'Datos seleccionados'!$B980)</f>
        <v/>
      </c>
      <c r="I1424" s="10" t="str">
        <f>IF(H1424="","",IF(AND('Datos seleccionados'!$Q980&gt;=$I$3,'Datos seleccionados'!$R980&lt;=$I$4,'Datos seleccionados'!$S980&gt;=$I$5,'Datos seleccionados'!$T980&gt;=$I$6,'Datos seleccionados'!$U980&gt;=$I$7),"SI","NO"))</f>
        <v/>
      </c>
    </row>
    <row r="1425" spans="2:9" x14ac:dyDescent="0.2">
      <c r="B1425" s="18" t="str">
        <f>+IF('Datos seleccionados'!$A981="","",'Datos seleccionados'!$A981)</f>
        <v/>
      </c>
      <c r="C1425" s="14" t="str">
        <f>+IF('Datos seleccionados'!$B981="","",'Datos seleccionados'!$B981)</f>
        <v/>
      </c>
      <c r="D1425" s="10" t="str">
        <f>IF(C1425="","",IF(AND('Datos seleccionados'!$Q981&gt;=$D$3,'Datos seleccionados'!$R981&lt;=$D$4,'Datos seleccionados'!$S981&gt;=$D$5,'Datos seleccionados'!$T981&gt;=$D$6,'Datos seleccionados'!$U981&gt;=$D$7),"SI","NO"))</f>
        <v/>
      </c>
      <c r="G1425" s="17" t="str">
        <f>+IF('Datos seleccionados'!$A981="","",'Datos seleccionados'!$A981)</f>
        <v/>
      </c>
      <c r="H1425" s="14" t="str">
        <f>+IF('Datos seleccionados'!$B981="","",'Datos seleccionados'!$B981)</f>
        <v/>
      </c>
      <c r="I1425" s="10" t="str">
        <f>IF(H1425="","",IF(AND('Datos seleccionados'!$Q981&gt;=$I$3,'Datos seleccionados'!$R981&lt;=$I$4,'Datos seleccionados'!$S981&gt;=$I$5,'Datos seleccionados'!$T981&gt;=$I$6,'Datos seleccionados'!$U981&gt;=$I$7),"SI","NO"))</f>
        <v/>
      </c>
    </row>
    <row r="1426" spans="2:9" x14ac:dyDescent="0.2">
      <c r="B1426" s="18" t="str">
        <f>+IF('Datos seleccionados'!$A982="","",'Datos seleccionados'!$A982)</f>
        <v/>
      </c>
      <c r="C1426" s="14" t="str">
        <f>+IF('Datos seleccionados'!$B982="","",'Datos seleccionados'!$B982)</f>
        <v/>
      </c>
      <c r="D1426" s="10" t="str">
        <f>IF(C1426="","",IF(AND('Datos seleccionados'!$Q982&gt;=$D$3,'Datos seleccionados'!$R982&lt;=$D$4,'Datos seleccionados'!$S982&gt;=$D$5,'Datos seleccionados'!$T982&gt;=$D$6,'Datos seleccionados'!$U982&gt;=$D$7),"SI","NO"))</f>
        <v/>
      </c>
      <c r="G1426" s="17" t="str">
        <f>+IF('Datos seleccionados'!$A982="","",'Datos seleccionados'!$A982)</f>
        <v/>
      </c>
      <c r="H1426" s="14" t="str">
        <f>+IF('Datos seleccionados'!$B982="","",'Datos seleccionados'!$B982)</f>
        <v/>
      </c>
      <c r="I1426" s="10" t="str">
        <f>IF(H1426="","",IF(AND('Datos seleccionados'!$Q982&gt;=$I$3,'Datos seleccionados'!$R982&lt;=$I$4,'Datos seleccionados'!$S982&gt;=$I$5,'Datos seleccionados'!$T982&gt;=$I$6,'Datos seleccionados'!$U982&gt;=$I$7),"SI","NO"))</f>
        <v/>
      </c>
    </row>
    <row r="1427" spans="2:9" x14ac:dyDescent="0.2">
      <c r="B1427" s="18" t="str">
        <f>+IF('Datos seleccionados'!$A983="","",'Datos seleccionados'!$A983)</f>
        <v/>
      </c>
      <c r="C1427" s="14" t="str">
        <f>+IF('Datos seleccionados'!$B983="","",'Datos seleccionados'!$B983)</f>
        <v/>
      </c>
      <c r="D1427" s="10" t="str">
        <f>IF(C1427="","",IF(AND('Datos seleccionados'!$Q983&gt;=$D$3,'Datos seleccionados'!$R983&lt;=$D$4,'Datos seleccionados'!$S983&gt;=$D$5,'Datos seleccionados'!$T983&gt;=$D$6,'Datos seleccionados'!$U983&gt;=$D$7),"SI","NO"))</f>
        <v/>
      </c>
      <c r="G1427" s="17" t="str">
        <f>+IF('Datos seleccionados'!$A983="","",'Datos seleccionados'!$A983)</f>
        <v/>
      </c>
      <c r="H1427" s="14" t="str">
        <f>+IF('Datos seleccionados'!$B983="","",'Datos seleccionados'!$B983)</f>
        <v/>
      </c>
      <c r="I1427" s="10" t="str">
        <f>IF(H1427="","",IF(AND('Datos seleccionados'!$Q983&gt;=$I$3,'Datos seleccionados'!$R983&lt;=$I$4,'Datos seleccionados'!$S983&gt;=$I$5,'Datos seleccionados'!$T983&gt;=$I$6,'Datos seleccionados'!$U983&gt;=$I$7),"SI","NO"))</f>
        <v/>
      </c>
    </row>
    <row r="1428" spans="2:9" x14ac:dyDescent="0.2">
      <c r="B1428" s="18" t="str">
        <f>+IF('Datos seleccionados'!$A984="","",'Datos seleccionados'!$A984)</f>
        <v/>
      </c>
      <c r="C1428" s="14" t="str">
        <f>+IF('Datos seleccionados'!$B984="","",'Datos seleccionados'!$B984)</f>
        <v/>
      </c>
      <c r="D1428" s="10" t="str">
        <f>IF(C1428="","",IF(AND('Datos seleccionados'!$Q984&gt;=$D$3,'Datos seleccionados'!$R984&lt;=$D$4,'Datos seleccionados'!$S984&gt;=$D$5,'Datos seleccionados'!$T984&gt;=$D$6,'Datos seleccionados'!$U984&gt;=$D$7),"SI","NO"))</f>
        <v/>
      </c>
      <c r="G1428" s="17" t="str">
        <f>+IF('Datos seleccionados'!$A984="","",'Datos seleccionados'!$A984)</f>
        <v/>
      </c>
      <c r="H1428" s="14" t="str">
        <f>+IF('Datos seleccionados'!$B984="","",'Datos seleccionados'!$B984)</f>
        <v/>
      </c>
      <c r="I1428" s="10" t="str">
        <f>IF(H1428="","",IF(AND('Datos seleccionados'!$Q984&gt;=$I$3,'Datos seleccionados'!$R984&lt;=$I$4,'Datos seleccionados'!$S984&gt;=$I$5,'Datos seleccionados'!$T984&gt;=$I$6,'Datos seleccionados'!$U984&gt;=$I$7),"SI","NO"))</f>
        <v/>
      </c>
    </row>
    <row r="1429" spans="2:9" x14ac:dyDescent="0.2">
      <c r="B1429" s="18" t="str">
        <f>+IF('Datos seleccionados'!$A985="","",'Datos seleccionados'!$A985)</f>
        <v/>
      </c>
      <c r="C1429" s="14" t="str">
        <f>+IF('Datos seleccionados'!$B985="","",'Datos seleccionados'!$B985)</f>
        <v/>
      </c>
      <c r="D1429" s="10" t="str">
        <f>IF(C1429="","",IF(AND('Datos seleccionados'!$Q985&gt;=$D$3,'Datos seleccionados'!$R985&lt;=$D$4,'Datos seleccionados'!$S985&gt;=$D$5,'Datos seleccionados'!$T985&gt;=$D$6,'Datos seleccionados'!$U985&gt;=$D$7),"SI","NO"))</f>
        <v/>
      </c>
      <c r="G1429" s="17" t="str">
        <f>+IF('Datos seleccionados'!$A985="","",'Datos seleccionados'!$A985)</f>
        <v/>
      </c>
      <c r="H1429" s="14" t="str">
        <f>+IF('Datos seleccionados'!$B985="","",'Datos seleccionados'!$B985)</f>
        <v/>
      </c>
      <c r="I1429" s="10" t="str">
        <f>IF(H1429="","",IF(AND('Datos seleccionados'!$Q985&gt;=$I$3,'Datos seleccionados'!$R985&lt;=$I$4,'Datos seleccionados'!$S985&gt;=$I$5,'Datos seleccionados'!$T985&gt;=$I$6,'Datos seleccionados'!$U985&gt;=$I$7),"SI","NO"))</f>
        <v/>
      </c>
    </row>
    <row r="1430" spans="2:9" x14ac:dyDescent="0.2">
      <c r="B1430" s="18" t="str">
        <f>+IF('Datos seleccionados'!$A986="","",'Datos seleccionados'!$A986)</f>
        <v/>
      </c>
      <c r="C1430" s="14" t="str">
        <f>+IF('Datos seleccionados'!$B986="","",'Datos seleccionados'!$B986)</f>
        <v/>
      </c>
      <c r="D1430" s="10" t="str">
        <f>IF(C1430="","",IF(AND('Datos seleccionados'!$Q986&gt;=$D$3,'Datos seleccionados'!$R986&lt;=$D$4,'Datos seleccionados'!$S986&gt;=$D$5,'Datos seleccionados'!$T986&gt;=$D$6,'Datos seleccionados'!$U986&gt;=$D$7),"SI","NO"))</f>
        <v/>
      </c>
      <c r="G1430" s="17" t="str">
        <f>+IF('Datos seleccionados'!$A986="","",'Datos seleccionados'!$A986)</f>
        <v/>
      </c>
      <c r="H1430" s="14" t="str">
        <f>+IF('Datos seleccionados'!$B986="","",'Datos seleccionados'!$B986)</f>
        <v/>
      </c>
      <c r="I1430" s="10" t="str">
        <f>IF(H1430="","",IF(AND('Datos seleccionados'!$Q986&gt;=$I$3,'Datos seleccionados'!$R986&lt;=$I$4,'Datos seleccionados'!$S986&gt;=$I$5,'Datos seleccionados'!$T986&gt;=$I$6,'Datos seleccionados'!$U986&gt;=$I$7),"SI","NO"))</f>
        <v/>
      </c>
    </row>
    <row r="1431" spans="2:9" x14ac:dyDescent="0.2">
      <c r="B1431" s="18" t="str">
        <f>+IF('Datos seleccionados'!$A987="","",'Datos seleccionados'!$A987)</f>
        <v/>
      </c>
      <c r="C1431" s="14" t="str">
        <f>+IF('Datos seleccionados'!$B987="","",'Datos seleccionados'!$B987)</f>
        <v/>
      </c>
      <c r="D1431" s="10" t="str">
        <f>IF(C1431="","",IF(AND('Datos seleccionados'!$Q987&gt;=$D$3,'Datos seleccionados'!$R987&lt;=$D$4,'Datos seleccionados'!$S987&gt;=$D$5,'Datos seleccionados'!$T987&gt;=$D$6,'Datos seleccionados'!$U987&gt;=$D$7),"SI","NO"))</f>
        <v/>
      </c>
      <c r="G1431" s="17" t="str">
        <f>+IF('Datos seleccionados'!$A987="","",'Datos seleccionados'!$A987)</f>
        <v/>
      </c>
      <c r="H1431" s="14" t="str">
        <f>+IF('Datos seleccionados'!$B987="","",'Datos seleccionados'!$B987)</f>
        <v/>
      </c>
      <c r="I1431" s="10" t="str">
        <f>IF(H1431="","",IF(AND('Datos seleccionados'!$Q987&gt;=$I$3,'Datos seleccionados'!$R987&lt;=$I$4,'Datos seleccionados'!$S987&gt;=$I$5,'Datos seleccionados'!$T987&gt;=$I$6,'Datos seleccionados'!$U987&gt;=$I$7),"SI","NO"))</f>
        <v/>
      </c>
    </row>
    <row r="1432" spans="2:9" x14ac:dyDescent="0.2">
      <c r="B1432" s="18" t="str">
        <f>+IF('Datos seleccionados'!$A988="","",'Datos seleccionados'!$A988)</f>
        <v/>
      </c>
      <c r="C1432" s="14" t="str">
        <f>+IF('Datos seleccionados'!$B988="","",'Datos seleccionados'!$B988)</f>
        <v/>
      </c>
      <c r="D1432" s="10" t="str">
        <f>IF(C1432="","",IF(AND('Datos seleccionados'!$Q988&gt;=$D$3,'Datos seleccionados'!$R988&lt;=$D$4,'Datos seleccionados'!$S988&gt;=$D$5,'Datos seleccionados'!$T988&gt;=$D$6,'Datos seleccionados'!$U988&gt;=$D$7),"SI","NO"))</f>
        <v/>
      </c>
      <c r="G1432" s="17" t="str">
        <f>+IF('Datos seleccionados'!$A988="","",'Datos seleccionados'!$A988)</f>
        <v/>
      </c>
      <c r="H1432" s="14" t="str">
        <f>+IF('Datos seleccionados'!$B988="","",'Datos seleccionados'!$B988)</f>
        <v/>
      </c>
      <c r="I1432" s="10" t="str">
        <f>IF(H1432="","",IF(AND('Datos seleccionados'!$Q988&gt;=$I$3,'Datos seleccionados'!$R988&lt;=$I$4,'Datos seleccionados'!$S988&gt;=$I$5,'Datos seleccionados'!$T988&gt;=$I$6,'Datos seleccionados'!$U988&gt;=$I$7),"SI","NO"))</f>
        <v/>
      </c>
    </row>
    <row r="1433" spans="2:9" x14ac:dyDescent="0.2">
      <c r="B1433" s="18" t="str">
        <f>+IF('Datos seleccionados'!$A989="","",'Datos seleccionados'!$A989)</f>
        <v/>
      </c>
      <c r="C1433" s="14" t="str">
        <f>+IF('Datos seleccionados'!$B989="","",'Datos seleccionados'!$B989)</f>
        <v/>
      </c>
      <c r="D1433" s="10" t="str">
        <f>IF(C1433="","",IF(AND('Datos seleccionados'!$Q989&gt;=$D$3,'Datos seleccionados'!$R989&lt;=$D$4,'Datos seleccionados'!$S989&gt;=$D$5,'Datos seleccionados'!$T989&gt;=$D$6,'Datos seleccionados'!$U989&gt;=$D$7),"SI","NO"))</f>
        <v/>
      </c>
      <c r="G1433" s="17" t="str">
        <f>+IF('Datos seleccionados'!$A989="","",'Datos seleccionados'!$A989)</f>
        <v/>
      </c>
      <c r="H1433" s="14" t="str">
        <f>+IF('Datos seleccionados'!$B989="","",'Datos seleccionados'!$B989)</f>
        <v/>
      </c>
      <c r="I1433" s="10" t="str">
        <f>IF(H1433="","",IF(AND('Datos seleccionados'!$Q989&gt;=$I$3,'Datos seleccionados'!$R989&lt;=$I$4,'Datos seleccionados'!$S989&gt;=$I$5,'Datos seleccionados'!$T989&gt;=$I$6,'Datos seleccionados'!$U989&gt;=$I$7),"SI","NO"))</f>
        <v/>
      </c>
    </row>
    <row r="1434" spans="2:9" x14ac:dyDescent="0.2">
      <c r="B1434" s="18" t="str">
        <f>+IF('Datos seleccionados'!$A990="","",'Datos seleccionados'!$A990)</f>
        <v/>
      </c>
      <c r="C1434" s="14" t="str">
        <f>+IF('Datos seleccionados'!$B990="","",'Datos seleccionados'!$B990)</f>
        <v/>
      </c>
      <c r="D1434" s="10" t="str">
        <f>IF(C1434="","",IF(AND('Datos seleccionados'!$Q990&gt;=$D$3,'Datos seleccionados'!$R990&lt;=$D$4,'Datos seleccionados'!$S990&gt;=$D$5,'Datos seleccionados'!$T990&gt;=$D$6,'Datos seleccionados'!$U990&gt;=$D$7),"SI","NO"))</f>
        <v/>
      </c>
      <c r="G1434" s="17" t="str">
        <f>+IF('Datos seleccionados'!$A990="","",'Datos seleccionados'!$A990)</f>
        <v/>
      </c>
      <c r="H1434" s="14" t="str">
        <f>+IF('Datos seleccionados'!$B990="","",'Datos seleccionados'!$B990)</f>
        <v/>
      </c>
      <c r="I1434" s="10" t="str">
        <f>IF(H1434="","",IF(AND('Datos seleccionados'!$Q990&gt;=$I$3,'Datos seleccionados'!$R990&lt;=$I$4,'Datos seleccionados'!$S990&gt;=$I$5,'Datos seleccionados'!$T990&gt;=$I$6,'Datos seleccionados'!$U990&gt;=$I$7),"SI","NO"))</f>
        <v/>
      </c>
    </row>
    <row r="1435" spans="2:9" x14ac:dyDescent="0.2">
      <c r="B1435" s="18" t="str">
        <f>+IF('Datos seleccionados'!$A991="","",'Datos seleccionados'!$A991)</f>
        <v/>
      </c>
      <c r="C1435" s="14" t="str">
        <f>+IF('Datos seleccionados'!$B991="","",'Datos seleccionados'!$B991)</f>
        <v/>
      </c>
      <c r="D1435" s="10" t="str">
        <f>IF(C1435="","",IF(AND('Datos seleccionados'!$Q991&gt;=$D$3,'Datos seleccionados'!$R991&lt;=$D$4,'Datos seleccionados'!$S991&gt;=$D$5,'Datos seleccionados'!$T991&gt;=$D$6,'Datos seleccionados'!$U991&gt;=$D$7),"SI","NO"))</f>
        <v/>
      </c>
      <c r="G1435" s="17" t="str">
        <f>+IF('Datos seleccionados'!$A991="","",'Datos seleccionados'!$A991)</f>
        <v/>
      </c>
      <c r="H1435" s="14" t="str">
        <f>+IF('Datos seleccionados'!$B991="","",'Datos seleccionados'!$B991)</f>
        <v/>
      </c>
      <c r="I1435" s="10" t="str">
        <f>IF(H1435="","",IF(AND('Datos seleccionados'!$Q991&gt;=$I$3,'Datos seleccionados'!$R991&lt;=$I$4,'Datos seleccionados'!$S991&gt;=$I$5,'Datos seleccionados'!$T991&gt;=$I$6,'Datos seleccionados'!$U991&gt;=$I$7),"SI","NO"))</f>
        <v/>
      </c>
    </row>
    <row r="1436" spans="2:9" x14ac:dyDescent="0.2">
      <c r="B1436" s="18" t="str">
        <f>+IF('Datos seleccionados'!$A992="","",'Datos seleccionados'!$A992)</f>
        <v/>
      </c>
      <c r="C1436" s="14" t="str">
        <f>+IF('Datos seleccionados'!$B992="","",'Datos seleccionados'!$B992)</f>
        <v/>
      </c>
      <c r="D1436" s="10" t="str">
        <f>IF(C1436="","",IF(AND('Datos seleccionados'!$Q992&gt;=$D$3,'Datos seleccionados'!$R992&lt;=$D$4,'Datos seleccionados'!$S992&gt;=$D$5,'Datos seleccionados'!$T992&gt;=$D$6,'Datos seleccionados'!$U992&gt;=$D$7),"SI","NO"))</f>
        <v/>
      </c>
      <c r="G1436" s="17" t="str">
        <f>+IF('Datos seleccionados'!$A992="","",'Datos seleccionados'!$A992)</f>
        <v/>
      </c>
      <c r="H1436" s="14" t="str">
        <f>+IF('Datos seleccionados'!$B992="","",'Datos seleccionados'!$B992)</f>
        <v/>
      </c>
      <c r="I1436" s="10" t="str">
        <f>IF(H1436="","",IF(AND('Datos seleccionados'!$Q992&gt;=$I$3,'Datos seleccionados'!$R992&lt;=$I$4,'Datos seleccionados'!$S992&gt;=$I$5,'Datos seleccionados'!$T992&gt;=$I$6,'Datos seleccionados'!$U992&gt;=$I$7),"SI","NO"))</f>
        <v/>
      </c>
    </row>
    <row r="1437" spans="2:9" x14ac:dyDescent="0.2">
      <c r="B1437" s="18" t="str">
        <f>+IF('Datos seleccionados'!$A993="","",'Datos seleccionados'!$A993)</f>
        <v/>
      </c>
      <c r="C1437" s="14" t="str">
        <f>+IF('Datos seleccionados'!$B993="","",'Datos seleccionados'!$B993)</f>
        <v/>
      </c>
      <c r="D1437" s="10" t="str">
        <f>IF(C1437="","",IF(AND('Datos seleccionados'!$Q993&gt;=$D$3,'Datos seleccionados'!$R993&lt;=$D$4,'Datos seleccionados'!$S993&gt;=$D$5,'Datos seleccionados'!$T993&gt;=$D$6,'Datos seleccionados'!$U993&gt;=$D$7),"SI","NO"))</f>
        <v/>
      </c>
      <c r="G1437" s="17" t="str">
        <f>+IF('Datos seleccionados'!$A993="","",'Datos seleccionados'!$A993)</f>
        <v/>
      </c>
      <c r="H1437" s="14" t="str">
        <f>+IF('Datos seleccionados'!$B993="","",'Datos seleccionados'!$B993)</f>
        <v/>
      </c>
      <c r="I1437" s="10" t="str">
        <f>IF(H1437="","",IF(AND('Datos seleccionados'!$Q993&gt;=$I$3,'Datos seleccionados'!$R993&lt;=$I$4,'Datos seleccionados'!$S993&gt;=$I$5,'Datos seleccionados'!$T993&gt;=$I$6,'Datos seleccionados'!$U993&gt;=$I$7),"SI","NO"))</f>
        <v/>
      </c>
    </row>
    <row r="1438" spans="2:9" x14ac:dyDescent="0.2">
      <c r="B1438" s="18" t="str">
        <f>+IF('Datos seleccionados'!$A994="","",'Datos seleccionados'!$A994)</f>
        <v/>
      </c>
      <c r="C1438" s="14" t="str">
        <f>+IF('Datos seleccionados'!$B994="","",'Datos seleccionados'!$B994)</f>
        <v/>
      </c>
      <c r="D1438" s="10" t="str">
        <f>IF(C1438="","",IF(AND('Datos seleccionados'!$Q994&gt;=$D$3,'Datos seleccionados'!$R994&lt;=$D$4,'Datos seleccionados'!$S994&gt;=$D$5,'Datos seleccionados'!$T994&gt;=$D$6,'Datos seleccionados'!$U994&gt;=$D$7),"SI","NO"))</f>
        <v/>
      </c>
      <c r="G1438" s="17" t="str">
        <f>+IF('Datos seleccionados'!$A994="","",'Datos seleccionados'!$A994)</f>
        <v/>
      </c>
      <c r="H1438" s="14" t="str">
        <f>+IF('Datos seleccionados'!$B994="","",'Datos seleccionados'!$B994)</f>
        <v/>
      </c>
      <c r="I1438" s="10" t="str">
        <f>IF(H1438="","",IF(AND('Datos seleccionados'!$Q994&gt;=$I$3,'Datos seleccionados'!$R994&lt;=$I$4,'Datos seleccionados'!$S994&gt;=$I$5,'Datos seleccionados'!$T994&gt;=$I$6,'Datos seleccionados'!$U994&gt;=$I$7),"SI","NO"))</f>
        <v/>
      </c>
    </row>
    <row r="1439" spans="2:9" x14ac:dyDescent="0.2">
      <c r="B1439" s="18" t="str">
        <f>+IF('Datos seleccionados'!$A995="","",'Datos seleccionados'!$A995)</f>
        <v/>
      </c>
      <c r="C1439" s="14" t="str">
        <f>+IF('Datos seleccionados'!$B995="","",'Datos seleccionados'!$B995)</f>
        <v/>
      </c>
      <c r="D1439" s="10" t="str">
        <f>IF(C1439="","",IF(AND('Datos seleccionados'!$Q995&gt;=$D$3,'Datos seleccionados'!$R995&lt;=$D$4,'Datos seleccionados'!$S995&gt;=$D$5,'Datos seleccionados'!$T995&gt;=$D$6,'Datos seleccionados'!$U995&gt;=$D$7),"SI","NO"))</f>
        <v/>
      </c>
      <c r="G1439" s="17" t="str">
        <f>+IF('Datos seleccionados'!$A995="","",'Datos seleccionados'!$A995)</f>
        <v/>
      </c>
      <c r="H1439" s="14" t="str">
        <f>+IF('Datos seleccionados'!$B995="","",'Datos seleccionados'!$B995)</f>
        <v/>
      </c>
      <c r="I1439" s="10" t="str">
        <f>IF(H1439="","",IF(AND('Datos seleccionados'!$Q995&gt;=$I$3,'Datos seleccionados'!$R995&lt;=$I$4,'Datos seleccionados'!$S995&gt;=$I$5,'Datos seleccionados'!$T995&gt;=$I$6,'Datos seleccionados'!$U995&gt;=$I$7),"SI","NO"))</f>
        <v/>
      </c>
    </row>
    <row r="1440" spans="2:9" x14ac:dyDescent="0.2">
      <c r="B1440" s="18" t="str">
        <f>+IF('Datos seleccionados'!$A996="","",'Datos seleccionados'!$A996)</f>
        <v/>
      </c>
      <c r="C1440" s="14" t="str">
        <f>+IF('Datos seleccionados'!$B996="","",'Datos seleccionados'!$B996)</f>
        <v/>
      </c>
      <c r="D1440" s="10" t="str">
        <f>IF(C1440="","",IF(AND('Datos seleccionados'!$Q996&gt;=$D$3,'Datos seleccionados'!$R996&lt;=$D$4,'Datos seleccionados'!$S996&gt;=$D$5,'Datos seleccionados'!$T996&gt;=$D$6,'Datos seleccionados'!$U996&gt;=$D$7),"SI","NO"))</f>
        <v/>
      </c>
      <c r="G1440" s="17" t="str">
        <f>+IF('Datos seleccionados'!$A996="","",'Datos seleccionados'!$A996)</f>
        <v/>
      </c>
      <c r="H1440" s="14" t="str">
        <f>+IF('Datos seleccionados'!$B996="","",'Datos seleccionados'!$B996)</f>
        <v/>
      </c>
      <c r="I1440" s="10" t="str">
        <f>IF(H1440="","",IF(AND('Datos seleccionados'!$Q996&gt;=$I$3,'Datos seleccionados'!$R996&lt;=$I$4,'Datos seleccionados'!$S996&gt;=$I$5,'Datos seleccionados'!$T996&gt;=$I$6,'Datos seleccionados'!$U996&gt;=$I$7),"SI","NO"))</f>
        <v/>
      </c>
    </row>
    <row r="1441" spans="2:9" x14ac:dyDescent="0.2">
      <c r="B1441" s="18" t="str">
        <f>+IF('Datos seleccionados'!$A997="","",'Datos seleccionados'!$A997)</f>
        <v/>
      </c>
      <c r="C1441" s="14" t="str">
        <f>+IF('Datos seleccionados'!$B997="","",'Datos seleccionados'!$B997)</f>
        <v/>
      </c>
      <c r="D1441" s="10" t="str">
        <f>IF(C1441="","",IF(AND('Datos seleccionados'!$Q997&gt;=$D$3,'Datos seleccionados'!$R997&lt;=$D$4,'Datos seleccionados'!$S997&gt;=$D$5,'Datos seleccionados'!$T997&gt;=$D$6,'Datos seleccionados'!$U997&gt;=$D$7),"SI","NO"))</f>
        <v/>
      </c>
      <c r="G1441" s="17" t="str">
        <f>+IF('Datos seleccionados'!$A997="","",'Datos seleccionados'!$A997)</f>
        <v/>
      </c>
      <c r="H1441" s="14" t="str">
        <f>+IF('Datos seleccionados'!$B997="","",'Datos seleccionados'!$B997)</f>
        <v/>
      </c>
      <c r="I1441" s="10" t="str">
        <f>IF(H1441="","",IF(AND('Datos seleccionados'!$Q997&gt;=$I$3,'Datos seleccionados'!$R997&lt;=$I$4,'Datos seleccionados'!$S997&gt;=$I$5,'Datos seleccionados'!$T997&gt;=$I$6,'Datos seleccionados'!$U997&gt;=$I$7),"SI","NO"))</f>
        <v/>
      </c>
    </row>
    <row r="1442" spans="2:9" x14ac:dyDescent="0.2">
      <c r="B1442" s="18" t="str">
        <f>+IF('Datos seleccionados'!$A998="","",'Datos seleccionados'!$A998)</f>
        <v/>
      </c>
      <c r="C1442" s="14" t="str">
        <f>+IF('Datos seleccionados'!$B998="","",'Datos seleccionados'!$B998)</f>
        <v/>
      </c>
      <c r="D1442" s="10" t="str">
        <f>IF(C1442="","",IF(AND('Datos seleccionados'!$Q998&gt;=$D$3,'Datos seleccionados'!$R998&lt;=$D$4,'Datos seleccionados'!$S998&gt;=$D$5,'Datos seleccionados'!$T998&gt;=$D$6,'Datos seleccionados'!$U998&gt;=$D$7),"SI","NO"))</f>
        <v/>
      </c>
      <c r="G1442" s="17" t="str">
        <f>+IF('Datos seleccionados'!$A998="","",'Datos seleccionados'!$A998)</f>
        <v/>
      </c>
      <c r="H1442" s="14" t="str">
        <f>+IF('Datos seleccionados'!$B998="","",'Datos seleccionados'!$B998)</f>
        <v/>
      </c>
      <c r="I1442" s="10" t="str">
        <f>IF(H1442="","",IF(AND('Datos seleccionados'!$Q998&gt;=$I$3,'Datos seleccionados'!$R998&lt;=$I$4,'Datos seleccionados'!$S998&gt;=$I$5,'Datos seleccionados'!$T998&gt;=$I$6,'Datos seleccionados'!$U998&gt;=$I$7),"SI","NO"))</f>
        <v/>
      </c>
    </row>
    <row r="1443" spans="2:9" x14ac:dyDescent="0.2">
      <c r="B1443" s="18" t="str">
        <f>+IF('Datos seleccionados'!$A999="","",'Datos seleccionados'!$A999)</f>
        <v/>
      </c>
      <c r="C1443" s="14" t="str">
        <f>+IF('Datos seleccionados'!$B999="","",'Datos seleccionados'!$B999)</f>
        <v/>
      </c>
      <c r="D1443" s="10" t="str">
        <f>IF(C1443="","",IF(AND('Datos seleccionados'!$Q999&gt;=$D$3,'Datos seleccionados'!$R999&lt;=$D$4,'Datos seleccionados'!$S999&gt;=$D$5,'Datos seleccionados'!$T999&gt;=$D$6,'Datos seleccionados'!$U999&gt;=$D$7),"SI","NO"))</f>
        <v/>
      </c>
      <c r="G1443" s="17" t="str">
        <f>+IF('Datos seleccionados'!$A999="","",'Datos seleccionados'!$A999)</f>
        <v/>
      </c>
      <c r="H1443" s="14" t="str">
        <f>+IF('Datos seleccionados'!$B999="","",'Datos seleccionados'!$B999)</f>
        <v/>
      </c>
      <c r="I1443" s="10" t="str">
        <f>IF(H1443="","",IF(AND('Datos seleccionados'!$Q999&gt;=$I$3,'Datos seleccionados'!$R999&lt;=$I$4,'Datos seleccionados'!$S999&gt;=$I$5,'Datos seleccionados'!$T999&gt;=$I$6,'Datos seleccionados'!$U999&gt;=$I$7),"SI","NO"))</f>
        <v/>
      </c>
    </row>
    <row r="1444" spans="2:9" x14ac:dyDescent="0.2">
      <c r="B1444" s="18" t="str">
        <f>+IF('Datos seleccionados'!$A1000="","",'Datos seleccionados'!$A1000)</f>
        <v/>
      </c>
      <c r="C1444" s="14" t="str">
        <f>+IF('Datos seleccionados'!$B1000="","",'Datos seleccionados'!$B1000)</f>
        <v/>
      </c>
      <c r="D1444" s="10" t="str">
        <f>IF(C1444="","",IF(AND('Datos seleccionados'!$Q1000&gt;=$D$3,'Datos seleccionados'!$R1000&lt;=$D$4,'Datos seleccionados'!$S1000&gt;=$D$5,'Datos seleccionados'!$T1000&gt;=$D$6,'Datos seleccionados'!$U1000&gt;=$D$7),"SI","NO"))</f>
        <v/>
      </c>
      <c r="G1444" s="17" t="str">
        <f>+IF('Datos seleccionados'!$A1000="","",'Datos seleccionados'!$A1000)</f>
        <v/>
      </c>
      <c r="H1444" s="14" t="str">
        <f>+IF('Datos seleccionados'!$B1000="","",'Datos seleccionados'!$B1000)</f>
        <v/>
      </c>
      <c r="I1444" s="10" t="str">
        <f>IF(H1444="","",IF(AND('Datos seleccionados'!$Q1000&gt;=$I$3,'Datos seleccionados'!$R1000&lt;=$I$4,'Datos seleccionados'!$S1000&gt;=$I$5,'Datos seleccionados'!$T1000&gt;=$I$6,'Datos seleccionados'!$U1000&gt;=$I$7),"SI","NO"))</f>
        <v/>
      </c>
    </row>
    <row r="1445" spans="2:9" x14ac:dyDescent="0.2">
      <c r="B1445" s="18" t="str">
        <f>+IF('Datos seleccionados'!$A1001="","",'Datos seleccionados'!$A1001)</f>
        <v/>
      </c>
      <c r="C1445" s="14" t="str">
        <f>+IF('Datos seleccionados'!$B1001="","",'Datos seleccionados'!$B1001)</f>
        <v/>
      </c>
      <c r="D1445" s="10" t="str">
        <f>IF(C1445="","",IF(AND('Datos seleccionados'!$Q1001&gt;=$D$3,'Datos seleccionados'!$R1001&lt;=$D$4,'Datos seleccionados'!$S1001&gt;=$D$5,'Datos seleccionados'!$T1001&gt;=$D$6,'Datos seleccionados'!$U1001&gt;=$D$7),"SI","NO"))</f>
        <v/>
      </c>
      <c r="G1445" s="17" t="str">
        <f>+IF('Datos seleccionados'!$A1001="","",'Datos seleccionados'!$A1001)</f>
        <v/>
      </c>
      <c r="H1445" s="14" t="str">
        <f>+IF('Datos seleccionados'!$B1001="","",'Datos seleccionados'!$B1001)</f>
        <v/>
      </c>
      <c r="I1445" s="10" t="str">
        <f>IF(H1445="","",IF(AND('Datos seleccionados'!$Q1001&gt;=$I$3,'Datos seleccionados'!$R1001&lt;=$I$4,'Datos seleccionados'!$S1001&gt;=$I$5,'Datos seleccionados'!$T1001&gt;=$I$6,'Datos seleccionados'!$U1001&gt;=$I$7),"SI","NO"))</f>
        <v/>
      </c>
    </row>
    <row r="1446" spans="2:9" x14ac:dyDescent="0.2">
      <c r="B1446" s="18" t="str">
        <f>+IF('Datos seleccionados'!$A1002="","",'Datos seleccionados'!$A1002)</f>
        <v/>
      </c>
      <c r="C1446" s="14" t="str">
        <f>+IF('Datos seleccionados'!$B1002="","",'Datos seleccionados'!$B1002)</f>
        <v/>
      </c>
      <c r="D1446" s="10" t="str">
        <f>IF(C1446="","",IF(AND('Datos seleccionados'!$Q1002&gt;=$D$3,'Datos seleccionados'!$R1002&lt;=$D$4,'Datos seleccionados'!$S1002&gt;=$D$5,'Datos seleccionados'!$T1002&gt;=$D$6,'Datos seleccionados'!$U1002&gt;=$D$7),"SI","NO"))</f>
        <v/>
      </c>
      <c r="G1446" s="17" t="str">
        <f>+IF('Datos seleccionados'!$A1002="","",'Datos seleccionados'!$A1002)</f>
        <v/>
      </c>
      <c r="H1446" s="14" t="str">
        <f>+IF('Datos seleccionados'!$B1002="","",'Datos seleccionados'!$B1002)</f>
        <v/>
      </c>
      <c r="I1446" s="10" t="str">
        <f>IF(H1446="","",IF(AND('Datos seleccionados'!$Q1002&gt;=$I$3,'Datos seleccionados'!$R1002&lt;=$I$4,'Datos seleccionados'!$S1002&gt;=$I$5,'Datos seleccionados'!$T1002&gt;=$I$6,'Datos seleccionados'!$U1002&gt;=$I$7),"SI","NO"))</f>
        <v/>
      </c>
    </row>
    <row r="1447" spans="2:9" x14ac:dyDescent="0.2">
      <c r="B1447" s="18" t="str">
        <f>+IF('Datos seleccionados'!$A1003="","",'Datos seleccionados'!$A1003)</f>
        <v/>
      </c>
      <c r="C1447" s="14" t="str">
        <f>+IF('Datos seleccionados'!$B1003="","",'Datos seleccionados'!$B1003)</f>
        <v/>
      </c>
      <c r="D1447" s="10" t="str">
        <f>IF(C1447="","",IF(AND('Datos seleccionados'!$Q1003&gt;=$D$3,'Datos seleccionados'!$R1003&lt;=$D$4,'Datos seleccionados'!$S1003&gt;=$D$5,'Datos seleccionados'!$T1003&gt;=$D$6,'Datos seleccionados'!$U1003&gt;=$D$7),"SI","NO"))</f>
        <v/>
      </c>
      <c r="G1447" s="17" t="str">
        <f>+IF('Datos seleccionados'!$A1003="","",'Datos seleccionados'!$A1003)</f>
        <v/>
      </c>
      <c r="H1447" s="14" t="str">
        <f>+IF('Datos seleccionados'!$B1003="","",'Datos seleccionados'!$B1003)</f>
        <v/>
      </c>
      <c r="I1447" s="10" t="str">
        <f>IF(H1447="","",IF(AND('Datos seleccionados'!$Q1003&gt;=$I$3,'Datos seleccionados'!$R1003&lt;=$I$4,'Datos seleccionados'!$S1003&gt;=$I$5,'Datos seleccionados'!$T1003&gt;=$I$6,'Datos seleccionados'!$U1003&gt;=$I$7),"SI","NO"))</f>
        <v/>
      </c>
    </row>
    <row r="1448" spans="2:9" x14ac:dyDescent="0.2">
      <c r="B1448" s="18" t="str">
        <f>+IF('Datos seleccionados'!$A1004="","",'Datos seleccionados'!$A1004)</f>
        <v/>
      </c>
      <c r="C1448" s="14" t="str">
        <f>+IF('Datos seleccionados'!$B1004="","",'Datos seleccionados'!$B1004)</f>
        <v/>
      </c>
      <c r="D1448" s="10" t="str">
        <f>IF(C1448="","",IF(AND('Datos seleccionados'!$Q1004&gt;=$D$3,'Datos seleccionados'!$R1004&lt;=$D$4,'Datos seleccionados'!$S1004&gt;=$D$5,'Datos seleccionados'!$T1004&gt;=$D$6,'Datos seleccionados'!$U1004&gt;=$D$7),"SI","NO"))</f>
        <v/>
      </c>
      <c r="G1448" s="17" t="str">
        <f>+IF('Datos seleccionados'!$A1004="","",'Datos seleccionados'!$A1004)</f>
        <v/>
      </c>
      <c r="H1448" s="14" t="str">
        <f>+IF('Datos seleccionados'!$B1004="","",'Datos seleccionados'!$B1004)</f>
        <v/>
      </c>
      <c r="I1448" s="10" t="str">
        <f>IF(H1448="","",IF(AND('Datos seleccionados'!$Q1004&gt;=$I$3,'Datos seleccionados'!$R1004&lt;=$I$4,'Datos seleccionados'!$S1004&gt;=$I$5,'Datos seleccionados'!$T1004&gt;=$I$6,'Datos seleccionados'!$U1004&gt;=$I$7),"SI","NO"))</f>
        <v/>
      </c>
    </row>
    <row r="1449" spans="2:9" x14ac:dyDescent="0.2">
      <c r="B1449" s="18" t="str">
        <f>+IF('Datos seleccionados'!$A1005="","",'Datos seleccionados'!$A1005)</f>
        <v/>
      </c>
      <c r="C1449" s="14" t="str">
        <f>+IF('Datos seleccionados'!$B1005="","",'Datos seleccionados'!$B1005)</f>
        <v/>
      </c>
      <c r="D1449" s="10" t="str">
        <f>IF(C1449="","",IF(AND('Datos seleccionados'!$Q1005&gt;=$D$3,'Datos seleccionados'!$R1005&lt;=$D$4,'Datos seleccionados'!$S1005&gt;=$D$5,'Datos seleccionados'!$T1005&gt;=$D$6,'Datos seleccionados'!$U1005&gt;=$D$7),"SI","NO"))</f>
        <v/>
      </c>
      <c r="G1449" s="17" t="str">
        <f>+IF('Datos seleccionados'!$A1005="","",'Datos seleccionados'!$A1005)</f>
        <v/>
      </c>
      <c r="H1449" s="14" t="str">
        <f>+IF('Datos seleccionados'!$B1005="","",'Datos seleccionados'!$B1005)</f>
        <v/>
      </c>
      <c r="I1449" s="10" t="str">
        <f>IF(H1449="","",IF(AND('Datos seleccionados'!$Q1005&gt;=$I$3,'Datos seleccionados'!$R1005&lt;=$I$4,'Datos seleccionados'!$S1005&gt;=$I$5,'Datos seleccionados'!$T1005&gt;=$I$6,'Datos seleccionados'!$U1005&gt;=$I$7),"SI","NO"))</f>
        <v/>
      </c>
    </row>
    <row r="1450" spans="2:9" x14ac:dyDescent="0.2">
      <c r="B1450" s="18" t="str">
        <f>+IF('Datos seleccionados'!$A1006="","",'Datos seleccionados'!$A1006)</f>
        <v/>
      </c>
      <c r="C1450" s="14" t="str">
        <f>+IF('Datos seleccionados'!$B1006="","",'Datos seleccionados'!$B1006)</f>
        <v/>
      </c>
      <c r="D1450" s="10" t="str">
        <f>IF(C1450="","",IF(AND('Datos seleccionados'!$Q1006&gt;=$D$3,'Datos seleccionados'!$R1006&lt;=$D$4,'Datos seleccionados'!$S1006&gt;=$D$5,'Datos seleccionados'!$T1006&gt;=$D$6,'Datos seleccionados'!$U1006&gt;=$D$7),"SI","NO"))</f>
        <v/>
      </c>
      <c r="G1450" s="17" t="str">
        <f>+IF('Datos seleccionados'!$A1006="","",'Datos seleccionados'!$A1006)</f>
        <v/>
      </c>
      <c r="H1450" s="14" t="str">
        <f>+IF('Datos seleccionados'!$B1006="","",'Datos seleccionados'!$B1006)</f>
        <v/>
      </c>
      <c r="I1450" s="10" t="str">
        <f>IF(H1450="","",IF(AND('Datos seleccionados'!$Q1006&gt;=$I$3,'Datos seleccionados'!$R1006&lt;=$I$4,'Datos seleccionados'!$S1006&gt;=$I$5,'Datos seleccionados'!$T1006&gt;=$I$6,'Datos seleccionados'!$U1006&gt;=$I$7),"SI","NO"))</f>
        <v/>
      </c>
    </row>
    <row r="1451" spans="2:9" x14ac:dyDescent="0.2">
      <c r="B1451" s="18" t="str">
        <f>+IF('Datos seleccionados'!$A1007="","",'Datos seleccionados'!$A1007)</f>
        <v/>
      </c>
      <c r="C1451" s="14" t="str">
        <f>+IF('Datos seleccionados'!$B1007="","",'Datos seleccionados'!$B1007)</f>
        <v/>
      </c>
      <c r="D1451" s="10" t="str">
        <f>IF(C1451="","",IF(AND('Datos seleccionados'!$Q1007&gt;=$D$3,'Datos seleccionados'!$R1007&lt;=$D$4,'Datos seleccionados'!$S1007&gt;=$D$5,'Datos seleccionados'!$T1007&gt;=$D$6,'Datos seleccionados'!$U1007&gt;=$D$7),"SI","NO"))</f>
        <v/>
      </c>
      <c r="G1451" s="17" t="str">
        <f>+IF('Datos seleccionados'!$A1007="","",'Datos seleccionados'!$A1007)</f>
        <v/>
      </c>
      <c r="H1451" s="14" t="str">
        <f>+IF('Datos seleccionados'!$B1007="","",'Datos seleccionados'!$B1007)</f>
        <v/>
      </c>
      <c r="I1451" s="10" t="str">
        <f>IF(H1451="","",IF(AND('Datos seleccionados'!$Q1007&gt;=$I$3,'Datos seleccionados'!$R1007&lt;=$I$4,'Datos seleccionados'!$S1007&gt;=$I$5,'Datos seleccionados'!$T1007&gt;=$I$6,'Datos seleccionados'!$U1007&gt;=$I$7),"SI","NO"))</f>
        <v/>
      </c>
    </row>
    <row r="1452" spans="2:9" x14ac:dyDescent="0.2">
      <c r="B1452" s="18" t="str">
        <f>+IF('Datos seleccionados'!$A1008="","",'Datos seleccionados'!$A1008)</f>
        <v/>
      </c>
      <c r="C1452" s="14" t="str">
        <f>+IF('Datos seleccionados'!$B1008="","",'Datos seleccionados'!$B1008)</f>
        <v/>
      </c>
      <c r="D1452" s="10" t="str">
        <f>IF(C1452="","",IF(AND('Datos seleccionados'!$Q1008&gt;=$D$3,'Datos seleccionados'!$R1008&lt;=$D$4,'Datos seleccionados'!$S1008&gt;=$D$5,'Datos seleccionados'!$T1008&gt;=$D$6,'Datos seleccionados'!$U1008&gt;=$D$7),"SI","NO"))</f>
        <v/>
      </c>
      <c r="G1452" s="17" t="str">
        <f>+IF('Datos seleccionados'!$A1008="","",'Datos seleccionados'!$A1008)</f>
        <v/>
      </c>
      <c r="H1452" s="14" t="str">
        <f>+IF('Datos seleccionados'!$B1008="","",'Datos seleccionados'!$B1008)</f>
        <v/>
      </c>
      <c r="I1452" s="10" t="str">
        <f>IF(H1452="","",IF(AND('Datos seleccionados'!$Q1008&gt;=$I$3,'Datos seleccionados'!$R1008&lt;=$I$4,'Datos seleccionados'!$S1008&gt;=$I$5,'Datos seleccionados'!$T1008&gt;=$I$6,'Datos seleccionados'!$U1008&gt;=$I$7),"SI","NO"))</f>
        <v/>
      </c>
    </row>
    <row r="1453" spans="2:9" x14ac:dyDescent="0.2">
      <c r="B1453" s="18" t="str">
        <f>+IF('Datos seleccionados'!$A1009="","",'Datos seleccionados'!$A1009)</f>
        <v/>
      </c>
      <c r="C1453" s="14" t="str">
        <f>+IF('Datos seleccionados'!$B1009="","",'Datos seleccionados'!$B1009)</f>
        <v/>
      </c>
      <c r="D1453" s="10" t="str">
        <f>IF(C1453="","",IF(AND('Datos seleccionados'!$Q1009&gt;=$D$3,'Datos seleccionados'!$R1009&lt;=$D$4,'Datos seleccionados'!$S1009&gt;=$D$5,'Datos seleccionados'!$T1009&gt;=$D$6,'Datos seleccionados'!$U1009&gt;=$D$7),"SI","NO"))</f>
        <v/>
      </c>
      <c r="G1453" s="17" t="str">
        <f>+IF('Datos seleccionados'!$A1009="","",'Datos seleccionados'!$A1009)</f>
        <v/>
      </c>
      <c r="H1453" s="14" t="str">
        <f>+IF('Datos seleccionados'!$B1009="","",'Datos seleccionados'!$B1009)</f>
        <v/>
      </c>
      <c r="I1453" s="10" t="str">
        <f>IF(H1453="","",IF(AND('Datos seleccionados'!$Q1009&gt;=$I$3,'Datos seleccionados'!$R1009&lt;=$I$4,'Datos seleccionados'!$S1009&gt;=$I$5,'Datos seleccionados'!$T1009&gt;=$I$6,'Datos seleccionados'!$U1009&gt;=$I$7),"SI","NO"))</f>
        <v/>
      </c>
    </row>
    <row r="1454" spans="2:9" x14ac:dyDescent="0.2">
      <c r="B1454" s="18" t="str">
        <f>+IF('Datos seleccionados'!$A1010="","",'Datos seleccionados'!$A1010)</f>
        <v/>
      </c>
      <c r="C1454" s="14" t="str">
        <f>+IF('Datos seleccionados'!$B1010="","",'Datos seleccionados'!$B1010)</f>
        <v/>
      </c>
      <c r="D1454" s="10" t="str">
        <f>IF(C1454="","",IF(AND('Datos seleccionados'!$Q1010&gt;=$D$3,'Datos seleccionados'!$R1010&lt;=$D$4,'Datos seleccionados'!$S1010&gt;=$D$5,'Datos seleccionados'!$T1010&gt;=$D$6,'Datos seleccionados'!$U1010&gt;=$D$7),"SI","NO"))</f>
        <v/>
      </c>
      <c r="G1454" s="17" t="str">
        <f>+IF('Datos seleccionados'!$A1010="","",'Datos seleccionados'!$A1010)</f>
        <v/>
      </c>
      <c r="H1454" s="14" t="str">
        <f>+IF('Datos seleccionados'!$B1010="","",'Datos seleccionados'!$B1010)</f>
        <v/>
      </c>
      <c r="I1454" s="10" t="str">
        <f>IF(H1454="","",IF(AND('Datos seleccionados'!$Q1010&gt;=$I$3,'Datos seleccionados'!$R1010&lt;=$I$4,'Datos seleccionados'!$S1010&gt;=$I$5,'Datos seleccionados'!$T1010&gt;=$I$6,'Datos seleccionados'!$U1010&gt;=$I$7),"SI","NO"))</f>
        <v/>
      </c>
    </row>
    <row r="1455" spans="2:9" x14ac:dyDescent="0.2">
      <c r="B1455" s="18" t="str">
        <f>+IF('Datos seleccionados'!$A1011="","",'Datos seleccionados'!$A1011)</f>
        <v/>
      </c>
      <c r="C1455" s="14" t="str">
        <f>+IF('Datos seleccionados'!$B1011="","",'Datos seleccionados'!$B1011)</f>
        <v/>
      </c>
      <c r="D1455" s="10" t="str">
        <f>IF(C1455="","",IF(AND('Datos seleccionados'!$Q1011&gt;=$D$3,'Datos seleccionados'!$R1011&lt;=$D$4,'Datos seleccionados'!$S1011&gt;=$D$5,'Datos seleccionados'!$T1011&gt;=$D$6,'Datos seleccionados'!$U1011&gt;=$D$7),"SI","NO"))</f>
        <v/>
      </c>
      <c r="G1455" s="17" t="str">
        <f>+IF('Datos seleccionados'!$A1011="","",'Datos seleccionados'!$A1011)</f>
        <v/>
      </c>
      <c r="H1455" s="14" t="str">
        <f>+IF('Datos seleccionados'!$B1011="","",'Datos seleccionados'!$B1011)</f>
        <v/>
      </c>
      <c r="I1455" s="10" t="str">
        <f>IF(H1455="","",IF(AND('Datos seleccionados'!$Q1011&gt;=$I$3,'Datos seleccionados'!$R1011&lt;=$I$4,'Datos seleccionados'!$S1011&gt;=$I$5,'Datos seleccionados'!$T1011&gt;=$I$6,'Datos seleccionados'!$U1011&gt;=$I$7),"SI","NO"))</f>
        <v/>
      </c>
    </row>
    <row r="1456" spans="2:9" x14ac:dyDescent="0.2">
      <c r="B1456" s="18" t="str">
        <f>+IF('Datos seleccionados'!$A1012="","",'Datos seleccionados'!$A1012)</f>
        <v/>
      </c>
      <c r="C1456" s="14" t="str">
        <f>+IF('Datos seleccionados'!$B1012="","",'Datos seleccionados'!$B1012)</f>
        <v/>
      </c>
      <c r="D1456" s="10" t="str">
        <f>IF(C1456="","",IF(AND('Datos seleccionados'!$Q1012&gt;=$D$3,'Datos seleccionados'!$R1012&lt;=$D$4,'Datos seleccionados'!$S1012&gt;=$D$5,'Datos seleccionados'!$T1012&gt;=$D$6,'Datos seleccionados'!$U1012&gt;=$D$7),"SI","NO"))</f>
        <v/>
      </c>
      <c r="G1456" s="17" t="str">
        <f>+IF('Datos seleccionados'!$A1012="","",'Datos seleccionados'!$A1012)</f>
        <v/>
      </c>
      <c r="H1456" s="14" t="str">
        <f>+IF('Datos seleccionados'!$B1012="","",'Datos seleccionados'!$B1012)</f>
        <v/>
      </c>
      <c r="I1456" s="10" t="str">
        <f>IF(H1456="","",IF(AND('Datos seleccionados'!$Q1012&gt;=$I$3,'Datos seleccionados'!$R1012&lt;=$I$4,'Datos seleccionados'!$S1012&gt;=$I$5,'Datos seleccionados'!$T1012&gt;=$I$6,'Datos seleccionados'!$U1012&gt;=$I$7),"SI","NO"))</f>
        <v/>
      </c>
    </row>
    <row r="1457" spans="2:9" x14ac:dyDescent="0.2">
      <c r="B1457" s="18" t="str">
        <f>+IF('Datos seleccionados'!$A1013="","",'Datos seleccionados'!$A1013)</f>
        <v/>
      </c>
      <c r="C1457" s="14" t="str">
        <f>+IF('Datos seleccionados'!$B1013="","",'Datos seleccionados'!$B1013)</f>
        <v/>
      </c>
      <c r="D1457" s="10" t="str">
        <f>IF(C1457="","",IF(AND('Datos seleccionados'!$Q1013&gt;=$D$3,'Datos seleccionados'!$R1013&lt;=$D$4,'Datos seleccionados'!$S1013&gt;=$D$5,'Datos seleccionados'!$T1013&gt;=$D$6,'Datos seleccionados'!$U1013&gt;=$D$7),"SI","NO"))</f>
        <v/>
      </c>
      <c r="G1457" s="17" t="str">
        <f>+IF('Datos seleccionados'!$A1013="","",'Datos seleccionados'!$A1013)</f>
        <v/>
      </c>
      <c r="H1457" s="14" t="str">
        <f>+IF('Datos seleccionados'!$B1013="","",'Datos seleccionados'!$B1013)</f>
        <v/>
      </c>
      <c r="I1457" s="10" t="str">
        <f>IF(H1457="","",IF(AND('Datos seleccionados'!$Q1013&gt;=$I$3,'Datos seleccionados'!$R1013&lt;=$I$4,'Datos seleccionados'!$S1013&gt;=$I$5,'Datos seleccionados'!$T1013&gt;=$I$6,'Datos seleccionados'!$U1013&gt;=$I$7),"SI","NO"))</f>
        <v/>
      </c>
    </row>
    <row r="1458" spans="2:9" x14ac:dyDescent="0.2">
      <c r="B1458" s="18" t="str">
        <f>+IF('Datos seleccionados'!$A1014="","",'Datos seleccionados'!$A1014)</f>
        <v/>
      </c>
      <c r="C1458" s="14" t="str">
        <f>+IF('Datos seleccionados'!$B1014="","",'Datos seleccionados'!$B1014)</f>
        <v/>
      </c>
      <c r="D1458" s="10" t="str">
        <f>IF(C1458="","",IF(AND('Datos seleccionados'!$Q1014&gt;=$D$3,'Datos seleccionados'!$R1014&lt;=$D$4,'Datos seleccionados'!$S1014&gt;=$D$5,'Datos seleccionados'!$T1014&gt;=$D$6,'Datos seleccionados'!$U1014&gt;=$D$7),"SI","NO"))</f>
        <v/>
      </c>
      <c r="G1458" s="17" t="str">
        <f>+IF('Datos seleccionados'!$A1014="","",'Datos seleccionados'!$A1014)</f>
        <v/>
      </c>
      <c r="H1458" s="14" t="str">
        <f>+IF('Datos seleccionados'!$B1014="","",'Datos seleccionados'!$B1014)</f>
        <v/>
      </c>
      <c r="I1458" s="10" t="str">
        <f>IF(H1458="","",IF(AND('Datos seleccionados'!$Q1014&gt;=$I$3,'Datos seleccionados'!$R1014&lt;=$I$4,'Datos seleccionados'!$S1014&gt;=$I$5,'Datos seleccionados'!$T1014&gt;=$I$6,'Datos seleccionados'!$U1014&gt;=$I$7),"SI","NO"))</f>
        <v/>
      </c>
    </row>
    <row r="1459" spans="2:9" x14ac:dyDescent="0.2">
      <c r="B1459" s="18" t="str">
        <f>+IF('Datos seleccionados'!$A1015="","",'Datos seleccionados'!$A1015)</f>
        <v/>
      </c>
      <c r="C1459" s="14" t="str">
        <f>+IF('Datos seleccionados'!$B1015="","",'Datos seleccionados'!$B1015)</f>
        <v/>
      </c>
      <c r="D1459" s="10" t="str">
        <f>IF(C1459="","",IF(AND('Datos seleccionados'!$Q1015&gt;=$D$3,'Datos seleccionados'!$R1015&lt;=$D$4,'Datos seleccionados'!$S1015&gt;=$D$5,'Datos seleccionados'!$T1015&gt;=$D$6,'Datos seleccionados'!$U1015&gt;=$D$7),"SI","NO"))</f>
        <v/>
      </c>
      <c r="G1459" s="17" t="str">
        <f>+IF('Datos seleccionados'!$A1015="","",'Datos seleccionados'!$A1015)</f>
        <v/>
      </c>
      <c r="H1459" s="14" t="str">
        <f>+IF('Datos seleccionados'!$B1015="","",'Datos seleccionados'!$B1015)</f>
        <v/>
      </c>
      <c r="I1459" s="10" t="str">
        <f>IF(H1459="","",IF(AND('Datos seleccionados'!$Q1015&gt;=$I$3,'Datos seleccionados'!$R1015&lt;=$I$4,'Datos seleccionados'!$S1015&gt;=$I$5,'Datos seleccionados'!$T1015&gt;=$I$6,'Datos seleccionados'!$U1015&gt;=$I$7),"SI","NO"))</f>
        <v/>
      </c>
    </row>
    <row r="1460" spans="2:9" x14ac:dyDescent="0.2">
      <c r="B1460" s="18" t="str">
        <f>+IF('Datos seleccionados'!$A1016="","",'Datos seleccionados'!$A1016)</f>
        <v/>
      </c>
      <c r="C1460" s="14" t="str">
        <f>+IF('Datos seleccionados'!$B1016="","",'Datos seleccionados'!$B1016)</f>
        <v/>
      </c>
      <c r="D1460" s="10" t="str">
        <f>IF(C1460="","",IF(AND('Datos seleccionados'!$Q1016&gt;=$D$3,'Datos seleccionados'!$R1016&lt;=$D$4,'Datos seleccionados'!$S1016&gt;=$D$5,'Datos seleccionados'!$T1016&gt;=$D$6,'Datos seleccionados'!$U1016&gt;=$D$7),"SI","NO"))</f>
        <v/>
      </c>
      <c r="G1460" s="17" t="str">
        <f>+IF('Datos seleccionados'!$A1016="","",'Datos seleccionados'!$A1016)</f>
        <v/>
      </c>
      <c r="H1460" s="14" t="str">
        <f>+IF('Datos seleccionados'!$B1016="","",'Datos seleccionados'!$B1016)</f>
        <v/>
      </c>
      <c r="I1460" s="10" t="str">
        <f>IF(H1460="","",IF(AND('Datos seleccionados'!$Q1016&gt;=$I$3,'Datos seleccionados'!$R1016&lt;=$I$4,'Datos seleccionados'!$S1016&gt;=$I$5,'Datos seleccionados'!$T1016&gt;=$I$6,'Datos seleccionados'!$U1016&gt;=$I$7),"SI","NO"))</f>
        <v/>
      </c>
    </row>
    <row r="1461" spans="2:9" x14ac:dyDescent="0.2">
      <c r="B1461" s="18" t="str">
        <f>+IF('Datos seleccionados'!$A1017="","",'Datos seleccionados'!$A1017)</f>
        <v/>
      </c>
      <c r="C1461" s="14" t="str">
        <f>+IF('Datos seleccionados'!$B1017="","",'Datos seleccionados'!$B1017)</f>
        <v/>
      </c>
      <c r="D1461" s="10" t="str">
        <f>IF(C1461="","",IF(AND('Datos seleccionados'!$Q1017&gt;=$D$3,'Datos seleccionados'!$R1017&lt;=$D$4,'Datos seleccionados'!$S1017&gt;=$D$5,'Datos seleccionados'!$T1017&gt;=$D$6,'Datos seleccionados'!$U1017&gt;=$D$7),"SI","NO"))</f>
        <v/>
      </c>
      <c r="G1461" s="17" t="str">
        <f>+IF('Datos seleccionados'!$A1017="","",'Datos seleccionados'!$A1017)</f>
        <v/>
      </c>
      <c r="H1461" s="14" t="str">
        <f>+IF('Datos seleccionados'!$B1017="","",'Datos seleccionados'!$B1017)</f>
        <v/>
      </c>
      <c r="I1461" s="10" t="str">
        <f>IF(H1461="","",IF(AND('Datos seleccionados'!$Q1017&gt;=$I$3,'Datos seleccionados'!$R1017&lt;=$I$4,'Datos seleccionados'!$S1017&gt;=$I$5,'Datos seleccionados'!$T1017&gt;=$I$6,'Datos seleccionados'!$U1017&gt;=$I$7),"SI","NO"))</f>
        <v/>
      </c>
    </row>
    <row r="1462" spans="2:9" x14ac:dyDescent="0.2">
      <c r="B1462" s="18" t="str">
        <f>+IF('Datos seleccionados'!$A1018="","",'Datos seleccionados'!$A1018)</f>
        <v/>
      </c>
      <c r="C1462" s="14" t="str">
        <f>+IF('Datos seleccionados'!$B1018="","",'Datos seleccionados'!$B1018)</f>
        <v/>
      </c>
      <c r="D1462" s="10" t="str">
        <f>IF(C1462="","",IF(AND('Datos seleccionados'!$Q1018&gt;=$D$3,'Datos seleccionados'!$R1018&lt;=$D$4,'Datos seleccionados'!$S1018&gt;=$D$5,'Datos seleccionados'!$T1018&gt;=$D$6,'Datos seleccionados'!$U1018&gt;=$D$7),"SI","NO"))</f>
        <v/>
      </c>
      <c r="G1462" s="17" t="str">
        <f>+IF('Datos seleccionados'!$A1018="","",'Datos seleccionados'!$A1018)</f>
        <v/>
      </c>
      <c r="H1462" s="14" t="str">
        <f>+IF('Datos seleccionados'!$B1018="","",'Datos seleccionados'!$B1018)</f>
        <v/>
      </c>
      <c r="I1462" s="10" t="str">
        <f>IF(H1462="","",IF(AND('Datos seleccionados'!$Q1018&gt;=$I$3,'Datos seleccionados'!$R1018&lt;=$I$4,'Datos seleccionados'!$S1018&gt;=$I$5,'Datos seleccionados'!$T1018&gt;=$I$6,'Datos seleccionados'!$U1018&gt;=$I$7),"SI","NO"))</f>
        <v/>
      </c>
    </row>
    <row r="1463" spans="2:9" x14ac:dyDescent="0.2">
      <c r="B1463" s="18" t="str">
        <f>+IF('Datos seleccionados'!$A1019="","",'Datos seleccionados'!$A1019)</f>
        <v/>
      </c>
      <c r="C1463" s="14" t="str">
        <f>+IF('Datos seleccionados'!$B1019="","",'Datos seleccionados'!$B1019)</f>
        <v/>
      </c>
      <c r="D1463" s="10" t="str">
        <f>IF(C1463="","",IF(AND('Datos seleccionados'!$Q1019&gt;=$D$3,'Datos seleccionados'!$R1019&lt;=$D$4,'Datos seleccionados'!$S1019&gt;=$D$5,'Datos seleccionados'!$T1019&gt;=$D$6,'Datos seleccionados'!$U1019&gt;=$D$7),"SI","NO"))</f>
        <v/>
      </c>
      <c r="G1463" s="17" t="str">
        <f>+IF('Datos seleccionados'!$A1019="","",'Datos seleccionados'!$A1019)</f>
        <v/>
      </c>
      <c r="H1463" s="14" t="str">
        <f>+IF('Datos seleccionados'!$B1019="","",'Datos seleccionados'!$B1019)</f>
        <v/>
      </c>
      <c r="I1463" s="10" t="str">
        <f>IF(H1463="","",IF(AND('Datos seleccionados'!$Q1019&gt;=$I$3,'Datos seleccionados'!$R1019&lt;=$I$4,'Datos seleccionados'!$S1019&gt;=$I$5,'Datos seleccionados'!$T1019&gt;=$I$6,'Datos seleccionados'!$U1019&gt;=$I$7),"SI","NO"))</f>
        <v/>
      </c>
    </row>
    <row r="1464" spans="2:9" x14ac:dyDescent="0.2">
      <c r="B1464" s="18" t="str">
        <f>+IF('Datos seleccionados'!$A1020="","",'Datos seleccionados'!$A1020)</f>
        <v/>
      </c>
      <c r="C1464" s="14" t="str">
        <f>+IF('Datos seleccionados'!$B1020="","",'Datos seleccionados'!$B1020)</f>
        <v/>
      </c>
      <c r="D1464" s="10" t="str">
        <f>IF(C1464="","",IF(AND('Datos seleccionados'!$Q1020&gt;=$D$3,'Datos seleccionados'!$R1020&lt;=$D$4,'Datos seleccionados'!$S1020&gt;=$D$5,'Datos seleccionados'!$T1020&gt;=$D$6,'Datos seleccionados'!$U1020&gt;=$D$7),"SI","NO"))</f>
        <v/>
      </c>
      <c r="G1464" s="17" t="str">
        <f>+IF('Datos seleccionados'!$A1020="","",'Datos seleccionados'!$A1020)</f>
        <v/>
      </c>
      <c r="H1464" s="14" t="str">
        <f>+IF('Datos seleccionados'!$B1020="","",'Datos seleccionados'!$B1020)</f>
        <v/>
      </c>
      <c r="I1464" s="10" t="str">
        <f>IF(H1464="","",IF(AND('Datos seleccionados'!$Q1020&gt;=$I$3,'Datos seleccionados'!$R1020&lt;=$I$4,'Datos seleccionados'!$S1020&gt;=$I$5,'Datos seleccionados'!$T1020&gt;=$I$6,'Datos seleccionados'!$U1020&gt;=$I$7),"SI","NO"))</f>
        <v/>
      </c>
    </row>
    <row r="1465" spans="2:9" x14ac:dyDescent="0.2">
      <c r="B1465" s="18" t="str">
        <f>+IF('Datos seleccionados'!$A1021="","",'Datos seleccionados'!$A1021)</f>
        <v/>
      </c>
      <c r="C1465" s="14" t="str">
        <f>+IF('Datos seleccionados'!$B1021="","",'Datos seleccionados'!$B1021)</f>
        <v/>
      </c>
      <c r="D1465" s="10" t="str">
        <f>IF(C1465="","",IF(AND('Datos seleccionados'!$Q1021&gt;=$D$3,'Datos seleccionados'!$R1021&lt;=$D$4,'Datos seleccionados'!$S1021&gt;=$D$5,'Datos seleccionados'!$T1021&gt;=$D$6,'Datos seleccionados'!$U1021&gt;=$D$7),"SI","NO"))</f>
        <v/>
      </c>
      <c r="G1465" s="17" t="str">
        <f>+IF('Datos seleccionados'!$A1021="","",'Datos seleccionados'!$A1021)</f>
        <v/>
      </c>
      <c r="H1465" s="14" t="str">
        <f>+IF('Datos seleccionados'!$B1021="","",'Datos seleccionados'!$B1021)</f>
        <v/>
      </c>
      <c r="I1465" s="10" t="str">
        <f>IF(H1465="","",IF(AND('Datos seleccionados'!$Q1021&gt;=$I$3,'Datos seleccionados'!$R1021&lt;=$I$4,'Datos seleccionados'!$S1021&gt;=$I$5,'Datos seleccionados'!$T1021&gt;=$I$6,'Datos seleccionados'!$U1021&gt;=$I$7),"SI","NO"))</f>
        <v/>
      </c>
    </row>
    <row r="1466" spans="2:9" x14ac:dyDescent="0.2">
      <c r="B1466" s="18" t="str">
        <f>+IF('Datos seleccionados'!$A1022="","",'Datos seleccionados'!$A1022)</f>
        <v/>
      </c>
      <c r="C1466" s="14" t="str">
        <f>+IF('Datos seleccionados'!$B1022="","",'Datos seleccionados'!$B1022)</f>
        <v/>
      </c>
      <c r="D1466" s="10" t="str">
        <f>IF(C1466="","",IF(AND('Datos seleccionados'!$Q1022&gt;=$D$3,'Datos seleccionados'!$R1022&lt;=$D$4,'Datos seleccionados'!$S1022&gt;=$D$5,'Datos seleccionados'!$T1022&gt;=$D$6,'Datos seleccionados'!$U1022&gt;=$D$7),"SI","NO"))</f>
        <v/>
      </c>
      <c r="G1466" s="17" t="str">
        <f>+IF('Datos seleccionados'!$A1022="","",'Datos seleccionados'!$A1022)</f>
        <v/>
      </c>
      <c r="H1466" s="14" t="str">
        <f>+IF('Datos seleccionados'!$B1022="","",'Datos seleccionados'!$B1022)</f>
        <v/>
      </c>
      <c r="I1466" s="10" t="str">
        <f>IF(H1466="","",IF(AND('Datos seleccionados'!$Q1022&gt;=$I$3,'Datos seleccionados'!$R1022&lt;=$I$4,'Datos seleccionados'!$S1022&gt;=$I$5,'Datos seleccionados'!$T1022&gt;=$I$6,'Datos seleccionados'!$U1022&gt;=$I$7),"SI","NO"))</f>
        <v/>
      </c>
    </row>
    <row r="1467" spans="2:9" x14ac:dyDescent="0.2">
      <c r="B1467" s="18" t="str">
        <f>+IF('Datos seleccionados'!$A1023="","",'Datos seleccionados'!$A1023)</f>
        <v/>
      </c>
      <c r="C1467" s="14" t="str">
        <f>+IF('Datos seleccionados'!$B1023="","",'Datos seleccionados'!$B1023)</f>
        <v/>
      </c>
      <c r="D1467" s="10" t="str">
        <f>IF(C1467="","",IF(AND('Datos seleccionados'!$Q1023&gt;=$D$3,'Datos seleccionados'!$R1023&lt;=$D$4,'Datos seleccionados'!$S1023&gt;=$D$5,'Datos seleccionados'!$T1023&gt;=$D$6,'Datos seleccionados'!$U1023&gt;=$D$7),"SI","NO"))</f>
        <v/>
      </c>
      <c r="G1467" s="17" t="str">
        <f>+IF('Datos seleccionados'!$A1023="","",'Datos seleccionados'!$A1023)</f>
        <v/>
      </c>
      <c r="H1467" s="14" t="str">
        <f>+IF('Datos seleccionados'!$B1023="","",'Datos seleccionados'!$B1023)</f>
        <v/>
      </c>
      <c r="I1467" s="10" t="str">
        <f>IF(H1467="","",IF(AND('Datos seleccionados'!$Q1023&gt;=$I$3,'Datos seleccionados'!$R1023&lt;=$I$4,'Datos seleccionados'!$S1023&gt;=$I$5,'Datos seleccionados'!$T1023&gt;=$I$6,'Datos seleccionados'!$U1023&gt;=$I$7),"SI","NO"))</f>
        <v/>
      </c>
    </row>
    <row r="1468" spans="2:9" x14ac:dyDescent="0.2">
      <c r="B1468" s="18" t="str">
        <f>+IF('Datos seleccionados'!$A1024="","",'Datos seleccionados'!$A1024)</f>
        <v/>
      </c>
      <c r="C1468" s="14" t="str">
        <f>+IF('Datos seleccionados'!$B1024="","",'Datos seleccionados'!$B1024)</f>
        <v/>
      </c>
      <c r="D1468" s="10" t="str">
        <f>IF(C1468="","",IF(AND('Datos seleccionados'!$Q1024&gt;=$D$3,'Datos seleccionados'!$R1024&lt;=$D$4,'Datos seleccionados'!$S1024&gt;=$D$5,'Datos seleccionados'!$T1024&gt;=$D$6,'Datos seleccionados'!$U1024&gt;=$D$7),"SI","NO"))</f>
        <v/>
      </c>
      <c r="G1468" s="17" t="str">
        <f>+IF('Datos seleccionados'!$A1024="","",'Datos seleccionados'!$A1024)</f>
        <v/>
      </c>
      <c r="H1468" s="14" t="str">
        <f>+IF('Datos seleccionados'!$B1024="","",'Datos seleccionados'!$B1024)</f>
        <v/>
      </c>
      <c r="I1468" s="10" t="str">
        <f>IF(H1468="","",IF(AND('Datos seleccionados'!$Q1024&gt;=$I$3,'Datos seleccionados'!$R1024&lt;=$I$4,'Datos seleccionados'!$S1024&gt;=$I$5,'Datos seleccionados'!$T1024&gt;=$I$6,'Datos seleccionados'!$U1024&gt;=$I$7),"SI","NO"))</f>
        <v/>
      </c>
    </row>
    <row r="1469" spans="2:9" x14ac:dyDescent="0.2">
      <c r="B1469" s="18" t="str">
        <f>+IF('Datos seleccionados'!$A1025="","",'Datos seleccionados'!$A1025)</f>
        <v/>
      </c>
      <c r="C1469" s="14" t="str">
        <f>+IF('Datos seleccionados'!$B1025="","",'Datos seleccionados'!$B1025)</f>
        <v/>
      </c>
      <c r="D1469" s="10" t="str">
        <f>IF(C1469="","",IF(AND('Datos seleccionados'!$Q1025&gt;=$D$3,'Datos seleccionados'!$R1025&lt;=$D$4,'Datos seleccionados'!$S1025&gt;=$D$5,'Datos seleccionados'!$T1025&gt;=$D$6,'Datos seleccionados'!$U1025&gt;=$D$7),"SI","NO"))</f>
        <v/>
      </c>
      <c r="G1469" s="17" t="str">
        <f>+IF('Datos seleccionados'!$A1025="","",'Datos seleccionados'!$A1025)</f>
        <v/>
      </c>
      <c r="H1469" s="14" t="str">
        <f>+IF('Datos seleccionados'!$B1025="","",'Datos seleccionados'!$B1025)</f>
        <v/>
      </c>
      <c r="I1469" s="10" t="str">
        <f>IF(H1469="","",IF(AND('Datos seleccionados'!$Q1025&gt;=$I$3,'Datos seleccionados'!$R1025&lt;=$I$4,'Datos seleccionados'!$S1025&gt;=$I$5,'Datos seleccionados'!$T1025&gt;=$I$6,'Datos seleccionados'!$U1025&gt;=$I$7),"SI","NO"))</f>
        <v/>
      </c>
    </row>
    <row r="1470" spans="2:9" x14ac:dyDescent="0.2">
      <c r="B1470" s="18" t="str">
        <f>+IF('Datos seleccionados'!$A1026="","",'Datos seleccionados'!$A1026)</f>
        <v/>
      </c>
      <c r="C1470" s="14" t="str">
        <f>+IF('Datos seleccionados'!$B1026="","",'Datos seleccionados'!$B1026)</f>
        <v/>
      </c>
      <c r="D1470" s="10" t="str">
        <f>IF(C1470="","",IF(AND('Datos seleccionados'!$Q1026&gt;=$D$3,'Datos seleccionados'!$R1026&lt;=$D$4,'Datos seleccionados'!$S1026&gt;=$D$5,'Datos seleccionados'!$T1026&gt;=$D$6,'Datos seleccionados'!$U1026&gt;=$D$7),"SI","NO"))</f>
        <v/>
      </c>
      <c r="G1470" s="17" t="str">
        <f>+IF('Datos seleccionados'!$A1026="","",'Datos seleccionados'!$A1026)</f>
        <v/>
      </c>
      <c r="H1470" s="14" t="str">
        <f>+IF('Datos seleccionados'!$B1026="","",'Datos seleccionados'!$B1026)</f>
        <v/>
      </c>
      <c r="I1470" s="10" t="str">
        <f>IF(H1470="","",IF(AND('Datos seleccionados'!$Q1026&gt;=$I$3,'Datos seleccionados'!$R1026&lt;=$I$4,'Datos seleccionados'!$S1026&gt;=$I$5,'Datos seleccionados'!$T1026&gt;=$I$6,'Datos seleccionados'!$U1026&gt;=$I$7),"SI","NO"))</f>
        <v/>
      </c>
    </row>
    <row r="1471" spans="2:9" x14ac:dyDescent="0.2">
      <c r="B1471" s="18" t="str">
        <f>+IF('Datos seleccionados'!$A1027="","",'Datos seleccionados'!$A1027)</f>
        <v/>
      </c>
      <c r="C1471" s="14" t="str">
        <f>+IF('Datos seleccionados'!$B1027="","",'Datos seleccionados'!$B1027)</f>
        <v/>
      </c>
      <c r="D1471" s="10" t="str">
        <f>IF(C1471="","",IF(AND('Datos seleccionados'!$Q1027&gt;=$D$3,'Datos seleccionados'!$R1027&lt;=$D$4,'Datos seleccionados'!$S1027&gt;=$D$5,'Datos seleccionados'!$T1027&gt;=$D$6,'Datos seleccionados'!$U1027&gt;=$D$7),"SI","NO"))</f>
        <v/>
      </c>
      <c r="G1471" s="17" t="str">
        <f>+IF('Datos seleccionados'!$A1027="","",'Datos seleccionados'!$A1027)</f>
        <v/>
      </c>
      <c r="H1471" s="14" t="str">
        <f>+IF('Datos seleccionados'!$B1027="","",'Datos seleccionados'!$B1027)</f>
        <v/>
      </c>
      <c r="I1471" s="10" t="str">
        <f>IF(H1471="","",IF(AND('Datos seleccionados'!$Q1027&gt;=$I$3,'Datos seleccionados'!$R1027&lt;=$I$4,'Datos seleccionados'!$S1027&gt;=$I$5,'Datos seleccionados'!$T1027&gt;=$I$6,'Datos seleccionados'!$U1027&gt;=$I$7),"SI","NO"))</f>
        <v/>
      </c>
    </row>
    <row r="1472" spans="2:9" x14ac:dyDescent="0.2">
      <c r="B1472" s="18" t="str">
        <f>+IF('Datos seleccionados'!$A1028="","",'Datos seleccionados'!$A1028)</f>
        <v/>
      </c>
      <c r="C1472" s="14" t="str">
        <f>+IF('Datos seleccionados'!$B1028="","",'Datos seleccionados'!$B1028)</f>
        <v/>
      </c>
      <c r="D1472" s="10" t="str">
        <f>IF(C1472="","",IF(AND('Datos seleccionados'!$Q1028&gt;=$D$3,'Datos seleccionados'!$R1028&lt;=$D$4,'Datos seleccionados'!$S1028&gt;=$D$5,'Datos seleccionados'!$T1028&gt;=$D$6,'Datos seleccionados'!$U1028&gt;=$D$7),"SI","NO"))</f>
        <v/>
      </c>
      <c r="G1472" s="17" t="str">
        <f>+IF('Datos seleccionados'!$A1028="","",'Datos seleccionados'!$A1028)</f>
        <v/>
      </c>
      <c r="H1472" s="14" t="str">
        <f>+IF('Datos seleccionados'!$B1028="","",'Datos seleccionados'!$B1028)</f>
        <v/>
      </c>
      <c r="I1472" s="10" t="str">
        <f>IF(H1472="","",IF(AND('Datos seleccionados'!$Q1028&gt;=$I$3,'Datos seleccionados'!$R1028&lt;=$I$4,'Datos seleccionados'!$S1028&gt;=$I$5,'Datos seleccionados'!$T1028&gt;=$I$6,'Datos seleccionados'!$U1028&gt;=$I$7),"SI","NO"))</f>
        <v/>
      </c>
    </row>
    <row r="1473" spans="2:9" x14ac:dyDescent="0.2">
      <c r="B1473" s="18" t="str">
        <f>+IF('Datos seleccionados'!$A1029="","",'Datos seleccionados'!$A1029)</f>
        <v/>
      </c>
      <c r="C1473" s="14" t="str">
        <f>+IF('Datos seleccionados'!$B1029="","",'Datos seleccionados'!$B1029)</f>
        <v/>
      </c>
      <c r="D1473" s="10" t="str">
        <f>IF(C1473="","",IF(AND('Datos seleccionados'!$Q1029&gt;=$D$3,'Datos seleccionados'!$R1029&lt;=$D$4,'Datos seleccionados'!$S1029&gt;=$D$5,'Datos seleccionados'!$T1029&gt;=$D$6,'Datos seleccionados'!$U1029&gt;=$D$7),"SI","NO"))</f>
        <v/>
      </c>
      <c r="G1473" s="17" t="str">
        <f>+IF('Datos seleccionados'!$A1029="","",'Datos seleccionados'!$A1029)</f>
        <v/>
      </c>
      <c r="H1473" s="14" t="str">
        <f>+IF('Datos seleccionados'!$B1029="","",'Datos seleccionados'!$B1029)</f>
        <v/>
      </c>
      <c r="I1473" s="10" t="str">
        <f>IF(H1473="","",IF(AND('Datos seleccionados'!$Q1029&gt;=$I$3,'Datos seleccionados'!$R1029&lt;=$I$4,'Datos seleccionados'!$S1029&gt;=$I$5,'Datos seleccionados'!$T1029&gt;=$I$6,'Datos seleccionados'!$U1029&gt;=$I$7),"SI","NO"))</f>
        <v/>
      </c>
    </row>
    <row r="1474" spans="2:9" x14ac:dyDescent="0.2">
      <c r="B1474" s="18" t="str">
        <f>+IF('Datos seleccionados'!$A1030="","",'Datos seleccionados'!$A1030)</f>
        <v/>
      </c>
      <c r="C1474" s="14" t="str">
        <f>+IF('Datos seleccionados'!$B1030="","",'Datos seleccionados'!$B1030)</f>
        <v/>
      </c>
      <c r="D1474" s="10" t="str">
        <f>IF(C1474="","",IF(AND('Datos seleccionados'!$Q1030&gt;=$D$3,'Datos seleccionados'!$R1030&lt;=$D$4,'Datos seleccionados'!$S1030&gt;=$D$5,'Datos seleccionados'!$T1030&gt;=$D$6,'Datos seleccionados'!$U1030&gt;=$D$7),"SI","NO"))</f>
        <v/>
      </c>
      <c r="G1474" s="17" t="str">
        <f>+IF('Datos seleccionados'!$A1030="","",'Datos seleccionados'!$A1030)</f>
        <v/>
      </c>
      <c r="H1474" s="14" t="str">
        <f>+IF('Datos seleccionados'!$B1030="","",'Datos seleccionados'!$B1030)</f>
        <v/>
      </c>
      <c r="I1474" s="10" t="str">
        <f>IF(H1474="","",IF(AND('Datos seleccionados'!$Q1030&gt;=$I$3,'Datos seleccionados'!$R1030&lt;=$I$4,'Datos seleccionados'!$S1030&gt;=$I$5,'Datos seleccionados'!$T1030&gt;=$I$6,'Datos seleccionados'!$U1030&gt;=$I$7),"SI","NO"))</f>
        <v/>
      </c>
    </row>
    <row r="1475" spans="2:9" x14ac:dyDescent="0.2">
      <c r="B1475" s="18" t="str">
        <f>+IF('Datos seleccionados'!$A1031="","",'Datos seleccionados'!$A1031)</f>
        <v/>
      </c>
      <c r="C1475" s="14" t="str">
        <f>+IF('Datos seleccionados'!$B1031="","",'Datos seleccionados'!$B1031)</f>
        <v/>
      </c>
      <c r="D1475" s="10" t="str">
        <f>IF(C1475="","",IF(AND('Datos seleccionados'!$Q1031&gt;=$D$3,'Datos seleccionados'!$R1031&lt;=$D$4,'Datos seleccionados'!$S1031&gt;=$D$5,'Datos seleccionados'!$T1031&gt;=$D$6,'Datos seleccionados'!$U1031&gt;=$D$7),"SI","NO"))</f>
        <v/>
      </c>
      <c r="G1475" s="17" t="str">
        <f>+IF('Datos seleccionados'!$A1031="","",'Datos seleccionados'!$A1031)</f>
        <v/>
      </c>
      <c r="H1475" s="14" t="str">
        <f>+IF('Datos seleccionados'!$B1031="","",'Datos seleccionados'!$B1031)</f>
        <v/>
      </c>
      <c r="I1475" s="10" t="str">
        <f>IF(H1475="","",IF(AND('Datos seleccionados'!$Q1031&gt;=$I$3,'Datos seleccionados'!$R1031&lt;=$I$4,'Datos seleccionados'!$S1031&gt;=$I$5,'Datos seleccionados'!$T1031&gt;=$I$6,'Datos seleccionados'!$U1031&gt;=$I$7),"SI","NO"))</f>
        <v/>
      </c>
    </row>
    <row r="1476" spans="2:9" x14ac:dyDescent="0.2">
      <c r="B1476" s="18" t="str">
        <f>+IF('Datos seleccionados'!$A1032="","",'Datos seleccionados'!$A1032)</f>
        <v/>
      </c>
      <c r="C1476" s="14" t="str">
        <f>+IF('Datos seleccionados'!$B1032="","",'Datos seleccionados'!$B1032)</f>
        <v/>
      </c>
      <c r="D1476" s="10" t="str">
        <f>IF(C1476="","",IF(AND('Datos seleccionados'!$Q1032&gt;=$D$3,'Datos seleccionados'!$R1032&lt;=$D$4,'Datos seleccionados'!$S1032&gt;=$D$5,'Datos seleccionados'!$T1032&gt;=$D$6,'Datos seleccionados'!$U1032&gt;=$D$7),"SI","NO"))</f>
        <v/>
      </c>
      <c r="G1476" s="17" t="str">
        <f>+IF('Datos seleccionados'!$A1032="","",'Datos seleccionados'!$A1032)</f>
        <v/>
      </c>
      <c r="H1476" s="14" t="str">
        <f>+IF('Datos seleccionados'!$B1032="","",'Datos seleccionados'!$B1032)</f>
        <v/>
      </c>
      <c r="I1476" s="10" t="str">
        <f>IF(H1476="","",IF(AND('Datos seleccionados'!$Q1032&gt;=$I$3,'Datos seleccionados'!$R1032&lt;=$I$4,'Datos seleccionados'!$S1032&gt;=$I$5,'Datos seleccionados'!$T1032&gt;=$I$6,'Datos seleccionados'!$U1032&gt;=$I$7),"SI","NO"))</f>
        <v/>
      </c>
    </row>
    <row r="1477" spans="2:9" x14ac:dyDescent="0.2">
      <c r="B1477" s="18" t="str">
        <f>+IF('Datos seleccionados'!$A1033="","",'Datos seleccionados'!$A1033)</f>
        <v/>
      </c>
      <c r="C1477" s="14" t="str">
        <f>+IF('Datos seleccionados'!$B1033="","",'Datos seleccionados'!$B1033)</f>
        <v/>
      </c>
      <c r="D1477" s="10" t="str">
        <f>IF(C1477="","",IF(AND('Datos seleccionados'!$Q1033&gt;=$D$3,'Datos seleccionados'!$R1033&lt;=$D$4,'Datos seleccionados'!$S1033&gt;=$D$5,'Datos seleccionados'!$T1033&gt;=$D$6,'Datos seleccionados'!$U1033&gt;=$D$7),"SI","NO"))</f>
        <v/>
      </c>
      <c r="G1477" s="17" t="str">
        <f>+IF('Datos seleccionados'!$A1033="","",'Datos seleccionados'!$A1033)</f>
        <v/>
      </c>
      <c r="H1477" s="14" t="str">
        <f>+IF('Datos seleccionados'!$B1033="","",'Datos seleccionados'!$B1033)</f>
        <v/>
      </c>
      <c r="I1477" s="10" t="str">
        <f>IF(H1477="","",IF(AND('Datos seleccionados'!$Q1033&gt;=$I$3,'Datos seleccionados'!$R1033&lt;=$I$4,'Datos seleccionados'!$S1033&gt;=$I$5,'Datos seleccionados'!$T1033&gt;=$I$6,'Datos seleccionados'!$U1033&gt;=$I$7),"SI","NO"))</f>
        <v/>
      </c>
    </row>
    <row r="1478" spans="2:9" x14ac:dyDescent="0.2">
      <c r="B1478" s="18" t="str">
        <f>+IF('Datos seleccionados'!$A1034="","",'Datos seleccionados'!$A1034)</f>
        <v/>
      </c>
      <c r="C1478" s="14" t="str">
        <f>+IF('Datos seleccionados'!$B1034="","",'Datos seleccionados'!$B1034)</f>
        <v/>
      </c>
      <c r="D1478" s="10" t="str">
        <f>IF(C1478="","",IF(AND('Datos seleccionados'!$Q1034&gt;=$D$3,'Datos seleccionados'!$R1034&lt;=$D$4,'Datos seleccionados'!$S1034&gt;=$D$5,'Datos seleccionados'!$T1034&gt;=$D$6,'Datos seleccionados'!$U1034&gt;=$D$7),"SI","NO"))</f>
        <v/>
      </c>
      <c r="G1478" s="17" t="str">
        <f>+IF('Datos seleccionados'!$A1034="","",'Datos seleccionados'!$A1034)</f>
        <v/>
      </c>
      <c r="H1478" s="14" t="str">
        <f>+IF('Datos seleccionados'!$B1034="","",'Datos seleccionados'!$B1034)</f>
        <v/>
      </c>
      <c r="I1478" s="10" t="str">
        <f>IF(H1478="","",IF(AND('Datos seleccionados'!$Q1034&gt;=$I$3,'Datos seleccionados'!$R1034&lt;=$I$4,'Datos seleccionados'!$S1034&gt;=$I$5,'Datos seleccionados'!$T1034&gt;=$I$6,'Datos seleccionados'!$U1034&gt;=$I$7),"SI","NO"))</f>
        <v/>
      </c>
    </row>
    <row r="1479" spans="2:9" x14ac:dyDescent="0.2">
      <c r="B1479" s="18" t="str">
        <f>+IF('Datos seleccionados'!$A1035="","",'Datos seleccionados'!$A1035)</f>
        <v/>
      </c>
      <c r="C1479" s="14" t="str">
        <f>+IF('Datos seleccionados'!$B1035="","",'Datos seleccionados'!$B1035)</f>
        <v/>
      </c>
      <c r="D1479" s="10" t="str">
        <f>IF(C1479="","",IF(AND('Datos seleccionados'!$Q1035&gt;=$D$3,'Datos seleccionados'!$R1035&lt;=$D$4,'Datos seleccionados'!$S1035&gt;=$D$5,'Datos seleccionados'!$T1035&gt;=$D$6,'Datos seleccionados'!$U1035&gt;=$D$7),"SI","NO"))</f>
        <v/>
      </c>
      <c r="G1479" s="17" t="str">
        <f>+IF('Datos seleccionados'!$A1035="","",'Datos seleccionados'!$A1035)</f>
        <v/>
      </c>
      <c r="H1479" s="14" t="str">
        <f>+IF('Datos seleccionados'!$B1035="","",'Datos seleccionados'!$B1035)</f>
        <v/>
      </c>
      <c r="I1479" s="10" t="str">
        <f>IF(H1479="","",IF(AND('Datos seleccionados'!$Q1035&gt;=$I$3,'Datos seleccionados'!$R1035&lt;=$I$4,'Datos seleccionados'!$S1035&gt;=$I$5,'Datos seleccionados'!$T1035&gt;=$I$6,'Datos seleccionados'!$U1035&gt;=$I$7),"SI","NO"))</f>
        <v/>
      </c>
    </row>
    <row r="1480" spans="2:9" x14ac:dyDescent="0.2">
      <c r="B1480" s="18" t="str">
        <f>+IF('Datos seleccionados'!$A1036="","",'Datos seleccionados'!$A1036)</f>
        <v/>
      </c>
      <c r="C1480" s="14" t="str">
        <f>+IF('Datos seleccionados'!$B1036="","",'Datos seleccionados'!$B1036)</f>
        <v/>
      </c>
      <c r="D1480" s="10" t="str">
        <f>IF(C1480="","",IF(AND('Datos seleccionados'!$Q1036&gt;=$D$3,'Datos seleccionados'!$R1036&lt;=$D$4,'Datos seleccionados'!$S1036&gt;=$D$5,'Datos seleccionados'!$T1036&gt;=$D$6,'Datos seleccionados'!$U1036&gt;=$D$7),"SI","NO"))</f>
        <v/>
      </c>
      <c r="G1480" s="17" t="str">
        <f>+IF('Datos seleccionados'!$A1036="","",'Datos seleccionados'!$A1036)</f>
        <v/>
      </c>
      <c r="H1480" s="14" t="str">
        <f>+IF('Datos seleccionados'!$B1036="","",'Datos seleccionados'!$B1036)</f>
        <v/>
      </c>
      <c r="I1480" s="10" t="str">
        <f>IF(H1480="","",IF(AND('Datos seleccionados'!$Q1036&gt;=$I$3,'Datos seleccionados'!$R1036&lt;=$I$4,'Datos seleccionados'!$S1036&gt;=$I$5,'Datos seleccionados'!$T1036&gt;=$I$6,'Datos seleccionados'!$U1036&gt;=$I$7),"SI","NO"))</f>
        <v/>
      </c>
    </row>
    <row r="1481" spans="2:9" x14ac:dyDescent="0.2">
      <c r="B1481" s="18" t="str">
        <f>+IF('Datos seleccionados'!$A1037="","",'Datos seleccionados'!$A1037)</f>
        <v/>
      </c>
      <c r="C1481" s="14" t="str">
        <f>+IF('Datos seleccionados'!$B1037="","",'Datos seleccionados'!$B1037)</f>
        <v/>
      </c>
      <c r="D1481" s="10" t="str">
        <f>IF(C1481="","",IF(AND('Datos seleccionados'!$Q1037&gt;=$D$3,'Datos seleccionados'!$R1037&lt;=$D$4,'Datos seleccionados'!$S1037&gt;=$D$5,'Datos seleccionados'!$T1037&gt;=$D$6,'Datos seleccionados'!$U1037&gt;=$D$7),"SI","NO"))</f>
        <v/>
      </c>
      <c r="G1481" s="17" t="str">
        <f>+IF('Datos seleccionados'!$A1037="","",'Datos seleccionados'!$A1037)</f>
        <v/>
      </c>
      <c r="H1481" s="14" t="str">
        <f>+IF('Datos seleccionados'!$B1037="","",'Datos seleccionados'!$B1037)</f>
        <v/>
      </c>
      <c r="I1481" s="10" t="str">
        <f>IF(H1481="","",IF(AND('Datos seleccionados'!$Q1037&gt;=$I$3,'Datos seleccionados'!$R1037&lt;=$I$4,'Datos seleccionados'!$S1037&gt;=$I$5,'Datos seleccionados'!$T1037&gt;=$I$6,'Datos seleccionados'!$U1037&gt;=$I$7),"SI","NO"))</f>
        <v/>
      </c>
    </row>
    <row r="1482" spans="2:9" x14ac:dyDescent="0.2">
      <c r="B1482" s="18" t="str">
        <f>+IF('Datos seleccionados'!$A1038="","",'Datos seleccionados'!$A1038)</f>
        <v/>
      </c>
      <c r="C1482" s="14" t="str">
        <f>+IF('Datos seleccionados'!$B1038="","",'Datos seleccionados'!$B1038)</f>
        <v/>
      </c>
      <c r="D1482" s="10" t="str">
        <f>IF(C1482="","",IF(AND('Datos seleccionados'!$Q1038&gt;=$D$3,'Datos seleccionados'!$R1038&lt;=$D$4,'Datos seleccionados'!$S1038&gt;=$D$5,'Datos seleccionados'!$T1038&gt;=$D$6,'Datos seleccionados'!$U1038&gt;=$D$7),"SI","NO"))</f>
        <v/>
      </c>
      <c r="G1482" s="17" t="str">
        <f>+IF('Datos seleccionados'!$A1038="","",'Datos seleccionados'!$A1038)</f>
        <v/>
      </c>
      <c r="H1482" s="14" t="str">
        <f>+IF('Datos seleccionados'!$B1038="","",'Datos seleccionados'!$B1038)</f>
        <v/>
      </c>
      <c r="I1482" s="10" t="str">
        <f>IF(H1482="","",IF(AND('Datos seleccionados'!$Q1038&gt;=$I$3,'Datos seleccionados'!$R1038&lt;=$I$4,'Datos seleccionados'!$S1038&gt;=$I$5,'Datos seleccionados'!$T1038&gt;=$I$6,'Datos seleccionados'!$U1038&gt;=$I$7),"SI","NO"))</f>
        <v/>
      </c>
    </row>
    <row r="1483" spans="2:9" x14ac:dyDescent="0.2">
      <c r="B1483" s="18" t="str">
        <f>+IF('Datos seleccionados'!$A1039="","",'Datos seleccionados'!$A1039)</f>
        <v/>
      </c>
      <c r="C1483" s="14" t="str">
        <f>+IF('Datos seleccionados'!$B1039="","",'Datos seleccionados'!$B1039)</f>
        <v/>
      </c>
      <c r="D1483" s="10" t="str">
        <f>IF(C1483="","",IF(AND('Datos seleccionados'!$Q1039&gt;=$D$3,'Datos seleccionados'!$R1039&lt;=$D$4,'Datos seleccionados'!$S1039&gt;=$D$5,'Datos seleccionados'!$T1039&gt;=$D$6,'Datos seleccionados'!$U1039&gt;=$D$7),"SI","NO"))</f>
        <v/>
      </c>
      <c r="G1483" s="17" t="str">
        <f>+IF('Datos seleccionados'!$A1039="","",'Datos seleccionados'!$A1039)</f>
        <v/>
      </c>
      <c r="H1483" s="14" t="str">
        <f>+IF('Datos seleccionados'!$B1039="","",'Datos seleccionados'!$B1039)</f>
        <v/>
      </c>
      <c r="I1483" s="10" t="str">
        <f>IF(H1483="","",IF(AND('Datos seleccionados'!$Q1039&gt;=$I$3,'Datos seleccionados'!$R1039&lt;=$I$4,'Datos seleccionados'!$S1039&gt;=$I$5,'Datos seleccionados'!$T1039&gt;=$I$6,'Datos seleccionados'!$U1039&gt;=$I$7),"SI","NO"))</f>
        <v/>
      </c>
    </row>
    <row r="1484" spans="2:9" x14ac:dyDescent="0.2">
      <c r="B1484" s="18" t="str">
        <f>+IF('Datos seleccionados'!$A1040="","",'Datos seleccionados'!$A1040)</f>
        <v/>
      </c>
      <c r="C1484" s="14" t="str">
        <f>+IF('Datos seleccionados'!$B1040="","",'Datos seleccionados'!$B1040)</f>
        <v/>
      </c>
      <c r="D1484" s="10" t="str">
        <f>IF(C1484="","",IF(AND('Datos seleccionados'!$Q1040&gt;=$D$3,'Datos seleccionados'!$R1040&lt;=$D$4,'Datos seleccionados'!$S1040&gt;=$D$5,'Datos seleccionados'!$T1040&gt;=$D$6,'Datos seleccionados'!$U1040&gt;=$D$7),"SI","NO"))</f>
        <v/>
      </c>
      <c r="G1484" s="17" t="str">
        <f>+IF('Datos seleccionados'!$A1040="","",'Datos seleccionados'!$A1040)</f>
        <v/>
      </c>
      <c r="H1484" s="14" t="str">
        <f>+IF('Datos seleccionados'!$B1040="","",'Datos seleccionados'!$B1040)</f>
        <v/>
      </c>
      <c r="I1484" s="10" t="str">
        <f>IF(H1484="","",IF(AND('Datos seleccionados'!$Q1040&gt;=$I$3,'Datos seleccionados'!$R1040&lt;=$I$4,'Datos seleccionados'!$S1040&gt;=$I$5,'Datos seleccionados'!$T1040&gt;=$I$6,'Datos seleccionados'!$U1040&gt;=$I$7),"SI","NO"))</f>
        <v/>
      </c>
    </row>
    <row r="1485" spans="2:9" x14ac:dyDescent="0.2">
      <c r="B1485" s="18" t="str">
        <f>+IF('Datos seleccionados'!$A1041="","",'Datos seleccionados'!$A1041)</f>
        <v/>
      </c>
      <c r="C1485" s="14" t="str">
        <f>+IF('Datos seleccionados'!$B1041="","",'Datos seleccionados'!$B1041)</f>
        <v/>
      </c>
      <c r="D1485" s="10" t="str">
        <f>IF(C1485="","",IF(AND('Datos seleccionados'!$Q1041&gt;=$D$3,'Datos seleccionados'!$R1041&lt;=$D$4,'Datos seleccionados'!$S1041&gt;=$D$5,'Datos seleccionados'!$T1041&gt;=$D$6,'Datos seleccionados'!$U1041&gt;=$D$7),"SI","NO"))</f>
        <v/>
      </c>
      <c r="G1485" s="17" t="str">
        <f>+IF('Datos seleccionados'!$A1041="","",'Datos seleccionados'!$A1041)</f>
        <v/>
      </c>
      <c r="H1485" s="14" t="str">
        <f>+IF('Datos seleccionados'!$B1041="","",'Datos seleccionados'!$B1041)</f>
        <v/>
      </c>
      <c r="I1485" s="10" t="str">
        <f>IF(H1485="","",IF(AND('Datos seleccionados'!$Q1041&gt;=$I$3,'Datos seleccionados'!$R1041&lt;=$I$4,'Datos seleccionados'!$S1041&gt;=$I$5,'Datos seleccionados'!$T1041&gt;=$I$6,'Datos seleccionados'!$U1041&gt;=$I$7),"SI","NO"))</f>
        <v/>
      </c>
    </row>
    <row r="1486" spans="2:9" x14ac:dyDescent="0.2">
      <c r="B1486" s="18" t="str">
        <f>+IF('Datos seleccionados'!$A1042="","",'Datos seleccionados'!$A1042)</f>
        <v/>
      </c>
      <c r="C1486" s="14" t="str">
        <f>+IF('Datos seleccionados'!$B1042="","",'Datos seleccionados'!$B1042)</f>
        <v/>
      </c>
      <c r="D1486" s="10" t="str">
        <f>IF(C1486="","",IF(AND('Datos seleccionados'!$Q1042&gt;=$D$3,'Datos seleccionados'!$R1042&lt;=$D$4,'Datos seleccionados'!$S1042&gt;=$D$5,'Datos seleccionados'!$T1042&gt;=$D$6,'Datos seleccionados'!$U1042&gt;=$D$7),"SI","NO"))</f>
        <v/>
      </c>
      <c r="G1486" s="17" t="str">
        <f>+IF('Datos seleccionados'!$A1042="","",'Datos seleccionados'!$A1042)</f>
        <v/>
      </c>
      <c r="H1486" s="14" t="str">
        <f>+IF('Datos seleccionados'!$B1042="","",'Datos seleccionados'!$B1042)</f>
        <v/>
      </c>
      <c r="I1486" s="10" t="str">
        <f>IF(H1486="","",IF(AND('Datos seleccionados'!$Q1042&gt;=$I$3,'Datos seleccionados'!$R1042&lt;=$I$4,'Datos seleccionados'!$S1042&gt;=$I$5,'Datos seleccionados'!$T1042&gt;=$I$6,'Datos seleccionados'!$U1042&gt;=$I$7),"SI","NO"))</f>
        <v/>
      </c>
    </row>
    <row r="1487" spans="2:9" x14ac:dyDescent="0.2">
      <c r="B1487" s="18" t="str">
        <f>+IF('Datos seleccionados'!$A1043="","",'Datos seleccionados'!$A1043)</f>
        <v/>
      </c>
      <c r="C1487" s="14" t="str">
        <f>+IF('Datos seleccionados'!$B1043="","",'Datos seleccionados'!$B1043)</f>
        <v/>
      </c>
      <c r="D1487" s="10" t="str">
        <f>IF(C1487="","",IF(AND('Datos seleccionados'!$Q1043&gt;=$D$3,'Datos seleccionados'!$R1043&lt;=$D$4,'Datos seleccionados'!$S1043&gt;=$D$5,'Datos seleccionados'!$T1043&gt;=$D$6,'Datos seleccionados'!$U1043&gt;=$D$7),"SI","NO"))</f>
        <v/>
      </c>
      <c r="G1487" s="17" t="str">
        <f>+IF('Datos seleccionados'!$A1043="","",'Datos seleccionados'!$A1043)</f>
        <v/>
      </c>
      <c r="H1487" s="14" t="str">
        <f>+IF('Datos seleccionados'!$B1043="","",'Datos seleccionados'!$B1043)</f>
        <v/>
      </c>
      <c r="I1487" s="10" t="str">
        <f>IF(H1487="","",IF(AND('Datos seleccionados'!$Q1043&gt;=$I$3,'Datos seleccionados'!$R1043&lt;=$I$4,'Datos seleccionados'!$S1043&gt;=$I$5,'Datos seleccionados'!$T1043&gt;=$I$6,'Datos seleccionados'!$U1043&gt;=$I$7),"SI","NO"))</f>
        <v/>
      </c>
    </row>
    <row r="1488" spans="2:9" x14ac:dyDescent="0.2">
      <c r="B1488" s="18" t="str">
        <f>+IF('Datos seleccionados'!$A1044="","",'Datos seleccionados'!$A1044)</f>
        <v/>
      </c>
      <c r="C1488" s="14" t="str">
        <f>+IF('Datos seleccionados'!$B1044="","",'Datos seleccionados'!$B1044)</f>
        <v/>
      </c>
      <c r="D1488" s="10" t="str">
        <f>IF(C1488="","",IF(AND('Datos seleccionados'!$Q1044&gt;=$D$3,'Datos seleccionados'!$R1044&lt;=$D$4,'Datos seleccionados'!$S1044&gt;=$D$5,'Datos seleccionados'!$T1044&gt;=$D$6,'Datos seleccionados'!$U1044&gt;=$D$7),"SI","NO"))</f>
        <v/>
      </c>
      <c r="G1488" s="17" t="str">
        <f>+IF('Datos seleccionados'!$A1044="","",'Datos seleccionados'!$A1044)</f>
        <v/>
      </c>
      <c r="H1488" s="14" t="str">
        <f>+IF('Datos seleccionados'!$B1044="","",'Datos seleccionados'!$B1044)</f>
        <v/>
      </c>
      <c r="I1488" s="10" t="str">
        <f>IF(H1488="","",IF(AND('Datos seleccionados'!$Q1044&gt;=$I$3,'Datos seleccionados'!$R1044&lt;=$I$4,'Datos seleccionados'!$S1044&gt;=$I$5,'Datos seleccionados'!$T1044&gt;=$I$6,'Datos seleccionados'!$U1044&gt;=$I$7),"SI","NO"))</f>
        <v/>
      </c>
    </row>
    <row r="1489" spans="2:9" x14ac:dyDescent="0.2">
      <c r="B1489" s="18" t="str">
        <f>+IF('Datos seleccionados'!$A1045="","",'Datos seleccionados'!$A1045)</f>
        <v/>
      </c>
      <c r="C1489" s="14" t="str">
        <f>+IF('Datos seleccionados'!$B1045="","",'Datos seleccionados'!$B1045)</f>
        <v/>
      </c>
      <c r="D1489" s="10" t="str">
        <f>IF(C1489="","",IF(AND('Datos seleccionados'!$Q1045&gt;=$D$3,'Datos seleccionados'!$R1045&lt;=$D$4,'Datos seleccionados'!$S1045&gt;=$D$5,'Datos seleccionados'!$T1045&gt;=$D$6,'Datos seleccionados'!$U1045&gt;=$D$7),"SI","NO"))</f>
        <v/>
      </c>
      <c r="G1489" s="17" t="str">
        <f>+IF('Datos seleccionados'!$A1045="","",'Datos seleccionados'!$A1045)</f>
        <v/>
      </c>
      <c r="H1489" s="14" t="str">
        <f>+IF('Datos seleccionados'!$B1045="","",'Datos seleccionados'!$B1045)</f>
        <v/>
      </c>
      <c r="I1489" s="10" t="str">
        <f>IF(H1489="","",IF(AND('Datos seleccionados'!$Q1045&gt;=$I$3,'Datos seleccionados'!$R1045&lt;=$I$4,'Datos seleccionados'!$S1045&gt;=$I$5,'Datos seleccionados'!$T1045&gt;=$I$6,'Datos seleccionados'!$U1045&gt;=$I$7),"SI","NO"))</f>
        <v/>
      </c>
    </row>
    <row r="1490" spans="2:9" x14ac:dyDescent="0.2">
      <c r="B1490" s="18" t="str">
        <f>+IF('Datos seleccionados'!$A1046="","",'Datos seleccionados'!$A1046)</f>
        <v/>
      </c>
      <c r="C1490" s="14" t="str">
        <f>+IF('Datos seleccionados'!$B1046="","",'Datos seleccionados'!$B1046)</f>
        <v/>
      </c>
      <c r="D1490" s="10" t="str">
        <f>IF(C1490="","",IF(AND('Datos seleccionados'!$Q1046&gt;=$D$3,'Datos seleccionados'!$R1046&lt;=$D$4,'Datos seleccionados'!$S1046&gt;=$D$5,'Datos seleccionados'!$T1046&gt;=$D$6,'Datos seleccionados'!$U1046&gt;=$D$7),"SI","NO"))</f>
        <v/>
      </c>
      <c r="G1490" s="17" t="str">
        <f>+IF('Datos seleccionados'!$A1046="","",'Datos seleccionados'!$A1046)</f>
        <v/>
      </c>
      <c r="H1490" s="14" t="str">
        <f>+IF('Datos seleccionados'!$B1046="","",'Datos seleccionados'!$B1046)</f>
        <v/>
      </c>
      <c r="I1490" s="10" t="str">
        <f>IF(H1490="","",IF(AND('Datos seleccionados'!$Q1046&gt;=$I$3,'Datos seleccionados'!$R1046&lt;=$I$4,'Datos seleccionados'!$S1046&gt;=$I$5,'Datos seleccionados'!$T1046&gt;=$I$6,'Datos seleccionados'!$U1046&gt;=$I$7),"SI","NO"))</f>
        <v/>
      </c>
    </row>
    <row r="1491" spans="2:9" x14ac:dyDescent="0.2">
      <c r="B1491" s="18" t="str">
        <f>+IF('Datos seleccionados'!$A1047="","",'Datos seleccionados'!$A1047)</f>
        <v/>
      </c>
      <c r="C1491" s="14" t="str">
        <f>+IF('Datos seleccionados'!$B1047="","",'Datos seleccionados'!$B1047)</f>
        <v/>
      </c>
      <c r="D1491" s="10" t="str">
        <f>IF(C1491="","",IF(AND('Datos seleccionados'!$Q1047&gt;=$D$3,'Datos seleccionados'!$R1047&lt;=$D$4,'Datos seleccionados'!$S1047&gt;=$D$5,'Datos seleccionados'!$T1047&gt;=$D$6,'Datos seleccionados'!$U1047&gt;=$D$7),"SI","NO"))</f>
        <v/>
      </c>
      <c r="G1491" s="17" t="str">
        <f>+IF('Datos seleccionados'!$A1047="","",'Datos seleccionados'!$A1047)</f>
        <v/>
      </c>
      <c r="H1491" s="14" t="str">
        <f>+IF('Datos seleccionados'!$B1047="","",'Datos seleccionados'!$B1047)</f>
        <v/>
      </c>
      <c r="I1491" s="10" t="str">
        <f>IF(H1491="","",IF(AND('Datos seleccionados'!$Q1047&gt;=$I$3,'Datos seleccionados'!$R1047&lt;=$I$4,'Datos seleccionados'!$S1047&gt;=$I$5,'Datos seleccionados'!$T1047&gt;=$I$6,'Datos seleccionados'!$U1047&gt;=$I$7),"SI","NO"))</f>
        <v/>
      </c>
    </row>
    <row r="1492" spans="2:9" x14ac:dyDescent="0.2">
      <c r="B1492" s="18" t="str">
        <f>+IF('Datos seleccionados'!$A1048="","",'Datos seleccionados'!$A1048)</f>
        <v/>
      </c>
      <c r="C1492" s="14" t="str">
        <f>+IF('Datos seleccionados'!$B1048="","",'Datos seleccionados'!$B1048)</f>
        <v/>
      </c>
      <c r="D1492" s="10" t="str">
        <f>IF(C1492="","",IF(AND('Datos seleccionados'!$Q1048&gt;=$D$3,'Datos seleccionados'!$R1048&lt;=$D$4,'Datos seleccionados'!$S1048&gt;=$D$5,'Datos seleccionados'!$T1048&gt;=$D$6,'Datos seleccionados'!$U1048&gt;=$D$7),"SI","NO"))</f>
        <v/>
      </c>
      <c r="G1492" s="17" t="str">
        <f>+IF('Datos seleccionados'!$A1048="","",'Datos seleccionados'!$A1048)</f>
        <v/>
      </c>
      <c r="H1492" s="14" t="str">
        <f>+IF('Datos seleccionados'!$B1048="","",'Datos seleccionados'!$B1048)</f>
        <v/>
      </c>
      <c r="I1492" s="10" t="str">
        <f>IF(H1492="","",IF(AND('Datos seleccionados'!$Q1048&gt;=$I$3,'Datos seleccionados'!$R1048&lt;=$I$4,'Datos seleccionados'!$S1048&gt;=$I$5,'Datos seleccionados'!$T1048&gt;=$I$6,'Datos seleccionados'!$U1048&gt;=$I$7),"SI","NO"))</f>
        <v/>
      </c>
    </row>
    <row r="1493" spans="2:9" x14ac:dyDescent="0.2">
      <c r="B1493" s="18" t="str">
        <f>+IF('Datos seleccionados'!$A1049="","",'Datos seleccionados'!$A1049)</f>
        <v/>
      </c>
      <c r="C1493" s="14" t="str">
        <f>+IF('Datos seleccionados'!$B1049="","",'Datos seleccionados'!$B1049)</f>
        <v/>
      </c>
      <c r="D1493" s="10" t="str">
        <f>IF(C1493="","",IF(AND('Datos seleccionados'!$Q1049&gt;=$D$3,'Datos seleccionados'!$R1049&lt;=$D$4,'Datos seleccionados'!$S1049&gt;=$D$5,'Datos seleccionados'!$T1049&gt;=$D$6,'Datos seleccionados'!$U1049&gt;=$D$7),"SI","NO"))</f>
        <v/>
      </c>
      <c r="G1493" s="17" t="str">
        <f>+IF('Datos seleccionados'!$A1049="","",'Datos seleccionados'!$A1049)</f>
        <v/>
      </c>
      <c r="H1493" s="14" t="str">
        <f>+IF('Datos seleccionados'!$B1049="","",'Datos seleccionados'!$B1049)</f>
        <v/>
      </c>
      <c r="I1493" s="10" t="str">
        <f>IF(H1493="","",IF(AND('Datos seleccionados'!$Q1049&gt;=$I$3,'Datos seleccionados'!$R1049&lt;=$I$4,'Datos seleccionados'!$S1049&gt;=$I$5,'Datos seleccionados'!$T1049&gt;=$I$6,'Datos seleccionados'!$U1049&gt;=$I$7),"SI","NO"))</f>
        <v/>
      </c>
    </row>
    <row r="1494" spans="2:9" x14ac:dyDescent="0.2">
      <c r="B1494" s="18" t="str">
        <f>+IF('Datos seleccionados'!$A1050="","",'Datos seleccionados'!$A1050)</f>
        <v/>
      </c>
      <c r="C1494" s="14" t="str">
        <f>+IF('Datos seleccionados'!$B1050="","",'Datos seleccionados'!$B1050)</f>
        <v/>
      </c>
      <c r="D1494" s="10" t="str">
        <f>IF(C1494="","",IF(AND('Datos seleccionados'!$Q1050&gt;=$D$3,'Datos seleccionados'!$R1050&lt;=$D$4,'Datos seleccionados'!$S1050&gt;=$D$5,'Datos seleccionados'!$T1050&gt;=$D$6,'Datos seleccionados'!$U1050&gt;=$D$7),"SI","NO"))</f>
        <v/>
      </c>
      <c r="G1494" s="17" t="str">
        <f>+IF('Datos seleccionados'!$A1050="","",'Datos seleccionados'!$A1050)</f>
        <v/>
      </c>
      <c r="H1494" s="14" t="str">
        <f>+IF('Datos seleccionados'!$B1050="","",'Datos seleccionados'!$B1050)</f>
        <v/>
      </c>
      <c r="I1494" s="10" t="str">
        <f>IF(H1494="","",IF(AND('Datos seleccionados'!$Q1050&gt;=$I$3,'Datos seleccionados'!$R1050&lt;=$I$4,'Datos seleccionados'!$S1050&gt;=$I$5,'Datos seleccionados'!$T1050&gt;=$I$6,'Datos seleccionados'!$U1050&gt;=$I$7),"SI","NO"))</f>
        <v/>
      </c>
    </row>
    <row r="1495" spans="2:9" x14ac:dyDescent="0.2">
      <c r="B1495" s="18" t="str">
        <f>+IF('Datos seleccionados'!$A1051="","",'Datos seleccionados'!$A1051)</f>
        <v/>
      </c>
      <c r="C1495" s="14" t="str">
        <f>+IF('Datos seleccionados'!$B1051="","",'Datos seleccionados'!$B1051)</f>
        <v/>
      </c>
      <c r="D1495" s="10" t="str">
        <f>IF(C1495="","",IF(AND('Datos seleccionados'!$Q1051&gt;=$D$3,'Datos seleccionados'!$R1051&lt;=$D$4,'Datos seleccionados'!$S1051&gt;=$D$5,'Datos seleccionados'!$T1051&gt;=$D$6,'Datos seleccionados'!$U1051&gt;=$D$7),"SI","NO"))</f>
        <v/>
      </c>
      <c r="G1495" s="17" t="str">
        <f>+IF('Datos seleccionados'!$A1051="","",'Datos seleccionados'!$A1051)</f>
        <v/>
      </c>
      <c r="H1495" s="14" t="str">
        <f>+IF('Datos seleccionados'!$B1051="","",'Datos seleccionados'!$B1051)</f>
        <v/>
      </c>
      <c r="I1495" s="10" t="str">
        <f>IF(H1495="","",IF(AND('Datos seleccionados'!$Q1051&gt;=$I$3,'Datos seleccionados'!$R1051&lt;=$I$4,'Datos seleccionados'!$S1051&gt;=$I$5,'Datos seleccionados'!$T1051&gt;=$I$6,'Datos seleccionados'!$U1051&gt;=$I$7),"SI","NO"))</f>
        <v/>
      </c>
    </row>
    <row r="1496" spans="2:9" x14ac:dyDescent="0.2">
      <c r="B1496" s="18" t="str">
        <f>+IF('Datos seleccionados'!$A1052="","",'Datos seleccionados'!$A1052)</f>
        <v/>
      </c>
      <c r="C1496" s="14" t="str">
        <f>+IF('Datos seleccionados'!$B1052="","",'Datos seleccionados'!$B1052)</f>
        <v/>
      </c>
      <c r="D1496" s="10" t="str">
        <f>IF(C1496="","",IF(AND('Datos seleccionados'!$Q1052&gt;=$D$3,'Datos seleccionados'!$R1052&lt;=$D$4,'Datos seleccionados'!$S1052&gt;=$D$5,'Datos seleccionados'!$T1052&gt;=$D$6,'Datos seleccionados'!$U1052&gt;=$D$7),"SI","NO"))</f>
        <v/>
      </c>
      <c r="G1496" s="17" t="str">
        <f>+IF('Datos seleccionados'!$A1052="","",'Datos seleccionados'!$A1052)</f>
        <v/>
      </c>
      <c r="H1496" s="14" t="str">
        <f>+IF('Datos seleccionados'!$B1052="","",'Datos seleccionados'!$B1052)</f>
        <v/>
      </c>
      <c r="I1496" s="10" t="str">
        <f>IF(H1496="","",IF(AND('Datos seleccionados'!$Q1052&gt;=$I$3,'Datos seleccionados'!$R1052&lt;=$I$4,'Datos seleccionados'!$S1052&gt;=$I$5,'Datos seleccionados'!$T1052&gt;=$I$6,'Datos seleccionados'!$U1052&gt;=$I$7),"SI","NO"))</f>
        <v/>
      </c>
    </row>
    <row r="1497" spans="2:9" x14ac:dyDescent="0.2">
      <c r="B1497" s="18" t="str">
        <f>+IF('Datos seleccionados'!$A1053="","",'Datos seleccionados'!$A1053)</f>
        <v/>
      </c>
      <c r="C1497" s="14" t="str">
        <f>+IF('Datos seleccionados'!$B1053="","",'Datos seleccionados'!$B1053)</f>
        <v/>
      </c>
      <c r="D1497" s="10" t="str">
        <f>IF(C1497="","",IF(AND('Datos seleccionados'!$Q1053&gt;=$D$3,'Datos seleccionados'!$R1053&lt;=$D$4,'Datos seleccionados'!$S1053&gt;=$D$5,'Datos seleccionados'!$T1053&gt;=$D$6,'Datos seleccionados'!$U1053&gt;=$D$7),"SI","NO"))</f>
        <v/>
      </c>
      <c r="G1497" s="17" t="str">
        <f>+IF('Datos seleccionados'!$A1053="","",'Datos seleccionados'!$A1053)</f>
        <v/>
      </c>
      <c r="H1497" s="14" t="str">
        <f>+IF('Datos seleccionados'!$B1053="","",'Datos seleccionados'!$B1053)</f>
        <v/>
      </c>
      <c r="I1497" s="10" t="str">
        <f>IF(H1497="","",IF(AND('Datos seleccionados'!$Q1053&gt;=$I$3,'Datos seleccionados'!$R1053&lt;=$I$4,'Datos seleccionados'!$S1053&gt;=$I$5,'Datos seleccionados'!$T1053&gt;=$I$6,'Datos seleccionados'!$U1053&gt;=$I$7),"SI","NO"))</f>
        <v/>
      </c>
    </row>
    <row r="1498" spans="2:9" x14ac:dyDescent="0.2">
      <c r="B1498" s="18" t="str">
        <f>+IF('Datos seleccionados'!$A1054="","",'Datos seleccionados'!$A1054)</f>
        <v/>
      </c>
      <c r="C1498" s="14" t="str">
        <f>+IF('Datos seleccionados'!$B1054="","",'Datos seleccionados'!$B1054)</f>
        <v/>
      </c>
      <c r="D1498" s="10" t="str">
        <f>IF(C1498="","",IF(AND('Datos seleccionados'!$Q1054&gt;=$D$3,'Datos seleccionados'!$R1054&lt;=$D$4,'Datos seleccionados'!$S1054&gt;=$D$5,'Datos seleccionados'!$T1054&gt;=$D$6,'Datos seleccionados'!$U1054&gt;=$D$7),"SI","NO"))</f>
        <v/>
      </c>
      <c r="G1498" s="17" t="str">
        <f>+IF('Datos seleccionados'!$A1054="","",'Datos seleccionados'!$A1054)</f>
        <v/>
      </c>
      <c r="H1498" s="14" t="str">
        <f>+IF('Datos seleccionados'!$B1054="","",'Datos seleccionados'!$B1054)</f>
        <v/>
      </c>
      <c r="I1498" s="10" t="str">
        <f>IF(H1498="","",IF(AND('Datos seleccionados'!$Q1054&gt;=$I$3,'Datos seleccionados'!$R1054&lt;=$I$4,'Datos seleccionados'!$S1054&gt;=$I$5,'Datos seleccionados'!$T1054&gt;=$I$6,'Datos seleccionados'!$U1054&gt;=$I$7),"SI","NO"))</f>
        <v/>
      </c>
    </row>
    <row r="1499" spans="2:9" x14ac:dyDescent="0.2">
      <c r="B1499" s="18" t="str">
        <f>+IF('Datos seleccionados'!$A1055="","",'Datos seleccionados'!$A1055)</f>
        <v/>
      </c>
      <c r="C1499" s="14" t="str">
        <f>+IF('Datos seleccionados'!$B1055="","",'Datos seleccionados'!$B1055)</f>
        <v/>
      </c>
      <c r="D1499" s="10" t="str">
        <f>IF(C1499="","",IF(AND('Datos seleccionados'!$Q1055&gt;=$D$3,'Datos seleccionados'!$R1055&lt;=$D$4,'Datos seleccionados'!$S1055&gt;=$D$5,'Datos seleccionados'!$T1055&gt;=$D$6,'Datos seleccionados'!$U1055&gt;=$D$7),"SI","NO"))</f>
        <v/>
      </c>
      <c r="G1499" s="17" t="str">
        <f>+IF('Datos seleccionados'!$A1055="","",'Datos seleccionados'!$A1055)</f>
        <v/>
      </c>
      <c r="H1499" s="14" t="str">
        <f>+IF('Datos seleccionados'!$B1055="","",'Datos seleccionados'!$B1055)</f>
        <v/>
      </c>
      <c r="I1499" s="10" t="str">
        <f>IF(H1499="","",IF(AND('Datos seleccionados'!$Q1055&gt;=$I$3,'Datos seleccionados'!$R1055&lt;=$I$4,'Datos seleccionados'!$S1055&gt;=$I$5,'Datos seleccionados'!$T1055&gt;=$I$6,'Datos seleccionados'!$U1055&gt;=$I$7),"SI","NO"))</f>
        <v/>
      </c>
    </row>
    <row r="1500" spans="2:9" x14ac:dyDescent="0.2">
      <c r="B1500" s="18" t="str">
        <f>+IF('Datos seleccionados'!$A1056="","",'Datos seleccionados'!$A1056)</f>
        <v/>
      </c>
      <c r="C1500" s="14" t="str">
        <f>+IF('Datos seleccionados'!$B1056="","",'Datos seleccionados'!$B1056)</f>
        <v/>
      </c>
      <c r="D1500" s="10" t="str">
        <f>IF(C1500="","",IF(AND('Datos seleccionados'!$Q1056&gt;=$D$3,'Datos seleccionados'!$R1056&lt;=$D$4,'Datos seleccionados'!$S1056&gt;=$D$5,'Datos seleccionados'!$T1056&gt;=$D$6,'Datos seleccionados'!$U1056&gt;=$D$7),"SI","NO"))</f>
        <v/>
      </c>
      <c r="G1500" s="17" t="str">
        <f>+IF('Datos seleccionados'!$A1056="","",'Datos seleccionados'!$A1056)</f>
        <v/>
      </c>
      <c r="H1500" s="14" t="str">
        <f>+IF('Datos seleccionados'!$B1056="","",'Datos seleccionados'!$B1056)</f>
        <v/>
      </c>
      <c r="I1500" s="10" t="str">
        <f>IF(H1500="","",IF(AND('Datos seleccionados'!$Q1056&gt;=$I$3,'Datos seleccionados'!$R1056&lt;=$I$4,'Datos seleccionados'!$S1056&gt;=$I$5,'Datos seleccionados'!$T1056&gt;=$I$6,'Datos seleccionados'!$U1056&gt;=$I$7),"SI","NO"))</f>
        <v/>
      </c>
    </row>
    <row r="1501" spans="2:9" x14ac:dyDescent="0.2">
      <c r="B1501" s="18" t="str">
        <f>+IF('Datos seleccionados'!$A1057="","",'Datos seleccionados'!$A1057)</f>
        <v/>
      </c>
      <c r="C1501" s="14" t="str">
        <f>+IF('Datos seleccionados'!$B1057="","",'Datos seleccionados'!$B1057)</f>
        <v/>
      </c>
      <c r="D1501" s="10" t="str">
        <f>IF(C1501="","",IF(AND('Datos seleccionados'!$Q1057&gt;=$D$3,'Datos seleccionados'!$R1057&lt;=$D$4,'Datos seleccionados'!$S1057&gt;=$D$5,'Datos seleccionados'!$T1057&gt;=$D$6,'Datos seleccionados'!$U1057&gt;=$D$7),"SI","NO"))</f>
        <v/>
      </c>
      <c r="G1501" s="17" t="str">
        <f>+IF('Datos seleccionados'!$A1057="","",'Datos seleccionados'!$A1057)</f>
        <v/>
      </c>
      <c r="H1501" s="14" t="str">
        <f>+IF('Datos seleccionados'!$B1057="","",'Datos seleccionados'!$B1057)</f>
        <v/>
      </c>
      <c r="I1501" s="10" t="str">
        <f>IF(H1501="","",IF(AND('Datos seleccionados'!$Q1057&gt;=$I$3,'Datos seleccionados'!$R1057&lt;=$I$4,'Datos seleccionados'!$S1057&gt;=$I$5,'Datos seleccionados'!$T1057&gt;=$I$6,'Datos seleccionados'!$U1057&gt;=$I$7),"SI","NO"))</f>
        <v/>
      </c>
    </row>
    <row r="1502" spans="2:9" x14ac:dyDescent="0.2">
      <c r="B1502" s="18" t="str">
        <f>+IF('Datos seleccionados'!$A1058="","",'Datos seleccionados'!$A1058)</f>
        <v/>
      </c>
      <c r="C1502" s="14" t="str">
        <f>+IF('Datos seleccionados'!$B1058="","",'Datos seleccionados'!$B1058)</f>
        <v/>
      </c>
      <c r="D1502" s="10" t="str">
        <f>IF(C1502="","",IF(AND('Datos seleccionados'!$Q1058&gt;=$D$3,'Datos seleccionados'!$R1058&lt;=$D$4,'Datos seleccionados'!$S1058&gt;=$D$5,'Datos seleccionados'!$T1058&gt;=$D$6,'Datos seleccionados'!$U1058&gt;=$D$7),"SI","NO"))</f>
        <v/>
      </c>
      <c r="G1502" s="17" t="str">
        <f>+IF('Datos seleccionados'!$A1058="","",'Datos seleccionados'!$A1058)</f>
        <v/>
      </c>
      <c r="H1502" s="14" t="str">
        <f>+IF('Datos seleccionados'!$B1058="","",'Datos seleccionados'!$B1058)</f>
        <v/>
      </c>
      <c r="I1502" s="10" t="str">
        <f>IF(H1502="","",IF(AND('Datos seleccionados'!$Q1058&gt;=$I$3,'Datos seleccionados'!$R1058&lt;=$I$4,'Datos seleccionados'!$S1058&gt;=$I$5,'Datos seleccionados'!$T1058&gt;=$I$6,'Datos seleccionados'!$U1058&gt;=$I$7),"SI","NO"))</f>
        <v/>
      </c>
    </row>
    <row r="1503" spans="2:9" x14ac:dyDescent="0.2">
      <c r="B1503" s="18" t="str">
        <f>+IF('Datos seleccionados'!$A1059="","",'Datos seleccionados'!$A1059)</f>
        <v/>
      </c>
      <c r="C1503" s="14" t="str">
        <f>+IF('Datos seleccionados'!$B1059="","",'Datos seleccionados'!$B1059)</f>
        <v/>
      </c>
      <c r="D1503" s="10" t="str">
        <f>IF(C1503="","",IF(AND('Datos seleccionados'!$Q1059&gt;=$D$3,'Datos seleccionados'!$R1059&lt;=$D$4,'Datos seleccionados'!$S1059&gt;=$D$5,'Datos seleccionados'!$T1059&gt;=$D$6,'Datos seleccionados'!$U1059&gt;=$D$7),"SI","NO"))</f>
        <v/>
      </c>
      <c r="G1503" s="17" t="str">
        <f>+IF('Datos seleccionados'!$A1059="","",'Datos seleccionados'!$A1059)</f>
        <v/>
      </c>
      <c r="H1503" s="14" t="str">
        <f>+IF('Datos seleccionados'!$B1059="","",'Datos seleccionados'!$B1059)</f>
        <v/>
      </c>
      <c r="I1503" s="10" t="str">
        <f>IF(H1503="","",IF(AND('Datos seleccionados'!$Q1059&gt;=$I$3,'Datos seleccionados'!$R1059&lt;=$I$4,'Datos seleccionados'!$S1059&gt;=$I$5,'Datos seleccionados'!$T1059&gt;=$I$6,'Datos seleccionados'!$U1059&gt;=$I$7),"SI","NO"))</f>
        <v/>
      </c>
    </row>
    <row r="1504" spans="2:9" x14ac:dyDescent="0.2">
      <c r="B1504" s="18" t="str">
        <f>+IF('Datos seleccionados'!$A1060="","",'Datos seleccionados'!$A1060)</f>
        <v/>
      </c>
      <c r="C1504" s="14" t="str">
        <f>+IF('Datos seleccionados'!$B1060="","",'Datos seleccionados'!$B1060)</f>
        <v/>
      </c>
      <c r="D1504" s="10" t="str">
        <f>IF(C1504="","",IF(AND('Datos seleccionados'!$Q1060&gt;=$D$3,'Datos seleccionados'!$R1060&lt;=$D$4,'Datos seleccionados'!$S1060&gt;=$D$5,'Datos seleccionados'!$T1060&gt;=$D$6,'Datos seleccionados'!$U1060&gt;=$D$7),"SI","NO"))</f>
        <v/>
      </c>
      <c r="G1504" s="17" t="str">
        <f>+IF('Datos seleccionados'!$A1060="","",'Datos seleccionados'!$A1060)</f>
        <v/>
      </c>
      <c r="H1504" s="14" t="str">
        <f>+IF('Datos seleccionados'!$B1060="","",'Datos seleccionados'!$B1060)</f>
        <v/>
      </c>
      <c r="I1504" s="10" t="str">
        <f>IF(H1504="","",IF(AND('Datos seleccionados'!$Q1060&gt;=$I$3,'Datos seleccionados'!$R1060&lt;=$I$4,'Datos seleccionados'!$S1060&gt;=$I$5,'Datos seleccionados'!$T1060&gt;=$I$6,'Datos seleccionados'!$U1060&gt;=$I$7),"SI","NO"))</f>
        <v/>
      </c>
    </row>
    <row r="1505" spans="2:9" x14ac:dyDescent="0.2">
      <c r="B1505" s="18" t="str">
        <f>+IF('Datos seleccionados'!$A1061="","",'Datos seleccionados'!$A1061)</f>
        <v/>
      </c>
      <c r="C1505" s="14" t="str">
        <f>+IF('Datos seleccionados'!$B1061="","",'Datos seleccionados'!$B1061)</f>
        <v/>
      </c>
      <c r="D1505" s="10" t="str">
        <f>IF(C1505="","",IF(AND('Datos seleccionados'!$Q1061&gt;=$D$3,'Datos seleccionados'!$R1061&lt;=$D$4,'Datos seleccionados'!$S1061&gt;=$D$5,'Datos seleccionados'!$T1061&gt;=$D$6,'Datos seleccionados'!$U1061&gt;=$D$7),"SI","NO"))</f>
        <v/>
      </c>
      <c r="G1505" s="17" t="str">
        <f>+IF('Datos seleccionados'!$A1061="","",'Datos seleccionados'!$A1061)</f>
        <v/>
      </c>
      <c r="H1505" s="14" t="str">
        <f>+IF('Datos seleccionados'!$B1061="","",'Datos seleccionados'!$B1061)</f>
        <v/>
      </c>
      <c r="I1505" s="10" t="str">
        <f>IF(H1505="","",IF(AND('Datos seleccionados'!$Q1061&gt;=$I$3,'Datos seleccionados'!$R1061&lt;=$I$4,'Datos seleccionados'!$S1061&gt;=$I$5,'Datos seleccionados'!$T1061&gt;=$I$6,'Datos seleccionados'!$U1061&gt;=$I$7),"SI","NO"))</f>
        <v/>
      </c>
    </row>
    <row r="1506" spans="2:9" x14ac:dyDescent="0.2">
      <c r="B1506" s="18" t="str">
        <f>+IF('Datos seleccionados'!$A1062="","",'Datos seleccionados'!$A1062)</f>
        <v/>
      </c>
      <c r="C1506" s="14" t="str">
        <f>+IF('Datos seleccionados'!$B1062="","",'Datos seleccionados'!$B1062)</f>
        <v/>
      </c>
      <c r="D1506" s="10" t="str">
        <f>IF(C1506="","",IF(AND('Datos seleccionados'!$Q1062&gt;=$D$3,'Datos seleccionados'!$R1062&lt;=$D$4,'Datos seleccionados'!$S1062&gt;=$D$5,'Datos seleccionados'!$T1062&gt;=$D$6,'Datos seleccionados'!$U1062&gt;=$D$7),"SI","NO"))</f>
        <v/>
      </c>
    </row>
  </sheetData>
  <sheetProtection selectLockedCells="1" selectUnlockedCells="1"/>
  <autoFilter ref="G13:I1505" xr:uid="{00000000-0009-0000-0000-00000A000000}"/>
  <mergeCells count="18">
    <mergeCell ref="B9:C9"/>
    <mergeCell ref="G9:H9"/>
    <mergeCell ref="B10:C10"/>
    <mergeCell ref="G10:H10"/>
    <mergeCell ref="B11:C11"/>
    <mergeCell ref="G11:H11"/>
    <mergeCell ref="B5:C5"/>
    <mergeCell ref="G5:H5"/>
    <mergeCell ref="B6:C6"/>
    <mergeCell ref="G6:H6"/>
    <mergeCell ref="B7:C7"/>
    <mergeCell ref="G7:H7"/>
    <mergeCell ref="B1:D1"/>
    <mergeCell ref="G1:I1"/>
    <mergeCell ref="B3:C3"/>
    <mergeCell ref="G3:H3"/>
    <mergeCell ref="B4:C4"/>
    <mergeCell ref="G4:H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6</vt:i4>
      </vt:variant>
    </vt:vector>
  </HeadingPairs>
  <TitlesOfParts>
    <vt:vector size="18" baseType="lpstr">
      <vt:lpstr>Instrucciones</vt:lpstr>
      <vt:lpstr>Datos 2025</vt:lpstr>
      <vt:lpstr>Datos seleccionados</vt:lpstr>
      <vt:lpstr>IL</vt:lpstr>
      <vt:lpstr>NE</vt:lpstr>
      <vt:lpstr>RCI</vt:lpstr>
      <vt:lpstr>RP</vt:lpstr>
      <vt:lpstr>RA</vt:lpstr>
      <vt:lpstr>Rangos</vt:lpstr>
      <vt:lpstr>Estadísticas </vt:lpstr>
      <vt:lpstr>Proponentes Habilitados</vt:lpstr>
      <vt:lpstr>Proponentes Habilitados (RIC)</vt:lpstr>
      <vt:lpstr>'Datos seleccionados'!Área_de_impresión</vt:lpstr>
      <vt:lpstr>'Datos 2025'!Criterios</vt:lpstr>
      <vt:lpstr>'Datos seleccionados'!Excel_BuiltIn__FilterDatabase</vt:lpstr>
      <vt:lpstr>IL!Excel_BuiltIn__FilterDatabase</vt:lpstr>
      <vt:lpstr>NE!Excel_BuiltIn__FilterDatabase</vt:lpstr>
      <vt:lpstr>Indice_de_liquidez__IL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Consulting</dc:creator>
  <cp:lastModifiedBy>Edier Espinosa Zapata</cp:lastModifiedBy>
  <cp:lastPrinted>2020-06-09T19:08:14Z</cp:lastPrinted>
  <dcterms:created xsi:type="dcterms:W3CDTF">2019-06-14T20:22:31Z</dcterms:created>
  <dcterms:modified xsi:type="dcterms:W3CDTF">2026-09-25T00:54:58Z</dcterms:modified>
</cp:coreProperties>
</file>