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HOMIL -2026 CONTRATACIÓN\LICITACION XXX-2026 BANCO SANGRE\"/>
    </mc:Choice>
  </mc:AlternateContent>
  <bookViews>
    <workbookView xWindow="0" yWindow="0" windowWidth="28800" windowHeight="12015"/>
  </bookViews>
  <sheets>
    <sheet name="Oferta económic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4" i="1" l="1"/>
  <c r="M64" i="1" s="1"/>
  <c r="L63" i="1"/>
  <c r="M63" i="1" s="1"/>
  <c r="L62" i="1"/>
  <c r="M62" i="1" s="1"/>
  <c r="M65" i="1" s="1"/>
  <c r="L58" i="1"/>
  <c r="M58" i="1" s="1"/>
  <c r="L57" i="1"/>
  <c r="M57" i="1" s="1"/>
  <c r="L56" i="1"/>
  <c r="M56" i="1" s="1"/>
  <c r="L55" i="1"/>
  <c r="M55" i="1" s="1"/>
  <c r="M59" i="1" s="1"/>
  <c r="M51" i="1"/>
  <c r="M50" i="1"/>
  <c r="M49" i="1"/>
  <c r="M48" i="1"/>
  <c r="M52" i="1" s="1"/>
  <c r="M44" i="1"/>
  <c r="M43" i="1"/>
  <c r="L42" i="1"/>
  <c r="M42" i="1" s="1"/>
  <c r="M41" i="1"/>
  <c r="M40" i="1"/>
  <c r="M39" i="1"/>
  <c r="M38" i="1"/>
  <c r="M34" i="1"/>
  <c r="M33" i="1"/>
  <c r="M32" i="1"/>
  <c r="M31" i="1"/>
  <c r="M30" i="1"/>
  <c r="M29" i="1"/>
  <c r="M28" i="1"/>
  <c r="M24" i="1"/>
  <c r="M23" i="1"/>
  <c r="M22" i="1"/>
  <c r="M21" i="1"/>
  <c r="M20" i="1"/>
  <c r="M19" i="1"/>
  <c r="M18" i="1"/>
  <c r="M17" i="1"/>
  <c r="L16" i="1"/>
  <c r="M16" i="1" s="1"/>
  <c r="L15" i="1"/>
  <c r="M15" i="1" s="1"/>
  <c r="M14" i="1"/>
  <c r="M13" i="1"/>
  <c r="M12" i="1"/>
  <c r="M11" i="1"/>
  <c r="M10" i="1"/>
  <c r="M9" i="1"/>
  <c r="M8" i="1"/>
  <c r="M7" i="1"/>
  <c r="M6" i="1"/>
  <c r="M5" i="1"/>
  <c r="M4" i="1"/>
  <c r="I64" i="1"/>
  <c r="J64" i="1" s="1"/>
  <c r="I63" i="1"/>
  <c r="J63" i="1" s="1"/>
  <c r="I62" i="1"/>
  <c r="J62" i="1" s="1"/>
  <c r="I58" i="1"/>
  <c r="J58" i="1" s="1"/>
  <c r="I57" i="1"/>
  <c r="J57" i="1" s="1"/>
  <c r="J56" i="1"/>
  <c r="I56" i="1"/>
  <c r="I55" i="1"/>
  <c r="J55" i="1" s="1"/>
  <c r="J59" i="1" s="1"/>
  <c r="J51" i="1"/>
  <c r="J50" i="1"/>
  <c r="J49" i="1"/>
  <c r="J48" i="1"/>
  <c r="J52" i="1" s="1"/>
  <c r="J44" i="1"/>
  <c r="J43" i="1"/>
  <c r="I42" i="1"/>
  <c r="J42" i="1" s="1"/>
  <c r="J41" i="1"/>
  <c r="J40" i="1"/>
  <c r="J39" i="1"/>
  <c r="J38" i="1"/>
  <c r="J34" i="1"/>
  <c r="J33" i="1"/>
  <c r="J32" i="1"/>
  <c r="J31" i="1"/>
  <c r="J30" i="1"/>
  <c r="J29" i="1"/>
  <c r="J28" i="1"/>
  <c r="J35" i="1" s="1"/>
  <c r="J24" i="1"/>
  <c r="J23" i="1"/>
  <c r="J22" i="1"/>
  <c r="J21" i="1"/>
  <c r="J20" i="1"/>
  <c r="J19" i="1"/>
  <c r="J18" i="1"/>
  <c r="J17" i="1"/>
  <c r="I16" i="1"/>
  <c r="J16" i="1" s="1"/>
  <c r="J15" i="1"/>
  <c r="I15" i="1"/>
  <c r="J14" i="1"/>
  <c r="J13" i="1"/>
  <c r="J12" i="1"/>
  <c r="J11" i="1"/>
  <c r="J10" i="1"/>
  <c r="J9" i="1"/>
  <c r="J8" i="1"/>
  <c r="J7" i="1"/>
  <c r="J6" i="1"/>
  <c r="J5" i="1"/>
  <c r="J4" i="1"/>
  <c r="M35" i="1" l="1"/>
  <c r="M25" i="1"/>
  <c r="M45" i="1"/>
  <c r="J25" i="1"/>
  <c r="J65" i="1"/>
  <c r="J45" i="1"/>
</calcChain>
</file>

<file path=xl/sharedStrings.xml><?xml version="1.0" encoding="utf-8"?>
<sst xmlns="http://schemas.openxmlformats.org/spreadsheetml/2006/main" count="232" uniqueCount="78">
  <si>
    <t>LOTE 1 REACTIVOS E INSUMOS PARA LAS PRUEBAS DE INMUNOHEMATOLOGÍA</t>
  </si>
  <si>
    <t>PRECIO TECHO</t>
  </si>
  <si>
    <t>ÍTEM</t>
  </si>
  <si>
    <t>CÓDIGO INTERNO</t>
  </si>
  <si>
    <t>DESCRIPCIÓN DEL “BIEN O SERVICIO”</t>
  </si>
  <si>
    <t>ESPECIFICACIONES TÉCNICAS</t>
  </si>
  <si>
    <t>UNIDAD DE MEDIDA</t>
  </si>
  <si>
    <t>CANTIDAD</t>
  </si>
  <si>
    <t xml:space="preserve">VALOR UNITARIO </t>
  </si>
  <si>
    <t>VALOR IVA (SI APLICA)</t>
  </si>
  <si>
    <t>VALOR UNITARIO INCLUIDO IVA (SI APLICA)</t>
  </si>
  <si>
    <t>TARJETAS CONFIRMACIÓN  ANTÍGENO D</t>
  </si>
  <si>
    <t>SEGÚN ESPECIFICACIONES TÉCNICAS</t>
  </si>
  <si>
    <t>Prueba</t>
  </si>
  <si>
    <t xml:space="preserve">TARJETAS  Y CÉLULAS PARA RASTREO DE ANTICUERPOS IRREGULARES DE DONANTES </t>
  </si>
  <si>
    <t xml:space="preserve">TARJETAS Y CÉLULAS PARA RASTREO DE ANTICUERPOS IRREGULARES DE PACIENTES </t>
  </si>
  <si>
    <t>TARJETA PARA LA REALIZACIÓN DE FENOTIPO DEL RH  Y KELL</t>
  </si>
  <si>
    <t>prueba</t>
  </si>
  <si>
    <t xml:space="preserve">TARJETAS PARA PRUEBAS CRUZADAS </t>
  </si>
  <si>
    <t>TARJETAS PARA HEMOCLASIFICACIÓN DIRECTA MÁS INVERSA</t>
  </si>
  <si>
    <t>HEMOCLASIFICACIÓN  PARA RECIÉN NACIDO</t>
  </si>
  <si>
    <t>TARJETAS PARA COOMBS FRACCIONADO</t>
  </si>
  <si>
    <t>TARJETAS PARA REALIZACIÓN DE COOMBS DIRECTO</t>
  </si>
  <si>
    <t>CONTROL DE CALIDAD INMUNOHEMATOLOGÍA</t>
  </si>
  <si>
    <t>Estuche</t>
  </si>
  <si>
    <t>PANEL IDENTIFICACIÓN ANTICUERPOS IRREGULARES</t>
  </si>
  <si>
    <t>TUBO PARA DILUCIÓN PRUEBAS CRUZADAS</t>
  </si>
  <si>
    <t>PUNTAS DESECHABLES</t>
  </si>
  <si>
    <t>ANTISUERO ANTI A</t>
  </si>
  <si>
    <t>Frasco x 10 ml</t>
  </si>
  <si>
    <t>ANTISUERO ANTI B</t>
  </si>
  <si>
    <t>ANTISUERO ANTI D</t>
  </si>
  <si>
    <t xml:space="preserve">ANTI C  </t>
  </si>
  <si>
    <t>Frasco x 5 ml</t>
  </si>
  <si>
    <t xml:space="preserve">ANTI c  </t>
  </si>
  <si>
    <t xml:space="preserve">ANTI E </t>
  </si>
  <si>
    <t>ANTI e</t>
  </si>
  <si>
    <t>ANTI KELL</t>
  </si>
  <si>
    <t>TOTAL LOTE 1</t>
  </si>
  <si>
    <t>LOTE 2: REACTIVOS PARA LA REALIZACIÓN DE LAS PRUEBAS DE INMUNOSEROLOGÍA DE LOS DONANTES DE SANGRE Y AFÉRESIS.</t>
  </si>
  <si>
    <t>REACTIVO PARA HIV</t>
  </si>
  <si>
    <t>REACTIVO PARA HBsAg</t>
  </si>
  <si>
    <t>REACTIVO PARA CORE</t>
  </si>
  <si>
    <t>REACTIVO PARA CHAGAS</t>
  </si>
  <si>
    <t>REACTIVO PARA SÍFILIS</t>
  </si>
  <si>
    <t>REACTIVO PARA HCV</t>
  </si>
  <si>
    <t>REACTIVO HTLV I y II</t>
  </si>
  <si>
    <t>TOTAL LOTE 2</t>
  </si>
  <si>
    <t xml:space="preserve">LOTE 3: DISPOSITIVOS MÉDICOS PARA LA RECOLECCIÓN DE SANGRE Y AFÉRESIS DE PLAQUETAS   </t>
  </si>
  <si>
    <t xml:space="preserve">BOLSA SENCILLA </t>
  </si>
  <si>
    <t>Unidad</t>
  </si>
  <si>
    <t>BOLSA CUÁDRUPLE CON SOLUCIÓN ADITIVA PARA GLÓBULOS ROJOS POBRES EN LEUCOCITOS</t>
  </si>
  <si>
    <t xml:space="preserve">BOLSA CON LEUCORREDUCCIÓN PREALMACENAMIENTO </t>
  </si>
  <si>
    <t>unidad</t>
  </si>
  <si>
    <t>BOLSA PARA TERCER CUP DE PLAQUETAS</t>
  </si>
  <si>
    <t>CUCHILLA o WAFERS CONECTOR ESTÉRIL</t>
  </si>
  <si>
    <t>BOLSA TRANSFER CUÁDRUPLE</t>
  </si>
  <si>
    <t>ESTUCHE DESECHABLE CERRADO PARA PROCEDIMIENTO DE PLAQUETAS DE  AFÉRESIS</t>
  </si>
  <si>
    <t>TOTAL LOTE 3</t>
  </si>
  <si>
    <t>LOTE 4: DISPOSITIVOS MÉDICOS PARA LA TRANSFUSIÓN DE HEMOCOMPONENTES</t>
  </si>
  <si>
    <t>FILTRO DESLEUCOCITADOR GLÓBULOS ROJOS CON BOLSA</t>
  </si>
  <si>
    <t xml:space="preserve">FILTRO DESLEUCOCITADOR DE PLAQUETAS </t>
  </si>
  <si>
    <t>EQUIPO TRANSFUSIÓN GLÓBULOS ROJOS</t>
  </si>
  <si>
    <t>EQUIPO PARA TRANSFUSIÓN DE PLAQUETAS</t>
  </si>
  <si>
    <t>TOTAL LOTE 4</t>
  </si>
  <si>
    <t>LOTE 5: INSUMOS PARA EL BANCO DE SANGRE</t>
  </si>
  <si>
    <t>PUNTAS AMARILLAS</t>
  </si>
  <si>
    <t xml:space="preserve">CRIOVIALES </t>
  </si>
  <si>
    <t>TUBOS PLÁSTICOS SIN TAPA DE 15 X 75 MM</t>
  </si>
  <si>
    <t>CAJAS PARA EL ALMACENAMIENTO DE CRIOVIALES.</t>
  </si>
  <si>
    <t>TOTAL LOTE 5</t>
  </si>
  <si>
    <t>LOTE 6: DISPOSITIVOS MÉDICOS PARA LA ATENCIÓN DE DONANTES</t>
  </si>
  <si>
    <t>TUBO AL VACÍO TAPA ROJA</t>
  </si>
  <si>
    <t>TUBO AL VACÍO TAPA LILA</t>
  </si>
  <si>
    <t xml:space="preserve">LANCETAS </t>
  </si>
  <si>
    <t>TOTAL LOTE 6</t>
  </si>
  <si>
    <t>VALOR OFERTADO</t>
  </si>
  <si>
    <t xml:space="preserve">PROPONENTE: 
REPRESENTANTE LEGAL: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</si>
</sst>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\ #,##0"/>
  </numFmts>
  <fonts count="4" x14ac:knownFonts="1">
    <font>
      <sz val="11"/>
      <color theme="1"/>
      <name val="Calibri"/>
      <family val="2"/>
      <scheme val="minor"/>
    </font>
    <font>
      <b/>
      <sz val="7"/>
      <color rgb="FF000000"/>
      <name val="Verdana"/>
      <family val="2"/>
    </font>
    <font>
      <sz val="7"/>
      <color theme="1"/>
      <name val="Verdana"/>
      <family val="2"/>
    </font>
    <font>
      <b/>
      <sz val="7"/>
      <color theme="1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right" vertic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2" fillId="2" borderId="1" xfId="0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72"/>
  <sheetViews>
    <sheetView tabSelected="1" workbookViewId="0">
      <selection activeCell="J72" sqref="J72"/>
    </sheetView>
  </sheetViews>
  <sheetFormatPr baseColWidth="10" defaultRowHeight="9" x14ac:dyDescent="0.15"/>
  <cols>
    <col min="1" max="1" width="10" style="1" customWidth="1"/>
    <col min="2" max="2" width="5.140625" style="1" bestFit="1" customWidth="1"/>
    <col min="3" max="3" width="8.28515625" style="1" customWidth="1"/>
    <col min="4" max="4" width="22.140625" style="1" customWidth="1"/>
    <col min="5" max="5" width="26.140625" style="1" customWidth="1"/>
    <col min="6" max="6" width="10.5703125" style="1" bestFit="1" customWidth="1"/>
    <col min="7" max="7" width="9.5703125" style="1" bestFit="1" customWidth="1"/>
    <col min="8" max="8" width="10.7109375" style="1" customWidth="1"/>
    <col min="9" max="9" width="10.140625" style="1" customWidth="1"/>
    <col min="10" max="10" width="13.7109375" style="1" customWidth="1"/>
    <col min="11" max="11" width="10.7109375" style="1" customWidth="1"/>
    <col min="12" max="12" width="10.140625" style="1" customWidth="1"/>
    <col min="13" max="13" width="13.7109375" style="1" customWidth="1"/>
    <col min="14" max="16384" width="11.42578125" style="1"/>
  </cols>
  <sheetData>
    <row r="2" spans="2:13" x14ac:dyDescent="0.15">
      <c r="B2" s="18" t="s">
        <v>0</v>
      </c>
      <c r="C2" s="18"/>
      <c r="D2" s="18"/>
      <c r="E2" s="18"/>
      <c r="F2" s="18"/>
      <c r="G2" s="18"/>
      <c r="H2" s="15" t="s">
        <v>1</v>
      </c>
      <c r="I2" s="16"/>
      <c r="J2" s="17"/>
      <c r="K2" s="15" t="s">
        <v>76</v>
      </c>
      <c r="L2" s="16"/>
      <c r="M2" s="17"/>
    </row>
    <row r="3" spans="2:13" s="3" customFormat="1" ht="36" x14ac:dyDescent="0.25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8</v>
      </c>
      <c r="L3" s="2" t="s">
        <v>9</v>
      </c>
      <c r="M3" s="2" t="s">
        <v>10</v>
      </c>
    </row>
    <row r="4" spans="2:13" ht="18" x14ac:dyDescent="0.15">
      <c r="B4" s="4">
        <v>1</v>
      </c>
      <c r="C4" s="5">
        <v>1227660100</v>
      </c>
      <c r="D4" s="6" t="s">
        <v>11</v>
      </c>
      <c r="E4" s="6" t="s">
        <v>12</v>
      </c>
      <c r="F4" s="5" t="s">
        <v>13</v>
      </c>
      <c r="G4" s="4">
        <v>1</v>
      </c>
      <c r="H4" s="7">
        <v>5044</v>
      </c>
      <c r="I4" s="7">
        <v>0</v>
      </c>
      <c r="J4" s="7">
        <f t="shared" ref="J4:J24" si="0">+H4+I4</f>
        <v>5044</v>
      </c>
      <c r="K4" s="7"/>
      <c r="L4" s="7">
        <v>0</v>
      </c>
      <c r="M4" s="7">
        <f t="shared" ref="M4:M24" si="1">+K4+L4</f>
        <v>0</v>
      </c>
    </row>
    <row r="5" spans="2:13" ht="27" x14ac:dyDescent="0.15">
      <c r="B5" s="4">
        <v>2</v>
      </c>
      <c r="C5" s="5">
        <v>1229620184</v>
      </c>
      <c r="D5" s="6" t="s">
        <v>14</v>
      </c>
      <c r="E5" s="6" t="s">
        <v>12</v>
      </c>
      <c r="F5" s="5" t="s">
        <v>13</v>
      </c>
      <c r="G5" s="4">
        <v>1</v>
      </c>
      <c r="H5" s="7">
        <v>7765</v>
      </c>
      <c r="I5" s="7">
        <v>0</v>
      </c>
      <c r="J5" s="7">
        <f t="shared" si="0"/>
        <v>7765</v>
      </c>
      <c r="K5" s="7"/>
      <c r="L5" s="7">
        <v>0</v>
      </c>
      <c r="M5" s="7">
        <f t="shared" si="1"/>
        <v>0</v>
      </c>
    </row>
    <row r="6" spans="2:13" ht="27" x14ac:dyDescent="0.15">
      <c r="B6" s="4">
        <v>3</v>
      </c>
      <c r="C6" s="5">
        <v>1229620158</v>
      </c>
      <c r="D6" s="6" t="s">
        <v>15</v>
      </c>
      <c r="E6" s="6" t="s">
        <v>12</v>
      </c>
      <c r="F6" s="5" t="s">
        <v>13</v>
      </c>
      <c r="G6" s="4">
        <v>1</v>
      </c>
      <c r="H6" s="7">
        <v>16238</v>
      </c>
      <c r="I6" s="7">
        <v>0</v>
      </c>
      <c r="J6" s="7">
        <f t="shared" si="0"/>
        <v>16238</v>
      </c>
      <c r="K6" s="7"/>
      <c r="L6" s="7">
        <v>0</v>
      </c>
      <c r="M6" s="7">
        <f t="shared" si="1"/>
        <v>0</v>
      </c>
    </row>
    <row r="7" spans="2:13" ht="27" x14ac:dyDescent="0.15">
      <c r="B7" s="4">
        <v>4</v>
      </c>
      <c r="C7" s="5">
        <v>1229620013</v>
      </c>
      <c r="D7" s="6" t="s">
        <v>16</v>
      </c>
      <c r="E7" s="6" t="s">
        <v>12</v>
      </c>
      <c r="F7" s="5" t="s">
        <v>17</v>
      </c>
      <c r="G7" s="4">
        <v>1</v>
      </c>
      <c r="H7" s="7">
        <v>26696</v>
      </c>
      <c r="I7" s="7">
        <v>0</v>
      </c>
      <c r="J7" s="7">
        <f t="shared" si="0"/>
        <v>26696</v>
      </c>
      <c r="K7" s="7"/>
      <c r="L7" s="7">
        <v>0</v>
      </c>
      <c r="M7" s="7">
        <f t="shared" si="1"/>
        <v>0</v>
      </c>
    </row>
    <row r="8" spans="2:13" ht="18" x14ac:dyDescent="0.15">
      <c r="B8" s="4">
        <v>5</v>
      </c>
      <c r="C8" s="5">
        <v>1229620103</v>
      </c>
      <c r="D8" s="6" t="s">
        <v>18</v>
      </c>
      <c r="E8" s="6" t="s">
        <v>12</v>
      </c>
      <c r="F8" s="5" t="s">
        <v>17</v>
      </c>
      <c r="G8" s="4">
        <v>1</v>
      </c>
      <c r="H8" s="7">
        <v>15466</v>
      </c>
      <c r="I8" s="7">
        <v>0</v>
      </c>
      <c r="J8" s="7">
        <f t="shared" si="0"/>
        <v>15466</v>
      </c>
      <c r="K8" s="7"/>
      <c r="L8" s="7">
        <v>0</v>
      </c>
      <c r="M8" s="7">
        <f t="shared" si="1"/>
        <v>0</v>
      </c>
    </row>
    <row r="9" spans="2:13" ht="27" x14ac:dyDescent="0.15">
      <c r="B9" s="4">
        <v>6</v>
      </c>
      <c r="C9" s="5">
        <v>1228405111</v>
      </c>
      <c r="D9" s="6" t="s">
        <v>19</v>
      </c>
      <c r="E9" s="6" t="s">
        <v>12</v>
      </c>
      <c r="F9" s="5" t="s">
        <v>17</v>
      </c>
      <c r="G9" s="4">
        <v>1</v>
      </c>
      <c r="H9" s="7">
        <v>13386</v>
      </c>
      <c r="I9" s="7">
        <v>0</v>
      </c>
      <c r="J9" s="7">
        <f t="shared" si="0"/>
        <v>13386</v>
      </c>
      <c r="K9" s="7"/>
      <c r="L9" s="7">
        <v>0</v>
      </c>
      <c r="M9" s="7">
        <f t="shared" si="1"/>
        <v>0</v>
      </c>
    </row>
    <row r="10" spans="2:13" ht="18" x14ac:dyDescent="0.15">
      <c r="B10" s="4">
        <v>7</v>
      </c>
      <c r="C10" s="5">
        <v>1229620014</v>
      </c>
      <c r="D10" s="6" t="s">
        <v>20</v>
      </c>
      <c r="E10" s="6" t="s">
        <v>12</v>
      </c>
      <c r="F10" s="5" t="s">
        <v>17</v>
      </c>
      <c r="G10" s="4">
        <v>1</v>
      </c>
      <c r="H10" s="7">
        <v>21559</v>
      </c>
      <c r="I10" s="7">
        <v>0</v>
      </c>
      <c r="J10" s="7">
        <f t="shared" si="0"/>
        <v>21559</v>
      </c>
      <c r="K10" s="7"/>
      <c r="L10" s="7">
        <v>0</v>
      </c>
      <c r="M10" s="7">
        <f t="shared" si="1"/>
        <v>0</v>
      </c>
    </row>
    <row r="11" spans="2:13" ht="18" x14ac:dyDescent="0.15">
      <c r="B11" s="4">
        <v>8</v>
      </c>
      <c r="C11" s="5">
        <v>1229405045</v>
      </c>
      <c r="D11" s="6" t="s">
        <v>21</v>
      </c>
      <c r="E11" s="6" t="s">
        <v>12</v>
      </c>
      <c r="F11" s="5" t="s">
        <v>17</v>
      </c>
      <c r="G11" s="4">
        <v>1</v>
      </c>
      <c r="H11" s="7">
        <v>66806</v>
      </c>
      <c r="I11" s="7">
        <v>0</v>
      </c>
      <c r="J11" s="7">
        <f t="shared" si="0"/>
        <v>66806</v>
      </c>
      <c r="K11" s="7"/>
      <c r="L11" s="7">
        <v>0</v>
      </c>
      <c r="M11" s="7">
        <f t="shared" si="1"/>
        <v>0</v>
      </c>
    </row>
    <row r="12" spans="2:13" ht="18" x14ac:dyDescent="0.15">
      <c r="B12" s="4">
        <v>9</v>
      </c>
      <c r="C12" s="5">
        <v>1229405045</v>
      </c>
      <c r="D12" s="6" t="s">
        <v>22</v>
      </c>
      <c r="E12" s="6" t="s">
        <v>12</v>
      </c>
      <c r="F12" s="5" t="s">
        <v>13</v>
      </c>
      <c r="G12" s="4">
        <v>1</v>
      </c>
      <c r="H12" s="7">
        <v>13000</v>
      </c>
      <c r="I12" s="7">
        <v>0</v>
      </c>
      <c r="J12" s="7">
        <f t="shared" si="0"/>
        <v>13000</v>
      </c>
      <c r="K12" s="7"/>
      <c r="L12" s="7">
        <v>0</v>
      </c>
      <c r="M12" s="7">
        <f t="shared" si="1"/>
        <v>0</v>
      </c>
    </row>
    <row r="13" spans="2:13" ht="18" x14ac:dyDescent="0.15">
      <c r="B13" s="4">
        <v>10</v>
      </c>
      <c r="C13" s="5">
        <v>1228005209</v>
      </c>
      <c r="D13" s="6" t="s">
        <v>23</v>
      </c>
      <c r="E13" s="6" t="s">
        <v>12</v>
      </c>
      <c r="F13" s="5" t="s">
        <v>24</v>
      </c>
      <c r="G13" s="4">
        <v>1</v>
      </c>
      <c r="H13" s="7">
        <v>499718</v>
      </c>
      <c r="I13" s="7">
        <v>0</v>
      </c>
      <c r="J13" s="7">
        <f t="shared" si="0"/>
        <v>499718</v>
      </c>
      <c r="K13" s="7"/>
      <c r="L13" s="7">
        <v>0</v>
      </c>
      <c r="M13" s="7">
        <f t="shared" si="1"/>
        <v>0</v>
      </c>
    </row>
    <row r="14" spans="2:13" ht="18" x14ac:dyDescent="0.15">
      <c r="B14" s="4">
        <v>11</v>
      </c>
      <c r="C14" s="5">
        <v>1229620011</v>
      </c>
      <c r="D14" s="6" t="s">
        <v>25</v>
      </c>
      <c r="E14" s="6" t="s">
        <v>12</v>
      </c>
      <c r="F14" s="5" t="s">
        <v>24</v>
      </c>
      <c r="G14" s="4">
        <v>1</v>
      </c>
      <c r="H14" s="7">
        <v>1071790</v>
      </c>
      <c r="I14" s="7">
        <v>0</v>
      </c>
      <c r="J14" s="7">
        <f t="shared" si="0"/>
        <v>1071790</v>
      </c>
      <c r="K14" s="7"/>
      <c r="L14" s="7">
        <v>0</v>
      </c>
      <c r="M14" s="7">
        <f t="shared" si="1"/>
        <v>0</v>
      </c>
    </row>
    <row r="15" spans="2:13" ht="18" x14ac:dyDescent="0.15">
      <c r="B15" s="4">
        <v>12</v>
      </c>
      <c r="C15" s="5">
        <v>1227650817</v>
      </c>
      <c r="D15" s="6" t="s">
        <v>26</v>
      </c>
      <c r="E15" s="6" t="s">
        <v>12</v>
      </c>
      <c r="F15" s="5" t="s">
        <v>17</v>
      </c>
      <c r="G15" s="4">
        <v>1</v>
      </c>
      <c r="H15" s="7">
        <v>228</v>
      </c>
      <c r="I15" s="7">
        <f t="shared" ref="I15:I16" si="2">ROUND(H15*0.19,0)</f>
        <v>43</v>
      </c>
      <c r="J15" s="7">
        <f t="shared" si="0"/>
        <v>271</v>
      </c>
      <c r="K15" s="7"/>
      <c r="L15" s="7">
        <f t="shared" ref="L15:L16" si="3">ROUND(K15*0.19,0)</f>
        <v>0</v>
      </c>
      <c r="M15" s="7">
        <f t="shared" si="1"/>
        <v>0</v>
      </c>
    </row>
    <row r="16" spans="2:13" x14ac:dyDescent="0.15">
      <c r="B16" s="4">
        <v>13</v>
      </c>
      <c r="C16" s="5">
        <v>1227650692</v>
      </c>
      <c r="D16" s="6" t="s">
        <v>27</v>
      </c>
      <c r="E16" s="6" t="s">
        <v>12</v>
      </c>
      <c r="F16" s="5" t="s">
        <v>17</v>
      </c>
      <c r="G16" s="4">
        <v>1</v>
      </c>
      <c r="H16" s="7">
        <v>247</v>
      </c>
      <c r="I16" s="7">
        <f t="shared" si="2"/>
        <v>47</v>
      </c>
      <c r="J16" s="7">
        <f t="shared" si="0"/>
        <v>294</v>
      </c>
      <c r="K16" s="7"/>
      <c r="L16" s="7">
        <f t="shared" si="3"/>
        <v>0</v>
      </c>
      <c r="M16" s="7">
        <f t="shared" si="1"/>
        <v>0</v>
      </c>
    </row>
    <row r="17" spans="2:13" x14ac:dyDescent="0.15">
      <c r="B17" s="4">
        <v>14</v>
      </c>
      <c r="C17" s="5">
        <v>1228605162</v>
      </c>
      <c r="D17" s="6" t="s">
        <v>28</v>
      </c>
      <c r="E17" s="6" t="s">
        <v>12</v>
      </c>
      <c r="F17" s="5" t="s">
        <v>29</v>
      </c>
      <c r="G17" s="4">
        <v>1</v>
      </c>
      <c r="H17" s="7">
        <v>38838</v>
      </c>
      <c r="I17" s="7">
        <v>0</v>
      </c>
      <c r="J17" s="7">
        <f t="shared" si="0"/>
        <v>38838</v>
      </c>
      <c r="K17" s="7"/>
      <c r="L17" s="7">
        <v>0</v>
      </c>
      <c r="M17" s="7">
        <f t="shared" si="1"/>
        <v>0</v>
      </c>
    </row>
    <row r="18" spans="2:13" x14ac:dyDescent="0.15">
      <c r="B18" s="4">
        <v>15</v>
      </c>
      <c r="C18" s="5">
        <v>1228605165</v>
      </c>
      <c r="D18" s="6" t="s">
        <v>30</v>
      </c>
      <c r="E18" s="6" t="s">
        <v>12</v>
      </c>
      <c r="F18" s="5" t="s">
        <v>29</v>
      </c>
      <c r="G18" s="4">
        <v>1</v>
      </c>
      <c r="H18" s="7">
        <v>38838</v>
      </c>
      <c r="I18" s="7">
        <v>0</v>
      </c>
      <c r="J18" s="7">
        <f t="shared" si="0"/>
        <v>38838</v>
      </c>
      <c r="K18" s="7"/>
      <c r="L18" s="7">
        <v>0</v>
      </c>
      <c r="M18" s="7">
        <f t="shared" si="1"/>
        <v>0</v>
      </c>
    </row>
    <row r="19" spans="2:13" x14ac:dyDescent="0.15">
      <c r="B19" s="4">
        <v>16</v>
      </c>
      <c r="C19" s="5">
        <v>1228005503</v>
      </c>
      <c r="D19" s="6" t="s">
        <v>31</v>
      </c>
      <c r="E19" s="6" t="s">
        <v>12</v>
      </c>
      <c r="F19" s="5" t="s">
        <v>29</v>
      </c>
      <c r="G19" s="4">
        <v>1</v>
      </c>
      <c r="H19" s="7">
        <v>73969</v>
      </c>
      <c r="I19" s="7">
        <v>0</v>
      </c>
      <c r="J19" s="7">
        <f t="shared" si="0"/>
        <v>73969</v>
      </c>
      <c r="K19" s="7"/>
      <c r="L19" s="7">
        <v>0</v>
      </c>
      <c r="M19" s="7">
        <f t="shared" si="1"/>
        <v>0</v>
      </c>
    </row>
    <row r="20" spans="2:13" x14ac:dyDescent="0.15">
      <c r="B20" s="4">
        <v>17</v>
      </c>
      <c r="C20" s="5">
        <v>1228605171</v>
      </c>
      <c r="D20" s="6" t="s">
        <v>32</v>
      </c>
      <c r="E20" s="6" t="s">
        <v>12</v>
      </c>
      <c r="F20" s="5" t="s">
        <v>33</v>
      </c>
      <c r="G20" s="4">
        <v>1</v>
      </c>
      <c r="H20" s="7">
        <v>543074</v>
      </c>
      <c r="I20" s="7">
        <v>0</v>
      </c>
      <c r="J20" s="7">
        <f t="shared" si="0"/>
        <v>543074</v>
      </c>
      <c r="K20" s="7"/>
      <c r="L20" s="7">
        <v>0</v>
      </c>
      <c r="M20" s="7">
        <f t="shared" si="1"/>
        <v>0</v>
      </c>
    </row>
    <row r="21" spans="2:13" x14ac:dyDescent="0.15">
      <c r="B21" s="4">
        <v>18</v>
      </c>
      <c r="C21" s="5">
        <v>1228605173</v>
      </c>
      <c r="D21" s="6" t="s">
        <v>34</v>
      </c>
      <c r="E21" s="6" t="s">
        <v>12</v>
      </c>
      <c r="F21" s="5" t="s">
        <v>33</v>
      </c>
      <c r="G21" s="4">
        <v>1</v>
      </c>
      <c r="H21" s="7">
        <v>399250</v>
      </c>
      <c r="I21" s="7">
        <v>0</v>
      </c>
      <c r="J21" s="7">
        <f t="shared" si="0"/>
        <v>399250</v>
      </c>
      <c r="K21" s="7"/>
      <c r="L21" s="7">
        <v>0</v>
      </c>
      <c r="M21" s="7">
        <f t="shared" si="1"/>
        <v>0</v>
      </c>
    </row>
    <row r="22" spans="2:13" x14ac:dyDescent="0.15">
      <c r="B22" s="4">
        <v>19</v>
      </c>
      <c r="C22" s="5">
        <v>1228605175</v>
      </c>
      <c r="D22" s="6" t="s">
        <v>35</v>
      </c>
      <c r="E22" s="6" t="s">
        <v>12</v>
      </c>
      <c r="F22" s="5" t="s">
        <v>33</v>
      </c>
      <c r="G22" s="4">
        <v>1</v>
      </c>
      <c r="H22" s="7">
        <v>350201</v>
      </c>
      <c r="I22" s="7">
        <v>0</v>
      </c>
      <c r="J22" s="7">
        <f t="shared" si="0"/>
        <v>350201</v>
      </c>
      <c r="K22" s="7"/>
      <c r="L22" s="7">
        <v>0</v>
      </c>
      <c r="M22" s="7">
        <f t="shared" si="1"/>
        <v>0</v>
      </c>
    </row>
    <row r="23" spans="2:13" x14ac:dyDescent="0.15">
      <c r="B23" s="4">
        <v>20</v>
      </c>
      <c r="C23" s="5">
        <v>1228605177</v>
      </c>
      <c r="D23" s="8" t="s">
        <v>36</v>
      </c>
      <c r="E23" s="6" t="s">
        <v>12</v>
      </c>
      <c r="F23" s="5" t="s">
        <v>33</v>
      </c>
      <c r="G23" s="4">
        <v>1</v>
      </c>
      <c r="H23" s="7">
        <v>554799</v>
      </c>
      <c r="I23" s="7">
        <v>0</v>
      </c>
      <c r="J23" s="7">
        <f t="shared" si="0"/>
        <v>554799</v>
      </c>
      <c r="K23" s="7"/>
      <c r="L23" s="7">
        <v>0</v>
      </c>
      <c r="M23" s="7">
        <f t="shared" si="1"/>
        <v>0</v>
      </c>
    </row>
    <row r="24" spans="2:13" x14ac:dyDescent="0.15">
      <c r="B24" s="4">
        <v>21</v>
      </c>
      <c r="C24" s="5">
        <v>1228605177</v>
      </c>
      <c r="D24" s="9" t="s">
        <v>37</v>
      </c>
      <c r="E24" s="6" t="s">
        <v>12</v>
      </c>
      <c r="F24" s="5" t="s">
        <v>33</v>
      </c>
      <c r="G24" s="4">
        <v>1</v>
      </c>
      <c r="H24" s="7">
        <v>545833</v>
      </c>
      <c r="I24" s="7">
        <v>0</v>
      </c>
      <c r="J24" s="7">
        <f t="shared" si="0"/>
        <v>545833</v>
      </c>
      <c r="K24" s="7"/>
      <c r="L24" s="7">
        <v>0</v>
      </c>
      <c r="M24" s="7">
        <f t="shared" si="1"/>
        <v>0</v>
      </c>
    </row>
    <row r="25" spans="2:13" s="13" customFormat="1" ht="18" customHeight="1" x14ac:dyDescent="0.15">
      <c r="B25" s="10"/>
      <c r="C25" s="11"/>
      <c r="D25" s="11" t="s">
        <v>38</v>
      </c>
      <c r="E25" s="11"/>
      <c r="F25" s="10"/>
      <c r="G25" s="10"/>
      <c r="H25" s="12"/>
      <c r="I25" s="12"/>
      <c r="J25" s="12">
        <f>SUM(J4:J24)</f>
        <v>4302835</v>
      </c>
      <c r="K25" s="12"/>
      <c r="L25" s="12"/>
      <c r="M25" s="12">
        <f>SUM(M4:M24)</f>
        <v>0</v>
      </c>
    </row>
    <row r="26" spans="2:13" ht="36.75" customHeight="1" x14ac:dyDescent="0.15">
      <c r="B26" s="18" t="s">
        <v>39</v>
      </c>
      <c r="C26" s="18"/>
      <c r="D26" s="18"/>
      <c r="E26" s="18"/>
      <c r="F26" s="18"/>
      <c r="G26" s="18"/>
      <c r="H26" s="15" t="s">
        <v>1</v>
      </c>
      <c r="I26" s="16"/>
      <c r="J26" s="17"/>
      <c r="K26" s="15" t="s">
        <v>76</v>
      </c>
      <c r="L26" s="16"/>
      <c r="M26" s="17"/>
    </row>
    <row r="27" spans="2:13" ht="36" x14ac:dyDescent="0.15">
      <c r="B27" s="2" t="s">
        <v>2</v>
      </c>
      <c r="C27" s="2" t="s">
        <v>3</v>
      </c>
      <c r="D27" s="2" t="s">
        <v>4</v>
      </c>
      <c r="E27" s="2" t="s">
        <v>5</v>
      </c>
      <c r="F27" s="2" t="s">
        <v>6</v>
      </c>
      <c r="G27" s="2" t="s">
        <v>7</v>
      </c>
      <c r="H27" s="2" t="s">
        <v>8</v>
      </c>
      <c r="I27" s="2" t="s">
        <v>9</v>
      </c>
      <c r="J27" s="2" t="s">
        <v>10</v>
      </c>
      <c r="K27" s="2" t="s">
        <v>8</v>
      </c>
      <c r="L27" s="2" t="s">
        <v>9</v>
      </c>
      <c r="M27" s="2" t="s">
        <v>10</v>
      </c>
    </row>
    <row r="28" spans="2:13" x14ac:dyDescent="0.15">
      <c r="B28" s="4">
        <v>1</v>
      </c>
      <c r="C28" s="5">
        <v>1228005160</v>
      </c>
      <c r="D28" s="6" t="s">
        <v>40</v>
      </c>
      <c r="E28" s="6" t="s">
        <v>12</v>
      </c>
      <c r="F28" s="5" t="s">
        <v>13</v>
      </c>
      <c r="G28" s="4">
        <v>1</v>
      </c>
      <c r="H28" s="7">
        <v>13200</v>
      </c>
      <c r="I28" s="7">
        <v>0</v>
      </c>
      <c r="J28" s="7">
        <f t="shared" ref="J28:J34" si="4">+H28+I28</f>
        <v>13200</v>
      </c>
      <c r="K28" s="7"/>
      <c r="L28" s="7">
        <v>0</v>
      </c>
      <c r="M28" s="7">
        <f t="shared" ref="M28:M34" si="5">+K28+L28</f>
        <v>0</v>
      </c>
    </row>
    <row r="29" spans="2:13" x14ac:dyDescent="0.15">
      <c r="B29" s="4">
        <v>2</v>
      </c>
      <c r="C29" s="5">
        <v>1228005088</v>
      </c>
      <c r="D29" s="6" t="s">
        <v>41</v>
      </c>
      <c r="E29" s="6" t="s">
        <v>12</v>
      </c>
      <c r="F29" s="5" t="s">
        <v>13</v>
      </c>
      <c r="G29" s="4">
        <v>1</v>
      </c>
      <c r="H29" s="7">
        <v>13445</v>
      </c>
      <c r="I29" s="7">
        <v>0</v>
      </c>
      <c r="J29" s="7">
        <f t="shared" si="4"/>
        <v>13445</v>
      </c>
      <c r="K29" s="7"/>
      <c r="L29" s="7">
        <v>0</v>
      </c>
      <c r="M29" s="7">
        <f t="shared" si="5"/>
        <v>0</v>
      </c>
    </row>
    <row r="30" spans="2:13" x14ac:dyDescent="0.15">
      <c r="B30" s="4">
        <v>3</v>
      </c>
      <c r="C30" s="5">
        <v>1228405355</v>
      </c>
      <c r="D30" s="6" t="s">
        <v>42</v>
      </c>
      <c r="E30" s="6" t="s">
        <v>12</v>
      </c>
      <c r="F30" s="5" t="s">
        <v>13</v>
      </c>
      <c r="G30" s="4">
        <v>1</v>
      </c>
      <c r="H30" s="7">
        <v>15885</v>
      </c>
      <c r="I30" s="7">
        <v>0</v>
      </c>
      <c r="J30" s="7">
        <f t="shared" si="4"/>
        <v>15885</v>
      </c>
      <c r="K30" s="7"/>
      <c r="L30" s="7">
        <v>0</v>
      </c>
      <c r="M30" s="7">
        <f t="shared" si="5"/>
        <v>0</v>
      </c>
    </row>
    <row r="31" spans="2:13" x14ac:dyDescent="0.15">
      <c r="B31" s="4">
        <v>4</v>
      </c>
      <c r="C31" s="5">
        <v>1229605035</v>
      </c>
      <c r="D31" s="6" t="s">
        <v>43</v>
      </c>
      <c r="E31" s="6" t="s">
        <v>12</v>
      </c>
      <c r="F31" s="5" t="s">
        <v>17</v>
      </c>
      <c r="G31" s="4">
        <v>1</v>
      </c>
      <c r="H31" s="7">
        <v>12069</v>
      </c>
      <c r="I31" s="7">
        <v>0</v>
      </c>
      <c r="J31" s="7">
        <f t="shared" si="4"/>
        <v>12069</v>
      </c>
      <c r="K31" s="7"/>
      <c r="L31" s="7">
        <v>0</v>
      </c>
      <c r="M31" s="7">
        <f t="shared" si="5"/>
        <v>0</v>
      </c>
    </row>
    <row r="32" spans="2:13" x14ac:dyDescent="0.15">
      <c r="B32" s="4">
        <v>5</v>
      </c>
      <c r="C32" s="5">
        <v>1228005005</v>
      </c>
      <c r="D32" s="6" t="s">
        <v>44</v>
      </c>
      <c r="E32" s="6" t="s">
        <v>12</v>
      </c>
      <c r="F32" s="5" t="s">
        <v>17</v>
      </c>
      <c r="G32" s="4">
        <v>1</v>
      </c>
      <c r="H32" s="7">
        <v>9877</v>
      </c>
      <c r="I32" s="7">
        <v>0</v>
      </c>
      <c r="J32" s="7">
        <f t="shared" si="4"/>
        <v>9877</v>
      </c>
      <c r="K32" s="7"/>
      <c r="L32" s="7">
        <v>0</v>
      </c>
      <c r="M32" s="7">
        <f t="shared" si="5"/>
        <v>0</v>
      </c>
    </row>
    <row r="33" spans="2:13" x14ac:dyDescent="0.15">
      <c r="B33" s="4">
        <v>6</v>
      </c>
      <c r="C33" s="5">
        <v>1228415350</v>
      </c>
      <c r="D33" s="6" t="s">
        <v>45</v>
      </c>
      <c r="E33" s="6" t="s">
        <v>12</v>
      </c>
      <c r="F33" s="5" t="s">
        <v>17</v>
      </c>
      <c r="G33" s="4">
        <v>1</v>
      </c>
      <c r="H33" s="7">
        <v>21724</v>
      </c>
      <c r="I33" s="7">
        <v>0</v>
      </c>
      <c r="J33" s="7">
        <f t="shared" si="4"/>
        <v>21724</v>
      </c>
      <c r="K33" s="7"/>
      <c r="L33" s="7">
        <v>0</v>
      </c>
      <c r="M33" s="7">
        <f t="shared" si="5"/>
        <v>0</v>
      </c>
    </row>
    <row r="34" spans="2:13" x14ac:dyDescent="0.15">
      <c r="B34" s="4">
        <v>7</v>
      </c>
      <c r="C34" s="5">
        <v>1228005008</v>
      </c>
      <c r="D34" s="6" t="s">
        <v>46</v>
      </c>
      <c r="E34" s="6" t="s">
        <v>12</v>
      </c>
      <c r="F34" s="5" t="s">
        <v>17</v>
      </c>
      <c r="G34" s="4">
        <v>1</v>
      </c>
      <c r="H34" s="7">
        <v>13026</v>
      </c>
      <c r="I34" s="7">
        <v>0</v>
      </c>
      <c r="J34" s="7">
        <f t="shared" si="4"/>
        <v>13026</v>
      </c>
      <c r="K34" s="7"/>
      <c r="L34" s="7">
        <v>0</v>
      </c>
      <c r="M34" s="7">
        <f t="shared" si="5"/>
        <v>0</v>
      </c>
    </row>
    <row r="35" spans="2:13" x14ac:dyDescent="0.15">
      <c r="B35" s="10"/>
      <c r="C35" s="11"/>
      <c r="D35" s="11" t="s">
        <v>47</v>
      </c>
      <c r="E35" s="11"/>
      <c r="F35" s="10"/>
      <c r="G35" s="10"/>
      <c r="H35" s="12"/>
      <c r="I35" s="12"/>
      <c r="J35" s="12">
        <f>SUM(J28:J34)</f>
        <v>99226</v>
      </c>
      <c r="K35" s="12"/>
      <c r="L35" s="12"/>
      <c r="M35" s="12">
        <f>SUM(M28:M34)</f>
        <v>0</v>
      </c>
    </row>
    <row r="36" spans="2:13" ht="27" customHeight="1" x14ac:dyDescent="0.15">
      <c r="B36" s="18" t="s">
        <v>48</v>
      </c>
      <c r="C36" s="18"/>
      <c r="D36" s="18"/>
      <c r="E36" s="18"/>
      <c r="F36" s="18"/>
      <c r="G36" s="18"/>
      <c r="H36" s="15" t="s">
        <v>1</v>
      </c>
      <c r="I36" s="16"/>
      <c r="J36" s="17"/>
      <c r="K36" s="15" t="s">
        <v>76</v>
      </c>
      <c r="L36" s="16"/>
      <c r="M36" s="17"/>
    </row>
    <row r="37" spans="2:13" ht="36" x14ac:dyDescent="0.15">
      <c r="B37" s="2" t="s">
        <v>2</v>
      </c>
      <c r="C37" s="2" t="s">
        <v>3</v>
      </c>
      <c r="D37" s="2" t="s">
        <v>4</v>
      </c>
      <c r="E37" s="2" t="s">
        <v>5</v>
      </c>
      <c r="F37" s="2" t="s">
        <v>6</v>
      </c>
      <c r="G37" s="2" t="s">
        <v>7</v>
      </c>
      <c r="H37" s="2" t="s">
        <v>8</v>
      </c>
      <c r="I37" s="2" t="s">
        <v>9</v>
      </c>
      <c r="J37" s="2" t="s">
        <v>10</v>
      </c>
      <c r="K37" s="2" t="s">
        <v>8</v>
      </c>
      <c r="L37" s="2" t="s">
        <v>9</v>
      </c>
      <c r="M37" s="2" t="s">
        <v>10</v>
      </c>
    </row>
    <row r="38" spans="2:13" x14ac:dyDescent="0.15">
      <c r="B38" s="4">
        <v>1</v>
      </c>
      <c r="C38" s="5">
        <v>1228405026</v>
      </c>
      <c r="D38" s="6" t="s">
        <v>49</v>
      </c>
      <c r="E38" s="6" t="s">
        <v>12</v>
      </c>
      <c r="F38" s="5" t="s">
        <v>50</v>
      </c>
      <c r="G38" s="4">
        <v>1</v>
      </c>
      <c r="H38" s="7">
        <v>16251</v>
      </c>
      <c r="I38" s="7">
        <v>0</v>
      </c>
      <c r="J38" s="7">
        <f>+H38+I38</f>
        <v>16251</v>
      </c>
      <c r="K38" s="7"/>
      <c r="L38" s="7">
        <v>0</v>
      </c>
      <c r="M38" s="7">
        <f>+K38+L38</f>
        <v>0</v>
      </c>
    </row>
    <row r="39" spans="2:13" ht="36" x14ac:dyDescent="0.15">
      <c r="B39" s="4">
        <v>2</v>
      </c>
      <c r="C39" s="5">
        <v>1228405025</v>
      </c>
      <c r="D39" s="6" t="s">
        <v>51</v>
      </c>
      <c r="E39" s="6" t="s">
        <v>12</v>
      </c>
      <c r="F39" s="5" t="s">
        <v>50</v>
      </c>
      <c r="G39" s="4">
        <v>1</v>
      </c>
      <c r="H39" s="7">
        <v>45669</v>
      </c>
      <c r="I39" s="7">
        <v>0</v>
      </c>
      <c r="J39" s="7">
        <f t="shared" ref="J39:J44" si="6">+H39+I39</f>
        <v>45669</v>
      </c>
      <c r="K39" s="7"/>
      <c r="L39" s="7">
        <v>0</v>
      </c>
      <c r="M39" s="7">
        <f t="shared" ref="M39:M44" si="7">+K39+L39</f>
        <v>0</v>
      </c>
    </row>
    <row r="40" spans="2:13" ht="27" x14ac:dyDescent="0.15">
      <c r="B40" s="4">
        <v>3</v>
      </c>
      <c r="C40" s="5">
        <v>1227610254</v>
      </c>
      <c r="D40" s="6" t="s">
        <v>52</v>
      </c>
      <c r="E40" s="6" t="s">
        <v>12</v>
      </c>
      <c r="F40" s="5" t="s">
        <v>53</v>
      </c>
      <c r="G40" s="4">
        <v>1</v>
      </c>
      <c r="H40" s="7">
        <v>90358</v>
      </c>
      <c r="I40" s="7">
        <v>0</v>
      </c>
      <c r="J40" s="7">
        <f t="shared" si="6"/>
        <v>90358</v>
      </c>
      <c r="K40" s="7"/>
      <c r="L40" s="7">
        <v>0</v>
      </c>
      <c r="M40" s="7">
        <f t="shared" si="7"/>
        <v>0</v>
      </c>
    </row>
    <row r="41" spans="2:13" ht="18" x14ac:dyDescent="0.15">
      <c r="B41" s="4">
        <v>4</v>
      </c>
      <c r="C41" s="5">
        <v>1227610110</v>
      </c>
      <c r="D41" s="6" t="s">
        <v>54</v>
      </c>
      <c r="E41" s="6" t="s">
        <v>12</v>
      </c>
      <c r="F41" s="5" t="s">
        <v>50</v>
      </c>
      <c r="G41" s="4">
        <v>1</v>
      </c>
      <c r="H41" s="7">
        <v>53234</v>
      </c>
      <c r="I41" s="7">
        <v>0</v>
      </c>
      <c r="J41" s="7">
        <f t="shared" si="6"/>
        <v>53234</v>
      </c>
      <c r="K41" s="7"/>
      <c r="L41" s="7">
        <v>0</v>
      </c>
      <c r="M41" s="7">
        <f t="shared" si="7"/>
        <v>0</v>
      </c>
    </row>
    <row r="42" spans="2:13" ht="18" x14ac:dyDescent="0.15">
      <c r="B42" s="4">
        <v>5</v>
      </c>
      <c r="C42" s="5">
        <v>1228405161</v>
      </c>
      <c r="D42" s="6" t="s">
        <v>55</v>
      </c>
      <c r="E42" s="6" t="s">
        <v>12</v>
      </c>
      <c r="F42" s="5" t="s">
        <v>50</v>
      </c>
      <c r="G42" s="4">
        <v>1</v>
      </c>
      <c r="H42" s="7">
        <v>9596</v>
      </c>
      <c r="I42" s="7">
        <f t="shared" ref="I42" si="8">ROUND(H42*0.19,0)</f>
        <v>1823</v>
      </c>
      <c r="J42" s="7">
        <f t="shared" si="6"/>
        <v>11419</v>
      </c>
      <c r="K42" s="7"/>
      <c r="L42" s="7">
        <f t="shared" ref="L42" si="9">ROUND(K42*0.19,0)</f>
        <v>0</v>
      </c>
      <c r="M42" s="7">
        <f t="shared" si="7"/>
        <v>0</v>
      </c>
    </row>
    <row r="43" spans="2:13" x14ac:dyDescent="0.15">
      <c r="B43" s="4">
        <v>6</v>
      </c>
      <c r="C43" s="5">
        <v>1228405160</v>
      </c>
      <c r="D43" s="6" t="s">
        <v>56</v>
      </c>
      <c r="E43" s="6" t="s">
        <v>12</v>
      </c>
      <c r="F43" s="5" t="s">
        <v>50</v>
      </c>
      <c r="G43" s="4">
        <v>1</v>
      </c>
      <c r="H43" s="7">
        <v>48050</v>
      </c>
      <c r="I43" s="7"/>
      <c r="J43" s="7">
        <f t="shared" si="6"/>
        <v>48050</v>
      </c>
      <c r="K43" s="7"/>
      <c r="L43" s="7"/>
      <c r="M43" s="7">
        <f t="shared" si="7"/>
        <v>0</v>
      </c>
    </row>
    <row r="44" spans="2:13" ht="36" x14ac:dyDescent="0.15">
      <c r="B44" s="4">
        <v>7</v>
      </c>
      <c r="C44" s="5">
        <v>1227610093</v>
      </c>
      <c r="D44" s="6" t="s">
        <v>57</v>
      </c>
      <c r="E44" s="6" t="s">
        <v>12</v>
      </c>
      <c r="F44" s="5" t="s">
        <v>24</v>
      </c>
      <c r="G44" s="4">
        <v>1</v>
      </c>
      <c r="H44" s="7">
        <v>1148728</v>
      </c>
      <c r="I44" s="7">
        <v>0</v>
      </c>
      <c r="J44" s="7">
        <f t="shared" si="6"/>
        <v>1148728</v>
      </c>
      <c r="K44" s="7"/>
      <c r="L44" s="7">
        <v>0</v>
      </c>
      <c r="M44" s="7">
        <f t="shared" si="7"/>
        <v>0</v>
      </c>
    </row>
    <row r="45" spans="2:13" x14ac:dyDescent="0.15">
      <c r="B45" s="10"/>
      <c r="C45" s="11"/>
      <c r="D45" s="11" t="s">
        <v>58</v>
      </c>
      <c r="E45" s="11"/>
      <c r="F45" s="10"/>
      <c r="G45" s="10"/>
      <c r="H45" s="12"/>
      <c r="I45" s="12"/>
      <c r="J45" s="12">
        <f>SUM(J38:J44)</f>
        <v>1413709</v>
      </c>
      <c r="K45" s="12"/>
      <c r="L45" s="12"/>
      <c r="M45" s="12">
        <f>SUM(M38:M44)</f>
        <v>0</v>
      </c>
    </row>
    <row r="46" spans="2:13" ht="25.5" customHeight="1" x14ac:dyDescent="0.15">
      <c r="B46" s="18" t="s">
        <v>59</v>
      </c>
      <c r="C46" s="18"/>
      <c r="D46" s="18"/>
      <c r="E46" s="18"/>
      <c r="F46" s="18"/>
      <c r="G46" s="18"/>
      <c r="H46" s="15"/>
      <c r="I46" s="16"/>
      <c r="J46" s="17"/>
      <c r="K46" s="15" t="s">
        <v>76</v>
      </c>
      <c r="L46" s="16"/>
      <c r="M46" s="17"/>
    </row>
    <row r="47" spans="2:13" ht="36" x14ac:dyDescent="0.15">
      <c r="B47" s="2" t="s">
        <v>2</v>
      </c>
      <c r="C47" s="2" t="s">
        <v>3</v>
      </c>
      <c r="D47" s="2" t="s">
        <v>4</v>
      </c>
      <c r="E47" s="2" t="s">
        <v>5</v>
      </c>
      <c r="F47" s="2" t="s">
        <v>6</v>
      </c>
      <c r="G47" s="2" t="s">
        <v>7</v>
      </c>
      <c r="H47" s="2" t="s">
        <v>8</v>
      </c>
      <c r="I47" s="2" t="s">
        <v>9</v>
      </c>
      <c r="J47" s="2" t="s">
        <v>10</v>
      </c>
      <c r="K47" s="2" t="s">
        <v>8</v>
      </c>
      <c r="L47" s="2" t="s">
        <v>9</v>
      </c>
      <c r="M47" s="2" t="s">
        <v>10</v>
      </c>
    </row>
    <row r="48" spans="2:13" ht="18" x14ac:dyDescent="0.15">
      <c r="B48" s="4">
        <v>1</v>
      </c>
      <c r="C48" s="5">
        <v>1176090103</v>
      </c>
      <c r="D48" s="6" t="s">
        <v>60</v>
      </c>
      <c r="E48" s="6" t="s">
        <v>12</v>
      </c>
      <c r="F48" s="5" t="s">
        <v>50</v>
      </c>
      <c r="G48" s="4">
        <v>1</v>
      </c>
      <c r="H48" s="7">
        <v>133215</v>
      </c>
      <c r="I48" s="7">
        <v>0</v>
      </c>
      <c r="J48" s="7">
        <f>+H48+I48</f>
        <v>133215</v>
      </c>
      <c r="K48" s="7"/>
      <c r="L48" s="7">
        <v>0</v>
      </c>
      <c r="M48" s="7">
        <f>+K48+L48</f>
        <v>0</v>
      </c>
    </row>
    <row r="49" spans="2:13" ht="18" x14ac:dyDescent="0.15">
      <c r="B49" s="4">
        <v>2</v>
      </c>
      <c r="C49" s="5">
        <v>1176090105</v>
      </c>
      <c r="D49" s="6" t="s">
        <v>61</v>
      </c>
      <c r="E49" s="6" t="s">
        <v>12</v>
      </c>
      <c r="F49" s="5" t="s">
        <v>50</v>
      </c>
      <c r="G49" s="4">
        <v>1</v>
      </c>
      <c r="H49" s="7">
        <v>188481</v>
      </c>
      <c r="I49" s="7">
        <v>0</v>
      </c>
      <c r="J49" s="7">
        <f t="shared" ref="J49:J51" si="10">+H49+I49</f>
        <v>188481</v>
      </c>
      <c r="K49" s="7"/>
      <c r="L49" s="7">
        <v>0</v>
      </c>
      <c r="M49" s="7">
        <f t="shared" ref="M49:M51" si="11">+K49+L49</f>
        <v>0</v>
      </c>
    </row>
    <row r="50" spans="2:13" ht="18" x14ac:dyDescent="0.15">
      <c r="B50" s="4">
        <v>3</v>
      </c>
      <c r="C50" s="5">
        <v>1176090112</v>
      </c>
      <c r="D50" s="6" t="s">
        <v>62</v>
      </c>
      <c r="E50" s="6" t="s">
        <v>12</v>
      </c>
      <c r="F50" s="5" t="s">
        <v>53</v>
      </c>
      <c r="G50" s="4">
        <v>1</v>
      </c>
      <c r="H50" s="7">
        <v>4791</v>
      </c>
      <c r="I50" s="7">
        <v>0</v>
      </c>
      <c r="J50" s="7">
        <f t="shared" si="10"/>
        <v>4791</v>
      </c>
      <c r="K50" s="7"/>
      <c r="L50" s="7">
        <v>0</v>
      </c>
      <c r="M50" s="7">
        <f t="shared" si="11"/>
        <v>0</v>
      </c>
    </row>
    <row r="51" spans="2:13" ht="18" x14ac:dyDescent="0.15">
      <c r="B51" s="4">
        <v>4</v>
      </c>
      <c r="C51" s="5">
        <v>1176090111</v>
      </c>
      <c r="D51" s="6" t="s">
        <v>63</v>
      </c>
      <c r="E51" s="6" t="s">
        <v>12</v>
      </c>
      <c r="F51" s="5" t="s">
        <v>50</v>
      </c>
      <c r="G51" s="4">
        <v>1</v>
      </c>
      <c r="H51" s="7">
        <v>9079</v>
      </c>
      <c r="I51" s="7">
        <v>0</v>
      </c>
      <c r="J51" s="7">
        <f t="shared" si="10"/>
        <v>9079</v>
      </c>
      <c r="K51" s="7"/>
      <c r="L51" s="7">
        <v>0</v>
      </c>
      <c r="M51" s="7">
        <f t="shared" si="11"/>
        <v>0</v>
      </c>
    </row>
    <row r="52" spans="2:13" x14ac:dyDescent="0.15">
      <c r="B52" s="10"/>
      <c r="C52" s="11"/>
      <c r="D52" s="11" t="s">
        <v>64</v>
      </c>
      <c r="E52" s="11"/>
      <c r="F52" s="10"/>
      <c r="G52" s="10"/>
      <c r="H52" s="12"/>
      <c r="I52" s="12"/>
      <c r="J52" s="12">
        <f>SUM(J48:J51)</f>
        <v>335566</v>
      </c>
      <c r="K52" s="12"/>
      <c r="L52" s="12"/>
      <c r="M52" s="12">
        <f>SUM(M48:M51)</f>
        <v>0</v>
      </c>
    </row>
    <row r="53" spans="2:13" ht="27" customHeight="1" x14ac:dyDescent="0.15">
      <c r="B53" s="18" t="s">
        <v>65</v>
      </c>
      <c r="C53" s="18"/>
      <c r="D53" s="18"/>
      <c r="E53" s="18"/>
      <c r="F53" s="18"/>
      <c r="G53" s="18"/>
      <c r="H53" s="15"/>
      <c r="I53" s="16"/>
      <c r="J53" s="17"/>
      <c r="K53" s="15" t="s">
        <v>76</v>
      </c>
      <c r="L53" s="16"/>
      <c r="M53" s="17"/>
    </row>
    <row r="54" spans="2:13" ht="36" x14ac:dyDescent="0.15">
      <c r="B54" s="2" t="s">
        <v>2</v>
      </c>
      <c r="C54" s="2" t="s">
        <v>3</v>
      </c>
      <c r="D54" s="2" t="s">
        <v>4</v>
      </c>
      <c r="E54" s="2" t="s">
        <v>5</v>
      </c>
      <c r="F54" s="2" t="s">
        <v>6</v>
      </c>
      <c r="G54" s="2" t="s">
        <v>7</v>
      </c>
      <c r="H54" s="2" t="s">
        <v>8</v>
      </c>
      <c r="I54" s="2" t="s">
        <v>9</v>
      </c>
      <c r="J54" s="2" t="s">
        <v>10</v>
      </c>
      <c r="K54" s="2" t="s">
        <v>8</v>
      </c>
      <c r="L54" s="2" t="s">
        <v>9</v>
      </c>
      <c r="M54" s="2" t="s">
        <v>10</v>
      </c>
    </row>
    <row r="55" spans="2:13" x14ac:dyDescent="0.15">
      <c r="B55" s="4">
        <v>1</v>
      </c>
      <c r="C55" s="5">
        <v>1228205141</v>
      </c>
      <c r="D55" s="6" t="s">
        <v>66</v>
      </c>
      <c r="E55" s="6" t="s">
        <v>12</v>
      </c>
      <c r="F55" s="5" t="s">
        <v>50</v>
      </c>
      <c r="G55" s="4">
        <v>1</v>
      </c>
      <c r="H55" s="7">
        <v>39</v>
      </c>
      <c r="I55" s="7">
        <f>ROUND(H55*0.19,0)</f>
        <v>7</v>
      </c>
      <c r="J55" s="7">
        <f t="shared" ref="J55:J58" si="12">+H55+I55</f>
        <v>46</v>
      </c>
      <c r="K55" s="7"/>
      <c r="L55" s="7">
        <f>ROUND(K55*0.19,0)</f>
        <v>0</v>
      </c>
      <c r="M55" s="7">
        <f t="shared" ref="M55:M58" si="13">+K55+L55</f>
        <v>0</v>
      </c>
    </row>
    <row r="56" spans="2:13" x14ac:dyDescent="0.15">
      <c r="B56" s="4">
        <v>2</v>
      </c>
      <c r="C56" s="5">
        <v>1227650706</v>
      </c>
      <c r="D56" s="6" t="s">
        <v>67</v>
      </c>
      <c r="E56" s="6" t="s">
        <v>12</v>
      </c>
      <c r="F56" s="5" t="s">
        <v>50</v>
      </c>
      <c r="G56" s="4">
        <v>1</v>
      </c>
      <c r="H56" s="7">
        <v>254</v>
      </c>
      <c r="I56" s="7">
        <f t="shared" ref="I56:I58" si="14">ROUND(H56*0.19,0)</f>
        <v>48</v>
      </c>
      <c r="J56" s="7">
        <f t="shared" si="12"/>
        <v>302</v>
      </c>
      <c r="K56" s="7"/>
      <c r="L56" s="7">
        <f t="shared" ref="L56:L58" si="15">ROUND(K56*0.19,0)</f>
        <v>0</v>
      </c>
      <c r="M56" s="7">
        <f t="shared" si="13"/>
        <v>0</v>
      </c>
    </row>
    <row r="57" spans="2:13" ht="18" x14ac:dyDescent="0.15">
      <c r="B57" s="4">
        <v>3</v>
      </c>
      <c r="C57" s="5">
        <v>1227650818</v>
      </c>
      <c r="D57" s="6" t="s">
        <v>68</v>
      </c>
      <c r="E57" s="6" t="s">
        <v>12</v>
      </c>
      <c r="F57" s="5" t="s">
        <v>53</v>
      </c>
      <c r="G57" s="4">
        <v>1</v>
      </c>
      <c r="H57" s="7">
        <v>161</v>
      </c>
      <c r="I57" s="7">
        <f t="shared" si="14"/>
        <v>31</v>
      </c>
      <c r="J57" s="7">
        <f t="shared" si="12"/>
        <v>192</v>
      </c>
      <c r="K57" s="7"/>
      <c r="L57" s="7">
        <f t="shared" si="15"/>
        <v>0</v>
      </c>
      <c r="M57" s="7">
        <f t="shared" si="13"/>
        <v>0</v>
      </c>
    </row>
    <row r="58" spans="2:13" ht="27" x14ac:dyDescent="0.15">
      <c r="B58" s="4">
        <v>4</v>
      </c>
      <c r="C58" s="5">
        <v>1227650034</v>
      </c>
      <c r="D58" s="6" t="s">
        <v>69</v>
      </c>
      <c r="E58" s="6" t="s">
        <v>12</v>
      </c>
      <c r="F58" s="5" t="s">
        <v>50</v>
      </c>
      <c r="G58" s="4">
        <v>1</v>
      </c>
      <c r="H58" s="7">
        <v>76120</v>
      </c>
      <c r="I58" s="7">
        <f t="shared" si="14"/>
        <v>14463</v>
      </c>
      <c r="J58" s="7">
        <f t="shared" si="12"/>
        <v>90583</v>
      </c>
      <c r="K58" s="7"/>
      <c r="L58" s="7">
        <f t="shared" si="15"/>
        <v>0</v>
      </c>
      <c r="M58" s="7">
        <f t="shared" si="13"/>
        <v>0</v>
      </c>
    </row>
    <row r="59" spans="2:13" x14ac:dyDescent="0.15">
      <c r="B59" s="10"/>
      <c r="C59" s="11"/>
      <c r="D59" s="11" t="s">
        <v>70</v>
      </c>
      <c r="E59" s="11"/>
      <c r="F59" s="10"/>
      <c r="G59" s="10"/>
      <c r="H59" s="12"/>
      <c r="I59" s="12"/>
      <c r="J59" s="12">
        <f>SUM(J55:J58)</f>
        <v>91123</v>
      </c>
      <c r="K59" s="12"/>
      <c r="L59" s="12"/>
      <c r="M59" s="12">
        <f>SUM(M55:M58)</f>
        <v>0</v>
      </c>
    </row>
    <row r="60" spans="2:13" ht="27" customHeight="1" x14ac:dyDescent="0.15">
      <c r="B60" s="18" t="s">
        <v>71</v>
      </c>
      <c r="C60" s="18"/>
      <c r="D60" s="18"/>
      <c r="E60" s="18"/>
      <c r="F60" s="18"/>
      <c r="G60" s="18"/>
      <c r="H60" s="15"/>
      <c r="I60" s="16"/>
      <c r="J60" s="17"/>
      <c r="K60" s="15" t="s">
        <v>76</v>
      </c>
      <c r="L60" s="16"/>
      <c r="M60" s="17"/>
    </row>
    <row r="61" spans="2:13" ht="36" x14ac:dyDescent="0.15">
      <c r="B61" s="2" t="s">
        <v>2</v>
      </c>
      <c r="C61" s="2" t="s">
        <v>3</v>
      </c>
      <c r="D61" s="2" t="s">
        <v>4</v>
      </c>
      <c r="E61" s="2" t="s">
        <v>5</v>
      </c>
      <c r="F61" s="2" t="s">
        <v>6</v>
      </c>
      <c r="G61" s="2" t="s">
        <v>7</v>
      </c>
      <c r="H61" s="2" t="s">
        <v>8</v>
      </c>
      <c r="I61" s="2" t="s">
        <v>9</v>
      </c>
      <c r="J61" s="2" t="s">
        <v>10</v>
      </c>
      <c r="K61" s="2" t="s">
        <v>8</v>
      </c>
      <c r="L61" s="2" t="s">
        <v>9</v>
      </c>
      <c r="M61" s="2" t="s">
        <v>10</v>
      </c>
    </row>
    <row r="62" spans="2:13" x14ac:dyDescent="0.15">
      <c r="B62" s="4">
        <v>1</v>
      </c>
      <c r="C62" s="5">
        <v>1227650725</v>
      </c>
      <c r="D62" s="6" t="s">
        <v>72</v>
      </c>
      <c r="E62" s="6" t="s">
        <v>12</v>
      </c>
      <c r="F62" s="5" t="s">
        <v>50</v>
      </c>
      <c r="G62" s="4">
        <v>1</v>
      </c>
      <c r="H62" s="7">
        <v>574</v>
      </c>
      <c r="I62" s="7">
        <f t="shared" ref="I62:I64" si="16">ROUND(H62*0.19,0)</f>
        <v>109</v>
      </c>
      <c r="J62" s="7">
        <f t="shared" ref="J62:J64" si="17">+H62+I62</f>
        <v>683</v>
      </c>
      <c r="K62" s="7"/>
      <c r="L62" s="7">
        <f t="shared" ref="L62:L64" si="18">ROUND(K62*0.19,0)</f>
        <v>0</v>
      </c>
      <c r="M62" s="7">
        <f t="shared" ref="M62:M64" si="19">+K62+L62</f>
        <v>0</v>
      </c>
    </row>
    <row r="63" spans="2:13" x14ac:dyDescent="0.15">
      <c r="B63" s="4">
        <v>2</v>
      </c>
      <c r="C63" s="5">
        <v>1227650726</v>
      </c>
      <c r="D63" s="6" t="s">
        <v>73</v>
      </c>
      <c r="E63" s="6" t="s">
        <v>12</v>
      </c>
      <c r="F63" s="5" t="s">
        <v>50</v>
      </c>
      <c r="G63" s="4">
        <v>1</v>
      </c>
      <c r="H63" s="7">
        <v>540</v>
      </c>
      <c r="I63" s="7">
        <f t="shared" si="16"/>
        <v>103</v>
      </c>
      <c r="J63" s="7">
        <f t="shared" si="17"/>
        <v>643</v>
      </c>
      <c r="K63" s="7"/>
      <c r="L63" s="7">
        <f t="shared" si="18"/>
        <v>0</v>
      </c>
      <c r="M63" s="7">
        <f t="shared" si="19"/>
        <v>0</v>
      </c>
    </row>
    <row r="64" spans="2:13" x14ac:dyDescent="0.15">
      <c r="B64" s="4">
        <v>3</v>
      </c>
      <c r="C64" s="5">
        <v>1227690584</v>
      </c>
      <c r="D64" s="6" t="s">
        <v>74</v>
      </c>
      <c r="E64" s="6" t="s">
        <v>12</v>
      </c>
      <c r="F64" s="5" t="s">
        <v>53</v>
      </c>
      <c r="G64" s="4">
        <v>1</v>
      </c>
      <c r="H64" s="7">
        <v>787</v>
      </c>
      <c r="I64" s="7">
        <f t="shared" si="16"/>
        <v>150</v>
      </c>
      <c r="J64" s="7">
        <f t="shared" si="17"/>
        <v>937</v>
      </c>
      <c r="K64" s="7"/>
      <c r="L64" s="7">
        <f t="shared" si="18"/>
        <v>0</v>
      </c>
      <c r="M64" s="7">
        <f t="shared" si="19"/>
        <v>0</v>
      </c>
    </row>
    <row r="65" spans="2:13" x14ac:dyDescent="0.15">
      <c r="B65" s="10"/>
      <c r="C65" s="11"/>
      <c r="D65" s="11" t="s">
        <v>75</v>
      </c>
      <c r="E65" s="11"/>
      <c r="F65" s="10"/>
      <c r="G65" s="10"/>
      <c r="H65" s="12"/>
      <c r="I65" s="12"/>
      <c r="J65" s="12">
        <f>SUM(J62:J64)</f>
        <v>2263</v>
      </c>
      <c r="K65" s="12"/>
      <c r="L65" s="12"/>
      <c r="M65" s="12">
        <f>SUM(M62:M64)</f>
        <v>0</v>
      </c>
    </row>
    <row r="66" spans="2:13" x14ac:dyDescent="0.15"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</row>
    <row r="69" spans="2:13" x14ac:dyDescent="0.15">
      <c r="B69" s="19" t="s">
        <v>77</v>
      </c>
      <c r="C69" s="20"/>
      <c r="D69" s="20"/>
      <c r="E69" s="20"/>
      <c r="F69" s="20"/>
      <c r="G69" s="20"/>
      <c r="H69" s="20"/>
    </row>
    <row r="70" spans="2:13" x14ac:dyDescent="0.15">
      <c r="B70" s="20"/>
      <c r="C70" s="20"/>
      <c r="D70" s="20"/>
      <c r="E70" s="20"/>
      <c r="F70" s="20"/>
      <c r="G70" s="20"/>
      <c r="H70" s="20"/>
    </row>
    <row r="71" spans="2:13" x14ac:dyDescent="0.15">
      <c r="B71" s="20"/>
      <c r="C71" s="20"/>
      <c r="D71" s="20"/>
      <c r="E71" s="20"/>
      <c r="F71" s="20"/>
      <c r="G71" s="20"/>
      <c r="H71" s="20"/>
    </row>
    <row r="72" spans="2:13" x14ac:dyDescent="0.15">
      <c r="B72" s="20"/>
      <c r="C72" s="20"/>
      <c r="D72" s="20"/>
      <c r="E72" s="20"/>
      <c r="F72" s="20"/>
      <c r="G72" s="20"/>
      <c r="H72" s="20"/>
    </row>
  </sheetData>
  <mergeCells count="19">
    <mergeCell ref="B69:H72"/>
    <mergeCell ref="B2:G2"/>
    <mergeCell ref="H2:J2"/>
    <mergeCell ref="B26:G26"/>
    <mergeCell ref="H26:J26"/>
    <mergeCell ref="B36:G36"/>
    <mergeCell ref="H36:J36"/>
    <mergeCell ref="K60:M60"/>
    <mergeCell ref="B46:G46"/>
    <mergeCell ref="H46:J46"/>
    <mergeCell ref="B53:G53"/>
    <mergeCell ref="H53:J53"/>
    <mergeCell ref="B60:G60"/>
    <mergeCell ref="H60:J60"/>
    <mergeCell ref="K2:M2"/>
    <mergeCell ref="K26:M26"/>
    <mergeCell ref="K36:M36"/>
    <mergeCell ref="K46:M46"/>
    <mergeCell ref="K53:M53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Cristian Medina</cp:lastModifiedBy>
  <dcterms:created xsi:type="dcterms:W3CDTF">2026-09-11T14:12:53Z</dcterms:created>
  <dcterms:modified xsi:type="dcterms:W3CDTF">2026-10-07T21:41:42Z</dcterms:modified>
</cp:coreProperties>
</file>