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persons/person.xml" ContentType="application/vnd.ms-excel.person+xml"/>
  <Override PartName="/xl/threadedComments/threadedComment1.xml" ContentType="application/vnd.ms-excel.threadedcomment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4"/>
  <workbookPr defaultThemeVersion="166925"/>
  <mc:AlternateContent xmlns:mc="http://schemas.openxmlformats.org/markup-compatibility/2006">
    <mc:Choice Requires="x15">
      <x15ac:absPath xmlns:x15ac="http://schemas.microsoft.com/office/spreadsheetml/2010/11/ac" url="C:\Users\USUARIO\Documents\ANM 2026\CONTRATOS\PAPELERIA\DOCUMENTOS FINALES\"/>
    </mc:Choice>
  </mc:AlternateContent>
  <xr:revisionPtr revIDLastSave="0" documentId="13_ncr:1_{70D45A9A-800C-467A-B89B-4ABE626ADB0D}" xr6:coauthVersionLast="47" xr6:coauthVersionMax="47" xr10:uidLastSave="{00000000-0000-0000-0000-000000000000}"/>
  <bookViews>
    <workbookView xWindow="-108" yWindow="-108" windowWidth="23256" windowHeight="12456" xr2:uid="{00000000-000D-0000-FFFF-FFFF00000000}"/>
  </bookViews>
  <sheets>
    <sheet name="Hoja1" sheetId="1" r:id="rId1"/>
  </sheets>
  <definedNames>
    <definedName name="_xlnm.Print_Area" localSheetId="0">Hoja1!$A$1:$M$81</definedName>
    <definedName name="_xlnm.Print_Titles" localSheetId="0">Hoja1!$1:$10</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K52" i="1" l="1"/>
  <c r="K51" i="1"/>
  <c r="K26" i="1"/>
  <c r="K59" i="1"/>
  <c r="L59" i="1" s="1"/>
  <c r="K60" i="1"/>
  <c r="L60" i="1" s="1"/>
  <c r="K61" i="1"/>
  <c r="L61" i="1" s="1"/>
  <c r="K62" i="1"/>
  <c r="L62" i="1" s="1"/>
  <c r="K63" i="1"/>
  <c r="L63" i="1" s="1"/>
  <c r="K64" i="1"/>
  <c r="L64" i="1" s="1"/>
  <c r="K65" i="1"/>
  <c r="L65" i="1" s="1"/>
  <c r="K66" i="1"/>
  <c r="L66" i="1" s="1"/>
  <c r="K67" i="1"/>
  <c r="L67" i="1" s="1"/>
  <c r="K68" i="1"/>
  <c r="L68" i="1" s="1"/>
  <c r="K56" i="1" l="1"/>
  <c r="L56" i="1" s="1"/>
  <c r="K57" i="1"/>
  <c r="L57" i="1" s="1"/>
  <c r="K23" i="1"/>
  <c r="L23" i="1" s="1"/>
  <c r="K24" i="1"/>
  <c r="L24" i="1" s="1"/>
  <c r="K25" i="1"/>
  <c r="L25" i="1" s="1"/>
  <c r="L26" i="1"/>
  <c r="K17" i="1"/>
  <c r="L17" i="1" s="1"/>
  <c r="K18" i="1"/>
  <c r="L18" i="1" s="1"/>
  <c r="K19" i="1"/>
  <c r="L19" i="1" s="1"/>
  <c r="K20" i="1"/>
  <c r="L20" i="1" s="1"/>
  <c r="K21" i="1"/>
  <c r="L21" i="1" s="1"/>
  <c r="K22" i="1"/>
  <c r="L22" i="1" s="1"/>
  <c r="K27" i="1"/>
  <c r="L27" i="1" s="1"/>
  <c r="K28" i="1"/>
  <c r="L28" i="1" s="1"/>
  <c r="K29" i="1"/>
  <c r="L29" i="1" s="1"/>
  <c r="K30" i="1"/>
  <c r="L30" i="1" s="1"/>
  <c r="K31" i="1"/>
  <c r="L31" i="1" s="1"/>
  <c r="K32" i="1"/>
  <c r="L32" i="1" s="1"/>
  <c r="K33" i="1"/>
  <c r="L33" i="1" s="1"/>
  <c r="K34" i="1"/>
  <c r="L34" i="1" s="1"/>
  <c r="K35" i="1"/>
  <c r="L35" i="1" s="1"/>
  <c r="K36" i="1"/>
  <c r="L36" i="1" s="1"/>
  <c r="K37" i="1"/>
  <c r="L37" i="1" s="1"/>
  <c r="K38" i="1"/>
  <c r="L38" i="1" s="1"/>
  <c r="K39" i="1"/>
  <c r="L39" i="1" s="1"/>
  <c r="K40" i="1"/>
  <c r="L40" i="1" s="1"/>
  <c r="K41" i="1"/>
  <c r="L41" i="1" s="1"/>
  <c r="K42" i="1"/>
  <c r="L42" i="1" s="1"/>
  <c r="K43" i="1"/>
  <c r="L43" i="1" s="1"/>
  <c r="K44" i="1"/>
  <c r="L44" i="1" s="1"/>
  <c r="K45" i="1"/>
  <c r="L45" i="1" s="1"/>
  <c r="K46" i="1"/>
  <c r="L46" i="1" s="1"/>
  <c r="K47" i="1"/>
  <c r="L47" i="1" s="1"/>
  <c r="K48" i="1"/>
  <c r="L48" i="1" s="1"/>
  <c r="K49" i="1"/>
  <c r="L49" i="1" s="1"/>
  <c r="K50" i="1"/>
  <c r="L50" i="1" s="1"/>
  <c r="L51" i="1"/>
  <c r="L52" i="1"/>
  <c r="K53" i="1"/>
  <c r="L53" i="1" s="1"/>
  <c r="K54" i="1"/>
  <c r="L54" i="1" s="1"/>
  <c r="K55" i="1"/>
  <c r="L55" i="1" s="1"/>
  <c r="K58" i="1"/>
  <c r="L58" i="1" s="1"/>
  <c r="K14" i="1"/>
  <c r="L14" i="1" s="1"/>
  <c r="K12" i="1"/>
  <c r="L12" i="1" s="1"/>
  <c r="K13" i="1"/>
  <c r="L13" i="1" s="1"/>
  <c r="K15" i="1"/>
  <c r="L15" i="1" s="1"/>
  <c r="K16" i="1"/>
  <c r="L16" i="1" s="1"/>
  <c r="K11" i="1"/>
  <c r="L11" i="1" s="1"/>
  <c r="L69" i="1" l="1"/>
</calcChain>
</file>

<file path=xl/sharedStrings.xml><?xml version="1.0" encoding="utf-8"?>
<sst xmlns="http://schemas.openxmlformats.org/spreadsheetml/2006/main" count="197" uniqueCount="135">
  <si>
    <r>
      <rPr>
        <b/>
        <sz val="11"/>
        <color rgb="FF000000"/>
        <rFont val="Calibri"/>
        <scheme val="minor"/>
      </rPr>
      <t>OBJETO</t>
    </r>
    <r>
      <rPr>
        <sz val="11"/>
        <color rgb="FF000000"/>
        <rFont val="Calibri"/>
        <scheme val="minor"/>
      </rPr>
      <t>: “ADQUISICIÓN DE ELEMENTOS DE PAPELERÍA, PAPEL DE IMPRESIÓN, ÚTILES DE ESCRITORIO Y DE OFICINA Y MISCELANEOS PARA ATENDER LAS NECESIDADES DE LA ANM A NIVEL NACIONAL”.</t>
    </r>
  </si>
  <si>
    <r>
      <t>Notas:</t>
    </r>
    <r>
      <rPr>
        <sz val="10"/>
        <color rgb="FF000000"/>
        <rFont val="Calibri"/>
        <scheme val="minor"/>
      </rPr>
      <t xml:space="preserve"> 
1) Estimado proponente, por favor remitir la oferta firmada y diligenciada con la información solicitada en la parte inferior del formato.
2) Estimado proponente, la oferta económica debe diligenciarse en su totalidad. No se aceptan ofertas parciales. 
3) Estimado proponente, para efectos de diligenciar el formato en el componente de precios, le agradecemos</t>
    </r>
    <r>
      <rPr>
        <b/>
        <sz val="10"/>
        <color rgb="FF000000"/>
        <rFont val="Calibri"/>
        <scheme val="minor"/>
      </rPr>
      <t xml:space="preserve"> únicamente </t>
    </r>
    <r>
      <rPr>
        <sz val="10"/>
        <color rgb="FF000000"/>
        <rFont val="Calibri"/>
        <scheme val="minor"/>
      </rPr>
      <t>incluir la información de la columna</t>
    </r>
    <r>
      <rPr>
        <b/>
        <sz val="10"/>
        <color rgb="FF000000"/>
        <rFont val="Calibri"/>
        <scheme val="minor"/>
      </rPr>
      <t xml:space="preserve"> "VALOR UNITARIO ANTES DE IVA" (sombreda en color azul),</t>
    </r>
    <r>
      <rPr>
        <sz val="10"/>
        <color rgb="FF000000"/>
        <rFont val="Calibri"/>
        <scheme val="minor"/>
      </rPr>
      <t xml:space="preserve"> ya que las demás columnas ya se encuentra formuladas.</t>
    </r>
    <r>
      <rPr>
        <b/>
        <sz val="10"/>
        <color rgb="FF000000"/>
        <rFont val="Calibri"/>
        <scheme val="minor"/>
      </rPr>
      <t xml:space="preserve"> Por favor indicar si algun elemento tiene un porcentaje de IVA diferente al 19% (0,19 en la fórmula), y establecerlo en numéros decimales en la fórmula de la columna "VALOR IVA (19%)" para generar el "VALOR UNITARIO INCLUIDO IVA" para el respectivo artículo.
4) </t>
    </r>
    <r>
      <rPr>
        <sz val="10"/>
        <color rgb="FF000000"/>
        <rFont val="Calibri"/>
        <scheme val="minor"/>
      </rPr>
      <t xml:space="preserve"> El valor de la propuesta establecida en el “VALOR UNITARIO IVA INCLUIDO”, no supere los precios unitarios techo, IVA Incluido, establecidos para cada uno de los ítems del presente proceso.
</t>
    </r>
    <r>
      <rPr>
        <b/>
        <sz val="10"/>
        <color rgb="FF000000"/>
        <rFont val="Calibri"/>
        <scheme val="minor"/>
      </rPr>
      <t>5)</t>
    </r>
    <r>
      <rPr>
        <sz val="10"/>
        <color rgb="FF000000"/>
        <rFont val="Calibri"/>
        <scheme val="minor"/>
      </rPr>
      <t xml:space="preserve"> Los ítems 16, 41 y 42 están exentos de IVA. 
</t>
    </r>
    <r>
      <rPr>
        <b/>
        <sz val="10"/>
        <color rgb="FF000000"/>
        <rFont val="Calibri"/>
        <family val="2"/>
        <scheme val="minor"/>
      </rPr>
      <t>6)</t>
    </r>
    <r>
      <rPr>
        <sz val="10"/>
        <color rgb="FF000000"/>
        <rFont val="Calibri"/>
        <scheme val="minor"/>
      </rPr>
      <t xml:space="preserve"> Los oferentes no pueden sobrepsar el precio techo</t>
    </r>
  </si>
  <si>
    <r>
      <rPr>
        <sz val="9"/>
        <color rgb="FF000000"/>
        <rFont val="Calibri"/>
        <scheme val="minor"/>
      </rPr>
      <t xml:space="preserve">Bogota DC
Señores 
</t>
    </r>
    <r>
      <rPr>
        <b/>
        <sz val="9"/>
        <color rgb="FF000000"/>
        <rFont val="Calibri"/>
        <scheme val="minor"/>
      </rPr>
      <t xml:space="preserve">AGENCIA NACIONAL DE MINERÍA </t>
    </r>
  </si>
  <si>
    <t>PRECIO TECHO 2026</t>
  </si>
  <si>
    <t>PRECIO OFERTADO 2026</t>
  </si>
  <si>
    <t>ITEM</t>
  </si>
  <si>
    <t>DESCRIPCIÓN</t>
  </si>
  <si>
    <t>CARACTERISTICAS TÉCNICAS</t>
  </si>
  <si>
    <t>UNIDAD DE MEDIDA</t>
  </si>
  <si>
    <t>CANT</t>
  </si>
  <si>
    <t>VALOR UNITARIO ANTES DE IVA</t>
  </si>
  <si>
    <t>VALOR IVA (19%)</t>
  </si>
  <si>
    <t>VALOR UNITARIO IVA INCLUIDO</t>
  </si>
  <si>
    <t>BATERIA ALCALINA (AA)</t>
  </si>
  <si>
    <t xml:space="preserve">BATERIA AA MIDE UN MÁXIMO DE 50.5 MM O UN MÍNIMO DE 49.5 MM DE LONGITUD Y UN DIÁMETRO MÍNIMO DE 13.5 MM O MÁXIMO DE 14.5 MM. PAQUETE X 2 </t>
  </si>
  <si>
    <t>PAQUETE</t>
  </si>
  <si>
    <t>BATERIA ALCALINA (AAA)</t>
  </si>
  <si>
    <t xml:space="preserve">BATERIA AAA MIDE 44,5 MM DE LONGITUD Y 10,5 MM DE DIÁMETRO PAQUETE X2 </t>
  </si>
  <si>
    <t>BORRADOR DE TABLERO</t>
  </si>
  <si>
    <t>MATERIAL: ELABORADO CON FELPA SINTETICA, FIELTRO O PAÑO CHALET, LA BASE DEBE SER EN MADERA O PLASTICO.DIMENSION 13X4,4 CM</t>
  </si>
  <si>
    <t>UNIDAD</t>
  </si>
  <si>
    <t>CAJAS PARA ARCHIVO MEMBRETADO</t>
  </si>
  <si>
    <t>REFERENCIA: X-200, MEMBRETADA DE CARTÓN CORRUGADO KRAFT SINGLE FASE CALIBRE 720.  MATERIAL: CARTÓN CORRUGADO QUE CUMPLE CON LA NTC 4436:1998 Y LA NTC 5397, RESISTENCIA MÍNIMA A LA COMPRESIÓN VERTICAL DE 790 KGF/M . RESISTENCIA DE MATERIAL: RESISTENCIA MÍNIMA AL APLASTAMIENTO HORIZONTAL DE 2 KGF/CM2. DIMENSIÓN EXTERNA: 26.5 CM DE ALTO, 21 CM DE ANCHO Y 40 CM DE LARGO. CARACTERÍSTICAS FÍSICAS: CON APERTURA FRONTAL, PLIEGUE EN EL COSTADO IZQUIERDO Y PESTAÑA PARA SU MANIPULACIÓN TROQUELADA Y FÁCIL DE ARMAR, EN ALETA SUPERIOR IZQUIERDA. PEGANTE PH NEUTRO O ALCALINO, SIN RESIDUO DE PEGANTE A LA VISTA. RECUBRIMIENTO AL INTERIOR CON UNA PELÍCULA TRANSPARENTE DE MATERIAL INERTE PH DE 7 A 8. CAPACIDAD DE ALMACENAMIENTO: MÍNIMO 15 CARPETAS TAMAÑO OFICIO.</t>
  </si>
  <si>
    <t>CARPETAS ADMINISTRATIVAS</t>
  </si>
  <si>
    <t>CARTULINA TIPO YUTE DE 550 A 600 GRAMOS. REFUERZO EN TELA COLETA CON ADHESIVO ESTABLE IMPRESIÓN DE LOGO DE LA ENTIDAD A UNA TINTA (DEBERÁ SER ESTABLE). PERFORADA PARA GANCHO LEGAJADOR. MEDIDAS: ALTO 35CMS, ANCHO 25CMS.)</t>
  </si>
  <si>
    <t>CARPETAS HISTORIAS LABORALES</t>
  </si>
  <si>
    <t>CARPETAS CUATRO ALETAS EN PROPALCOTE DE 340 GR/M²  TAMAÑO OFICIO
DIMENSIONES (SEGÚN MUESTRA): TOTAL ANCHO: 69, 5 CM. 
DE LA BASE CENTRAL: ANCHO: 22 CM. X LARGO: 35 CM. 
ANCHO: 25.5CM. X LARGO: 35CM. 
DE LAS ALETAS SUPERIORES: ANCHO: 22.5 CM. X LARGO: 17 CM. 
DISEÑO Y MATERIAL: CARPETAS EN PROPALCOTE DE 340 GRAMOS, COLOR BLANCO, TAMAÑO OFICIO, CON BOLSILLO INTERIOR EN UNA DE SUS TAPAS. CONSTA DE UNA CUBIERTA ANTERIOR Y UNA POSTERIOR CON SOLAPAS LATERALES QUE DOBLAN AL INTERIOR. INCLUYE GRAFADO PARA 4 PLIEGUES SOBRE CADA SOLAPA. LA CAPACIDAD MÁXIMA DE ALMACENAMIENTO ES DE 200 A 220 FOLIOS. NO DEBE INCLUIR ADHESIVOS, CINTAS, PITAS, HILOS, NI GANCHOS. EN SU LUGAR VISIBLE Y DE ACUERDO CON EL DISEÑO DADO EN EL ANEXO, SE DEBE CONSIGNAR LA IDENTIFICACIÓN DE SU CONTENIDO</t>
  </si>
  <si>
    <t>CARPETAS PLASTICAS OFICIO</t>
  </si>
  <si>
    <t>CARPETAS PLASTICAS CON BISEL TAMAÑO OFICIO X 5 UNIDADES</t>
  </si>
  <si>
    <t>CHINCHES TACHUELA</t>
  </si>
  <si>
    <t>CHICHES TACHUELA PARA CORCHO CAJA X 100</t>
  </si>
  <si>
    <t>CAJA</t>
  </si>
  <si>
    <t>CINTA ADHESIVA</t>
  </si>
  <si>
    <t>CINTA ADHESIVA TRASPARENTE 12MM X 40MT X 12 UND</t>
  </si>
  <si>
    <t>CINTA DE EMPAQUE</t>
  </si>
  <si>
    <t>CINTA ADHESIVA DE EMPAQUE 48MM X 40MT</t>
  </si>
  <si>
    <t>ROLLO</t>
  </si>
  <si>
    <t>CINTA DE ENMASCARAR</t>
  </si>
  <si>
    <t>CINTA DE ENMASCARAR 12MM X 40MT</t>
  </si>
  <si>
    <t>CINTA DE ENMASCARAR 24MM X 40MT</t>
  </si>
  <si>
    <t>CINTA MAGICA</t>
  </si>
  <si>
    <t>CINTA MAGICA 19MM X 30MT</t>
  </si>
  <si>
    <t>COLBON LIQUIDO</t>
  </si>
  <si>
    <t>COLBON LIQUIDO 225GR</t>
  </si>
  <si>
    <t>CUADERNO DE NOTAS</t>
  </si>
  <si>
    <t>LIBRETA NOTE A6 DE BOLSILLO - 14,3CM X 9,5CM</t>
  </si>
  <si>
    <t>CUADERNO ARGOLLADO 85 (PEQUEÑO), CUENTA CON 100 HOJAS ELABORADAS EN PAPEL BOND DE 56 GRAMOS IMPRESO A CUADROS, PASTA EN CARTÓN PLASTIFICADO CALIBRE 0.61 MM.</t>
  </si>
  <si>
    <t>MANECILLAS DOBLE CLIP 1"</t>
  </si>
  <si>
    <t>MANECILLAS DOBLE CLIP 1" CAJA X 12 UNDS</t>
  </si>
  <si>
    <t>MICROPUNTA</t>
  </si>
  <si>
    <t>MICROPUNTA - PLUMIGRAFO CAJA X 10 COLOR NEGRO</t>
  </si>
  <si>
    <t>NOTAS AUTOADHESIVAS</t>
  </si>
  <si>
    <t>NOTAS AUTOADHESIVAS / POST-IT, 3 X 3 PULGADAS, 100 HOJAS</t>
  </si>
  <si>
    <t>PEGANTE EN BARRA</t>
  </si>
  <si>
    <t>PEGANTE EN BARRA 40GR X 12 UND</t>
  </si>
  <si>
    <t>PORTAMINAS 0,5 MM</t>
  </si>
  <si>
    <t>GRADO DE DUREZA HB. ANCHO DE LINEA 0,5 MM. CUERPO CUBIERTO DE GOMA. PUNTA FINA DE ACERO. CON BORRADOR. MINAS RECARGABLES. TUBO - GUIA RETRACTIL. DIAMETRO DE AGARRE 9,5 MM. LONGITUD 14,9 CM</t>
  </si>
  <si>
    <t>REPUESTO DE MINAS 0,5 MM</t>
  </si>
  <si>
    <t>REPUESTO MINAS PARA PORTAMINAS 0,5 MM X 12 UND</t>
  </si>
  <si>
    <t>PORTAMINAS 0,7 MM</t>
  </si>
  <si>
    <t>REPUESTO MINAS 0,7 MM</t>
  </si>
  <si>
    <t>REPUESTO MINAS PARA PORTAMINAS 0,7 MM X 12 UND</t>
  </si>
  <si>
    <t>RESMA PAPEL BOND CARTA</t>
  </si>
  <si>
    <t>RESMA PAPEL BOND BLANCO TAMAÑO CARTA 75 GR - CAJA X 10 RESMAS. DEBE CUMPLIR CON LA NTC 4436:1998 Y LA NTC 5397</t>
  </si>
  <si>
    <t>RESMA PAPEL BOND OFICIO</t>
  </si>
  <si>
    <t>RESMA PAPEL BOND BLANCO TAMAÑO OFICIO 75 GR- CAJA X 10 RESMAS. DEBE CUMPLIR CON LA NTC 4436:1998 Y LA NTC 5397</t>
  </si>
  <si>
    <t>ROLLO DE ETIQUETAS</t>
  </si>
  <si>
    <t>ROLLO ETIQUETAS ADHESIVAS 3M 50MM X 25 MM X 2,5MM ETIQUETA DOBLE COLUMNA</t>
  </si>
  <si>
    <t>ROLLO PAPEL VINIPEL</t>
  </si>
  <si>
    <t>ROLLO DE PAPEL VINIPEL TRANSPARENTE (50 Cm X 300M)</t>
  </si>
  <si>
    <t xml:space="preserve">MARCADOR PERMANENTE PUNTA FIJA </t>
  </si>
  <si>
    <t xml:space="preserve">MARCADOR PERMANENTE PUNTA FINA CAJA X 12 </t>
  </si>
  <si>
    <t>SILICONA LIQUIDA</t>
  </si>
  <si>
    <t>SILICONA LIQUIDA 100 ML</t>
  </si>
  <si>
    <t>TABLERO DE CORCHO</t>
  </si>
  <si>
    <t>TABLERO CORCHO CON MARCO EN ALUMINIO, COLOR CAOBA, DIMENSIONES 80 cm X 60 cm</t>
  </si>
  <si>
    <t xml:space="preserve">BORRADOR DE NATA </t>
  </si>
  <si>
    <t>CAJA X20 UNIDADES. BORRADORES RECTANGULARES GRANDES DE NATA - MEDIDAS MÍNIMO DE CADA BORRADOR 5,5 CM X 2 CM X 0,9 MM</t>
  </si>
  <si>
    <t xml:space="preserve">CINTA PARA ROTULADORA </t>
  </si>
  <si>
    <t>CINTA PLASTICA PARA ROTULADORA DYMO LETRATAG PLASTICA BLANCA 12MM X 4M</t>
  </si>
  <si>
    <t>SELLO SECO</t>
  </si>
  <si>
    <t xml:space="preserve">SELLO SECO MANUAL REDONDO SHINY ED-5 | 41MM DIÁMETRO CON LOGO DE LA ENTIDAD </t>
  </si>
  <si>
    <t xml:space="preserve">SELLO FECHADOR </t>
  </si>
  <si>
    <t>SELLO FECHADOR REF S-837D 40MM X 50MM DIRECCION Y LOGO DE LA ENTIDAD (VENTANILLA DE CORRESPONDENCIA)</t>
  </si>
  <si>
    <t>SELLADORA PARA BOLSA PLASTICA</t>
  </si>
  <si>
    <t>SELLADORA MANUAL 40 CM REF MMS-400</t>
  </si>
  <si>
    <t>PAPEL CONTACT</t>
  </si>
  <si>
    <t>ROLLO PAPEL CONTACT AUTOADHESIVO TRANSPARENTE 45CMX10MTS</t>
  </si>
  <si>
    <t>TABLA LEGAJADORA</t>
  </si>
  <si>
    <t>TABLA LEGAJADORA PLÁSTICA OFICIO PLÁSTICA</t>
  </si>
  <si>
    <t xml:space="preserve">TIJERA </t>
  </si>
  <si>
    <t xml:space="preserve">TIJERA EN ACERO INOXIDABLE DE 9 PULGADAS </t>
  </si>
  <si>
    <t>BANDERITAS AUTOADHESIVAS</t>
  </si>
  <si>
    <t>BANDERITA TIPO FLECHA COLORES X 100 UND </t>
  </si>
  <si>
    <t>LÁPIZ</t>
  </si>
  <si>
    <t>LÁPIZ HEXAGONAL 2HB CAJA X12 UNIDADES COLOR NEGRO</t>
  </si>
  <si>
    <t>LÁPIZ HEXAGONAL 2HB CAJA X12 UNIDADES COLOR ROJO</t>
  </si>
  <si>
    <t>LÁPIZ CORRECTOR  </t>
  </si>
  <si>
    <t>CORRECTOR EN LÁPIZ LIQUIDO CAJA X 12 UND  </t>
  </si>
  <si>
    <t>TAJA LÁPIZ  </t>
  </si>
  <si>
    <t>TAJALÁPIZ METÁLICO CAJA X 24 UND </t>
  </si>
  <si>
    <t>TABLERO ACRÍLICO  </t>
  </si>
  <si>
    <t>TABLERO ACRÍLICO LISO 1.20CM X 80CM PERFIL EN ALUMINIO </t>
  </si>
  <si>
    <t>GRAPADORA DE PAPEL  </t>
  </si>
  <si>
    <t xml:space="preserve">GRAPADORA 2601/2610 OFICINA </t>
  </si>
  <si>
    <t>REGLAS</t>
  </si>
  <si>
    <t>REGLA PLÁSTICA 30 CM</t>
  </si>
  <si>
    <t xml:space="preserve">BOLÍGRAFO  </t>
  </si>
  <si>
    <t>BOLIGRAFO ESFERO SEMI-GEL 0,7MM, PUNTA FINA CON TAPA, COLOR ROJO, CAJA X 12 UNIDAD</t>
  </si>
  <si>
    <t>RESALTADOR</t>
  </si>
  <si>
    <t>RESALTADOR CON PUNTA BISELADA. PARA RESALTAR EN 3 ANCHOS DE LÍNEA. TINTA UNIVERSAL PARA FAX, COPIAS Y PAPEL BOND. CUERPO REDONDO TRANSLÚCIDO. TAPA VENTILADA ANTI-ASFIXIA. NO TÓXICO.</t>
  </si>
  <si>
    <t>BOLIGRAFO ESFERO SEMI-GEL 0,7MM, PUNTA FINA CON TAPA, COLOR NEGRO, CAJA X 12 UNIDAD</t>
  </si>
  <si>
    <t>HUELLEROS</t>
  </si>
  <si>
    <t>CAJA CON UN HUELLERO (ALMOHADILLA DACTILAR) ALMOHADILLA PARA IMPRESIÓN DACTILAR DE TINTA COLOR NEGRO. SU FÓRMULA PERMITE GENERAR IMPRESIONES CLARAS Y PERMANENTES SOBRE EL PAPEL. NO REQUIERE NINGÚN TIPO DE PREPARACIÓN Y ES DE RÁPIDO SECADO. FÁCIL DE LIMPIAR EN LOS DEDOS. RENDIMIENTO DE HASTA 1.200 IMPRESIONES.</t>
  </si>
  <si>
    <t>SACA GANCHOS</t>
  </si>
  <si>
    <t xml:space="preserve">SACA GANCHOS EN ACERO INOXIDABLE </t>
  </si>
  <si>
    <t>BANDAS DE CAUCHO</t>
  </si>
  <si>
    <t>BANDAS DE CAUCHO COLOR CREMA REF. 22 X 25G. LARGO 90 MM X ANCHO 2 MM. CAJA X 20 UNDS MÍNIMO</t>
  </si>
  <si>
    <t>CINTA DOBLE FAZ</t>
  </si>
  <si>
    <t>CINTA DOBLE FAZ ESPUMA X 2MTS BLANCA</t>
  </si>
  <si>
    <t>PERFORADORA DE PAPEL  </t>
  </si>
  <si>
    <t>PERFORADORA DE PAPEL 1038 CAPACIDAD DE PERFORAR 23 HOJAS, METALICA, PINES EN ACERO DE GRAN RESISTENCIA. DEPÓSITO PARA ALMACENAR EL PAPEL PERFORADO</t>
  </si>
  <si>
    <t>MARCADOR PERMANENTE</t>
  </si>
  <si>
    <t>MARCADOR PUNTA GRUESA DE SECADO RÁPIDO Y PERMANENTE. APTO PARA LA MAYORÍA DE SUPERFICIES, COMO PUEDE SER METAL, CRISTAL, PLÁSTICO, GOMA, FOIL, PAPEL DE CERA, CLING FILM Y CIRCUITOS ELÉCTRICOS. CAJA X 12 UNIDADES</t>
  </si>
  <si>
    <t xml:space="preserve">MARCADOR BORRABLE </t>
  </si>
  <si>
    <t>MARCADOR BORRABLE, MATERIAL CUERPO Y TAPA EN POLIPROPILENO, TINTA COLORES SURTIDOS, BORRABLE A BASE DE ALCOHOL, NO MANCHA, PARA ESCRIBIR SOBRE TABLEROS PORCELANIZADOS O CUALQUIER SUPERFICIE LISA. DIMENSIÓN LONGITUD DE CUERPO ENTRE 115 - 155 MM Y DIÁMETRO ENTRE 12 - 18 MM, PESO, PUNTA GRUESA BISELADA CON TRAZO DE 1,5 MM A 5,8 MM. TINTA NO TOXICA, COLORES SURTIDOS. CAJA X 12 UNDS</t>
  </si>
  <si>
    <t>BISTURÍ  </t>
  </si>
  <si>
    <t xml:space="preserve">BISTURÍ ERGONOMICO CON HOJA DE 18MM CON REPUESTO </t>
  </si>
  <si>
    <t>VALOR TOTAL IVA INCLUIDO (sumatoria de unitarios IVA incluido)</t>
  </si>
  <si>
    <t>En constancia, firma:</t>
  </si>
  <si>
    <t xml:space="preserve">FIRMA DEL REPRESENTANTE LEGAL </t>
  </si>
  <si>
    <t>Nombre del representante legal :</t>
  </si>
  <si>
    <t>No. de identificación :</t>
  </si>
  <si>
    <t>Nombre del proponente :</t>
  </si>
  <si>
    <t>Fecha de diligenciamiento de la oferta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</si>
</sst>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4" formatCode="_-&quot;$&quot;\ * #,##0.00_-;\-&quot;$&quot;\ * #,##0.00_-;_-&quot;$&quot;\ * &quot;-&quot;??_-;_-@_-"/>
    <numFmt numFmtId="164" formatCode="_-&quot;$&quot;\ * #,##0_-;\-&quot;$&quot;\ * #,##0_-;_-&quot;$&quot;\ * &quot;-&quot;??_-;_-@_-"/>
    <numFmt numFmtId="165" formatCode="_-[$$-409]* #,##0.00_ ;_-[$$-409]* \-#,##0.00\ ;_-[$$-409]* &quot;-&quot;??_ ;_-@_ "/>
  </numFmts>
  <fonts count="22" x14ac:knownFonts="1">
    <font>
      <sz val="11"/>
      <color theme="1"/>
      <name val="Calibri"/>
      <family val="2"/>
      <scheme val="minor"/>
    </font>
    <font>
      <sz val="11"/>
      <color theme="1"/>
      <name val="Calibri"/>
      <family val="2"/>
      <scheme val="minor"/>
    </font>
    <font>
      <sz val="8"/>
      <name val="Calibri"/>
      <family val="2"/>
      <scheme val="minor"/>
    </font>
    <font>
      <sz val="11"/>
      <name val="Calibri"/>
      <family val="2"/>
      <scheme val="minor"/>
    </font>
    <font>
      <sz val="11"/>
      <name val="Arial Narrow"/>
      <family val="2"/>
    </font>
    <font>
      <sz val="11"/>
      <name val="Arial"/>
      <family val="2"/>
    </font>
    <font>
      <b/>
      <sz val="9"/>
      <name val="Arial"/>
      <family val="2"/>
    </font>
    <font>
      <sz val="9"/>
      <name val="Arial"/>
      <family val="2"/>
    </font>
    <font>
      <sz val="9"/>
      <name val="Calibri"/>
      <family val="2"/>
      <scheme val="minor"/>
    </font>
    <font>
      <b/>
      <sz val="11"/>
      <name val="Calibri"/>
      <family val="2"/>
      <scheme val="minor"/>
    </font>
    <font>
      <b/>
      <sz val="10"/>
      <name val="Calibri"/>
      <family val="2"/>
      <scheme val="minor"/>
    </font>
    <font>
      <sz val="8"/>
      <name val="Calibri"/>
      <family val="2"/>
    </font>
    <font>
      <b/>
      <sz val="8"/>
      <name val="Calibri"/>
      <family val="2"/>
    </font>
    <font>
      <b/>
      <sz val="9"/>
      <name val="Calibri"/>
      <family val="2"/>
    </font>
    <font>
      <b/>
      <sz val="10"/>
      <color rgb="FF000000"/>
      <name val="Calibri"/>
      <scheme val="minor"/>
    </font>
    <font>
      <sz val="10"/>
      <color rgb="FF000000"/>
      <name val="Calibri"/>
      <scheme val="minor"/>
    </font>
    <font>
      <sz val="9"/>
      <color rgb="FF000000"/>
      <name val="Calibri"/>
      <scheme val="minor"/>
    </font>
    <font>
      <b/>
      <sz val="9"/>
      <color rgb="FF000000"/>
      <name val="Calibri"/>
      <scheme val="minor"/>
    </font>
    <font>
      <b/>
      <sz val="11"/>
      <color rgb="FF000000"/>
      <name val="Calibri"/>
      <scheme val="minor"/>
    </font>
    <font>
      <sz val="11"/>
      <color rgb="FF000000"/>
      <name val="Calibri"/>
      <scheme val="minor"/>
    </font>
    <font>
      <b/>
      <sz val="11"/>
      <color theme="0"/>
      <name val="Calibri"/>
      <family val="2"/>
      <scheme val="minor"/>
    </font>
    <font>
      <b/>
      <sz val="10"/>
      <color rgb="FF000000"/>
      <name val="Calibri"/>
      <family val="2"/>
      <scheme val="minor"/>
    </font>
  </fonts>
  <fills count="12">
    <fill>
      <patternFill patternType="none"/>
    </fill>
    <fill>
      <patternFill patternType="gray125"/>
    </fill>
    <fill>
      <patternFill patternType="solid">
        <fgColor rgb="FFFFFFFF"/>
        <bgColor indexed="64"/>
      </patternFill>
    </fill>
    <fill>
      <patternFill patternType="solid">
        <fgColor theme="8" tint="0.79998168889431442"/>
        <bgColor indexed="64"/>
      </patternFill>
    </fill>
    <fill>
      <patternFill patternType="solid">
        <fgColor theme="0" tint="-4.9989318521683403E-2"/>
        <bgColor indexed="64"/>
      </patternFill>
    </fill>
    <fill>
      <patternFill patternType="solid">
        <fgColor theme="0"/>
        <bgColor indexed="64"/>
      </patternFill>
    </fill>
    <fill>
      <patternFill patternType="solid">
        <fgColor rgb="FFFFFFFF"/>
        <bgColor rgb="FF000000"/>
      </patternFill>
    </fill>
    <fill>
      <patternFill patternType="solid">
        <fgColor theme="7" tint="0.79998168889431442"/>
        <bgColor indexed="64"/>
      </patternFill>
    </fill>
    <fill>
      <patternFill patternType="solid">
        <fgColor theme="8" tint="-0.249977111117893"/>
        <bgColor indexed="64"/>
      </patternFill>
    </fill>
    <fill>
      <patternFill patternType="solid">
        <fgColor theme="8" tint="0.39997558519241921"/>
        <bgColor indexed="64"/>
      </patternFill>
    </fill>
    <fill>
      <patternFill patternType="solid">
        <fgColor theme="7" tint="0.39997558519241921"/>
        <bgColor indexed="64"/>
      </patternFill>
    </fill>
    <fill>
      <patternFill patternType="solid">
        <fgColor theme="9" tint="0.59999389629810485"/>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top/>
      <bottom style="medium">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s>
  <cellStyleXfs count="2">
    <xf numFmtId="0" fontId="0" fillId="0" borderId="0"/>
    <xf numFmtId="44" fontId="1" fillId="0" borderId="0" applyFont="0" applyFill="0" applyBorder="0" applyAlignment="0" applyProtection="0"/>
  </cellStyleXfs>
  <cellXfs count="46">
    <xf numFmtId="0" fontId="0" fillId="0" borderId="0" xfId="0"/>
    <xf numFmtId="0" fontId="4" fillId="0" borderId="0" xfId="0" applyFont="1" applyAlignment="1" applyProtection="1">
      <alignment vertical="center"/>
      <protection locked="0"/>
    </xf>
    <xf numFmtId="0" fontId="5" fillId="2" borderId="5" xfId="0" applyFont="1" applyFill="1" applyBorder="1" applyAlignment="1" applyProtection="1">
      <alignment vertical="center"/>
      <protection locked="0"/>
    </xf>
    <xf numFmtId="0" fontId="6" fillId="2" borderId="0" xfId="0" applyFont="1" applyFill="1" applyAlignment="1" applyProtection="1">
      <alignment vertical="center"/>
      <protection locked="0"/>
    </xf>
    <xf numFmtId="0" fontId="7" fillId="2" borderId="0" xfId="0" applyFont="1" applyFill="1" applyAlignment="1" applyProtection="1">
      <alignment vertical="center"/>
      <protection locked="0"/>
    </xf>
    <xf numFmtId="44" fontId="11" fillId="3" borderId="1" xfId="1" applyFont="1" applyFill="1" applyBorder="1" applyAlignment="1" applyProtection="1">
      <alignment horizontal="left" vertical="center"/>
      <protection locked="0"/>
    </xf>
    <xf numFmtId="44" fontId="11" fillId="0" borderId="1" xfId="1" applyFont="1" applyBorder="1" applyAlignment="1" applyProtection="1">
      <alignment horizontal="left" vertical="center"/>
      <protection locked="0"/>
    </xf>
    <xf numFmtId="44" fontId="11" fillId="3" borderId="6" xfId="1" applyFont="1" applyFill="1" applyBorder="1" applyAlignment="1" applyProtection="1">
      <alignment horizontal="left" vertical="center"/>
      <protection locked="0"/>
    </xf>
    <xf numFmtId="44" fontId="11" fillId="0" borderId="6" xfId="1" applyFont="1" applyBorder="1" applyAlignment="1" applyProtection="1">
      <alignment horizontal="left" vertical="center"/>
      <protection locked="0"/>
    </xf>
    <xf numFmtId="44" fontId="12" fillId="4" borderId="8" xfId="1" applyFont="1" applyFill="1" applyBorder="1" applyAlignment="1" applyProtection="1">
      <alignment vertical="center"/>
      <protection locked="0"/>
    </xf>
    <xf numFmtId="0" fontId="3" fillId="0" borderId="0" xfId="0" applyFont="1" applyAlignment="1" applyProtection="1">
      <alignment vertical="center"/>
      <protection locked="0"/>
    </xf>
    <xf numFmtId="0" fontId="0" fillId="0" borderId="0" xfId="0" applyAlignment="1" applyProtection="1">
      <alignment vertical="center"/>
      <protection locked="0"/>
    </xf>
    <xf numFmtId="0" fontId="7" fillId="0" borderId="0" xfId="0" applyFont="1" applyAlignment="1" applyProtection="1">
      <alignment vertical="center"/>
      <protection locked="0"/>
    </xf>
    <xf numFmtId="0" fontId="2" fillId="6" borderId="1" xfId="0" applyFont="1" applyFill="1" applyBorder="1" applyAlignment="1">
      <alignment horizontal="left" vertical="center" wrapText="1"/>
    </xf>
    <xf numFmtId="0" fontId="2" fillId="6" borderId="1" xfId="0" applyFont="1" applyFill="1" applyBorder="1" applyAlignment="1">
      <alignment horizontal="center" vertical="center" wrapText="1"/>
    </xf>
    <xf numFmtId="0" fontId="2" fillId="6" borderId="6" xfId="0" applyFont="1" applyFill="1" applyBorder="1" applyAlignment="1">
      <alignment horizontal="left" vertical="center" wrapText="1"/>
    </xf>
    <xf numFmtId="0" fontId="2" fillId="6" borderId="6" xfId="0" applyFont="1" applyFill="1" applyBorder="1" applyAlignment="1">
      <alignment horizontal="center" vertical="center" wrapText="1"/>
    </xf>
    <xf numFmtId="0" fontId="2" fillId="6" borderId="7" xfId="0" applyFont="1" applyFill="1" applyBorder="1" applyAlignment="1">
      <alignment horizontal="center" vertical="center" wrapText="1"/>
    </xf>
    <xf numFmtId="44" fontId="11" fillId="7" borderId="1" xfId="1" applyFont="1" applyFill="1" applyBorder="1" applyAlignment="1" applyProtection="1">
      <alignment horizontal="left" vertical="center"/>
      <protection locked="0"/>
    </xf>
    <xf numFmtId="165" fontId="2" fillId="0" borderId="1" xfId="0" applyNumberFormat="1" applyFont="1" applyBorder="1" applyAlignment="1">
      <alignment horizontal="right" vertical="center"/>
    </xf>
    <xf numFmtId="165" fontId="2" fillId="7" borderId="1" xfId="0" applyNumberFormat="1" applyFont="1" applyFill="1" applyBorder="1" applyAlignment="1">
      <alignment horizontal="right" vertical="center"/>
    </xf>
    <xf numFmtId="0" fontId="11" fillId="5" borderId="1" xfId="0" applyFont="1" applyFill="1" applyBorder="1" applyAlignment="1">
      <alignment horizontal="center" vertical="center" wrapText="1"/>
    </xf>
    <xf numFmtId="164" fontId="12" fillId="9" borderId="1" xfId="1" applyNumberFormat="1" applyFont="1" applyFill="1" applyBorder="1" applyAlignment="1" applyProtection="1">
      <alignment horizontal="center" vertical="center" wrapText="1"/>
      <protection locked="0"/>
    </xf>
    <xf numFmtId="0" fontId="12" fillId="9" borderId="1" xfId="0" applyFont="1" applyFill="1" applyBorder="1" applyAlignment="1" applyProtection="1">
      <alignment horizontal="center" vertical="center" wrapText="1"/>
      <protection locked="0"/>
    </xf>
    <xf numFmtId="0" fontId="3" fillId="0" borderId="0" xfId="0" applyFont="1" applyAlignment="1" applyProtection="1">
      <alignment horizontal="center" vertical="center"/>
      <protection locked="0"/>
    </xf>
    <xf numFmtId="0" fontId="2" fillId="6" borderId="1" xfId="0" applyFont="1" applyFill="1" applyBorder="1" applyAlignment="1">
      <alignment horizontal="center" vertical="center"/>
    </xf>
    <xf numFmtId="0" fontId="2" fillId="6" borderId="0" xfId="0" applyFont="1" applyFill="1" applyAlignment="1">
      <alignment horizontal="center" vertical="center" wrapText="1"/>
    </xf>
    <xf numFmtId="0" fontId="5" fillId="2" borderId="5" xfId="0" applyFont="1" applyFill="1" applyBorder="1" applyAlignment="1" applyProtection="1">
      <alignment horizontal="center" vertical="center"/>
      <protection locked="0"/>
    </xf>
    <xf numFmtId="0" fontId="6" fillId="2" borderId="0" xfId="0" applyFont="1" applyFill="1" applyAlignment="1" applyProtection="1">
      <alignment horizontal="center" vertical="center"/>
      <protection locked="0"/>
    </xf>
    <xf numFmtId="0" fontId="7" fillId="2" borderId="0" xfId="0" applyFont="1" applyFill="1" applyAlignment="1" applyProtection="1">
      <alignment horizontal="center" vertical="center"/>
      <protection locked="0"/>
    </xf>
    <xf numFmtId="164" fontId="12" fillId="7" borderId="1" xfId="1" applyNumberFormat="1" applyFont="1" applyFill="1" applyBorder="1" applyAlignment="1" applyProtection="1">
      <alignment horizontal="center" vertical="center" wrapText="1"/>
      <protection locked="0"/>
    </xf>
    <xf numFmtId="0" fontId="12" fillId="7" borderId="1" xfId="0" applyFont="1" applyFill="1" applyBorder="1" applyAlignment="1" applyProtection="1">
      <alignment horizontal="center" vertical="center" wrapText="1"/>
      <protection locked="0"/>
    </xf>
    <xf numFmtId="0" fontId="12" fillId="11" borderId="1" xfId="0" applyFont="1" applyFill="1" applyBorder="1" applyAlignment="1" applyProtection="1">
      <alignment horizontal="center" vertical="center" wrapText="1"/>
      <protection locked="0"/>
    </xf>
    <xf numFmtId="0" fontId="3" fillId="0" borderId="3" xfId="0" applyFont="1" applyBorder="1" applyAlignment="1" applyProtection="1">
      <alignment horizontal="center" vertical="center" wrapText="1"/>
      <protection locked="0"/>
    </xf>
    <xf numFmtId="0" fontId="3" fillId="0" borderId="2" xfId="0" applyFont="1" applyBorder="1" applyAlignment="1" applyProtection="1">
      <alignment horizontal="center" vertical="center" wrapText="1"/>
      <protection locked="0"/>
    </xf>
    <xf numFmtId="0" fontId="13" fillId="4" borderId="1" xfId="0" applyFont="1" applyFill="1" applyBorder="1" applyAlignment="1" applyProtection="1">
      <alignment horizontal="right" vertical="center"/>
      <protection locked="0"/>
    </xf>
    <xf numFmtId="0" fontId="9" fillId="0" borderId="4" xfId="0" applyFont="1" applyBorder="1" applyAlignment="1" applyProtection="1">
      <alignment horizontal="center" vertical="center" wrapText="1"/>
      <protection locked="0"/>
    </xf>
    <xf numFmtId="0" fontId="9" fillId="0" borderId="2" xfId="0" applyFont="1" applyBorder="1" applyAlignment="1" applyProtection="1">
      <alignment horizontal="center" vertical="center" wrapText="1"/>
      <protection locked="0"/>
    </xf>
    <xf numFmtId="0" fontId="19" fillId="0" borderId="1" xfId="0" applyFont="1" applyBorder="1" applyAlignment="1" applyProtection="1">
      <alignment horizontal="left" vertical="center" wrapText="1"/>
      <protection locked="0"/>
    </xf>
    <xf numFmtId="0" fontId="3" fillId="0" borderId="1" xfId="0" applyFont="1" applyBorder="1" applyAlignment="1" applyProtection="1">
      <alignment horizontal="left" vertical="center" wrapText="1"/>
      <protection locked="0"/>
    </xf>
    <xf numFmtId="0" fontId="16" fillId="0" borderId="1" xfId="0" applyFont="1" applyBorder="1" applyAlignment="1" applyProtection="1">
      <alignment horizontal="left" vertical="center" wrapText="1"/>
      <protection locked="0"/>
    </xf>
    <xf numFmtId="0" fontId="8" fillId="0" borderId="1" xfId="0" applyFont="1" applyBorder="1" applyAlignment="1" applyProtection="1">
      <alignment horizontal="left" vertical="center" wrapText="1"/>
      <protection locked="0"/>
    </xf>
    <xf numFmtId="0" fontId="21" fillId="0" borderId="1" xfId="0" applyFont="1" applyBorder="1" applyAlignment="1" applyProtection="1">
      <alignment horizontal="left" vertical="center" wrapText="1"/>
      <protection locked="0"/>
    </xf>
    <xf numFmtId="0" fontId="10" fillId="0" borderId="1" xfId="0" applyFont="1" applyBorder="1" applyAlignment="1" applyProtection="1">
      <alignment horizontal="left" vertical="center" wrapText="1"/>
      <protection locked="0"/>
    </xf>
    <xf numFmtId="0" fontId="9" fillId="10" borderId="1" xfId="0" applyFont="1" applyFill="1" applyBorder="1" applyAlignment="1" applyProtection="1">
      <alignment horizontal="center" vertical="center"/>
      <protection locked="0"/>
    </xf>
    <xf numFmtId="0" fontId="20" fillId="8" borderId="1" xfId="0" applyFont="1" applyFill="1" applyBorder="1" applyAlignment="1" applyProtection="1">
      <alignment horizontal="center" vertical="center"/>
      <protection locked="0"/>
    </xf>
  </cellXfs>
  <cellStyles count="2">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 Id="rId9" Type="http://schemas.microsoft.com/office/2017/10/relationships/person" Target="persons/perso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279399</xdr:colOff>
      <xdr:row>0</xdr:row>
      <xdr:rowOff>63499</xdr:rowOff>
    </xdr:from>
    <xdr:to>
      <xdr:col>2</xdr:col>
      <xdr:colOff>1159836</xdr:colOff>
      <xdr:row>0</xdr:row>
      <xdr:rowOff>728132</xdr:rowOff>
    </xdr:to>
    <xdr:pic>
      <xdr:nvPicPr>
        <xdr:cNvPr id="2" name="Imagen 1" descr="Patrón de fondo&#10;&#10;Descripción generada automáticamente con confianza media">
          <a:extLst>
            <a:ext uri="{FF2B5EF4-FFF2-40B4-BE49-F238E27FC236}">
              <a16:creationId xmlns:a16="http://schemas.microsoft.com/office/drawing/2014/main" id="{87812DF9-E242-FB62-C70E-3321193F67AD}"/>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79399" y="63499"/>
          <a:ext cx="1370015" cy="664633"/>
        </a:xfrm>
        <a:prstGeom prst="rect">
          <a:avLst/>
        </a:prstGeom>
      </xdr:spPr>
    </xdr:pic>
    <xdr:clientData/>
  </xdr:twoCellAnchor>
</xdr:wsDr>
</file>

<file path=xl/persons/person.xml><?xml version="1.0" encoding="utf-8"?>
<personList xmlns="http://schemas.microsoft.com/office/spreadsheetml/2018/threadedcomments" xmlns:x="http://schemas.openxmlformats.org/spreadsheetml/2006/main">
  <person displayName="Monica Brigette Cely Ramos" id="{67792D6C-E66C-4FF0-AB34-EB01F209BA50}" userId="S::monica.cely@anm.gov.co::11cfa3ee-7e45-4323-9b1e-30897423b4c2" providerId="AD"/>
  <person displayName="Francy Margoth Marroquin Triana" id="{0EBE195E-F223-4D92-A3D4-39F539B4167C}" userId="S::francy.marroquin@anm.gov.co::be91f835-d7a3-4ba7-b871-e7bd39a33b6c" providerId="AD"/>
</personList>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E61" dT="2026-09-28T14:31:49.71" personId="{67792D6C-E66C-4FF0-AB34-EB01F209BA50}" id="{D0F471EE-7105-4BAA-9B77-2BD4543EAA96}">
    <text>Por favor validar y unificar,  ya que en el anexo tecnico se establece como unidad de medida la Unidad</text>
  </threadedComment>
  <threadedComment ref="E61" dT="2026-09-29T04:02:37.74" personId="{0EBE195E-F223-4D92-A3D4-39F539B4167C}" id="{9D878385-8AC0-4D5C-9A1A-7FA36526DF72}" parentId="{D0F471EE-7105-4BAA-9B77-2BD4543EAA96}">
    <text xml:space="preserve">UNIFICADA </text>
  </threadedComment>
  <threadedComment ref="E62" dT="2026-09-28T14:32:49.13" personId="{67792D6C-E66C-4FF0-AB34-EB01F209BA50}" id="{90A1C452-4624-4B2F-8682-6DD85A80BC97}">
    <text>Por favor validar ya que la unidad de medida no coincide con lo establecido en el anexo tecnico</text>
  </threadedComment>
  <threadedComment ref="E62" dT="2026-09-29T04:02:44.76" personId="{0EBE195E-F223-4D92-A3D4-39F539B4167C}" id="{0E980D64-9639-4E88-BB65-EBBCA4F6C468}" parentId="{90A1C452-4624-4B2F-8682-6DD85A80BC97}">
    <text>UNIFICADA</text>
  </threadedComment>
</ThreadedComments>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microsoft.com/office/2017/10/relationships/threadedComment" Target="../threadedComments/threadedComment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L80"/>
  <sheetViews>
    <sheetView showGridLines="0" tabSelected="1" view="pageBreakPreview" topLeftCell="D1" zoomScale="120" zoomScaleNormal="120" zoomScaleSheetLayoutView="120" workbookViewId="0">
      <selection activeCell="E62" sqref="E62"/>
    </sheetView>
  </sheetViews>
  <sheetFormatPr baseColWidth="10" defaultColWidth="1.6640625" defaultRowHeight="15" customHeight="1" x14ac:dyDescent="0.3"/>
  <cols>
    <col min="1" max="1" width="2.109375" style="10" customWidth="1"/>
    <col min="2" max="2" width="6.44140625" style="10" customWidth="1"/>
    <col min="3" max="3" width="22.109375" style="24" customWidth="1"/>
    <col min="4" max="4" width="64.109375" style="10" customWidth="1"/>
    <col min="5" max="5" width="9.88671875" style="10" customWidth="1"/>
    <col min="6" max="6" width="7" style="10" customWidth="1"/>
    <col min="7" max="7" width="11.88671875" style="10" customWidth="1"/>
    <col min="8" max="8" width="10.6640625" style="10" customWidth="1"/>
    <col min="9" max="9" width="11.44140625" style="10" customWidth="1"/>
    <col min="10" max="10" width="12" style="10" customWidth="1"/>
    <col min="11" max="11" width="11.44140625" style="10" bestFit="1" customWidth="1"/>
    <col min="12" max="12" width="13.5546875" style="10" customWidth="1"/>
    <col min="13" max="16384" width="1.6640625" style="10"/>
  </cols>
  <sheetData>
    <row r="1" spans="2:12" ht="66.75" customHeight="1" thickBot="1" x14ac:dyDescent="0.35">
      <c r="B1" s="33"/>
      <c r="C1" s="34"/>
      <c r="D1" s="36"/>
      <c r="E1" s="36"/>
      <c r="F1" s="36"/>
      <c r="G1" s="36"/>
      <c r="H1" s="36"/>
      <c r="I1" s="36"/>
      <c r="J1" s="36"/>
      <c r="K1" s="36"/>
      <c r="L1" s="37"/>
    </row>
    <row r="3" spans="2:12" ht="30" customHeight="1" x14ac:dyDescent="0.3">
      <c r="B3" s="38" t="s">
        <v>0</v>
      </c>
      <c r="C3" s="39"/>
      <c r="D3" s="39"/>
      <c r="E3" s="39"/>
      <c r="F3" s="39"/>
      <c r="G3" s="39"/>
      <c r="H3" s="39"/>
      <c r="I3" s="39"/>
      <c r="J3" s="39"/>
      <c r="K3" s="39"/>
      <c r="L3" s="39"/>
    </row>
    <row r="5" spans="2:12" ht="121.5" customHeight="1" x14ac:dyDescent="0.3">
      <c r="B5" s="42" t="s">
        <v>1</v>
      </c>
      <c r="C5" s="43"/>
      <c r="D5" s="43"/>
      <c r="E5" s="43"/>
      <c r="F5" s="43"/>
      <c r="G5" s="43"/>
      <c r="H5" s="43"/>
      <c r="I5" s="43"/>
      <c r="J5" s="43"/>
      <c r="K5" s="43"/>
      <c r="L5" s="43"/>
    </row>
    <row r="7" spans="2:12" ht="48.75" customHeight="1" x14ac:dyDescent="0.3">
      <c r="B7" s="40" t="s">
        <v>2</v>
      </c>
      <c r="C7" s="41"/>
      <c r="D7" s="41"/>
      <c r="E7" s="41"/>
      <c r="F7" s="41"/>
      <c r="G7" s="41"/>
      <c r="H7" s="41"/>
      <c r="I7" s="41"/>
      <c r="J7" s="41"/>
      <c r="K7" s="41"/>
      <c r="L7" s="41"/>
    </row>
    <row r="9" spans="2:12" ht="14.4" x14ac:dyDescent="0.3">
      <c r="G9" s="44" t="s">
        <v>3</v>
      </c>
      <c r="H9" s="44"/>
      <c r="I9" s="44"/>
      <c r="J9" s="45" t="s">
        <v>4</v>
      </c>
      <c r="K9" s="45"/>
      <c r="L9" s="45"/>
    </row>
    <row r="10" spans="2:12" ht="45.75" customHeight="1" x14ac:dyDescent="0.3">
      <c r="B10" s="32" t="s">
        <v>5</v>
      </c>
      <c r="C10" s="32" t="s">
        <v>6</v>
      </c>
      <c r="D10" s="32" t="s">
        <v>7</v>
      </c>
      <c r="E10" s="32" t="s">
        <v>8</v>
      </c>
      <c r="F10" s="32" t="s">
        <v>9</v>
      </c>
      <c r="G10" s="30" t="s">
        <v>10</v>
      </c>
      <c r="H10" s="31" t="s">
        <v>11</v>
      </c>
      <c r="I10" s="31" t="s">
        <v>12</v>
      </c>
      <c r="J10" s="22" t="s">
        <v>10</v>
      </c>
      <c r="K10" s="23" t="s">
        <v>11</v>
      </c>
      <c r="L10" s="23" t="s">
        <v>12</v>
      </c>
    </row>
    <row r="11" spans="2:12" ht="29.25" customHeight="1" x14ac:dyDescent="0.3">
      <c r="B11" s="14">
        <v>1</v>
      </c>
      <c r="C11" s="14" t="s">
        <v>13</v>
      </c>
      <c r="D11" s="13" t="s">
        <v>14</v>
      </c>
      <c r="E11" s="14" t="s">
        <v>15</v>
      </c>
      <c r="F11" s="21">
        <v>1</v>
      </c>
      <c r="G11" s="19">
        <v>3734</v>
      </c>
      <c r="H11" s="19">
        <v>709</v>
      </c>
      <c r="I11" s="19">
        <v>4443</v>
      </c>
      <c r="J11" s="5">
        <v>0</v>
      </c>
      <c r="K11" s="6">
        <f>ROUND(J11*0.19,0)</f>
        <v>0</v>
      </c>
      <c r="L11" s="6">
        <f>+ROUND(J11+K11,0)</f>
        <v>0</v>
      </c>
    </row>
    <row r="12" spans="2:12" ht="18.75" customHeight="1" x14ac:dyDescent="0.3">
      <c r="B12" s="14">
        <v>2</v>
      </c>
      <c r="C12" s="14" t="s">
        <v>16</v>
      </c>
      <c r="D12" s="13" t="s">
        <v>17</v>
      </c>
      <c r="E12" s="14" t="s">
        <v>15</v>
      </c>
      <c r="F12" s="21">
        <v>1</v>
      </c>
      <c r="G12" s="19">
        <v>3795</v>
      </c>
      <c r="H12" s="19">
        <v>721</v>
      </c>
      <c r="I12" s="19">
        <v>4516</v>
      </c>
      <c r="J12" s="5">
        <v>0</v>
      </c>
      <c r="K12" s="6">
        <f t="shared" ref="K12:K49" si="0">ROUND(J12*0.19,0)</f>
        <v>0</v>
      </c>
      <c r="L12" s="6">
        <f t="shared" ref="L12:L33" si="1">+ROUND(J12+K12,0)</f>
        <v>0</v>
      </c>
    </row>
    <row r="13" spans="2:12" ht="30" customHeight="1" x14ac:dyDescent="0.3">
      <c r="B13" s="14">
        <v>3</v>
      </c>
      <c r="C13" s="14" t="s">
        <v>18</v>
      </c>
      <c r="D13" s="13" t="s">
        <v>19</v>
      </c>
      <c r="E13" s="14" t="s">
        <v>20</v>
      </c>
      <c r="F13" s="21">
        <v>1</v>
      </c>
      <c r="G13" s="19">
        <v>2169</v>
      </c>
      <c r="H13" s="19">
        <v>412</v>
      </c>
      <c r="I13" s="19">
        <v>2581</v>
      </c>
      <c r="J13" s="5">
        <v>0</v>
      </c>
      <c r="K13" s="6">
        <f t="shared" si="0"/>
        <v>0</v>
      </c>
      <c r="L13" s="6">
        <f t="shared" si="1"/>
        <v>0</v>
      </c>
    </row>
    <row r="14" spans="2:12" ht="135.75" customHeight="1" x14ac:dyDescent="0.3">
      <c r="B14" s="16">
        <v>4</v>
      </c>
      <c r="C14" s="16" t="s">
        <v>21</v>
      </c>
      <c r="D14" s="15" t="s">
        <v>22</v>
      </c>
      <c r="E14" s="16" t="s">
        <v>20</v>
      </c>
      <c r="F14" s="21">
        <v>1</v>
      </c>
      <c r="G14" s="19">
        <v>6413</v>
      </c>
      <c r="H14" s="19">
        <v>1218</v>
      </c>
      <c r="I14" s="19">
        <v>7631</v>
      </c>
      <c r="J14" s="5">
        <v>0</v>
      </c>
      <c r="K14" s="6">
        <f>ROUND(J14*0.19,0)</f>
        <v>0</v>
      </c>
      <c r="L14" s="6">
        <f t="shared" si="1"/>
        <v>0</v>
      </c>
    </row>
    <row r="15" spans="2:12" ht="53.25" customHeight="1" x14ac:dyDescent="0.3">
      <c r="B15" s="14">
        <v>5</v>
      </c>
      <c r="C15" s="14" t="s">
        <v>23</v>
      </c>
      <c r="D15" s="13" t="s">
        <v>24</v>
      </c>
      <c r="E15" s="14" t="s">
        <v>20</v>
      </c>
      <c r="F15" s="21">
        <v>1</v>
      </c>
      <c r="G15" s="19">
        <v>4211</v>
      </c>
      <c r="H15" s="19">
        <v>800</v>
      </c>
      <c r="I15" s="19">
        <v>5011</v>
      </c>
      <c r="J15" s="5">
        <v>0</v>
      </c>
      <c r="K15" s="6">
        <f t="shared" si="0"/>
        <v>0</v>
      </c>
      <c r="L15" s="6">
        <f t="shared" si="1"/>
        <v>0</v>
      </c>
    </row>
    <row r="16" spans="2:12" ht="153.75" customHeight="1" x14ac:dyDescent="0.3">
      <c r="B16" s="16">
        <v>6</v>
      </c>
      <c r="C16" s="16" t="s">
        <v>25</v>
      </c>
      <c r="D16" s="15" t="s">
        <v>26</v>
      </c>
      <c r="E16" s="16" t="s">
        <v>20</v>
      </c>
      <c r="F16" s="21">
        <v>1</v>
      </c>
      <c r="G16" s="19">
        <v>3641</v>
      </c>
      <c r="H16" s="19">
        <v>692</v>
      </c>
      <c r="I16" s="19">
        <v>4333</v>
      </c>
      <c r="J16" s="5">
        <v>0</v>
      </c>
      <c r="K16" s="6">
        <f t="shared" si="0"/>
        <v>0</v>
      </c>
      <c r="L16" s="6">
        <f t="shared" si="1"/>
        <v>0</v>
      </c>
    </row>
    <row r="17" spans="2:12" ht="26.25" customHeight="1" x14ac:dyDescent="0.3">
      <c r="B17" s="14">
        <v>7</v>
      </c>
      <c r="C17" s="14" t="s">
        <v>27</v>
      </c>
      <c r="D17" s="13" t="s">
        <v>28</v>
      </c>
      <c r="E17" s="17" t="s">
        <v>15</v>
      </c>
      <c r="F17" s="21">
        <v>1</v>
      </c>
      <c r="G17" s="19">
        <v>7546</v>
      </c>
      <c r="H17" s="19">
        <v>1434</v>
      </c>
      <c r="I17" s="19">
        <v>8980</v>
      </c>
      <c r="J17" s="5">
        <v>0</v>
      </c>
      <c r="K17" s="6">
        <f t="shared" si="0"/>
        <v>0</v>
      </c>
      <c r="L17" s="6">
        <f t="shared" si="1"/>
        <v>0</v>
      </c>
    </row>
    <row r="18" spans="2:12" ht="14.4" x14ac:dyDescent="0.3">
      <c r="B18" s="14">
        <v>8</v>
      </c>
      <c r="C18" s="14" t="s">
        <v>29</v>
      </c>
      <c r="D18" s="13" t="s">
        <v>30</v>
      </c>
      <c r="E18" s="17" t="s">
        <v>31</v>
      </c>
      <c r="F18" s="21">
        <v>1</v>
      </c>
      <c r="G18" s="19">
        <v>2394</v>
      </c>
      <c r="H18" s="19">
        <v>455</v>
      </c>
      <c r="I18" s="19">
        <v>2849</v>
      </c>
      <c r="J18" s="5">
        <v>0</v>
      </c>
      <c r="K18" s="6">
        <f t="shared" si="0"/>
        <v>0</v>
      </c>
      <c r="L18" s="6">
        <f t="shared" si="1"/>
        <v>0</v>
      </c>
    </row>
    <row r="19" spans="2:12" ht="14.4" x14ac:dyDescent="0.3">
      <c r="B19" s="14">
        <v>9</v>
      </c>
      <c r="C19" s="14" t="s">
        <v>32</v>
      </c>
      <c r="D19" s="13" t="s">
        <v>33</v>
      </c>
      <c r="E19" s="17" t="s">
        <v>31</v>
      </c>
      <c r="F19" s="21">
        <v>1</v>
      </c>
      <c r="G19" s="19">
        <v>12304</v>
      </c>
      <c r="H19" s="19">
        <v>2338</v>
      </c>
      <c r="I19" s="19">
        <v>14642</v>
      </c>
      <c r="J19" s="5">
        <v>0</v>
      </c>
      <c r="K19" s="6">
        <f t="shared" si="0"/>
        <v>0</v>
      </c>
      <c r="L19" s="6">
        <f t="shared" si="1"/>
        <v>0</v>
      </c>
    </row>
    <row r="20" spans="2:12" ht="14.4" x14ac:dyDescent="0.3">
      <c r="B20" s="14">
        <v>10</v>
      </c>
      <c r="C20" s="14" t="s">
        <v>34</v>
      </c>
      <c r="D20" s="13" t="s">
        <v>35</v>
      </c>
      <c r="E20" s="17" t="s">
        <v>36</v>
      </c>
      <c r="F20" s="21">
        <v>1</v>
      </c>
      <c r="G20" s="19">
        <v>2246</v>
      </c>
      <c r="H20" s="19">
        <v>427</v>
      </c>
      <c r="I20" s="19">
        <v>2673</v>
      </c>
      <c r="J20" s="5">
        <v>0</v>
      </c>
      <c r="K20" s="6">
        <f t="shared" si="0"/>
        <v>0</v>
      </c>
      <c r="L20" s="6">
        <f t="shared" si="1"/>
        <v>0</v>
      </c>
    </row>
    <row r="21" spans="2:12" ht="14.4" x14ac:dyDescent="0.3">
      <c r="B21" s="14">
        <v>11</v>
      </c>
      <c r="C21" s="14" t="s">
        <v>37</v>
      </c>
      <c r="D21" s="13" t="s">
        <v>38</v>
      </c>
      <c r="E21" s="17" t="s">
        <v>36</v>
      </c>
      <c r="F21" s="21">
        <v>1</v>
      </c>
      <c r="G21" s="19">
        <v>2309</v>
      </c>
      <c r="H21" s="19">
        <v>439</v>
      </c>
      <c r="I21" s="19">
        <v>2748</v>
      </c>
      <c r="J21" s="5">
        <v>0</v>
      </c>
      <c r="K21" s="6">
        <f t="shared" si="0"/>
        <v>0</v>
      </c>
      <c r="L21" s="6">
        <f t="shared" si="1"/>
        <v>0</v>
      </c>
    </row>
    <row r="22" spans="2:12" ht="14.4" x14ac:dyDescent="0.3">
      <c r="B22" s="14">
        <v>12</v>
      </c>
      <c r="C22" s="14" t="s">
        <v>37</v>
      </c>
      <c r="D22" s="13" t="s">
        <v>39</v>
      </c>
      <c r="E22" s="17" t="s">
        <v>36</v>
      </c>
      <c r="F22" s="21">
        <v>1</v>
      </c>
      <c r="G22" s="19">
        <v>3985</v>
      </c>
      <c r="H22" s="19">
        <v>757</v>
      </c>
      <c r="I22" s="19">
        <v>4742</v>
      </c>
      <c r="J22" s="5">
        <v>0</v>
      </c>
      <c r="K22" s="6">
        <f t="shared" si="0"/>
        <v>0</v>
      </c>
      <c r="L22" s="6">
        <f t="shared" si="1"/>
        <v>0</v>
      </c>
    </row>
    <row r="23" spans="2:12" ht="14.4" x14ac:dyDescent="0.3">
      <c r="B23" s="14">
        <v>13</v>
      </c>
      <c r="C23" s="14" t="s">
        <v>40</v>
      </c>
      <c r="D23" s="13" t="s">
        <v>41</v>
      </c>
      <c r="E23" s="17" t="s">
        <v>36</v>
      </c>
      <c r="F23" s="21">
        <v>1</v>
      </c>
      <c r="G23" s="19">
        <v>3213</v>
      </c>
      <c r="H23" s="19">
        <v>610</v>
      </c>
      <c r="I23" s="19">
        <v>3823</v>
      </c>
      <c r="J23" s="5">
        <v>0</v>
      </c>
      <c r="K23" s="6">
        <f t="shared" si="0"/>
        <v>0</v>
      </c>
      <c r="L23" s="6">
        <f t="shared" si="1"/>
        <v>0</v>
      </c>
    </row>
    <row r="24" spans="2:12" ht="14.4" x14ac:dyDescent="0.3">
      <c r="B24" s="14">
        <v>14</v>
      </c>
      <c r="C24" s="25" t="s">
        <v>42</v>
      </c>
      <c r="D24" s="13" t="s">
        <v>43</v>
      </c>
      <c r="E24" s="17" t="s">
        <v>20</v>
      </c>
      <c r="F24" s="21">
        <v>1</v>
      </c>
      <c r="G24" s="19">
        <v>4771</v>
      </c>
      <c r="H24" s="19">
        <v>906</v>
      </c>
      <c r="I24" s="19">
        <v>5677</v>
      </c>
      <c r="J24" s="5">
        <v>0</v>
      </c>
      <c r="K24" s="6">
        <f t="shared" si="0"/>
        <v>0</v>
      </c>
      <c r="L24" s="6">
        <f t="shared" si="1"/>
        <v>0</v>
      </c>
    </row>
    <row r="25" spans="2:12" ht="14.4" x14ac:dyDescent="0.3">
      <c r="B25" s="14">
        <v>15</v>
      </c>
      <c r="C25" s="14" t="s">
        <v>44</v>
      </c>
      <c r="D25" s="13" t="s">
        <v>45</v>
      </c>
      <c r="E25" s="17" t="s">
        <v>20</v>
      </c>
      <c r="F25" s="21">
        <v>1</v>
      </c>
      <c r="G25" s="19">
        <v>5809</v>
      </c>
      <c r="H25" s="19">
        <v>1104</v>
      </c>
      <c r="I25" s="19">
        <v>6913</v>
      </c>
      <c r="J25" s="5">
        <v>0</v>
      </c>
      <c r="K25" s="6">
        <f t="shared" si="0"/>
        <v>0</v>
      </c>
      <c r="L25" s="6">
        <f t="shared" si="1"/>
        <v>0</v>
      </c>
    </row>
    <row r="26" spans="2:12" ht="39" customHeight="1" x14ac:dyDescent="0.3">
      <c r="B26" s="14">
        <v>16</v>
      </c>
      <c r="C26" s="14" t="s">
        <v>44</v>
      </c>
      <c r="D26" s="13" t="s">
        <v>46</v>
      </c>
      <c r="E26" s="17" t="s">
        <v>20</v>
      </c>
      <c r="F26" s="21">
        <v>1</v>
      </c>
      <c r="G26" s="19">
        <v>5319</v>
      </c>
      <c r="H26" s="20">
        <v>0</v>
      </c>
      <c r="I26" s="19">
        <v>5319</v>
      </c>
      <c r="J26" s="5">
        <v>0</v>
      </c>
      <c r="K26" s="18">
        <f>ROUND(J26*0,0)</f>
        <v>0</v>
      </c>
      <c r="L26" s="6">
        <f t="shared" si="1"/>
        <v>0</v>
      </c>
    </row>
    <row r="27" spans="2:12" ht="15.75" customHeight="1" x14ac:dyDescent="0.3">
      <c r="B27" s="14">
        <v>17</v>
      </c>
      <c r="C27" s="14" t="s">
        <v>47</v>
      </c>
      <c r="D27" s="13" t="s">
        <v>48</v>
      </c>
      <c r="E27" s="17" t="s">
        <v>31</v>
      </c>
      <c r="F27" s="21">
        <v>1</v>
      </c>
      <c r="G27" s="19">
        <v>2159</v>
      </c>
      <c r="H27" s="19">
        <v>410</v>
      </c>
      <c r="I27" s="19">
        <v>2569</v>
      </c>
      <c r="J27" s="5">
        <v>0</v>
      </c>
      <c r="K27" s="6">
        <f t="shared" si="0"/>
        <v>0</v>
      </c>
      <c r="L27" s="6">
        <f t="shared" si="1"/>
        <v>0</v>
      </c>
    </row>
    <row r="28" spans="2:12" ht="14.4" x14ac:dyDescent="0.3">
      <c r="B28" s="14">
        <v>18</v>
      </c>
      <c r="C28" s="14" t="s">
        <v>49</v>
      </c>
      <c r="D28" s="13" t="s">
        <v>50</v>
      </c>
      <c r="E28" s="17" t="s">
        <v>31</v>
      </c>
      <c r="F28" s="21">
        <v>1</v>
      </c>
      <c r="G28" s="19">
        <v>13920</v>
      </c>
      <c r="H28" s="19">
        <v>2645</v>
      </c>
      <c r="I28" s="19">
        <v>16565</v>
      </c>
      <c r="J28" s="5">
        <v>0</v>
      </c>
      <c r="K28" s="6">
        <f t="shared" si="0"/>
        <v>0</v>
      </c>
      <c r="L28" s="6">
        <f t="shared" si="1"/>
        <v>0</v>
      </c>
    </row>
    <row r="29" spans="2:12" ht="14.4" x14ac:dyDescent="0.3">
      <c r="B29" s="14">
        <v>19</v>
      </c>
      <c r="C29" s="14" t="s">
        <v>51</v>
      </c>
      <c r="D29" s="13" t="s">
        <v>52</v>
      </c>
      <c r="E29" s="17" t="s">
        <v>15</v>
      </c>
      <c r="F29" s="21">
        <v>1</v>
      </c>
      <c r="G29" s="19">
        <v>2097</v>
      </c>
      <c r="H29" s="19">
        <v>398</v>
      </c>
      <c r="I29" s="19">
        <v>2495</v>
      </c>
      <c r="J29" s="5">
        <v>0</v>
      </c>
      <c r="K29" s="6">
        <f t="shared" si="0"/>
        <v>0</v>
      </c>
      <c r="L29" s="6">
        <f t="shared" si="1"/>
        <v>0</v>
      </c>
    </row>
    <row r="30" spans="2:12" ht="14.4" x14ac:dyDescent="0.3">
      <c r="B30" s="14">
        <v>20</v>
      </c>
      <c r="C30" s="14" t="s">
        <v>53</v>
      </c>
      <c r="D30" s="13" t="s">
        <v>54</v>
      </c>
      <c r="E30" s="14" t="s">
        <v>31</v>
      </c>
      <c r="F30" s="21">
        <v>1</v>
      </c>
      <c r="G30" s="19">
        <v>19747</v>
      </c>
      <c r="H30" s="19">
        <v>3752</v>
      </c>
      <c r="I30" s="19">
        <v>23499</v>
      </c>
      <c r="J30" s="5">
        <v>0</v>
      </c>
      <c r="K30" s="6">
        <f t="shared" si="0"/>
        <v>0</v>
      </c>
      <c r="L30" s="6">
        <f t="shared" si="1"/>
        <v>0</v>
      </c>
    </row>
    <row r="31" spans="2:12" ht="38.25" customHeight="1" x14ac:dyDescent="0.3">
      <c r="B31" s="14">
        <v>21</v>
      </c>
      <c r="C31" s="14" t="s">
        <v>55</v>
      </c>
      <c r="D31" s="13" t="s">
        <v>56</v>
      </c>
      <c r="E31" s="14" t="s">
        <v>20</v>
      </c>
      <c r="F31" s="21">
        <v>1</v>
      </c>
      <c r="G31" s="19">
        <v>1387</v>
      </c>
      <c r="H31" s="19">
        <v>264</v>
      </c>
      <c r="I31" s="19">
        <v>1651</v>
      </c>
      <c r="J31" s="5">
        <v>0</v>
      </c>
      <c r="K31" s="6">
        <f t="shared" si="0"/>
        <v>0</v>
      </c>
      <c r="L31" s="6">
        <f t="shared" si="1"/>
        <v>0</v>
      </c>
    </row>
    <row r="32" spans="2:12" ht="24.75" customHeight="1" x14ac:dyDescent="0.3">
      <c r="B32" s="14">
        <v>22</v>
      </c>
      <c r="C32" s="14" t="s">
        <v>57</v>
      </c>
      <c r="D32" s="13" t="s">
        <v>58</v>
      </c>
      <c r="E32" s="14" t="s">
        <v>31</v>
      </c>
      <c r="F32" s="21">
        <v>1</v>
      </c>
      <c r="G32" s="19">
        <v>1182</v>
      </c>
      <c r="H32" s="19">
        <v>225</v>
      </c>
      <c r="I32" s="19">
        <v>1407</v>
      </c>
      <c r="J32" s="5">
        <v>0</v>
      </c>
      <c r="K32" s="6">
        <f t="shared" si="0"/>
        <v>0</v>
      </c>
      <c r="L32" s="6">
        <f t="shared" si="1"/>
        <v>0</v>
      </c>
    </row>
    <row r="33" spans="2:12" ht="37.5" customHeight="1" x14ac:dyDescent="0.3">
      <c r="B33" s="14">
        <v>23</v>
      </c>
      <c r="C33" s="14" t="s">
        <v>59</v>
      </c>
      <c r="D33" s="13" t="s">
        <v>56</v>
      </c>
      <c r="E33" s="14" t="s">
        <v>20</v>
      </c>
      <c r="F33" s="21">
        <v>1</v>
      </c>
      <c r="G33" s="19">
        <v>1454</v>
      </c>
      <c r="H33" s="19">
        <v>276</v>
      </c>
      <c r="I33" s="19">
        <v>1730</v>
      </c>
      <c r="J33" s="5">
        <v>0</v>
      </c>
      <c r="K33" s="6">
        <f t="shared" si="0"/>
        <v>0</v>
      </c>
      <c r="L33" s="6">
        <f t="shared" si="1"/>
        <v>0</v>
      </c>
    </row>
    <row r="34" spans="2:12" ht="14.4" x14ac:dyDescent="0.3">
      <c r="B34" s="14">
        <v>24</v>
      </c>
      <c r="C34" s="14" t="s">
        <v>60</v>
      </c>
      <c r="D34" s="13" t="s">
        <v>61</v>
      </c>
      <c r="E34" s="14" t="s">
        <v>31</v>
      </c>
      <c r="F34" s="21">
        <v>1</v>
      </c>
      <c r="G34" s="19">
        <v>1467</v>
      </c>
      <c r="H34" s="19">
        <v>279</v>
      </c>
      <c r="I34" s="19">
        <v>1746</v>
      </c>
      <c r="J34" s="5">
        <v>0</v>
      </c>
      <c r="K34" s="6">
        <f t="shared" si="0"/>
        <v>0</v>
      </c>
      <c r="L34" s="6">
        <f t="shared" ref="L34:L49" si="2">+ROUND(J34+K34,0)</f>
        <v>0</v>
      </c>
    </row>
    <row r="35" spans="2:12" ht="29.25" customHeight="1" x14ac:dyDescent="0.3">
      <c r="B35" s="14">
        <v>25</v>
      </c>
      <c r="C35" s="14" t="s">
        <v>62</v>
      </c>
      <c r="D35" s="13" t="s">
        <v>63</v>
      </c>
      <c r="E35" s="14" t="s">
        <v>31</v>
      </c>
      <c r="F35" s="21">
        <v>1</v>
      </c>
      <c r="G35" s="19">
        <v>167856</v>
      </c>
      <c r="H35" s="19">
        <v>31893</v>
      </c>
      <c r="I35" s="19">
        <v>199749</v>
      </c>
      <c r="J35" s="5">
        <v>0</v>
      </c>
      <c r="K35" s="6">
        <f t="shared" si="0"/>
        <v>0</v>
      </c>
      <c r="L35" s="6">
        <f t="shared" si="2"/>
        <v>0</v>
      </c>
    </row>
    <row r="36" spans="2:12" ht="27.75" customHeight="1" x14ac:dyDescent="0.3">
      <c r="B36" s="14">
        <v>26</v>
      </c>
      <c r="C36" s="26" t="s">
        <v>64</v>
      </c>
      <c r="D36" s="13" t="s">
        <v>65</v>
      </c>
      <c r="E36" s="14" t="s">
        <v>31</v>
      </c>
      <c r="F36" s="21">
        <v>1</v>
      </c>
      <c r="G36" s="19">
        <v>198947</v>
      </c>
      <c r="H36" s="19">
        <v>37800</v>
      </c>
      <c r="I36" s="19">
        <v>236747</v>
      </c>
      <c r="J36" s="5">
        <v>0</v>
      </c>
      <c r="K36" s="6">
        <f t="shared" si="0"/>
        <v>0</v>
      </c>
      <c r="L36" s="6">
        <f t="shared" si="2"/>
        <v>0</v>
      </c>
    </row>
    <row r="37" spans="2:12" ht="25.5" customHeight="1" x14ac:dyDescent="0.3">
      <c r="B37" s="14">
        <v>27</v>
      </c>
      <c r="C37" s="14" t="s">
        <v>66</v>
      </c>
      <c r="D37" s="13" t="s">
        <v>67</v>
      </c>
      <c r="E37" s="14" t="s">
        <v>36</v>
      </c>
      <c r="F37" s="21">
        <v>1</v>
      </c>
      <c r="G37" s="19">
        <v>36755</v>
      </c>
      <c r="H37" s="19">
        <v>6983</v>
      </c>
      <c r="I37" s="19">
        <v>43738</v>
      </c>
      <c r="J37" s="5">
        <v>0</v>
      </c>
      <c r="K37" s="6">
        <f t="shared" si="0"/>
        <v>0</v>
      </c>
      <c r="L37" s="6">
        <f t="shared" si="2"/>
        <v>0</v>
      </c>
    </row>
    <row r="38" spans="2:12" ht="14.4" x14ac:dyDescent="0.3">
      <c r="B38" s="14">
        <v>28</v>
      </c>
      <c r="C38" s="14" t="s">
        <v>68</v>
      </c>
      <c r="D38" s="13" t="s">
        <v>69</v>
      </c>
      <c r="E38" s="14" t="s">
        <v>36</v>
      </c>
      <c r="F38" s="21">
        <v>1</v>
      </c>
      <c r="G38" s="19">
        <v>27503</v>
      </c>
      <c r="H38" s="19">
        <v>5226</v>
      </c>
      <c r="I38" s="19">
        <v>32729</v>
      </c>
      <c r="J38" s="5">
        <v>0</v>
      </c>
      <c r="K38" s="6">
        <f t="shared" si="0"/>
        <v>0</v>
      </c>
      <c r="L38" s="6">
        <f t="shared" si="2"/>
        <v>0</v>
      </c>
    </row>
    <row r="39" spans="2:12" ht="20.399999999999999" x14ac:dyDescent="0.3">
      <c r="B39" s="14">
        <v>29</v>
      </c>
      <c r="C39" s="14" t="s">
        <v>70</v>
      </c>
      <c r="D39" s="13" t="s">
        <v>71</v>
      </c>
      <c r="E39" s="14" t="s">
        <v>31</v>
      </c>
      <c r="F39" s="21">
        <v>1</v>
      </c>
      <c r="G39" s="19">
        <v>17034</v>
      </c>
      <c r="H39" s="19">
        <v>3236</v>
      </c>
      <c r="I39" s="19">
        <v>20270</v>
      </c>
      <c r="J39" s="5">
        <v>0</v>
      </c>
      <c r="K39" s="6">
        <f t="shared" si="0"/>
        <v>0</v>
      </c>
      <c r="L39" s="6">
        <f t="shared" si="2"/>
        <v>0</v>
      </c>
    </row>
    <row r="40" spans="2:12" ht="14.4" x14ac:dyDescent="0.3">
      <c r="B40" s="14">
        <v>30</v>
      </c>
      <c r="C40" s="25" t="s">
        <v>72</v>
      </c>
      <c r="D40" s="13" t="s">
        <v>73</v>
      </c>
      <c r="E40" s="14" t="s">
        <v>20</v>
      </c>
      <c r="F40" s="21">
        <v>1</v>
      </c>
      <c r="G40" s="19">
        <v>4698</v>
      </c>
      <c r="H40" s="19">
        <v>893</v>
      </c>
      <c r="I40" s="19">
        <v>5591</v>
      </c>
      <c r="J40" s="5">
        <v>0</v>
      </c>
      <c r="K40" s="6">
        <f t="shared" si="0"/>
        <v>0</v>
      </c>
      <c r="L40" s="6">
        <f t="shared" si="2"/>
        <v>0</v>
      </c>
    </row>
    <row r="41" spans="2:12" ht="27.75" customHeight="1" x14ac:dyDescent="0.3">
      <c r="B41" s="14">
        <v>31</v>
      </c>
      <c r="C41" s="14" t="s">
        <v>74</v>
      </c>
      <c r="D41" s="13" t="s">
        <v>75</v>
      </c>
      <c r="E41" s="14" t="s">
        <v>20</v>
      </c>
      <c r="F41" s="21">
        <v>1</v>
      </c>
      <c r="G41" s="19">
        <v>79292</v>
      </c>
      <c r="H41" s="19">
        <v>15065</v>
      </c>
      <c r="I41" s="19">
        <v>94357</v>
      </c>
      <c r="J41" s="5">
        <v>0</v>
      </c>
      <c r="K41" s="6">
        <f t="shared" si="0"/>
        <v>0</v>
      </c>
      <c r="L41" s="6">
        <f t="shared" si="2"/>
        <v>0</v>
      </c>
    </row>
    <row r="42" spans="2:12" ht="33" customHeight="1" x14ac:dyDescent="0.3">
      <c r="B42" s="16">
        <v>32</v>
      </c>
      <c r="C42" s="16" t="s">
        <v>76</v>
      </c>
      <c r="D42" s="15" t="s">
        <v>77</v>
      </c>
      <c r="E42" s="16" t="s">
        <v>31</v>
      </c>
      <c r="F42" s="21">
        <v>1</v>
      </c>
      <c r="G42" s="19">
        <v>8322</v>
      </c>
      <c r="H42" s="19">
        <v>1581</v>
      </c>
      <c r="I42" s="19">
        <v>9903</v>
      </c>
      <c r="J42" s="5">
        <v>0</v>
      </c>
      <c r="K42" s="6">
        <f t="shared" si="0"/>
        <v>0</v>
      </c>
      <c r="L42" s="6">
        <f t="shared" si="2"/>
        <v>0</v>
      </c>
    </row>
    <row r="43" spans="2:12" ht="28.5" customHeight="1" x14ac:dyDescent="0.3">
      <c r="B43" s="14">
        <v>33</v>
      </c>
      <c r="C43" s="14" t="s">
        <v>78</v>
      </c>
      <c r="D43" s="13" t="s">
        <v>79</v>
      </c>
      <c r="E43" s="14" t="s">
        <v>36</v>
      </c>
      <c r="F43" s="21">
        <v>1</v>
      </c>
      <c r="G43" s="19">
        <v>31039</v>
      </c>
      <c r="H43" s="19">
        <v>5897</v>
      </c>
      <c r="I43" s="19">
        <v>36936</v>
      </c>
      <c r="J43" s="5">
        <v>0</v>
      </c>
      <c r="K43" s="6">
        <f t="shared" si="0"/>
        <v>0</v>
      </c>
      <c r="L43" s="6">
        <f t="shared" si="2"/>
        <v>0</v>
      </c>
    </row>
    <row r="44" spans="2:12" ht="26.25" customHeight="1" x14ac:dyDescent="0.3">
      <c r="B44" s="14">
        <v>34</v>
      </c>
      <c r="C44" s="14" t="s">
        <v>80</v>
      </c>
      <c r="D44" s="13" t="s">
        <v>81</v>
      </c>
      <c r="E44" s="14" t="s">
        <v>20</v>
      </c>
      <c r="F44" s="21">
        <v>1</v>
      </c>
      <c r="G44" s="19">
        <v>69428</v>
      </c>
      <c r="H44" s="19">
        <v>13191</v>
      </c>
      <c r="I44" s="19">
        <v>82619</v>
      </c>
      <c r="J44" s="5">
        <v>0</v>
      </c>
      <c r="K44" s="6">
        <f t="shared" si="0"/>
        <v>0</v>
      </c>
      <c r="L44" s="6">
        <f t="shared" si="2"/>
        <v>0</v>
      </c>
    </row>
    <row r="45" spans="2:12" ht="27.75" customHeight="1" x14ac:dyDescent="0.3">
      <c r="B45" s="14">
        <v>35</v>
      </c>
      <c r="C45" s="14" t="s">
        <v>82</v>
      </c>
      <c r="D45" s="13" t="s">
        <v>83</v>
      </c>
      <c r="E45" s="14" t="s">
        <v>20</v>
      </c>
      <c r="F45" s="21">
        <v>1</v>
      </c>
      <c r="G45" s="19">
        <v>47603</v>
      </c>
      <c r="H45" s="19">
        <v>9045</v>
      </c>
      <c r="I45" s="19">
        <v>56648</v>
      </c>
      <c r="J45" s="5">
        <v>0</v>
      </c>
      <c r="K45" s="6">
        <f t="shared" si="0"/>
        <v>0</v>
      </c>
      <c r="L45" s="6">
        <f t="shared" si="2"/>
        <v>0</v>
      </c>
    </row>
    <row r="46" spans="2:12" ht="24" customHeight="1" x14ac:dyDescent="0.3">
      <c r="B46" s="14">
        <v>36</v>
      </c>
      <c r="C46" s="14" t="s">
        <v>84</v>
      </c>
      <c r="D46" s="13" t="s">
        <v>85</v>
      </c>
      <c r="E46" s="14" t="s">
        <v>20</v>
      </c>
      <c r="F46" s="21">
        <v>1</v>
      </c>
      <c r="G46" s="19">
        <v>157081</v>
      </c>
      <c r="H46" s="19">
        <v>29845</v>
      </c>
      <c r="I46" s="19">
        <v>186926</v>
      </c>
      <c r="J46" s="5">
        <v>0</v>
      </c>
      <c r="K46" s="6">
        <f t="shared" si="0"/>
        <v>0</v>
      </c>
      <c r="L46" s="6">
        <f t="shared" si="2"/>
        <v>0</v>
      </c>
    </row>
    <row r="47" spans="2:12" ht="14.4" x14ac:dyDescent="0.3">
      <c r="B47" s="14">
        <v>37</v>
      </c>
      <c r="C47" s="14" t="s">
        <v>86</v>
      </c>
      <c r="D47" s="13" t="s">
        <v>87</v>
      </c>
      <c r="E47" s="14" t="s">
        <v>36</v>
      </c>
      <c r="F47" s="21">
        <v>1</v>
      </c>
      <c r="G47" s="19">
        <v>21563</v>
      </c>
      <c r="H47" s="19">
        <v>4097</v>
      </c>
      <c r="I47" s="19">
        <v>25660</v>
      </c>
      <c r="J47" s="5">
        <v>0</v>
      </c>
      <c r="K47" s="6">
        <f t="shared" si="0"/>
        <v>0</v>
      </c>
      <c r="L47" s="6">
        <f t="shared" si="2"/>
        <v>0</v>
      </c>
    </row>
    <row r="48" spans="2:12" ht="14.4" x14ac:dyDescent="0.3">
      <c r="B48" s="14">
        <v>38</v>
      </c>
      <c r="C48" s="14" t="s">
        <v>88</v>
      </c>
      <c r="D48" s="13" t="s">
        <v>89</v>
      </c>
      <c r="E48" s="14" t="s">
        <v>20</v>
      </c>
      <c r="F48" s="21">
        <v>1</v>
      </c>
      <c r="G48" s="19">
        <v>5132</v>
      </c>
      <c r="H48" s="19">
        <v>975</v>
      </c>
      <c r="I48" s="19">
        <v>6107</v>
      </c>
      <c r="J48" s="5">
        <v>0</v>
      </c>
      <c r="K48" s="6">
        <f t="shared" si="0"/>
        <v>0</v>
      </c>
      <c r="L48" s="6">
        <f t="shared" si="2"/>
        <v>0</v>
      </c>
    </row>
    <row r="49" spans="2:12" ht="14.4" x14ac:dyDescent="0.3">
      <c r="B49" s="14">
        <v>39</v>
      </c>
      <c r="C49" s="14" t="s">
        <v>90</v>
      </c>
      <c r="D49" s="13" t="s">
        <v>91</v>
      </c>
      <c r="E49" s="14" t="s">
        <v>20</v>
      </c>
      <c r="F49" s="21">
        <v>1</v>
      </c>
      <c r="G49" s="19">
        <v>5457</v>
      </c>
      <c r="H49" s="19">
        <v>1037</v>
      </c>
      <c r="I49" s="19">
        <v>6494</v>
      </c>
      <c r="J49" s="5">
        <v>0</v>
      </c>
      <c r="K49" s="6">
        <f t="shared" si="0"/>
        <v>0</v>
      </c>
      <c r="L49" s="6">
        <f t="shared" si="2"/>
        <v>0</v>
      </c>
    </row>
    <row r="50" spans="2:12" ht="26.25" customHeight="1" x14ac:dyDescent="0.3">
      <c r="B50" s="14">
        <v>40</v>
      </c>
      <c r="C50" s="14" t="s">
        <v>92</v>
      </c>
      <c r="D50" s="13" t="s">
        <v>93</v>
      </c>
      <c r="E50" s="14" t="s">
        <v>15</v>
      </c>
      <c r="F50" s="21">
        <v>1</v>
      </c>
      <c r="G50" s="19">
        <v>2014</v>
      </c>
      <c r="H50" s="19">
        <v>383</v>
      </c>
      <c r="I50" s="19">
        <v>2397</v>
      </c>
      <c r="J50" s="5">
        <v>0</v>
      </c>
      <c r="K50" s="6">
        <f>ROUND(J50*0.19,0)</f>
        <v>0</v>
      </c>
      <c r="L50" s="6">
        <f t="shared" ref="L50:L67" si="3">+ROUND(J50+K50,0)</f>
        <v>0</v>
      </c>
    </row>
    <row r="51" spans="2:12" ht="18" customHeight="1" x14ac:dyDescent="0.3">
      <c r="B51" s="14">
        <v>41</v>
      </c>
      <c r="C51" s="14" t="s">
        <v>94</v>
      </c>
      <c r="D51" s="13" t="s">
        <v>95</v>
      </c>
      <c r="E51" s="14" t="s">
        <v>31</v>
      </c>
      <c r="F51" s="21">
        <v>1</v>
      </c>
      <c r="G51" s="19">
        <v>4709</v>
      </c>
      <c r="H51" s="20">
        <v>0</v>
      </c>
      <c r="I51" s="19">
        <v>4709</v>
      </c>
      <c r="J51" s="5">
        <v>0</v>
      </c>
      <c r="K51" s="18">
        <f>ROUND(J51*0,0)</f>
        <v>0</v>
      </c>
      <c r="L51" s="6">
        <f t="shared" si="3"/>
        <v>0</v>
      </c>
    </row>
    <row r="52" spans="2:12" ht="14.4" x14ac:dyDescent="0.3">
      <c r="B52" s="14">
        <v>42</v>
      </c>
      <c r="C52" s="14" t="s">
        <v>94</v>
      </c>
      <c r="D52" s="13" t="s">
        <v>96</v>
      </c>
      <c r="E52" s="14" t="s">
        <v>31</v>
      </c>
      <c r="F52" s="21">
        <v>1</v>
      </c>
      <c r="G52" s="19">
        <v>4861</v>
      </c>
      <c r="H52" s="20">
        <v>0</v>
      </c>
      <c r="I52" s="19">
        <v>4861</v>
      </c>
      <c r="J52" s="5">
        <v>0</v>
      </c>
      <c r="K52" s="18">
        <f>ROUND(J52*0,0)</f>
        <v>0</v>
      </c>
      <c r="L52" s="6">
        <f t="shared" si="3"/>
        <v>0</v>
      </c>
    </row>
    <row r="53" spans="2:12" ht="14.4" x14ac:dyDescent="0.3">
      <c r="B53" s="14">
        <v>43</v>
      </c>
      <c r="C53" s="14" t="s">
        <v>97</v>
      </c>
      <c r="D53" s="13" t="s">
        <v>98</v>
      </c>
      <c r="E53" s="14" t="s">
        <v>31</v>
      </c>
      <c r="F53" s="21">
        <v>1</v>
      </c>
      <c r="G53" s="19">
        <v>12118</v>
      </c>
      <c r="H53" s="19">
        <v>2302</v>
      </c>
      <c r="I53" s="19">
        <v>14420</v>
      </c>
      <c r="J53" s="5">
        <v>0</v>
      </c>
      <c r="K53" s="6">
        <f t="shared" ref="K53:K67" si="4">ROUND(J53*0.19,0)</f>
        <v>0</v>
      </c>
      <c r="L53" s="6">
        <f t="shared" si="3"/>
        <v>0</v>
      </c>
    </row>
    <row r="54" spans="2:12" ht="16.5" customHeight="1" x14ac:dyDescent="0.3">
      <c r="B54" s="14">
        <v>44</v>
      </c>
      <c r="C54" s="14" t="s">
        <v>99</v>
      </c>
      <c r="D54" s="13" t="s">
        <v>100</v>
      </c>
      <c r="E54" s="14" t="s">
        <v>31</v>
      </c>
      <c r="F54" s="21">
        <v>1</v>
      </c>
      <c r="G54" s="19">
        <v>7833</v>
      </c>
      <c r="H54" s="19">
        <v>1488</v>
      </c>
      <c r="I54" s="19">
        <v>9321</v>
      </c>
      <c r="J54" s="5">
        <v>0</v>
      </c>
      <c r="K54" s="6">
        <f t="shared" si="4"/>
        <v>0</v>
      </c>
      <c r="L54" s="6">
        <f t="shared" si="3"/>
        <v>0</v>
      </c>
    </row>
    <row r="55" spans="2:12" ht="16.5" customHeight="1" x14ac:dyDescent="0.3">
      <c r="B55" s="14">
        <v>45</v>
      </c>
      <c r="C55" s="14" t="s">
        <v>101</v>
      </c>
      <c r="D55" s="13" t="s">
        <v>102</v>
      </c>
      <c r="E55" s="14" t="s">
        <v>20</v>
      </c>
      <c r="F55" s="21">
        <v>1</v>
      </c>
      <c r="G55" s="19">
        <v>75515</v>
      </c>
      <c r="H55" s="19">
        <v>14348</v>
      </c>
      <c r="I55" s="19">
        <v>89863</v>
      </c>
      <c r="J55" s="5">
        <v>0</v>
      </c>
      <c r="K55" s="6">
        <f t="shared" si="4"/>
        <v>0</v>
      </c>
      <c r="L55" s="6">
        <f t="shared" si="3"/>
        <v>0</v>
      </c>
    </row>
    <row r="56" spans="2:12" ht="14.4" x14ac:dyDescent="0.3">
      <c r="B56" s="14">
        <v>46</v>
      </c>
      <c r="C56" s="14" t="s">
        <v>103</v>
      </c>
      <c r="D56" s="13" t="s">
        <v>104</v>
      </c>
      <c r="E56" s="14" t="s">
        <v>20</v>
      </c>
      <c r="F56" s="21">
        <v>1</v>
      </c>
      <c r="G56" s="19">
        <v>18142</v>
      </c>
      <c r="H56" s="19">
        <v>3447</v>
      </c>
      <c r="I56" s="19">
        <v>21589</v>
      </c>
      <c r="J56" s="5">
        <v>0</v>
      </c>
      <c r="K56" s="6">
        <f t="shared" si="4"/>
        <v>0</v>
      </c>
      <c r="L56" s="6">
        <f t="shared" si="3"/>
        <v>0</v>
      </c>
    </row>
    <row r="57" spans="2:12" ht="14.4" x14ac:dyDescent="0.3">
      <c r="B57" s="14">
        <v>47</v>
      </c>
      <c r="C57" s="14" t="s">
        <v>105</v>
      </c>
      <c r="D57" s="13" t="s">
        <v>106</v>
      </c>
      <c r="E57" s="14" t="s">
        <v>20</v>
      </c>
      <c r="F57" s="21">
        <v>1</v>
      </c>
      <c r="G57" s="19">
        <v>1494</v>
      </c>
      <c r="H57" s="19">
        <v>284</v>
      </c>
      <c r="I57" s="19">
        <v>1778</v>
      </c>
      <c r="J57" s="5">
        <v>0</v>
      </c>
      <c r="K57" s="6">
        <f t="shared" si="4"/>
        <v>0</v>
      </c>
      <c r="L57" s="6">
        <f t="shared" si="3"/>
        <v>0</v>
      </c>
    </row>
    <row r="58" spans="2:12" ht="27" customHeight="1" x14ac:dyDescent="0.3">
      <c r="B58" s="14">
        <v>48</v>
      </c>
      <c r="C58" s="14" t="s">
        <v>107</v>
      </c>
      <c r="D58" s="13" t="s">
        <v>108</v>
      </c>
      <c r="E58" s="14" t="s">
        <v>31</v>
      </c>
      <c r="F58" s="21">
        <v>1</v>
      </c>
      <c r="G58" s="19">
        <v>10679</v>
      </c>
      <c r="H58" s="19">
        <v>2029</v>
      </c>
      <c r="I58" s="19">
        <v>12708</v>
      </c>
      <c r="J58" s="7">
        <v>0</v>
      </c>
      <c r="K58" s="8">
        <f t="shared" si="4"/>
        <v>0</v>
      </c>
      <c r="L58" s="6">
        <f t="shared" si="3"/>
        <v>0</v>
      </c>
    </row>
    <row r="59" spans="2:12" ht="39" customHeight="1" x14ac:dyDescent="0.3">
      <c r="B59" s="14">
        <v>49</v>
      </c>
      <c r="C59" s="14" t="s">
        <v>109</v>
      </c>
      <c r="D59" s="13" t="s">
        <v>110</v>
      </c>
      <c r="E59" s="14" t="s">
        <v>31</v>
      </c>
      <c r="F59" s="21">
        <v>1</v>
      </c>
      <c r="G59" s="19">
        <v>12528</v>
      </c>
      <c r="H59" s="19">
        <v>2380</v>
      </c>
      <c r="I59" s="19">
        <v>14908</v>
      </c>
      <c r="J59" s="5">
        <v>0</v>
      </c>
      <c r="K59" s="8">
        <f t="shared" si="4"/>
        <v>0</v>
      </c>
      <c r="L59" s="6">
        <f t="shared" si="3"/>
        <v>0</v>
      </c>
    </row>
    <row r="60" spans="2:12" ht="24.75" customHeight="1" x14ac:dyDescent="0.3">
      <c r="B60" s="14">
        <v>50</v>
      </c>
      <c r="C60" s="14" t="s">
        <v>107</v>
      </c>
      <c r="D60" s="13" t="s">
        <v>111</v>
      </c>
      <c r="E60" s="14" t="s">
        <v>31</v>
      </c>
      <c r="F60" s="21">
        <v>1</v>
      </c>
      <c r="G60" s="19">
        <v>10076</v>
      </c>
      <c r="H60" s="19">
        <v>1914</v>
      </c>
      <c r="I60" s="19">
        <v>11990</v>
      </c>
      <c r="J60" s="5">
        <v>0</v>
      </c>
      <c r="K60" s="8">
        <f t="shared" si="4"/>
        <v>0</v>
      </c>
      <c r="L60" s="6">
        <f t="shared" si="3"/>
        <v>0</v>
      </c>
    </row>
    <row r="61" spans="2:12" ht="64.5" customHeight="1" x14ac:dyDescent="0.3">
      <c r="B61" s="14">
        <v>51</v>
      </c>
      <c r="C61" s="14" t="s">
        <v>112</v>
      </c>
      <c r="D61" s="13" t="s">
        <v>113</v>
      </c>
      <c r="E61" s="14" t="s">
        <v>31</v>
      </c>
      <c r="F61" s="21">
        <v>1</v>
      </c>
      <c r="G61" s="19">
        <v>3562</v>
      </c>
      <c r="H61" s="19">
        <v>677</v>
      </c>
      <c r="I61" s="19">
        <v>4239</v>
      </c>
      <c r="J61" s="5">
        <v>0</v>
      </c>
      <c r="K61" s="8">
        <f t="shared" si="4"/>
        <v>0</v>
      </c>
      <c r="L61" s="6">
        <f t="shared" si="3"/>
        <v>0</v>
      </c>
    </row>
    <row r="62" spans="2:12" ht="20.25" customHeight="1" x14ac:dyDescent="0.3">
      <c r="B62" s="14">
        <v>52</v>
      </c>
      <c r="C62" s="14" t="s">
        <v>114</v>
      </c>
      <c r="D62" s="13" t="s">
        <v>115</v>
      </c>
      <c r="E62" s="14" t="s">
        <v>31</v>
      </c>
      <c r="F62" s="21">
        <v>1</v>
      </c>
      <c r="G62" s="19">
        <v>2685</v>
      </c>
      <c r="H62" s="19">
        <v>510</v>
      </c>
      <c r="I62" s="19">
        <v>3195</v>
      </c>
      <c r="J62" s="5">
        <v>0</v>
      </c>
      <c r="K62" s="8">
        <f t="shared" si="4"/>
        <v>0</v>
      </c>
      <c r="L62" s="6">
        <f t="shared" si="3"/>
        <v>0</v>
      </c>
    </row>
    <row r="63" spans="2:12" ht="30" customHeight="1" x14ac:dyDescent="0.3">
      <c r="B63" s="14">
        <v>53</v>
      </c>
      <c r="C63" s="14" t="s">
        <v>116</v>
      </c>
      <c r="D63" s="13" t="s">
        <v>117</v>
      </c>
      <c r="E63" s="14" t="s">
        <v>31</v>
      </c>
      <c r="F63" s="21">
        <v>1</v>
      </c>
      <c r="G63" s="19">
        <v>1598</v>
      </c>
      <c r="H63" s="19">
        <v>304</v>
      </c>
      <c r="I63" s="19">
        <v>1902</v>
      </c>
      <c r="J63" s="5">
        <v>0</v>
      </c>
      <c r="K63" s="8">
        <f t="shared" si="4"/>
        <v>0</v>
      </c>
      <c r="L63" s="6">
        <f t="shared" si="3"/>
        <v>0</v>
      </c>
    </row>
    <row r="64" spans="2:12" ht="26.25" customHeight="1" x14ac:dyDescent="0.3">
      <c r="B64" s="14">
        <v>54</v>
      </c>
      <c r="C64" s="14" t="s">
        <v>118</v>
      </c>
      <c r="D64" s="13" t="s">
        <v>119</v>
      </c>
      <c r="E64" s="14" t="s">
        <v>36</v>
      </c>
      <c r="F64" s="21">
        <v>1</v>
      </c>
      <c r="G64" s="19">
        <v>13450</v>
      </c>
      <c r="H64" s="19">
        <v>2556</v>
      </c>
      <c r="I64" s="19">
        <v>16006</v>
      </c>
      <c r="J64" s="5">
        <v>0</v>
      </c>
      <c r="K64" s="8">
        <f t="shared" si="4"/>
        <v>0</v>
      </c>
      <c r="L64" s="6">
        <f t="shared" si="3"/>
        <v>0</v>
      </c>
    </row>
    <row r="65" spans="2:12" ht="40.5" customHeight="1" x14ac:dyDescent="0.3">
      <c r="B65" s="16">
        <v>55</v>
      </c>
      <c r="C65" s="16" t="s">
        <v>120</v>
      </c>
      <c r="D65" s="15" t="s">
        <v>121</v>
      </c>
      <c r="E65" s="16" t="s">
        <v>20</v>
      </c>
      <c r="F65" s="21">
        <v>1</v>
      </c>
      <c r="G65" s="19">
        <v>13618</v>
      </c>
      <c r="H65" s="19">
        <v>2587</v>
      </c>
      <c r="I65" s="19">
        <v>16205</v>
      </c>
      <c r="J65" s="5">
        <v>0</v>
      </c>
      <c r="K65" s="8">
        <f t="shared" si="4"/>
        <v>0</v>
      </c>
      <c r="L65" s="6">
        <f t="shared" si="3"/>
        <v>0</v>
      </c>
    </row>
    <row r="66" spans="2:12" ht="47.25" customHeight="1" x14ac:dyDescent="0.3">
      <c r="B66" s="14">
        <v>56</v>
      </c>
      <c r="C66" s="16" t="s">
        <v>122</v>
      </c>
      <c r="D66" s="13" t="s">
        <v>123</v>
      </c>
      <c r="E66" s="16" t="s">
        <v>31</v>
      </c>
      <c r="F66" s="21">
        <v>1</v>
      </c>
      <c r="G66" s="19">
        <v>14954</v>
      </c>
      <c r="H66" s="19">
        <v>2841</v>
      </c>
      <c r="I66" s="19">
        <v>17795</v>
      </c>
      <c r="J66" s="5">
        <v>0</v>
      </c>
      <c r="K66" s="8">
        <f t="shared" si="4"/>
        <v>0</v>
      </c>
      <c r="L66" s="6">
        <f t="shared" si="3"/>
        <v>0</v>
      </c>
    </row>
    <row r="67" spans="2:12" ht="76.5" customHeight="1" x14ac:dyDescent="0.3">
      <c r="B67" s="14">
        <v>57</v>
      </c>
      <c r="C67" s="16" t="s">
        <v>124</v>
      </c>
      <c r="D67" s="13" t="s">
        <v>125</v>
      </c>
      <c r="E67" s="16" t="s">
        <v>31</v>
      </c>
      <c r="F67" s="21">
        <v>1</v>
      </c>
      <c r="G67" s="19">
        <v>14332</v>
      </c>
      <c r="H67" s="19">
        <v>2723</v>
      </c>
      <c r="I67" s="19">
        <v>17055</v>
      </c>
      <c r="J67" s="7">
        <v>0</v>
      </c>
      <c r="K67" s="8">
        <f t="shared" si="4"/>
        <v>0</v>
      </c>
      <c r="L67" s="6">
        <f t="shared" si="3"/>
        <v>0</v>
      </c>
    </row>
    <row r="68" spans="2:12" ht="26.25" customHeight="1" x14ac:dyDescent="0.3">
      <c r="B68" s="14">
        <v>58</v>
      </c>
      <c r="C68" s="14" t="s">
        <v>126</v>
      </c>
      <c r="D68" s="13" t="s">
        <v>127</v>
      </c>
      <c r="E68" s="14" t="s">
        <v>20</v>
      </c>
      <c r="F68" s="21">
        <v>1</v>
      </c>
      <c r="G68" s="19">
        <v>1781</v>
      </c>
      <c r="H68" s="19">
        <v>338</v>
      </c>
      <c r="I68" s="19">
        <v>2119</v>
      </c>
      <c r="J68" s="7"/>
      <c r="K68" s="8">
        <f t="shared" ref="K68" si="5">ROUND(J68*0.19,0)</f>
        <v>0</v>
      </c>
      <c r="L68" s="6">
        <f t="shared" ref="L68" si="6">+ROUND(J68+K68,0)</f>
        <v>0</v>
      </c>
    </row>
    <row r="69" spans="2:12" ht="14.4" x14ac:dyDescent="0.3">
      <c r="B69" s="35" t="s">
        <v>128</v>
      </c>
      <c r="C69" s="35"/>
      <c r="D69" s="35"/>
      <c r="E69" s="35"/>
      <c r="F69" s="35"/>
      <c r="G69" s="35"/>
      <c r="H69" s="35"/>
      <c r="I69" s="35"/>
      <c r="J69" s="35"/>
      <c r="K69" s="35"/>
      <c r="L69" s="9">
        <f>SUM(L11:L58)</f>
        <v>0</v>
      </c>
    </row>
    <row r="70" spans="2:12" ht="14.4" x14ac:dyDescent="0.3">
      <c r="L70" s="11"/>
    </row>
    <row r="72" spans="2:12" ht="14.4" x14ac:dyDescent="0.3">
      <c r="B72" s="1" t="s">
        <v>129</v>
      </c>
    </row>
    <row r="73" spans="2:12" ht="14.4" x14ac:dyDescent="0.3">
      <c r="B73" s="1"/>
    </row>
    <row r="74" spans="2:12" ht="14.4" x14ac:dyDescent="0.3">
      <c r="B74" s="1"/>
    </row>
    <row r="75" spans="2:12" thickBot="1" x14ac:dyDescent="0.35">
      <c r="B75" s="2"/>
      <c r="C75" s="27"/>
    </row>
    <row r="76" spans="2:12" ht="14.4" x14ac:dyDescent="0.3">
      <c r="B76" s="3" t="s">
        <v>130</v>
      </c>
      <c r="C76" s="28"/>
    </row>
    <row r="77" spans="2:12" ht="14.4" x14ac:dyDescent="0.3">
      <c r="B77" s="4" t="s">
        <v>131</v>
      </c>
      <c r="C77" s="29"/>
    </row>
    <row r="78" spans="2:12" ht="14.4" x14ac:dyDescent="0.3">
      <c r="B78" s="4" t="s">
        <v>132</v>
      </c>
      <c r="C78" s="29"/>
    </row>
    <row r="79" spans="2:12" ht="14.4" x14ac:dyDescent="0.3">
      <c r="B79" s="4" t="s">
        <v>133</v>
      </c>
      <c r="C79" s="29"/>
    </row>
    <row r="80" spans="2:12" ht="14.4" x14ac:dyDescent="0.3">
      <c r="B80" s="12" t="s">
        <v>134</v>
      </c>
    </row>
  </sheetData>
  <mergeCells count="8">
    <mergeCell ref="B1:C1"/>
    <mergeCell ref="B69:K69"/>
    <mergeCell ref="D1:L1"/>
    <mergeCell ref="B3:L3"/>
    <mergeCell ref="B7:L7"/>
    <mergeCell ref="B5:L5"/>
    <mergeCell ref="G9:I9"/>
    <mergeCell ref="J9:L9"/>
  </mergeCells>
  <printOptions horizontalCentered="1"/>
  <pageMargins left="0.70866141732283472" right="0.70866141732283472" top="0.74803149606299213" bottom="0.74803149606299213" header="0.31496062992125984" footer="0.31496062992125984"/>
  <pageSetup scale="47" orientation="portrait" r:id="rId1"/>
  <ignoredErrors>
    <ignoredError sqref="K12:L14 K27:L42 L69 K15:L16 K17:L25 K43:L50 K59:L68 L26 K53:L58 L51 L52 K11" unlockedFormula="1"/>
  </ignoredErrors>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5FB5918975D9CD4A815CF9A8484D0A59" ma:contentTypeVersion="21" ma:contentTypeDescription="Crear nuevo documento." ma:contentTypeScope="" ma:versionID="8cc16c713545be319b46a8a502151382">
  <xsd:schema xmlns:xsd="http://www.w3.org/2001/XMLSchema" xmlns:xs="http://www.w3.org/2001/XMLSchema" xmlns:p="http://schemas.microsoft.com/office/2006/metadata/properties" xmlns:ns1="http://schemas.microsoft.com/sharepoint/v3" xmlns:ns2="b09d833b-118b-4c0e-a4e0-47accb4727ed" xmlns:ns3="699a629e-b1ab-433e-a7e5-e76d89fd4265" targetNamespace="http://schemas.microsoft.com/office/2006/metadata/properties" ma:root="true" ma:fieldsID="e7324db0c46e5e5c02ab799add0644a7" ns1:_="" ns2:_="" ns3:_="">
    <xsd:import namespace="http://schemas.microsoft.com/sharepoint/v3"/>
    <xsd:import namespace="b09d833b-118b-4c0e-a4e0-47accb4727ed"/>
    <xsd:import namespace="699a629e-b1ab-433e-a7e5-e76d89fd4265"/>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KeyPoints" minOccurs="0"/>
                <xsd:element ref="ns2:MediaServiceKeyPoints" minOccurs="0"/>
                <xsd:element ref="ns3:SharedWithUsers" minOccurs="0"/>
                <xsd:element ref="ns3:SharedWithDetail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LengthInSeconds" minOccurs="0"/>
                <xsd:element ref="ns2:MediaServiceObjectDetectorVersions" minOccurs="0"/>
                <xsd:element ref="ns2:MediaServiceLocation" minOccurs="0"/>
                <xsd:element ref="ns2:MediaServiceSearchProperties" minOccurs="0"/>
                <xsd:element ref="ns2:FIRMADO" minOccurs="0"/>
                <xsd:element ref="ns1:_ip_UnifiedCompliancePolicyProperties" minOccurs="0"/>
                <xsd:element ref="ns1:_ip_UnifiedCompliancePolicyUIAction" minOccurs="0"/>
                <xsd:element ref="ns2:fech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26" nillable="true" ma:displayName="Propiedades de la Directiva de cumplimiento unificado" ma:hidden="true" ma:internalName="_ip_UnifiedCompliancePolicyProperties">
      <xsd:simpleType>
        <xsd:restriction base="dms:Note"/>
      </xsd:simpleType>
    </xsd:element>
    <xsd:element name="_ip_UnifiedCompliancePolicyUIAction" ma:index="27" nillable="true" ma:displayName="Acción de IU de la Directiva de cumplimiento unificado"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b09d833b-118b-4c0e-a4e0-47accb4727ed"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KeyPoints" ma:index="11" nillable="true" ma:displayName="MediaServiceAutoKeyPoints" ma:hidden="true" ma:internalName="MediaServiceAutoKeyPoints" ma:readOnly="true">
      <xsd:simpleType>
        <xsd:restriction base="dms:Note"/>
      </xsd:simpleType>
    </xsd:element>
    <xsd:element name="MediaServiceKeyPoints" ma:index="12" nillable="true" ma:displayName="KeyPoints" ma:internalName="MediaServiceKeyPoints" ma:readOnly="true">
      <xsd:simpleType>
        <xsd:restriction base="dms:Note">
          <xsd:maxLength value="255"/>
        </xsd:restriction>
      </xsd:simpleType>
    </xsd:element>
    <xsd:element name="lcf76f155ced4ddcb4097134ff3c332f" ma:index="16" nillable="true" ma:taxonomy="true" ma:internalName="lcf76f155ced4ddcb4097134ff3c332f" ma:taxonomyFieldName="MediaServiceImageTags" ma:displayName="Etiquetas de imagen" ma:readOnly="false" ma:fieldId="{5cf76f15-5ced-4ddc-b409-7134ff3c332f}" ma:taxonomyMulti="true" ma:sspId="674c45be-ea38-4724-9e42-a2e31b90b4fd" ma:termSetId="09814cd3-568e-fe90-9814-8d621ff8fb84" ma:anchorId="fba54fb3-c3e1-fe81-a776-ca4b69148c4d" ma:open="true" ma:isKeyword="false">
      <xsd:complexType>
        <xsd:sequence>
          <xsd:element ref="pc:Terms" minOccurs="0" maxOccurs="1"/>
        </xsd:sequence>
      </xsd:complexType>
    </xsd:element>
    <xsd:element name="MediaServiceOCR" ma:index="18" nillable="true" ma:displayName="Extracted Text" ma:internalName="MediaServiceOCR" ma:readOnly="true">
      <xsd:simpleType>
        <xsd:restriction base="dms:Note">
          <xsd:maxLength value="255"/>
        </xsd:restriction>
      </xsd:simpleType>
    </xsd:element>
    <xsd:element name="MediaServiceGenerationTime" ma:index="19" nillable="true" ma:displayName="MediaServiceGenerationTime" ma:hidden="true" ma:internalName="MediaServiceGenerationTime" ma:readOnly="true">
      <xsd:simpleType>
        <xsd:restriction base="dms:Text"/>
      </xsd:simpleType>
    </xsd:element>
    <xsd:element name="MediaServiceEventHashCode" ma:index="20" nillable="true" ma:displayName="MediaServiceEventHashCode" ma:hidden="true" ma:internalName="MediaServiceEventHashCode" ma:readOnly="true">
      <xsd:simpleType>
        <xsd:restriction base="dms:Text"/>
      </xsd:simpleType>
    </xsd:element>
    <xsd:element name="MediaLengthInSeconds" ma:index="21" nillable="true" ma:displayName="MediaLengthInSeconds" ma:hidden="true" ma:internalName="MediaLengthInSeconds" ma:readOnly="true">
      <xsd:simpleType>
        <xsd:restriction base="dms:Unknown"/>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Location" ma:index="23" nillable="true" ma:displayName="Location" ma:description="" ma:indexed="true" ma:internalName="MediaServiceLocation" ma:readOnly="true">
      <xsd:simpleType>
        <xsd:restriction base="dms:Text"/>
      </xsd:simpleType>
    </xsd:element>
    <xsd:element name="MediaServiceSearchProperties" ma:index="24" nillable="true" ma:displayName="MediaServiceSearchProperties" ma:hidden="true" ma:internalName="MediaServiceSearchProperties" ma:readOnly="true">
      <xsd:simpleType>
        <xsd:restriction base="dms:Note"/>
      </xsd:simpleType>
    </xsd:element>
    <xsd:element name="FIRMADO" ma:index="25" nillable="true" ma:displayName="FIRMADO" ma:default="0" ma:description="COLOCAR UNA VEZ ESTE FIRMADO" ma:format="Dropdown" ma:internalName="FIRMADO">
      <xsd:simpleType>
        <xsd:restriction base="dms:Boolean"/>
      </xsd:simpleType>
    </xsd:element>
    <xsd:element name="fecha" ma:index="28" nillable="true" ma:displayName="fecha " ma:format="DateOnly" ma:internalName="fecha">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699a629e-b1ab-433e-a7e5-e76d89fd4265" elementFormDefault="qualified">
    <xsd:import namespace="http://schemas.microsoft.com/office/2006/documentManagement/types"/>
    <xsd:import namespace="http://schemas.microsoft.com/office/infopath/2007/PartnerControls"/>
    <xsd:element name="SharedWithUsers" ma:index="13"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Detalles de uso compartido" ma:internalName="SharedWithDetails" ma:readOnly="true">
      <xsd:simpleType>
        <xsd:restriction base="dms:Note">
          <xsd:maxLength value="255"/>
        </xsd:restriction>
      </xsd:simpleType>
    </xsd:element>
    <xsd:element name="TaxCatchAll" ma:index="17" nillable="true" ma:displayName="Columna global de taxonomía" ma:hidden="true" ma:list="{fe3e7145-9d06-4ac8-bb46-9d6f385b1959}" ma:internalName="TaxCatchAll" ma:showField="CatchAllData" ma:web="699a629e-b1ab-433e-a7e5-e76d89fd4265">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ip_UnifiedCompliancePolicyUIAction xmlns="http://schemas.microsoft.com/sharepoint/v3" xsi:nil="true"/>
    <TaxCatchAll xmlns="699a629e-b1ab-433e-a7e5-e76d89fd4265" xsi:nil="true"/>
    <_ip_UnifiedCompliancePolicyProperties xmlns="http://schemas.microsoft.com/sharepoint/v3" xsi:nil="true"/>
    <FIRMADO xmlns="b09d833b-118b-4c0e-a4e0-47accb4727ed">false</FIRMADO>
    <lcf76f155ced4ddcb4097134ff3c332f xmlns="b09d833b-118b-4c0e-a4e0-47accb4727ed">
      <Terms xmlns="http://schemas.microsoft.com/office/infopath/2007/PartnerControls"/>
    </lcf76f155ced4ddcb4097134ff3c332f>
    <fecha xmlns="b09d833b-118b-4c0e-a4e0-47accb4727ed" xsi:nil="true"/>
  </documentManagement>
</p:properties>
</file>

<file path=customXml/itemProps1.xml><?xml version="1.0" encoding="utf-8"?>
<ds:datastoreItem xmlns:ds="http://schemas.openxmlformats.org/officeDocument/2006/customXml" ds:itemID="{3771F9CE-580F-42F3-BA9C-2D8CD89822F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b09d833b-118b-4c0e-a4e0-47accb4727ed"/>
    <ds:schemaRef ds:uri="699a629e-b1ab-433e-a7e5-e76d89fd4265"/>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8F9F151C-FA7B-4C97-BA24-0270D1D16D2F}">
  <ds:schemaRefs>
    <ds:schemaRef ds:uri="http://schemas.microsoft.com/sharepoint/v3/contenttype/forms"/>
  </ds:schemaRefs>
</ds:datastoreItem>
</file>

<file path=customXml/itemProps3.xml><?xml version="1.0" encoding="utf-8"?>
<ds:datastoreItem xmlns:ds="http://schemas.openxmlformats.org/officeDocument/2006/customXml" ds:itemID="{6321400A-8E16-4253-BD96-B87F9A66D3AA}">
  <ds:schemaRefs>
    <ds:schemaRef ds:uri="http://schemas.microsoft.com/office/2006/metadata/properties"/>
    <ds:schemaRef ds:uri="http://schemas.microsoft.com/office/infopath/2007/PartnerControls"/>
    <ds:schemaRef ds:uri="http://schemas.microsoft.com/sharepoint/v3"/>
    <ds:schemaRef ds:uri="699a629e-b1ab-433e-a7e5-e76d89fd4265"/>
    <ds:schemaRef ds:uri="b09d833b-118b-4c0e-a4e0-47accb4727ed"/>
  </ds:schemaRefs>
</ds:datastoreItem>
</file>

<file path=docMetadata/LabelInfo.xml><?xml version="1.0" encoding="utf-8"?>
<clbl:labelList xmlns:clbl="http://schemas.microsoft.com/office/2020/mipLabelMetadata">
  <clbl:label id="{9cb8cdce-76f3-4733-b872-7f7ece033f1c}" enabled="1" method="Privileged" siteId="{7d321262-f092-4e84-bb7c-97bc5421bd2b}"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Hoja1</vt:lpstr>
      <vt:lpstr>Hoja1!Área_de_impresión</vt:lpstr>
      <vt:lpstr>Hoja1!Títulos_a_imprimir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Laura Cala</dc:creator>
  <cp:keywords/>
  <dc:description/>
  <cp:lastModifiedBy>Lina Paola Leon Rodriguez</cp:lastModifiedBy>
  <cp:revision/>
  <dcterms:created xsi:type="dcterms:W3CDTF">2023-07-09T02:54:24Z</dcterms:created>
  <dcterms:modified xsi:type="dcterms:W3CDTF">2026-09-30T22:32:33Z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0x0101005FB5918975D9CD4A815CF9A8484D0A59</vt:lpwstr>
  </property>
  <property fmtid="{D5CDD505-2E9C-101B-9397-08002B2CF9AE}" pid="3" name="Order">
    <vt:r8>993800</vt:r8>
  </property>
  <property fmtid="{D5CDD505-2E9C-101B-9397-08002B2CF9AE}" pid="4" name="ComplianceAssetId">
    <vt:lpwstr/>
  </property>
  <property fmtid="{D5CDD505-2E9C-101B-9397-08002B2CF9AE}" pid="5" name="_ExtendedDescription">
    <vt:lpwstr/>
  </property>
  <property fmtid="{D5CDD505-2E9C-101B-9397-08002B2CF9AE}" pid="6" name="TriggerFlowInfo">
    <vt:lpwstr/>
  </property>
  <property fmtid="{D5CDD505-2E9C-101B-9397-08002B2CF9AE}" pid="7" name="MediaServiceImageTags">
    <vt:lpwstr/>
  </property>
</Properties>
</file>