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ave\Documents\2026\1. EPC\23. APROPIACION DE DISEÑOS 1\2. PROYECTO DE PLIEGO LP-004-2026\PUBLICAR\"/>
    </mc:Choice>
  </mc:AlternateContent>
  <xr:revisionPtr revIDLastSave="0" documentId="13_ncr:1_{6F901BC2-518C-458D-81C0-DBD0291A67ED}" xr6:coauthVersionLast="47" xr6:coauthVersionMax="47" xr10:uidLastSave="{00000000-0000-0000-0000-000000000000}"/>
  <bookViews>
    <workbookView xWindow="-108" yWindow="-108" windowWidth="23256" windowHeight="12456" xr2:uid="{30C53212-D7BE-4964-B807-65DC3C1318B4}"/>
  </bookViews>
  <sheets>
    <sheet name="PRESUPUESTO OFICIAL (Entidad)" sheetId="10" r:id="rId1"/>
    <sheet name="PROPUESTA ECONOMICA (Proponente" sheetId="11" r:id="rId2"/>
  </sheets>
  <definedNames>
    <definedName name="_xlnm.Print_Area" localSheetId="0">'PRESUPUESTO OFICIAL (Entidad)'!$A$1:$F$596</definedName>
    <definedName name="_xlnm.Print_Area" localSheetId="1">'PROPUESTA ECONOMICA (Proponente'!$A$1:$F$612</definedName>
    <definedName name="_xlnm.Print_Titles" localSheetId="0">'PRESUPUESTO OFICIAL (Entidad)'!$1:$2</definedName>
    <definedName name="_xlnm.Print_Titles" localSheetId="1">'PROPUESTA ECONOMICA (Proponente'!$1:$2</definedName>
    <definedName name="VF_LISTA_PRECIO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7" i="10" l="1"/>
  <c r="F7" i="10"/>
  <c r="F594" i="10" l="1"/>
  <c r="F579" i="10"/>
  <c r="F578" i="10"/>
  <c r="F576" i="10"/>
  <c r="F575" i="10"/>
  <c r="F574" i="10"/>
  <c r="F572" i="10"/>
  <c r="F571" i="10"/>
  <c r="F570" i="10"/>
  <c r="F568" i="10"/>
  <c r="F567" i="10"/>
  <c r="F566" i="10"/>
  <c r="F565" i="10"/>
  <c r="F564" i="10"/>
  <c r="F563" i="10"/>
  <c r="F562" i="10"/>
  <c r="F560" i="10"/>
  <c r="F559" i="10"/>
  <c r="F558" i="10"/>
  <c r="F557" i="10"/>
  <c r="F556" i="10"/>
  <c r="F555" i="10"/>
  <c r="F554" i="10"/>
  <c r="F553" i="10"/>
  <c r="F551" i="10"/>
  <c r="F550" i="10"/>
  <c r="F549" i="10"/>
  <c r="F543" i="10"/>
  <c r="F542" i="10"/>
  <c r="F535" i="10"/>
  <c r="F534" i="10"/>
  <c r="F532" i="10"/>
  <c r="F530" i="10"/>
  <c r="F529" i="10"/>
  <c r="F528" i="10"/>
  <c r="F527" i="10"/>
  <c r="F524" i="10"/>
  <c r="F521" i="10"/>
  <c r="F519" i="10"/>
  <c r="F517" i="10"/>
  <c r="F514" i="10"/>
  <c r="F511" i="10"/>
  <c r="F509" i="10"/>
  <c r="F508" i="10"/>
  <c r="F507" i="10"/>
  <c r="F505" i="10"/>
  <c r="F504" i="10"/>
  <c r="F496" i="10"/>
  <c r="F494" i="10"/>
  <c r="F490" i="10"/>
  <c r="F488" i="10"/>
  <c r="F486" i="10"/>
  <c r="F484" i="10"/>
  <c r="F482" i="10"/>
  <c r="F480" i="10"/>
  <c r="F478" i="10"/>
  <c r="F476" i="10"/>
  <c r="F474" i="10"/>
  <c r="F472" i="10"/>
  <c r="F470" i="10"/>
  <c r="F469" i="10"/>
  <c r="F466" i="10"/>
  <c r="F465" i="10"/>
  <c r="F463" i="10"/>
  <c r="F461" i="10"/>
  <c r="F458" i="10"/>
  <c r="F457" i="10"/>
  <c r="F455" i="10"/>
  <c r="F454" i="10"/>
  <c r="F452" i="10"/>
  <c r="F451" i="10"/>
  <c r="F448" i="10"/>
  <c r="F446" i="10"/>
  <c r="F444" i="10"/>
  <c r="F441" i="10"/>
  <c r="F439" i="10"/>
  <c r="F437" i="10"/>
  <c r="F436" i="10"/>
  <c r="F435" i="10"/>
  <c r="F434" i="10"/>
  <c r="F432" i="10"/>
  <c r="F431" i="10"/>
  <c r="F423" i="10"/>
  <c r="F421" i="10"/>
  <c r="F418" i="10"/>
  <c r="F415" i="10"/>
  <c r="F413" i="10"/>
  <c r="F411" i="10"/>
  <c r="F409" i="10"/>
  <c r="F406" i="10"/>
  <c r="F404" i="10"/>
  <c r="F403" i="10"/>
  <c r="F402" i="10"/>
  <c r="F401" i="10"/>
  <c r="F399" i="10"/>
  <c r="F398" i="10"/>
  <c r="F390" i="10"/>
  <c r="F387" i="10"/>
  <c r="F383" i="10"/>
  <c r="F381" i="10"/>
  <c r="F378" i="10"/>
  <c r="F376" i="10"/>
  <c r="F374" i="10"/>
  <c r="F370" i="10"/>
  <c r="F369" i="10"/>
  <c r="F368" i="10"/>
  <c r="F365" i="10"/>
  <c r="F362" i="10"/>
  <c r="F360" i="10"/>
  <c r="F357" i="10"/>
  <c r="F355" i="10"/>
  <c r="F354" i="10"/>
  <c r="F351" i="10"/>
  <c r="F349" i="10"/>
  <c r="F348" i="10"/>
  <c r="F346" i="10"/>
  <c r="F344" i="10"/>
  <c r="F341" i="10"/>
  <c r="F339" i="10"/>
  <c r="F338" i="10"/>
  <c r="F337" i="10"/>
  <c r="F335" i="10"/>
  <c r="F334" i="10"/>
  <c r="F326" i="10"/>
  <c r="F323" i="10"/>
  <c r="F319" i="10"/>
  <c r="F317" i="10"/>
  <c r="F316" i="10"/>
  <c r="F312" i="10"/>
  <c r="F309" i="10"/>
  <c r="F308" i="10"/>
  <c r="F306" i="10"/>
  <c r="F304" i="10"/>
  <c r="F301" i="10"/>
  <c r="F298" i="10"/>
  <c r="F296" i="10"/>
  <c r="F294" i="10"/>
  <c r="F292" i="10"/>
  <c r="F289" i="10"/>
  <c r="F287" i="10"/>
  <c r="F286" i="10"/>
  <c r="F284" i="10"/>
  <c r="F283" i="10"/>
  <c r="F275" i="10"/>
  <c r="F273" i="10"/>
  <c r="F269" i="10"/>
  <c r="F267" i="10"/>
  <c r="F265" i="10"/>
  <c r="F264" i="10"/>
  <c r="F262" i="10"/>
  <c r="F261" i="10"/>
  <c r="F259" i="10"/>
  <c r="F257" i="10"/>
  <c r="F255" i="10"/>
  <c r="F254" i="10"/>
  <c r="F252" i="10"/>
  <c r="F250" i="10"/>
  <c r="F248" i="10"/>
  <c r="F247" i="10"/>
  <c r="F246" i="10"/>
  <c r="F242" i="10"/>
  <c r="F239" i="10"/>
  <c r="F238" i="10"/>
  <c r="F237" i="10"/>
  <c r="F235" i="10"/>
  <c r="F233" i="10"/>
  <c r="F232" i="10"/>
  <c r="F231" i="10"/>
  <c r="F229" i="10"/>
  <c r="F228" i="10"/>
  <c r="F226" i="10"/>
  <c r="F225" i="10"/>
  <c r="F222" i="10"/>
  <c r="F220" i="10"/>
  <c r="F218" i="10"/>
  <c r="F216" i="10"/>
  <c r="F213" i="10"/>
  <c r="F211" i="10"/>
  <c r="F210" i="10"/>
  <c r="F208" i="10"/>
  <c r="F207" i="10"/>
  <c r="F199" i="10"/>
  <c r="F198" i="10"/>
  <c r="F197" i="10"/>
  <c r="F196" i="10"/>
  <c r="F194" i="10"/>
  <c r="F193" i="10"/>
  <c r="F190" i="10"/>
  <c r="F188" i="10"/>
  <c r="F187" i="10"/>
  <c r="F185" i="10"/>
  <c r="F182" i="10"/>
  <c r="F180" i="10"/>
  <c r="F178" i="10"/>
  <c r="F176" i="10"/>
  <c r="F173" i="10"/>
  <c r="F172" i="10"/>
  <c r="F170" i="10"/>
  <c r="F168" i="10"/>
  <c r="F166" i="10"/>
  <c r="F165" i="10"/>
  <c r="F157" i="10"/>
  <c r="F156" i="10"/>
  <c r="F155" i="10"/>
  <c r="F154" i="10"/>
  <c r="F153" i="10"/>
  <c r="F152" i="10"/>
  <c r="F151" i="10"/>
  <c r="F149" i="10"/>
  <c r="F148" i="10"/>
  <c r="F145" i="10"/>
  <c r="F143" i="10"/>
  <c r="F142" i="10"/>
  <c r="F140" i="10"/>
  <c r="F138" i="10"/>
  <c r="F136" i="10"/>
  <c r="F134" i="10"/>
  <c r="F132" i="10"/>
  <c r="F130" i="10"/>
  <c r="F128" i="10"/>
  <c r="F126" i="10"/>
  <c r="F124" i="10"/>
  <c r="F122" i="10"/>
  <c r="F120" i="10"/>
  <c r="F119" i="10"/>
  <c r="F118" i="10"/>
  <c r="F117" i="10"/>
  <c r="F115" i="10"/>
  <c r="F114" i="10"/>
  <c r="F112" i="10"/>
  <c r="F110" i="10"/>
  <c r="F109" i="10"/>
  <c r="F106" i="10"/>
  <c r="F104" i="10"/>
  <c r="F103" i="10"/>
  <c r="F102" i="10"/>
  <c r="F100" i="10"/>
  <c r="F99" i="10"/>
  <c r="F97" i="10"/>
  <c r="F96" i="10"/>
  <c r="F94" i="10"/>
  <c r="F93" i="10"/>
  <c r="F90" i="10"/>
  <c r="F88" i="10"/>
  <c r="F86" i="10"/>
  <c r="F84" i="10"/>
  <c r="F81" i="10"/>
  <c r="F79" i="10"/>
  <c r="F78" i="10"/>
  <c r="F77" i="10"/>
  <c r="F76" i="10"/>
  <c r="F74" i="10"/>
  <c r="F73" i="10"/>
  <c r="F65" i="10"/>
  <c r="F64" i="10"/>
  <c r="F63" i="10"/>
  <c r="F62" i="10"/>
  <c r="F61" i="10"/>
  <c r="F58" i="10"/>
  <c r="F56" i="10"/>
  <c r="F52" i="10"/>
  <c r="F51" i="10"/>
  <c r="F50" i="10"/>
  <c r="F48" i="10"/>
  <c r="F47" i="10"/>
  <c r="F46" i="10"/>
  <c r="F45" i="10"/>
  <c r="F44" i="10"/>
  <c r="F41" i="10"/>
  <c r="F38" i="10"/>
  <c r="F36" i="10"/>
  <c r="F34" i="10"/>
  <c r="F33" i="10"/>
  <c r="F32" i="10"/>
  <c r="F29" i="10"/>
  <c r="F27" i="10"/>
  <c r="F24" i="10"/>
  <c r="F23" i="10"/>
  <c r="F21" i="10"/>
  <c r="F19" i="10"/>
  <c r="F16" i="10"/>
  <c r="F14" i="10"/>
  <c r="F13" i="10"/>
  <c r="F12" i="10"/>
  <c r="F11" i="10"/>
  <c r="F9" i="10"/>
  <c r="F8" i="10"/>
  <c r="F544" i="10" l="1"/>
  <c r="F328" i="10"/>
  <c r="F537" i="10"/>
  <c r="F67" i="10"/>
  <c r="F159" i="10"/>
  <c r="F580" i="10"/>
  <c r="F392" i="10"/>
  <c r="F277" i="10"/>
  <c r="F425" i="10"/>
  <c r="F498" i="10"/>
  <c r="F201" i="10"/>
  <c r="F582" i="10" l="1"/>
  <c r="F588" i="10" s="1"/>
</calcChain>
</file>

<file path=xl/sharedStrings.xml><?xml version="1.0" encoding="utf-8"?>
<sst xmlns="http://schemas.openxmlformats.org/spreadsheetml/2006/main" count="2607" uniqueCount="497">
  <si>
    <t>ITEM</t>
  </si>
  <si>
    <t>ACTIVIDAD</t>
  </si>
  <si>
    <t>UNIDAD</t>
  </si>
  <si>
    <t>CANTIDAD</t>
  </si>
  <si>
    <t>V/R UNITARIO</t>
  </si>
  <si>
    <t>V/R OBRA CIVIL</t>
  </si>
  <si>
    <t>PMA</t>
  </si>
  <si>
    <t>APROPIACION DE DISEÑOS</t>
  </si>
  <si>
    <t>PRESUPUESTO OFICIAL</t>
  </si>
  <si>
    <t>AIU Y ADMINISTRACION SUMINISTRO</t>
  </si>
  <si>
    <t>ADMINISTRACIÓN</t>
  </si>
  <si>
    <t>IMPREVISTOS</t>
  </si>
  <si>
    <t>UTILIDAD</t>
  </si>
  <si>
    <t>TOTAL AIU</t>
  </si>
  <si>
    <t>ADMINISTRACIÓN DE SUMINISTRO</t>
  </si>
  <si>
    <t>1.1.1</t>
  </si>
  <si>
    <t>1.1.2</t>
  </si>
  <si>
    <t>CONSTRUCCION DE LA PLANTA DE TRATAMIENTO DE AGUAS RESIDUALES DEL CASCO URBANO DEL MUNICIPIO DE SAN CAYETANO, CUNDINAMARCA</t>
  </si>
  <si>
    <t>Arena</t>
  </si>
  <si>
    <t>OTROS</t>
  </si>
  <si>
    <t>PRETRATAMIENTO</t>
  </si>
  <si>
    <t>EXCAVACIONES, DEMOLICIONES, ENTIBADOS Y RELLENOS</t>
  </si>
  <si>
    <t>2.1.4</t>
  </si>
  <si>
    <t>EXCAVACIONES A MECANICA</t>
  </si>
  <si>
    <t>LOCALIZACIÓN Y REPLANTEO DE REDES (INCLUYE EQUIPO DE TOPOGRAFIA, CINTA Y HERRAMIENTA MENOR)</t>
  </si>
  <si>
    <t>m</t>
  </si>
  <si>
    <t>LOCALIZACIÓN Y REPLANTEO DE ESTRUCTURAS</t>
  </si>
  <si>
    <t>m2</t>
  </si>
  <si>
    <t>2.1.4.1I</t>
  </si>
  <si>
    <t>EXCAVACIÓN SIN CLASIFICAR DE LA EXPLANACIÓN, CANALES Y PRÉSTAMOS</t>
  </si>
  <si>
    <t>m3</t>
  </si>
  <si>
    <t xml:space="preserve">RELLENOS </t>
  </si>
  <si>
    <t>2.2.4</t>
  </si>
  <si>
    <t>B-200 RECEBO SELECCIONADO</t>
  </si>
  <si>
    <t>2.2.5</t>
  </si>
  <si>
    <t>RELLENO CON ARENA DE PEÑA (TIPO 7)</t>
  </si>
  <si>
    <t>2.2.8</t>
  </si>
  <si>
    <t>PIEDRA PARTIDA</t>
  </si>
  <si>
    <t>m³</t>
  </si>
  <si>
    <t>2.2.1I</t>
  </si>
  <si>
    <t>RELLENO CON MATERIAL DE EXCAVACIÓN</t>
  </si>
  <si>
    <t>CARGUE, DESCARGUE, TRANSPORTE Y DISPOSICIÓN DE MATERIALES</t>
  </si>
  <si>
    <t>2.3.3</t>
  </si>
  <si>
    <t>CARGUE TRANSPORTE Y DISPOSICIÓN DE SOBRANTES HASTA SITIO AUTORIZADO</t>
  </si>
  <si>
    <t>CONCRETOS, MORTEROS, ACERO DE REFUERZO Y ADITIVOS</t>
  </si>
  <si>
    <t>3.1.1</t>
  </si>
  <si>
    <t>CONCRETOS SIMPLES</t>
  </si>
  <si>
    <t>3.1.1.1I</t>
  </si>
  <si>
    <t>CONCRETO 2000 PSI</t>
  </si>
  <si>
    <t>3.1.2</t>
  </si>
  <si>
    <t>CONCRETOS ESTRUCTURALES</t>
  </si>
  <si>
    <t>3.1.2.1I</t>
  </si>
  <si>
    <t>CONCRETOS CLASE C, f´c =4000 PSI (PLACAS)</t>
  </si>
  <si>
    <t>ACERO</t>
  </si>
  <si>
    <t>3.3.1I</t>
  </si>
  <si>
    <t>SUMINISTRO FIGURADO Y ARMADO DE ACERO DE REFUERZO 60000 PSI</t>
  </si>
  <si>
    <t>kg</t>
  </si>
  <si>
    <t>3.3.3I</t>
  </si>
  <si>
    <t>REFUERZO MALLA ELECTROSOLDADA</t>
  </si>
  <si>
    <t>CONDUCCIONES Y REDES A PRESIÓN</t>
  </si>
  <si>
    <t>INSTALACIÓN ACCESORIOS HD</t>
  </si>
  <si>
    <t>4.3.2</t>
  </si>
  <si>
    <t>INSTALACIÓN ACCESORIOS HD D=3"</t>
  </si>
  <si>
    <t>un</t>
  </si>
  <si>
    <t>4.5.1</t>
  </si>
  <si>
    <t>VALVULAS</t>
  </si>
  <si>
    <t>4.5.1.1</t>
  </si>
  <si>
    <t>INSTALACIÓN VÁLVULA DE 2" a 3" (CON TORNILLERÍA ACERO INOXIDABLE Y EMPAQUES)</t>
  </si>
  <si>
    <t>REDES A FLUJO LIBRE</t>
  </si>
  <si>
    <t xml:space="preserve">INSTALACIÓN TUBERÍAS EN PVC </t>
  </si>
  <si>
    <t>5.1.15</t>
  </si>
  <si>
    <t>INSTALACIÓN TUBERÍA PVC SANITARIA 2" a 4"</t>
  </si>
  <si>
    <t>ml</t>
  </si>
  <si>
    <t>5.1.16</t>
  </si>
  <si>
    <t>INSTALACIÓN TUBERÍA PVC SANITARIA 6"</t>
  </si>
  <si>
    <t>5.1.17</t>
  </si>
  <si>
    <t>INSTALACIÓN TUBERÍA PVC SANITARIA 8"</t>
  </si>
  <si>
    <t xml:space="preserve">INSTALACIÓN ACCESORIOS REDES A FLUJO LIBRE </t>
  </si>
  <si>
    <t>5.8.1</t>
  </si>
  <si>
    <t>INSTALACIÓN ACCESORIO EN PVC SANITARIOS 2" A 4"</t>
  </si>
  <si>
    <t>5.12</t>
  </si>
  <si>
    <t>INSTALACIÓN DE TUBERIAS DE POLIETILENO DE ALTA DENSIDAD (PEAD)</t>
  </si>
  <si>
    <t>5.12.1</t>
  </si>
  <si>
    <t>INSTALACIÓN TUBERIA PEAD 6"</t>
  </si>
  <si>
    <t xml:space="preserve">EDIFICACIONES, ARQUITECTÓNICAS, CARPINTERÍA </t>
  </si>
  <si>
    <t xml:space="preserve">MAMPOSTERÍA Y DIVISIONES </t>
  </si>
  <si>
    <t>7.3.7</t>
  </si>
  <si>
    <t>LADRILLO SIN JUNTA</t>
  </si>
  <si>
    <t xml:space="preserve">EQUIPOS BOMBEO Y COMPONENTES PLANTAS </t>
  </si>
  <si>
    <t>ELEMENTO EN FIBRA DE VIDRIO Y PLANTAS</t>
  </si>
  <si>
    <t>9.1.1</t>
  </si>
  <si>
    <t>CANASTILLA PARA RECOLECCION DE SOLIDOS 0.40 X 0.5 X 0.30 M EN LÁMINA ACERO INOXIDABLE, CON MANIJAS DE AGARRE. PERFORACIONES DE 1/2" CADA 2.5 cm</t>
  </si>
  <si>
    <t>9.1.2</t>
  </si>
  <si>
    <t xml:space="preserve">SUMINISTRO ES INSTALACIÓN DE ESTRUCTURA DE PRETRATAMIENTO PREFABRICADA EN PRFV DE ACUERDO CON LAS DIMENSIONES PRESENTADOS EN LOS PLANOS HIDRÁUICOS. </t>
  </si>
  <si>
    <t>9.1.3</t>
  </si>
  <si>
    <t>Compuerta manual (0.35 m x 0.31 m)</t>
  </si>
  <si>
    <t>9.1.4</t>
  </si>
  <si>
    <t>Rejilla en acero inoxidable (7 barras de 6.4mm, inclinación 45°, separadas 30 mm)</t>
  </si>
  <si>
    <t>9.1.5</t>
  </si>
  <si>
    <t>Regla en fibra de Vidrio para Aforo de Caudal (Regla Limnimetrica)</t>
  </si>
  <si>
    <t>LECHOS FILTRANTES Y FALSOS FONDOS</t>
  </si>
  <si>
    <t>9.5.4</t>
  </si>
  <si>
    <t>9.5.6</t>
  </si>
  <si>
    <t>Grava (1/2"-1/8")</t>
  </si>
  <si>
    <t>9.5.7</t>
  </si>
  <si>
    <t>Grava (1"-1/2")</t>
  </si>
  <si>
    <t xml:space="preserve">SUMINISTRO </t>
  </si>
  <si>
    <t>3.15.7.5.1.2</t>
  </si>
  <si>
    <t xml:space="preserve">Adaptador Brida por Acople Universal </t>
  </si>
  <si>
    <t>3.15.7.5.1.2.2</t>
  </si>
  <si>
    <t>Adaptador Brida por Acople Universal 3" (85 mm a 103 mm)</t>
  </si>
  <si>
    <t>3.17.4.12</t>
  </si>
  <si>
    <t>Válvula Mariposa</t>
  </si>
  <si>
    <t>3.17.4.12.2</t>
  </si>
  <si>
    <t>Válvula mariposa de 3"</t>
  </si>
  <si>
    <t xml:space="preserve">FLUJO LIBRE </t>
  </si>
  <si>
    <t>4.5.1.1.1</t>
  </si>
  <si>
    <t>CODOS 90º</t>
  </si>
  <si>
    <t>4.5.1.1.1.5</t>
  </si>
  <si>
    <t>Codo 90° PVC Sanitaria 3"</t>
  </si>
  <si>
    <t>4.1.22</t>
  </si>
  <si>
    <t>Tubería PVC Sanitaria 6"</t>
  </si>
  <si>
    <t>4.1.23</t>
  </si>
  <si>
    <t>Tubería PVC Sanitaria 8"</t>
  </si>
  <si>
    <t>4.1.25</t>
  </si>
  <si>
    <t>Tubería PVC Sanitaria 3"</t>
  </si>
  <si>
    <t>4.2.1</t>
  </si>
  <si>
    <t>TUBERÍA 150 MM PEAD SN8 ALCANT. CORRUGADA</t>
  </si>
  <si>
    <t>RAP</t>
  </si>
  <si>
    <t>2.2.6</t>
  </si>
  <si>
    <t>RELLENO CON ARENA DE RÍO (INCLUYE SUMINISTRO, INSTALACIÓN Y TRANSPORTE)</t>
  </si>
  <si>
    <t xml:space="preserve">OTROS CONCRETOS </t>
  </si>
  <si>
    <t>3.6.1I</t>
  </si>
  <si>
    <t>CONCRETO CICLÓPEO CLASE G, 2000 PSI 40% RAJON PARA BASES</t>
  </si>
  <si>
    <t>INSTALACIÓN ACCESORIOS PVC</t>
  </si>
  <si>
    <t>4.1.3</t>
  </si>
  <si>
    <t>INSTALACIÓN ACCESORIOS PVC D=4"</t>
  </si>
  <si>
    <t>4.1.4</t>
  </si>
  <si>
    <t>INSTALACIÓN ACCESORIOS PVC D=6"</t>
  </si>
  <si>
    <t>INSTALACIÓN TUBERÍA PVC</t>
  </si>
  <si>
    <t>4.2.2</t>
  </si>
  <si>
    <t>INSTALACIÓN TUBERÍA PVC D=2 1/2 y 3"</t>
  </si>
  <si>
    <t>4.2.3</t>
  </si>
  <si>
    <t>INSTALACIÓN TUBERÍA PVC D=4"</t>
  </si>
  <si>
    <t>4.3.3</t>
  </si>
  <si>
    <t>INSTALACIÓN ACCESORIOS HD D=4" (INCLUYE TORNILLERÍA Y EMPAQUES)</t>
  </si>
  <si>
    <t>INSTALACIÓN TUBERIA HD</t>
  </si>
  <si>
    <t>4.4.2</t>
  </si>
  <si>
    <t>INSTALACIÓN TUBERIA HD D=3" (INCLUYE PRUEBA HIDROSTÁSTICA )</t>
  </si>
  <si>
    <t>4.4.42</t>
  </si>
  <si>
    <t>INSTALACIÓN NIPLES EN  HD D=4" L=1 A 2M  (INCLUYE TORNILLERÍA Y EMPAQUES)</t>
  </si>
  <si>
    <t>4.4.45</t>
  </si>
  <si>
    <t>INSTALACIÓN NIPLES EN  HD D=6" L=0,00 A 1,00 m (INCLUYE TORNILLERÍA Y EMPAQUES)</t>
  </si>
  <si>
    <t>5.1.22</t>
  </si>
  <si>
    <t>PERFORACIÓN E INSTALACIÓN TUBERÍA PVC DIÁMETRO 6"</t>
  </si>
  <si>
    <t>OTROS (TAPAS, ESCALERAS,  EQUIPOS DE MEDICIÓN)</t>
  </si>
  <si>
    <t>8.1I</t>
  </si>
  <si>
    <t>ESCALERA DE GATO EN TUBO ESTRUCTURAL GALVANIZADO DE 1" (INCLUYE ANTICORROSIVO)</t>
  </si>
  <si>
    <t>8.4I</t>
  </si>
  <si>
    <t>BARANDA METÁLICA</t>
  </si>
  <si>
    <t>9.1.6</t>
  </si>
  <si>
    <t xml:space="preserve">SUMINISTRO E INSTALACIÓN DE CANALETA DENTADA EN FIBRA DE VIDRIO DE 0.18 M DE ALTO X 0.15 M DE ANCHO X 3,00 M DE LARGO. INCLUYE ELEMENTOS DE FIJACIÓN. </t>
  </si>
  <si>
    <t>9.1.7</t>
  </si>
  <si>
    <t>SUMINISTRO E INSTALACION ROSETA PLASTICA PARA RAP (INCLUYE TRANSPORTE)</t>
  </si>
  <si>
    <t>3.13.2.36</t>
  </si>
  <si>
    <t>Niples en HD 4" (100 mm) EB x EL L=1,00 a 2,00 m (incluye tornillería y empaques)</t>
  </si>
  <si>
    <t>3.13.2.46</t>
  </si>
  <si>
    <t>Niples en HD 6" (150 mm) EB x EB L=0,00 a 1,00 m (incluye tornillería y empaques)</t>
  </si>
  <si>
    <t>3.15.1.1</t>
  </si>
  <si>
    <t>Tees HD Extremo liso</t>
  </si>
  <si>
    <t>3.15.1.1.3</t>
  </si>
  <si>
    <t>Tee HD 3" x 3" (75 mm x 75 mm) EL</t>
  </si>
  <si>
    <t>3.15.3.1</t>
  </si>
  <si>
    <t>Codos HD 90° Extremo Liso</t>
  </si>
  <si>
    <t>3.15.3.1.3</t>
  </si>
  <si>
    <t>Codo HD 4" (100 mm) 90º EL</t>
  </si>
  <si>
    <t>3.15.3.5</t>
  </si>
  <si>
    <t>Codos HD 90° JH PVC</t>
  </si>
  <si>
    <t>3.15.3.5.2</t>
  </si>
  <si>
    <t>Codo HD 3" (75 mm) 90º JH</t>
  </si>
  <si>
    <t>3.15.7.3</t>
  </si>
  <si>
    <t>Uniones HD de Montaje Autoportante</t>
  </si>
  <si>
    <t>3.15.7.3.2</t>
  </si>
  <si>
    <t>Unión HD de montaje autoportante de 3"</t>
  </si>
  <si>
    <t>3.15.7.5.1.2.3</t>
  </si>
  <si>
    <t>Adaptador Brida por Acople Universal 4" (110 mm a 128 mm)</t>
  </si>
  <si>
    <t>3.3.1.2.3</t>
  </si>
  <si>
    <t>CODOS PVC GRAN RADIO 22.5º RDE 21</t>
  </si>
  <si>
    <t>3.3.1.2.3.4</t>
  </si>
  <si>
    <t>Codo PVC Gran radio 22,5º RDE 21 D=4"</t>
  </si>
  <si>
    <t>3.3.1.2.4</t>
  </si>
  <si>
    <t>CODOS PVC GRAN RADIO 11.25º RDE 21</t>
  </si>
  <si>
    <t>3.3.1.2.4.4</t>
  </si>
  <si>
    <t>Codo PVC Gran radio 11,25º RDE 21 D=4"</t>
  </si>
  <si>
    <t>3.3.2.2</t>
  </si>
  <si>
    <t>TEES UNION MECANICA</t>
  </si>
  <si>
    <t>3.3.2.2.14</t>
  </si>
  <si>
    <t>Tee PVC Unión mecánica D=4"x 3"</t>
  </si>
  <si>
    <t>3.3.3</t>
  </si>
  <si>
    <t>SUMINISTRO REDUCCIONES PVC</t>
  </si>
  <si>
    <t>3.3.3.1.7</t>
  </si>
  <si>
    <t>Reducción PVC Unión mecánica de 4"x 3"</t>
  </si>
  <si>
    <t>3.3.3.1.8</t>
  </si>
  <si>
    <t>Reducción PVC Unión mecánica de 6"x 4"</t>
  </si>
  <si>
    <t>3.3.4.1</t>
  </si>
  <si>
    <t>Tapones Unión Mecánica PVC</t>
  </si>
  <si>
    <t>3.3.4.1.3</t>
  </si>
  <si>
    <t>Tapones unión mecánica D=6"</t>
  </si>
  <si>
    <t>4.5.1.1.1.2</t>
  </si>
  <si>
    <t>Codo 90° PVC Sanitaria 4"</t>
  </si>
  <si>
    <t>4.5.1.1.2</t>
  </si>
  <si>
    <t>CODOS 45 º</t>
  </si>
  <si>
    <t>4.5.1.1.2.1</t>
  </si>
  <si>
    <t>Codo 45° PVC Sanitaria 3"</t>
  </si>
  <si>
    <t>3.1.1.4.6</t>
  </si>
  <si>
    <t>Tuberia PVC presión soldar RDE 21 D= 3"</t>
  </si>
  <si>
    <t>3.1.2.2.3</t>
  </si>
  <si>
    <t xml:space="preserve">Tubería  PVC Unión mecánica RDE 26 D= 3" </t>
  </si>
  <si>
    <t>3.1.2.2.4</t>
  </si>
  <si>
    <t xml:space="preserve">Tubería  PVC Unión mecánica RDE 26 D= 4" </t>
  </si>
  <si>
    <t>3.13.1.2</t>
  </si>
  <si>
    <t>Tubería en HD 3" (75 mm)</t>
  </si>
  <si>
    <t>FILTROPERCOLADOR</t>
  </si>
  <si>
    <t>DEMOLICIÓN</t>
  </si>
  <si>
    <t>2.5.2</t>
  </si>
  <si>
    <t>DEMOLICIÓN DE ESTRUCTURAS EN CONCRETO REFORZADO</t>
  </si>
  <si>
    <t>2.5.8</t>
  </si>
  <si>
    <t>DEMOLICIÓN DE MAMPOSTERIA EN LADRILLO</t>
  </si>
  <si>
    <t>JUNTAS DE CONSTRUCCIÓN</t>
  </si>
  <si>
    <t>3.5.1</t>
  </si>
  <si>
    <t>CINTA PVC V-22</t>
  </si>
  <si>
    <t>4.4.3</t>
  </si>
  <si>
    <t>INSTALACIÓN TUBERIA HD D=4" (INCLUYE PRUEBA HIDROSTÁSTICA )</t>
  </si>
  <si>
    <t>4.4.101</t>
  </si>
  <si>
    <t>INSTALACIÓN NIPLES EN  HD PASAMURO D=4" L=0 A 1M (INCLUYE TORNILLERÍA Y EMPAQUES)</t>
  </si>
  <si>
    <t xml:space="preserve">ESCALERA PARA HOMOGENIZADOR TIPO GATO CON GUARDA HOMBRE EN ANGULOS DE 2-1/2 z1/4, ESCALONES EN VARILLA CORRGUDA DE 5/8, GUARDA EN PLATINAS DE 2 x 1-1/2 x 3/16 CON ANCLAJES PARA ASEGURAR AL MURO </t>
  </si>
  <si>
    <t>9.1.8</t>
  </si>
  <si>
    <t xml:space="preserve">SUMINISTRO E INSTALACIÓN DE PLACA DE SOPORTE DE MEDIO FILTRANTE FILTRO PERCOLADOR, CIRCULAR EN FIBRA DE VIDRIO DE 10 mm DE ESPESOR Y 11.5 m DE DIÁMETRO Y PEFORADA CON ORIFICIOS DE 1/2" ESPACIADOS 10 cm EN TODAS LAS DIRECCIONES. INCLUYE ANGÚLOS METALICOS RECUBIERTOS EN FIBRA DE VIDRIO PARA EL SOPORTE.  </t>
  </si>
  <si>
    <t xml:space="preserve">EQUIPOS DE BOMBEO GENERALES, AJITADORES MECÁNICOS, SOPLADORES, BARRELODOS </t>
  </si>
  <si>
    <t>9.2.1</t>
  </si>
  <si>
    <t>3.13.2.319</t>
  </si>
  <si>
    <t>Niples pasamuro en HD 4" (100 mm) EB x EL L=0,00 a 1,00 m (incluye tornillería y empaques)</t>
  </si>
  <si>
    <t>3.13.1.3</t>
  </si>
  <si>
    <t>Tubería en HD 4" (100 mm)</t>
  </si>
  <si>
    <t>ESTACIÓN DE BOMBEO</t>
  </si>
  <si>
    <t xml:space="preserve">INSTALACIÓN TUBERÍA PVC D= 1/2" A 2" </t>
  </si>
  <si>
    <t>4.3.1</t>
  </si>
  <si>
    <t>INSTALACIÓN ACCESORIOS HD D=2"</t>
  </si>
  <si>
    <t>4.4.33</t>
  </si>
  <si>
    <t>INSTALACIÓN NIPLES EN  HD D=2" L=0 A 1M</t>
  </si>
  <si>
    <t>4.4.34</t>
  </si>
  <si>
    <t>INSTALACIÓN NIPLES EN  HD D=2" L=1 A 2M</t>
  </si>
  <si>
    <t>4.4.35</t>
  </si>
  <si>
    <t>INSTALACIÓN NIPLES EN  HD D=2" L=2 A 3M</t>
  </si>
  <si>
    <t>TAPA DE ACCESO EN LÁMINA DE ALFAJOR DE 1/4" DE 1.20 M x 1.20 M, INCLUYE MARCO METÁLICO Y PINTURA ALQUIDICA</t>
  </si>
  <si>
    <t>TAPA DE ACCESO EN LÁMINA DE ALFAJOR DE 1/4" DE 1.20 M x 0.60 M, INCLUYE MARCO METÁLICO Y PINTURA ALQUIDICA</t>
  </si>
  <si>
    <t>9.2.2</t>
  </si>
  <si>
    <t>SUMINISTRO E INSTALACION BOMBA SUMERGIBLE VERTICAL PARA AGUAS RESIDUALES Q=2.13 L/S  H=11.9 M POTENCIA 10.93 KW</t>
  </si>
  <si>
    <t xml:space="preserve">un </t>
  </si>
  <si>
    <t>3.13.2</t>
  </si>
  <si>
    <t>Niples en HD</t>
  </si>
  <si>
    <t>3.13.2.1</t>
  </si>
  <si>
    <t>Niples en HD 2" (50 mm) EB x EB L=0,00 a 1,00 m (incluye tornillería y empaques)</t>
  </si>
  <si>
    <t>3.13.2.4</t>
  </si>
  <si>
    <t>Niples en HD 2" (50 mm) EB x EB L=1,00 a 2,00 m (incluye tornillería y empaques)</t>
  </si>
  <si>
    <t>3.13.2.7</t>
  </si>
  <si>
    <t>Niples en HD 2" (50 mm) EB x EB L=2,00 a 3,00 m (incluye tornillería y empaques)</t>
  </si>
  <si>
    <t>3.15.1.3</t>
  </si>
  <si>
    <t>Tees HD Extremo brida</t>
  </si>
  <si>
    <t>3.15.1.3.1</t>
  </si>
  <si>
    <t>Tee HD 2" x 2" (50 mm x 50 mm) EB</t>
  </si>
  <si>
    <t>3.15.3.1.1</t>
  </si>
  <si>
    <t>Codo HD 2" (50 mm) 90º EL</t>
  </si>
  <si>
    <t>3.15.3.5.1</t>
  </si>
  <si>
    <t>Codo HD 2" (50 mm) 90º JH</t>
  </si>
  <si>
    <t>3.15.3.7</t>
  </si>
  <si>
    <t>Codos HD 22,5° JH PVC</t>
  </si>
  <si>
    <t>3.15.3.7.1</t>
  </si>
  <si>
    <t>Codo HD 2" (50 mm) 22,5º JH</t>
  </si>
  <si>
    <t>3.15.7.5.1.2.1</t>
  </si>
  <si>
    <t>Adaptador Brida porAcople Universal 2" (57 mm a 70 mm)</t>
  </si>
  <si>
    <t>3.17.4.12.1</t>
  </si>
  <si>
    <t>Válvula mariposa de 2"</t>
  </si>
  <si>
    <t>3.17.4.7</t>
  </si>
  <si>
    <t>Válvulas de Retención (Cheque) sin contrapesa (Bridas)</t>
  </si>
  <si>
    <t>3.17.4.7.13</t>
  </si>
  <si>
    <t>Válvula de retención (Cheque) de 2"</t>
  </si>
  <si>
    <t>3.17.8.1</t>
  </si>
  <si>
    <t xml:space="preserve">Manometros </t>
  </si>
  <si>
    <t>3.17.8.1.1</t>
  </si>
  <si>
    <t>Manometro bañado en glicerina D=2.5" conexión vertical en acero inoxidable. Rango 0-30 psi</t>
  </si>
  <si>
    <t>3.1.1.4</t>
  </si>
  <si>
    <t>TUBERÍA PVC PRESIÓN SOLDAR RDE 21</t>
  </si>
  <si>
    <t>3.1.2.1</t>
  </si>
  <si>
    <t>TUBERÍA PVC UNIÓN MECÁNICA RDE 21</t>
  </si>
  <si>
    <t>3.1.2.1.1</t>
  </si>
  <si>
    <t xml:space="preserve">Tubería  PVC Unión mecánica RDE 21 D= 2" </t>
  </si>
  <si>
    <t>SED. SECUNDARIO</t>
  </si>
  <si>
    <t>9.1.9</t>
  </si>
  <si>
    <t>Lámina de acero Cal. 3/16 vertedero triangular (0.3m x 0.4m)</t>
  </si>
  <si>
    <t>4.5.1.1.1.3</t>
  </si>
  <si>
    <t>Codo 90° PVC Sanitaria 6"</t>
  </si>
  <si>
    <t>3.1.2.1.3</t>
  </si>
  <si>
    <t xml:space="preserve">Tubería  PVC Unión mecánica RDE 21 D= 3" </t>
  </si>
  <si>
    <t>4.1</t>
  </si>
  <si>
    <t>SUMINISTRO TUBERÍAS EN PVC PARA REDES A FLUJO LIBRE</t>
  </si>
  <si>
    <t>LECHOS DE SECADO</t>
  </si>
  <si>
    <t>3.3.2I</t>
  </si>
  <si>
    <t>CERCHA PARA CUBIERTA EN ÁNGULO INC. ANTICORROSIVO</t>
  </si>
  <si>
    <t>4.1.2</t>
  </si>
  <si>
    <t>INSTALACIÓN ACCESORIOS PVC D=2 1/2 y 3"</t>
  </si>
  <si>
    <t>4.1.5</t>
  </si>
  <si>
    <t>INSTALACIÓN ACCESORIOS PVC D=8"</t>
  </si>
  <si>
    <t xml:space="preserve">CUBIERTA </t>
  </si>
  <si>
    <t>7.5.1I</t>
  </si>
  <si>
    <t>TEJA PLÁSTICA No.6</t>
  </si>
  <si>
    <t>3.3.4.1.4</t>
  </si>
  <si>
    <t>Tapones unión mecánica D=8"</t>
  </si>
  <si>
    <t>3.17.4.14</t>
  </si>
  <si>
    <t>Registro de Bola</t>
  </si>
  <si>
    <t>3.17.4.14.7</t>
  </si>
  <si>
    <t>Registro de Bola de 3"</t>
  </si>
  <si>
    <t>3.3.2.1.8</t>
  </si>
  <si>
    <t>Tee PVC Presión soldar D=3"</t>
  </si>
  <si>
    <t>4.5.1.2</t>
  </si>
  <si>
    <t xml:space="preserve">TEE </t>
  </si>
  <si>
    <t>4.5.1.2.2</t>
  </si>
  <si>
    <t xml:space="preserve">Tee Doble sanitaria 3x3x3x3" </t>
  </si>
  <si>
    <t>3.1.2.2</t>
  </si>
  <si>
    <t>TUBERÍA PVC UNIÓN MECÁNICA RDE 26</t>
  </si>
  <si>
    <t>4.1.21</t>
  </si>
  <si>
    <t>Tubería PVC Sanitaria 4"</t>
  </si>
  <si>
    <t>TANQUE DE CONTACTO</t>
  </si>
  <si>
    <t>EQUIPOS DOSIFICACIÓN DE QUÍMICOS (COAGULANTES, CAL, CARBÓN ACTIVADO, POLIMEROS)</t>
  </si>
  <si>
    <t>9.3.8</t>
  </si>
  <si>
    <t xml:space="preserve">Suministro e instalación de bomba dosificadora tipo diafragma para dosificación de productos químicos, Q= 25 L/hora. </t>
  </si>
  <si>
    <t>REDES PRESION</t>
  </si>
  <si>
    <t>2.2.3</t>
  </si>
  <si>
    <t>SUBBASE GRANULAR (INCLUYE SUMINISTRO, INSTALACIÓN Y TRANSPORTE)</t>
  </si>
  <si>
    <t>2.2.9</t>
  </si>
  <si>
    <t>GRAVILLA</t>
  </si>
  <si>
    <t>ENTIBADOS</t>
  </si>
  <si>
    <t>2.6.1I</t>
  </si>
  <si>
    <t>ENTIBADO TIPO 2 (1/7 UTILIZACIONES)</t>
  </si>
  <si>
    <t>INSTALACIÓN VÁLVULA DE 4"  (CON TORNILLERÍA ACERO INOXIDABLE Y EMPAQUES)</t>
  </si>
  <si>
    <t>POZOS DE INSPECCIÓN</t>
  </si>
  <si>
    <t>5.3.2</t>
  </si>
  <si>
    <t>TAPA PARA POZO TIPO EAAB PREFABRICADA D=0,7 M E=0,1 M</t>
  </si>
  <si>
    <t>5.11</t>
  </si>
  <si>
    <t>DUCTOS</t>
  </si>
  <si>
    <t>5.11.2</t>
  </si>
  <si>
    <t>Ducto de Ventilación 3" HD</t>
  </si>
  <si>
    <t>SUMINISTRO E INSTALACIÓN TAPA VALVULAS HD</t>
  </si>
  <si>
    <t>9.1.10</t>
  </si>
  <si>
    <t xml:space="preserve">COMPUERTA METÁLICATIPO GUILLOTINA - CARGA: 2.10m COMPUERTA NORMAL DE 4 SELLOS COLUMNA DE MANIOBRA CRM  VASTAGO L: 3.40 m  </t>
  </si>
  <si>
    <t>3.3.2.2.12</t>
  </si>
  <si>
    <t>Tee PVC Unión mecánica D=4"x 2"</t>
  </si>
  <si>
    <t>3.3.3.2</t>
  </si>
  <si>
    <t>SUMINISTRO DE BUJES SOLDADOS PRESION SOLDAR</t>
  </si>
  <si>
    <t>3.3.3.2.13</t>
  </si>
  <si>
    <t>Bujes soldados D=2"x 1"</t>
  </si>
  <si>
    <t>3.3.7.1.3</t>
  </si>
  <si>
    <t>Uniones presión soldar D= 1"</t>
  </si>
  <si>
    <t>3.3.7.3.4</t>
  </si>
  <si>
    <t>Uniones unión mecánica D= 4"</t>
  </si>
  <si>
    <t>3.15.3.5.3</t>
  </si>
  <si>
    <t>Codo HD 4" (100 mm) 90º JH</t>
  </si>
  <si>
    <t>3.15.3.6</t>
  </si>
  <si>
    <t>Codos HD 45° JH PVC</t>
  </si>
  <si>
    <t>3.15.3.6.3</t>
  </si>
  <si>
    <t>Codo HD 4" (100 mm) 45º JH</t>
  </si>
  <si>
    <t>3.15.3.7.3</t>
  </si>
  <si>
    <t>Codo HD 4" (100 mm) 22,5º JH</t>
  </si>
  <si>
    <t>3.15.3.8</t>
  </si>
  <si>
    <t>Codos HD 11,25° JH PVC</t>
  </si>
  <si>
    <t>3.15.3.8.3</t>
  </si>
  <si>
    <t>Codo HD 4" (100 mm) 11,25º JH</t>
  </si>
  <si>
    <t>3.17.4.12.3</t>
  </si>
  <si>
    <t>Válvula mariposa de 4"</t>
  </si>
  <si>
    <t>3.17.4.4.1</t>
  </si>
  <si>
    <t>Válvula ventosa (Cámara doble) Acción multiple</t>
  </si>
  <si>
    <t>3.17.4.4.1.3</t>
  </si>
  <si>
    <t>Válvula ventosa (cámara doble) 1" Rosca</t>
  </si>
  <si>
    <t>3.17.4.4.2A</t>
  </si>
  <si>
    <t>Válvula Ventosa (Cámara sencilla) doble acción</t>
  </si>
  <si>
    <t>3.17.4.4.2A.1</t>
  </si>
  <si>
    <t>Válvula de Purga de aire 1"</t>
  </si>
  <si>
    <t>3.1.2.4</t>
  </si>
  <si>
    <t>TUBERÍA PVC UNIÓN MECÁNICA RDE 41</t>
  </si>
  <si>
    <t>3.1.2.4.1</t>
  </si>
  <si>
    <t xml:space="preserve">Tubería  PVC Unión mecánica RDE 41 D= 4" </t>
  </si>
  <si>
    <t>3.1.1.4.2</t>
  </si>
  <si>
    <t>Tuberia PVC presión soldar RDE 21 D= 1"</t>
  </si>
  <si>
    <t>4.2.4</t>
  </si>
  <si>
    <t>INSTALACIÓN TUBERÍA PVC D=6"</t>
  </si>
  <si>
    <t>5.3.1</t>
  </si>
  <si>
    <t>CONO CONCENTRICO PARA POZO PREFABRICADA 120X60; E=0,1 M</t>
  </si>
  <si>
    <t>5.3.1I</t>
  </si>
  <si>
    <t>PLACA DE FONDO POZO D=1.7M, E=0.25M (CONCRETO 3000 PSI CON REFUERZO)</t>
  </si>
  <si>
    <t>5.3.2I</t>
  </si>
  <si>
    <t>CILINDRO POZO EN LADRILLO TOLETE, Di=1.20M, E=0.25M (INC. PAÑETE INTERNO E=1.5CM Y CAÑUELA)</t>
  </si>
  <si>
    <t>5.3.3I</t>
  </si>
  <si>
    <t>CUBIERTA POZO D= 1.7M, E=0.20M C0NCRETO 3000 PSI CON REFUERZO (INCLUYE ARO Y TAPA HF)</t>
  </si>
  <si>
    <t>CÁMARAS DE CAÍDA</t>
  </si>
  <si>
    <t>5.4.1</t>
  </si>
  <si>
    <t>BAJANTES EN D=8"</t>
  </si>
  <si>
    <t xml:space="preserve">Tubería PVC diámetro 6" Novafor o similar </t>
  </si>
  <si>
    <t>PUESTA EN MARCHA PTAR</t>
  </si>
  <si>
    <t>10.1</t>
  </si>
  <si>
    <t>PUESTA EN MARCHA Y OPERACIÓN ASISTIDA DE LA PLANTA DE TRATAMIENTO DE AGUA RESIDUAL</t>
  </si>
  <si>
    <t>mes</t>
  </si>
  <si>
    <t>CONSUMO DE ENERGÍA ETAPA PUESTA EN MARCHA</t>
  </si>
  <si>
    <t>TOTAL OBRA CIVIL</t>
  </si>
  <si>
    <t>COMPONENTE ELECTRICO</t>
  </si>
  <si>
    <t>12.1</t>
  </si>
  <si>
    <t>ACOMETIDA PTAR</t>
  </si>
  <si>
    <t>12.1.1</t>
  </si>
  <si>
    <t>Circuito alimentador en cable monopolar 2x8+1x8+1x8T THHN/THWN cu en tubería 2” PVC desde medidor hasta tablero de distribución</t>
  </si>
  <si>
    <t>12.1.2</t>
  </si>
  <si>
    <t>Suministro e instalación de varilla de cu 5/8” x 2,4 m con caja de inspeccion tipo AE281 Codensa</t>
  </si>
  <si>
    <t>12.1.3</t>
  </si>
  <si>
    <t>Caja Electrica de inspección  0.6X0.6X0.6 mt</t>
  </si>
  <si>
    <t>12.2</t>
  </si>
  <si>
    <t>INSTALACIONES CASETA DE OPERACIÓN</t>
  </si>
  <si>
    <t>12.2.1</t>
  </si>
  <si>
    <t>Circuito iluminación interior. Red en baja tensión con conductores de cobre aislado THHN/THWN (2x14 + 1x14 AWG)</t>
  </si>
  <si>
    <t>12.2.2</t>
  </si>
  <si>
    <t>Circuito tomas monofásicas. Red en baja tensión con conductores de cobre aislado THHN/THWN (2x12 + 1x12 AWG)</t>
  </si>
  <si>
    <t>12.2.3</t>
  </si>
  <si>
    <t>Suministro, montaje e instalación de tablero de distribución bifásico tetrafilar de 8 circuitos. Incluye breakers</t>
  </si>
  <si>
    <t>12.2.4</t>
  </si>
  <si>
    <t>Suministro, montaje e instalación de salida iluminación. Incluye lámpara 2x18W LED, interruptor y cableado</t>
  </si>
  <si>
    <t>12.2.5</t>
  </si>
  <si>
    <t>Suministro, montaje e instalación de salida iluminación. Incluye lámpara redonda  12W LED, interruptor y cableado</t>
  </si>
  <si>
    <t>12.2.6</t>
  </si>
  <si>
    <t>Suministro, montaje e instalación de salida de toma monofásica. 120V 15A</t>
  </si>
  <si>
    <t>12.2.7</t>
  </si>
  <si>
    <t>Suministro, montaje e instalación de salida de toma monofásica GFCI. 120V 15A</t>
  </si>
  <si>
    <t>12.2.8</t>
  </si>
  <si>
    <t>Suministro, montaje e instalación de salida para lámpara de emergencia. Incluye lámpara y accesorios</t>
  </si>
  <si>
    <t>12.3</t>
  </si>
  <si>
    <t>SISTEMA ELECTRICO DE BOMBAS</t>
  </si>
  <si>
    <t>12.3.1</t>
  </si>
  <si>
    <t>Red en baja tensión para bombas  sumergibles con conductores de cobre aislado THHN/THWN (2x10 + 1x10T AWG)</t>
  </si>
  <si>
    <t>12.3.2</t>
  </si>
  <si>
    <t>Cto Alimentador desde TD-01 a Bomba Sumergible No. 1 de 3/4 hp. Incluye Conductores, tuberia y accesorios.</t>
  </si>
  <si>
    <t>12.3.3</t>
  </si>
  <si>
    <t>Cto Alimentador desde TD-01 a Bomba Sumergible No. 2 de 3/4 hp. Incluye Conductores, tuberia y accesorios.</t>
  </si>
  <si>
    <t>12.3.4</t>
  </si>
  <si>
    <t xml:space="preserve">Canalización para circuitos alimentadores en tuberia PVC subterránea de 2" según planos </t>
  </si>
  <si>
    <t>12.3.5</t>
  </si>
  <si>
    <t>12.3.6</t>
  </si>
  <si>
    <t>Gabinete 500x400x260mm para botoneras y protecciones para bombas sumergibles</t>
  </si>
  <si>
    <t>12.3.7</t>
  </si>
  <si>
    <t>Botoneras de encendido para cada Tipo de Bomba y salidas para conexión</t>
  </si>
  <si>
    <t>12.4</t>
  </si>
  <si>
    <t>LUMINARIAS Y POSTES</t>
  </si>
  <si>
    <t>12.4.1</t>
  </si>
  <si>
    <t>Suministro e instalación de Luminarias de 80W Led. Incluye Brazo Abrazadera, conectores y fotocelda.</t>
  </si>
  <si>
    <t>12.4.2</t>
  </si>
  <si>
    <t xml:space="preserve">Suministro y tendido de red aérea en cable cobre 2x10 AWG para iluminación exterior </t>
  </si>
  <si>
    <t>12.4.3</t>
  </si>
  <si>
    <t>Suministro, montaje e instalación de poste en concreto de 10 metros 510 kgf para iluminación exterior. Incluye hincada y aplomada y accesorios.</t>
  </si>
  <si>
    <t>12.5</t>
  </si>
  <si>
    <t>SISTEMA PUESTA A TIERRA Y SIPRA</t>
  </si>
  <si>
    <t>12.5.1</t>
  </si>
  <si>
    <t>Suministro e instalación de Puntas Franklin,  bajante tubo 1x1"IMC 1#1/0 Aluminio desnudo. Incluye conector bimetálico, Cinta Bandit y hebilla</t>
  </si>
  <si>
    <t>12.5.2</t>
  </si>
  <si>
    <t>Suministro e instalación caja de inspección 30x30 cm con marco y tapa para sistema SIPRA. Incluye varilla Cu</t>
  </si>
  <si>
    <t>12.5.3</t>
  </si>
  <si>
    <t>Suministro y tendio de conductor de cobre desnudo calibre 2/0</t>
  </si>
  <si>
    <t>12.6</t>
  </si>
  <si>
    <t>12.6.1</t>
  </si>
  <si>
    <t>Gestión y legalización de red eléctrica ante Enel-Codensa</t>
  </si>
  <si>
    <t>12.6.2</t>
  </si>
  <si>
    <t>Certificación RETIE</t>
  </si>
  <si>
    <t>PLAN SOCIAL</t>
  </si>
  <si>
    <t>PMT</t>
  </si>
  <si>
    <t>TOTAL PLANES</t>
  </si>
  <si>
    <t>TOTAL PROYECTO</t>
  </si>
  <si>
    <t>TOTAL PRETRATAMIENTO</t>
  </si>
  <si>
    <t>TOTAL RAP</t>
  </si>
  <si>
    <t xml:space="preserve">TOTAL SED. SECUNDARIO </t>
  </si>
  <si>
    <t xml:space="preserve">TOTAL ESTACIÓN DE BOMBEO </t>
  </si>
  <si>
    <t xml:space="preserve">TOTAL FILTROPERCOLADOR </t>
  </si>
  <si>
    <t xml:space="preserve">TOTAL LECHOS DE SECADO </t>
  </si>
  <si>
    <t xml:space="preserve">TOTAL TANQUE DE CONTACTO </t>
  </si>
  <si>
    <t xml:space="preserve">TOTAL REDES PRESION </t>
  </si>
  <si>
    <t>TOTAL PUESTA EN MARCHA PTAR</t>
  </si>
  <si>
    <t xml:space="preserve">TOTAL REDES A FLUJO LIBRE </t>
  </si>
  <si>
    <t>TOTAL COMPONENTE ELECTRICO</t>
  </si>
  <si>
    <r>
      <rPr>
        <b/>
        <sz val="8"/>
        <rFont val="Tahoma"/>
        <family val="2"/>
      </rPr>
      <t xml:space="preserve">NOTA 1: </t>
    </r>
    <r>
      <rPr>
        <sz val="8"/>
        <rFont val="Tahoma"/>
        <family val="2"/>
      </rPr>
      <t xml:space="preserve"> Se debe tener en cuenta que el PRECIO UNITARIO incluye el valor de A.I.U. y los suministros inclyen el valor unicamente de la administracion del suministro </t>
    </r>
  </si>
  <si>
    <r>
      <rPr>
        <b/>
        <sz val="8"/>
        <rFont val="Tahoma"/>
        <family val="2"/>
      </rPr>
      <t>NOTA 2:</t>
    </r>
    <r>
      <rPr>
        <sz val="8"/>
        <rFont val="Tahom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</si>
  <si>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8"/>
        <rFont val="Tahoma"/>
        <family val="2"/>
      </rPr>
      <t>NOTA 3:</t>
    </r>
    <r>
      <rPr>
        <sz val="8"/>
        <rFont val="Tahoma"/>
        <family val="2"/>
      </rPr>
      <t xml:space="preserve"> El A.I.U y su discriminación deben estar en porcentaje (%). </t>
    </r>
  </si>
  <si>
    <t xml:space="preserve">SUMINISTRO E INSTALACIÓN DE BRAZO DISTRIBUIDOR DE AGUA RESIDUAL FILTRO PERCOLADOR, CON LAS SIGUIENTES CARACTERISTICAS:
-Dos brazos, cada uno con una longitud total de 5.65 m de longitud desde el centro del cilindro. Cada brazo consta de un diámetro: el primero es de 3" con una longitud de 5.65 m y el segundo de 2".
-El tubo que alimenta el sistema de distribución desde el proceso anterior tiene un diámetro de 4"
-En total cada brazo tendrá 19 oficios con tamaños variables: un (1) orificio de 3/16", tres (3) orificios de 1/4", cuatro (4) orificios de 5/16", ocho (8) orificios de 7/16" y tres (3) orificios de 29/64". Los espaciamientos entre orificios se presentan en el esquema adjunto.   
-Se requieren dos velocidades de giro: 0.02 rpm para con caudal medio, 0.03 rmp para caudal máximo mensual.
-Se calculó un torque producido por la salida de agua: operación caudal medio 3.13 Nm y  para el caudal máximo horario de 42.80 Nm.
</t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</si>
  <si>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$ 267.879.894,00</t>
    </r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</si>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</sst>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-&quot;$&quot;\ * #,##0.00_-;\-&quot;$&quot;\ * #,##0.00_-;_-&quot;$&quot;\ * &quot;-&quot;??_-;_-@_-"/>
    <numFmt numFmtId="168" formatCode="_-* #,##0\ &quot;pta&quot;_-;\-* #,##0\ &quot;pta&quot;_-;_-* &quot;-&quot;\ &quot;pta&quot;_-;_-@_-"/>
    <numFmt numFmtId="169" formatCode="_-* #,##0.00\ [$€]_-;\-* #,##0.00\ [$€]_-;_-* &quot;-&quot;??\ [$€]_-;_-@_-"/>
    <numFmt numFmtId="170" formatCode="&quot;K &quot;00\+000"/>
    <numFmt numFmtId="171" formatCode="_ * #,##0.00_ ;_ * \-#,##0.00_ ;_ * &quot;-&quot;??_ ;_ @_ "/>
    <numFmt numFmtId="172" formatCode="#,##0.00&quot; m³&quot;"/>
    <numFmt numFmtId="173" formatCode="#,##0.00&quot; m³-km&quot;"/>
    <numFmt numFmtId="174" formatCode="#,##0.00\ &quot;pta&quot;;[Red]\-#,##0.00\ &quot;pta&quot;"/>
    <numFmt numFmtId="175" formatCode="_-* #,##0.00\ _P_t_s_-;\-* #,##0.00\ _P_t_s_-;_-* &quot;-&quot;??\ _P_t_s_-;_-@_-"/>
    <numFmt numFmtId="176" formatCode="#,##0.0"/>
    <numFmt numFmtId="177" formatCode="#,##0.0000"/>
    <numFmt numFmtId="178" formatCode="#,##0.000"/>
    <numFmt numFmtId="179" formatCode="_(* #,##0.00000000000_);_(* \(#,##0.00000000000\);_(* &quot;-&quot;??_);_(@_)"/>
    <numFmt numFmtId="180" formatCode="_-&quot;$&quot;\ * #,##0_-;\-&quot;$&quot;\ * #,##0_-;_-&quot;$&quot;\ * &quot;-&quot;_-;_-@_-"/>
    <numFmt numFmtId="181" formatCode="_-* #,##0.00\ &quot;Pts&quot;_-;\-* #,##0.00\ &quot;Pts&quot;_-;_-* &quot;-&quot;??\ &quot;Pts&quot;_-;_-@_-"/>
    <numFmt numFmtId="182" formatCode="&quot;$&quot;\ #,##0.00;[Red]&quot;$&quot;\ \-#,##0.00"/>
    <numFmt numFmtId="183" formatCode="_ &quot;$&quot;\ * #,##0.00_ ;_ &quot;$&quot;\ * \-#,##0.00_ ;_ &quot;$&quot;\ * &quot;-&quot;??_ ;_ @_ "/>
    <numFmt numFmtId="184" formatCode="_(&quot;$&quot;* #,##0.00_);_(&quot;$&quot;* \(#,##0.00\);_(&quot;$&quot;* &quot;-&quot;??_);_(@_)"/>
    <numFmt numFmtId="185" formatCode="_(&quot;C$&quot;* #,##0.00_);_(&quot;C$&quot;* \(#,##0.00\);_(&quot;C$&quot;* &quot;-&quot;??_);_(@_)"/>
    <numFmt numFmtId="186" formatCode="[$$-240A]#,##0.00"/>
    <numFmt numFmtId="187" formatCode="_-&quot;$&quot;* #,##0_-;\-&quot;$&quot;* #,##0_-;_-&quot;$&quot;* &quot;-&quot;_-;_-@_-"/>
    <numFmt numFmtId="188" formatCode="_-* #,##0.00_-;\-* #,##0.00_-;_-* &quot;-&quot;_-;_-@_-"/>
    <numFmt numFmtId="189" formatCode="_(&quot;$&quot;\ * #,##0.00_);_(&quot;$&quot;\ * \(#,##0.00\);_(&quot;$&quot;\ * &quot;-&quot;_);_(@_)"/>
    <numFmt numFmtId="190" formatCode="0.0"/>
    <numFmt numFmtId="191" formatCode="_(&quot;$&quot;\ * #,##0_);_(&quot;$&quot;\ * \(#,##0\);_(&quot;$&quot;\ * &quot;-&quot;_);_(@_)"/>
    <numFmt numFmtId="192" formatCode="0.000000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9"/>
      <color rgb="FF000000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9"/>
      <color rgb="FF000000"/>
      <name val="Tahoma"/>
      <family val="2"/>
    </font>
    <font>
      <sz val="9"/>
      <name val="Tahoma"/>
      <family val="2"/>
    </font>
    <font>
      <b/>
      <sz val="9"/>
      <color theme="0"/>
      <name val="Tahoma"/>
      <family val="2"/>
    </font>
    <font>
      <sz val="8"/>
      <name val="Tahoma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charset val="1"/>
    </font>
    <font>
      <sz val="9"/>
      <color theme="1"/>
      <name val="arial"/>
      <family val="2"/>
    </font>
    <font>
      <sz val="11"/>
      <color indexed="60"/>
      <name val="Calibri"/>
      <family val="2"/>
    </font>
    <font>
      <sz val="10"/>
      <name val="Arial"/>
      <family val="2"/>
      <charset val="204"/>
    </font>
    <font>
      <sz val="10"/>
      <name val="Times New Roman"/>
      <family val="1"/>
    </font>
    <font>
      <sz val="12"/>
      <name val="Courier"/>
      <family val="3"/>
    </font>
    <font>
      <sz val="11"/>
      <color rgb="FF000000"/>
      <name val="Calibri"/>
      <family val="2"/>
      <scheme val="minor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5"/>
      <color theme="3"/>
      <name val="Calibri"/>
      <family val="2"/>
      <scheme val="minor"/>
    </font>
    <font>
      <b/>
      <sz val="9"/>
      <name val="Tahoma"/>
      <family val="2"/>
    </font>
    <font>
      <b/>
      <sz val="8"/>
      <name val="Tahoma"/>
      <family val="2"/>
    </font>
    <font>
      <sz val="10"/>
      <color theme="1"/>
      <name val="Arial"/>
      <family val="2"/>
    </font>
    <font>
      <sz val="9"/>
      <color indexed="8"/>
      <name val="Arial"/>
      <family val="2"/>
    </font>
    <font>
      <sz val="10"/>
      <color theme="1"/>
      <name val="Calibri Light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sz val="10"/>
      <color rgb="FF000000"/>
      <name val="MS Sans Serif"/>
    </font>
  </fonts>
  <fills count="3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8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4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20" fillId="25" borderId="4" applyNumberFormat="0" applyAlignment="0" applyProtection="0"/>
    <xf numFmtId="0" fontId="20" fillId="25" borderId="4" applyNumberFormat="0" applyAlignment="0" applyProtection="0"/>
    <xf numFmtId="0" fontId="21" fillId="26" borderId="5" applyNumberFormat="0" applyAlignment="0" applyProtection="0"/>
    <xf numFmtId="0" fontId="22" fillId="0" borderId="6" applyNumberFormat="0" applyFill="0" applyAlignment="0" applyProtection="0"/>
    <xf numFmtId="0" fontId="21" fillId="26" borderId="5" applyNumberFormat="0" applyAlignment="0" applyProtection="0"/>
    <xf numFmtId="168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4" borderId="0" applyNumberFormat="0" applyBorder="0" applyAlignment="0" applyProtection="0"/>
    <xf numFmtId="0" fontId="24" fillId="12" borderId="4" applyNumberFormat="0" applyAlignment="0" applyProtection="0"/>
    <xf numFmtId="0" fontId="15" fillId="0" borderId="0">
      <alignment vertical="top"/>
    </xf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8" fillId="8" borderId="0" applyNumberFormat="0" applyBorder="0" applyAlignment="0" applyProtection="0"/>
    <xf numFmtId="0" fontId="24" fillId="12" borderId="4" applyNumberFormat="0" applyAlignment="0" applyProtection="0"/>
    <xf numFmtId="0" fontId="22" fillId="0" borderId="6" applyNumberFormat="0" applyFill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2" fontId="28" fillId="0" borderId="10" applyFont="0" applyBorder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5" fontId="29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2" fontId="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1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18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3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0" fillId="0" borderId="0" applyFont="0" applyFill="0" applyBorder="0" applyAlignment="0" applyProtection="0"/>
    <xf numFmtId="185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" fontId="33" fillId="0" borderId="0">
      <alignment horizontal="center"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3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" fillId="0" borderId="0"/>
    <xf numFmtId="0" fontId="30" fillId="0" borderId="0"/>
    <xf numFmtId="0" fontId="30" fillId="0" borderId="0"/>
    <xf numFmtId="0" fontId="32" fillId="0" borderId="0"/>
    <xf numFmtId="0" fontId="11" fillId="0" borderId="0"/>
    <xf numFmtId="0" fontId="11" fillId="0" borderId="0"/>
    <xf numFmtId="0" fontId="11" fillId="0" borderId="0">
      <alignment vertical="top"/>
    </xf>
    <xf numFmtId="0" fontId="1" fillId="0" borderId="0"/>
    <xf numFmtId="0" fontId="1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30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35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186" fontId="36" fillId="0" borderId="0"/>
    <xf numFmtId="0" fontId="11" fillId="28" borderId="11" applyNumberFormat="0" applyFont="0" applyAlignment="0" applyProtection="0"/>
    <xf numFmtId="0" fontId="11" fillId="28" borderId="11" applyNumberFormat="0" applyFont="0" applyAlignment="0" applyProtection="0"/>
    <xf numFmtId="0" fontId="11" fillId="28" borderId="11" applyNumberFormat="0" applyFont="0" applyAlignment="0" applyProtection="0"/>
    <xf numFmtId="0" fontId="37" fillId="25" borderId="12" applyNumberFormat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7" fillId="25" borderId="12" applyNumberFormat="0" applyAlignment="0" applyProtection="0"/>
    <xf numFmtId="0" fontId="3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3" fillId="0" borderId="9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40" fillId="0" borderId="13" applyNumberFormat="0" applyFill="0" applyAlignment="0" applyProtection="0"/>
    <xf numFmtId="0" fontId="38" fillId="0" borderId="0" applyNumberFormat="0" applyFill="0" applyBorder="0" applyAlignment="0" applyProtection="0"/>
    <xf numFmtId="0" fontId="41" fillId="0" borderId="14" applyNumberFormat="0" applyFill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4" fillId="0" borderId="0"/>
    <xf numFmtId="0" fontId="30" fillId="0" borderId="0"/>
    <xf numFmtId="43" fontId="11" fillId="0" borderId="0" applyFont="0" applyFill="0" applyBorder="0" applyAlignment="0" applyProtection="0"/>
    <xf numFmtId="9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7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1" fillId="0" borderId="0"/>
    <xf numFmtId="0" fontId="34" fillId="0" borderId="0"/>
    <xf numFmtId="0" fontId="46" fillId="0" borderId="0"/>
    <xf numFmtId="43" fontId="46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180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/>
    <xf numFmtId="0" fontId="11" fillId="0" borderId="0"/>
    <xf numFmtId="0" fontId="48" fillId="0" borderId="0"/>
    <xf numFmtId="9" fontId="11" fillId="0" borderId="0" applyFill="0" applyBorder="0" applyAlignment="0" applyProtection="0"/>
    <xf numFmtId="164" fontId="13" fillId="0" borderId="0" applyFont="0" applyFill="0" applyBorder="0" applyAlignment="0" applyProtection="0"/>
    <xf numFmtId="0" fontId="49" fillId="0" borderId="0"/>
    <xf numFmtId="167" fontId="1" fillId="0" borderId="0" applyFont="0" applyFill="0" applyBorder="0" applyAlignment="0" applyProtection="0"/>
    <xf numFmtId="0" fontId="11" fillId="0" borderId="0"/>
    <xf numFmtId="0" fontId="29" fillId="0" borderId="0"/>
  </cellStyleXfs>
  <cellXfs count="112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42" fillId="0" borderId="1" xfId="0" applyFont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88" fontId="7" fillId="0" borderId="1" xfId="4" applyNumberFormat="1" applyFont="1" applyFill="1" applyBorder="1" applyAlignment="1">
      <alignment vertical="center" wrapText="1"/>
    </xf>
    <xf numFmtId="165" fontId="5" fillId="0" borderId="0" xfId="0" applyNumberFormat="1" applyFont="1" applyAlignment="1">
      <alignment horizontal="center" vertical="center"/>
    </xf>
    <xf numFmtId="190" fontId="5" fillId="0" borderId="1" xfId="0" applyNumberFormat="1" applyFont="1" applyBorder="1" applyAlignment="1">
      <alignment horizontal="center" vertical="center"/>
    </xf>
    <xf numFmtId="188" fontId="5" fillId="0" borderId="1" xfId="4" applyNumberFormat="1" applyFont="1" applyFill="1" applyBorder="1" applyAlignment="1">
      <alignment vertical="center"/>
    </xf>
    <xf numFmtId="188" fontId="5" fillId="0" borderId="1" xfId="4" applyNumberFormat="1" applyFont="1" applyFill="1" applyBorder="1" applyAlignment="1">
      <alignment horizontal="center" vertical="center"/>
    </xf>
    <xf numFmtId="19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88" fontId="7" fillId="0" borderId="1" xfId="4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88" fontId="4" fillId="0" borderId="1" xfId="4" applyNumberFormat="1" applyFont="1" applyFill="1" applyBorder="1" applyAlignment="1">
      <alignment horizontal="center" vertical="center"/>
    </xf>
    <xf numFmtId="188" fontId="7" fillId="0" borderId="1" xfId="4" applyNumberFormat="1" applyFont="1" applyFill="1" applyBorder="1" applyAlignment="1">
      <alignment horizontal="center" vertical="center" wrapText="1"/>
    </xf>
    <xf numFmtId="188" fontId="7" fillId="0" borderId="1" xfId="122" applyNumberFormat="1" applyFont="1" applyFill="1" applyBorder="1" applyAlignment="1">
      <alignment horizontal="right" vertical="center" wrapText="1"/>
    </xf>
    <xf numFmtId="0" fontId="5" fillId="0" borderId="1" xfId="9" applyFont="1" applyBorder="1" applyAlignment="1">
      <alignment horizontal="center" vertical="center"/>
    </xf>
    <xf numFmtId="166" fontId="5" fillId="0" borderId="1" xfId="8" applyNumberFormat="1" applyFont="1" applyFill="1" applyBorder="1" applyAlignment="1">
      <alignment horizontal="center"/>
    </xf>
    <xf numFmtId="0" fontId="5" fillId="29" borderId="0" xfId="0" applyFont="1" applyFill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89" fontId="5" fillId="0" borderId="0" xfId="0" applyNumberFormat="1" applyFont="1" applyAlignment="1">
      <alignment horizontal="center" vertical="center"/>
    </xf>
    <xf numFmtId="166" fontId="5" fillId="0" borderId="1" xfId="8" applyNumberFormat="1" applyFont="1" applyFill="1" applyBorder="1" applyAlignment="1">
      <alignment horizontal="center" vertical="center"/>
    </xf>
    <xf numFmtId="190" fontId="5" fillId="0" borderId="1" xfId="0" applyNumberFormat="1" applyFont="1" applyBorder="1" applyAlignment="1">
      <alignment horizontal="center" vertical="center" wrapText="1"/>
    </xf>
    <xf numFmtId="188" fontId="5" fillId="0" borderId="1" xfId="4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88" fontId="5" fillId="0" borderId="0" xfId="4" applyNumberFormat="1" applyFont="1" applyFill="1" applyAlignment="1">
      <alignment horizontal="center" vertical="center"/>
    </xf>
    <xf numFmtId="189" fontId="5" fillId="0" borderId="1" xfId="0" applyNumberFormat="1" applyFont="1" applyBorder="1" applyAlignment="1">
      <alignment horizontal="center" vertical="center"/>
    </xf>
    <xf numFmtId="189" fontId="7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right" vertical="center"/>
    </xf>
    <xf numFmtId="189" fontId="5" fillId="0" borderId="1" xfId="0" applyNumberFormat="1" applyFont="1" applyBorder="1" applyAlignment="1">
      <alignment horizontal="center" vertical="center" wrapText="1"/>
    </xf>
    <xf numFmtId="188" fontId="4" fillId="0" borderId="1" xfId="0" applyNumberFormat="1" applyFont="1" applyBorder="1" applyAlignment="1">
      <alignment horizontal="right" vertical="center"/>
    </xf>
    <xf numFmtId="166" fontId="4" fillId="0" borderId="1" xfId="0" applyNumberFormat="1" applyFont="1" applyBorder="1" applyAlignment="1">
      <alignment horizontal="right" vertical="center"/>
    </xf>
    <xf numFmtId="188" fontId="5" fillId="0" borderId="1" xfId="122" applyNumberFormat="1" applyFont="1" applyFill="1" applyBorder="1" applyAlignment="1">
      <alignment horizontal="center" vertical="center"/>
    </xf>
    <xf numFmtId="189" fontId="4" fillId="0" borderId="1" xfId="201" applyNumberFormat="1" applyFont="1" applyFill="1" applyBorder="1" applyAlignment="1">
      <alignment horizontal="center" vertical="center"/>
    </xf>
    <xf numFmtId="189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188" fontId="5" fillId="0" borderId="2" xfId="4" applyNumberFormat="1" applyFont="1" applyFill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189" fontId="5" fillId="0" borderId="3" xfId="0" applyNumberFormat="1" applyFont="1" applyBorder="1" applyAlignment="1">
      <alignment horizontal="center" vertical="center"/>
    </xf>
    <xf numFmtId="189" fontId="5" fillId="0" borderId="1" xfId="201" applyNumberFormat="1" applyFont="1" applyFill="1" applyBorder="1" applyAlignment="1">
      <alignment horizontal="center" vertical="center"/>
    </xf>
    <xf numFmtId="189" fontId="2" fillId="0" borderId="1" xfId="0" applyNumberFormat="1" applyFont="1" applyBorder="1" applyAlignment="1">
      <alignment horizontal="center" vertical="center"/>
    </xf>
    <xf numFmtId="0" fontId="42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/>
    </xf>
    <xf numFmtId="189" fontId="5" fillId="3" borderId="1" xfId="0" applyNumberFormat="1" applyFont="1" applyFill="1" applyBorder="1" applyAlignment="1">
      <alignment horizontal="center" vertical="center"/>
    </xf>
    <xf numFmtId="188" fontId="5" fillId="3" borderId="1" xfId="4" applyNumberFormat="1" applyFont="1" applyFill="1" applyBorder="1" applyAlignment="1">
      <alignment vertical="center"/>
    </xf>
    <xf numFmtId="188" fontId="4" fillId="3" borderId="1" xfId="4" applyNumberFormat="1" applyFont="1" applyFill="1" applyBorder="1" applyAlignment="1">
      <alignment horizontal="center" vertical="center"/>
    </xf>
    <xf numFmtId="166" fontId="4" fillId="3" borderId="1" xfId="8" applyNumberFormat="1" applyFont="1" applyFill="1" applyBorder="1" applyAlignment="1">
      <alignment horizontal="center" vertical="center"/>
    </xf>
    <xf numFmtId="189" fontId="4" fillId="3" borderId="1" xfId="0" applyNumberFormat="1" applyFont="1" applyFill="1" applyBorder="1" applyAlignment="1">
      <alignment horizontal="center" vertical="center"/>
    </xf>
    <xf numFmtId="188" fontId="7" fillId="3" borderId="1" xfId="4" applyNumberFormat="1" applyFont="1" applyFill="1" applyBorder="1" applyAlignment="1">
      <alignment horizontal="center" vertical="center" wrapText="1"/>
    </xf>
    <xf numFmtId="188" fontId="5" fillId="3" borderId="1" xfId="4" applyNumberFormat="1" applyFont="1" applyFill="1" applyBorder="1" applyAlignment="1">
      <alignment horizontal="center" vertical="center"/>
    </xf>
    <xf numFmtId="190" fontId="4" fillId="3" borderId="1" xfId="0" applyNumberFormat="1" applyFont="1" applyFill="1" applyBorder="1" applyAlignment="1">
      <alignment horizontal="center" vertical="center"/>
    </xf>
    <xf numFmtId="10" fontId="6" fillId="0" borderId="1" xfId="2" applyNumberFormat="1" applyFont="1" applyFill="1" applyBorder="1" applyAlignment="1">
      <alignment horizontal="center" vertical="center"/>
    </xf>
    <xf numFmtId="10" fontId="6" fillId="0" borderId="1" xfId="1" applyNumberFormat="1" applyFont="1" applyFill="1" applyBorder="1" applyAlignment="1">
      <alignment horizontal="center" vertical="center"/>
    </xf>
    <xf numFmtId="10" fontId="3" fillId="0" borderId="1" xfId="2" applyNumberFormat="1" applyFont="1" applyFill="1" applyBorder="1" applyAlignment="1">
      <alignment horizontal="center" vertical="center"/>
    </xf>
    <xf numFmtId="192" fontId="5" fillId="0" borderId="0" xfId="0" applyNumberFormat="1" applyFont="1" applyAlignment="1">
      <alignment vertical="center"/>
    </xf>
    <xf numFmtId="192" fontId="5" fillId="0" borderId="0" xfId="0" applyNumberFormat="1" applyFont="1" applyAlignment="1">
      <alignment horizontal="center" vertical="center"/>
    </xf>
    <xf numFmtId="192" fontId="7" fillId="0" borderId="0" xfId="0" applyNumberFormat="1" applyFont="1" applyAlignment="1">
      <alignment horizontal="center" vertical="center"/>
    </xf>
    <xf numFmtId="192" fontId="5" fillId="29" borderId="0" xfId="0" applyNumberFormat="1" applyFont="1" applyFill="1" applyAlignment="1">
      <alignment horizontal="center" vertical="center"/>
    </xf>
    <xf numFmtId="192" fontId="5" fillId="0" borderId="0" xfId="0" applyNumberFormat="1" applyFont="1" applyAlignment="1">
      <alignment horizontal="center" vertical="center" wrapText="1"/>
    </xf>
    <xf numFmtId="192" fontId="10" fillId="0" borderId="0" xfId="0" applyNumberFormat="1" applyFont="1" applyAlignment="1">
      <alignment vertical="center"/>
    </xf>
    <xf numFmtId="0" fontId="5" fillId="0" borderId="1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7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189" fontId="4" fillId="0" borderId="1" xfId="0" applyNumberFormat="1" applyFont="1" applyBorder="1" applyAlignment="1">
      <alignment horizontal="right" vertical="center"/>
    </xf>
    <xf numFmtId="0" fontId="4" fillId="4" borderId="1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89" fontId="4" fillId="0" borderId="16" xfId="0" applyNumberFormat="1" applyFont="1" applyBorder="1" applyAlignment="1">
      <alignment horizontal="right" vertical="center"/>
    </xf>
    <xf numFmtId="0" fontId="9" fillId="5" borderId="17" xfId="3" applyFont="1" applyFill="1" applyBorder="1" applyAlignment="1">
      <alignment horizontal="left" vertical="center" wrapText="1"/>
    </xf>
    <xf numFmtId="0" fontId="9" fillId="5" borderId="2" xfId="3" applyFont="1" applyFill="1" applyBorder="1" applyAlignment="1">
      <alignment horizontal="left" vertical="center" wrapText="1"/>
    </xf>
    <xf numFmtId="0" fontId="9" fillId="5" borderId="3" xfId="3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586">
    <cellStyle name="20% - Accent1" xfId="10" xr:uid="{8ADDA0CC-D7E5-4ED0-B076-11E50BABDF42}"/>
    <cellStyle name="20% - Accent2" xfId="11" xr:uid="{0BB988FF-C8FF-433A-9C68-BB88105A4D8C}"/>
    <cellStyle name="20% - Accent3" xfId="12" xr:uid="{8FBD5724-A600-43FB-B039-B9488352ED0F}"/>
    <cellStyle name="20% - Accent4" xfId="13" xr:uid="{AF96032E-75B6-424F-BC5E-E9B56B4AA2DA}"/>
    <cellStyle name="20% - Accent5" xfId="14" xr:uid="{2A9153F2-5372-404A-98FB-B7A2B8A0EA1A}"/>
    <cellStyle name="20% - Accent6" xfId="15" xr:uid="{85169253-1155-443C-AF15-073769508E80}"/>
    <cellStyle name="20% - Énfasis1 2" xfId="16" xr:uid="{DC2B6480-1FF8-434B-8FE3-6955982DF629}"/>
    <cellStyle name="20% - Énfasis2 2" xfId="17" xr:uid="{2147B272-697A-43AB-A483-D6D9A097417D}"/>
    <cellStyle name="20% - Énfasis3 2" xfId="18" xr:uid="{BEE5F68F-B505-40A5-A674-90B45EDB1FFD}"/>
    <cellStyle name="20% - Énfasis4 2" xfId="19" xr:uid="{7A656466-78EF-4534-B8FE-9C60EDA4B195}"/>
    <cellStyle name="20% - Énfasis5 2" xfId="20" xr:uid="{FE1B3945-EF9C-411A-B3C8-82D2FC06B964}"/>
    <cellStyle name="20% - Énfasis6 2" xfId="21" xr:uid="{6FFE1C05-9483-4402-8A06-7F90AA6A5932}"/>
    <cellStyle name="40% - Accent1" xfId="22" xr:uid="{C009C642-B336-4B5B-AD16-67B3726D3269}"/>
    <cellStyle name="40% - Accent2" xfId="23" xr:uid="{14314AE9-1431-4841-9800-461292CEF7B4}"/>
    <cellStyle name="40% - Accent3" xfId="24" xr:uid="{E854B9BA-2C86-4789-8818-C9E15293987E}"/>
    <cellStyle name="40% - Accent4" xfId="25" xr:uid="{467C2790-FFA6-4C5C-876B-48C380482FDA}"/>
    <cellStyle name="40% - Accent5" xfId="26" xr:uid="{0CB06465-EE23-44B7-B289-2AEE0E9980AA}"/>
    <cellStyle name="40% - Accent6" xfId="27" xr:uid="{2964B398-63A4-4F5B-B493-7FA1968DC8E4}"/>
    <cellStyle name="40% - Énfasis1 2" xfId="28" xr:uid="{56ACAF0C-2589-492D-8813-9FBA61256B69}"/>
    <cellStyle name="40% - Énfasis2 2" xfId="29" xr:uid="{05C6F175-3E06-486C-A458-0DC95BC2F7F9}"/>
    <cellStyle name="40% - Énfasis3 2" xfId="30" xr:uid="{6E1B3D36-1B95-4BC2-BDE4-3CE43F57ED19}"/>
    <cellStyle name="40% - Énfasis4 2" xfId="31" xr:uid="{985417E7-7CFD-41D4-95AF-6C86DD6D1C1B}"/>
    <cellStyle name="40% - Énfasis5 2" xfId="32" xr:uid="{855E138A-2401-41F9-BB61-993139507E66}"/>
    <cellStyle name="40% - Énfasis6 2" xfId="33" xr:uid="{145F2B53-6E73-456F-A7C5-29E7F7936F46}"/>
    <cellStyle name="60% - Accent1" xfId="34" xr:uid="{F17DCA82-42C9-4D7B-909E-9A22113666B5}"/>
    <cellStyle name="60% - Accent2" xfId="35" xr:uid="{4C666DB8-1428-4F51-B4F4-BA9DEDD9FD11}"/>
    <cellStyle name="60% - Accent3" xfId="36" xr:uid="{D233448E-1FD8-4058-89DF-98DB4072C899}"/>
    <cellStyle name="60% - Accent4" xfId="37" xr:uid="{854887F9-F3F4-471C-BA35-921108CB75F8}"/>
    <cellStyle name="60% - Accent5" xfId="38" xr:uid="{B42FF095-A495-4E10-A865-096ED101D207}"/>
    <cellStyle name="60% - Accent6" xfId="39" xr:uid="{BEA3479D-6848-49FB-BCD8-8777306D2A1E}"/>
    <cellStyle name="60% - Énfasis1 2" xfId="40" xr:uid="{62E73075-0768-41AD-8513-5A4F6FBEC709}"/>
    <cellStyle name="60% - Énfasis2 2" xfId="41" xr:uid="{BF8DC85D-948C-402E-92DE-11A7BF739DB8}"/>
    <cellStyle name="60% - Énfasis3 2" xfId="42" xr:uid="{1767BB5C-91C5-44FF-AE8C-38CC02F28936}"/>
    <cellStyle name="60% - Énfasis4 2" xfId="43" xr:uid="{FB05B0A9-1C7C-4FB0-B710-1F4495624146}"/>
    <cellStyle name="60% - Énfasis5 2" xfId="44" xr:uid="{03AA7768-280E-49C9-BC79-EF186CF09B5E}"/>
    <cellStyle name="60% - Énfasis6 2" xfId="45" xr:uid="{D04F87E1-B217-4CE7-BCD4-5230E88ED6B8}"/>
    <cellStyle name="Accent1" xfId="46" xr:uid="{AE1ABFA9-BE5C-4D46-B734-D97713D46012}"/>
    <cellStyle name="Accent2" xfId="47" xr:uid="{8295B616-934D-4211-9F16-66C1EEB30F2D}"/>
    <cellStyle name="Accent3" xfId="48" xr:uid="{15D53F8E-91B9-4227-B924-A0D0F6B8ECB7}"/>
    <cellStyle name="Accent4" xfId="49" xr:uid="{3D46258B-86CC-4E9E-8A55-68F6D18EDCC6}"/>
    <cellStyle name="Accent5" xfId="50" xr:uid="{8F218774-29B3-46F7-983A-7637D74BCCFB}"/>
    <cellStyle name="Accent6" xfId="51" xr:uid="{634959C5-F149-46A9-B30E-FEC22EAF1C1B}"/>
    <cellStyle name="Bad" xfId="52" xr:uid="{74CFEC17-9712-4A62-B791-8A214354D58E}"/>
    <cellStyle name="Buena 2" xfId="53" xr:uid="{6E6E75DD-ABF9-411D-B135-8925A690A319}"/>
    <cellStyle name="Calculation" xfId="54" xr:uid="{AD3479D7-A9B8-468E-9D48-02E844607A7B}"/>
    <cellStyle name="Cálculo 2" xfId="55" xr:uid="{4781EDDB-5F92-4B70-B74D-A3FF2AC6DD35}"/>
    <cellStyle name="Celda de comprobación 2" xfId="56" xr:uid="{7B2A2DB4-5145-4AD6-9B94-553005F04B42}"/>
    <cellStyle name="Celda vinculada 2" xfId="57" xr:uid="{D78FC6FA-17F1-4373-AF7C-A5DB186D42C1}"/>
    <cellStyle name="Check Cell" xfId="58" xr:uid="{3CA8F5F9-B8E9-47CB-B535-D2F31AAF6C9D}"/>
    <cellStyle name="Comma 2" xfId="59" xr:uid="{BC85AE8E-E3D0-44A7-B919-DBE9D55B102D}"/>
    <cellStyle name="Currency 2" xfId="548" xr:uid="{2162BC66-07DC-4BE4-AC06-B241039F214D}"/>
    <cellStyle name="Encabezado 1 3" xfId="534" xr:uid="{F89F6265-669E-4DF4-ADB5-4AEE293B72E2}"/>
    <cellStyle name="Encabezado 4 2" xfId="60" xr:uid="{27C0E0AC-1DCA-488A-9357-6C5034B8C08D}"/>
    <cellStyle name="Énfasis1 2" xfId="61" xr:uid="{67DF0F3B-CED9-4759-B65F-CCCE7777F620}"/>
    <cellStyle name="Énfasis2 2" xfId="62" xr:uid="{F8B7DFF7-3955-40F5-9F58-7AB3B6099926}"/>
    <cellStyle name="Énfasis3 2" xfId="63" xr:uid="{F8C6FA25-69D1-4182-8F6D-DC68A35615D9}"/>
    <cellStyle name="Énfasis4 2" xfId="64" xr:uid="{11C2908A-5156-4119-AFAF-D8CF509B73DF}"/>
    <cellStyle name="Énfasis5 2" xfId="65" xr:uid="{0B7B9BE8-0172-4FD4-8380-5BB14BC79D2A}"/>
    <cellStyle name="Énfasis6 2" xfId="66" xr:uid="{12B0744D-3E55-467B-97BA-CAB300CAB857}"/>
    <cellStyle name="Entrada 2" xfId="67" xr:uid="{E56C7574-7AB8-4C59-A17B-F6AEE0B04002}"/>
    <cellStyle name="Estilo 1" xfId="68" xr:uid="{F15FFB52-C2BC-4D63-BE4C-1619395C5B73}"/>
    <cellStyle name="Euro" xfId="69" xr:uid="{9BFDFC4B-CDB0-40E4-8497-6E437902A973}"/>
    <cellStyle name="Euro 10" xfId="70" xr:uid="{D0A443C1-72EE-454D-86EB-C1F445C121E0}"/>
    <cellStyle name="Euro 11" xfId="71" xr:uid="{21AB52C2-CA54-4005-AD0E-7BF344A420D6}"/>
    <cellStyle name="Euro 12" xfId="72" xr:uid="{A942D782-229B-4B91-A347-8F1D1B448922}"/>
    <cellStyle name="Euro 13" xfId="73" xr:uid="{D12D640D-84A8-4533-9417-576D595F9B06}"/>
    <cellStyle name="Euro 14" xfId="74" xr:uid="{9747FD54-E82F-4D6D-B823-16C53416E579}"/>
    <cellStyle name="Euro 2" xfId="75" xr:uid="{BA390273-F896-4D31-89A2-20192BDB1EDF}"/>
    <cellStyle name="Euro 3" xfId="76" xr:uid="{C74F3D60-B967-469C-AD5A-53BEEB228B75}"/>
    <cellStyle name="Euro 4" xfId="77" xr:uid="{64ED32A2-ED38-4DEA-9589-E2B11F8C91C0}"/>
    <cellStyle name="Euro 5" xfId="78" xr:uid="{2385F5AD-7B25-4812-8D7B-EF0889D12988}"/>
    <cellStyle name="Euro 6" xfId="79" xr:uid="{8E5A804C-CE64-4126-94F8-36BD47275258}"/>
    <cellStyle name="Euro 7" xfId="80" xr:uid="{E26E501D-78BC-4065-884F-D29A3E0E0FF3}"/>
    <cellStyle name="Euro 8" xfId="81" xr:uid="{128B6A41-4D57-49C5-9BC4-598E0C859FDC}"/>
    <cellStyle name="Euro 9" xfId="82" xr:uid="{3934B689-C9ED-48AB-9779-9FC1BBC7532B}"/>
    <cellStyle name="Explanatory Text" xfId="83" xr:uid="{076790B1-2443-4DEA-9E71-738CF4275BD0}"/>
    <cellStyle name="Good" xfId="84" xr:uid="{6DE5A793-CD72-4AD7-8468-0C2E6C5575CD}"/>
    <cellStyle name="Heading 1" xfId="85" xr:uid="{E014AF98-F742-4B47-B79A-DA557CF9BB88}"/>
    <cellStyle name="Heading 2" xfId="86" xr:uid="{B91ED261-F752-44BA-B290-8FB758C1FB28}"/>
    <cellStyle name="Heading 3" xfId="87" xr:uid="{F142B871-0E8C-4C56-A751-CEB16B89C6CC}"/>
    <cellStyle name="Heading 4" xfId="88" xr:uid="{F6E27081-AD8E-43D9-A03A-EFC31EC398CE}"/>
    <cellStyle name="Hipervínculo 2" xfId="89" xr:uid="{EAD0C0EA-93F3-42DF-BC18-661104EC0E0B}"/>
    <cellStyle name="Hipervínculo 2 2" xfId="536" xr:uid="{C06A86F4-3D93-4639-AC7F-F45A9FAE2AB7}"/>
    <cellStyle name="Hipervínculo 2 2 2" xfId="570" xr:uid="{542CAFDA-F548-4965-8B07-0AA1C59A2122}"/>
    <cellStyle name="Incorrecto 2" xfId="90" xr:uid="{91A4158A-F45A-4F7A-B209-D302E7AD312E}"/>
    <cellStyle name="Input" xfId="91" xr:uid="{987B04B3-8F55-4DC1-8B81-4497A9970472}"/>
    <cellStyle name="Linked Cell" xfId="92" xr:uid="{FFD17617-AC41-479F-A83F-E17B61D6F0F6}"/>
    <cellStyle name="Millares" xfId="1" builtinId="3"/>
    <cellStyle name="Millares [0]" xfId="4" builtinId="6"/>
    <cellStyle name="Millares [0] 2" xfId="93" xr:uid="{EFBFB4E9-B591-451D-9FFC-6645BB12F24A}"/>
    <cellStyle name="Millares [0] 2 2" xfId="94" xr:uid="{AFB3585A-6D3F-4A10-B4E9-B18AD7E9E15C}"/>
    <cellStyle name="Millares [0] 2 2 2" xfId="95" xr:uid="{FC6F3871-4209-4EDE-BF62-A2C7EFD186E9}"/>
    <cellStyle name="Millares [0] 2 2 3" xfId="96" xr:uid="{F094169D-3B84-4745-ABD2-F16F43919570}"/>
    <cellStyle name="Millares [0] 2 2 4" xfId="569" xr:uid="{D87FA6F2-0CE4-49FC-ADB1-4729E6B10F27}"/>
    <cellStyle name="Millares [0] 3" xfId="97" xr:uid="{6E83D7BB-45E8-44BB-8CFC-C0C6E60BA6C9}"/>
    <cellStyle name="Millares [0] 3 2" xfId="98" xr:uid="{0F5E3DD1-5690-43C5-A520-7F9F13CC0637}"/>
    <cellStyle name="Millares [0] 3 3" xfId="99" xr:uid="{8A46EB85-6741-4222-86F0-D482B183DA31}"/>
    <cellStyle name="Millares [0] 3 4" xfId="576" xr:uid="{57205336-D61D-4A4A-A44A-59F247F3F249}"/>
    <cellStyle name="Millares [0] 4" xfId="100" xr:uid="{5C7E8393-CFE3-4BFB-A3FC-4CF40A5DE23E}"/>
    <cellStyle name="Millares [0] 5" xfId="101" xr:uid="{E83A98A9-A9C4-41B7-AA07-BD854666AFA3}"/>
    <cellStyle name="Millares [0] 6" xfId="102" xr:uid="{C5AA4E33-89CA-4BC5-9AD7-5E64DC1F1FB2}"/>
    <cellStyle name="Millares [0] 6 2" xfId="103" xr:uid="{62664A5B-53A8-47D6-A3D1-F387D4B985F5}"/>
    <cellStyle name="Millares [0] 7" xfId="104" xr:uid="{F7A006BC-E719-4937-8D6D-EEECE5F6D12A}"/>
    <cellStyle name="Millares [0] 8" xfId="539" xr:uid="{8E6053B2-0DCF-49D3-A641-ACBBA95125A4}"/>
    <cellStyle name="Millares [2]" xfId="105" xr:uid="{4B947BAF-42E8-4B8F-A069-B8D946C425B5}"/>
    <cellStyle name="Millares 10" xfId="106" xr:uid="{0A308FF9-D162-4539-93E1-D21D7FA7F087}"/>
    <cellStyle name="Millares 10 2" xfId="107" xr:uid="{3D5127D6-73EE-4B6C-B502-DE7D5C85CF0C}"/>
    <cellStyle name="Millares 10 2 2" xfId="108" xr:uid="{0D137C75-0499-44D7-BA3B-633C0C58701E}"/>
    <cellStyle name="Millares 10 3" xfId="109" xr:uid="{FD5F7013-8C63-4215-B436-329775C79686}"/>
    <cellStyle name="Millares 11" xfId="110" xr:uid="{8C7EE1B1-F112-473A-A3FF-85047835D707}"/>
    <cellStyle name="Millares 11 2" xfId="111" xr:uid="{97ECC3E7-4492-46F6-8C00-AB5D1C90FF56}"/>
    <cellStyle name="Millares 11 3" xfId="112" xr:uid="{423BEE23-4ABD-4E24-B751-F51074964379}"/>
    <cellStyle name="Millares 12" xfId="113" xr:uid="{CE6668F8-BBB2-45CB-9CDE-F04BFE717919}"/>
    <cellStyle name="Millares 12 2" xfId="114" xr:uid="{2788797C-3D1E-4399-9AA5-3973C08134BE}"/>
    <cellStyle name="Millares 13" xfId="115" xr:uid="{2ADF7830-DF19-4318-B50D-B98253190F77}"/>
    <cellStyle name="Millares 13 2" xfId="556" xr:uid="{8C24765A-2BFD-4C19-9544-B746A3EFAA5F}"/>
    <cellStyle name="Millares 14" xfId="116" xr:uid="{2799A425-B524-4675-9B60-6E98A2F7AD3B}"/>
    <cellStyle name="Millares 15" xfId="117" xr:uid="{0587EC15-F12B-44E8-88E9-886799759F21}"/>
    <cellStyle name="Millares 16" xfId="118" xr:uid="{23D7830A-45F3-4B24-BFD7-E70BF5294E11}"/>
    <cellStyle name="Millares 17" xfId="119" xr:uid="{9CE04242-B4C7-415A-9653-38E9B419699D}"/>
    <cellStyle name="Millares 18" xfId="120" xr:uid="{D3BF9486-AD06-42FA-8E61-F2A51706BFEC}"/>
    <cellStyle name="Millares 19" xfId="121" xr:uid="{17376B87-BDB8-4B63-8AE0-26A6C27EAC49}"/>
    <cellStyle name="Millares 2" xfId="122" xr:uid="{4AC12D1C-E499-48DB-B7A4-347B69133C3D}"/>
    <cellStyle name="Millares 2 10" xfId="123" xr:uid="{2F77ACE3-77EE-4882-B7BB-49A3A360EE40}"/>
    <cellStyle name="Millares 2 11" xfId="124" xr:uid="{2818CD70-EF3A-4E3B-92D6-AD9D173AEB8A}"/>
    <cellStyle name="Millares 2 12" xfId="125" xr:uid="{C4416421-C729-4C54-B290-E0BD8B6C32FB}"/>
    <cellStyle name="Millares 2 13" xfId="126" xr:uid="{BC331E3C-42AD-472A-91CB-C5C7256D9905}"/>
    <cellStyle name="Millares 2 14" xfId="127" xr:uid="{CD98F24F-DA69-43C8-A0BB-56E901D52214}"/>
    <cellStyle name="Millares 2 15" xfId="128" xr:uid="{07E19E9E-7D45-45E7-B03B-B7F3A3E414B7}"/>
    <cellStyle name="Millares 2 16" xfId="129" xr:uid="{8F500E0E-36BF-42C4-A3AD-6EB54F66AAD8}"/>
    <cellStyle name="Millares 2 17" xfId="130" xr:uid="{77E39999-C6B4-40CF-8260-F91D71E4C9FF}"/>
    <cellStyle name="Millares 2 18" xfId="573" xr:uid="{CE7C7DE9-40B9-495E-9378-5839156F16F4}"/>
    <cellStyle name="Millares 2 2" xfId="131" xr:uid="{403B8DF0-D530-4059-915D-E0833A284883}"/>
    <cellStyle name="Millares 2 2 2" xfId="132" xr:uid="{E186AA00-314E-496A-9E4F-F76B14F1D2C7}"/>
    <cellStyle name="Millares 2 2 2 2" xfId="133" xr:uid="{B86852A2-B37B-40F6-8CCA-1B98E0D8FB4D}"/>
    <cellStyle name="Millares 2 2 3" xfId="134" xr:uid="{9BC7E979-0ED6-451E-A933-15F88A85C818}"/>
    <cellStyle name="Millares 2 2 4" xfId="543" xr:uid="{2516E9A4-C2DE-429B-9FF2-44B755A3FBF7}"/>
    <cellStyle name="Millares 2 2_ACTA No 29 (2003)" xfId="135" xr:uid="{964D6981-AF93-483F-8CFF-48C9DBB8AC07}"/>
    <cellStyle name="Millares 2 3" xfId="136" xr:uid="{763A102B-8569-472D-BB62-90E5CF5D5BCE}"/>
    <cellStyle name="Millares 2 3 2" xfId="137" xr:uid="{75ACFAAD-0A99-4868-8017-50F88FAFF041}"/>
    <cellStyle name="Millares 2 3 4" xfId="566" xr:uid="{A1F763FD-CA7F-4DDA-9B55-0933CADF7457}"/>
    <cellStyle name="Millares 2 4" xfId="138" xr:uid="{06F7D843-82F3-440C-A125-13C048988AA1}"/>
    <cellStyle name="Millares 2 5" xfId="139" xr:uid="{95368D3A-9ACF-4130-97F2-DA507F956D34}"/>
    <cellStyle name="Millares 2 5 2" xfId="140" xr:uid="{00BCEC05-2C0A-42A4-A21B-83AD081984B2}"/>
    <cellStyle name="Millares 2 6" xfId="141" xr:uid="{F241A978-B3D7-447F-82C5-6B17379EDF5E}"/>
    <cellStyle name="Millares 2 7" xfId="142" xr:uid="{0FB318C4-8716-4E35-8399-C77FDB77B726}"/>
    <cellStyle name="Millares 2 7 2" xfId="143" xr:uid="{013390ED-638F-4FEB-B8F4-B2F454B39628}"/>
    <cellStyle name="Millares 2 7 3" xfId="144" xr:uid="{E90DFA78-0095-41F9-9003-913449690EA9}"/>
    <cellStyle name="Millares 2 8" xfId="145" xr:uid="{73F3D97A-9397-49A2-B9ED-5BF1DC40B3DD}"/>
    <cellStyle name="Millares 2 9" xfId="146" xr:uid="{C7B80CC0-E09E-44EB-868C-5D8E874F817B}"/>
    <cellStyle name="Millares 2_ACTA No 29 (2003)" xfId="147" xr:uid="{F48993D6-76D7-48C2-868A-06A92D967126}"/>
    <cellStyle name="Millares 20" xfId="148" xr:uid="{FCFF6705-08A4-4DB6-9337-69BB82EC4AD3}"/>
    <cellStyle name="Millares 21" xfId="149" xr:uid="{167A9DA8-A747-4189-A59E-89F275D14136}"/>
    <cellStyle name="Millares 21 2" xfId="150" xr:uid="{EBDAA1E0-1BD0-4DDE-884A-2694596A4D7A}"/>
    <cellStyle name="Millares 22" xfId="151" xr:uid="{EA755E3B-4A76-47F5-8EFC-487CAB0E793D}"/>
    <cellStyle name="Millares 23" xfId="152" xr:uid="{F0379234-45E1-48E4-87A2-AE5462516852}"/>
    <cellStyle name="Millares 24" xfId="153" xr:uid="{595FF270-D239-4BA3-AAA9-2C75B438BA5C}"/>
    <cellStyle name="Millares 25" xfId="154" xr:uid="{1E5EA8C0-A25E-435C-BB23-CAF1766CBBD7}"/>
    <cellStyle name="Millares 26" xfId="155" xr:uid="{7DFE8080-03A4-400D-BFE8-917D5E9AAE5E}"/>
    <cellStyle name="Millares 27" xfId="156" xr:uid="{CBF08328-6EEB-48F5-A5AA-FD4FD9215DB7}"/>
    <cellStyle name="Millares 28" xfId="538" xr:uid="{51314EA4-7B46-4648-AC66-906AA717CD54}"/>
    <cellStyle name="Millares 3" xfId="157" xr:uid="{3FBA2B80-82FC-41BA-AA30-DF7ABDA236CF}"/>
    <cellStyle name="Millares 3 10" xfId="546" xr:uid="{F480411B-C510-4FCC-91CA-ED20B1556B97}"/>
    <cellStyle name="Millares 3 2" xfId="158" xr:uid="{75389E41-82DB-49F6-8019-18E3E6F14322}"/>
    <cellStyle name="Millares 3 2 2" xfId="159" xr:uid="{7C784651-1A89-4467-B3AA-38DB3465E63C}"/>
    <cellStyle name="Millares 3 2 3" xfId="160" xr:uid="{0721DFD7-3B38-4A96-99CF-78DEA3208F4E}"/>
    <cellStyle name="Millares 3 3" xfId="161" xr:uid="{5B348984-0B37-428A-9A2C-D0B5467B5013}"/>
    <cellStyle name="Millares 3 3 2" xfId="162" xr:uid="{3A10D96C-A402-4B4F-B256-78AB19A1A1D7}"/>
    <cellStyle name="Millares 3 4" xfId="163" xr:uid="{777F635E-0C70-4AE0-93F6-DA3ECDC61F37}"/>
    <cellStyle name="Millares 3 4 2" xfId="164" xr:uid="{1C8F1911-369A-40D8-87E4-C93563A93CD4}"/>
    <cellStyle name="Millares 3 5" xfId="165" xr:uid="{64303BE4-B60D-4E05-92B1-0771C9BC3A0C}"/>
    <cellStyle name="Millares 3 5 2" xfId="166" xr:uid="{F485F999-CADF-47D8-B3BB-89A56C3F6DCD}"/>
    <cellStyle name="Millares 3 6" xfId="167" xr:uid="{4CE7210A-28F0-45FD-90C4-F5DC28DE2128}"/>
    <cellStyle name="Millares 3 7" xfId="168" xr:uid="{5A8879CF-F984-40D4-AB3F-2C651F62F5E0}"/>
    <cellStyle name="Millares 3 9" xfId="555" xr:uid="{6DACEBCC-0D59-4822-A8BE-F61E3A6B6D70}"/>
    <cellStyle name="Millares 4" xfId="169" xr:uid="{53980AEC-51C4-4470-BB2F-ED26BE2511D0}"/>
    <cellStyle name="Millares 4 2" xfId="170" xr:uid="{287629A6-368F-49F7-ABB4-C3CD4714BCF6}"/>
    <cellStyle name="Millares 4 3" xfId="171" xr:uid="{1714C363-5EE6-4518-BF8B-8320D5927A38}"/>
    <cellStyle name="Millares 4 4" xfId="172" xr:uid="{EDF02AA9-81B5-410B-A10A-B942D5DB9D61}"/>
    <cellStyle name="Millares 5" xfId="173" xr:uid="{4A2B91E8-00D8-48A5-9CF1-AEF85FD20BCE}"/>
    <cellStyle name="Millares 5 2" xfId="174" xr:uid="{5C9E9CD1-927C-4D3C-A03F-B4E03BD88955}"/>
    <cellStyle name="Millares 5 3" xfId="175" xr:uid="{19B330E8-0BC4-4EB7-81B2-73C14D509C57}"/>
    <cellStyle name="Millares 6" xfId="176" xr:uid="{F28FC48D-120A-4FFB-B505-0B84E42FCC3F}"/>
    <cellStyle name="Millares 6 2" xfId="177" xr:uid="{FBF728F6-27F0-4CC8-A83F-27921C2763E6}"/>
    <cellStyle name="Millares 6 2 2" xfId="178" xr:uid="{6F0B5715-1844-4F00-917C-8DAE58FE1406}"/>
    <cellStyle name="Millares 6 3" xfId="179" xr:uid="{CC3BA9E8-8E19-4C95-BF65-2CC6F32B7BA2}"/>
    <cellStyle name="Millares 6 4" xfId="180" xr:uid="{E30B0C8E-EFC7-4613-AEB7-D9F3DF9B2CC7}"/>
    <cellStyle name="Millares 7" xfId="181" xr:uid="{8A73B4BE-C9B8-47DE-8411-1A83212E0744}"/>
    <cellStyle name="Millares 7 2" xfId="182" xr:uid="{35242BE3-138C-4371-9DB3-EA3136782E4C}"/>
    <cellStyle name="Millares 7 2 2" xfId="183" xr:uid="{52751FE3-3B09-471C-BD70-8640E4EF58AA}"/>
    <cellStyle name="Millares 7 2 2 2" xfId="184" xr:uid="{2FE0EFB6-FF68-4B89-B5F3-71CD96167894}"/>
    <cellStyle name="Millares 7 2 3" xfId="185" xr:uid="{AE4B50ED-7941-4819-9461-FAC463CE0D2E}"/>
    <cellStyle name="Millares 7 3" xfId="186" xr:uid="{475C788F-E032-4485-9703-81970BA50DB1}"/>
    <cellStyle name="Millares 7 4" xfId="187" xr:uid="{5701E252-F194-4D91-8CF3-1D3EA9600F5C}"/>
    <cellStyle name="Millares 8" xfId="188" xr:uid="{140CF253-178A-4110-873B-ADD794338C23}"/>
    <cellStyle name="Millares 8 2" xfId="189" xr:uid="{FAC470C1-C518-434D-94F5-D8080E3FD0CE}"/>
    <cellStyle name="Millares 8 2 2" xfId="190" xr:uid="{2C977E0D-365E-449D-B631-FDCC76AB5C18}"/>
    <cellStyle name="Millares 8 3" xfId="191" xr:uid="{0A596DB0-9281-4622-969E-E2F0887CB42D}"/>
    <cellStyle name="Millares 8 4" xfId="192" xr:uid="{97658738-0C42-4C2C-9CB2-3544C16CF622}"/>
    <cellStyle name="Millares 9" xfId="193" xr:uid="{C60BDA02-43FF-468F-AE5E-1DCC49BD6146}"/>
    <cellStyle name="Millares 9 2" xfId="194" xr:uid="{78541306-C23A-4A14-8590-BDDB89AA9C15}"/>
    <cellStyle name="Millares 9 2 2" xfId="195" xr:uid="{4A654A5E-A787-4689-B922-C24A2EE808A6}"/>
    <cellStyle name="Millares 9 3" xfId="196" xr:uid="{49243280-DD2D-424E-AFF3-7B9BA923720D}"/>
    <cellStyle name="Moneda [0] 2" xfId="197" xr:uid="{3E88F0E3-1A13-4BDB-9DAB-1AD9B565511F}"/>
    <cellStyle name="Moneda [0] 2 2" xfId="550" xr:uid="{9E61ECEA-9E78-445C-AEDA-EDD3A7BBA6CC}"/>
    <cellStyle name="Moneda [0] 2 3" xfId="198" xr:uid="{FCCBA03D-D5D4-4715-B7DC-CA26078FB21D}"/>
    <cellStyle name="Moneda [0] 2 4" xfId="572" xr:uid="{12BFB340-E889-4659-8B86-544AB0832435}"/>
    <cellStyle name="Moneda [0] 3" xfId="199" xr:uid="{B2D140D2-9BB7-46FA-B4BF-0EFFD614C0FF}"/>
    <cellStyle name="Moneda [0] 3 2" xfId="571" xr:uid="{52317735-8D55-454C-8722-9612D6F25C91}"/>
    <cellStyle name="Moneda [0] 4" xfId="200" xr:uid="{825DE74E-0283-4D58-98E4-889A8AFF2567}"/>
    <cellStyle name="Moneda [0] 5" xfId="551" xr:uid="{FED572DF-1B1A-4704-A422-C98B2E451EA8}"/>
    <cellStyle name="Moneda 10" xfId="201" xr:uid="{C426BCBA-1BA0-4115-97F5-A1A218F69291}"/>
    <cellStyle name="Moneda 10 2" xfId="202" xr:uid="{8B61F409-CECB-42B1-8ED6-ACA9BC73ABC7}"/>
    <cellStyle name="Moneda 10 3" xfId="203" xr:uid="{0C6EBE3E-8105-4CFA-9D76-B8348D3B4A77}"/>
    <cellStyle name="Moneda 10 4" xfId="204" xr:uid="{82E5121F-DBD0-43BD-8E9E-7B40AD732DEC}"/>
    <cellStyle name="Moneda 11" xfId="205" xr:uid="{83B3751F-087F-4707-9E7B-5847EF5FD0DF}"/>
    <cellStyle name="Moneda 11 2" xfId="557" xr:uid="{7A862832-00CE-4866-9815-F1569CE39A99}"/>
    <cellStyle name="Moneda 11 5" xfId="575" xr:uid="{4C18799C-275C-46D2-9726-B07996185E8D}"/>
    <cellStyle name="Moneda 112" xfId="206" xr:uid="{B8E7B13E-5594-4FB0-99E5-5B0F817F4F03}"/>
    <cellStyle name="Moneda 12" xfId="5" xr:uid="{F72D621F-00C1-4C72-9A64-9B3C4F202262}"/>
    <cellStyle name="Moneda 12 2" xfId="207" xr:uid="{1047C604-114D-4C08-A393-88FE18A12F48}"/>
    <cellStyle name="Moneda 12 2 2" xfId="574" xr:uid="{9FDDD979-B4ED-4ADC-87C5-E9D563C1EFFF}"/>
    <cellStyle name="Moneda 12 3" xfId="208" xr:uid="{82FAC352-2CA2-445A-8323-DD4EA61320C3}"/>
    <cellStyle name="Moneda 13" xfId="209" xr:uid="{687EDC46-2628-465F-A136-889A200F1B94}"/>
    <cellStyle name="Moneda 13 10" xfId="210" xr:uid="{2A2BBB95-98F9-4237-B02F-41DFDBD26E04}"/>
    <cellStyle name="Moneda 13 2" xfId="583" xr:uid="{64F249FC-1B37-4915-A8DE-106994251DE5}"/>
    <cellStyle name="Moneda 14" xfId="211" xr:uid="{89EA8DA6-DA0E-4BBB-AB4C-41F0E2E93250}"/>
    <cellStyle name="Moneda 15" xfId="212" xr:uid="{D50D975A-B659-438B-9D62-FF44FE1B4EBE}"/>
    <cellStyle name="Moneda 16" xfId="213" xr:uid="{58AB3BB9-BA80-4597-845F-F96360FBD649}"/>
    <cellStyle name="Moneda 17" xfId="540" xr:uid="{6412C2CB-8725-4BF7-B7B8-2C14B7669221}"/>
    <cellStyle name="Moneda 2" xfId="8" xr:uid="{6E76C5C8-3CDE-42C6-91F8-C8A45C56385C}"/>
    <cellStyle name="Moneda 2 10 10" xfId="581" xr:uid="{21EBBDF8-9CC6-407D-91F9-806E9E07ACD0}"/>
    <cellStyle name="Moneda 2 2" xfId="214" xr:uid="{51B76DE7-0F18-426B-B278-3DACF7C07DB6}"/>
    <cellStyle name="Moneda 2 2 2" xfId="215" xr:uid="{BF75CC29-CAB9-466A-89E1-8A7A77740F5C}"/>
    <cellStyle name="Moneda 2 2 2 11" xfId="216" xr:uid="{50EB5255-A78C-4973-9D40-03FF3F681681}"/>
    <cellStyle name="Moneda 2 2 2 2" xfId="217" xr:uid="{DBE2C2DE-4DAF-4E80-A3A6-701A53EC5F6A}"/>
    <cellStyle name="Moneda 2 2 2 2 2" xfId="218" xr:uid="{AD82D492-6BB4-41AE-B88E-180D79157BF4}"/>
    <cellStyle name="Moneda 2 2 2 3" xfId="219" xr:uid="{F327D125-ED5A-4037-B43F-3842FF070B3B}"/>
    <cellStyle name="Moneda 2 2 3" xfId="220" xr:uid="{3768AA9C-A878-4280-B4A1-73EA50D4B458}"/>
    <cellStyle name="Moneda 2 2 3 2" xfId="221" xr:uid="{783E7115-BD0B-4219-9FB7-3EA129834EE4}"/>
    <cellStyle name="Moneda 2 2 4" xfId="222" xr:uid="{98A46FD3-A539-4D3B-93F4-4173D1593132}"/>
    <cellStyle name="Moneda 2 2 4 2" xfId="223" xr:uid="{49A2CE81-7199-48BB-9D50-0A1767B8820F}"/>
    <cellStyle name="Moneda 2 2 5" xfId="224" xr:uid="{41420E54-CCA1-44BF-A73B-BBF391BC2C33}"/>
    <cellStyle name="Moneda 2 2 5 2" xfId="225" xr:uid="{8B632CF2-0FAB-47BF-AA81-29592EDF4928}"/>
    <cellStyle name="Moneda 2 2 6" xfId="226" xr:uid="{77C05887-64FF-4F24-BCF5-F09C05900561}"/>
    <cellStyle name="Moneda 2 3" xfId="227" xr:uid="{0A6223D0-4801-4196-AFD2-7DD46D17B6E7}"/>
    <cellStyle name="Moneda 2 3 2" xfId="228" xr:uid="{A47DA2D0-4527-4CA1-AE4B-CFC7B468AF31}"/>
    <cellStyle name="Moneda 2 4" xfId="229" xr:uid="{BF40D60C-04D8-4EC9-BEBD-2533B10F9094}"/>
    <cellStyle name="Moneda 2 4 3" xfId="230" xr:uid="{70CCCB96-E5A8-489A-9376-547B9B526656}"/>
    <cellStyle name="Moneda 2 4 3 2" xfId="231" xr:uid="{F66AE2B1-5D76-4E34-B1DA-87277331B3CE}"/>
    <cellStyle name="Moneda 2 5" xfId="232" xr:uid="{12080607-5751-45AC-86C0-56F46626C2D9}"/>
    <cellStyle name="Moneda 2 6" xfId="233" xr:uid="{3CE53CFF-A582-45B6-BEE2-E3CE2BEC25C9}"/>
    <cellStyle name="Moneda 2 6 2" xfId="234" xr:uid="{47B29A83-1071-49BF-BC6B-03CF3D6CDCBD}"/>
    <cellStyle name="Moneda 2 6 3" xfId="235" xr:uid="{C9D121D7-7BEF-4B8B-A864-290A6C6C76B6}"/>
    <cellStyle name="Moneda 2 7" xfId="236" xr:uid="{04AF6058-65F6-414E-BB47-D2517A100209}"/>
    <cellStyle name="Moneda 27" xfId="6" xr:uid="{7A765299-3738-4AC7-AB77-9A6A409CCFD9}"/>
    <cellStyle name="Moneda 3" xfId="237" xr:uid="{08CDC592-E4B7-44D7-B8C2-D03D199FAD06}"/>
    <cellStyle name="Moneda 3 2" xfId="238" xr:uid="{D624D4AE-3674-4211-9F79-96D38C321BE5}"/>
    <cellStyle name="Moneda 3 3" xfId="239" xr:uid="{1D282AB7-FEB9-4F5A-8553-2D3EE917A4CC}"/>
    <cellStyle name="Moneda 3 9" xfId="549" xr:uid="{E0B3B814-62D9-450D-A1CC-CD0F7F9F1700}"/>
    <cellStyle name="Moneda 31" xfId="240" xr:uid="{BCBBA2B2-1C75-4138-AACE-067404C6763B}"/>
    <cellStyle name="Moneda 39" xfId="241" xr:uid="{9E112571-3397-4C6B-AF17-18AAF612170E}"/>
    <cellStyle name="Moneda 4" xfId="242" xr:uid="{07FCE7BC-18A6-4B64-9F93-C4CA957EC3DA}"/>
    <cellStyle name="Moneda 4 2" xfId="243" xr:uid="{684564AD-E253-4383-A308-9F21B8AA2E9C}"/>
    <cellStyle name="Moneda 4 2 11" xfId="244" xr:uid="{B2C4A0F6-DBC1-4520-BEA3-04EE5E9C09A6}"/>
    <cellStyle name="Moneda 4 2 2" xfId="245" xr:uid="{A8C33BEC-3FCE-4083-9ED1-9C0959909335}"/>
    <cellStyle name="Moneda 4 2 2 2" xfId="558" xr:uid="{71036515-182B-4C12-BE93-F3BCDD51A891}"/>
    <cellStyle name="Moneda 4 3" xfId="246" xr:uid="{80664884-16BA-4E1E-A99D-058BCFA60B11}"/>
    <cellStyle name="Moneda 4 6" xfId="563" xr:uid="{101A6E88-B950-45B0-B8AC-A5877AECF9C5}"/>
    <cellStyle name="Moneda 5" xfId="247" xr:uid="{CCB908F4-0AC6-44EC-9412-8D16AE35A632}"/>
    <cellStyle name="Moneda 5 2 3" xfId="568" xr:uid="{9E80084B-E21D-46A5-961D-66C6721460AB}"/>
    <cellStyle name="Moneda 6" xfId="248" xr:uid="{5E8BF3C9-77E9-4F5C-8D13-1035C41C6551}"/>
    <cellStyle name="Moneda 7" xfId="249" xr:uid="{C824C1FE-426A-4582-A2BF-DCAFFA5161CB}"/>
    <cellStyle name="Moneda 7 2" xfId="250" xr:uid="{4FEC617D-B4DD-4955-8815-75F08FA13513}"/>
    <cellStyle name="Moneda 8" xfId="251" xr:uid="{656695FA-7F56-4F6E-B13C-56F3575FAE05}"/>
    <cellStyle name="Moneda 9" xfId="252" xr:uid="{0CCDD212-8B6B-4F86-9086-BA0D16AC533B}"/>
    <cellStyle name="Moneda 96" xfId="253" xr:uid="{A1BB3769-CEA9-4F6E-8ED8-0BE0CE420E6E}"/>
    <cellStyle name="Neutral 10" xfId="254" xr:uid="{39AA9C16-BB8E-4777-9CF4-0CE124CC7A2E}"/>
    <cellStyle name="Neutral 11" xfId="255" xr:uid="{60E0291F-A0C6-46F3-9C4C-B46BA5057F8E}"/>
    <cellStyle name="Neutral 12" xfId="256" xr:uid="{B806AC18-1201-4D62-A3CC-B6CA4B79B876}"/>
    <cellStyle name="Neutral 13" xfId="257" xr:uid="{773C56E9-1BE9-405C-9A20-8FDF04FB0C16}"/>
    <cellStyle name="Neutral 14" xfId="258" xr:uid="{FD5199A1-8533-4CD0-8CD6-0BDA4F3F70F8}"/>
    <cellStyle name="Neutral 15" xfId="259" xr:uid="{9FAECB6F-89E2-494C-B44A-660CCA869B71}"/>
    <cellStyle name="Neutral 16" xfId="260" xr:uid="{D2C4F19E-872D-42AA-9BF3-9AB7C91F207D}"/>
    <cellStyle name="Neutral 17" xfId="261" xr:uid="{D309AB11-4814-4AB9-89D0-EC9811324D8E}"/>
    <cellStyle name="Neutral 18" xfId="262" xr:uid="{9D37E84D-8819-4427-9F8A-706AB293641C}"/>
    <cellStyle name="Neutral 19" xfId="263" xr:uid="{09F3F759-972A-4E21-A5FD-B60107D5AEAD}"/>
    <cellStyle name="Neutral 2" xfId="264" xr:uid="{6551297D-9B1C-4322-A199-E0E7A6E48354}"/>
    <cellStyle name="Neutral 20" xfId="265" xr:uid="{9E4948BE-8EA6-4C50-85F6-2692B896C77A}"/>
    <cellStyle name="Neutral 21" xfId="266" xr:uid="{EE294FF8-50AA-4052-96DD-93C56D99CF7D}"/>
    <cellStyle name="Neutral 22" xfId="267" xr:uid="{F474A900-86D0-4A69-B47A-82C400708E25}"/>
    <cellStyle name="Neutral 23" xfId="268" xr:uid="{EA20564F-EE8B-4F33-B4CC-E883B022AC2B}"/>
    <cellStyle name="Neutral 24" xfId="269" xr:uid="{E961C8C7-F67A-4B9B-9099-8CADD1547F82}"/>
    <cellStyle name="Neutral 25" xfId="270" xr:uid="{811E531C-2A67-4203-B53D-C933A58FFDC7}"/>
    <cellStyle name="Neutral 26" xfId="271" xr:uid="{B3114289-80EE-4DDF-96B1-7E14FA02DA0F}"/>
    <cellStyle name="Neutral 27" xfId="272" xr:uid="{D9D9B26D-FB65-4AC1-A066-FE4326AF63AB}"/>
    <cellStyle name="Neutral 3" xfId="273" xr:uid="{B43ABA35-A917-46ED-9595-399B5E2F5A9A}"/>
    <cellStyle name="Neutral 4" xfId="274" xr:uid="{774F5F99-FF12-4FBF-A604-6EC1FBF971B9}"/>
    <cellStyle name="Neutral 5" xfId="275" xr:uid="{26EEC251-FD0C-4F79-9FBC-EBE8210EEB4F}"/>
    <cellStyle name="Neutral 6" xfId="276" xr:uid="{5DF9958F-002F-4AEC-A1F2-8A14BC6DF9AD}"/>
    <cellStyle name="Neutral 7" xfId="277" xr:uid="{F5FBED15-B1D4-4BE4-944F-497497EF988D}"/>
    <cellStyle name="Neutral 8" xfId="278" xr:uid="{641F3738-A7A1-443E-9C08-4C0DA5A27DAE}"/>
    <cellStyle name="Neutral 9" xfId="279" xr:uid="{F4B2342F-6B63-465F-B855-438A00009690}"/>
    <cellStyle name="Normal" xfId="0" builtinId="0"/>
    <cellStyle name="Normal 10" xfId="9" xr:uid="{9109B6B8-BE4D-46E7-86CA-B065D7FE1FA7}"/>
    <cellStyle name="Normal 10 2" xfId="280" xr:uid="{805B4DF5-27FF-4C78-836A-485A015CFE46}"/>
    <cellStyle name="Normal 10 2 2" xfId="281" xr:uid="{173267C2-F6F5-41FB-9DC2-38C195B93D51}"/>
    <cellStyle name="Normal 10 2 3" xfId="585" xr:uid="{6C22935B-91A9-4F06-9B2C-F2602E92EBC0}"/>
    <cellStyle name="Normal 10 3" xfId="282" xr:uid="{8D140E13-810A-4F59-AFAC-480933A3D64A}"/>
    <cellStyle name="Normal 10 4" xfId="283" xr:uid="{E940B4B5-D62F-4361-914C-74566E79D0C1}"/>
    <cellStyle name="Normal 10 5" xfId="284" xr:uid="{C188CBF9-A327-4C8F-BB7D-BBECAFE82438}"/>
    <cellStyle name="Normal 11" xfId="285" xr:uid="{33CD24AF-67E4-402F-84B3-39A762DA0C0B}"/>
    <cellStyle name="Normal 11 2" xfId="286" xr:uid="{92FE23A8-E0BA-46F9-88B5-0D89D4BE90AF}"/>
    <cellStyle name="Normal 11 3" xfId="537" xr:uid="{F61079FF-1611-4B6E-9F2A-A1647E0F75D5}"/>
    <cellStyle name="Normal 12" xfId="287" xr:uid="{1C00C3F6-6A6C-4CF4-9593-973937BEC010}"/>
    <cellStyle name="Normal 13" xfId="288" xr:uid="{A73BD19E-515E-4160-9408-93896610DE98}"/>
    <cellStyle name="Normal 14" xfId="289" xr:uid="{F85F9D51-8A21-45ED-8527-81246E936597}"/>
    <cellStyle name="Normal 14 2" xfId="290" xr:uid="{E4A979BF-904B-4290-9895-0AA4BE03577B}"/>
    <cellStyle name="Normal 15" xfId="291" xr:uid="{1991F71F-9AF0-42E7-BF04-2EB26A9C3AA0}"/>
    <cellStyle name="Normal 16" xfId="292" xr:uid="{2C3AAEA2-C34C-422D-97AD-9A78E49FBC67}"/>
    <cellStyle name="Normal 17" xfId="293" xr:uid="{23DB4F14-B9AE-4E7B-9EF1-64429530725D}"/>
    <cellStyle name="Normal 18" xfId="294" xr:uid="{45181E64-B65F-49ED-8162-CF05C797847E}"/>
    <cellStyle name="Normal 19" xfId="295" xr:uid="{8918478A-9DA7-4964-9FEC-78819E58CF87}"/>
    <cellStyle name="Normal 2" xfId="296" xr:uid="{7B7A8E0A-1E4E-47AE-A169-B224DEB381B5}"/>
    <cellStyle name="Normal 2 10" xfId="297" xr:uid="{41C4EB55-24D1-4249-9D5C-084CA7E8D60B}"/>
    <cellStyle name="Normal 2 10 2" xfId="298" xr:uid="{DE56F1DC-99DB-46D7-B976-2FF244E337FE}"/>
    <cellStyle name="Normal 2 10 2 2" xfId="299" xr:uid="{D1CD9568-1F0F-4BA4-A373-5A128E5B785E}"/>
    <cellStyle name="Normal 2 10 3" xfId="300" xr:uid="{C1449A36-A75F-4BE2-A364-FAEF79C251D2}"/>
    <cellStyle name="Normal 2 11" xfId="301" xr:uid="{FC3773D8-A429-432A-AC78-C0E82DBC6484}"/>
    <cellStyle name="Normal 2 11 2" xfId="302" xr:uid="{D8EE3AFC-AD40-40F4-9EDA-E05BEADE52AC}"/>
    <cellStyle name="Normal 2 12" xfId="303" xr:uid="{15873833-AB31-4282-AC8E-7A90ED669B84}"/>
    <cellStyle name="Normal 2 12 2" xfId="304" xr:uid="{954D903D-A54A-4C87-9C6F-7BF70D00F133}"/>
    <cellStyle name="Normal 2 13" xfId="305" xr:uid="{0EAFA8F4-5C0D-458E-ADC9-19E1D7E26254}"/>
    <cellStyle name="Normal 2 13 2" xfId="306" xr:uid="{53BFBC07-BE80-4688-9212-A5E65CDC6D7E}"/>
    <cellStyle name="Normal 2 13 3" xfId="307" xr:uid="{B7EFEA7D-EFA8-4863-8F78-1579FDCE2653}"/>
    <cellStyle name="Normal 2 14" xfId="308" xr:uid="{957D6C34-D842-48B8-8BAE-2A963C7D6F9D}"/>
    <cellStyle name="Normal 2 14 2" xfId="554" xr:uid="{9950A54B-C3F9-4F25-96BC-42A4E92DDBE7}"/>
    <cellStyle name="Normal 2 15" xfId="309" xr:uid="{8843D937-A999-4DBB-A2BA-22454BA284D0}"/>
    <cellStyle name="Normal 2 16" xfId="310" xr:uid="{BD95FF9B-464D-4E68-9127-5BA6893C92D9}"/>
    <cellStyle name="Normal 2 17" xfId="311" xr:uid="{FCB971E9-07D9-4D2C-96E6-BFFB1AC572AB}"/>
    <cellStyle name="Normal 2 18" xfId="312" xr:uid="{76879338-71FD-40E0-9E17-5AE217A30CBD}"/>
    <cellStyle name="Normal 2 19" xfId="313" xr:uid="{55BEEE56-FD7B-4388-8DC5-B26373A7623C}"/>
    <cellStyle name="Normal 2 2" xfId="314" xr:uid="{0F6FD101-056D-4DDD-B157-C21DD9F45F69}"/>
    <cellStyle name="Normal 2 2 2" xfId="315" xr:uid="{556797BD-7050-4CF1-890C-4D55FCF93FF3}"/>
    <cellStyle name="Normal 2 2 2 2" xfId="316" xr:uid="{0CDDCBE4-9340-4CF5-AE4A-903782A3AFB4}"/>
    <cellStyle name="Normal 2 2 3" xfId="317" xr:uid="{FA67C616-9154-40F4-B7D8-8B3576651018}"/>
    <cellStyle name="Normal 2 2 3 2" xfId="578" xr:uid="{D4CD9A91-0BDB-4ABA-8332-51A7EB747F65}"/>
    <cellStyle name="Normal 2 2 4" xfId="584" xr:uid="{3F0111A9-DA81-435F-9A07-21623375AC84}"/>
    <cellStyle name="Normal 2 20" xfId="318" xr:uid="{C9A4A8CE-B00A-4DAE-9B99-FDD60D3AE51A}"/>
    <cellStyle name="Normal 2 21" xfId="319" xr:uid="{0F70D3DB-3367-426E-BAB3-2F2D92B9C899}"/>
    <cellStyle name="Normal 2 22" xfId="320" xr:uid="{7A551094-7DD8-4A2E-A76D-C2BA0C9E217F}"/>
    <cellStyle name="Normal 2 23" xfId="321" xr:uid="{4963D285-9AB4-438D-9D53-5F86CCED5FD6}"/>
    <cellStyle name="Normal 2 24" xfId="322" xr:uid="{64C12BF6-91AC-4269-91C6-5E80BD3BB9C2}"/>
    <cellStyle name="Normal 2 25" xfId="323" xr:uid="{1666D649-AF05-4E5E-990C-86596E2218B3}"/>
    <cellStyle name="Normal 2 26" xfId="324" xr:uid="{6C739155-B48C-43FE-8BDC-38F22910005D}"/>
    <cellStyle name="Normal 2 27" xfId="325" xr:uid="{73D293FE-31A2-4295-8FF4-2712395DF9C3}"/>
    <cellStyle name="Normal 2 28" xfId="326" xr:uid="{FB87C0E0-F044-4FC5-A103-43BD63691DA8}"/>
    <cellStyle name="Normal 2 29" xfId="327" xr:uid="{8719EDF7-D9BF-4782-8A27-083DE9D7ECF3}"/>
    <cellStyle name="Normal 2 3" xfId="328" xr:uid="{DF4A7F82-8EB0-4C4D-9860-4C5EFC106EA9}"/>
    <cellStyle name="Normal 2 3 2" xfId="329" xr:uid="{CEB8FE64-511D-4F97-A547-74790AE40B7B}"/>
    <cellStyle name="Normal 2 3 2 2" xfId="564" xr:uid="{70A8CA5F-27EE-4BE3-B820-70EDA2379D76}"/>
    <cellStyle name="Normal 2 3 3" xfId="330" xr:uid="{210AA981-2ECC-4C6A-BC1C-78EC22313A70}"/>
    <cellStyle name="Normal 2 30" xfId="331" xr:uid="{1819763D-FC3C-4C7C-9F35-5DFEC481C262}"/>
    <cellStyle name="Normal 2 31" xfId="332" xr:uid="{4BC55715-8552-4E2E-95B2-7B0C7C9C47D7}"/>
    <cellStyle name="Normal 2 32" xfId="333" xr:uid="{6D623341-CEDD-4195-B41F-E6F0C2C6CDD8}"/>
    <cellStyle name="Normal 2 33" xfId="334" xr:uid="{0162FF5B-3B4A-43CF-9BE3-EA5A36B1BA89}"/>
    <cellStyle name="Normal 2 4" xfId="335" xr:uid="{D1F41963-2778-475F-9659-48CDB90F7108}"/>
    <cellStyle name="Normal 2 4 2" xfId="336" xr:uid="{E4202387-2FC7-4BDD-8426-57C3ABD22FE5}"/>
    <cellStyle name="Normal 2 4 3" xfId="337" xr:uid="{67B9A016-59C8-48FA-83DE-9C1A8560E6FF}"/>
    <cellStyle name="Normal 2 5" xfId="338" xr:uid="{3D5DAD96-8DE6-4EE0-9D06-8CA00415EC77}"/>
    <cellStyle name="Normal 2 5 2" xfId="339" xr:uid="{8B09B64A-13F7-4176-AB85-A8C22FD7244D}"/>
    <cellStyle name="Normal 2 5 3" xfId="340" xr:uid="{291142DD-A8CE-4111-9290-7154E8A483E2}"/>
    <cellStyle name="Normal 2 5 9" xfId="553" xr:uid="{B8579E8F-AF60-4FC1-80A0-075AD14454A9}"/>
    <cellStyle name="Normal 2 6" xfId="341" xr:uid="{92BBA70E-C834-450A-B538-C071DD7A3CE2}"/>
    <cellStyle name="Normal 2 6 2" xfId="342" xr:uid="{73896FA7-7C0C-4593-860C-29584A46E4ED}"/>
    <cellStyle name="Normal 2 7" xfId="343" xr:uid="{CAD9A859-1906-47A0-B059-A8EDF5BCA4B6}"/>
    <cellStyle name="Normal 2 7 2" xfId="344" xr:uid="{13CE35FE-723D-44D0-9A97-81AB5B20C189}"/>
    <cellStyle name="Normal 2 8" xfId="345" xr:uid="{B5E85F0C-7960-4CAD-919B-0E666CFF28D1}"/>
    <cellStyle name="Normal 2 8 2" xfId="346" xr:uid="{F861C123-EE3A-4A22-9490-ADDC6B528578}"/>
    <cellStyle name="Normal 2 9" xfId="347" xr:uid="{C06EE3EA-43FE-4BFF-AB56-54E58278E4EB}"/>
    <cellStyle name="Normal 2 9 2" xfId="348" xr:uid="{C9842BE4-8480-4C50-AB24-1F97D66A9F20}"/>
    <cellStyle name="Normal 2_Acta_de_Obra_24_REV INTERV2 unificada" xfId="349" xr:uid="{AB0CF88A-DF7D-4EEC-808A-2FF887EFC5B4}"/>
    <cellStyle name="Normal 20" xfId="350" xr:uid="{060D1383-BC46-4D2F-B21A-137543691BEB}"/>
    <cellStyle name="Normal 20 2" xfId="351" xr:uid="{45D7FD96-9EDA-44A3-B6D4-D3B00CFC62CE}"/>
    <cellStyle name="Normal 21" xfId="352" xr:uid="{13C68786-A844-4D82-A2A5-7EA0C8C7AB0B}"/>
    <cellStyle name="Normal 21 2" xfId="353" xr:uid="{DD585DDE-EFC1-41F1-8127-2EFC091A0E2F}"/>
    <cellStyle name="Normal 21 3" xfId="544" xr:uid="{BC4063C9-BA70-4BE2-9812-4AC503D79D38}"/>
    <cellStyle name="Normal 22" xfId="354" xr:uid="{8CB08B77-F505-467B-B81E-9340820E55BE}"/>
    <cellStyle name="Normal 23" xfId="355" xr:uid="{D151A8ED-6A9D-41F6-8B41-23ABD07FEF1A}"/>
    <cellStyle name="Normal 24" xfId="356" xr:uid="{0074BE16-D0C2-461A-80AC-9CEE5054D073}"/>
    <cellStyle name="Normal 25" xfId="357" xr:uid="{F736DD63-CCC1-4C6E-9FFA-9D73104106F4}"/>
    <cellStyle name="Normal 26" xfId="358" xr:uid="{1C47B397-D985-4AAE-8F16-FBF42B643920}"/>
    <cellStyle name="Normal 27" xfId="359" xr:uid="{857E189A-AB02-4B05-B0B5-2C63C25A6026}"/>
    <cellStyle name="Normal 28" xfId="360" xr:uid="{3D0D2092-95E1-4640-AC94-8564D77A3BB5}"/>
    <cellStyle name="Normal 28 2" xfId="361" xr:uid="{64028504-C512-4232-B59C-9D92804F0BC0}"/>
    <cellStyle name="Normal 28 3" xfId="362" xr:uid="{49C92027-9037-4809-9D63-1523D59D4307}"/>
    <cellStyle name="Normal 28 4" xfId="363" xr:uid="{FD226B62-3976-49A6-A6E5-D016E6901935}"/>
    <cellStyle name="Normal 28 5" xfId="364" xr:uid="{135DC725-50F6-4E09-809D-844E56E348A5}"/>
    <cellStyle name="Normal 28 6" xfId="365" xr:uid="{A950F390-0ED8-42FD-8F4F-DD829B98DBA6}"/>
    <cellStyle name="Normal 28 7" xfId="366" xr:uid="{4F7F27B9-AF32-46CF-B9D6-80079ECDC25B}"/>
    <cellStyle name="Normal 28 8" xfId="367" xr:uid="{7223FEBF-BF0C-4FCF-AA81-F432BA954A2A}"/>
    <cellStyle name="Normal 28_Acta_de_Obra_24_REV INTERV2 unificada" xfId="368" xr:uid="{172B583A-261E-4D08-BDA0-FEE656C1DE29}"/>
    <cellStyle name="Normal 29" xfId="369" xr:uid="{540BD3E9-8EC3-4850-B684-D0D05DB132C9}"/>
    <cellStyle name="Normal 29 2" xfId="370" xr:uid="{8C985DE4-2617-47D8-84D7-2C6DE18929E1}"/>
    <cellStyle name="Normal 3" xfId="371" xr:uid="{068685D4-F84B-4ADE-8E9A-46BD87D62A3B}"/>
    <cellStyle name="Normal 3 11" xfId="3" xr:uid="{86669DB3-9126-4BC7-9EAE-B33B05C63AF6}"/>
    <cellStyle name="Normal 3 2" xfId="372" xr:uid="{FB2E58FD-6368-4BC2-B3B6-E7B758BFE995}"/>
    <cellStyle name="Normal 3 2 10" xfId="373" xr:uid="{34B62282-CE94-495B-AD3C-B014BEDF734E}"/>
    <cellStyle name="Normal 3 2 2" xfId="374" xr:uid="{5C02B04F-1BA9-4961-B39C-6E70992F5801}"/>
    <cellStyle name="Normal 3 2 2 2" xfId="561" xr:uid="{D96335B8-E4A9-4F40-9388-401C937D4F87}"/>
    <cellStyle name="Normal 3 2 3" xfId="375" xr:uid="{05470B79-C816-4A37-9A90-07292F727473}"/>
    <cellStyle name="Normal 3 3" xfId="376" xr:uid="{52CAC462-F973-42E8-8679-94FDE0821A3F}"/>
    <cellStyle name="Normal 3 3 2" xfId="377" xr:uid="{5A46500C-7AE9-4BBA-91CB-F2AFAE1B7819}"/>
    <cellStyle name="Normal 3 3 3" xfId="559" xr:uid="{93B5D87B-FB83-4032-A864-79AAC26E005E}"/>
    <cellStyle name="Normal 3 4" xfId="378" xr:uid="{95964B1E-CC15-48B5-94A8-01E4D68EFC96}"/>
    <cellStyle name="Normal 3 4 2" xfId="552" xr:uid="{46940C1F-93D1-4E07-B073-5B2F28F0DC90}"/>
    <cellStyle name="Normal 3 4 2 2" xfId="535" xr:uid="{B825F1F5-5525-47A5-AB02-AC972FB88CA4}"/>
    <cellStyle name="Normal 3 5" xfId="379" xr:uid="{0EB4DF98-F9F0-4D73-AA1B-07E15A316B6A}"/>
    <cellStyle name="Normal 3 5 2" xfId="582" xr:uid="{FE9E6D99-8D1C-4393-B441-8D419E52DB99}"/>
    <cellStyle name="Normal 30" xfId="380" xr:uid="{100E7D09-296F-428D-9523-53C9AAF19177}"/>
    <cellStyle name="Normal 31" xfId="381" xr:uid="{8FE0D521-F4A6-468B-88D9-87D88B859847}"/>
    <cellStyle name="Normal 32" xfId="382" xr:uid="{4B988284-8051-4585-8D2B-943E7E372A98}"/>
    <cellStyle name="Normal 33" xfId="383" xr:uid="{E6541378-6A91-417A-93A2-5413B28C6004}"/>
    <cellStyle name="Normal 33 2" xfId="384" xr:uid="{FF217AC3-2DCB-45CD-AF4E-B618FA0EE9D9}"/>
    <cellStyle name="Normal 34" xfId="385" xr:uid="{1F864061-9D03-420A-A3CC-4AA1D1B4F596}"/>
    <cellStyle name="Normal 35" xfId="386" xr:uid="{8695E948-2A3C-48AC-BF89-EB05316A07DE}"/>
    <cellStyle name="Normal 35 2" xfId="387" xr:uid="{5BEC1BCB-5432-49A3-9F85-38D87AB96632}"/>
    <cellStyle name="Normal 35 2 2" xfId="388" xr:uid="{8A0FAFCA-920A-4D82-8F55-5243D80207F6}"/>
    <cellStyle name="Normal 35 2 3" xfId="389" xr:uid="{2962DEF1-B0AD-4306-BC19-5A6C11CCD590}"/>
    <cellStyle name="Normal 35 2 4" xfId="390" xr:uid="{824B93AC-C2D7-41F3-97BA-A442DD449FC2}"/>
    <cellStyle name="Normal 35 2 4 2" xfId="391" xr:uid="{37FEF01A-F62A-4256-B5E5-D24E986A51EC}"/>
    <cellStyle name="Normal 35 2 4 2 2" xfId="392" xr:uid="{0609912F-614B-4CD8-BA46-1219207BD498}"/>
    <cellStyle name="Normal 35 2 4 2 2 2" xfId="393" xr:uid="{B3DFE471-F345-4B20-94AA-B27BA5B48FE9}"/>
    <cellStyle name="Normal 35 2 5" xfId="394" xr:uid="{56BA1033-C84E-4BD5-9EF3-DB40D6F04D3C}"/>
    <cellStyle name="Normal 35 2 6" xfId="395" xr:uid="{8D0C5E55-B667-45E5-87EF-7EA09391A0F1}"/>
    <cellStyle name="Normal 35 2 7" xfId="396" xr:uid="{7B843811-B6F7-484E-80F1-0949C69F888B}"/>
    <cellStyle name="Normal 36" xfId="397" xr:uid="{801EB632-66C2-427D-A67C-BB43474DA302}"/>
    <cellStyle name="Normal 36 2" xfId="398" xr:uid="{8DAFDEEB-96FF-44D5-BE78-F6432E7E3C92}"/>
    <cellStyle name="Normal 36 2 2" xfId="399" xr:uid="{87CD5661-0D68-4FE8-BC44-D7D703A42B28}"/>
    <cellStyle name="Normal 36 2 3" xfId="400" xr:uid="{83F9BFDD-8BEF-44E1-8536-444381785778}"/>
    <cellStyle name="Normal 36 2 3 2" xfId="401" xr:uid="{8FFE7218-74DA-4CA7-BE2A-E82C67087FC6}"/>
    <cellStyle name="Normal 36 2 3 2 2" xfId="402" xr:uid="{5CF63036-AB06-4587-A21C-1E496C157768}"/>
    <cellStyle name="Normal 36 2 4" xfId="403" xr:uid="{CB7EF172-CD67-4816-A8D3-FBB802210303}"/>
    <cellStyle name="Normal 36 2 4 2" xfId="404" xr:uid="{3AA67605-8B0C-4220-A17C-ADCEE7470EBD}"/>
    <cellStyle name="Normal 36 2 4 2 2" xfId="405" xr:uid="{77719A21-9E5A-4A6C-B737-295968C0560D}"/>
    <cellStyle name="Normal 36 2 4 2 2 2" xfId="406" xr:uid="{57DEA502-94DF-4AE0-894F-AE7782F28A6B}"/>
    <cellStyle name="Normal 36 2 5" xfId="407" xr:uid="{56C26042-AA73-4B1B-8406-0F6F63A8FD39}"/>
    <cellStyle name="Normal 36 2 6" xfId="408" xr:uid="{E5229789-4ABC-439A-84E4-B451E27123B5}"/>
    <cellStyle name="Normal 36 2 7" xfId="409" xr:uid="{97A7CF19-BEB1-46A5-9115-5FF55F7D7A56}"/>
    <cellStyle name="Normal 37" xfId="410" xr:uid="{B02E51A5-AE12-4AFD-ABEB-E389D9D4EC8C}"/>
    <cellStyle name="Normal 38" xfId="411" xr:uid="{4DC7099B-3074-471F-AFC2-962AE1687C7C}"/>
    <cellStyle name="Normal 38 2" xfId="412" xr:uid="{C47ADD31-98F8-4AE5-9ABD-55F4A1CFBE25}"/>
    <cellStyle name="Normal 39" xfId="413" xr:uid="{394F08F6-52A5-402F-B7D2-05CB5E3F3527}"/>
    <cellStyle name="Normal 4" xfId="414" xr:uid="{111C65D6-7B00-4398-B295-5E288DEDE688}"/>
    <cellStyle name="Normal 4 2" xfId="415" xr:uid="{4CD6C9ED-0CD0-41E0-9D89-35507333CF7F}"/>
    <cellStyle name="Normal 4 2 2" xfId="416" xr:uid="{86E19C72-E862-46BC-9F46-7073386FDD86}"/>
    <cellStyle name="Normal 4 3" xfId="417" xr:uid="{04F180E5-89D5-46D8-8C15-4CCD42CCA660}"/>
    <cellStyle name="Normal 4 3 2 3" xfId="541" xr:uid="{22776EAA-BAF5-43BD-B2A2-2022C35097F6}"/>
    <cellStyle name="Normal 4 4 2" xfId="418" xr:uid="{93E94B48-99DB-46DD-868E-CEF8FC88E6CD}"/>
    <cellStyle name="Normal 4 4 3" xfId="562" xr:uid="{A47AF929-397E-4683-93F9-5EE97DCFF104}"/>
    <cellStyle name="Normal 4 6" xfId="419" xr:uid="{B0BAE0C3-5D38-4629-9965-8E2CE05B37B8}"/>
    <cellStyle name="Normal 4 6 2" xfId="420" xr:uid="{8DCD6534-6F2A-432E-8AFE-F0B3F9E56403}"/>
    <cellStyle name="Normal 4 6 2 2" xfId="545" xr:uid="{5B2A62F0-97B1-4C9F-BEC0-BB21C3C0A035}"/>
    <cellStyle name="Normal 40" xfId="421" xr:uid="{51667AAF-D030-42B4-929F-CAF2D2CD1327}"/>
    <cellStyle name="Normal 40 2" xfId="422" xr:uid="{7B66951C-BB5D-4493-AB19-EA2B75DF34D1}"/>
    <cellStyle name="Normal 5" xfId="423" xr:uid="{8765FCD6-4A4B-4200-99A4-FEAB5EE792B6}"/>
    <cellStyle name="Normal 5 2" xfId="424" xr:uid="{2E11307D-A9BF-4A03-A3C0-A984175902A5}"/>
    <cellStyle name="Normal 5 2 2" xfId="565" xr:uid="{8B46CE1C-AFFD-40F0-8A68-2D8B16BB9354}"/>
    <cellStyle name="Normal 5 2 3" xfId="579" xr:uid="{40B2D12A-87C2-4ADD-8935-C3238BA0C279}"/>
    <cellStyle name="Normal 5 2 4" xfId="425" xr:uid="{F66C0D09-24CF-4DF9-A6C1-7495F7563867}"/>
    <cellStyle name="Normal 6" xfId="426" xr:uid="{B3AEA613-B5D3-4729-853F-32AE69132B74}"/>
    <cellStyle name="Normal 6 2 2" xfId="560" xr:uid="{963F58DB-656B-4D01-AA20-C37964138989}"/>
    <cellStyle name="Normal 6 2 2 2" xfId="427" xr:uid="{97C545C9-4433-4D3F-A1E0-339A54EA139B}"/>
    <cellStyle name="Normal 7" xfId="428" xr:uid="{13948F64-4AAA-4911-A187-51B43EB72B2F}"/>
    <cellStyle name="Normal 7 2" xfId="429" xr:uid="{4F3F9A1F-D282-4EF5-8528-B5464172781B}"/>
    <cellStyle name="Normal 8" xfId="430" xr:uid="{0472EC51-CA5B-488F-82EA-09E40FC80776}"/>
    <cellStyle name="Normal 8 2" xfId="431" xr:uid="{500C0D41-4DDC-43C3-BF88-4275F0FF95BF}"/>
    <cellStyle name="Normal 9" xfId="432" xr:uid="{07AAFCCA-F5AD-4289-AC3A-EE77EC5DCBF5}"/>
    <cellStyle name="Normal 9 2 2" xfId="577" xr:uid="{39A9A679-CD2B-4BE7-B486-4D622C454BA5}"/>
    <cellStyle name="Normal 9 3" xfId="433" xr:uid="{391D3D95-5040-4D7E-ABA8-0042A819A3F8}"/>
    <cellStyle name="Notas 2" xfId="434" xr:uid="{32CAECD7-519B-417A-BEB7-1A75F0950671}"/>
    <cellStyle name="Notas 2 2" xfId="435" xr:uid="{6C6D4EC8-B1E2-43DC-9B70-E4CAB69011C0}"/>
    <cellStyle name="Note" xfId="436" xr:uid="{86785D15-2AA8-437A-8445-CD4B2B48151B}"/>
    <cellStyle name="Output" xfId="437" xr:uid="{12FF822A-CFF3-4EF3-90AD-ACE7FF40D5E9}"/>
    <cellStyle name="Percent 2 2" xfId="547" xr:uid="{A083269C-9895-4BC4-BDAA-F0503AD1282C}"/>
    <cellStyle name="Porcentaje" xfId="2" builtinId="5"/>
    <cellStyle name="Porcentaje 2" xfId="438" xr:uid="{F4C427FB-1FFE-4A99-9693-B3D3C6CC365C}"/>
    <cellStyle name="Porcentaje 2 2" xfId="439" xr:uid="{1FBFF9AD-81D1-4C5B-9469-1096CCB4A6F2}"/>
    <cellStyle name="Porcentaje 2 2 2" xfId="580" xr:uid="{FF7F4FE7-04ED-46F3-832F-1389EDE2517F}"/>
    <cellStyle name="Porcentaje 2 2 2 2" xfId="567" xr:uid="{35545536-9BA3-4282-BC6A-2C894610D632}"/>
    <cellStyle name="Porcentaje 2 3" xfId="440" xr:uid="{2F62B5C5-F1CD-4178-A6E9-E3DF4C097A94}"/>
    <cellStyle name="Porcentaje 3" xfId="441" xr:uid="{965E2B8B-3146-414C-8B92-BE631A5338CA}"/>
    <cellStyle name="Porcentaje 3 2" xfId="442" xr:uid="{310AD56B-94BD-424D-A161-548EC8B64E7C}"/>
    <cellStyle name="Porcentaje 3 2 2" xfId="542" xr:uid="{A16C9C9E-2B0C-458F-BC7F-99DF714A2984}"/>
    <cellStyle name="Porcentaje 4" xfId="443" xr:uid="{E42AE3E2-146C-4E16-A828-6EDE147CEFFC}"/>
    <cellStyle name="Porcentaje 4 2" xfId="444" xr:uid="{7883F754-8B13-4A76-881D-B6B75FB6BBC3}"/>
    <cellStyle name="Porcentaje 5" xfId="445" xr:uid="{673DDF38-2948-4432-9324-0840FDD7468B}"/>
    <cellStyle name="Porcentaje 6" xfId="7" xr:uid="{29255F2B-6659-4B4D-B6B8-06E2F33948CF}"/>
    <cellStyle name="Porcentual 10" xfId="446" xr:uid="{F6EB062A-A81B-4BF9-8DAD-B5E9253765AE}"/>
    <cellStyle name="Porcentual 11" xfId="447" xr:uid="{77796CB0-17AA-4F2B-8214-1C16FBB81250}"/>
    <cellStyle name="Porcentual 12" xfId="448" xr:uid="{A1D83A7E-BF7A-4075-BD96-761676A5052D}"/>
    <cellStyle name="Porcentual 2" xfId="449" xr:uid="{3AE405E6-5154-4624-8BA9-750A8D6490E8}"/>
    <cellStyle name="Porcentual 2 10" xfId="450" xr:uid="{0F455250-59D4-4E0E-8723-3070E4C3EAD4}"/>
    <cellStyle name="Porcentual 2 10 2" xfId="451" xr:uid="{715EA77B-53B5-4FEE-9C14-C67A22791EBD}"/>
    <cellStyle name="Porcentual 2 10 2 2" xfId="452" xr:uid="{5E1551B6-501C-4BD5-870E-648453C39AE3}"/>
    <cellStyle name="Porcentual 2 10 3" xfId="453" xr:uid="{10557A45-BE5C-4ECA-833A-B924B936435F}"/>
    <cellStyle name="Porcentual 2 11" xfId="454" xr:uid="{98A34DC8-633C-4205-BBF5-21A7B89889A1}"/>
    <cellStyle name="Porcentual 2 11 2" xfId="455" xr:uid="{087F3E18-EFC1-42BC-9884-87B9BFC58969}"/>
    <cellStyle name="Porcentual 2 12" xfId="456" xr:uid="{F4FAAE94-790A-4166-B936-4B9265EE8600}"/>
    <cellStyle name="Porcentual 2 12 2" xfId="457" xr:uid="{201D68F6-DFCD-4C4D-9233-34E5A2F139E7}"/>
    <cellStyle name="Porcentual 2 13" xfId="458" xr:uid="{16131D47-FE40-4BE9-A2E8-B880F44CC046}"/>
    <cellStyle name="Porcentual 2 14" xfId="459" xr:uid="{9E0936AD-5763-4051-9750-322177DCC25C}"/>
    <cellStyle name="Porcentual 2 15" xfId="460" xr:uid="{164C9800-C5B3-4290-B7FD-AEC7E30A5DE7}"/>
    <cellStyle name="Porcentual 2 16" xfId="461" xr:uid="{70D381EB-AF30-4AAD-870C-5F40A30A906D}"/>
    <cellStyle name="Porcentual 2 2" xfId="462" xr:uid="{01A4473C-1863-49F7-9A6D-047C4CFE34BC}"/>
    <cellStyle name="Porcentual 2 2 2" xfId="463" xr:uid="{0692D6C4-564F-48FB-AB17-886C519FD764}"/>
    <cellStyle name="Porcentual 2 3" xfId="464" xr:uid="{E1F5EFB6-FEF3-4B8C-B1D4-4C70872F790B}"/>
    <cellStyle name="Porcentual 2 3 2" xfId="465" xr:uid="{058102EB-F236-4AC2-864E-89E526FB4F1A}"/>
    <cellStyle name="Porcentual 2 4" xfId="466" xr:uid="{5A410DF0-78B3-4D55-8CFE-91DA5729B164}"/>
    <cellStyle name="Porcentual 2 4 2" xfId="467" xr:uid="{0354024A-F26D-498F-BB86-323E3E464BE3}"/>
    <cellStyle name="Porcentual 2 5" xfId="468" xr:uid="{8E3FD517-ED06-420C-9C0E-61E92E7C8405}"/>
    <cellStyle name="Porcentual 2 5 2" xfId="469" xr:uid="{5F48B18D-92C2-4B15-AB82-8D9C5BE6E031}"/>
    <cellStyle name="Porcentual 2 6" xfId="470" xr:uid="{2C0B95C5-FE45-4962-9F15-33BB03EF619A}"/>
    <cellStyle name="Porcentual 2 6 2" xfId="471" xr:uid="{ED81367C-6606-4CC7-B309-60EA0C78CBA0}"/>
    <cellStyle name="Porcentual 2 7" xfId="472" xr:uid="{750554FA-891D-459F-9324-33A1E8241B0A}"/>
    <cellStyle name="Porcentual 2 7 2" xfId="473" xr:uid="{10525ADB-025D-4AFF-9E21-7D93ACC6DCD2}"/>
    <cellStyle name="Porcentual 2 8" xfId="474" xr:uid="{65FD9CBE-D157-4658-B0C0-AD3D87E91A6D}"/>
    <cellStyle name="Porcentual 2 8 2" xfId="475" xr:uid="{EE3AB8F1-2E95-4622-8546-5A40F31200E7}"/>
    <cellStyle name="Porcentual 2 9" xfId="476" xr:uid="{2E4797FD-4796-4EDC-9CF7-C8077F8DA515}"/>
    <cellStyle name="Porcentual 2 9 2" xfId="477" xr:uid="{47C9EDA9-83DD-4F19-A4AD-9D744B64B1AC}"/>
    <cellStyle name="Porcentual 3" xfId="478" xr:uid="{DD261BCE-78D6-4551-A04C-0BA5B55C102A}"/>
    <cellStyle name="Porcentual 3 2" xfId="479" xr:uid="{7C254B94-2422-4DC4-A146-0607F36B8ABB}"/>
    <cellStyle name="Porcentual 4" xfId="480" xr:uid="{C5138F61-9B7A-45A4-8FAD-C46A4332E6AD}"/>
    <cellStyle name="Porcentual 4 2" xfId="481" xr:uid="{50BEFCA3-D4DE-4A50-BDD4-E37A63822922}"/>
    <cellStyle name="Porcentual 4 2 2" xfId="482" xr:uid="{521B64EB-8262-456D-AF03-A36272DEB5C7}"/>
    <cellStyle name="Porcentual 4 3" xfId="483" xr:uid="{549C510B-FF8F-4C4C-B87E-9AC49E0717FB}"/>
    <cellStyle name="Porcentual 4 4" xfId="484" xr:uid="{925C198C-B5AD-4733-ADCC-9665134D9B03}"/>
    <cellStyle name="Porcentual 4 5" xfId="485" xr:uid="{4DE5D4E5-38BA-49B7-ADCE-80BDAD909C78}"/>
    <cellStyle name="Porcentual 4 6" xfId="486" xr:uid="{E56D4776-296E-4618-89FC-31449DC4EACE}"/>
    <cellStyle name="Porcentual 4 7" xfId="487" xr:uid="{BA45B373-8541-4B4C-8263-9EBC1817254E}"/>
    <cellStyle name="Porcentual 5" xfId="488" xr:uid="{1793DE27-5ED0-4282-9A24-B74EF2518BB5}"/>
    <cellStyle name="Porcentual 5 2" xfId="489" xr:uid="{A3FCA998-2E15-41DF-BF8F-29035C628172}"/>
    <cellStyle name="Porcentual 6" xfId="490" xr:uid="{7BE71885-E309-4511-9BF5-0FF429A06E6F}"/>
    <cellStyle name="Porcentual 6 2" xfId="491" xr:uid="{4FC0B631-B5C3-43A4-91AF-7022FE7D02AE}"/>
    <cellStyle name="Porcentual 6 2 2" xfId="492" xr:uid="{E15CAD71-7483-41BF-92AA-10CB9B0B1A5A}"/>
    <cellStyle name="Porcentual 6 3" xfId="493" xr:uid="{3E9AE3C5-0CCB-4B9E-8F14-49B259F037A9}"/>
    <cellStyle name="Porcentual 7" xfId="494" xr:uid="{555E0265-B7EB-495B-8222-876CDEFF69B7}"/>
    <cellStyle name="Porcentual 7 2" xfId="495" xr:uid="{32880B57-86A1-44D5-A8BD-799A754BB277}"/>
    <cellStyle name="Porcentual 8" xfId="496" xr:uid="{8C363089-EFD7-4799-A881-6114DA203205}"/>
    <cellStyle name="Porcentual 8 2" xfId="497" xr:uid="{56254565-2203-4405-9BCD-69FC2C2B9939}"/>
    <cellStyle name="Porcentual 9" xfId="498" xr:uid="{9015DCC1-C319-4D28-B8A6-041982A44FEB}"/>
    <cellStyle name="Salida 2" xfId="499" xr:uid="{AA0285D1-B4FC-47A1-93C2-4963D839A1FA}"/>
    <cellStyle name="Texto de advertencia 2" xfId="500" xr:uid="{D9938846-E6FA-45E3-A2CD-8DAAEB14F046}"/>
    <cellStyle name="Texto explicativo 2" xfId="501" xr:uid="{B4B11BA4-0D6C-465E-9DDC-C86DD3AFAE07}"/>
    <cellStyle name="Title" xfId="502" xr:uid="{F77C250B-DF86-463E-BC35-348133E34678}"/>
    <cellStyle name="Título 1 2" xfId="503" xr:uid="{DBF7E8D8-82CB-486E-B052-99FD8B7AD089}"/>
    <cellStyle name="Título 2 2" xfId="504" xr:uid="{2476AC96-4639-4730-96FB-1D48403788F9}"/>
    <cellStyle name="Título 3 2" xfId="505" xr:uid="{0A3B732D-3127-4B34-825B-7CB0731B32EB}"/>
    <cellStyle name="Título 4" xfId="506" xr:uid="{9027D78C-E1F5-48FD-B4F9-BFB909509E87}"/>
    <cellStyle name="Total 10" xfId="507" xr:uid="{109301A6-96C0-4E1E-9A6F-55077B42CD80}"/>
    <cellStyle name="Total 11" xfId="508" xr:uid="{9D7703A3-10F9-4EAF-94FC-B9EE388B38CB}"/>
    <cellStyle name="Total 12" xfId="509" xr:uid="{F6BBFE7A-84E0-41E5-843C-F1087712A22C}"/>
    <cellStyle name="Total 13" xfId="510" xr:uid="{6AC97380-1F15-47D9-A574-6BD0B6FC29FD}"/>
    <cellStyle name="Total 14" xfId="511" xr:uid="{CABB9635-1C58-4757-BBAC-B6B75002D185}"/>
    <cellStyle name="Total 15" xfId="512" xr:uid="{3029FC99-D834-4C65-B034-6319A9BEBF20}"/>
    <cellStyle name="Total 16" xfId="513" xr:uid="{E1F3583E-1930-44F5-A39C-89A5037EBBB0}"/>
    <cellStyle name="Total 17" xfId="514" xr:uid="{2494E6CB-6DF7-48E4-BB90-021151663DD1}"/>
    <cellStyle name="Total 18" xfId="515" xr:uid="{73639DF4-24B7-496F-81C3-A6DB106AE8B9}"/>
    <cellStyle name="Total 19" xfId="516" xr:uid="{4E946C4A-6D66-4302-B6C6-52CCC28C6C45}"/>
    <cellStyle name="Total 2" xfId="517" xr:uid="{10C5F29A-D724-4B51-90CA-C2490358DF42}"/>
    <cellStyle name="Total 20" xfId="518" xr:uid="{49EB6B8E-ED59-44BB-B379-2023B6073DC6}"/>
    <cellStyle name="Total 21" xfId="519" xr:uid="{AD90C1A4-8140-4582-B5A7-FCA679A3BCF6}"/>
    <cellStyle name="Total 22" xfId="520" xr:uid="{BA57585A-AD11-405F-863A-D2F42A65B7B7}"/>
    <cellStyle name="Total 23" xfId="521" xr:uid="{2E294269-A53E-402C-AC81-98DA7364953D}"/>
    <cellStyle name="Total 24" xfId="522" xr:uid="{FD6B19AC-D15A-40BD-A478-5F61DFC3012D}"/>
    <cellStyle name="Total 25" xfId="523" xr:uid="{9C291138-6DC5-4BF1-ABBD-F52F668732E5}"/>
    <cellStyle name="Total 26" xfId="524" xr:uid="{86F88FE9-EDFC-4C20-B4D5-10D89109C513}"/>
    <cellStyle name="Total 27" xfId="525" xr:uid="{3C1F6510-BC99-4032-9535-2351AE568655}"/>
    <cellStyle name="Total 3" xfId="526" xr:uid="{E2744409-F5AC-4CEF-98AE-28357B9CA740}"/>
    <cellStyle name="Total 4" xfId="527" xr:uid="{D663FF9A-2EE5-4859-AC5A-F8594DE352E5}"/>
    <cellStyle name="Total 5" xfId="528" xr:uid="{5183485A-737F-443A-B83D-2FD98B34BE0C}"/>
    <cellStyle name="Total 6" xfId="529" xr:uid="{A5947F2D-98A3-43DB-B07C-4C91725D7BCB}"/>
    <cellStyle name="Total 7" xfId="530" xr:uid="{B3AD9FA5-DD53-4D8E-8364-B920AC4B926A}"/>
    <cellStyle name="Total 8" xfId="531" xr:uid="{BEFEA396-412F-4134-A5FC-6E51A4E69E01}"/>
    <cellStyle name="Total 9" xfId="532" xr:uid="{8EB4A589-62FA-42D2-8FC2-8165BEBA0F6F}"/>
    <cellStyle name="Warning Text" xfId="533" xr:uid="{AAE0CFCD-DA49-4B4C-A690-57F2892A85C6}"/>
  </cellStyles>
  <dxfs count="158"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17369-010E-4057-9B91-6346F98377AA}">
  <sheetPr>
    <pageSetUpPr fitToPage="1"/>
  </sheetPr>
  <dimension ref="A1:U601"/>
  <sheetViews>
    <sheetView tabSelected="1" view="pageBreakPreview" topLeftCell="A7" zoomScale="85" zoomScaleNormal="85" zoomScaleSheetLayoutView="85" workbookViewId="0">
      <selection activeCell="J19" sqref="J19"/>
    </sheetView>
  </sheetViews>
  <sheetFormatPr baseColWidth="10" defaultColWidth="11.44140625" defaultRowHeight="11.4" x14ac:dyDescent="0.3"/>
  <cols>
    <col min="1" max="1" width="13.6640625" style="14" customWidth="1"/>
    <col min="2" max="2" width="57.88671875" style="51" customWidth="1"/>
    <col min="3" max="3" width="9.109375" style="11" customWidth="1"/>
    <col min="4" max="4" width="14" style="52" customWidth="1"/>
    <col min="5" max="5" width="21.5546875" style="44" customWidth="1"/>
    <col min="6" max="6" width="27.88671875" style="45" customWidth="1"/>
    <col min="7" max="7" width="17.33203125" style="11" customWidth="1"/>
    <col min="8" max="8" width="16.21875" style="86" customWidth="1"/>
    <col min="9" max="16384" width="11.44140625" style="11"/>
  </cols>
  <sheetData>
    <row r="1" spans="1:21" s="2" customFormat="1" ht="34.200000000000003" customHeight="1" x14ac:dyDescent="0.2">
      <c r="A1" s="99" t="s">
        <v>17</v>
      </c>
      <c r="B1" s="99"/>
      <c r="C1" s="99"/>
      <c r="D1" s="99"/>
      <c r="E1" s="99"/>
      <c r="F1" s="99"/>
      <c r="G1" s="1"/>
      <c r="H1" s="8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23.4" customHeight="1" x14ac:dyDescent="0.2">
      <c r="A2" s="99" t="s">
        <v>8</v>
      </c>
      <c r="B2" s="99"/>
      <c r="C2" s="99"/>
      <c r="D2" s="99"/>
      <c r="E2" s="99"/>
      <c r="F2" s="99"/>
      <c r="G2" s="1"/>
      <c r="H2" s="8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0" customHeight="1" x14ac:dyDescent="0.3">
      <c r="A3" s="100" t="s">
        <v>20</v>
      </c>
      <c r="B3" s="100"/>
      <c r="C3" s="100"/>
      <c r="D3" s="100"/>
      <c r="E3" s="100"/>
      <c r="F3" s="100"/>
    </row>
    <row r="4" spans="1:21" s="2" customFormat="1" ht="24" customHeight="1" x14ac:dyDescent="0.2">
      <c r="A4" s="18" t="s">
        <v>0</v>
      </c>
      <c r="B4" s="18" t="s">
        <v>1</v>
      </c>
      <c r="C4" s="18" t="s">
        <v>2</v>
      </c>
      <c r="D4" s="18" t="s">
        <v>3</v>
      </c>
      <c r="E4" s="19" t="s">
        <v>4</v>
      </c>
      <c r="F4" s="19" t="s">
        <v>5</v>
      </c>
      <c r="G4" s="1"/>
      <c r="H4" s="85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1" x14ac:dyDescent="0.3">
      <c r="A5" s="20">
        <v>2</v>
      </c>
      <c r="B5" s="71" t="s">
        <v>21</v>
      </c>
      <c r="C5" s="72"/>
      <c r="D5" s="72"/>
      <c r="E5" s="73"/>
      <c r="F5" s="74"/>
    </row>
    <row r="6" spans="1:21" x14ac:dyDescent="0.3">
      <c r="A6" s="27" t="s">
        <v>22</v>
      </c>
      <c r="B6" s="25" t="s">
        <v>23</v>
      </c>
      <c r="C6" s="10"/>
      <c r="D6" s="10"/>
      <c r="E6" s="26"/>
      <c r="F6" s="53"/>
    </row>
    <row r="7" spans="1:21" ht="33.75" customHeight="1" x14ac:dyDescent="0.3">
      <c r="A7" s="27" t="s">
        <v>15</v>
      </c>
      <c r="B7" s="28" t="s">
        <v>24</v>
      </c>
      <c r="C7" s="10" t="s">
        <v>25</v>
      </c>
      <c r="D7" s="29">
        <v>182</v>
      </c>
      <c r="E7" s="26">
        <v>20990</v>
      </c>
      <c r="F7" s="53">
        <f>+ROUND(D7*E7,0)</f>
        <v>3820180</v>
      </c>
      <c r="G7" s="30"/>
    </row>
    <row r="8" spans="1:21" x14ac:dyDescent="0.3">
      <c r="A8" s="27" t="s">
        <v>16</v>
      </c>
      <c r="B8" s="28" t="s">
        <v>26</v>
      </c>
      <c r="C8" s="10" t="s">
        <v>27</v>
      </c>
      <c r="D8" s="29">
        <v>71.7</v>
      </c>
      <c r="E8" s="26">
        <v>25536</v>
      </c>
      <c r="F8" s="53">
        <f t="shared" ref="F8:F9" si="0">+ROUND(D8*E8,0)</f>
        <v>1830931</v>
      </c>
      <c r="G8" s="30"/>
    </row>
    <row r="9" spans="1:21" ht="22.8" x14ac:dyDescent="0.3">
      <c r="A9" s="31" t="s">
        <v>28</v>
      </c>
      <c r="B9" s="28" t="s">
        <v>29</v>
      </c>
      <c r="C9" s="10" t="s">
        <v>30</v>
      </c>
      <c r="D9" s="32">
        <v>665.54</v>
      </c>
      <c r="E9" s="26">
        <v>17407</v>
      </c>
      <c r="F9" s="53">
        <f t="shared" si="0"/>
        <v>11585055</v>
      </c>
      <c r="G9" s="30"/>
    </row>
    <row r="10" spans="1:21" x14ac:dyDescent="0.3">
      <c r="A10" s="27">
        <v>2.2000000000000002</v>
      </c>
      <c r="B10" s="25" t="s">
        <v>31</v>
      </c>
      <c r="C10" s="10"/>
      <c r="D10" s="29"/>
      <c r="E10" s="26"/>
      <c r="F10" s="53"/>
      <c r="G10" s="30"/>
    </row>
    <row r="11" spans="1:21" ht="17.25" customHeight="1" x14ac:dyDescent="0.3">
      <c r="A11" s="31" t="s">
        <v>32</v>
      </c>
      <c r="B11" s="28" t="s">
        <v>33</v>
      </c>
      <c r="C11" s="10" t="s">
        <v>30</v>
      </c>
      <c r="D11" s="32">
        <v>187.03</v>
      </c>
      <c r="E11" s="26">
        <v>230155</v>
      </c>
      <c r="F11" s="53">
        <f t="shared" ref="F11:F14" si="1">+ROUND(D11*E11,0)</f>
        <v>43045890</v>
      </c>
      <c r="G11" s="30"/>
    </row>
    <row r="12" spans="1:21" ht="17.25" customHeight="1" x14ac:dyDescent="0.3">
      <c r="A12" s="31" t="s">
        <v>34</v>
      </c>
      <c r="B12" s="28" t="s">
        <v>35</v>
      </c>
      <c r="C12" s="10" t="s">
        <v>30</v>
      </c>
      <c r="D12" s="32">
        <v>23.22</v>
      </c>
      <c r="E12" s="26">
        <v>361285</v>
      </c>
      <c r="F12" s="53">
        <f t="shared" si="1"/>
        <v>8389038</v>
      </c>
      <c r="G12" s="30"/>
    </row>
    <row r="13" spans="1:21" ht="17.25" customHeight="1" x14ac:dyDescent="0.3">
      <c r="A13" s="31" t="s">
        <v>36</v>
      </c>
      <c r="B13" s="28" t="s">
        <v>37</v>
      </c>
      <c r="C13" s="10" t="s">
        <v>30</v>
      </c>
      <c r="D13" s="32">
        <v>6.8</v>
      </c>
      <c r="E13" s="26">
        <v>171438</v>
      </c>
      <c r="F13" s="53">
        <f t="shared" si="1"/>
        <v>1165778</v>
      </c>
      <c r="G13" s="30"/>
    </row>
    <row r="14" spans="1:21" ht="17.25" customHeight="1" x14ac:dyDescent="0.3">
      <c r="A14" s="31" t="s">
        <v>39</v>
      </c>
      <c r="B14" s="28" t="s">
        <v>40</v>
      </c>
      <c r="C14" s="10" t="s">
        <v>30</v>
      </c>
      <c r="D14" s="32">
        <v>608.13</v>
      </c>
      <c r="E14" s="26">
        <v>54660</v>
      </c>
      <c r="F14" s="53">
        <f t="shared" si="1"/>
        <v>33240386</v>
      </c>
      <c r="G14" s="30"/>
    </row>
    <row r="15" spans="1:21" ht="22.8" x14ac:dyDescent="0.3">
      <c r="A15" s="27">
        <v>2.2999999999999998</v>
      </c>
      <c r="B15" s="25" t="s">
        <v>41</v>
      </c>
      <c r="C15" s="10"/>
      <c r="D15" s="29"/>
      <c r="E15" s="26"/>
      <c r="F15" s="53"/>
      <c r="G15" s="30"/>
    </row>
    <row r="16" spans="1:21" ht="41.25" customHeight="1" x14ac:dyDescent="0.3">
      <c r="A16" s="31" t="s">
        <v>42</v>
      </c>
      <c r="B16" s="28" t="s">
        <v>43</v>
      </c>
      <c r="C16" s="10" t="s">
        <v>30</v>
      </c>
      <c r="D16" s="32">
        <v>121.04</v>
      </c>
      <c r="E16" s="26">
        <v>202076</v>
      </c>
      <c r="F16" s="53">
        <f>+ROUND(D16*E16,0)</f>
        <v>24459279</v>
      </c>
      <c r="G16" s="30"/>
    </row>
    <row r="17" spans="1:7" x14ac:dyDescent="0.3">
      <c r="A17" s="20">
        <v>3</v>
      </c>
      <c r="B17" s="71" t="s">
        <v>44</v>
      </c>
      <c r="C17" s="72"/>
      <c r="D17" s="75"/>
      <c r="E17" s="73"/>
      <c r="F17" s="74"/>
      <c r="G17" s="30"/>
    </row>
    <row r="18" spans="1:7" x14ac:dyDescent="0.3">
      <c r="A18" s="31" t="s">
        <v>45</v>
      </c>
      <c r="B18" s="25" t="s">
        <v>46</v>
      </c>
      <c r="C18" s="31"/>
      <c r="D18" s="33"/>
      <c r="E18" s="26"/>
      <c r="F18" s="53"/>
      <c r="G18" s="30"/>
    </row>
    <row r="19" spans="1:7" x14ac:dyDescent="0.3">
      <c r="A19" s="31" t="s">
        <v>47</v>
      </c>
      <c r="B19" s="28" t="s">
        <v>48</v>
      </c>
      <c r="C19" s="10" t="s">
        <v>30</v>
      </c>
      <c r="D19" s="32">
        <v>2.9</v>
      </c>
      <c r="E19" s="26">
        <v>732758</v>
      </c>
      <c r="F19" s="53">
        <f>+ROUND(D19*E19,0)</f>
        <v>2124998</v>
      </c>
      <c r="G19" s="30"/>
    </row>
    <row r="20" spans="1:7" x14ac:dyDescent="0.3">
      <c r="A20" s="27" t="s">
        <v>49</v>
      </c>
      <c r="B20" s="25" t="s">
        <v>50</v>
      </c>
      <c r="C20" s="10"/>
      <c r="D20" s="29"/>
      <c r="E20" s="26"/>
      <c r="F20" s="53"/>
      <c r="G20" s="30"/>
    </row>
    <row r="21" spans="1:7" x14ac:dyDescent="0.3">
      <c r="A21" s="31" t="s">
        <v>51</v>
      </c>
      <c r="B21" s="28" t="s">
        <v>52</v>
      </c>
      <c r="C21" s="10" t="s">
        <v>30</v>
      </c>
      <c r="D21" s="32">
        <v>8</v>
      </c>
      <c r="E21" s="26">
        <v>1710946</v>
      </c>
      <c r="F21" s="53">
        <f>+ROUND(D21*E21,0)</f>
        <v>13687568</v>
      </c>
      <c r="G21" s="30"/>
    </row>
    <row r="22" spans="1:7" x14ac:dyDescent="0.3">
      <c r="A22" s="27">
        <v>3.3</v>
      </c>
      <c r="B22" s="25" t="s">
        <v>53</v>
      </c>
      <c r="C22" s="10"/>
      <c r="D22" s="29"/>
      <c r="E22" s="26"/>
      <c r="F22" s="53"/>
      <c r="G22" s="30"/>
    </row>
    <row r="23" spans="1:7" x14ac:dyDescent="0.3">
      <c r="A23" s="31" t="s">
        <v>54</v>
      </c>
      <c r="B23" s="28" t="s">
        <v>55</v>
      </c>
      <c r="C23" s="10" t="s">
        <v>56</v>
      </c>
      <c r="D23" s="32">
        <v>608.4</v>
      </c>
      <c r="E23" s="26">
        <v>12375</v>
      </c>
      <c r="F23" s="53">
        <f t="shared" ref="F23:F24" si="2">+ROUND(D23*E23,0)</f>
        <v>7528950</v>
      </c>
      <c r="G23" s="30"/>
    </row>
    <row r="24" spans="1:7" x14ac:dyDescent="0.3">
      <c r="A24" s="31" t="s">
        <v>57</v>
      </c>
      <c r="B24" s="28" t="s">
        <v>58</v>
      </c>
      <c r="C24" s="10" t="s">
        <v>56</v>
      </c>
      <c r="D24" s="32">
        <v>13.6</v>
      </c>
      <c r="E24" s="26">
        <v>20017</v>
      </c>
      <c r="F24" s="53">
        <f t="shared" si="2"/>
        <v>272231</v>
      </c>
      <c r="G24" s="30"/>
    </row>
    <row r="25" spans="1:7" x14ac:dyDescent="0.3">
      <c r="A25" s="20">
        <v>4</v>
      </c>
      <c r="B25" s="71" t="s">
        <v>59</v>
      </c>
      <c r="C25" s="72"/>
      <c r="D25" s="75"/>
      <c r="E25" s="73"/>
      <c r="F25" s="74"/>
      <c r="G25" s="30"/>
    </row>
    <row r="26" spans="1:7" x14ac:dyDescent="0.3">
      <c r="A26" s="27">
        <v>4.3</v>
      </c>
      <c r="B26" s="25" t="s">
        <v>60</v>
      </c>
      <c r="C26" s="10"/>
      <c r="D26" s="29"/>
      <c r="E26" s="26"/>
      <c r="F26" s="53"/>
      <c r="G26" s="30"/>
    </row>
    <row r="27" spans="1:7" ht="12" customHeight="1" x14ac:dyDescent="0.3">
      <c r="A27" s="31" t="s">
        <v>61</v>
      </c>
      <c r="B27" s="4" t="s">
        <v>62</v>
      </c>
      <c r="C27" s="10" t="s">
        <v>63</v>
      </c>
      <c r="D27" s="33">
        <v>4</v>
      </c>
      <c r="E27" s="26">
        <v>25354</v>
      </c>
      <c r="F27" s="53">
        <f>+ROUND(D27*E27,0)</f>
        <v>101416</v>
      </c>
      <c r="G27" s="30"/>
    </row>
    <row r="28" spans="1:7" x14ac:dyDescent="0.3">
      <c r="A28" s="27" t="s">
        <v>64</v>
      </c>
      <c r="B28" s="25" t="s">
        <v>65</v>
      </c>
      <c r="C28" s="10"/>
      <c r="D28" s="29"/>
      <c r="E28" s="26">
        <v>0</v>
      </c>
      <c r="F28" s="53"/>
      <c r="G28" s="30"/>
    </row>
    <row r="29" spans="1:7" ht="25.2" customHeight="1" x14ac:dyDescent="0.3">
      <c r="A29" s="31" t="s">
        <v>66</v>
      </c>
      <c r="B29" s="4" t="s">
        <v>67</v>
      </c>
      <c r="C29" s="10" t="s">
        <v>63</v>
      </c>
      <c r="D29" s="33">
        <v>2</v>
      </c>
      <c r="E29" s="26">
        <v>54934</v>
      </c>
      <c r="F29" s="53">
        <f>+ROUND(D29*E29,0)</f>
        <v>109868</v>
      </c>
      <c r="G29" s="30"/>
    </row>
    <row r="30" spans="1:7" x14ac:dyDescent="0.3">
      <c r="A30" s="20">
        <v>5</v>
      </c>
      <c r="B30" s="71" t="s">
        <v>68</v>
      </c>
      <c r="C30" s="72"/>
      <c r="D30" s="75"/>
      <c r="E30" s="73"/>
      <c r="F30" s="74"/>
      <c r="G30" s="30"/>
    </row>
    <row r="31" spans="1:7" x14ac:dyDescent="0.3">
      <c r="A31" s="27">
        <v>5.0999999999999996</v>
      </c>
      <c r="B31" s="25" t="s">
        <v>69</v>
      </c>
      <c r="C31" s="10"/>
      <c r="D31" s="29"/>
      <c r="E31" s="26"/>
      <c r="F31" s="53"/>
      <c r="G31" s="30"/>
    </row>
    <row r="32" spans="1:7" ht="12" customHeight="1" x14ac:dyDescent="0.3">
      <c r="A32" s="31" t="s">
        <v>70</v>
      </c>
      <c r="B32" s="4" t="s">
        <v>71</v>
      </c>
      <c r="C32" s="10" t="s">
        <v>72</v>
      </c>
      <c r="D32" s="33">
        <v>35</v>
      </c>
      <c r="E32" s="26">
        <v>8233</v>
      </c>
      <c r="F32" s="53">
        <f t="shared" ref="F32:F34" si="3">+ROUND(D32*E32,0)</f>
        <v>288155</v>
      </c>
      <c r="G32" s="30"/>
    </row>
    <row r="33" spans="1:8" ht="12" customHeight="1" x14ac:dyDescent="0.3">
      <c r="A33" s="31" t="s">
        <v>73</v>
      </c>
      <c r="B33" s="4" t="s">
        <v>74</v>
      </c>
      <c r="C33" s="10" t="s">
        <v>72</v>
      </c>
      <c r="D33" s="33">
        <v>2</v>
      </c>
      <c r="E33" s="26">
        <v>22732</v>
      </c>
      <c r="F33" s="53">
        <f t="shared" si="3"/>
        <v>45464</v>
      </c>
      <c r="G33" s="30"/>
    </row>
    <row r="34" spans="1:8" ht="12" customHeight="1" x14ac:dyDescent="0.3">
      <c r="A34" s="31" t="s">
        <v>75</v>
      </c>
      <c r="B34" s="4" t="s">
        <v>76</v>
      </c>
      <c r="C34" s="10" t="s">
        <v>72</v>
      </c>
      <c r="D34" s="33">
        <v>96</v>
      </c>
      <c r="E34" s="26">
        <v>30465</v>
      </c>
      <c r="F34" s="53">
        <f t="shared" si="3"/>
        <v>2924640</v>
      </c>
      <c r="G34" s="30"/>
    </row>
    <row r="35" spans="1:8" x14ac:dyDescent="0.3">
      <c r="A35" s="27">
        <v>5.8</v>
      </c>
      <c r="B35" s="25" t="s">
        <v>77</v>
      </c>
      <c r="C35" s="10"/>
      <c r="D35" s="29"/>
      <c r="E35" s="26"/>
      <c r="F35" s="53"/>
      <c r="G35" s="30"/>
    </row>
    <row r="36" spans="1:8" ht="12" customHeight="1" x14ac:dyDescent="0.3">
      <c r="A36" s="31" t="s">
        <v>78</v>
      </c>
      <c r="B36" s="4" t="s">
        <v>79</v>
      </c>
      <c r="C36" s="10" t="s">
        <v>63</v>
      </c>
      <c r="D36" s="33">
        <v>4</v>
      </c>
      <c r="E36" s="26">
        <v>30858</v>
      </c>
      <c r="F36" s="53">
        <f>+ROUND(D36*E36,0)</f>
        <v>123432</v>
      </c>
      <c r="G36" s="30"/>
    </row>
    <row r="37" spans="1:8" ht="22.8" x14ac:dyDescent="0.3">
      <c r="A37" s="27" t="s">
        <v>80</v>
      </c>
      <c r="B37" s="25" t="s">
        <v>81</v>
      </c>
      <c r="C37" s="10"/>
      <c r="D37" s="29"/>
      <c r="E37" s="26"/>
      <c r="F37" s="53"/>
      <c r="G37" s="30"/>
    </row>
    <row r="38" spans="1:8" s="37" customFormat="1" ht="12" customHeight="1" x14ac:dyDescent="0.3">
      <c r="A38" s="34" t="s">
        <v>82</v>
      </c>
      <c r="B38" s="28" t="s">
        <v>83</v>
      </c>
      <c r="C38" s="35" t="s">
        <v>72</v>
      </c>
      <c r="D38" s="36">
        <v>53</v>
      </c>
      <c r="E38" s="26">
        <v>14888</v>
      </c>
      <c r="F38" s="54">
        <f>+ROUND(D38*E38,0)</f>
        <v>789064</v>
      </c>
      <c r="G38" s="30"/>
      <c r="H38" s="87"/>
    </row>
    <row r="39" spans="1:8" x14ac:dyDescent="0.3">
      <c r="A39" s="20">
        <v>7</v>
      </c>
      <c r="B39" s="71" t="s">
        <v>84</v>
      </c>
      <c r="C39" s="72"/>
      <c r="D39" s="75"/>
      <c r="E39" s="73"/>
      <c r="F39" s="74"/>
      <c r="G39" s="30"/>
    </row>
    <row r="40" spans="1:8" x14ac:dyDescent="0.3">
      <c r="A40" s="27">
        <v>7.3</v>
      </c>
      <c r="B40" s="25" t="s">
        <v>85</v>
      </c>
      <c r="C40" s="10"/>
      <c r="D40" s="29"/>
      <c r="E40" s="26"/>
      <c r="F40" s="53"/>
      <c r="G40" s="30"/>
    </row>
    <row r="41" spans="1:8" ht="16.5" customHeight="1" x14ac:dyDescent="0.3">
      <c r="A41" s="5" t="s">
        <v>86</v>
      </c>
      <c r="B41" s="28" t="s">
        <v>87</v>
      </c>
      <c r="C41" s="10" t="s">
        <v>27</v>
      </c>
      <c r="D41" s="33">
        <v>2.25</v>
      </c>
      <c r="E41" s="26">
        <v>69023</v>
      </c>
      <c r="F41" s="53">
        <f>+ROUND(D41*E41,0)</f>
        <v>155302</v>
      </c>
      <c r="G41" s="30"/>
    </row>
    <row r="42" spans="1:8" x14ac:dyDescent="0.3">
      <c r="A42" s="20">
        <v>9</v>
      </c>
      <c r="B42" s="71" t="s">
        <v>88</v>
      </c>
      <c r="C42" s="72"/>
      <c r="D42" s="75"/>
      <c r="E42" s="73"/>
      <c r="F42" s="74"/>
      <c r="G42" s="30"/>
    </row>
    <row r="43" spans="1:8" x14ac:dyDescent="0.3">
      <c r="A43" s="27">
        <v>9.1</v>
      </c>
      <c r="B43" s="25" t="s">
        <v>89</v>
      </c>
      <c r="C43" s="10"/>
      <c r="D43" s="29"/>
      <c r="E43" s="26"/>
      <c r="F43" s="53"/>
      <c r="G43" s="30"/>
    </row>
    <row r="44" spans="1:8" ht="31.2" customHeight="1" x14ac:dyDescent="0.3">
      <c r="A44" s="5" t="s">
        <v>90</v>
      </c>
      <c r="B44" s="28" t="s">
        <v>91</v>
      </c>
      <c r="C44" s="10" t="s">
        <v>63</v>
      </c>
      <c r="D44" s="33">
        <v>2</v>
      </c>
      <c r="E44" s="26">
        <v>10794479</v>
      </c>
      <c r="F44" s="53">
        <f t="shared" ref="F44:F48" si="4">+ROUND(D44*E44,0)</f>
        <v>21588958</v>
      </c>
      <c r="G44" s="30"/>
    </row>
    <row r="45" spans="1:8" ht="34.200000000000003" customHeight="1" x14ac:dyDescent="0.3">
      <c r="A45" s="5" t="s">
        <v>92</v>
      </c>
      <c r="B45" s="28" t="s">
        <v>93</v>
      </c>
      <c r="C45" s="10" t="s">
        <v>63</v>
      </c>
      <c r="D45" s="33">
        <v>1</v>
      </c>
      <c r="E45" s="26">
        <v>33284504</v>
      </c>
      <c r="F45" s="53">
        <f t="shared" si="4"/>
        <v>33284504</v>
      </c>
      <c r="G45" s="30"/>
    </row>
    <row r="46" spans="1:8" ht="19.5" customHeight="1" x14ac:dyDescent="0.3">
      <c r="A46" s="5" t="s">
        <v>94</v>
      </c>
      <c r="B46" s="28" t="s">
        <v>95</v>
      </c>
      <c r="C46" s="10" t="s">
        <v>63</v>
      </c>
      <c r="D46" s="33">
        <v>2</v>
      </c>
      <c r="E46" s="26">
        <v>5389645</v>
      </c>
      <c r="F46" s="53">
        <f t="shared" si="4"/>
        <v>10779290</v>
      </c>
      <c r="G46" s="30"/>
    </row>
    <row r="47" spans="1:8" ht="25.8" customHeight="1" x14ac:dyDescent="0.3">
      <c r="A47" s="5" t="s">
        <v>96</v>
      </c>
      <c r="B47" s="28" t="s">
        <v>97</v>
      </c>
      <c r="C47" s="10" t="s">
        <v>63</v>
      </c>
      <c r="D47" s="33">
        <v>2</v>
      </c>
      <c r="E47" s="26">
        <v>833888</v>
      </c>
      <c r="F47" s="53">
        <f t="shared" si="4"/>
        <v>1667776</v>
      </c>
      <c r="G47" s="30"/>
    </row>
    <row r="48" spans="1:8" ht="19.5" customHeight="1" x14ac:dyDescent="0.3">
      <c r="A48" s="5" t="s">
        <v>98</v>
      </c>
      <c r="B48" s="28" t="s">
        <v>99</v>
      </c>
      <c r="C48" s="10" t="s">
        <v>63</v>
      </c>
      <c r="D48" s="33">
        <v>2</v>
      </c>
      <c r="E48" s="26">
        <v>2102672</v>
      </c>
      <c r="F48" s="53">
        <f t="shared" si="4"/>
        <v>4205344</v>
      </c>
      <c r="G48" s="30"/>
    </row>
    <row r="49" spans="1:8" x14ac:dyDescent="0.3">
      <c r="A49" s="27">
        <v>9.5</v>
      </c>
      <c r="B49" s="25" t="s">
        <v>100</v>
      </c>
      <c r="C49" s="10"/>
      <c r="D49" s="29"/>
      <c r="E49" s="26"/>
      <c r="F49" s="53"/>
      <c r="G49" s="30"/>
    </row>
    <row r="50" spans="1:8" ht="16.5" customHeight="1" x14ac:dyDescent="0.3">
      <c r="A50" s="5" t="s">
        <v>101</v>
      </c>
      <c r="B50" s="28" t="s">
        <v>18</v>
      </c>
      <c r="C50" s="10" t="s">
        <v>30</v>
      </c>
      <c r="D50" s="33">
        <v>0.68</v>
      </c>
      <c r="E50" s="26">
        <v>2338160</v>
      </c>
      <c r="F50" s="53">
        <f t="shared" ref="F50:F52" si="5">+ROUND(D50*E50,0)</f>
        <v>1589949</v>
      </c>
      <c r="G50" s="30"/>
    </row>
    <row r="51" spans="1:8" ht="16.5" customHeight="1" x14ac:dyDescent="0.3">
      <c r="A51" s="5" t="s">
        <v>102</v>
      </c>
      <c r="B51" s="28" t="s">
        <v>103</v>
      </c>
      <c r="C51" s="10" t="s">
        <v>30</v>
      </c>
      <c r="D51" s="33">
        <v>0.17</v>
      </c>
      <c r="E51" s="26">
        <v>2032224</v>
      </c>
      <c r="F51" s="53">
        <f t="shared" si="5"/>
        <v>345478</v>
      </c>
      <c r="G51" s="30"/>
    </row>
    <row r="52" spans="1:8" ht="16.5" customHeight="1" x14ac:dyDescent="0.3">
      <c r="A52" s="5" t="s">
        <v>104</v>
      </c>
      <c r="B52" s="28" t="s">
        <v>105</v>
      </c>
      <c r="C52" s="10" t="s">
        <v>30</v>
      </c>
      <c r="D52" s="33">
        <v>0.17</v>
      </c>
      <c r="E52" s="26">
        <v>2187129</v>
      </c>
      <c r="F52" s="53">
        <f t="shared" si="5"/>
        <v>371812</v>
      </c>
      <c r="G52" s="30"/>
    </row>
    <row r="53" spans="1:8" x14ac:dyDescent="0.3">
      <c r="A53" s="98" t="s">
        <v>106</v>
      </c>
      <c r="B53" s="98"/>
      <c r="C53" s="21"/>
      <c r="D53" s="76"/>
      <c r="E53" s="77"/>
      <c r="F53" s="78"/>
      <c r="G53" s="30"/>
    </row>
    <row r="54" spans="1:8" x14ac:dyDescent="0.3">
      <c r="A54" s="20">
        <v>3</v>
      </c>
      <c r="B54" s="71" t="s">
        <v>59</v>
      </c>
      <c r="C54" s="72"/>
      <c r="D54" s="79"/>
      <c r="E54" s="73"/>
      <c r="F54" s="74"/>
      <c r="G54" s="30"/>
    </row>
    <row r="55" spans="1:8" x14ac:dyDescent="0.3">
      <c r="A55" s="27" t="s">
        <v>107</v>
      </c>
      <c r="B55" s="25" t="s">
        <v>108</v>
      </c>
      <c r="C55" s="10"/>
      <c r="D55" s="40"/>
      <c r="E55" s="26"/>
      <c r="F55" s="53"/>
      <c r="G55" s="30"/>
    </row>
    <row r="56" spans="1:8" s="43" customFormat="1" x14ac:dyDescent="0.2">
      <c r="A56" s="41" t="s">
        <v>109</v>
      </c>
      <c r="B56" s="12" t="s">
        <v>110</v>
      </c>
      <c r="C56" s="8" t="s">
        <v>63</v>
      </c>
      <c r="D56" s="33">
        <v>4</v>
      </c>
      <c r="E56" s="42">
        <v>1493292</v>
      </c>
      <c r="F56" s="53">
        <f>+ROUND(D56*E56,0)</f>
        <v>5973168</v>
      </c>
      <c r="G56" s="30"/>
      <c r="H56" s="88"/>
    </row>
    <row r="57" spans="1:8" x14ac:dyDescent="0.3">
      <c r="A57" s="27" t="s">
        <v>111</v>
      </c>
      <c r="B57" s="25" t="s">
        <v>112</v>
      </c>
      <c r="C57" s="10"/>
      <c r="D57" s="40"/>
      <c r="E57" s="26"/>
      <c r="F57" s="53"/>
      <c r="G57" s="30"/>
    </row>
    <row r="58" spans="1:8" s="43" customFormat="1" x14ac:dyDescent="0.2">
      <c r="A58" s="41" t="s">
        <v>113</v>
      </c>
      <c r="B58" s="12" t="s">
        <v>114</v>
      </c>
      <c r="C58" s="8" t="s">
        <v>63</v>
      </c>
      <c r="D58" s="33">
        <v>2</v>
      </c>
      <c r="E58" s="42">
        <v>2164191</v>
      </c>
      <c r="F58" s="53">
        <f>+ROUND(D58*E58,0)</f>
        <v>4328382</v>
      </c>
      <c r="G58" s="30"/>
      <c r="H58" s="88"/>
    </row>
    <row r="59" spans="1:8" x14ac:dyDescent="0.3">
      <c r="A59" s="20">
        <v>4</v>
      </c>
      <c r="B59" s="71" t="s">
        <v>115</v>
      </c>
      <c r="C59" s="72"/>
      <c r="D59" s="79"/>
      <c r="E59" s="73"/>
      <c r="F59" s="74"/>
      <c r="G59" s="30"/>
    </row>
    <row r="60" spans="1:8" x14ac:dyDescent="0.3">
      <c r="A60" s="27" t="s">
        <v>116</v>
      </c>
      <c r="B60" s="25" t="s">
        <v>117</v>
      </c>
      <c r="C60" s="10"/>
      <c r="D60" s="40"/>
      <c r="E60" s="26"/>
      <c r="F60" s="53"/>
      <c r="G60" s="30"/>
    </row>
    <row r="61" spans="1:8" s="43" customFormat="1" x14ac:dyDescent="0.2">
      <c r="A61" s="41" t="s">
        <v>118</v>
      </c>
      <c r="B61" s="12" t="s">
        <v>119</v>
      </c>
      <c r="C61" s="8" t="s">
        <v>63</v>
      </c>
      <c r="D61" s="33">
        <v>4</v>
      </c>
      <c r="E61" s="42">
        <v>13882</v>
      </c>
      <c r="F61" s="53">
        <f t="shared" ref="F61:F64" si="6">+ROUND(D61*E61,0)</f>
        <v>55528</v>
      </c>
      <c r="G61" s="30"/>
      <c r="H61" s="88"/>
    </row>
    <row r="62" spans="1:8" s="43" customFormat="1" x14ac:dyDescent="0.2">
      <c r="A62" s="41" t="s">
        <v>120</v>
      </c>
      <c r="B62" s="24" t="s">
        <v>121</v>
      </c>
      <c r="C62" s="8" t="s">
        <v>25</v>
      </c>
      <c r="D62" s="33">
        <v>2</v>
      </c>
      <c r="E62" s="42">
        <v>99086</v>
      </c>
      <c r="F62" s="53">
        <f t="shared" si="6"/>
        <v>198172</v>
      </c>
      <c r="G62" s="30"/>
      <c r="H62" s="88"/>
    </row>
    <row r="63" spans="1:8" s="43" customFormat="1" x14ac:dyDescent="0.2">
      <c r="A63" s="41" t="s">
        <v>122</v>
      </c>
      <c r="B63" s="24" t="s">
        <v>123</v>
      </c>
      <c r="C63" s="8" t="s">
        <v>25</v>
      </c>
      <c r="D63" s="33">
        <v>96</v>
      </c>
      <c r="E63" s="42">
        <v>178203</v>
      </c>
      <c r="F63" s="53">
        <f t="shared" si="6"/>
        <v>17107488</v>
      </c>
      <c r="G63" s="30"/>
      <c r="H63" s="88"/>
    </row>
    <row r="64" spans="1:8" s="43" customFormat="1" x14ac:dyDescent="0.2">
      <c r="A64" s="41" t="s">
        <v>124</v>
      </c>
      <c r="B64" s="12" t="s">
        <v>125</v>
      </c>
      <c r="C64" s="8" t="s">
        <v>25</v>
      </c>
      <c r="D64" s="33">
        <v>35</v>
      </c>
      <c r="E64" s="42">
        <v>33573</v>
      </c>
      <c r="F64" s="53">
        <f t="shared" si="6"/>
        <v>1175055</v>
      </c>
      <c r="G64" s="30"/>
      <c r="H64" s="88"/>
    </row>
    <row r="65" spans="1:19" x14ac:dyDescent="0.2">
      <c r="A65" s="41" t="s">
        <v>126</v>
      </c>
      <c r="B65" s="24" t="s">
        <v>127</v>
      </c>
      <c r="C65" s="8" t="s">
        <v>25</v>
      </c>
      <c r="D65" s="33">
        <v>53</v>
      </c>
      <c r="E65" s="42">
        <v>59568</v>
      </c>
      <c r="F65" s="53">
        <f>+ROUND(D65*E65,0)</f>
        <v>3157104</v>
      </c>
      <c r="G65" s="30"/>
    </row>
    <row r="66" spans="1:19" ht="6" customHeight="1" x14ac:dyDescent="0.3">
      <c r="A66" s="31"/>
      <c r="B66" s="28"/>
      <c r="C66" s="10"/>
      <c r="D66" s="32"/>
      <c r="E66" s="26"/>
      <c r="F66" s="53"/>
      <c r="G66" s="30"/>
    </row>
    <row r="67" spans="1:19" ht="22.8" customHeight="1" x14ac:dyDescent="0.3">
      <c r="A67" s="101" t="s">
        <v>480</v>
      </c>
      <c r="B67" s="101"/>
      <c r="C67" s="101"/>
      <c r="D67" s="101"/>
      <c r="E67" s="101"/>
      <c r="F67" s="62">
        <f>+SUM(F7:F65)</f>
        <v>261515633</v>
      </c>
      <c r="G67" s="30"/>
    </row>
    <row r="68" spans="1:19" x14ac:dyDescent="0.3">
      <c r="A68" s="63"/>
      <c r="B68" s="64"/>
      <c r="C68" s="65"/>
      <c r="D68" s="66"/>
      <c r="E68" s="67"/>
      <c r="F68" s="68"/>
    </row>
    <row r="69" spans="1:19" ht="24.6" customHeight="1" x14ac:dyDescent="0.3">
      <c r="A69" s="97" t="s">
        <v>128</v>
      </c>
      <c r="B69" s="97" t="s">
        <v>128</v>
      </c>
      <c r="C69" s="97"/>
      <c r="D69" s="97"/>
      <c r="E69" s="97"/>
      <c r="F69" s="97">
        <v>875892557</v>
      </c>
    </row>
    <row r="70" spans="1:19" s="2" customFormat="1" ht="24" customHeight="1" x14ac:dyDescent="0.2">
      <c r="A70" s="18" t="s">
        <v>0</v>
      </c>
      <c r="B70" s="18" t="s">
        <v>1</v>
      </c>
      <c r="C70" s="18" t="s">
        <v>2</v>
      </c>
      <c r="D70" s="18" t="s">
        <v>3</v>
      </c>
      <c r="E70" s="19" t="s">
        <v>4</v>
      </c>
      <c r="F70" s="19" t="s">
        <v>5</v>
      </c>
      <c r="G70" s="1"/>
      <c r="H70" s="8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x14ac:dyDescent="0.3">
      <c r="A71" s="20">
        <v>2</v>
      </c>
      <c r="B71" s="71" t="s">
        <v>21</v>
      </c>
      <c r="C71" s="72"/>
      <c r="D71" s="75"/>
      <c r="E71" s="73"/>
      <c r="F71" s="74"/>
    </row>
    <row r="72" spans="1:19" x14ac:dyDescent="0.3">
      <c r="A72" s="27" t="s">
        <v>22</v>
      </c>
      <c r="B72" s="25" t="s">
        <v>23</v>
      </c>
      <c r="C72" s="10"/>
      <c r="D72" s="29"/>
      <c r="E72" s="26"/>
      <c r="F72" s="53"/>
    </row>
    <row r="73" spans="1:19" x14ac:dyDescent="0.3">
      <c r="A73" s="27" t="s">
        <v>16</v>
      </c>
      <c r="B73" s="28" t="s">
        <v>26</v>
      </c>
      <c r="C73" s="10" t="s">
        <v>27</v>
      </c>
      <c r="D73" s="29">
        <v>402.13</v>
      </c>
      <c r="E73" s="26">
        <v>25536</v>
      </c>
      <c r="F73" s="53">
        <f t="shared" ref="F73" si="7">+ROUND(D73*E73,0)</f>
        <v>10268792</v>
      </c>
    </row>
    <row r="74" spans="1:19" ht="22.8" x14ac:dyDescent="0.3">
      <c r="A74" s="31" t="s">
        <v>28</v>
      </c>
      <c r="B74" s="28" t="s">
        <v>29</v>
      </c>
      <c r="C74" s="10" t="s">
        <v>30</v>
      </c>
      <c r="D74" s="32">
        <v>820.37</v>
      </c>
      <c r="E74" s="26">
        <v>17407</v>
      </c>
      <c r="F74" s="53">
        <f t="shared" ref="F74" si="8">+ROUND(D74*E74,0)</f>
        <v>14280181</v>
      </c>
    </row>
    <row r="75" spans="1:19" x14ac:dyDescent="0.3">
      <c r="A75" s="27">
        <v>2.2000000000000002</v>
      </c>
      <c r="B75" s="25" t="s">
        <v>31</v>
      </c>
      <c r="C75" s="10"/>
      <c r="D75" s="29"/>
      <c r="E75" s="26"/>
      <c r="F75" s="53"/>
    </row>
    <row r="76" spans="1:19" x14ac:dyDescent="0.3">
      <c r="A76" s="31" t="s">
        <v>32</v>
      </c>
      <c r="B76" s="28" t="s">
        <v>33</v>
      </c>
      <c r="C76" s="10" t="s">
        <v>30</v>
      </c>
      <c r="D76" s="32">
        <v>14.02</v>
      </c>
      <c r="E76" s="26">
        <v>230155</v>
      </c>
      <c r="F76" s="53">
        <f t="shared" ref="F76:F79" si="9">+ROUND(D76*E76,0)</f>
        <v>3226773</v>
      </c>
    </row>
    <row r="77" spans="1:19" ht="22.8" x14ac:dyDescent="0.3">
      <c r="A77" s="31" t="s">
        <v>129</v>
      </c>
      <c r="B77" s="28" t="s">
        <v>130</v>
      </c>
      <c r="C77" s="10" t="s">
        <v>30</v>
      </c>
      <c r="D77" s="32">
        <v>8.2799999999999994</v>
      </c>
      <c r="E77" s="26">
        <v>450963</v>
      </c>
      <c r="F77" s="53">
        <f t="shared" si="9"/>
        <v>3733974</v>
      </c>
    </row>
    <row r="78" spans="1:19" x14ac:dyDescent="0.3">
      <c r="A78" s="31" t="s">
        <v>36</v>
      </c>
      <c r="B78" s="28" t="s">
        <v>37</v>
      </c>
      <c r="C78" s="10" t="s">
        <v>38</v>
      </c>
      <c r="D78" s="32">
        <v>120.4</v>
      </c>
      <c r="E78" s="26">
        <v>171438</v>
      </c>
      <c r="F78" s="53">
        <f t="shared" si="9"/>
        <v>20641135</v>
      </c>
    </row>
    <row r="79" spans="1:19" x14ac:dyDescent="0.3">
      <c r="A79" s="31" t="s">
        <v>39</v>
      </c>
      <c r="B79" s="28" t="s">
        <v>40</v>
      </c>
      <c r="C79" s="10" t="s">
        <v>30</v>
      </c>
      <c r="D79" s="32">
        <v>403.62</v>
      </c>
      <c r="E79" s="26">
        <v>54660</v>
      </c>
      <c r="F79" s="53">
        <f t="shared" si="9"/>
        <v>22061869</v>
      </c>
    </row>
    <row r="80" spans="1:19" ht="22.8" x14ac:dyDescent="0.3">
      <c r="A80" s="27">
        <v>2.2999999999999998</v>
      </c>
      <c r="B80" s="25" t="s">
        <v>41</v>
      </c>
      <c r="C80" s="10"/>
      <c r="D80" s="29"/>
      <c r="E80" s="26"/>
      <c r="F80" s="53"/>
    </row>
    <row r="81" spans="1:6" ht="22.8" x14ac:dyDescent="0.3">
      <c r="A81" s="31" t="s">
        <v>42</v>
      </c>
      <c r="B81" s="28" t="s">
        <v>43</v>
      </c>
      <c r="C81" s="10" t="s">
        <v>30</v>
      </c>
      <c r="D81" s="32">
        <v>416.75</v>
      </c>
      <c r="E81" s="26">
        <v>202076</v>
      </c>
      <c r="F81" s="53">
        <f t="shared" ref="F81" si="10">+ROUND(D81*E81,0)</f>
        <v>84215173</v>
      </c>
    </row>
    <row r="82" spans="1:6" x14ac:dyDescent="0.3">
      <c r="A82" s="20">
        <v>3</v>
      </c>
      <c r="B82" s="71" t="s">
        <v>44</v>
      </c>
      <c r="C82" s="72"/>
      <c r="D82" s="75"/>
      <c r="E82" s="73"/>
      <c r="F82" s="74"/>
    </row>
    <row r="83" spans="1:6" x14ac:dyDescent="0.3">
      <c r="A83" s="31" t="s">
        <v>45</v>
      </c>
      <c r="B83" s="25" t="s">
        <v>46</v>
      </c>
      <c r="C83" s="31"/>
      <c r="D83" s="33"/>
      <c r="E83" s="26"/>
      <c r="F83" s="53"/>
    </row>
    <row r="84" spans="1:6" x14ac:dyDescent="0.3">
      <c r="A84" s="31" t="s">
        <v>47</v>
      </c>
      <c r="B84" s="28" t="s">
        <v>48</v>
      </c>
      <c r="C84" s="10" t="s">
        <v>30</v>
      </c>
      <c r="D84" s="32">
        <v>6.02</v>
      </c>
      <c r="E84" s="26">
        <v>732758</v>
      </c>
      <c r="F84" s="53">
        <f t="shared" ref="F84" si="11">+ROUND(D84*E84,0)</f>
        <v>4411203</v>
      </c>
    </row>
    <row r="85" spans="1:6" x14ac:dyDescent="0.3">
      <c r="A85" s="27" t="s">
        <v>49</v>
      </c>
      <c r="B85" s="25" t="s">
        <v>50</v>
      </c>
      <c r="C85" s="10"/>
      <c r="D85" s="29"/>
      <c r="E85" s="26"/>
      <c r="F85" s="53"/>
    </row>
    <row r="86" spans="1:6" x14ac:dyDescent="0.3">
      <c r="A86" s="31" t="s">
        <v>51</v>
      </c>
      <c r="B86" s="28" t="s">
        <v>52</v>
      </c>
      <c r="C86" s="10" t="s">
        <v>30</v>
      </c>
      <c r="D86" s="32">
        <v>192.39</v>
      </c>
      <c r="E86" s="26">
        <v>1710946</v>
      </c>
      <c r="F86" s="53">
        <f t="shared" ref="F86" si="12">+ROUND(D86*E86,0)</f>
        <v>329168901</v>
      </c>
    </row>
    <row r="87" spans="1:6" x14ac:dyDescent="0.3">
      <c r="A87" s="27">
        <v>3.3</v>
      </c>
      <c r="B87" s="25" t="s">
        <v>53</v>
      </c>
      <c r="C87" s="10"/>
      <c r="D87" s="29"/>
      <c r="E87" s="26"/>
      <c r="F87" s="53"/>
    </row>
    <row r="88" spans="1:6" x14ac:dyDescent="0.3">
      <c r="A88" s="31" t="s">
        <v>54</v>
      </c>
      <c r="B88" s="28" t="s">
        <v>55</v>
      </c>
      <c r="C88" s="10" t="s">
        <v>56</v>
      </c>
      <c r="D88" s="32">
        <v>19269.900000000001</v>
      </c>
      <c r="E88" s="26">
        <v>12375</v>
      </c>
      <c r="F88" s="53">
        <f t="shared" ref="F88" si="13">+ROUND(D88*E88,0)</f>
        <v>238465013</v>
      </c>
    </row>
    <row r="89" spans="1:6" x14ac:dyDescent="0.3">
      <c r="A89" s="27">
        <v>3.6</v>
      </c>
      <c r="B89" s="25" t="s">
        <v>131</v>
      </c>
      <c r="C89" s="10"/>
      <c r="D89" s="29"/>
      <c r="E89" s="26"/>
      <c r="F89" s="53"/>
    </row>
    <row r="90" spans="1:6" x14ac:dyDescent="0.3">
      <c r="A90" s="31" t="s">
        <v>132</v>
      </c>
      <c r="B90" s="28" t="s">
        <v>133</v>
      </c>
      <c r="C90" s="10" t="s">
        <v>30</v>
      </c>
      <c r="D90" s="32">
        <v>4.83</v>
      </c>
      <c r="E90" s="26">
        <v>846536</v>
      </c>
      <c r="F90" s="53">
        <f t="shared" ref="F90" si="14">+ROUND(D90*E90,0)</f>
        <v>4088769</v>
      </c>
    </row>
    <row r="91" spans="1:6" x14ac:dyDescent="0.3">
      <c r="A91" s="20">
        <v>4</v>
      </c>
      <c r="B91" s="71" t="s">
        <v>59</v>
      </c>
      <c r="C91" s="72"/>
      <c r="D91" s="75"/>
      <c r="E91" s="73"/>
      <c r="F91" s="74"/>
    </row>
    <row r="92" spans="1:6" x14ac:dyDescent="0.3">
      <c r="A92" s="27">
        <v>4.0999999999999996</v>
      </c>
      <c r="B92" s="25" t="s">
        <v>134</v>
      </c>
      <c r="C92" s="10"/>
      <c r="D92" s="29"/>
      <c r="E92" s="26"/>
      <c r="F92" s="53"/>
    </row>
    <row r="93" spans="1:6" ht="12" customHeight="1" x14ac:dyDescent="0.3">
      <c r="A93" s="31" t="s">
        <v>135</v>
      </c>
      <c r="B93" s="4" t="s">
        <v>136</v>
      </c>
      <c r="C93" s="10" t="s">
        <v>63</v>
      </c>
      <c r="D93" s="33">
        <v>10</v>
      </c>
      <c r="E93" s="26">
        <v>27177</v>
      </c>
      <c r="F93" s="53">
        <f t="shared" ref="F93:F94" si="15">+ROUND(D93*E93,0)</f>
        <v>271770</v>
      </c>
    </row>
    <row r="94" spans="1:6" ht="12" customHeight="1" x14ac:dyDescent="0.3">
      <c r="A94" s="31" t="s">
        <v>137</v>
      </c>
      <c r="B94" s="4" t="s">
        <v>138</v>
      </c>
      <c r="C94" s="10" t="s">
        <v>63</v>
      </c>
      <c r="D94" s="33">
        <v>10</v>
      </c>
      <c r="E94" s="26">
        <v>22924</v>
      </c>
      <c r="F94" s="53">
        <f t="shared" si="15"/>
        <v>229240</v>
      </c>
    </row>
    <row r="95" spans="1:6" x14ac:dyDescent="0.3">
      <c r="A95" s="27">
        <v>4.2</v>
      </c>
      <c r="B95" s="25" t="s">
        <v>139</v>
      </c>
      <c r="C95" s="10"/>
      <c r="D95" s="29"/>
      <c r="E95" s="26"/>
      <c r="F95" s="53"/>
    </row>
    <row r="96" spans="1:6" ht="12" customHeight="1" x14ac:dyDescent="0.3">
      <c r="A96" s="31" t="s">
        <v>140</v>
      </c>
      <c r="B96" s="4" t="s">
        <v>141</v>
      </c>
      <c r="C96" s="10" t="s">
        <v>72</v>
      </c>
      <c r="D96" s="33">
        <v>34.42</v>
      </c>
      <c r="E96" s="26">
        <v>17255</v>
      </c>
      <c r="F96" s="53">
        <f t="shared" ref="F96:F97" si="16">+ROUND(D96*E96,0)</f>
        <v>593917</v>
      </c>
    </row>
    <row r="97" spans="1:6" ht="12" customHeight="1" x14ac:dyDescent="0.3">
      <c r="A97" s="31" t="s">
        <v>142</v>
      </c>
      <c r="B97" s="4" t="s">
        <v>143</v>
      </c>
      <c r="C97" s="10" t="s">
        <v>72</v>
      </c>
      <c r="D97" s="33">
        <v>39.39</v>
      </c>
      <c r="E97" s="26">
        <v>11954</v>
      </c>
      <c r="F97" s="53">
        <f t="shared" si="16"/>
        <v>470868</v>
      </c>
    </row>
    <row r="98" spans="1:6" x14ac:dyDescent="0.3">
      <c r="A98" s="27">
        <v>4.3</v>
      </c>
      <c r="B98" s="25" t="s">
        <v>60</v>
      </c>
      <c r="C98" s="10"/>
      <c r="D98" s="29"/>
      <c r="E98" s="26"/>
      <c r="F98" s="53"/>
    </row>
    <row r="99" spans="1:6" ht="12" customHeight="1" x14ac:dyDescent="0.3">
      <c r="A99" s="31" t="s">
        <v>61</v>
      </c>
      <c r="B99" s="4" t="s">
        <v>62</v>
      </c>
      <c r="C99" s="10" t="s">
        <v>63</v>
      </c>
      <c r="D99" s="33">
        <v>19</v>
      </c>
      <c r="E99" s="26">
        <v>25354</v>
      </c>
      <c r="F99" s="53">
        <f t="shared" ref="F99:F100" si="17">+ROUND(D99*E99,0)</f>
        <v>481726</v>
      </c>
    </row>
    <row r="100" spans="1:6" ht="12" customHeight="1" x14ac:dyDescent="0.3">
      <c r="A100" s="31" t="s">
        <v>144</v>
      </c>
      <c r="B100" s="4" t="s">
        <v>145</v>
      </c>
      <c r="C100" s="10" t="s">
        <v>63</v>
      </c>
      <c r="D100" s="33">
        <v>2</v>
      </c>
      <c r="E100" s="26">
        <v>36382</v>
      </c>
      <c r="F100" s="53">
        <f t="shared" si="17"/>
        <v>72764</v>
      </c>
    </row>
    <row r="101" spans="1:6" ht="12" customHeight="1" x14ac:dyDescent="0.3">
      <c r="A101" s="27">
        <v>4.4000000000000004</v>
      </c>
      <c r="B101" s="25" t="s">
        <v>146</v>
      </c>
      <c r="C101" s="10"/>
      <c r="D101" s="29"/>
      <c r="E101" s="26"/>
      <c r="F101" s="53"/>
    </row>
    <row r="102" spans="1:6" x14ac:dyDescent="0.3">
      <c r="A102" s="31" t="s">
        <v>147</v>
      </c>
      <c r="B102" s="13" t="s">
        <v>148</v>
      </c>
      <c r="C102" s="10" t="s">
        <v>72</v>
      </c>
      <c r="D102" s="33">
        <v>5.05</v>
      </c>
      <c r="E102" s="26">
        <v>44981</v>
      </c>
      <c r="F102" s="53">
        <f t="shared" ref="F102:F104" si="18">+ROUND(D102*E102,0)</f>
        <v>227154</v>
      </c>
    </row>
    <row r="103" spans="1:6" ht="12" customHeight="1" x14ac:dyDescent="0.3">
      <c r="A103" s="31" t="s">
        <v>149</v>
      </c>
      <c r="B103" s="4" t="s">
        <v>150</v>
      </c>
      <c r="C103" s="10" t="s">
        <v>63</v>
      </c>
      <c r="D103" s="33">
        <v>1</v>
      </c>
      <c r="E103" s="26">
        <v>113470</v>
      </c>
      <c r="F103" s="53">
        <f t="shared" si="18"/>
        <v>113470</v>
      </c>
    </row>
    <row r="104" spans="1:6" ht="12" customHeight="1" x14ac:dyDescent="0.3">
      <c r="A104" s="31" t="s">
        <v>151</v>
      </c>
      <c r="B104" s="4" t="s">
        <v>152</v>
      </c>
      <c r="C104" s="10" t="s">
        <v>63</v>
      </c>
      <c r="D104" s="33">
        <v>5</v>
      </c>
      <c r="E104" s="26">
        <v>140936</v>
      </c>
      <c r="F104" s="53">
        <f t="shared" si="18"/>
        <v>704680</v>
      </c>
    </row>
    <row r="105" spans="1:6" ht="12" customHeight="1" x14ac:dyDescent="0.3">
      <c r="A105" s="27" t="s">
        <v>64</v>
      </c>
      <c r="B105" s="25" t="s">
        <v>65</v>
      </c>
      <c r="C105" s="10"/>
      <c r="D105" s="29"/>
      <c r="E105" s="26"/>
      <c r="F105" s="53"/>
    </row>
    <row r="106" spans="1:6" ht="22.8" x14ac:dyDescent="0.3">
      <c r="A106" s="31" t="s">
        <v>66</v>
      </c>
      <c r="B106" s="4" t="s">
        <v>67</v>
      </c>
      <c r="C106" s="10" t="s">
        <v>63</v>
      </c>
      <c r="D106" s="33">
        <v>6</v>
      </c>
      <c r="E106" s="26">
        <v>54934</v>
      </c>
      <c r="F106" s="53">
        <f t="shared" ref="F106" si="19">+ROUND(D106*E106,0)</f>
        <v>329604</v>
      </c>
    </row>
    <row r="107" spans="1:6" ht="12" customHeight="1" x14ac:dyDescent="0.3">
      <c r="A107" s="20">
        <v>5</v>
      </c>
      <c r="B107" s="71" t="s">
        <v>68</v>
      </c>
      <c r="C107" s="72"/>
      <c r="D107" s="75"/>
      <c r="E107" s="73"/>
      <c r="F107" s="74"/>
    </row>
    <row r="108" spans="1:6" x14ac:dyDescent="0.3">
      <c r="A108" s="27">
        <v>5.0999999999999996</v>
      </c>
      <c r="B108" s="25" t="s">
        <v>69</v>
      </c>
      <c r="C108" s="10"/>
      <c r="D108" s="29"/>
      <c r="E108" s="26"/>
      <c r="F108" s="53"/>
    </row>
    <row r="109" spans="1:6" ht="12" customHeight="1" x14ac:dyDescent="0.3">
      <c r="A109" s="31" t="s">
        <v>70</v>
      </c>
      <c r="B109" s="4" t="s">
        <v>71</v>
      </c>
      <c r="C109" s="10" t="s">
        <v>72</v>
      </c>
      <c r="D109" s="33">
        <v>5.84</v>
      </c>
      <c r="E109" s="26">
        <v>8233</v>
      </c>
      <c r="F109" s="53">
        <f t="shared" ref="F109:F110" si="20">+ROUND(D109*E109,0)</f>
        <v>48081</v>
      </c>
    </row>
    <row r="110" spans="1:6" x14ac:dyDescent="0.3">
      <c r="A110" s="31" t="s">
        <v>153</v>
      </c>
      <c r="B110" s="28" t="s">
        <v>154</v>
      </c>
      <c r="C110" s="10" t="s">
        <v>72</v>
      </c>
      <c r="D110" s="29">
        <v>16.899999999999999</v>
      </c>
      <c r="E110" s="26">
        <v>24152</v>
      </c>
      <c r="F110" s="53">
        <f t="shared" si="20"/>
        <v>408169</v>
      </c>
    </row>
    <row r="111" spans="1:6" ht="12" customHeight="1" x14ac:dyDescent="0.3">
      <c r="A111" s="27">
        <v>5.8</v>
      </c>
      <c r="B111" s="25" t="s">
        <v>77</v>
      </c>
      <c r="C111" s="10"/>
      <c r="D111" s="29"/>
      <c r="E111" s="26"/>
      <c r="F111" s="53"/>
    </row>
    <row r="112" spans="1:6" x14ac:dyDescent="0.3">
      <c r="A112" s="17" t="s">
        <v>78</v>
      </c>
      <c r="B112" s="28" t="s">
        <v>79</v>
      </c>
      <c r="C112" s="10" t="s">
        <v>63</v>
      </c>
      <c r="D112" s="32">
        <v>13</v>
      </c>
      <c r="E112" s="26">
        <v>30858</v>
      </c>
      <c r="F112" s="53">
        <f t="shared" ref="F112" si="21">+ROUND(D112*E112,0)</f>
        <v>401154</v>
      </c>
    </row>
    <row r="113" spans="1:8" x14ac:dyDescent="0.3">
      <c r="A113" s="20">
        <v>8</v>
      </c>
      <c r="B113" s="71" t="s">
        <v>155</v>
      </c>
      <c r="C113" s="72"/>
      <c r="D113" s="75"/>
      <c r="E113" s="73"/>
      <c r="F113" s="74"/>
    </row>
    <row r="114" spans="1:8" ht="28.8" customHeight="1" x14ac:dyDescent="0.3">
      <c r="A114" s="31" t="s">
        <v>156</v>
      </c>
      <c r="B114" s="4" t="s">
        <v>157</v>
      </c>
      <c r="C114" s="10" t="s">
        <v>72</v>
      </c>
      <c r="D114" s="33">
        <v>0.25</v>
      </c>
      <c r="E114" s="26">
        <v>190654</v>
      </c>
      <c r="F114" s="53">
        <f t="shared" ref="F114:F115" si="22">+ROUND(D114*E114,0)</f>
        <v>47664</v>
      </c>
    </row>
    <row r="115" spans="1:8" ht="12" customHeight="1" x14ac:dyDescent="0.3">
      <c r="A115" s="31" t="s">
        <v>158</v>
      </c>
      <c r="B115" s="4" t="s">
        <v>159</v>
      </c>
      <c r="C115" s="10" t="s">
        <v>72</v>
      </c>
      <c r="D115" s="33">
        <v>71</v>
      </c>
      <c r="E115" s="26">
        <v>817436</v>
      </c>
      <c r="F115" s="53">
        <f t="shared" si="22"/>
        <v>58037956</v>
      </c>
    </row>
    <row r="116" spans="1:8" x14ac:dyDescent="0.3">
      <c r="A116" s="20">
        <v>9.1</v>
      </c>
      <c r="B116" s="71" t="s">
        <v>89</v>
      </c>
      <c r="C116" s="72"/>
      <c r="D116" s="80"/>
      <c r="E116" s="73"/>
      <c r="F116" s="74"/>
    </row>
    <row r="117" spans="1:8" ht="31.2" customHeight="1" x14ac:dyDescent="0.3">
      <c r="A117" s="5" t="s">
        <v>160</v>
      </c>
      <c r="B117" s="28" t="s">
        <v>161</v>
      </c>
      <c r="C117" s="10" t="s">
        <v>63</v>
      </c>
      <c r="D117" s="33">
        <v>2</v>
      </c>
      <c r="E117" s="26">
        <v>2206300</v>
      </c>
      <c r="F117" s="53">
        <f t="shared" ref="F117:F118" si="23">+ROUND(D117*E117,0)</f>
        <v>4412600</v>
      </c>
    </row>
    <row r="118" spans="1:8" ht="22.8" x14ac:dyDescent="0.3">
      <c r="A118" s="5" t="s">
        <v>162</v>
      </c>
      <c r="B118" s="28" t="s">
        <v>163</v>
      </c>
      <c r="C118" s="10" t="s">
        <v>63</v>
      </c>
      <c r="D118" s="33">
        <v>113.4</v>
      </c>
      <c r="E118" s="26">
        <v>19666</v>
      </c>
      <c r="F118" s="53">
        <f t="shared" si="23"/>
        <v>2230124</v>
      </c>
    </row>
    <row r="119" spans="1:8" s="43" customFormat="1" x14ac:dyDescent="0.2">
      <c r="A119" s="41" t="s">
        <v>164</v>
      </c>
      <c r="B119" s="12" t="s">
        <v>165</v>
      </c>
      <c r="C119" s="8" t="s">
        <v>63</v>
      </c>
      <c r="D119" s="33">
        <v>1</v>
      </c>
      <c r="E119" s="42">
        <v>3895543</v>
      </c>
      <c r="F119" s="53">
        <f t="shared" ref="F119:F120" si="24">+ROUND(D119*E119,0)</f>
        <v>3895543</v>
      </c>
      <c r="H119" s="88"/>
    </row>
    <row r="120" spans="1:8" s="43" customFormat="1" x14ac:dyDescent="0.2">
      <c r="A120" s="41" t="s">
        <v>166</v>
      </c>
      <c r="B120" s="12" t="s">
        <v>167</v>
      </c>
      <c r="C120" s="8" t="s">
        <v>63</v>
      </c>
      <c r="D120" s="33">
        <v>5</v>
      </c>
      <c r="E120" s="42">
        <v>3105614</v>
      </c>
      <c r="F120" s="53">
        <f t="shared" si="24"/>
        <v>15528070</v>
      </c>
      <c r="H120" s="88"/>
    </row>
    <row r="121" spans="1:8" x14ac:dyDescent="0.3">
      <c r="A121" s="27" t="s">
        <v>168</v>
      </c>
      <c r="B121" s="25" t="s">
        <v>169</v>
      </c>
      <c r="C121" s="10"/>
      <c r="D121" s="40"/>
      <c r="E121" s="26"/>
      <c r="F121" s="53"/>
    </row>
    <row r="122" spans="1:8" s="43" customFormat="1" x14ac:dyDescent="0.2">
      <c r="A122" s="41" t="s">
        <v>170</v>
      </c>
      <c r="B122" s="24" t="s">
        <v>171</v>
      </c>
      <c r="C122" s="8" t="s">
        <v>63</v>
      </c>
      <c r="D122" s="33">
        <v>4</v>
      </c>
      <c r="E122" s="42">
        <v>378734</v>
      </c>
      <c r="F122" s="53">
        <f t="shared" ref="F122" si="25">+ROUND(D122*E122,0)</f>
        <v>1514936</v>
      </c>
      <c r="H122" s="88"/>
    </row>
    <row r="123" spans="1:8" ht="15.75" customHeight="1" x14ac:dyDescent="0.3">
      <c r="A123" s="27" t="s">
        <v>172</v>
      </c>
      <c r="B123" s="25" t="s">
        <v>173</v>
      </c>
      <c r="C123" s="10"/>
      <c r="D123" s="40"/>
      <c r="E123" s="26"/>
      <c r="F123" s="53"/>
    </row>
    <row r="124" spans="1:8" s="43" customFormat="1" x14ac:dyDescent="0.2">
      <c r="A124" s="41" t="s">
        <v>174</v>
      </c>
      <c r="B124" s="12" t="s">
        <v>175</v>
      </c>
      <c r="C124" s="8" t="s">
        <v>63</v>
      </c>
      <c r="D124" s="33">
        <v>1</v>
      </c>
      <c r="E124" s="42">
        <v>362502</v>
      </c>
      <c r="F124" s="53">
        <f t="shared" ref="F124" si="26">+ROUND(D124*E124,0)</f>
        <v>362502</v>
      </c>
      <c r="H124" s="88"/>
    </row>
    <row r="125" spans="1:8" ht="15.75" customHeight="1" x14ac:dyDescent="0.3">
      <c r="A125" s="27" t="s">
        <v>176</v>
      </c>
      <c r="B125" s="25" t="s">
        <v>177</v>
      </c>
      <c r="C125" s="10"/>
      <c r="D125" s="40"/>
      <c r="E125" s="26"/>
      <c r="F125" s="53"/>
    </row>
    <row r="126" spans="1:8" s="43" customFormat="1" x14ac:dyDescent="0.2">
      <c r="A126" s="41" t="s">
        <v>178</v>
      </c>
      <c r="B126" s="12" t="s">
        <v>179</v>
      </c>
      <c r="C126" s="8" t="s">
        <v>63</v>
      </c>
      <c r="D126" s="33">
        <v>1</v>
      </c>
      <c r="E126" s="42">
        <v>537441</v>
      </c>
      <c r="F126" s="53">
        <f t="shared" ref="F126" si="27">+ROUND(D126*E126,0)</f>
        <v>537441</v>
      </c>
      <c r="H126" s="88"/>
    </row>
    <row r="127" spans="1:8" ht="15.75" customHeight="1" x14ac:dyDescent="0.3">
      <c r="A127" s="27" t="s">
        <v>180</v>
      </c>
      <c r="B127" s="25" t="s">
        <v>181</v>
      </c>
      <c r="C127" s="10"/>
      <c r="D127" s="40"/>
      <c r="E127" s="26"/>
      <c r="F127" s="53"/>
    </row>
    <row r="128" spans="1:8" s="43" customFormat="1" x14ac:dyDescent="0.2">
      <c r="A128" s="41" t="s">
        <v>182</v>
      </c>
      <c r="B128" s="12" t="s">
        <v>183</v>
      </c>
      <c r="C128" s="8" t="s">
        <v>63</v>
      </c>
      <c r="D128" s="33">
        <v>5</v>
      </c>
      <c r="E128" s="42">
        <v>818786</v>
      </c>
      <c r="F128" s="53">
        <f t="shared" ref="F128" si="28">+ROUND(D128*E128,0)</f>
        <v>4093930</v>
      </c>
      <c r="H128" s="88"/>
    </row>
    <row r="129" spans="1:8" ht="15.75" customHeight="1" x14ac:dyDescent="0.3">
      <c r="A129" s="27" t="s">
        <v>107</v>
      </c>
      <c r="B129" s="25" t="s">
        <v>108</v>
      </c>
      <c r="C129" s="10"/>
      <c r="D129" s="40"/>
      <c r="E129" s="26"/>
      <c r="F129" s="53"/>
    </row>
    <row r="130" spans="1:8" s="43" customFormat="1" x14ac:dyDescent="0.2">
      <c r="A130" s="41" t="s">
        <v>109</v>
      </c>
      <c r="B130" s="12" t="s">
        <v>110</v>
      </c>
      <c r="C130" s="8" t="s">
        <v>63</v>
      </c>
      <c r="D130" s="33">
        <v>9</v>
      </c>
      <c r="E130" s="42">
        <v>1493292</v>
      </c>
      <c r="F130" s="53">
        <f t="shared" ref="F130" si="29">+ROUND(D130*E130,0)</f>
        <v>13439628</v>
      </c>
      <c r="H130" s="88"/>
    </row>
    <row r="131" spans="1:8" ht="15.75" customHeight="1" x14ac:dyDescent="0.3">
      <c r="A131" s="27" t="s">
        <v>107</v>
      </c>
      <c r="B131" s="25" t="s">
        <v>108</v>
      </c>
      <c r="C131" s="10"/>
      <c r="D131" s="40"/>
      <c r="E131" s="26"/>
      <c r="F131" s="53"/>
    </row>
    <row r="132" spans="1:8" s="43" customFormat="1" x14ac:dyDescent="0.2">
      <c r="A132" s="41" t="s">
        <v>184</v>
      </c>
      <c r="B132" s="24" t="s">
        <v>185</v>
      </c>
      <c r="C132" s="8" t="s">
        <v>63</v>
      </c>
      <c r="D132" s="33">
        <v>1</v>
      </c>
      <c r="E132" s="42">
        <v>5293974</v>
      </c>
      <c r="F132" s="53">
        <f t="shared" ref="F132" si="30">+ROUND(D132*E132,0)</f>
        <v>5293974</v>
      </c>
      <c r="H132" s="88"/>
    </row>
    <row r="133" spans="1:8" ht="15.75" customHeight="1" x14ac:dyDescent="0.3">
      <c r="A133" s="27" t="s">
        <v>111</v>
      </c>
      <c r="B133" s="25" t="s">
        <v>112</v>
      </c>
      <c r="C133" s="10"/>
      <c r="D133" s="40"/>
      <c r="E133" s="26"/>
      <c r="F133" s="53"/>
    </row>
    <row r="134" spans="1:8" s="43" customFormat="1" x14ac:dyDescent="0.2">
      <c r="A134" s="41" t="s">
        <v>113</v>
      </c>
      <c r="B134" s="24" t="s">
        <v>114</v>
      </c>
      <c r="C134" s="8" t="s">
        <v>63</v>
      </c>
      <c r="D134" s="33">
        <v>6</v>
      </c>
      <c r="E134" s="42">
        <v>2164191</v>
      </c>
      <c r="F134" s="53">
        <f t="shared" ref="F134" si="31">+ROUND(D134*E134,0)</f>
        <v>12985146</v>
      </c>
      <c r="H134" s="88"/>
    </row>
    <row r="135" spans="1:8" x14ac:dyDescent="0.3">
      <c r="A135" s="27" t="s">
        <v>186</v>
      </c>
      <c r="B135" s="25" t="s">
        <v>187</v>
      </c>
      <c r="C135" s="10"/>
      <c r="D135" s="40"/>
      <c r="E135" s="26"/>
      <c r="F135" s="53"/>
    </row>
    <row r="136" spans="1:8" s="43" customFormat="1" x14ac:dyDescent="0.2">
      <c r="A136" s="41" t="s">
        <v>188</v>
      </c>
      <c r="B136" s="12" t="s">
        <v>189</v>
      </c>
      <c r="C136" s="8" t="s">
        <v>63</v>
      </c>
      <c r="D136" s="33">
        <v>2</v>
      </c>
      <c r="E136" s="42">
        <v>161302</v>
      </c>
      <c r="F136" s="53">
        <f t="shared" ref="F136" si="32">+ROUND(D136*E136,0)</f>
        <v>322604</v>
      </c>
      <c r="H136" s="88"/>
    </row>
    <row r="137" spans="1:8" ht="15.75" customHeight="1" x14ac:dyDescent="0.3">
      <c r="A137" s="27" t="s">
        <v>190</v>
      </c>
      <c r="B137" s="25" t="s">
        <v>191</v>
      </c>
      <c r="C137" s="10"/>
      <c r="D137" s="40"/>
      <c r="E137" s="26"/>
      <c r="F137" s="53"/>
    </row>
    <row r="138" spans="1:8" s="43" customFormat="1" x14ac:dyDescent="0.2">
      <c r="A138" s="41" t="s">
        <v>192</v>
      </c>
      <c r="B138" s="24" t="s">
        <v>193</v>
      </c>
      <c r="C138" s="8" t="s">
        <v>63</v>
      </c>
      <c r="D138" s="33">
        <v>2</v>
      </c>
      <c r="E138" s="42">
        <v>387750</v>
      </c>
      <c r="F138" s="53">
        <f t="shared" ref="F138" si="33">+ROUND(D138*E138,0)</f>
        <v>775500</v>
      </c>
      <c r="H138" s="88"/>
    </row>
    <row r="139" spans="1:8" x14ac:dyDescent="0.3">
      <c r="A139" s="27" t="s">
        <v>194</v>
      </c>
      <c r="B139" s="25" t="s">
        <v>195</v>
      </c>
      <c r="C139" s="10"/>
      <c r="D139" s="40"/>
      <c r="E139" s="26"/>
      <c r="F139" s="53"/>
    </row>
    <row r="140" spans="1:8" s="43" customFormat="1" x14ac:dyDescent="0.2">
      <c r="A140" s="41" t="s">
        <v>196</v>
      </c>
      <c r="B140" s="12" t="s">
        <v>197</v>
      </c>
      <c r="C140" s="8" t="s">
        <v>63</v>
      </c>
      <c r="D140" s="33">
        <v>1</v>
      </c>
      <c r="E140" s="42">
        <v>681092</v>
      </c>
      <c r="F140" s="53">
        <f t="shared" ref="F140" si="34">+ROUND(D140*E140,0)</f>
        <v>681092</v>
      </c>
      <c r="H140" s="88"/>
    </row>
    <row r="141" spans="1:8" ht="15.75" customHeight="1" x14ac:dyDescent="0.3">
      <c r="A141" s="27" t="s">
        <v>198</v>
      </c>
      <c r="B141" s="25" t="s">
        <v>199</v>
      </c>
      <c r="C141" s="10"/>
      <c r="D141" s="40"/>
      <c r="E141" s="26"/>
      <c r="F141" s="53"/>
    </row>
    <row r="142" spans="1:8" s="43" customFormat="1" x14ac:dyDescent="0.2">
      <c r="A142" s="41" t="s">
        <v>200</v>
      </c>
      <c r="B142" s="24" t="s">
        <v>201</v>
      </c>
      <c r="C142" s="8" t="s">
        <v>63</v>
      </c>
      <c r="D142" s="33">
        <v>5</v>
      </c>
      <c r="E142" s="42">
        <v>139065</v>
      </c>
      <c r="F142" s="53">
        <f t="shared" ref="F142:F143" si="35">+ROUND(D142*E142,0)</f>
        <v>695325</v>
      </c>
      <c r="H142" s="88"/>
    </row>
    <row r="143" spans="1:8" s="43" customFormat="1" x14ac:dyDescent="0.2">
      <c r="A143" s="41" t="s">
        <v>202</v>
      </c>
      <c r="B143" s="24" t="s">
        <v>203</v>
      </c>
      <c r="C143" s="8" t="s">
        <v>63</v>
      </c>
      <c r="D143" s="33">
        <v>5</v>
      </c>
      <c r="E143" s="42">
        <v>299858</v>
      </c>
      <c r="F143" s="53">
        <f t="shared" si="35"/>
        <v>1499290</v>
      </c>
      <c r="H143" s="88"/>
    </row>
    <row r="144" spans="1:8" x14ac:dyDescent="0.3">
      <c r="A144" s="27" t="s">
        <v>204</v>
      </c>
      <c r="B144" s="25" t="s">
        <v>205</v>
      </c>
      <c r="C144" s="10"/>
      <c r="D144" s="40"/>
      <c r="E144" s="26"/>
      <c r="F144" s="53"/>
    </row>
    <row r="145" spans="1:8" s="43" customFormat="1" x14ac:dyDescent="0.2">
      <c r="A145" s="41" t="s">
        <v>206</v>
      </c>
      <c r="B145" s="12" t="s">
        <v>207</v>
      </c>
      <c r="C145" s="8" t="s">
        <v>63</v>
      </c>
      <c r="D145" s="33">
        <v>5</v>
      </c>
      <c r="E145" s="42">
        <v>280203</v>
      </c>
      <c r="F145" s="53">
        <f t="shared" ref="F145" si="36">+ROUND(D145*E145,0)</f>
        <v>1401015</v>
      </c>
      <c r="H145" s="88"/>
    </row>
    <row r="146" spans="1:8" x14ac:dyDescent="0.3">
      <c r="A146" s="20">
        <v>4</v>
      </c>
      <c r="B146" s="71" t="s">
        <v>115</v>
      </c>
      <c r="C146" s="72"/>
      <c r="D146" s="79"/>
      <c r="E146" s="73"/>
      <c r="F146" s="74"/>
    </row>
    <row r="147" spans="1:8" x14ac:dyDescent="0.3">
      <c r="A147" s="27" t="s">
        <v>116</v>
      </c>
      <c r="B147" s="25" t="s">
        <v>117</v>
      </c>
      <c r="C147" s="10"/>
      <c r="D147" s="40"/>
      <c r="E147" s="26"/>
      <c r="F147" s="53"/>
    </row>
    <row r="148" spans="1:8" s="43" customFormat="1" x14ac:dyDescent="0.2">
      <c r="A148" s="41" t="s">
        <v>208</v>
      </c>
      <c r="B148" s="12" t="s">
        <v>209</v>
      </c>
      <c r="C148" s="8" t="s">
        <v>63</v>
      </c>
      <c r="D148" s="33">
        <v>3</v>
      </c>
      <c r="E148" s="42">
        <v>24070</v>
      </c>
      <c r="F148" s="53">
        <f t="shared" ref="F148:F149" si="37">+ROUND(D148*E148,0)</f>
        <v>72210</v>
      </c>
      <c r="H148" s="88"/>
    </row>
    <row r="149" spans="1:8" s="43" customFormat="1" x14ac:dyDescent="0.2">
      <c r="A149" s="41" t="s">
        <v>118</v>
      </c>
      <c r="B149" s="12" t="s">
        <v>119</v>
      </c>
      <c r="C149" s="8" t="s">
        <v>63</v>
      </c>
      <c r="D149" s="33">
        <v>4</v>
      </c>
      <c r="E149" s="42">
        <v>13882</v>
      </c>
      <c r="F149" s="53">
        <f t="shared" si="37"/>
        <v>55528</v>
      </c>
      <c r="H149" s="88"/>
    </row>
    <row r="150" spans="1:8" x14ac:dyDescent="0.3">
      <c r="A150" s="27" t="s">
        <v>210</v>
      </c>
      <c r="B150" s="25" t="s">
        <v>211</v>
      </c>
      <c r="C150" s="10"/>
      <c r="D150" s="40"/>
      <c r="E150" s="26"/>
      <c r="F150" s="53"/>
    </row>
    <row r="151" spans="1:8" s="43" customFormat="1" x14ac:dyDescent="0.2">
      <c r="A151" s="41" t="s">
        <v>212</v>
      </c>
      <c r="B151" s="12" t="s">
        <v>213</v>
      </c>
      <c r="C151" s="8" t="s">
        <v>63</v>
      </c>
      <c r="D151" s="33">
        <v>6</v>
      </c>
      <c r="E151" s="42">
        <v>15386</v>
      </c>
      <c r="F151" s="53">
        <f t="shared" ref="F151" si="38">+ROUND(D151*E151,0)</f>
        <v>92316</v>
      </c>
      <c r="H151" s="88"/>
    </row>
    <row r="152" spans="1:8" s="43" customFormat="1" x14ac:dyDescent="0.2">
      <c r="A152" s="41" t="s">
        <v>214</v>
      </c>
      <c r="B152" s="12" t="s">
        <v>215</v>
      </c>
      <c r="C152" s="8" t="s">
        <v>25</v>
      </c>
      <c r="D152" s="33">
        <v>4.72</v>
      </c>
      <c r="E152" s="42">
        <v>76805</v>
      </c>
      <c r="F152" s="53">
        <f t="shared" ref="F152" si="39">+ROUND(D152*E152,0)</f>
        <v>362520</v>
      </c>
      <c r="H152" s="88"/>
    </row>
    <row r="153" spans="1:8" s="43" customFormat="1" x14ac:dyDescent="0.2">
      <c r="A153" s="41" t="s">
        <v>216</v>
      </c>
      <c r="B153" s="12" t="s">
        <v>217</v>
      </c>
      <c r="C153" s="8" t="s">
        <v>25</v>
      </c>
      <c r="D153" s="33">
        <v>29.7</v>
      </c>
      <c r="E153" s="42">
        <v>50051</v>
      </c>
      <c r="F153" s="53">
        <f t="shared" ref="F153:F154" si="40">+ROUND(D153*E153,0)</f>
        <v>1486515</v>
      </c>
      <c r="H153" s="88"/>
    </row>
    <row r="154" spans="1:8" s="43" customFormat="1" x14ac:dyDescent="0.2">
      <c r="A154" s="41" t="s">
        <v>218</v>
      </c>
      <c r="B154" s="12" t="s">
        <v>219</v>
      </c>
      <c r="C154" s="8" t="s">
        <v>25</v>
      </c>
      <c r="D154" s="33">
        <v>39.39</v>
      </c>
      <c r="E154" s="42">
        <v>67149</v>
      </c>
      <c r="F154" s="53">
        <f t="shared" si="40"/>
        <v>2644999</v>
      </c>
      <c r="H154" s="88"/>
    </row>
    <row r="155" spans="1:8" s="43" customFormat="1" x14ac:dyDescent="0.2">
      <c r="A155" s="41" t="s">
        <v>220</v>
      </c>
      <c r="B155" s="12" t="s">
        <v>221</v>
      </c>
      <c r="C155" s="8" t="s">
        <v>25</v>
      </c>
      <c r="D155" s="33">
        <v>5.05</v>
      </c>
      <c r="E155" s="42">
        <v>430217</v>
      </c>
      <c r="F155" s="53">
        <f t="shared" ref="F155" si="41">+ROUND(D155*E155,0)</f>
        <v>2172596</v>
      </c>
      <c r="H155" s="88"/>
    </row>
    <row r="156" spans="1:8" s="43" customFormat="1" x14ac:dyDescent="0.2">
      <c r="A156" s="41" t="s">
        <v>120</v>
      </c>
      <c r="B156" s="24" t="s">
        <v>121</v>
      </c>
      <c r="C156" s="8" t="s">
        <v>25</v>
      </c>
      <c r="D156" s="33">
        <v>16.899999999999999</v>
      </c>
      <c r="E156" s="42">
        <v>99086</v>
      </c>
      <c r="F156" s="53">
        <f t="shared" ref="F156:F157" si="42">+ROUND(D156*E156,0)</f>
        <v>1674553</v>
      </c>
      <c r="H156" s="88"/>
    </row>
    <row r="157" spans="1:8" s="43" customFormat="1" x14ac:dyDescent="0.2">
      <c r="A157" s="41" t="s">
        <v>124</v>
      </c>
      <c r="B157" s="12" t="s">
        <v>125</v>
      </c>
      <c r="C157" s="8" t="s">
        <v>25</v>
      </c>
      <c r="D157" s="33">
        <v>5.84</v>
      </c>
      <c r="E157" s="42">
        <v>33573</v>
      </c>
      <c r="F157" s="53">
        <f t="shared" si="42"/>
        <v>196066</v>
      </c>
      <c r="H157" s="88"/>
    </row>
    <row r="158" spans="1:8" ht="6" customHeight="1" x14ac:dyDescent="0.3">
      <c r="A158" s="31"/>
      <c r="B158" s="28"/>
      <c r="C158" s="10"/>
      <c r="D158" s="32"/>
      <c r="E158" s="26"/>
      <c r="F158" s="53"/>
    </row>
    <row r="159" spans="1:8" ht="22.8" customHeight="1" x14ac:dyDescent="0.3">
      <c r="A159" s="96" t="s">
        <v>481</v>
      </c>
      <c r="B159" s="96"/>
      <c r="C159" s="96"/>
      <c r="D159" s="96"/>
      <c r="E159" s="96"/>
      <c r="F159" s="55">
        <f>+SUM(F73:F157)</f>
        <v>875426023</v>
      </c>
    </row>
    <row r="160" spans="1:8" x14ac:dyDescent="0.3">
      <c r="A160" s="3"/>
      <c r="B160" s="13"/>
      <c r="C160" s="5"/>
      <c r="D160" s="33"/>
      <c r="E160" s="26"/>
      <c r="F160" s="53"/>
    </row>
    <row r="161" spans="1:6" ht="24" customHeight="1" x14ac:dyDescent="0.3">
      <c r="A161" s="97" t="s">
        <v>222</v>
      </c>
      <c r="B161" s="97" t="s">
        <v>128</v>
      </c>
      <c r="C161" s="97"/>
      <c r="D161" s="97"/>
      <c r="E161" s="97"/>
      <c r="F161" s="97">
        <v>875892557</v>
      </c>
    </row>
    <row r="162" spans="1:6" ht="24" customHeight="1" x14ac:dyDescent="0.3">
      <c r="A162" s="18" t="s">
        <v>0</v>
      </c>
      <c r="B162" s="18" t="s">
        <v>1</v>
      </c>
      <c r="C162" s="18" t="s">
        <v>2</v>
      </c>
      <c r="D162" s="18" t="s">
        <v>3</v>
      </c>
      <c r="E162" s="19" t="s">
        <v>4</v>
      </c>
      <c r="F162" s="19" t="s">
        <v>5</v>
      </c>
    </row>
    <row r="163" spans="1:6" x14ac:dyDescent="0.3">
      <c r="A163" s="20">
        <v>2</v>
      </c>
      <c r="B163" s="71" t="s">
        <v>21</v>
      </c>
      <c r="C163" s="72"/>
      <c r="D163" s="75"/>
      <c r="E163" s="73"/>
      <c r="F163" s="74"/>
    </row>
    <row r="164" spans="1:6" x14ac:dyDescent="0.3">
      <c r="A164" s="27" t="s">
        <v>22</v>
      </c>
      <c r="B164" s="25" t="s">
        <v>23</v>
      </c>
      <c r="C164" s="10"/>
      <c r="D164" s="29"/>
      <c r="E164" s="26"/>
      <c r="F164" s="53"/>
    </row>
    <row r="165" spans="1:6" x14ac:dyDescent="0.3">
      <c r="A165" s="27" t="s">
        <v>16</v>
      </c>
      <c r="B165" s="28" t="s">
        <v>26</v>
      </c>
      <c r="C165" s="10" t="s">
        <v>27</v>
      </c>
      <c r="D165" s="29">
        <v>122.18</v>
      </c>
      <c r="E165" s="26">
        <v>25536</v>
      </c>
      <c r="F165" s="53">
        <f t="shared" ref="F165:F166" si="43">+ROUND(D165*E165,0)</f>
        <v>3119988</v>
      </c>
    </row>
    <row r="166" spans="1:6" ht="22.8" x14ac:dyDescent="0.3">
      <c r="A166" s="31" t="s">
        <v>28</v>
      </c>
      <c r="B166" s="28" t="s">
        <v>29</v>
      </c>
      <c r="C166" s="10" t="s">
        <v>30</v>
      </c>
      <c r="D166" s="32">
        <v>655.35</v>
      </c>
      <c r="E166" s="26">
        <v>17407</v>
      </c>
      <c r="F166" s="53">
        <f t="shared" si="43"/>
        <v>11407677</v>
      </c>
    </row>
    <row r="167" spans="1:6" x14ac:dyDescent="0.3">
      <c r="A167" s="27">
        <v>2.2000000000000002</v>
      </c>
      <c r="B167" s="25" t="s">
        <v>31</v>
      </c>
      <c r="C167" s="10"/>
      <c r="D167" s="29"/>
      <c r="E167" s="26"/>
      <c r="F167" s="53"/>
    </row>
    <row r="168" spans="1:6" x14ac:dyDescent="0.3">
      <c r="A168" s="31" t="s">
        <v>39</v>
      </c>
      <c r="B168" s="28" t="s">
        <v>40</v>
      </c>
      <c r="C168" s="10" t="s">
        <v>30</v>
      </c>
      <c r="D168" s="32">
        <v>233.8</v>
      </c>
      <c r="E168" s="26">
        <v>54660</v>
      </c>
      <c r="F168" s="53">
        <f t="shared" ref="F168" si="44">+ROUND(D168*E168,0)</f>
        <v>12779508</v>
      </c>
    </row>
    <row r="169" spans="1:6" ht="22.8" x14ac:dyDescent="0.3">
      <c r="A169" s="27">
        <v>2.2999999999999998</v>
      </c>
      <c r="B169" s="25" t="s">
        <v>41</v>
      </c>
      <c r="C169" s="10"/>
      <c r="D169" s="29"/>
      <c r="E169" s="26"/>
      <c r="F169" s="53"/>
    </row>
    <row r="170" spans="1:6" ht="22.8" x14ac:dyDescent="0.3">
      <c r="A170" s="31" t="s">
        <v>42</v>
      </c>
      <c r="B170" s="28" t="s">
        <v>43</v>
      </c>
      <c r="C170" s="10" t="s">
        <v>30</v>
      </c>
      <c r="D170" s="32">
        <v>655.35</v>
      </c>
      <c r="E170" s="26">
        <v>202076</v>
      </c>
      <c r="F170" s="53">
        <f t="shared" ref="F170" si="45">+ROUND(D170*E170,0)</f>
        <v>132430507</v>
      </c>
    </row>
    <row r="171" spans="1:6" x14ac:dyDescent="0.3">
      <c r="A171" s="27">
        <v>2.5</v>
      </c>
      <c r="B171" s="25" t="s">
        <v>223</v>
      </c>
      <c r="C171" s="10"/>
      <c r="D171" s="29"/>
      <c r="E171" s="26"/>
      <c r="F171" s="53"/>
    </row>
    <row r="172" spans="1:6" x14ac:dyDescent="0.3">
      <c r="A172" s="31" t="s">
        <v>224</v>
      </c>
      <c r="B172" s="28" t="s">
        <v>225</v>
      </c>
      <c r="C172" s="10" t="s">
        <v>30</v>
      </c>
      <c r="D172" s="32">
        <v>48.93</v>
      </c>
      <c r="E172" s="26">
        <v>509146</v>
      </c>
      <c r="F172" s="53">
        <f t="shared" ref="F172:F173" si="46">+ROUND(D172*E172,0)</f>
        <v>24912514</v>
      </c>
    </row>
    <row r="173" spans="1:6" x14ac:dyDescent="0.3">
      <c r="A173" s="31" t="s">
        <v>226</v>
      </c>
      <c r="B173" s="28" t="s">
        <v>227</v>
      </c>
      <c r="C173" s="10" t="s">
        <v>27</v>
      </c>
      <c r="D173" s="32">
        <v>1.79</v>
      </c>
      <c r="E173" s="26">
        <v>27414</v>
      </c>
      <c r="F173" s="53">
        <f t="shared" si="46"/>
        <v>49071</v>
      </c>
    </row>
    <row r="174" spans="1:6" x14ac:dyDescent="0.3">
      <c r="A174" s="20">
        <v>3</v>
      </c>
      <c r="B174" s="71" t="s">
        <v>44</v>
      </c>
      <c r="C174" s="72"/>
      <c r="D174" s="75"/>
      <c r="E174" s="73"/>
      <c r="F174" s="74"/>
    </row>
    <row r="175" spans="1:6" x14ac:dyDescent="0.3">
      <c r="A175" s="27" t="s">
        <v>45</v>
      </c>
      <c r="B175" s="25" t="s">
        <v>46</v>
      </c>
      <c r="C175" s="31"/>
      <c r="D175" s="33"/>
      <c r="E175" s="26"/>
      <c r="F175" s="53"/>
    </row>
    <row r="176" spans="1:6" x14ac:dyDescent="0.3">
      <c r="A176" s="31" t="s">
        <v>47</v>
      </c>
      <c r="B176" s="28" t="s">
        <v>48</v>
      </c>
      <c r="C176" s="10" t="s">
        <v>30</v>
      </c>
      <c r="D176" s="32">
        <v>6.09</v>
      </c>
      <c r="E176" s="26">
        <v>732758</v>
      </c>
      <c r="F176" s="53">
        <f t="shared" ref="F176" si="47">+ROUND(D176*E176,0)</f>
        <v>4462496</v>
      </c>
    </row>
    <row r="177" spans="1:6" x14ac:dyDescent="0.3">
      <c r="A177" s="27" t="s">
        <v>49</v>
      </c>
      <c r="B177" s="25" t="s">
        <v>50</v>
      </c>
      <c r="C177" s="10"/>
      <c r="D177" s="29"/>
      <c r="E177" s="26"/>
      <c r="F177" s="53"/>
    </row>
    <row r="178" spans="1:6" x14ac:dyDescent="0.3">
      <c r="A178" s="31" t="s">
        <v>51</v>
      </c>
      <c r="B178" s="28" t="s">
        <v>52</v>
      </c>
      <c r="C178" s="10" t="s">
        <v>30</v>
      </c>
      <c r="D178" s="32">
        <v>89.84</v>
      </c>
      <c r="E178" s="26">
        <v>1710946</v>
      </c>
      <c r="F178" s="53">
        <f t="shared" ref="F178" si="48">+ROUND(D178*E178,0)</f>
        <v>153711389</v>
      </c>
    </row>
    <row r="179" spans="1:6" x14ac:dyDescent="0.3">
      <c r="A179" s="27">
        <v>3.3</v>
      </c>
      <c r="B179" s="25" t="s">
        <v>53</v>
      </c>
      <c r="C179" s="10"/>
      <c r="D179" s="29"/>
      <c r="E179" s="26"/>
      <c r="F179" s="53"/>
    </row>
    <row r="180" spans="1:6" x14ac:dyDescent="0.3">
      <c r="A180" s="31" t="s">
        <v>54</v>
      </c>
      <c r="B180" s="28" t="s">
        <v>55</v>
      </c>
      <c r="C180" s="10" t="s">
        <v>56</v>
      </c>
      <c r="D180" s="32">
        <v>10282.6</v>
      </c>
      <c r="E180" s="26">
        <v>12375</v>
      </c>
      <c r="F180" s="53">
        <f t="shared" ref="F180" si="49">+ROUND(D180*E180,0)</f>
        <v>127247175</v>
      </c>
    </row>
    <row r="181" spans="1:6" x14ac:dyDescent="0.3">
      <c r="A181" s="27">
        <v>3.5</v>
      </c>
      <c r="B181" s="25" t="s">
        <v>228</v>
      </c>
      <c r="C181" s="10"/>
      <c r="D181" s="29"/>
      <c r="E181" s="26"/>
      <c r="F181" s="53"/>
    </row>
    <row r="182" spans="1:6" x14ac:dyDescent="0.3">
      <c r="A182" s="31" t="s">
        <v>229</v>
      </c>
      <c r="B182" s="28" t="s">
        <v>230</v>
      </c>
      <c r="C182" s="10" t="s">
        <v>25</v>
      </c>
      <c r="D182" s="32">
        <v>48.8</v>
      </c>
      <c r="E182" s="26">
        <v>176277</v>
      </c>
      <c r="F182" s="53">
        <f t="shared" ref="F182" si="50">+ROUND(D182*E182,0)</f>
        <v>8602318</v>
      </c>
    </row>
    <row r="183" spans="1:6" x14ac:dyDescent="0.3">
      <c r="A183" s="20">
        <v>4</v>
      </c>
      <c r="B183" s="71" t="s">
        <v>59</v>
      </c>
      <c r="C183" s="72"/>
      <c r="D183" s="75"/>
      <c r="E183" s="73"/>
      <c r="F183" s="74"/>
    </row>
    <row r="184" spans="1:6" x14ac:dyDescent="0.3">
      <c r="A184" s="27">
        <v>4.3</v>
      </c>
      <c r="B184" s="25" t="s">
        <v>60</v>
      </c>
      <c r="C184" s="10"/>
      <c r="D184" s="29"/>
      <c r="E184" s="26"/>
      <c r="F184" s="53"/>
    </row>
    <row r="185" spans="1:6" ht="22.8" x14ac:dyDescent="0.3">
      <c r="A185" s="31" t="s">
        <v>144</v>
      </c>
      <c r="B185" s="4" t="s">
        <v>145</v>
      </c>
      <c r="C185" s="10" t="s">
        <v>63</v>
      </c>
      <c r="D185" s="33">
        <v>1</v>
      </c>
      <c r="E185" s="26">
        <v>36382</v>
      </c>
      <c r="F185" s="53">
        <f t="shared" ref="F185" si="51">+ROUND(D185*E185,0)</f>
        <v>36382</v>
      </c>
    </row>
    <row r="186" spans="1:6" x14ac:dyDescent="0.3">
      <c r="A186" s="27">
        <v>4.4000000000000004</v>
      </c>
      <c r="B186" s="25" t="s">
        <v>146</v>
      </c>
      <c r="C186" s="10"/>
      <c r="D186" s="29"/>
      <c r="E186" s="26"/>
      <c r="F186" s="53"/>
    </row>
    <row r="187" spans="1:6" x14ac:dyDescent="0.3">
      <c r="A187" s="31" t="s">
        <v>231</v>
      </c>
      <c r="B187" s="4" t="s">
        <v>232</v>
      </c>
      <c r="C187" s="10" t="s">
        <v>72</v>
      </c>
      <c r="D187" s="33">
        <v>6.1</v>
      </c>
      <c r="E187" s="26">
        <v>20244</v>
      </c>
      <c r="F187" s="53">
        <f t="shared" ref="F187:F188" si="52">+ROUND(D187*E187,0)</f>
        <v>123488</v>
      </c>
    </row>
    <row r="188" spans="1:6" ht="28.2" customHeight="1" x14ac:dyDescent="0.3">
      <c r="A188" s="31" t="s">
        <v>233</v>
      </c>
      <c r="B188" s="4" t="s">
        <v>234</v>
      </c>
      <c r="C188" s="10" t="s">
        <v>63</v>
      </c>
      <c r="D188" s="33">
        <v>1</v>
      </c>
      <c r="E188" s="26">
        <v>121819</v>
      </c>
      <c r="F188" s="53">
        <f t="shared" si="52"/>
        <v>121819</v>
      </c>
    </row>
    <row r="189" spans="1:6" x14ac:dyDescent="0.3">
      <c r="A189" s="20">
        <v>8</v>
      </c>
      <c r="B189" s="71" t="s">
        <v>155</v>
      </c>
      <c r="C189" s="72"/>
      <c r="D189" s="75"/>
      <c r="E189" s="73"/>
      <c r="F189" s="74"/>
    </row>
    <row r="190" spans="1:6" ht="40.200000000000003" customHeight="1" x14ac:dyDescent="0.3">
      <c r="A190" s="31">
        <v>8.1</v>
      </c>
      <c r="B190" s="4" t="s">
        <v>235</v>
      </c>
      <c r="C190" s="10" t="s">
        <v>63</v>
      </c>
      <c r="D190" s="33">
        <v>8</v>
      </c>
      <c r="E190" s="26">
        <v>3836090</v>
      </c>
      <c r="F190" s="53">
        <f t="shared" ref="F190" si="53">+ROUND(D190*E190,0)</f>
        <v>30688720</v>
      </c>
    </row>
    <row r="191" spans="1:6" x14ac:dyDescent="0.3">
      <c r="A191" s="20">
        <v>9</v>
      </c>
      <c r="B191" s="71" t="s">
        <v>88</v>
      </c>
      <c r="C191" s="72"/>
      <c r="D191" s="75"/>
      <c r="E191" s="73"/>
      <c r="F191" s="74"/>
    </row>
    <row r="192" spans="1:6" x14ac:dyDescent="0.3">
      <c r="A192" s="27">
        <v>9.1</v>
      </c>
      <c r="B192" s="25" t="s">
        <v>89</v>
      </c>
      <c r="C192" s="10"/>
      <c r="D192" s="29"/>
      <c r="E192" s="26"/>
      <c r="F192" s="53"/>
    </row>
    <row r="193" spans="1:8" ht="22.8" x14ac:dyDescent="0.3">
      <c r="A193" s="31" t="s">
        <v>162</v>
      </c>
      <c r="B193" s="4" t="s">
        <v>163</v>
      </c>
      <c r="C193" s="10" t="s">
        <v>63</v>
      </c>
      <c r="D193" s="33">
        <v>200.87</v>
      </c>
      <c r="E193" s="26">
        <v>19666</v>
      </c>
      <c r="F193" s="53">
        <f t="shared" ref="F193:F194" si="54">+ROUND(D193*E193,0)</f>
        <v>3950309</v>
      </c>
    </row>
    <row r="194" spans="1:8" ht="63.6" customHeight="1" x14ac:dyDescent="0.3">
      <c r="A194" s="31" t="s">
        <v>236</v>
      </c>
      <c r="B194" s="4" t="s">
        <v>237</v>
      </c>
      <c r="C194" s="10" t="s">
        <v>63</v>
      </c>
      <c r="D194" s="33">
        <v>1</v>
      </c>
      <c r="E194" s="26">
        <v>344910805</v>
      </c>
      <c r="F194" s="53">
        <f t="shared" si="54"/>
        <v>344910805</v>
      </c>
    </row>
    <row r="195" spans="1:8" ht="25.8" customHeight="1" x14ac:dyDescent="0.3">
      <c r="A195" s="27">
        <v>9.1999999999999993</v>
      </c>
      <c r="B195" s="25" t="s">
        <v>238</v>
      </c>
      <c r="C195" s="10"/>
      <c r="D195" s="29"/>
      <c r="E195" s="26"/>
      <c r="F195" s="53"/>
    </row>
    <row r="196" spans="1:8" ht="170.4" customHeight="1" x14ac:dyDescent="0.3">
      <c r="A196" s="31" t="s">
        <v>239</v>
      </c>
      <c r="B196" s="4" t="s">
        <v>494</v>
      </c>
      <c r="C196" s="10" t="s">
        <v>63</v>
      </c>
      <c r="D196" s="33">
        <v>1</v>
      </c>
      <c r="E196" s="26">
        <v>138323213</v>
      </c>
      <c r="F196" s="53">
        <f t="shared" ref="F196" si="55">+ROUND(D196*E196,0)</f>
        <v>138323213</v>
      </c>
    </row>
    <row r="197" spans="1:8" s="43" customFormat="1" ht="22.8" x14ac:dyDescent="0.2">
      <c r="A197" s="41" t="s">
        <v>240</v>
      </c>
      <c r="B197" s="7" t="s">
        <v>241</v>
      </c>
      <c r="C197" s="8" t="s">
        <v>63</v>
      </c>
      <c r="D197" s="33">
        <v>1</v>
      </c>
      <c r="E197" s="46">
        <v>2207474</v>
      </c>
      <c r="F197" s="53">
        <f t="shared" ref="F197" si="56">+ROUND(D197*E197,0)</f>
        <v>2207474</v>
      </c>
      <c r="H197" s="88"/>
    </row>
    <row r="198" spans="1:8" s="43" customFormat="1" x14ac:dyDescent="0.2">
      <c r="A198" s="41" t="s">
        <v>174</v>
      </c>
      <c r="B198" s="24" t="s">
        <v>175</v>
      </c>
      <c r="C198" s="8" t="s">
        <v>63</v>
      </c>
      <c r="D198" s="33">
        <v>1</v>
      </c>
      <c r="E198" s="42">
        <v>362502</v>
      </c>
      <c r="F198" s="53">
        <f t="shared" ref="F198" si="57">+ROUND(D198*E198,0)</f>
        <v>362502</v>
      </c>
      <c r="H198" s="88"/>
    </row>
    <row r="199" spans="1:8" s="43" customFormat="1" x14ac:dyDescent="0.2">
      <c r="A199" s="41" t="s">
        <v>242</v>
      </c>
      <c r="B199" s="24" t="s">
        <v>243</v>
      </c>
      <c r="C199" s="8" t="s">
        <v>25</v>
      </c>
      <c r="D199" s="33">
        <v>6.1</v>
      </c>
      <c r="E199" s="42">
        <v>387750</v>
      </c>
      <c r="F199" s="53">
        <f t="shared" ref="F199" si="58">+ROUND(D199*E199,0)</f>
        <v>2365275</v>
      </c>
      <c r="H199" s="88"/>
    </row>
    <row r="200" spans="1:8" ht="6" customHeight="1" x14ac:dyDescent="0.3">
      <c r="A200" s="31"/>
      <c r="B200" s="28"/>
      <c r="C200" s="10"/>
      <c r="D200" s="32"/>
      <c r="E200" s="26"/>
      <c r="F200" s="53"/>
    </row>
    <row r="201" spans="1:8" x14ac:dyDescent="0.3">
      <c r="A201" s="96" t="s">
        <v>484</v>
      </c>
      <c r="B201" s="96"/>
      <c r="C201" s="96"/>
      <c r="D201" s="96"/>
      <c r="E201" s="96"/>
      <c r="F201" s="55">
        <f>+SUM(F165:F199)</f>
        <v>1001812630</v>
      </c>
    </row>
    <row r="202" spans="1:8" x14ac:dyDescent="0.3">
      <c r="A202" s="3"/>
      <c r="B202" s="13"/>
      <c r="C202" s="5"/>
      <c r="D202" s="33"/>
      <c r="E202" s="26"/>
      <c r="F202" s="53"/>
    </row>
    <row r="203" spans="1:8" ht="22.8" customHeight="1" x14ac:dyDescent="0.3">
      <c r="A203" s="97" t="s">
        <v>244</v>
      </c>
      <c r="B203" s="97" t="s">
        <v>128</v>
      </c>
      <c r="C203" s="97"/>
      <c r="D203" s="97"/>
      <c r="E203" s="97"/>
      <c r="F203" s="97">
        <v>875892557</v>
      </c>
    </row>
    <row r="204" spans="1:8" ht="24" customHeight="1" x14ac:dyDescent="0.3">
      <c r="A204" s="18" t="s">
        <v>0</v>
      </c>
      <c r="B204" s="18" t="s">
        <v>1</v>
      </c>
      <c r="C204" s="18" t="s">
        <v>2</v>
      </c>
      <c r="D204" s="18" t="s">
        <v>3</v>
      </c>
      <c r="E204" s="19" t="s">
        <v>4</v>
      </c>
      <c r="F204" s="19" t="s">
        <v>5</v>
      </c>
    </row>
    <row r="205" spans="1:8" x14ac:dyDescent="0.3">
      <c r="A205" s="20">
        <v>2</v>
      </c>
      <c r="B205" s="71" t="s">
        <v>21</v>
      </c>
      <c r="C205" s="72"/>
      <c r="D205" s="75"/>
      <c r="E205" s="73"/>
      <c r="F205" s="74"/>
    </row>
    <row r="206" spans="1:8" x14ac:dyDescent="0.3">
      <c r="A206" s="27" t="s">
        <v>22</v>
      </c>
      <c r="B206" s="25" t="s">
        <v>23</v>
      </c>
      <c r="C206" s="10"/>
      <c r="D206" s="29"/>
      <c r="E206" s="26"/>
      <c r="F206" s="53"/>
    </row>
    <row r="207" spans="1:8" x14ac:dyDescent="0.3">
      <c r="A207" s="31" t="s">
        <v>16</v>
      </c>
      <c r="B207" s="28" t="s">
        <v>26</v>
      </c>
      <c r="C207" s="10" t="s">
        <v>27</v>
      </c>
      <c r="D207" s="29">
        <v>9.98</v>
      </c>
      <c r="E207" s="26">
        <v>25536</v>
      </c>
      <c r="F207" s="53">
        <f t="shared" ref="F207:F208" si="59">+ROUND(D207*E207,0)</f>
        <v>254849</v>
      </c>
    </row>
    <row r="208" spans="1:8" ht="22.8" x14ac:dyDescent="0.3">
      <c r="A208" s="31" t="s">
        <v>28</v>
      </c>
      <c r="B208" s="28" t="s">
        <v>29</v>
      </c>
      <c r="C208" s="10" t="s">
        <v>30</v>
      </c>
      <c r="D208" s="32">
        <v>121</v>
      </c>
      <c r="E208" s="26">
        <v>17407</v>
      </c>
      <c r="F208" s="53">
        <f t="shared" si="59"/>
        <v>2106247</v>
      </c>
    </row>
    <row r="209" spans="1:6" x14ac:dyDescent="0.3">
      <c r="A209" s="27">
        <v>2.2000000000000002</v>
      </c>
      <c r="B209" s="25" t="s">
        <v>31</v>
      </c>
      <c r="C209" s="10"/>
      <c r="D209" s="29"/>
      <c r="E209" s="26"/>
      <c r="F209" s="53"/>
    </row>
    <row r="210" spans="1:6" x14ac:dyDescent="0.3">
      <c r="A210" s="31" t="s">
        <v>36</v>
      </c>
      <c r="B210" s="28" t="s">
        <v>37</v>
      </c>
      <c r="C210" s="10" t="s">
        <v>38</v>
      </c>
      <c r="D210" s="32">
        <v>4.71</v>
      </c>
      <c r="E210" s="26">
        <v>171438</v>
      </c>
      <c r="F210" s="53">
        <f t="shared" ref="F210:F211" si="60">+ROUND(D210*E210,0)</f>
        <v>807473</v>
      </c>
    </row>
    <row r="211" spans="1:6" x14ac:dyDescent="0.3">
      <c r="A211" s="31" t="s">
        <v>39</v>
      </c>
      <c r="B211" s="28" t="s">
        <v>40</v>
      </c>
      <c r="C211" s="10" t="s">
        <v>30</v>
      </c>
      <c r="D211" s="32">
        <v>43.85</v>
      </c>
      <c r="E211" s="26">
        <v>54660</v>
      </c>
      <c r="F211" s="53">
        <f t="shared" si="60"/>
        <v>2396841</v>
      </c>
    </row>
    <row r="212" spans="1:6" ht="22.8" x14ac:dyDescent="0.3">
      <c r="A212" s="27">
        <v>2.2999999999999998</v>
      </c>
      <c r="B212" s="25" t="s">
        <v>41</v>
      </c>
      <c r="C212" s="10"/>
      <c r="D212" s="29"/>
      <c r="E212" s="26"/>
      <c r="F212" s="53"/>
    </row>
    <row r="213" spans="1:6" ht="22.8" x14ac:dyDescent="0.3">
      <c r="A213" s="31" t="s">
        <v>42</v>
      </c>
      <c r="B213" s="28" t="s">
        <v>43</v>
      </c>
      <c r="C213" s="10" t="s">
        <v>30</v>
      </c>
      <c r="D213" s="32">
        <v>121</v>
      </c>
      <c r="E213" s="26">
        <v>202076</v>
      </c>
      <c r="F213" s="53">
        <f t="shared" ref="F213" si="61">+ROUND(D213*E213,0)</f>
        <v>24451196</v>
      </c>
    </row>
    <row r="214" spans="1:6" x14ac:dyDescent="0.3">
      <c r="A214" s="20">
        <v>3</v>
      </c>
      <c r="B214" s="71" t="s">
        <v>44</v>
      </c>
      <c r="C214" s="72"/>
      <c r="D214" s="75"/>
      <c r="E214" s="73"/>
      <c r="F214" s="74"/>
    </row>
    <row r="215" spans="1:6" x14ac:dyDescent="0.3">
      <c r="A215" s="31" t="s">
        <v>45</v>
      </c>
      <c r="B215" s="25" t="s">
        <v>46</v>
      </c>
      <c r="C215" s="31"/>
      <c r="D215" s="33"/>
      <c r="E215" s="26"/>
      <c r="F215" s="53"/>
    </row>
    <row r="216" spans="1:6" x14ac:dyDescent="0.3">
      <c r="A216" s="31" t="s">
        <v>47</v>
      </c>
      <c r="B216" s="28" t="s">
        <v>48</v>
      </c>
      <c r="C216" s="10" t="s">
        <v>30</v>
      </c>
      <c r="D216" s="32">
        <v>0.47</v>
      </c>
      <c r="E216" s="26">
        <v>732758</v>
      </c>
      <c r="F216" s="53">
        <f t="shared" ref="F216" si="62">+ROUND(D216*E216,0)</f>
        <v>344396</v>
      </c>
    </row>
    <row r="217" spans="1:6" x14ac:dyDescent="0.3">
      <c r="A217" s="27" t="s">
        <v>49</v>
      </c>
      <c r="B217" s="25" t="s">
        <v>50</v>
      </c>
      <c r="C217" s="10"/>
      <c r="D217" s="29"/>
      <c r="E217" s="26"/>
      <c r="F217" s="53"/>
    </row>
    <row r="218" spans="1:6" x14ac:dyDescent="0.3">
      <c r="A218" s="31" t="s">
        <v>51</v>
      </c>
      <c r="B218" s="28" t="s">
        <v>52</v>
      </c>
      <c r="C218" s="10" t="s">
        <v>30</v>
      </c>
      <c r="D218" s="32">
        <v>12.05</v>
      </c>
      <c r="E218" s="26">
        <v>1710946</v>
      </c>
      <c r="F218" s="53">
        <f t="shared" ref="F218" si="63">+ROUND(D218*E218,0)</f>
        <v>20616899</v>
      </c>
    </row>
    <row r="219" spans="1:6" x14ac:dyDescent="0.3">
      <c r="A219" s="27">
        <v>3.3</v>
      </c>
      <c r="B219" s="25" t="s">
        <v>53</v>
      </c>
      <c r="C219" s="10"/>
      <c r="D219" s="29"/>
      <c r="E219" s="26"/>
      <c r="F219" s="53"/>
    </row>
    <row r="220" spans="1:6" x14ac:dyDescent="0.3">
      <c r="A220" s="31" t="s">
        <v>54</v>
      </c>
      <c r="B220" s="28" t="s">
        <v>55</v>
      </c>
      <c r="C220" s="10" t="s">
        <v>56</v>
      </c>
      <c r="D220" s="32">
        <v>1019.8</v>
      </c>
      <c r="E220" s="26">
        <v>12375</v>
      </c>
      <c r="F220" s="53">
        <f t="shared" ref="F220" si="64">+ROUND(D220*E220,0)</f>
        <v>12620025</v>
      </c>
    </row>
    <row r="221" spans="1:6" x14ac:dyDescent="0.3">
      <c r="A221" s="27">
        <v>3.5</v>
      </c>
      <c r="B221" s="25" t="s">
        <v>228</v>
      </c>
      <c r="C221" s="10"/>
      <c r="D221" s="29"/>
      <c r="E221" s="26"/>
      <c r="F221" s="53"/>
    </row>
    <row r="222" spans="1:6" x14ac:dyDescent="0.3">
      <c r="A222" s="31" t="s">
        <v>229</v>
      </c>
      <c r="B222" s="28" t="s">
        <v>230</v>
      </c>
      <c r="C222" s="10" t="s">
        <v>25</v>
      </c>
      <c r="D222" s="32">
        <v>50.55</v>
      </c>
      <c r="E222" s="26">
        <v>176277</v>
      </c>
      <c r="F222" s="53">
        <f t="shared" ref="F222" si="65">+ROUND(D222*E222,0)</f>
        <v>8910802</v>
      </c>
    </row>
    <row r="223" spans="1:6" x14ac:dyDescent="0.3">
      <c r="A223" s="20">
        <v>4</v>
      </c>
      <c r="B223" s="71" t="s">
        <v>59</v>
      </c>
      <c r="C223" s="72"/>
      <c r="D223" s="75"/>
      <c r="E223" s="73"/>
      <c r="F223" s="74"/>
    </row>
    <row r="224" spans="1:6" x14ac:dyDescent="0.3">
      <c r="A224" s="27">
        <v>4.2</v>
      </c>
      <c r="B224" s="25" t="s">
        <v>139</v>
      </c>
      <c r="C224" s="10"/>
      <c r="D224" s="29"/>
      <c r="E224" s="26"/>
      <c r="F224" s="53"/>
    </row>
    <row r="225" spans="1:6" ht="12" customHeight="1" x14ac:dyDescent="0.3">
      <c r="A225" s="31" t="s">
        <v>126</v>
      </c>
      <c r="B225" s="4" t="s">
        <v>245</v>
      </c>
      <c r="C225" s="10" t="s">
        <v>72</v>
      </c>
      <c r="D225" s="33">
        <v>73.52</v>
      </c>
      <c r="E225" s="26">
        <v>17135</v>
      </c>
      <c r="F225" s="53">
        <f t="shared" ref="F225:F226" si="66">+ROUND(D225*E225,0)</f>
        <v>1259765</v>
      </c>
    </row>
    <row r="226" spans="1:6" ht="12" customHeight="1" x14ac:dyDescent="0.3">
      <c r="A226" s="31" t="s">
        <v>140</v>
      </c>
      <c r="B226" s="4" t="s">
        <v>141</v>
      </c>
      <c r="C226" s="10" t="s">
        <v>72</v>
      </c>
      <c r="D226" s="33">
        <v>1.24</v>
      </c>
      <c r="E226" s="26">
        <v>17255</v>
      </c>
      <c r="F226" s="53">
        <f t="shared" si="66"/>
        <v>21396</v>
      </c>
    </row>
    <row r="227" spans="1:6" x14ac:dyDescent="0.3">
      <c r="A227" s="27">
        <v>4.3</v>
      </c>
      <c r="B227" s="25" t="s">
        <v>60</v>
      </c>
      <c r="C227" s="10"/>
      <c r="D227" s="29"/>
      <c r="E227" s="26"/>
      <c r="F227" s="53"/>
    </row>
    <row r="228" spans="1:6" ht="12" customHeight="1" x14ac:dyDescent="0.3">
      <c r="A228" s="31" t="s">
        <v>246</v>
      </c>
      <c r="B228" s="4" t="s">
        <v>247</v>
      </c>
      <c r="C228" s="10" t="s">
        <v>63</v>
      </c>
      <c r="D228" s="33">
        <v>24</v>
      </c>
      <c r="E228" s="26">
        <v>21973</v>
      </c>
      <c r="F228" s="53">
        <f t="shared" ref="F228:F229" si="67">+ROUND(D228*E228,0)</f>
        <v>527352</v>
      </c>
    </row>
    <row r="229" spans="1:6" ht="12" customHeight="1" x14ac:dyDescent="0.3">
      <c r="A229" s="31" t="s">
        <v>61</v>
      </c>
      <c r="B229" s="4" t="s">
        <v>62</v>
      </c>
      <c r="C229" s="10" t="s">
        <v>63</v>
      </c>
      <c r="D229" s="33">
        <v>7</v>
      </c>
      <c r="E229" s="26">
        <v>25354</v>
      </c>
      <c r="F229" s="53">
        <f t="shared" si="67"/>
        <v>177478</v>
      </c>
    </row>
    <row r="230" spans="1:6" x14ac:dyDescent="0.3">
      <c r="A230" s="27">
        <v>4.4000000000000004</v>
      </c>
      <c r="B230" s="25" t="s">
        <v>146</v>
      </c>
      <c r="C230" s="10"/>
      <c r="D230" s="29"/>
      <c r="E230" s="26"/>
      <c r="F230" s="53"/>
    </row>
    <row r="231" spans="1:6" ht="12" customHeight="1" x14ac:dyDescent="0.3">
      <c r="A231" s="31" t="s">
        <v>248</v>
      </c>
      <c r="B231" s="4" t="s">
        <v>249</v>
      </c>
      <c r="C231" s="10" t="s">
        <v>63</v>
      </c>
      <c r="D231" s="33">
        <v>2</v>
      </c>
      <c r="E231" s="26">
        <v>61934</v>
      </c>
      <c r="F231" s="53">
        <f t="shared" ref="F231:F233" si="68">+ROUND(D231*E231,0)</f>
        <v>123868</v>
      </c>
    </row>
    <row r="232" spans="1:6" ht="12" customHeight="1" x14ac:dyDescent="0.3">
      <c r="A232" s="31" t="s">
        <v>250</v>
      </c>
      <c r="B232" s="4" t="s">
        <v>251</v>
      </c>
      <c r="C232" s="10" t="s">
        <v>63</v>
      </c>
      <c r="D232" s="33">
        <v>1</v>
      </c>
      <c r="E232" s="26">
        <v>75668</v>
      </c>
      <c r="F232" s="53">
        <f t="shared" si="68"/>
        <v>75668</v>
      </c>
    </row>
    <row r="233" spans="1:6" ht="12" customHeight="1" x14ac:dyDescent="0.3">
      <c r="A233" s="31" t="s">
        <v>252</v>
      </c>
      <c r="B233" s="4" t="s">
        <v>253</v>
      </c>
      <c r="C233" s="10" t="s">
        <v>63</v>
      </c>
      <c r="D233" s="33">
        <v>3</v>
      </c>
      <c r="E233" s="26">
        <v>94132</v>
      </c>
      <c r="F233" s="53">
        <f t="shared" si="68"/>
        <v>282396</v>
      </c>
    </row>
    <row r="234" spans="1:6" x14ac:dyDescent="0.3">
      <c r="A234" s="27" t="s">
        <v>64</v>
      </c>
      <c r="B234" s="25" t="s">
        <v>65</v>
      </c>
      <c r="C234" s="10"/>
      <c r="D234" s="29"/>
      <c r="E234" s="26"/>
      <c r="F234" s="53"/>
    </row>
    <row r="235" spans="1:6" ht="12" customHeight="1" x14ac:dyDescent="0.3">
      <c r="A235" s="31" t="s">
        <v>66</v>
      </c>
      <c r="B235" s="4" t="s">
        <v>67</v>
      </c>
      <c r="C235" s="10" t="s">
        <v>63</v>
      </c>
      <c r="D235" s="33">
        <v>8</v>
      </c>
      <c r="E235" s="26">
        <v>54934</v>
      </c>
      <c r="F235" s="53">
        <f t="shared" ref="F235" si="69">+ROUND(D235*E235,0)</f>
        <v>439472</v>
      </c>
    </row>
    <row r="236" spans="1:6" x14ac:dyDescent="0.3">
      <c r="A236" s="20">
        <v>8</v>
      </c>
      <c r="B236" s="71" t="s">
        <v>155</v>
      </c>
      <c r="C236" s="72"/>
      <c r="D236" s="75"/>
      <c r="E236" s="73"/>
      <c r="F236" s="74"/>
    </row>
    <row r="237" spans="1:6" ht="22.8" x14ac:dyDescent="0.3">
      <c r="A237" s="31" t="s">
        <v>156</v>
      </c>
      <c r="B237" s="4" t="s">
        <v>157</v>
      </c>
      <c r="C237" s="10" t="s">
        <v>72</v>
      </c>
      <c r="D237" s="33">
        <v>2.25</v>
      </c>
      <c r="E237" s="26">
        <v>190654</v>
      </c>
      <c r="F237" s="53">
        <f t="shared" ref="F237:F239" si="70">+ROUND(D237*E237,0)</f>
        <v>428972</v>
      </c>
    </row>
    <row r="238" spans="1:6" ht="22.8" x14ac:dyDescent="0.3">
      <c r="A238" s="31">
        <v>8.1999999999999993</v>
      </c>
      <c r="B238" s="4" t="s">
        <v>254</v>
      </c>
      <c r="C238" s="10" t="s">
        <v>63</v>
      </c>
      <c r="D238" s="33">
        <v>1</v>
      </c>
      <c r="E238" s="26">
        <v>2840560</v>
      </c>
      <c r="F238" s="53">
        <f t="shared" si="70"/>
        <v>2840560</v>
      </c>
    </row>
    <row r="239" spans="1:6" ht="22.8" x14ac:dyDescent="0.3">
      <c r="A239" s="31">
        <v>8.3000000000000007</v>
      </c>
      <c r="B239" s="4" t="s">
        <v>255</v>
      </c>
      <c r="C239" s="10" t="s">
        <v>63</v>
      </c>
      <c r="D239" s="33">
        <v>2</v>
      </c>
      <c r="E239" s="26">
        <v>885242</v>
      </c>
      <c r="F239" s="53">
        <f t="shared" si="70"/>
        <v>1770484</v>
      </c>
    </row>
    <row r="240" spans="1:6" x14ac:dyDescent="0.3">
      <c r="A240" s="20">
        <v>9</v>
      </c>
      <c r="B240" s="71" t="s">
        <v>88</v>
      </c>
      <c r="C240" s="72"/>
      <c r="D240" s="75"/>
      <c r="E240" s="73"/>
      <c r="F240" s="74"/>
    </row>
    <row r="241" spans="1:8" ht="22.8" x14ac:dyDescent="0.3">
      <c r="A241" s="27">
        <v>9.1999999999999993</v>
      </c>
      <c r="B241" s="25" t="s">
        <v>238</v>
      </c>
      <c r="C241" s="10"/>
      <c r="D241" s="29"/>
      <c r="E241" s="26"/>
      <c r="F241" s="53"/>
    </row>
    <row r="242" spans="1:8" ht="22.8" x14ac:dyDescent="0.3">
      <c r="A242" s="5" t="s">
        <v>256</v>
      </c>
      <c r="B242" s="28" t="s">
        <v>257</v>
      </c>
      <c r="C242" s="10" t="s">
        <v>258</v>
      </c>
      <c r="D242" s="33">
        <v>2</v>
      </c>
      <c r="E242" s="26">
        <v>8843535</v>
      </c>
      <c r="F242" s="53">
        <f t="shared" ref="F242" si="71">+ROUND(D242*E242,0)</f>
        <v>17687070</v>
      </c>
    </row>
    <row r="243" spans="1:8" x14ac:dyDescent="0.3">
      <c r="A243" s="98" t="s">
        <v>106</v>
      </c>
      <c r="B243" s="98"/>
      <c r="C243" s="21"/>
      <c r="D243" s="76"/>
      <c r="E243" s="77"/>
      <c r="F243" s="78"/>
    </row>
    <row r="244" spans="1:8" x14ac:dyDescent="0.3">
      <c r="A244" s="20">
        <v>3</v>
      </c>
      <c r="B244" s="71" t="s">
        <v>59</v>
      </c>
      <c r="C244" s="72"/>
      <c r="D244" s="79"/>
      <c r="E244" s="73"/>
      <c r="F244" s="74"/>
    </row>
    <row r="245" spans="1:8" x14ac:dyDescent="0.3">
      <c r="A245" s="27" t="s">
        <v>259</v>
      </c>
      <c r="B245" s="25" t="s">
        <v>260</v>
      </c>
      <c r="C245" s="10"/>
      <c r="D245" s="40"/>
      <c r="E245" s="26"/>
      <c r="F245" s="53"/>
    </row>
    <row r="246" spans="1:8" s="43" customFormat="1" ht="22.8" x14ac:dyDescent="0.2">
      <c r="A246" s="41" t="s">
        <v>261</v>
      </c>
      <c r="B246" s="9" t="s">
        <v>262</v>
      </c>
      <c r="C246" s="8" t="s">
        <v>63</v>
      </c>
      <c r="D246" s="33">
        <v>2</v>
      </c>
      <c r="E246" s="46">
        <v>865676</v>
      </c>
      <c r="F246" s="53">
        <f t="shared" ref="F246:F248" si="72">+ROUND(D246*E246,0)</f>
        <v>1731352</v>
      </c>
      <c r="H246" s="88"/>
    </row>
    <row r="247" spans="1:8" s="43" customFormat="1" ht="22.8" x14ac:dyDescent="0.2">
      <c r="A247" s="41" t="s">
        <v>263</v>
      </c>
      <c r="B247" s="9" t="s">
        <v>264</v>
      </c>
      <c r="C247" s="8" t="s">
        <v>63</v>
      </c>
      <c r="D247" s="33">
        <v>1</v>
      </c>
      <c r="E247" s="46">
        <v>1471650</v>
      </c>
      <c r="F247" s="53">
        <f t="shared" si="72"/>
        <v>1471650</v>
      </c>
      <c r="H247" s="88"/>
    </row>
    <row r="248" spans="1:8" s="43" customFormat="1" ht="22.8" x14ac:dyDescent="0.2">
      <c r="A248" s="41" t="s">
        <v>265</v>
      </c>
      <c r="B248" s="9" t="s">
        <v>266</v>
      </c>
      <c r="C248" s="8" t="s">
        <v>63</v>
      </c>
      <c r="D248" s="33">
        <v>3</v>
      </c>
      <c r="E248" s="46">
        <v>2077623</v>
      </c>
      <c r="F248" s="53">
        <f t="shared" si="72"/>
        <v>6232869</v>
      </c>
      <c r="H248" s="88"/>
    </row>
    <row r="249" spans="1:8" x14ac:dyDescent="0.3">
      <c r="A249" s="27" t="s">
        <v>267</v>
      </c>
      <c r="B249" s="25" t="s">
        <v>268</v>
      </c>
      <c r="C249" s="10"/>
      <c r="D249" s="40"/>
      <c r="E249" s="26"/>
      <c r="F249" s="53"/>
    </row>
    <row r="250" spans="1:8" s="43" customFormat="1" x14ac:dyDescent="0.2">
      <c r="A250" s="41" t="s">
        <v>269</v>
      </c>
      <c r="B250" s="12" t="s">
        <v>270</v>
      </c>
      <c r="C250" s="8" t="s">
        <v>63</v>
      </c>
      <c r="D250" s="33">
        <v>2</v>
      </c>
      <c r="E250" s="42">
        <v>380873</v>
      </c>
      <c r="F250" s="53">
        <f t="shared" ref="F250" si="73">+ROUND(D250*E250,0)</f>
        <v>761746</v>
      </c>
      <c r="H250" s="88"/>
    </row>
    <row r="251" spans="1:8" x14ac:dyDescent="0.3">
      <c r="A251" s="27" t="s">
        <v>172</v>
      </c>
      <c r="B251" s="25" t="s">
        <v>173</v>
      </c>
      <c r="C251" s="10"/>
      <c r="D251" s="40"/>
      <c r="E251" s="26"/>
      <c r="F251" s="53"/>
    </row>
    <row r="252" spans="1:8" s="43" customFormat="1" x14ac:dyDescent="0.2">
      <c r="A252" s="41" t="s">
        <v>271</v>
      </c>
      <c r="B252" s="12" t="s">
        <v>272</v>
      </c>
      <c r="C252" s="8" t="s">
        <v>63</v>
      </c>
      <c r="D252" s="33">
        <v>2</v>
      </c>
      <c r="E252" s="42">
        <v>162314</v>
      </c>
      <c r="F252" s="53">
        <f t="shared" ref="F252" si="74">+ROUND(D252*E252,0)</f>
        <v>324628</v>
      </c>
      <c r="H252" s="88"/>
    </row>
    <row r="253" spans="1:8" x14ac:dyDescent="0.3">
      <c r="A253" s="27" t="s">
        <v>176</v>
      </c>
      <c r="B253" s="25" t="s">
        <v>177</v>
      </c>
      <c r="C253" s="10"/>
      <c r="D253" s="40"/>
      <c r="E253" s="26"/>
      <c r="F253" s="53"/>
    </row>
    <row r="254" spans="1:8" s="43" customFormat="1" x14ac:dyDescent="0.2">
      <c r="A254" s="41" t="s">
        <v>273</v>
      </c>
      <c r="B254" s="12" t="s">
        <v>274</v>
      </c>
      <c r="C254" s="8" t="s">
        <v>63</v>
      </c>
      <c r="D254" s="33">
        <v>9</v>
      </c>
      <c r="E254" s="42">
        <v>185760</v>
      </c>
      <c r="F254" s="53">
        <f t="shared" ref="F254:F255" si="75">+ROUND(D254*E254,0)</f>
        <v>1671840</v>
      </c>
      <c r="H254" s="88"/>
    </row>
    <row r="255" spans="1:8" s="43" customFormat="1" x14ac:dyDescent="0.2">
      <c r="A255" s="41" t="s">
        <v>178</v>
      </c>
      <c r="B255" s="12" t="s">
        <v>179</v>
      </c>
      <c r="C255" s="8" t="s">
        <v>63</v>
      </c>
      <c r="D255" s="33">
        <v>3</v>
      </c>
      <c r="E255" s="42">
        <v>537441</v>
      </c>
      <c r="F255" s="53">
        <f t="shared" si="75"/>
        <v>1612323</v>
      </c>
      <c r="H255" s="88"/>
    </row>
    <row r="256" spans="1:8" x14ac:dyDescent="0.3">
      <c r="A256" s="27" t="s">
        <v>275</v>
      </c>
      <c r="B256" s="25" t="s">
        <v>276</v>
      </c>
      <c r="C256" s="10"/>
      <c r="D256" s="40"/>
      <c r="E256" s="26"/>
      <c r="F256" s="53"/>
    </row>
    <row r="257" spans="1:8" s="43" customFormat="1" x14ac:dyDescent="0.2">
      <c r="A257" s="41" t="s">
        <v>277</v>
      </c>
      <c r="B257" s="12" t="s">
        <v>278</v>
      </c>
      <c r="C257" s="8" t="s">
        <v>63</v>
      </c>
      <c r="D257" s="33">
        <v>3</v>
      </c>
      <c r="E257" s="42">
        <v>149690</v>
      </c>
      <c r="F257" s="53">
        <f t="shared" ref="F257" si="76">+ROUND(D257*E257,0)</f>
        <v>449070</v>
      </c>
      <c r="H257" s="88"/>
    </row>
    <row r="258" spans="1:8" x14ac:dyDescent="0.3">
      <c r="A258" s="27" t="s">
        <v>180</v>
      </c>
      <c r="B258" s="25" t="s">
        <v>181</v>
      </c>
      <c r="C258" s="10"/>
      <c r="D258" s="40"/>
      <c r="E258" s="26"/>
      <c r="F258" s="53"/>
    </row>
    <row r="259" spans="1:8" s="43" customFormat="1" x14ac:dyDescent="0.2">
      <c r="A259" s="41" t="s">
        <v>279</v>
      </c>
      <c r="B259" s="12" t="s">
        <v>280</v>
      </c>
      <c r="C259" s="8" t="s">
        <v>63</v>
      </c>
      <c r="D259" s="33">
        <v>4</v>
      </c>
      <c r="E259" s="42">
        <v>198384</v>
      </c>
      <c r="F259" s="53">
        <f t="shared" ref="F259" si="77">+ROUND(D259*E259,0)</f>
        <v>793536</v>
      </c>
      <c r="H259" s="88"/>
    </row>
    <row r="260" spans="1:8" x14ac:dyDescent="0.3">
      <c r="A260" s="27" t="s">
        <v>107</v>
      </c>
      <c r="B260" s="25" t="s">
        <v>108</v>
      </c>
      <c r="C260" s="10"/>
      <c r="D260" s="40"/>
      <c r="E260" s="26"/>
      <c r="F260" s="53"/>
    </row>
    <row r="261" spans="1:8" s="43" customFormat="1" x14ac:dyDescent="0.2">
      <c r="A261" s="41" t="s">
        <v>279</v>
      </c>
      <c r="B261" s="12" t="s">
        <v>280</v>
      </c>
      <c r="C261" s="8" t="s">
        <v>63</v>
      </c>
      <c r="D261" s="33">
        <v>4</v>
      </c>
      <c r="E261" s="42">
        <v>198384</v>
      </c>
      <c r="F261" s="53">
        <f t="shared" ref="F261:F262" si="78">+ROUND(D261*E261,0)</f>
        <v>793536</v>
      </c>
      <c r="H261" s="88"/>
    </row>
    <row r="262" spans="1:8" s="43" customFormat="1" x14ac:dyDescent="0.2">
      <c r="A262" s="41" t="s">
        <v>109</v>
      </c>
      <c r="B262" s="12" t="s">
        <v>110</v>
      </c>
      <c r="C262" s="8" t="s">
        <v>63</v>
      </c>
      <c r="D262" s="33">
        <v>4</v>
      </c>
      <c r="E262" s="42">
        <v>1493292</v>
      </c>
      <c r="F262" s="53">
        <f t="shared" si="78"/>
        <v>5973168</v>
      </c>
      <c r="H262" s="88"/>
    </row>
    <row r="263" spans="1:8" x14ac:dyDescent="0.3">
      <c r="A263" s="27" t="s">
        <v>111</v>
      </c>
      <c r="B263" s="25" t="s">
        <v>112</v>
      </c>
      <c r="C263" s="10"/>
      <c r="D263" s="40"/>
      <c r="E263" s="26"/>
      <c r="F263" s="53"/>
    </row>
    <row r="264" spans="1:8" s="43" customFormat="1" x14ac:dyDescent="0.2">
      <c r="A264" s="41" t="s">
        <v>281</v>
      </c>
      <c r="B264" s="12" t="s">
        <v>282</v>
      </c>
      <c r="C264" s="8" t="s">
        <v>63</v>
      </c>
      <c r="D264" s="33">
        <v>4</v>
      </c>
      <c r="E264" s="42">
        <v>280407</v>
      </c>
      <c r="F264" s="53">
        <f t="shared" ref="F264:F265" si="79">+ROUND(D264*E264,0)</f>
        <v>1121628</v>
      </c>
      <c r="H264" s="88"/>
    </row>
    <row r="265" spans="1:8" s="43" customFormat="1" x14ac:dyDescent="0.2">
      <c r="A265" s="41" t="s">
        <v>113</v>
      </c>
      <c r="B265" s="12" t="s">
        <v>114</v>
      </c>
      <c r="C265" s="8" t="s">
        <v>63</v>
      </c>
      <c r="D265" s="33">
        <v>2</v>
      </c>
      <c r="E265" s="42">
        <v>2164191</v>
      </c>
      <c r="F265" s="53">
        <f t="shared" si="79"/>
        <v>4328382</v>
      </c>
      <c r="H265" s="88"/>
    </row>
    <row r="266" spans="1:8" x14ac:dyDescent="0.3">
      <c r="A266" s="27" t="s">
        <v>283</v>
      </c>
      <c r="B266" s="25" t="s">
        <v>284</v>
      </c>
      <c r="C266" s="10"/>
      <c r="D266" s="40"/>
      <c r="E266" s="26"/>
      <c r="F266" s="53"/>
    </row>
    <row r="267" spans="1:8" s="43" customFormat="1" x14ac:dyDescent="0.2">
      <c r="A267" s="41" t="s">
        <v>285</v>
      </c>
      <c r="B267" s="12" t="s">
        <v>286</v>
      </c>
      <c r="C267" s="8" t="s">
        <v>63</v>
      </c>
      <c r="D267" s="33">
        <v>2</v>
      </c>
      <c r="E267" s="42">
        <v>531416</v>
      </c>
      <c r="F267" s="53">
        <f t="shared" ref="F267" si="80">+ROUND(D267*E267,0)</f>
        <v>1062832</v>
      </c>
      <c r="H267" s="88"/>
    </row>
    <row r="268" spans="1:8" x14ac:dyDescent="0.3">
      <c r="A268" s="27" t="s">
        <v>287</v>
      </c>
      <c r="B268" s="25" t="s">
        <v>288</v>
      </c>
      <c r="C268" s="10"/>
      <c r="D268" s="40"/>
      <c r="E268" s="26"/>
      <c r="F268" s="53"/>
    </row>
    <row r="269" spans="1:8" s="43" customFormat="1" x14ac:dyDescent="0.2">
      <c r="A269" s="41" t="s">
        <v>289</v>
      </c>
      <c r="B269" s="12" t="s">
        <v>290</v>
      </c>
      <c r="C269" s="8" t="s">
        <v>63</v>
      </c>
      <c r="D269" s="33">
        <v>2</v>
      </c>
      <c r="E269" s="42">
        <v>113514</v>
      </c>
      <c r="F269" s="53">
        <f t="shared" ref="F269" si="81">+ROUND(D269*E269,0)</f>
        <v>227028</v>
      </c>
      <c r="H269" s="88"/>
    </row>
    <row r="270" spans="1:8" x14ac:dyDescent="0.3">
      <c r="A270" s="98" t="s">
        <v>106</v>
      </c>
      <c r="B270" s="98"/>
      <c r="C270" s="21"/>
      <c r="D270" s="76"/>
      <c r="E270" s="77"/>
      <c r="F270" s="78"/>
    </row>
    <row r="271" spans="1:8" x14ac:dyDescent="0.3">
      <c r="A271" s="20">
        <v>3</v>
      </c>
      <c r="B271" s="71" t="s">
        <v>59</v>
      </c>
      <c r="C271" s="72"/>
      <c r="D271" s="79"/>
      <c r="E271" s="73"/>
      <c r="F271" s="74"/>
    </row>
    <row r="272" spans="1:8" x14ac:dyDescent="0.3">
      <c r="A272" s="27" t="s">
        <v>291</v>
      </c>
      <c r="B272" s="25" t="s">
        <v>292</v>
      </c>
      <c r="C272" s="10"/>
      <c r="D272" s="40"/>
      <c r="E272" s="26"/>
      <c r="F272" s="53"/>
    </row>
    <row r="273" spans="1:8" s="43" customFormat="1" x14ac:dyDescent="0.2">
      <c r="A273" s="41" t="s">
        <v>214</v>
      </c>
      <c r="B273" s="12" t="s">
        <v>215</v>
      </c>
      <c r="C273" s="8" t="s">
        <v>25</v>
      </c>
      <c r="D273" s="33">
        <v>1.24</v>
      </c>
      <c r="E273" s="42">
        <v>76805</v>
      </c>
      <c r="F273" s="53">
        <f t="shared" ref="F273" si="82">+ROUND(D273*E273,0)</f>
        <v>95238</v>
      </c>
      <c r="H273" s="88"/>
    </row>
    <row r="274" spans="1:8" x14ac:dyDescent="0.3">
      <c r="A274" s="27" t="s">
        <v>293</v>
      </c>
      <c r="B274" s="25" t="s">
        <v>294</v>
      </c>
      <c r="C274" s="10"/>
      <c r="D274" s="40"/>
      <c r="E274" s="26"/>
      <c r="F274" s="53"/>
    </row>
    <row r="275" spans="1:8" s="43" customFormat="1" x14ac:dyDescent="0.2">
      <c r="A275" s="41" t="s">
        <v>295</v>
      </c>
      <c r="B275" s="12" t="s">
        <v>296</v>
      </c>
      <c r="C275" s="8" t="s">
        <v>25</v>
      </c>
      <c r="D275" s="33">
        <v>73.52</v>
      </c>
      <c r="E275" s="42">
        <v>24145</v>
      </c>
      <c r="F275" s="53">
        <f t="shared" ref="F275" si="83">+ROUND(D275*E275,0)</f>
        <v>1775140</v>
      </c>
      <c r="H275" s="88"/>
    </row>
    <row r="276" spans="1:8" ht="6" customHeight="1" x14ac:dyDescent="0.3">
      <c r="A276" s="31"/>
      <c r="B276" s="28"/>
      <c r="C276" s="10"/>
      <c r="D276" s="32"/>
      <c r="E276" s="26"/>
      <c r="F276" s="53"/>
    </row>
    <row r="277" spans="1:8" x14ac:dyDescent="0.3">
      <c r="A277" s="96" t="s">
        <v>483</v>
      </c>
      <c r="B277" s="96"/>
      <c r="C277" s="96"/>
      <c r="D277" s="96"/>
      <c r="E277" s="96"/>
      <c r="F277" s="55">
        <f>+SUM(F207:F275)</f>
        <v>128569175</v>
      </c>
    </row>
    <row r="278" spans="1:8" x14ac:dyDescent="0.3">
      <c r="A278" s="3"/>
      <c r="B278" s="13"/>
      <c r="C278" s="5"/>
      <c r="D278" s="33"/>
      <c r="E278" s="26"/>
      <c r="F278" s="53"/>
    </row>
    <row r="279" spans="1:8" ht="22.8" customHeight="1" x14ac:dyDescent="0.3">
      <c r="A279" s="97" t="s">
        <v>297</v>
      </c>
      <c r="B279" s="97" t="s">
        <v>128</v>
      </c>
      <c r="C279" s="97"/>
      <c r="D279" s="97"/>
      <c r="E279" s="97"/>
      <c r="F279" s="97">
        <v>875892557</v>
      </c>
    </row>
    <row r="280" spans="1:8" ht="22.8" customHeight="1" x14ac:dyDescent="0.3">
      <c r="A280" s="18" t="s">
        <v>0</v>
      </c>
      <c r="B280" s="18" t="s">
        <v>1</v>
      </c>
      <c r="C280" s="18" t="s">
        <v>2</v>
      </c>
      <c r="D280" s="18" t="s">
        <v>3</v>
      </c>
      <c r="E280" s="19" t="s">
        <v>4</v>
      </c>
      <c r="F280" s="19" t="s">
        <v>5</v>
      </c>
    </row>
    <row r="281" spans="1:8" x14ac:dyDescent="0.3">
      <c r="A281" s="20">
        <v>2</v>
      </c>
      <c r="B281" s="71" t="s">
        <v>21</v>
      </c>
      <c r="C281" s="72"/>
      <c r="D281" s="75"/>
      <c r="E281" s="73"/>
      <c r="F281" s="74"/>
    </row>
    <row r="282" spans="1:8" x14ac:dyDescent="0.3">
      <c r="A282" s="27" t="s">
        <v>22</v>
      </c>
      <c r="B282" s="25" t="s">
        <v>23</v>
      </c>
      <c r="C282" s="10"/>
      <c r="D282" s="29"/>
      <c r="E282" s="26"/>
      <c r="F282" s="53"/>
    </row>
    <row r="283" spans="1:8" x14ac:dyDescent="0.3">
      <c r="A283" s="27" t="s">
        <v>16</v>
      </c>
      <c r="B283" s="28" t="s">
        <v>26</v>
      </c>
      <c r="C283" s="10" t="s">
        <v>27</v>
      </c>
      <c r="D283" s="29">
        <v>29.22</v>
      </c>
      <c r="E283" s="26">
        <v>25536</v>
      </c>
      <c r="F283" s="53">
        <f t="shared" ref="F283:F284" si="84">+ROUND(D283*E283,0)</f>
        <v>746162</v>
      </c>
    </row>
    <row r="284" spans="1:8" ht="22.8" x14ac:dyDescent="0.3">
      <c r="A284" s="31" t="s">
        <v>28</v>
      </c>
      <c r="B284" s="28" t="s">
        <v>29</v>
      </c>
      <c r="C284" s="10" t="s">
        <v>30</v>
      </c>
      <c r="D284" s="32">
        <v>120.72</v>
      </c>
      <c r="E284" s="26">
        <v>17407</v>
      </c>
      <c r="F284" s="53">
        <f t="shared" si="84"/>
        <v>2101373</v>
      </c>
    </row>
    <row r="285" spans="1:8" x14ac:dyDescent="0.3">
      <c r="A285" s="27">
        <v>2.2000000000000002</v>
      </c>
      <c r="B285" s="25" t="s">
        <v>31</v>
      </c>
      <c r="C285" s="10"/>
      <c r="D285" s="29"/>
      <c r="E285" s="26"/>
      <c r="F285" s="53"/>
    </row>
    <row r="286" spans="1:8" x14ac:dyDescent="0.3">
      <c r="A286" s="31" t="s">
        <v>36</v>
      </c>
      <c r="B286" s="28" t="s">
        <v>37</v>
      </c>
      <c r="C286" s="10" t="s">
        <v>38</v>
      </c>
      <c r="D286" s="32">
        <v>14.61</v>
      </c>
      <c r="E286" s="26">
        <v>171438</v>
      </c>
      <c r="F286" s="53">
        <f t="shared" ref="F286:F287" si="85">+ROUND(D286*E286,0)</f>
        <v>2504709</v>
      </c>
    </row>
    <row r="287" spans="1:8" x14ac:dyDescent="0.3">
      <c r="A287" s="31" t="s">
        <v>39</v>
      </c>
      <c r="B287" s="28" t="s">
        <v>40</v>
      </c>
      <c r="C287" s="10" t="s">
        <v>30</v>
      </c>
      <c r="D287" s="32">
        <v>31.61</v>
      </c>
      <c r="E287" s="26">
        <v>54660</v>
      </c>
      <c r="F287" s="53">
        <f t="shared" si="85"/>
        <v>1727803</v>
      </c>
    </row>
    <row r="288" spans="1:8" ht="22.8" x14ac:dyDescent="0.3">
      <c r="A288" s="27">
        <v>2.2999999999999998</v>
      </c>
      <c r="B288" s="25" t="s">
        <v>41</v>
      </c>
      <c r="C288" s="10"/>
      <c r="D288" s="29"/>
      <c r="E288" s="26"/>
      <c r="F288" s="53"/>
    </row>
    <row r="289" spans="1:6" ht="22.8" x14ac:dyDescent="0.3">
      <c r="A289" s="31" t="s">
        <v>42</v>
      </c>
      <c r="B289" s="28" t="s">
        <v>43</v>
      </c>
      <c r="C289" s="10" t="s">
        <v>30</v>
      </c>
      <c r="D289" s="32">
        <v>120.72</v>
      </c>
      <c r="E289" s="26">
        <v>202076</v>
      </c>
      <c r="F289" s="53">
        <f t="shared" ref="F289" si="86">+ROUND(D289*E289,0)</f>
        <v>24394615</v>
      </c>
    </row>
    <row r="290" spans="1:6" x14ac:dyDescent="0.3">
      <c r="A290" s="20">
        <v>3</v>
      </c>
      <c r="B290" s="71" t="s">
        <v>44</v>
      </c>
      <c r="C290" s="72"/>
      <c r="D290" s="75"/>
      <c r="E290" s="73"/>
      <c r="F290" s="74"/>
    </row>
    <row r="291" spans="1:6" x14ac:dyDescent="0.3">
      <c r="A291" s="31" t="s">
        <v>45</v>
      </c>
      <c r="B291" s="25" t="s">
        <v>46</v>
      </c>
      <c r="C291" s="31"/>
      <c r="D291" s="33"/>
      <c r="E291" s="26"/>
      <c r="F291" s="53"/>
    </row>
    <row r="292" spans="1:6" x14ac:dyDescent="0.3">
      <c r="A292" s="31" t="s">
        <v>47</v>
      </c>
      <c r="B292" s="28" t="s">
        <v>48</v>
      </c>
      <c r="C292" s="10" t="s">
        <v>30</v>
      </c>
      <c r="D292" s="32">
        <v>5.07</v>
      </c>
      <c r="E292" s="26">
        <v>732758</v>
      </c>
      <c r="F292" s="53">
        <f t="shared" ref="F292" si="87">+ROUND(D292*E292,0)</f>
        <v>3715083</v>
      </c>
    </row>
    <row r="293" spans="1:6" x14ac:dyDescent="0.3">
      <c r="A293" s="27" t="s">
        <v>49</v>
      </c>
      <c r="B293" s="25" t="s">
        <v>50</v>
      </c>
      <c r="C293" s="10"/>
      <c r="D293" s="29"/>
      <c r="E293" s="26"/>
      <c r="F293" s="53"/>
    </row>
    <row r="294" spans="1:6" x14ac:dyDescent="0.3">
      <c r="A294" s="31" t="s">
        <v>51</v>
      </c>
      <c r="B294" s="28" t="s">
        <v>52</v>
      </c>
      <c r="C294" s="10" t="s">
        <v>30</v>
      </c>
      <c r="D294" s="32">
        <v>36.51</v>
      </c>
      <c r="E294" s="26">
        <v>1710946</v>
      </c>
      <c r="F294" s="53">
        <f t="shared" ref="F294" si="88">+ROUND(D294*E294,0)</f>
        <v>62466638</v>
      </c>
    </row>
    <row r="295" spans="1:6" x14ac:dyDescent="0.3">
      <c r="A295" s="27">
        <v>3.3</v>
      </c>
      <c r="B295" s="25" t="s">
        <v>53</v>
      </c>
      <c r="C295" s="10"/>
      <c r="D295" s="29"/>
      <c r="E295" s="26"/>
      <c r="F295" s="53"/>
    </row>
    <row r="296" spans="1:6" x14ac:dyDescent="0.3">
      <c r="A296" s="31" t="s">
        <v>54</v>
      </c>
      <c r="B296" s="28" t="s">
        <v>55</v>
      </c>
      <c r="C296" s="10" t="s">
        <v>56</v>
      </c>
      <c r="D296" s="32">
        <v>2990.2</v>
      </c>
      <c r="E296" s="26">
        <v>12375</v>
      </c>
      <c r="F296" s="53">
        <f t="shared" ref="F296" si="89">+ROUND(D296*E296,0)</f>
        <v>37003725</v>
      </c>
    </row>
    <row r="297" spans="1:6" x14ac:dyDescent="0.3">
      <c r="A297" s="27">
        <v>3.5</v>
      </c>
      <c r="B297" s="25" t="s">
        <v>228</v>
      </c>
      <c r="C297" s="10"/>
      <c r="D297" s="29"/>
      <c r="E297" s="26"/>
      <c r="F297" s="53"/>
    </row>
    <row r="298" spans="1:6" x14ac:dyDescent="0.3">
      <c r="A298" s="31" t="s">
        <v>229</v>
      </c>
      <c r="B298" s="28" t="s">
        <v>230</v>
      </c>
      <c r="C298" s="10" t="s">
        <v>25</v>
      </c>
      <c r="D298" s="32">
        <v>38.33</v>
      </c>
      <c r="E298" s="26">
        <v>176277</v>
      </c>
      <c r="F298" s="53">
        <f t="shared" ref="F298" si="90">+ROUND(D298*E298,0)</f>
        <v>6756697</v>
      </c>
    </row>
    <row r="299" spans="1:6" x14ac:dyDescent="0.3">
      <c r="A299" s="20">
        <v>4</v>
      </c>
      <c r="B299" s="71" t="s">
        <v>59</v>
      </c>
      <c r="C299" s="72"/>
      <c r="D299" s="75"/>
      <c r="E299" s="73"/>
      <c r="F299" s="74"/>
    </row>
    <row r="300" spans="1:6" x14ac:dyDescent="0.3">
      <c r="A300" s="27">
        <v>4.2</v>
      </c>
      <c r="B300" s="25" t="s">
        <v>139</v>
      </c>
      <c r="C300" s="10"/>
      <c r="D300" s="29"/>
      <c r="E300" s="26"/>
      <c r="F300" s="53"/>
    </row>
    <row r="301" spans="1:6" ht="12" customHeight="1" x14ac:dyDescent="0.3">
      <c r="A301" s="31" t="s">
        <v>140</v>
      </c>
      <c r="B301" s="4" t="s">
        <v>141</v>
      </c>
      <c r="C301" s="10" t="s">
        <v>72</v>
      </c>
      <c r="D301" s="33">
        <v>5.24</v>
      </c>
      <c r="E301" s="26">
        <v>17255</v>
      </c>
      <c r="F301" s="53">
        <f t="shared" ref="F301" si="91">+ROUND(D301*E301,0)</f>
        <v>90416</v>
      </c>
    </row>
    <row r="302" spans="1:6" x14ac:dyDescent="0.3">
      <c r="A302" s="20">
        <v>5</v>
      </c>
      <c r="B302" s="71" t="s">
        <v>68</v>
      </c>
      <c r="C302" s="72"/>
      <c r="D302" s="75"/>
      <c r="E302" s="73"/>
      <c r="F302" s="74"/>
    </row>
    <row r="303" spans="1:6" x14ac:dyDescent="0.3">
      <c r="A303" s="27">
        <v>5.0999999999999996</v>
      </c>
      <c r="B303" s="25" t="s">
        <v>69</v>
      </c>
      <c r="C303" s="10"/>
      <c r="D303" s="29"/>
      <c r="E303" s="26"/>
      <c r="F303" s="53"/>
    </row>
    <row r="304" spans="1:6" ht="12" customHeight="1" x14ac:dyDescent="0.3">
      <c r="A304" s="31" t="s">
        <v>73</v>
      </c>
      <c r="B304" s="4" t="s">
        <v>74</v>
      </c>
      <c r="C304" s="10" t="s">
        <v>72</v>
      </c>
      <c r="D304" s="33">
        <v>4.18</v>
      </c>
      <c r="E304" s="26">
        <v>22732</v>
      </c>
      <c r="F304" s="53">
        <f t="shared" ref="F304" si="92">+ROUND(D304*E304,0)</f>
        <v>95020</v>
      </c>
    </row>
    <row r="305" spans="1:8" x14ac:dyDescent="0.3">
      <c r="A305" s="27">
        <v>5.8</v>
      </c>
      <c r="B305" s="25" t="s">
        <v>77</v>
      </c>
      <c r="C305" s="10"/>
      <c r="D305" s="29"/>
      <c r="E305" s="26"/>
      <c r="F305" s="53"/>
    </row>
    <row r="306" spans="1:8" ht="12" customHeight="1" x14ac:dyDescent="0.3">
      <c r="A306" s="31" t="s">
        <v>78</v>
      </c>
      <c r="B306" s="4" t="s">
        <v>79</v>
      </c>
      <c r="C306" s="10" t="s">
        <v>63</v>
      </c>
      <c r="D306" s="33">
        <v>4</v>
      </c>
      <c r="E306" s="26">
        <v>30858</v>
      </c>
      <c r="F306" s="53">
        <f t="shared" ref="F306" si="93">+ROUND(D306*E306,0)</f>
        <v>123432</v>
      </c>
    </row>
    <row r="307" spans="1:8" x14ac:dyDescent="0.3">
      <c r="A307" s="20">
        <v>8</v>
      </c>
      <c r="B307" s="71" t="s">
        <v>155</v>
      </c>
      <c r="C307" s="72"/>
      <c r="D307" s="80"/>
      <c r="E307" s="73"/>
      <c r="F307" s="74"/>
    </row>
    <row r="308" spans="1:8" ht="22.8" x14ac:dyDescent="0.3">
      <c r="A308" s="5" t="s">
        <v>156</v>
      </c>
      <c r="B308" s="28" t="s">
        <v>157</v>
      </c>
      <c r="C308" s="10" t="s">
        <v>72</v>
      </c>
      <c r="D308" s="33">
        <v>1.5</v>
      </c>
      <c r="E308" s="26">
        <v>190654</v>
      </c>
      <c r="F308" s="53">
        <f t="shared" ref="F308:F309" si="94">+ROUND(D308*E308,0)</f>
        <v>285981</v>
      </c>
    </row>
    <row r="309" spans="1:8" x14ac:dyDescent="0.3">
      <c r="A309" s="5" t="s">
        <v>158</v>
      </c>
      <c r="B309" s="28" t="s">
        <v>159</v>
      </c>
      <c r="C309" s="10" t="s">
        <v>72</v>
      </c>
      <c r="D309" s="33">
        <v>13.06</v>
      </c>
      <c r="E309" s="26">
        <v>817436</v>
      </c>
      <c r="F309" s="53">
        <f t="shared" si="94"/>
        <v>10675714</v>
      </c>
    </row>
    <row r="310" spans="1:8" x14ac:dyDescent="0.3">
      <c r="A310" s="20">
        <v>9</v>
      </c>
      <c r="B310" s="71" t="s">
        <v>88</v>
      </c>
      <c r="C310" s="72"/>
      <c r="D310" s="75"/>
      <c r="E310" s="73"/>
      <c r="F310" s="74"/>
    </row>
    <row r="311" spans="1:8" x14ac:dyDescent="0.3">
      <c r="A311" s="27">
        <v>9.1</v>
      </c>
      <c r="B311" s="25" t="s">
        <v>89</v>
      </c>
      <c r="C311" s="10"/>
      <c r="D311" s="29"/>
      <c r="E311" s="26"/>
      <c r="F311" s="53"/>
    </row>
    <row r="312" spans="1:8" ht="12" customHeight="1" x14ac:dyDescent="0.3">
      <c r="A312" s="31" t="s">
        <v>298</v>
      </c>
      <c r="B312" s="4" t="s">
        <v>299</v>
      </c>
      <c r="C312" s="10" t="s">
        <v>63</v>
      </c>
      <c r="D312" s="33">
        <v>1</v>
      </c>
      <c r="E312" s="26">
        <v>1583318</v>
      </c>
      <c r="F312" s="53">
        <f t="shared" ref="F312" si="95">+ROUND(D312*E312,0)</f>
        <v>1583318</v>
      </c>
    </row>
    <row r="313" spans="1:8" x14ac:dyDescent="0.3">
      <c r="A313" s="98" t="s">
        <v>106</v>
      </c>
      <c r="B313" s="98"/>
      <c r="C313" s="21"/>
      <c r="D313" s="76"/>
      <c r="E313" s="77"/>
      <c r="F313" s="78"/>
    </row>
    <row r="314" spans="1:8" x14ac:dyDescent="0.3">
      <c r="A314" s="20">
        <v>4</v>
      </c>
      <c r="B314" s="71" t="s">
        <v>115</v>
      </c>
      <c r="C314" s="72"/>
      <c r="D314" s="79"/>
      <c r="E314" s="73"/>
      <c r="F314" s="74"/>
    </row>
    <row r="315" spans="1:8" x14ac:dyDescent="0.3">
      <c r="A315" s="27" t="s">
        <v>116</v>
      </c>
      <c r="B315" s="25" t="s">
        <v>117</v>
      </c>
      <c r="C315" s="10"/>
      <c r="D315" s="40"/>
      <c r="E315" s="26"/>
      <c r="F315" s="53"/>
    </row>
    <row r="316" spans="1:8" s="43" customFormat="1" x14ac:dyDescent="0.2">
      <c r="A316" s="41" t="s">
        <v>300</v>
      </c>
      <c r="B316" s="12" t="s">
        <v>301</v>
      </c>
      <c r="C316" s="8" t="s">
        <v>63</v>
      </c>
      <c r="D316" s="33">
        <v>1</v>
      </c>
      <c r="E316" s="42">
        <v>204194</v>
      </c>
      <c r="F316" s="53">
        <f t="shared" ref="F316:F317" si="96">+ROUND(D316*E316,0)</f>
        <v>204194</v>
      </c>
      <c r="H316" s="88"/>
    </row>
    <row r="317" spans="1:8" s="43" customFormat="1" x14ac:dyDescent="0.2">
      <c r="A317" s="41" t="s">
        <v>118</v>
      </c>
      <c r="B317" s="12" t="s">
        <v>119</v>
      </c>
      <c r="C317" s="8" t="s">
        <v>63</v>
      </c>
      <c r="D317" s="33">
        <v>1</v>
      </c>
      <c r="E317" s="42">
        <v>13882</v>
      </c>
      <c r="F317" s="53">
        <f t="shared" si="96"/>
        <v>13882</v>
      </c>
      <c r="H317" s="88"/>
    </row>
    <row r="318" spans="1:8" x14ac:dyDescent="0.3">
      <c r="A318" s="27" t="s">
        <v>210</v>
      </c>
      <c r="B318" s="25" t="s">
        <v>211</v>
      </c>
      <c r="C318" s="10"/>
      <c r="D318" s="40"/>
      <c r="E318" s="26"/>
      <c r="F318" s="53"/>
    </row>
    <row r="319" spans="1:8" s="43" customFormat="1" x14ac:dyDescent="0.2">
      <c r="A319" s="41" t="s">
        <v>212</v>
      </c>
      <c r="B319" s="12" t="s">
        <v>213</v>
      </c>
      <c r="C319" s="8" t="s">
        <v>63</v>
      </c>
      <c r="D319" s="33">
        <v>2</v>
      </c>
      <c r="E319" s="42">
        <v>15386</v>
      </c>
      <c r="F319" s="53">
        <f t="shared" ref="F319" si="97">+ROUND(D319*E319,0)</f>
        <v>30772</v>
      </c>
      <c r="H319" s="88"/>
    </row>
    <row r="320" spans="1:8" x14ac:dyDescent="0.3">
      <c r="A320" s="98" t="s">
        <v>106</v>
      </c>
      <c r="B320" s="98"/>
      <c r="C320" s="21"/>
      <c r="D320" s="76"/>
      <c r="E320" s="77"/>
      <c r="F320" s="78"/>
    </row>
    <row r="321" spans="1:8" x14ac:dyDescent="0.3">
      <c r="A321" s="20">
        <v>3</v>
      </c>
      <c r="B321" s="71" t="s">
        <v>59</v>
      </c>
      <c r="C321" s="72"/>
      <c r="D321" s="79"/>
      <c r="E321" s="73"/>
      <c r="F321" s="74"/>
    </row>
    <row r="322" spans="1:8" x14ac:dyDescent="0.3">
      <c r="A322" s="27" t="s">
        <v>293</v>
      </c>
      <c r="B322" s="25" t="s">
        <v>294</v>
      </c>
      <c r="C322" s="10"/>
      <c r="D322" s="40"/>
      <c r="E322" s="26"/>
      <c r="F322" s="53"/>
    </row>
    <row r="323" spans="1:8" s="43" customFormat="1" x14ac:dyDescent="0.2">
      <c r="A323" s="41" t="s">
        <v>302</v>
      </c>
      <c r="B323" s="12" t="s">
        <v>303</v>
      </c>
      <c r="C323" s="8" t="s">
        <v>25</v>
      </c>
      <c r="D323" s="33">
        <v>5.24</v>
      </c>
      <c r="E323" s="42">
        <v>60211</v>
      </c>
      <c r="F323" s="53">
        <f t="shared" ref="F323" si="98">+ROUND(D323*E323,0)</f>
        <v>315506</v>
      </c>
      <c r="H323" s="88"/>
    </row>
    <row r="324" spans="1:8" x14ac:dyDescent="0.3">
      <c r="A324" s="6">
        <v>4</v>
      </c>
      <c r="B324" s="25" t="s">
        <v>115</v>
      </c>
      <c r="C324" s="10"/>
      <c r="D324" s="39"/>
      <c r="E324" s="26"/>
      <c r="F324" s="53"/>
    </row>
    <row r="325" spans="1:8" x14ac:dyDescent="0.3">
      <c r="A325" s="27" t="s">
        <v>304</v>
      </c>
      <c r="B325" s="25" t="s">
        <v>305</v>
      </c>
      <c r="C325" s="10"/>
      <c r="D325" s="40"/>
      <c r="E325" s="26"/>
      <c r="F325" s="53"/>
    </row>
    <row r="326" spans="1:8" s="43" customFormat="1" x14ac:dyDescent="0.2">
      <c r="A326" s="41" t="s">
        <v>120</v>
      </c>
      <c r="B326" s="12" t="s">
        <v>121</v>
      </c>
      <c r="C326" s="8" t="s">
        <v>25</v>
      </c>
      <c r="D326" s="33">
        <v>4.18</v>
      </c>
      <c r="E326" s="42">
        <v>99086</v>
      </c>
      <c r="F326" s="53">
        <f t="shared" ref="F326" si="99">+ROUND(D326*E326,0)</f>
        <v>414179</v>
      </c>
      <c r="H326" s="88"/>
    </row>
    <row r="327" spans="1:8" ht="6" customHeight="1" x14ac:dyDescent="0.3">
      <c r="A327" s="31"/>
      <c r="B327" s="28"/>
      <c r="C327" s="10"/>
      <c r="D327" s="32"/>
      <c r="E327" s="26"/>
      <c r="F327" s="53"/>
    </row>
    <row r="328" spans="1:8" x14ac:dyDescent="0.3">
      <c r="A328" s="96" t="s">
        <v>482</v>
      </c>
      <c r="B328" s="96"/>
      <c r="C328" s="96"/>
      <c r="D328" s="96"/>
      <c r="E328" s="96"/>
      <c r="F328" s="55">
        <f>+SUM(F283:F326)</f>
        <v>155249219</v>
      </c>
    </row>
    <row r="329" spans="1:8" x14ac:dyDescent="0.3">
      <c r="A329" s="3"/>
      <c r="B329" s="13"/>
      <c r="C329" s="5"/>
      <c r="D329" s="33"/>
      <c r="E329" s="26"/>
      <c r="F329" s="53"/>
    </row>
    <row r="330" spans="1:8" ht="22.2" customHeight="1" x14ac:dyDescent="0.3">
      <c r="A330" s="97" t="s">
        <v>306</v>
      </c>
      <c r="B330" s="97" t="s">
        <v>128</v>
      </c>
      <c r="C330" s="97"/>
      <c r="D330" s="97"/>
      <c r="E330" s="97"/>
      <c r="F330" s="97">
        <v>875892557</v>
      </c>
    </row>
    <row r="331" spans="1:8" ht="23.4" customHeight="1" x14ac:dyDescent="0.3">
      <c r="A331" s="18" t="s">
        <v>0</v>
      </c>
      <c r="B331" s="18" t="s">
        <v>1</v>
      </c>
      <c r="C331" s="18" t="s">
        <v>2</v>
      </c>
      <c r="D331" s="18" t="s">
        <v>3</v>
      </c>
      <c r="E331" s="19" t="s">
        <v>4</v>
      </c>
      <c r="F331" s="19" t="s">
        <v>5</v>
      </c>
    </row>
    <row r="332" spans="1:8" x14ac:dyDescent="0.3">
      <c r="A332" s="20">
        <v>2</v>
      </c>
      <c r="B332" s="71" t="s">
        <v>21</v>
      </c>
      <c r="C332" s="72"/>
      <c r="D332" s="75"/>
      <c r="E332" s="73"/>
      <c r="F332" s="74"/>
    </row>
    <row r="333" spans="1:8" x14ac:dyDescent="0.3">
      <c r="A333" s="27" t="s">
        <v>22</v>
      </c>
      <c r="B333" s="25" t="s">
        <v>23</v>
      </c>
      <c r="C333" s="10"/>
      <c r="D333" s="29"/>
      <c r="E333" s="26"/>
      <c r="F333" s="53"/>
    </row>
    <row r="334" spans="1:8" x14ac:dyDescent="0.3">
      <c r="A334" s="27" t="s">
        <v>16</v>
      </c>
      <c r="B334" s="28" t="s">
        <v>26</v>
      </c>
      <c r="C334" s="10" t="s">
        <v>27</v>
      </c>
      <c r="D334" s="29">
        <v>88.51</v>
      </c>
      <c r="E334" s="26">
        <v>25536</v>
      </c>
      <c r="F334" s="53">
        <f t="shared" ref="F334:F335" si="100">+ROUND(D334*E334,0)</f>
        <v>2260191</v>
      </c>
    </row>
    <row r="335" spans="1:8" ht="22.8" x14ac:dyDescent="0.3">
      <c r="A335" s="31" t="s">
        <v>28</v>
      </c>
      <c r="B335" s="28" t="s">
        <v>29</v>
      </c>
      <c r="C335" s="10" t="s">
        <v>30</v>
      </c>
      <c r="D335" s="32">
        <v>241.41</v>
      </c>
      <c r="E335" s="26">
        <v>17407</v>
      </c>
      <c r="F335" s="53">
        <f t="shared" si="100"/>
        <v>4202224</v>
      </c>
    </row>
    <row r="336" spans="1:8" x14ac:dyDescent="0.3">
      <c r="A336" s="27">
        <v>2.2000000000000002</v>
      </c>
      <c r="B336" s="25" t="s">
        <v>31</v>
      </c>
      <c r="C336" s="10"/>
      <c r="D336" s="29"/>
      <c r="E336" s="26"/>
      <c r="F336" s="53"/>
    </row>
    <row r="337" spans="1:6" x14ac:dyDescent="0.3">
      <c r="A337" s="31" t="s">
        <v>32</v>
      </c>
      <c r="B337" s="28" t="s">
        <v>33</v>
      </c>
      <c r="C337" s="10" t="s">
        <v>30</v>
      </c>
      <c r="D337" s="32">
        <v>3.97</v>
      </c>
      <c r="E337" s="26">
        <v>230155</v>
      </c>
      <c r="F337" s="53">
        <f t="shared" ref="F337:F339" si="101">+ROUND(D337*E337,0)</f>
        <v>913715</v>
      </c>
    </row>
    <row r="338" spans="1:6" x14ac:dyDescent="0.3">
      <c r="A338" s="31" t="s">
        <v>34</v>
      </c>
      <c r="B338" s="28" t="s">
        <v>35</v>
      </c>
      <c r="C338" s="10" t="s">
        <v>30</v>
      </c>
      <c r="D338" s="32">
        <v>2.41</v>
      </c>
      <c r="E338" s="26">
        <v>361285</v>
      </c>
      <c r="F338" s="53">
        <f t="shared" si="101"/>
        <v>870697</v>
      </c>
    </row>
    <row r="339" spans="1:6" x14ac:dyDescent="0.3">
      <c r="A339" s="31" t="s">
        <v>39</v>
      </c>
      <c r="B339" s="28" t="s">
        <v>40</v>
      </c>
      <c r="C339" s="10" t="s">
        <v>30</v>
      </c>
      <c r="D339" s="32">
        <v>118.32</v>
      </c>
      <c r="E339" s="26">
        <v>54660</v>
      </c>
      <c r="F339" s="53">
        <f t="shared" si="101"/>
        <v>6467371</v>
      </c>
    </row>
    <row r="340" spans="1:6" ht="22.8" x14ac:dyDescent="0.3">
      <c r="A340" s="27">
        <v>2.2999999999999998</v>
      </c>
      <c r="B340" s="25" t="s">
        <v>41</v>
      </c>
      <c r="C340" s="10"/>
      <c r="D340" s="29"/>
      <c r="E340" s="26"/>
      <c r="F340" s="53"/>
    </row>
    <row r="341" spans="1:6" ht="22.8" x14ac:dyDescent="0.3">
      <c r="A341" s="31" t="s">
        <v>42</v>
      </c>
      <c r="B341" s="28" t="s">
        <v>43</v>
      </c>
      <c r="C341" s="10" t="s">
        <v>30</v>
      </c>
      <c r="D341" s="32">
        <v>236.11</v>
      </c>
      <c r="E341" s="26">
        <v>202076</v>
      </c>
      <c r="F341" s="53">
        <f t="shared" ref="F341" si="102">+ROUND(D341*E341,0)</f>
        <v>47712164</v>
      </c>
    </row>
    <row r="342" spans="1:6" x14ac:dyDescent="0.3">
      <c r="A342" s="20">
        <v>3</v>
      </c>
      <c r="B342" s="71" t="s">
        <v>44</v>
      </c>
      <c r="C342" s="72"/>
      <c r="D342" s="75"/>
      <c r="E342" s="73"/>
      <c r="F342" s="74"/>
    </row>
    <row r="343" spans="1:6" x14ac:dyDescent="0.3">
      <c r="A343" s="31" t="s">
        <v>45</v>
      </c>
      <c r="B343" s="25" t="s">
        <v>46</v>
      </c>
      <c r="C343" s="31"/>
      <c r="D343" s="33"/>
      <c r="E343" s="26"/>
      <c r="F343" s="53"/>
    </row>
    <row r="344" spans="1:6" x14ac:dyDescent="0.3">
      <c r="A344" s="31" t="s">
        <v>47</v>
      </c>
      <c r="B344" s="28" t="s">
        <v>48</v>
      </c>
      <c r="C344" s="10" t="s">
        <v>30</v>
      </c>
      <c r="D344" s="32">
        <v>4.49</v>
      </c>
      <c r="E344" s="26">
        <v>732758</v>
      </c>
      <c r="F344" s="53">
        <f t="shared" ref="F344" si="103">+ROUND(D344*E344,0)</f>
        <v>3290083</v>
      </c>
    </row>
    <row r="345" spans="1:6" x14ac:dyDescent="0.3">
      <c r="A345" s="27" t="s">
        <v>49</v>
      </c>
      <c r="B345" s="25" t="s">
        <v>50</v>
      </c>
      <c r="C345" s="10"/>
      <c r="D345" s="29"/>
      <c r="E345" s="26"/>
      <c r="F345" s="53"/>
    </row>
    <row r="346" spans="1:6" x14ac:dyDescent="0.3">
      <c r="A346" s="31" t="s">
        <v>51</v>
      </c>
      <c r="B346" s="28" t="s">
        <v>52</v>
      </c>
      <c r="C346" s="10" t="s">
        <v>30</v>
      </c>
      <c r="D346" s="32">
        <v>39.880000000000003</v>
      </c>
      <c r="E346" s="26">
        <v>1710946</v>
      </c>
      <c r="F346" s="53">
        <f t="shared" ref="F346" si="104">+ROUND(D346*E346,0)</f>
        <v>68232526</v>
      </c>
    </row>
    <row r="347" spans="1:6" x14ac:dyDescent="0.3">
      <c r="A347" s="27">
        <v>3.3</v>
      </c>
      <c r="B347" s="25" t="s">
        <v>53</v>
      </c>
      <c r="C347" s="10"/>
      <c r="D347" s="29"/>
      <c r="E347" s="26"/>
      <c r="F347" s="53"/>
    </row>
    <row r="348" spans="1:6" x14ac:dyDescent="0.3">
      <c r="A348" s="31" t="s">
        <v>54</v>
      </c>
      <c r="B348" s="28" t="s">
        <v>55</v>
      </c>
      <c r="C348" s="10" t="s">
        <v>56</v>
      </c>
      <c r="D348" s="32">
        <v>4733.3</v>
      </c>
      <c r="E348" s="26">
        <v>12375</v>
      </c>
      <c r="F348" s="53">
        <f t="shared" ref="F348:F349" si="105">+ROUND(D348*E348,0)</f>
        <v>58574588</v>
      </c>
    </row>
    <row r="349" spans="1:6" x14ac:dyDescent="0.3">
      <c r="A349" s="31" t="s">
        <v>307</v>
      </c>
      <c r="B349" s="28" t="s">
        <v>308</v>
      </c>
      <c r="C349" s="10" t="s">
        <v>56</v>
      </c>
      <c r="D349" s="32">
        <v>1053.3499999999999</v>
      </c>
      <c r="E349" s="26">
        <v>16411</v>
      </c>
      <c r="F349" s="53">
        <f t="shared" si="105"/>
        <v>17286527</v>
      </c>
    </row>
    <row r="350" spans="1:6" x14ac:dyDescent="0.3">
      <c r="A350" s="27">
        <v>3.5</v>
      </c>
      <c r="B350" s="25" t="s">
        <v>228</v>
      </c>
      <c r="C350" s="10"/>
      <c r="D350" s="29"/>
      <c r="E350" s="26"/>
      <c r="F350" s="53"/>
    </row>
    <row r="351" spans="1:6" x14ac:dyDescent="0.3">
      <c r="A351" s="31" t="s">
        <v>229</v>
      </c>
      <c r="B351" s="28" t="s">
        <v>230</v>
      </c>
      <c r="C351" s="10" t="s">
        <v>25</v>
      </c>
      <c r="D351" s="32">
        <v>37.9</v>
      </c>
      <c r="E351" s="26">
        <v>176277</v>
      </c>
      <c r="F351" s="53">
        <f t="shared" ref="F351" si="106">+ROUND(D351*E351,0)</f>
        <v>6680898</v>
      </c>
    </row>
    <row r="352" spans="1:6" x14ac:dyDescent="0.3">
      <c r="A352" s="20">
        <v>4</v>
      </c>
      <c r="B352" s="71" t="s">
        <v>59</v>
      </c>
      <c r="C352" s="72"/>
      <c r="D352" s="75"/>
      <c r="E352" s="73"/>
      <c r="F352" s="74"/>
    </row>
    <row r="353" spans="1:6" x14ac:dyDescent="0.3">
      <c r="A353" s="27">
        <v>4.0999999999999996</v>
      </c>
      <c r="B353" s="25" t="s">
        <v>134</v>
      </c>
      <c r="C353" s="10"/>
      <c r="D353" s="29"/>
      <c r="E353" s="26"/>
      <c r="F353" s="53"/>
    </row>
    <row r="354" spans="1:6" ht="12" customHeight="1" x14ac:dyDescent="0.3">
      <c r="A354" s="31" t="s">
        <v>309</v>
      </c>
      <c r="B354" s="4" t="s">
        <v>310</v>
      </c>
      <c r="C354" s="10" t="s">
        <v>63</v>
      </c>
      <c r="D354" s="33">
        <v>7</v>
      </c>
      <c r="E354" s="26">
        <v>14291</v>
      </c>
      <c r="F354" s="53">
        <f t="shared" ref="F354:F355" si="107">+ROUND(D354*E354,0)</f>
        <v>100037</v>
      </c>
    </row>
    <row r="355" spans="1:6" ht="12" customHeight="1" x14ac:dyDescent="0.3">
      <c r="A355" s="31" t="s">
        <v>311</v>
      </c>
      <c r="B355" s="4" t="s">
        <v>312</v>
      </c>
      <c r="C355" s="10" t="s">
        <v>63</v>
      </c>
      <c r="D355" s="33">
        <v>6</v>
      </c>
      <c r="E355" s="26">
        <v>30749</v>
      </c>
      <c r="F355" s="53">
        <f t="shared" si="107"/>
        <v>184494</v>
      </c>
    </row>
    <row r="356" spans="1:6" x14ac:dyDescent="0.3">
      <c r="A356" s="27">
        <v>4.2</v>
      </c>
      <c r="B356" s="25" t="s">
        <v>139</v>
      </c>
      <c r="C356" s="10"/>
      <c r="D356" s="29"/>
      <c r="E356" s="26"/>
      <c r="F356" s="53"/>
    </row>
    <row r="357" spans="1:6" ht="12" customHeight="1" x14ac:dyDescent="0.3">
      <c r="A357" s="31" t="s">
        <v>142</v>
      </c>
      <c r="B357" s="4" t="s">
        <v>143</v>
      </c>
      <c r="C357" s="10" t="s">
        <v>72</v>
      </c>
      <c r="D357" s="33">
        <v>13.62</v>
      </c>
      <c r="E357" s="26">
        <v>11954</v>
      </c>
      <c r="F357" s="53">
        <f t="shared" ref="F357" si="108">+ROUND(D357*E357,0)</f>
        <v>162813</v>
      </c>
    </row>
    <row r="358" spans="1:6" x14ac:dyDescent="0.3">
      <c r="A358" s="6">
        <v>5</v>
      </c>
      <c r="B358" s="25" t="s">
        <v>68</v>
      </c>
      <c r="C358" s="10"/>
      <c r="D358" s="32"/>
      <c r="E358" s="26"/>
      <c r="F358" s="53"/>
    </row>
    <row r="359" spans="1:6" x14ac:dyDescent="0.3">
      <c r="A359" s="27">
        <v>5.0999999999999996</v>
      </c>
      <c r="B359" s="25" t="s">
        <v>69</v>
      </c>
      <c r="C359" s="10"/>
      <c r="D359" s="29"/>
      <c r="E359" s="26"/>
      <c r="F359" s="53"/>
    </row>
    <row r="360" spans="1:6" ht="12" customHeight="1" x14ac:dyDescent="0.3">
      <c r="A360" s="31" t="s">
        <v>70</v>
      </c>
      <c r="B360" s="4" t="s">
        <v>71</v>
      </c>
      <c r="C360" s="10" t="s">
        <v>72</v>
      </c>
      <c r="D360" s="33">
        <v>28.04</v>
      </c>
      <c r="E360" s="26">
        <v>8233</v>
      </c>
      <c r="F360" s="53">
        <f t="shared" ref="F360" si="109">+ROUND(D360*E360,0)</f>
        <v>230853</v>
      </c>
    </row>
    <row r="361" spans="1:6" x14ac:dyDescent="0.3">
      <c r="A361" s="27">
        <v>5.8</v>
      </c>
      <c r="B361" s="25" t="s">
        <v>77</v>
      </c>
      <c r="C361" s="10"/>
      <c r="D361" s="29"/>
      <c r="E361" s="26"/>
      <c r="F361" s="53"/>
    </row>
    <row r="362" spans="1:6" ht="12" customHeight="1" x14ac:dyDescent="0.3">
      <c r="A362" s="31" t="s">
        <v>78</v>
      </c>
      <c r="B362" s="4" t="s">
        <v>79</v>
      </c>
      <c r="C362" s="10" t="s">
        <v>63</v>
      </c>
      <c r="D362" s="33">
        <v>20</v>
      </c>
      <c r="E362" s="26">
        <v>30858</v>
      </c>
      <c r="F362" s="53">
        <f t="shared" ref="F362" si="110">+ROUND(D362*E362,0)</f>
        <v>617160</v>
      </c>
    </row>
    <row r="363" spans="1:6" x14ac:dyDescent="0.3">
      <c r="A363" s="20">
        <v>7</v>
      </c>
      <c r="B363" s="71" t="s">
        <v>84</v>
      </c>
      <c r="C363" s="72"/>
      <c r="D363" s="75"/>
      <c r="E363" s="73"/>
      <c r="F363" s="74"/>
    </row>
    <row r="364" spans="1:6" ht="15.75" customHeight="1" x14ac:dyDescent="0.3">
      <c r="A364" s="31">
        <v>7.5</v>
      </c>
      <c r="B364" s="25" t="s">
        <v>313</v>
      </c>
      <c r="C364" s="31"/>
      <c r="D364" s="33"/>
      <c r="E364" s="26"/>
      <c r="F364" s="53"/>
    </row>
    <row r="365" spans="1:6" x14ac:dyDescent="0.3">
      <c r="A365" s="34" t="s">
        <v>314</v>
      </c>
      <c r="B365" s="28" t="s">
        <v>315</v>
      </c>
      <c r="C365" s="35" t="s">
        <v>27</v>
      </c>
      <c r="D365" s="32">
        <v>345.6</v>
      </c>
      <c r="E365" s="26">
        <v>92821</v>
      </c>
      <c r="F365" s="53">
        <f t="shared" ref="F365" si="111">+ROUND(D365*E365,0)</f>
        <v>32078938</v>
      </c>
    </row>
    <row r="366" spans="1:6" x14ac:dyDescent="0.3">
      <c r="A366" s="20">
        <v>9</v>
      </c>
      <c r="B366" s="71" t="s">
        <v>88</v>
      </c>
      <c r="C366" s="72"/>
      <c r="D366" s="75"/>
      <c r="E366" s="73"/>
      <c r="F366" s="74"/>
    </row>
    <row r="367" spans="1:6" ht="15.75" customHeight="1" x14ac:dyDescent="0.3">
      <c r="A367" s="31">
        <v>9.5</v>
      </c>
      <c r="B367" s="25" t="s">
        <v>100</v>
      </c>
      <c r="C367" s="31"/>
      <c r="D367" s="33"/>
      <c r="E367" s="26"/>
      <c r="F367" s="53"/>
    </row>
    <row r="368" spans="1:6" ht="15.75" customHeight="1" x14ac:dyDescent="0.3">
      <c r="A368" s="31" t="s">
        <v>101</v>
      </c>
      <c r="B368" s="28" t="s">
        <v>18</v>
      </c>
      <c r="C368" s="10" t="s">
        <v>30</v>
      </c>
      <c r="D368" s="32">
        <v>9.3800000000000008</v>
      </c>
      <c r="E368" s="26">
        <v>2338160</v>
      </c>
      <c r="F368" s="53">
        <f t="shared" ref="F368:F370" si="112">+ROUND(D368*E368,0)</f>
        <v>21931941</v>
      </c>
    </row>
    <row r="369" spans="1:8" ht="15.75" customHeight="1" x14ac:dyDescent="0.3">
      <c r="A369" s="31" t="s">
        <v>102</v>
      </c>
      <c r="B369" s="28" t="s">
        <v>103</v>
      </c>
      <c r="C369" s="10" t="s">
        <v>30</v>
      </c>
      <c r="D369" s="32">
        <v>3.91</v>
      </c>
      <c r="E369" s="26">
        <v>2032224</v>
      </c>
      <c r="F369" s="53">
        <f t="shared" si="112"/>
        <v>7945996</v>
      </c>
    </row>
    <row r="370" spans="1:8" ht="15.75" customHeight="1" x14ac:dyDescent="0.3">
      <c r="A370" s="31" t="s">
        <v>104</v>
      </c>
      <c r="B370" s="28" t="s">
        <v>105</v>
      </c>
      <c r="C370" s="10" t="s">
        <v>30</v>
      </c>
      <c r="D370" s="32">
        <v>3.91</v>
      </c>
      <c r="E370" s="26">
        <v>2187129</v>
      </c>
      <c r="F370" s="53">
        <f t="shared" si="112"/>
        <v>8551674</v>
      </c>
    </row>
    <row r="371" spans="1:8" x14ac:dyDescent="0.3">
      <c r="A371" s="98" t="s">
        <v>106</v>
      </c>
      <c r="B371" s="98"/>
      <c r="C371" s="21"/>
      <c r="D371" s="76"/>
      <c r="E371" s="77"/>
      <c r="F371" s="78"/>
    </row>
    <row r="372" spans="1:8" x14ac:dyDescent="0.3">
      <c r="A372" s="20">
        <v>3</v>
      </c>
      <c r="B372" s="71" t="s">
        <v>59</v>
      </c>
      <c r="C372" s="72"/>
      <c r="D372" s="79"/>
      <c r="E372" s="73"/>
      <c r="F372" s="74"/>
    </row>
    <row r="373" spans="1:8" x14ac:dyDescent="0.3">
      <c r="A373" s="27" t="s">
        <v>204</v>
      </c>
      <c r="B373" s="25" t="s">
        <v>205</v>
      </c>
      <c r="C373" s="10"/>
      <c r="D373" s="40"/>
      <c r="E373" s="26"/>
      <c r="F373" s="53"/>
    </row>
    <row r="374" spans="1:8" s="43" customFormat="1" x14ac:dyDescent="0.2">
      <c r="A374" s="41" t="s">
        <v>316</v>
      </c>
      <c r="B374" s="12" t="s">
        <v>317</v>
      </c>
      <c r="C374" s="8" t="s">
        <v>63</v>
      </c>
      <c r="D374" s="33">
        <v>6</v>
      </c>
      <c r="E374" s="42">
        <v>853136</v>
      </c>
      <c r="F374" s="53">
        <f t="shared" ref="F374" si="113">+ROUND(D374*E374,0)</f>
        <v>5118816</v>
      </c>
      <c r="H374" s="88"/>
    </row>
    <row r="375" spans="1:8" x14ac:dyDescent="0.3">
      <c r="A375" s="27" t="s">
        <v>318</v>
      </c>
      <c r="B375" s="25" t="s">
        <v>319</v>
      </c>
      <c r="C375" s="10"/>
      <c r="D375" s="40"/>
      <c r="E375" s="26"/>
      <c r="F375" s="53"/>
    </row>
    <row r="376" spans="1:8" s="43" customFormat="1" x14ac:dyDescent="0.2">
      <c r="A376" s="41" t="s">
        <v>320</v>
      </c>
      <c r="B376" s="12" t="s">
        <v>321</v>
      </c>
      <c r="C376" s="8" t="s">
        <v>63</v>
      </c>
      <c r="D376" s="33">
        <v>6</v>
      </c>
      <c r="E376" s="42">
        <v>97080</v>
      </c>
      <c r="F376" s="53">
        <f t="shared" ref="F376" si="114">+ROUND(D376*E376,0)</f>
        <v>582480</v>
      </c>
      <c r="H376" s="88"/>
    </row>
    <row r="377" spans="1:8" x14ac:dyDescent="0.3">
      <c r="A377" s="27" t="s">
        <v>322</v>
      </c>
      <c r="B377" s="25" t="s">
        <v>323</v>
      </c>
      <c r="C377" s="10"/>
      <c r="D377" s="40"/>
      <c r="E377" s="26"/>
      <c r="F377" s="53"/>
    </row>
    <row r="378" spans="1:8" s="43" customFormat="1" x14ac:dyDescent="0.2">
      <c r="A378" s="41" t="s">
        <v>322</v>
      </c>
      <c r="B378" s="12" t="s">
        <v>323</v>
      </c>
      <c r="C378" s="8" t="s">
        <v>63</v>
      </c>
      <c r="D378" s="33">
        <v>1</v>
      </c>
      <c r="E378" s="42">
        <v>91322</v>
      </c>
      <c r="F378" s="53">
        <f t="shared" ref="F378" si="115">+ROUND(D378*E378,0)</f>
        <v>91322</v>
      </c>
      <c r="H378" s="88"/>
    </row>
    <row r="379" spans="1:8" x14ac:dyDescent="0.3">
      <c r="A379" s="20">
        <v>4</v>
      </c>
      <c r="B379" s="71" t="s">
        <v>115</v>
      </c>
      <c r="C379" s="72"/>
      <c r="D379" s="79"/>
      <c r="E379" s="73"/>
      <c r="F379" s="74"/>
    </row>
    <row r="380" spans="1:8" x14ac:dyDescent="0.3">
      <c r="A380" s="27" t="s">
        <v>116</v>
      </c>
      <c r="B380" s="25" t="s">
        <v>117</v>
      </c>
      <c r="C380" s="10"/>
      <c r="D380" s="40"/>
      <c r="E380" s="26"/>
      <c r="F380" s="53"/>
    </row>
    <row r="381" spans="1:8" s="43" customFormat="1" x14ac:dyDescent="0.2">
      <c r="A381" s="41" t="s">
        <v>118</v>
      </c>
      <c r="B381" s="12" t="s">
        <v>119</v>
      </c>
      <c r="C381" s="8" t="s">
        <v>63</v>
      </c>
      <c r="D381" s="33">
        <v>18</v>
      </c>
      <c r="E381" s="42">
        <v>13882</v>
      </c>
      <c r="F381" s="53">
        <f t="shared" ref="F381" si="116">+ROUND(D381*E381,0)</f>
        <v>249876</v>
      </c>
      <c r="H381" s="88"/>
    </row>
    <row r="382" spans="1:8" x14ac:dyDescent="0.3">
      <c r="A382" s="27" t="s">
        <v>324</v>
      </c>
      <c r="B382" s="25" t="s">
        <v>325</v>
      </c>
      <c r="C382" s="10"/>
      <c r="D382" s="40"/>
      <c r="E382" s="26"/>
      <c r="F382" s="53"/>
    </row>
    <row r="383" spans="1:8" s="43" customFormat="1" x14ac:dyDescent="0.2">
      <c r="A383" s="41" t="s">
        <v>326</v>
      </c>
      <c r="B383" s="12" t="s">
        <v>327</v>
      </c>
      <c r="C383" s="8" t="s">
        <v>63</v>
      </c>
      <c r="D383" s="33">
        <v>2</v>
      </c>
      <c r="E383" s="42">
        <v>52019</v>
      </c>
      <c r="F383" s="53">
        <f t="shared" ref="F383" si="117">+ROUND(D383*E383,0)</f>
        <v>104038</v>
      </c>
      <c r="H383" s="88"/>
    </row>
    <row r="384" spans="1:8" x14ac:dyDescent="0.3">
      <c r="A384" s="98" t="s">
        <v>106</v>
      </c>
      <c r="B384" s="98"/>
      <c r="C384" s="21"/>
      <c r="D384" s="76"/>
      <c r="E384" s="77"/>
      <c r="F384" s="78"/>
    </row>
    <row r="385" spans="1:8" x14ac:dyDescent="0.3">
      <c r="A385" s="20">
        <v>3</v>
      </c>
      <c r="B385" s="71" t="s">
        <v>59</v>
      </c>
      <c r="C385" s="72"/>
      <c r="D385" s="79"/>
      <c r="E385" s="73"/>
      <c r="F385" s="74"/>
    </row>
    <row r="386" spans="1:8" x14ac:dyDescent="0.3">
      <c r="A386" s="27" t="s">
        <v>328</v>
      </c>
      <c r="B386" s="25" t="s">
        <v>329</v>
      </c>
      <c r="C386" s="10"/>
      <c r="D386" s="40"/>
      <c r="E386" s="26"/>
      <c r="F386" s="53"/>
    </row>
    <row r="387" spans="1:8" s="43" customFormat="1" x14ac:dyDescent="0.2">
      <c r="A387" s="41" t="s">
        <v>218</v>
      </c>
      <c r="B387" s="12" t="s">
        <v>219</v>
      </c>
      <c r="C387" s="8" t="s">
        <v>25</v>
      </c>
      <c r="D387" s="33">
        <v>13.62</v>
      </c>
      <c r="E387" s="42">
        <v>67149</v>
      </c>
      <c r="F387" s="53">
        <f t="shared" ref="F387" si="118">+ROUND(D387*E387,0)</f>
        <v>914569</v>
      </c>
      <c r="H387" s="88"/>
    </row>
    <row r="388" spans="1:8" x14ac:dyDescent="0.3">
      <c r="A388" s="6">
        <v>4</v>
      </c>
      <c r="B388" s="25" t="s">
        <v>115</v>
      </c>
      <c r="C388" s="10"/>
      <c r="D388" s="39"/>
      <c r="E388" s="26"/>
      <c r="F388" s="53"/>
    </row>
    <row r="389" spans="1:8" x14ac:dyDescent="0.3">
      <c r="A389" s="27" t="s">
        <v>304</v>
      </c>
      <c r="B389" s="25" t="s">
        <v>305</v>
      </c>
      <c r="C389" s="10"/>
      <c r="D389" s="40"/>
      <c r="E389" s="26"/>
      <c r="F389" s="53"/>
    </row>
    <row r="390" spans="1:8" s="43" customFormat="1" x14ac:dyDescent="0.2">
      <c r="A390" s="41" t="s">
        <v>330</v>
      </c>
      <c r="B390" s="12" t="s">
        <v>331</v>
      </c>
      <c r="C390" s="8" t="s">
        <v>25</v>
      </c>
      <c r="D390" s="33">
        <v>28.04</v>
      </c>
      <c r="E390" s="42">
        <v>47127</v>
      </c>
      <c r="F390" s="53">
        <f t="shared" ref="F390" si="119">+ROUND(D390*E390,0)</f>
        <v>1321441</v>
      </c>
      <c r="H390" s="88"/>
    </row>
    <row r="391" spans="1:8" ht="6" customHeight="1" x14ac:dyDescent="0.3">
      <c r="A391" s="41"/>
      <c r="B391" s="28"/>
      <c r="C391" s="10"/>
      <c r="D391" s="32"/>
      <c r="E391" s="26"/>
      <c r="F391" s="53"/>
    </row>
    <row r="392" spans="1:8" x14ac:dyDescent="0.3">
      <c r="A392" s="96" t="s">
        <v>485</v>
      </c>
      <c r="B392" s="96"/>
      <c r="C392" s="96"/>
      <c r="D392" s="96"/>
      <c r="E392" s="96"/>
      <c r="F392" s="55">
        <f>+SUM(F334:F390)</f>
        <v>296677432</v>
      </c>
    </row>
    <row r="393" spans="1:8" x14ac:dyDescent="0.3">
      <c r="A393" s="3"/>
      <c r="B393" s="13"/>
      <c r="C393" s="5"/>
      <c r="D393" s="33"/>
      <c r="E393" s="26"/>
      <c r="F393" s="53"/>
    </row>
    <row r="394" spans="1:8" ht="24" customHeight="1" x14ac:dyDescent="0.3">
      <c r="A394" s="97" t="s">
        <v>332</v>
      </c>
      <c r="B394" s="97" t="s">
        <v>128</v>
      </c>
      <c r="C394" s="97"/>
      <c r="D394" s="97"/>
      <c r="E394" s="97"/>
      <c r="F394" s="97">
        <v>875892557</v>
      </c>
    </row>
    <row r="395" spans="1:8" ht="24" customHeight="1" x14ac:dyDescent="0.3">
      <c r="A395" s="18" t="s">
        <v>0</v>
      </c>
      <c r="B395" s="18" t="s">
        <v>1</v>
      </c>
      <c r="C395" s="18" t="s">
        <v>2</v>
      </c>
      <c r="D395" s="18" t="s">
        <v>3</v>
      </c>
      <c r="E395" s="19" t="s">
        <v>4</v>
      </c>
      <c r="F395" s="19" t="s">
        <v>5</v>
      </c>
    </row>
    <row r="396" spans="1:8" x14ac:dyDescent="0.3">
      <c r="A396" s="20">
        <v>2</v>
      </c>
      <c r="B396" s="71" t="s">
        <v>21</v>
      </c>
      <c r="C396" s="72"/>
      <c r="D396" s="75"/>
      <c r="E396" s="73"/>
      <c r="F396" s="74"/>
    </row>
    <row r="397" spans="1:8" x14ac:dyDescent="0.3">
      <c r="A397" s="27" t="s">
        <v>22</v>
      </c>
      <c r="B397" s="25" t="s">
        <v>23</v>
      </c>
      <c r="C397" s="10"/>
      <c r="D397" s="29"/>
      <c r="E397" s="26"/>
      <c r="F397" s="53"/>
    </row>
    <row r="398" spans="1:8" x14ac:dyDescent="0.3">
      <c r="A398" s="31" t="s">
        <v>16</v>
      </c>
      <c r="B398" s="28" t="s">
        <v>26</v>
      </c>
      <c r="C398" s="10" t="s">
        <v>27</v>
      </c>
      <c r="D398" s="29">
        <v>38.5</v>
      </c>
      <c r="E398" s="26">
        <v>25536</v>
      </c>
      <c r="F398" s="53">
        <f t="shared" ref="F398:F399" si="120">+ROUND(D398*E398,0)</f>
        <v>983136</v>
      </c>
    </row>
    <row r="399" spans="1:8" ht="22.8" x14ac:dyDescent="0.3">
      <c r="A399" s="31" t="s">
        <v>28</v>
      </c>
      <c r="B399" s="28" t="s">
        <v>29</v>
      </c>
      <c r="C399" s="10" t="s">
        <v>30</v>
      </c>
      <c r="D399" s="32">
        <v>29.66</v>
      </c>
      <c r="E399" s="26">
        <v>17407</v>
      </c>
      <c r="F399" s="53">
        <f t="shared" si="120"/>
        <v>516292</v>
      </c>
    </row>
    <row r="400" spans="1:8" x14ac:dyDescent="0.3">
      <c r="A400" s="27">
        <v>2.2000000000000002</v>
      </c>
      <c r="B400" s="25" t="s">
        <v>31</v>
      </c>
      <c r="C400" s="10"/>
      <c r="D400" s="29"/>
      <c r="E400" s="26"/>
      <c r="F400" s="53"/>
    </row>
    <row r="401" spans="1:6" x14ac:dyDescent="0.3">
      <c r="A401" s="31" t="s">
        <v>32</v>
      </c>
      <c r="B401" s="28" t="s">
        <v>33</v>
      </c>
      <c r="C401" s="10" t="s">
        <v>30</v>
      </c>
      <c r="D401" s="32">
        <v>1.04</v>
      </c>
      <c r="E401" s="26">
        <v>230155</v>
      </c>
      <c r="F401" s="53">
        <f t="shared" ref="F401:F404" si="121">+ROUND(D401*E401,0)</f>
        <v>239361</v>
      </c>
    </row>
    <row r="402" spans="1:6" x14ac:dyDescent="0.3">
      <c r="A402" s="31" t="s">
        <v>34</v>
      </c>
      <c r="B402" s="28" t="s">
        <v>35</v>
      </c>
      <c r="C402" s="10" t="s">
        <v>30</v>
      </c>
      <c r="D402" s="32">
        <v>0.63</v>
      </c>
      <c r="E402" s="26">
        <v>361285</v>
      </c>
      <c r="F402" s="53">
        <f t="shared" si="121"/>
        <v>227610</v>
      </c>
    </row>
    <row r="403" spans="1:6" x14ac:dyDescent="0.3">
      <c r="A403" s="31" t="s">
        <v>36</v>
      </c>
      <c r="B403" s="28" t="s">
        <v>37</v>
      </c>
      <c r="C403" s="10" t="s">
        <v>38</v>
      </c>
      <c r="D403" s="32">
        <v>16.190000000000001</v>
      </c>
      <c r="E403" s="26">
        <v>171438</v>
      </c>
      <c r="F403" s="53">
        <f t="shared" si="121"/>
        <v>2775581</v>
      </c>
    </row>
    <row r="404" spans="1:6" x14ac:dyDescent="0.3">
      <c r="A404" s="31" t="s">
        <v>39</v>
      </c>
      <c r="B404" s="28" t="s">
        <v>40</v>
      </c>
      <c r="C404" s="10" t="s">
        <v>30</v>
      </c>
      <c r="D404" s="32">
        <v>4.41</v>
      </c>
      <c r="E404" s="26">
        <v>54660</v>
      </c>
      <c r="F404" s="53">
        <f t="shared" si="121"/>
        <v>241051</v>
      </c>
    </row>
    <row r="405" spans="1:6" ht="22.8" x14ac:dyDescent="0.3">
      <c r="A405" s="27">
        <v>2.2999999999999998</v>
      </c>
      <c r="B405" s="25" t="s">
        <v>41</v>
      </c>
      <c r="C405" s="10"/>
      <c r="D405" s="29"/>
      <c r="E405" s="26"/>
      <c r="F405" s="53"/>
    </row>
    <row r="406" spans="1:6" ht="22.8" x14ac:dyDescent="0.3">
      <c r="A406" s="31" t="s">
        <v>42</v>
      </c>
      <c r="B406" s="28" t="s">
        <v>43</v>
      </c>
      <c r="C406" s="10" t="s">
        <v>30</v>
      </c>
      <c r="D406" s="32">
        <v>29.2</v>
      </c>
      <c r="E406" s="26">
        <v>202076</v>
      </c>
      <c r="F406" s="53">
        <f t="shared" ref="F406" si="122">+ROUND(D406*E406,0)</f>
        <v>5900619</v>
      </c>
    </row>
    <row r="407" spans="1:6" x14ac:dyDescent="0.3">
      <c r="A407" s="20">
        <v>3</v>
      </c>
      <c r="B407" s="71" t="s">
        <v>44</v>
      </c>
      <c r="C407" s="72"/>
      <c r="D407" s="75"/>
      <c r="E407" s="73"/>
      <c r="F407" s="74"/>
    </row>
    <row r="408" spans="1:6" x14ac:dyDescent="0.3">
      <c r="A408" s="31" t="s">
        <v>45</v>
      </c>
      <c r="B408" s="25" t="s">
        <v>46</v>
      </c>
      <c r="C408" s="31"/>
      <c r="D408" s="33"/>
      <c r="E408" s="26"/>
      <c r="F408" s="53"/>
    </row>
    <row r="409" spans="1:6" x14ac:dyDescent="0.3">
      <c r="A409" s="31" t="s">
        <v>47</v>
      </c>
      <c r="B409" s="28" t="s">
        <v>48</v>
      </c>
      <c r="C409" s="10" t="s">
        <v>30</v>
      </c>
      <c r="D409" s="32">
        <v>1.62</v>
      </c>
      <c r="E409" s="26">
        <v>732758</v>
      </c>
      <c r="F409" s="53">
        <f t="shared" ref="F409" si="123">+ROUND(D409*E409,0)</f>
        <v>1187068</v>
      </c>
    </row>
    <row r="410" spans="1:6" x14ac:dyDescent="0.3">
      <c r="A410" s="27" t="s">
        <v>49</v>
      </c>
      <c r="B410" s="25" t="s">
        <v>50</v>
      </c>
      <c r="C410" s="10"/>
      <c r="D410" s="29"/>
      <c r="E410" s="26"/>
      <c r="F410" s="53"/>
    </row>
    <row r="411" spans="1:6" x14ac:dyDescent="0.3">
      <c r="A411" s="31" t="s">
        <v>51</v>
      </c>
      <c r="B411" s="28" t="s">
        <v>52</v>
      </c>
      <c r="C411" s="10" t="s">
        <v>30</v>
      </c>
      <c r="D411" s="32">
        <v>10.050000000000001</v>
      </c>
      <c r="E411" s="26">
        <v>1710946</v>
      </c>
      <c r="F411" s="53">
        <f t="shared" ref="F411" si="124">+ROUND(D411*E411,0)</f>
        <v>17195007</v>
      </c>
    </row>
    <row r="412" spans="1:6" x14ac:dyDescent="0.3">
      <c r="A412" s="27">
        <v>3.3</v>
      </c>
      <c r="B412" s="25" t="s">
        <v>53</v>
      </c>
      <c r="C412" s="10"/>
      <c r="D412" s="29"/>
      <c r="E412" s="26"/>
      <c r="F412" s="53"/>
    </row>
    <row r="413" spans="1:6" x14ac:dyDescent="0.3">
      <c r="A413" s="31" t="s">
        <v>54</v>
      </c>
      <c r="B413" s="28" t="s">
        <v>55</v>
      </c>
      <c r="C413" s="10" t="s">
        <v>56</v>
      </c>
      <c r="D413" s="32">
        <v>819.9</v>
      </c>
      <c r="E413" s="26">
        <v>12375</v>
      </c>
      <c r="F413" s="53">
        <f t="shared" ref="F413" si="125">+ROUND(D413*E413,0)</f>
        <v>10146263</v>
      </c>
    </row>
    <row r="414" spans="1:6" x14ac:dyDescent="0.3">
      <c r="A414" s="27">
        <v>3.5</v>
      </c>
      <c r="B414" s="25" t="s">
        <v>228</v>
      </c>
      <c r="C414" s="10"/>
      <c r="D414" s="29"/>
      <c r="E414" s="26"/>
      <c r="F414" s="53"/>
    </row>
    <row r="415" spans="1:6" x14ac:dyDescent="0.3">
      <c r="A415" s="31" t="s">
        <v>229</v>
      </c>
      <c r="B415" s="28" t="s">
        <v>230</v>
      </c>
      <c r="C415" s="10" t="s">
        <v>25</v>
      </c>
      <c r="D415" s="32">
        <v>26.4</v>
      </c>
      <c r="E415" s="26">
        <v>176277</v>
      </c>
      <c r="F415" s="53">
        <f t="shared" ref="F415" si="126">+ROUND(D415*E415,0)</f>
        <v>4653713</v>
      </c>
    </row>
    <row r="416" spans="1:6" x14ac:dyDescent="0.3">
      <c r="A416" s="20">
        <v>5</v>
      </c>
      <c r="B416" s="71" t="s">
        <v>68</v>
      </c>
      <c r="C416" s="72"/>
      <c r="D416" s="75"/>
      <c r="E416" s="73"/>
      <c r="F416" s="74"/>
    </row>
    <row r="417" spans="1:8" x14ac:dyDescent="0.3">
      <c r="A417" s="27">
        <v>5.0999999999999996</v>
      </c>
      <c r="B417" s="25" t="s">
        <v>69</v>
      </c>
      <c r="C417" s="10"/>
      <c r="D417" s="29"/>
      <c r="E417" s="26"/>
      <c r="F417" s="53"/>
    </row>
    <row r="418" spans="1:8" ht="12" customHeight="1" x14ac:dyDescent="0.3">
      <c r="A418" s="31" t="s">
        <v>70</v>
      </c>
      <c r="B418" s="4" t="s">
        <v>71</v>
      </c>
      <c r="C418" s="10" t="s">
        <v>72</v>
      </c>
      <c r="D418" s="33">
        <v>4.4000000000000004</v>
      </c>
      <c r="E418" s="26">
        <v>8233</v>
      </c>
      <c r="F418" s="53">
        <f t="shared" ref="F418" si="127">+ROUND(D418*E418,0)</f>
        <v>36225</v>
      </c>
    </row>
    <row r="419" spans="1:8" x14ac:dyDescent="0.3">
      <c r="A419" s="20">
        <v>9</v>
      </c>
      <c r="B419" s="71" t="s">
        <v>88</v>
      </c>
      <c r="C419" s="72"/>
      <c r="D419" s="75"/>
      <c r="E419" s="73"/>
      <c r="F419" s="74"/>
    </row>
    <row r="420" spans="1:8" ht="22.8" x14ac:dyDescent="0.3">
      <c r="A420" s="27">
        <v>9.3000000000000007</v>
      </c>
      <c r="B420" s="25" t="s">
        <v>333</v>
      </c>
      <c r="C420" s="10"/>
      <c r="D420" s="29"/>
      <c r="E420" s="26"/>
      <c r="F420" s="53"/>
    </row>
    <row r="421" spans="1:8" ht="31.8" customHeight="1" x14ac:dyDescent="0.3">
      <c r="A421" s="31" t="s">
        <v>334</v>
      </c>
      <c r="B421" s="4" t="s">
        <v>335</v>
      </c>
      <c r="C421" s="10" t="s">
        <v>63</v>
      </c>
      <c r="D421" s="33">
        <v>2</v>
      </c>
      <c r="E421" s="26">
        <v>14513492</v>
      </c>
      <c r="F421" s="53">
        <f t="shared" ref="F421" si="128">+ROUND(D421*E421,0)</f>
        <v>29026984</v>
      </c>
    </row>
    <row r="422" spans="1:8" x14ac:dyDescent="0.3">
      <c r="A422" s="27" t="s">
        <v>304</v>
      </c>
      <c r="B422" s="25" t="s">
        <v>305</v>
      </c>
      <c r="C422" s="10"/>
      <c r="D422" s="40"/>
      <c r="E422" s="26"/>
      <c r="F422" s="53"/>
    </row>
    <row r="423" spans="1:8" s="43" customFormat="1" x14ac:dyDescent="0.2">
      <c r="A423" s="41" t="s">
        <v>330</v>
      </c>
      <c r="B423" s="12" t="s">
        <v>331</v>
      </c>
      <c r="C423" s="8" t="s">
        <v>25</v>
      </c>
      <c r="D423" s="33">
        <v>4.4000000000000004</v>
      </c>
      <c r="E423" s="42">
        <v>47127</v>
      </c>
      <c r="F423" s="53">
        <f t="shared" ref="F423" si="129">+ROUND(D423*E423,0)</f>
        <v>207359</v>
      </c>
      <c r="H423" s="88"/>
    </row>
    <row r="424" spans="1:8" ht="6" customHeight="1" x14ac:dyDescent="0.3">
      <c r="A424" s="31"/>
      <c r="B424" s="28"/>
      <c r="C424" s="10"/>
      <c r="D424" s="32"/>
      <c r="E424" s="26"/>
      <c r="F424" s="53"/>
    </row>
    <row r="425" spans="1:8" x14ac:dyDescent="0.3">
      <c r="A425" s="96" t="s">
        <v>486</v>
      </c>
      <c r="B425" s="96"/>
      <c r="C425" s="96"/>
      <c r="D425" s="96"/>
      <c r="E425" s="96"/>
      <c r="F425" s="55">
        <f>+SUM(F398:F423)</f>
        <v>73336269</v>
      </c>
    </row>
    <row r="426" spans="1:8" x14ac:dyDescent="0.3">
      <c r="A426" s="3"/>
      <c r="B426" s="13"/>
      <c r="C426" s="5"/>
      <c r="D426" s="33"/>
      <c r="E426" s="26"/>
      <c r="F426" s="53"/>
    </row>
    <row r="427" spans="1:8" ht="24.6" customHeight="1" x14ac:dyDescent="0.3">
      <c r="A427" s="97" t="s">
        <v>336</v>
      </c>
      <c r="B427" s="97" t="s">
        <v>128</v>
      </c>
      <c r="C427" s="97"/>
      <c r="D427" s="97"/>
      <c r="E427" s="97"/>
      <c r="F427" s="97">
        <v>875892557</v>
      </c>
    </row>
    <row r="428" spans="1:8" ht="21" customHeight="1" x14ac:dyDescent="0.3">
      <c r="A428" s="18" t="s">
        <v>0</v>
      </c>
      <c r="B428" s="18" t="s">
        <v>1</v>
      </c>
      <c r="C428" s="18" t="s">
        <v>2</v>
      </c>
      <c r="D428" s="18" t="s">
        <v>3</v>
      </c>
      <c r="E428" s="19" t="s">
        <v>4</v>
      </c>
      <c r="F428" s="19" t="s">
        <v>5</v>
      </c>
    </row>
    <row r="429" spans="1:8" x14ac:dyDescent="0.3">
      <c r="A429" s="20">
        <v>2</v>
      </c>
      <c r="B429" s="71" t="s">
        <v>21</v>
      </c>
      <c r="C429" s="72"/>
      <c r="D429" s="75"/>
      <c r="E429" s="73"/>
      <c r="F429" s="74"/>
    </row>
    <row r="430" spans="1:8" x14ac:dyDescent="0.3">
      <c r="A430" s="27" t="s">
        <v>22</v>
      </c>
      <c r="B430" s="25" t="s">
        <v>23</v>
      </c>
      <c r="C430" s="10"/>
      <c r="D430" s="29"/>
      <c r="E430" s="26"/>
      <c r="F430" s="53"/>
    </row>
    <row r="431" spans="1:8" x14ac:dyDescent="0.3">
      <c r="A431" s="27" t="s">
        <v>16</v>
      </c>
      <c r="B431" s="28" t="s">
        <v>26</v>
      </c>
      <c r="C431" s="10" t="s">
        <v>27</v>
      </c>
      <c r="D431" s="29">
        <v>274.13</v>
      </c>
      <c r="E431" s="26">
        <v>25536</v>
      </c>
      <c r="F431" s="53">
        <f t="shared" ref="F431:F432" si="130">+ROUND(D431*E431,0)</f>
        <v>7000184</v>
      </c>
    </row>
    <row r="432" spans="1:8" ht="22.8" x14ac:dyDescent="0.3">
      <c r="A432" s="31" t="s">
        <v>28</v>
      </c>
      <c r="B432" s="28" t="s">
        <v>29</v>
      </c>
      <c r="C432" s="10" t="s">
        <v>30</v>
      </c>
      <c r="D432" s="32">
        <v>527.02</v>
      </c>
      <c r="E432" s="26">
        <v>17407</v>
      </c>
      <c r="F432" s="53">
        <f t="shared" si="130"/>
        <v>9173837</v>
      </c>
    </row>
    <row r="433" spans="1:6" x14ac:dyDescent="0.3">
      <c r="A433" s="27">
        <v>2.2000000000000002</v>
      </c>
      <c r="B433" s="25" t="s">
        <v>31</v>
      </c>
      <c r="C433" s="10"/>
      <c r="D433" s="29"/>
      <c r="E433" s="26"/>
      <c r="F433" s="53"/>
    </row>
    <row r="434" spans="1:6" ht="22.8" x14ac:dyDescent="0.3">
      <c r="A434" s="31" t="s">
        <v>337</v>
      </c>
      <c r="B434" s="28" t="s">
        <v>338</v>
      </c>
      <c r="C434" s="10" t="s">
        <v>30</v>
      </c>
      <c r="D434" s="32">
        <v>10.49</v>
      </c>
      <c r="E434" s="26">
        <v>308853</v>
      </c>
      <c r="F434" s="53">
        <f t="shared" ref="F434:F437" si="131">+ROUND(D434*E434,0)</f>
        <v>3239868</v>
      </c>
    </row>
    <row r="435" spans="1:6" x14ac:dyDescent="0.3">
      <c r="A435" s="31" t="s">
        <v>32</v>
      </c>
      <c r="B435" s="28" t="s">
        <v>33</v>
      </c>
      <c r="C435" s="10" t="s">
        <v>30</v>
      </c>
      <c r="D435" s="32">
        <v>238.54</v>
      </c>
      <c r="E435" s="26">
        <v>230155</v>
      </c>
      <c r="F435" s="53">
        <f t="shared" si="131"/>
        <v>54901174</v>
      </c>
    </row>
    <row r="436" spans="1:6" x14ac:dyDescent="0.3">
      <c r="A436" s="31" t="s">
        <v>339</v>
      </c>
      <c r="B436" s="28" t="s">
        <v>340</v>
      </c>
      <c r="C436" s="10" t="s">
        <v>30</v>
      </c>
      <c r="D436" s="32">
        <v>26.99</v>
      </c>
      <c r="E436" s="26">
        <v>415925</v>
      </c>
      <c r="F436" s="53">
        <f t="shared" si="131"/>
        <v>11225816</v>
      </c>
    </row>
    <row r="437" spans="1:6" x14ac:dyDescent="0.3">
      <c r="A437" s="31" t="s">
        <v>39</v>
      </c>
      <c r="B437" s="28" t="s">
        <v>40</v>
      </c>
      <c r="C437" s="10" t="s">
        <v>30</v>
      </c>
      <c r="D437" s="32">
        <v>66.239999999999995</v>
      </c>
      <c r="E437" s="26">
        <v>54660</v>
      </c>
      <c r="F437" s="53">
        <f t="shared" si="131"/>
        <v>3620678</v>
      </c>
    </row>
    <row r="438" spans="1:6" ht="22.8" x14ac:dyDescent="0.3">
      <c r="A438" s="27">
        <v>2.2999999999999998</v>
      </c>
      <c r="B438" s="25" t="s">
        <v>41</v>
      </c>
      <c r="C438" s="10"/>
      <c r="D438" s="29"/>
      <c r="E438" s="26"/>
      <c r="F438" s="53"/>
    </row>
    <row r="439" spans="1:6" ht="22.8" x14ac:dyDescent="0.3">
      <c r="A439" s="31" t="s">
        <v>42</v>
      </c>
      <c r="B439" s="28" t="s">
        <v>43</v>
      </c>
      <c r="C439" s="10" t="s">
        <v>30</v>
      </c>
      <c r="D439" s="32">
        <v>460.78</v>
      </c>
      <c r="E439" s="26">
        <v>202076</v>
      </c>
      <c r="F439" s="53">
        <f t="shared" ref="F439" si="132">+ROUND(D439*E439,0)</f>
        <v>93112579</v>
      </c>
    </row>
    <row r="440" spans="1:6" x14ac:dyDescent="0.3">
      <c r="A440" s="27">
        <v>2.6</v>
      </c>
      <c r="B440" s="25" t="s">
        <v>341</v>
      </c>
      <c r="C440" s="10"/>
      <c r="D440" s="29"/>
      <c r="E440" s="26"/>
      <c r="F440" s="53"/>
    </row>
    <row r="441" spans="1:6" x14ac:dyDescent="0.3">
      <c r="A441" s="31" t="s">
        <v>342</v>
      </c>
      <c r="B441" s="28" t="s">
        <v>343</v>
      </c>
      <c r="C441" s="10" t="s">
        <v>27</v>
      </c>
      <c r="D441" s="32">
        <v>675.84</v>
      </c>
      <c r="E441" s="26">
        <v>76507</v>
      </c>
      <c r="F441" s="53">
        <f t="shared" ref="F441" si="133">+ROUND(D441*E441,0)</f>
        <v>51706491</v>
      </c>
    </row>
    <row r="442" spans="1:6" x14ac:dyDescent="0.3">
      <c r="A442" s="20">
        <v>3</v>
      </c>
      <c r="B442" s="71" t="s">
        <v>44</v>
      </c>
      <c r="C442" s="72"/>
      <c r="D442" s="75"/>
      <c r="E442" s="73"/>
      <c r="F442" s="74"/>
    </row>
    <row r="443" spans="1:6" x14ac:dyDescent="0.3">
      <c r="A443" s="31" t="s">
        <v>45</v>
      </c>
      <c r="B443" s="25" t="s">
        <v>46</v>
      </c>
      <c r="C443" s="31"/>
      <c r="D443" s="33"/>
      <c r="E443" s="26"/>
      <c r="F443" s="53"/>
    </row>
    <row r="444" spans="1:6" x14ac:dyDescent="0.3">
      <c r="A444" s="31" t="s">
        <v>47</v>
      </c>
      <c r="B444" s="28" t="s">
        <v>48</v>
      </c>
      <c r="C444" s="10" t="s">
        <v>30</v>
      </c>
      <c r="D444" s="32">
        <v>1.57</v>
      </c>
      <c r="E444" s="26">
        <v>732758</v>
      </c>
      <c r="F444" s="53">
        <f t="shared" ref="F444" si="134">+ROUND(D444*E444,0)</f>
        <v>1150430</v>
      </c>
    </row>
    <row r="445" spans="1:6" x14ac:dyDescent="0.3">
      <c r="A445" s="27" t="s">
        <v>49</v>
      </c>
      <c r="B445" s="25" t="s">
        <v>50</v>
      </c>
      <c r="C445" s="10"/>
      <c r="D445" s="29"/>
      <c r="E445" s="26"/>
      <c r="F445" s="53"/>
    </row>
    <row r="446" spans="1:6" x14ac:dyDescent="0.3">
      <c r="A446" s="31" t="s">
        <v>51</v>
      </c>
      <c r="B446" s="28" t="s">
        <v>52</v>
      </c>
      <c r="C446" s="10" t="s">
        <v>30</v>
      </c>
      <c r="D446" s="32">
        <v>32.06</v>
      </c>
      <c r="E446" s="26">
        <v>1710946</v>
      </c>
      <c r="F446" s="53">
        <f t="shared" ref="F446" si="135">+ROUND(D446*E446,0)</f>
        <v>54852929</v>
      </c>
    </row>
    <row r="447" spans="1:6" x14ac:dyDescent="0.3">
      <c r="A447" s="27">
        <v>3.3</v>
      </c>
      <c r="B447" s="25" t="s">
        <v>53</v>
      </c>
      <c r="C447" s="10"/>
      <c r="D447" s="29"/>
      <c r="E447" s="26"/>
      <c r="F447" s="53"/>
    </row>
    <row r="448" spans="1:6" x14ac:dyDescent="0.3">
      <c r="A448" s="31" t="s">
        <v>54</v>
      </c>
      <c r="B448" s="28" t="s">
        <v>55</v>
      </c>
      <c r="C448" s="10" t="s">
        <v>56</v>
      </c>
      <c r="D448" s="32">
        <v>3816.77</v>
      </c>
      <c r="E448" s="26">
        <v>12375</v>
      </c>
      <c r="F448" s="53">
        <f t="shared" ref="F448" si="136">+ROUND(D448*E448,0)</f>
        <v>47232529</v>
      </c>
    </row>
    <row r="449" spans="1:6" x14ac:dyDescent="0.3">
      <c r="A449" s="20">
        <v>4</v>
      </c>
      <c r="B449" s="71" t="s">
        <v>59</v>
      </c>
      <c r="C449" s="72"/>
      <c r="D449" s="75"/>
      <c r="E449" s="73"/>
      <c r="F449" s="74"/>
    </row>
    <row r="450" spans="1:6" x14ac:dyDescent="0.3">
      <c r="A450" s="27">
        <v>4.2</v>
      </c>
      <c r="B450" s="25" t="s">
        <v>139</v>
      </c>
      <c r="C450" s="10"/>
      <c r="D450" s="29"/>
      <c r="E450" s="26"/>
      <c r="F450" s="53"/>
    </row>
    <row r="451" spans="1:6" ht="12" customHeight="1" x14ac:dyDescent="0.3">
      <c r="A451" s="31" t="s">
        <v>126</v>
      </c>
      <c r="B451" s="4" t="s">
        <v>245</v>
      </c>
      <c r="C451" s="10" t="s">
        <v>72</v>
      </c>
      <c r="D451" s="33">
        <v>1.3</v>
      </c>
      <c r="E451" s="26">
        <v>17135</v>
      </c>
      <c r="F451" s="53">
        <f t="shared" ref="F451:F452" si="137">+ROUND(D451*E451,0)</f>
        <v>22276</v>
      </c>
    </row>
    <row r="452" spans="1:6" ht="12" customHeight="1" x14ac:dyDescent="0.3">
      <c r="A452" s="31" t="s">
        <v>142</v>
      </c>
      <c r="B452" s="4" t="s">
        <v>143</v>
      </c>
      <c r="C452" s="10" t="s">
        <v>72</v>
      </c>
      <c r="D452" s="33">
        <v>281.38</v>
      </c>
      <c r="E452" s="26">
        <v>11954</v>
      </c>
      <c r="F452" s="53">
        <f t="shared" si="137"/>
        <v>3363617</v>
      </c>
    </row>
    <row r="453" spans="1:6" x14ac:dyDescent="0.3">
      <c r="A453" s="27">
        <v>4.3</v>
      </c>
      <c r="B453" s="25" t="s">
        <v>60</v>
      </c>
      <c r="C453" s="10"/>
      <c r="D453" s="29"/>
      <c r="E453" s="26"/>
      <c r="F453" s="53"/>
    </row>
    <row r="454" spans="1:6" ht="12" customHeight="1" x14ac:dyDescent="0.3">
      <c r="A454" s="31" t="s">
        <v>246</v>
      </c>
      <c r="B454" s="4" t="s">
        <v>247</v>
      </c>
      <c r="C454" s="10" t="s">
        <v>63</v>
      </c>
      <c r="D454" s="33">
        <v>10</v>
      </c>
      <c r="E454" s="26">
        <v>21973</v>
      </c>
      <c r="F454" s="53">
        <f t="shared" ref="F454:F455" si="138">+ROUND(D454*E454,0)</f>
        <v>219730</v>
      </c>
    </row>
    <row r="455" spans="1:6" ht="12" customHeight="1" x14ac:dyDescent="0.3">
      <c r="A455" s="31" t="s">
        <v>144</v>
      </c>
      <c r="B455" s="4" t="s">
        <v>145</v>
      </c>
      <c r="C455" s="10" t="s">
        <v>63</v>
      </c>
      <c r="D455" s="33">
        <v>53</v>
      </c>
      <c r="E455" s="26">
        <v>36382</v>
      </c>
      <c r="F455" s="53">
        <f t="shared" si="138"/>
        <v>1928246</v>
      </c>
    </row>
    <row r="456" spans="1:6" x14ac:dyDescent="0.3">
      <c r="A456" s="27" t="s">
        <v>64</v>
      </c>
      <c r="B456" s="25" t="s">
        <v>65</v>
      </c>
      <c r="C456" s="10"/>
      <c r="D456" s="29"/>
      <c r="E456" s="26"/>
      <c r="F456" s="53"/>
    </row>
    <row r="457" spans="1:6" ht="24.6" customHeight="1" x14ac:dyDescent="0.3">
      <c r="A457" s="31" t="s">
        <v>66</v>
      </c>
      <c r="B457" s="4" t="s">
        <v>67</v>
      </c>
      <c r="C457" s="10" t="s">
        <v>63</v>
      </c>
      <c r="D457" s="33">
        <v>6</v>
      </c>
      <c r="E457" s="26">
        <v>54934</v>
      </c>
      <c r="F457" s="53">
        <f t="shared" ref="F457:F458" si="139">+ROUND(D457*E457,0)</f>
        <v>329604</v>
      </c>
    </row>
    <row r="458" spans="1:6" ht="33" customHeight="1" x14ac:dyDescent="0.3">
      <c r="A458" s="31" t="s">
        <v>324</v>
      </c>
      <c r="B458" s="4" t="s">
        <v>344</v>
      </c>
      <c r="C458" s="10" t="s">
        <v>63</v>
      </c>
      <c r="D458" s="33">
        <v>8</v>
      </c>
      <c r="E458" s="26">
        <v>65922</v>
      </c>
      <c r="F458" s="53">
        <f t="shared" si="139"/>
        <v>527376</v>
      </c>
    </row>
    <row r="459" spans="1:6" x14ac:dyDescent="0.3">
      <c r="A459" s="20">
        <v>5</v>
      </c>
      <c r="B459" s="71" t="s">
        <v>68</v>
      </c>
      <c r="C459" s="72"/>
      <c r="D459" s="75"/>
      <c r="E459" s="73"/>
      <c r="F459" s="74"/>
    </row>
    <row r="460" spans="1:6" x14ac:dyDescent="0.3">
      <c r="A460" s="27">
        <v>5.3</v>
      </c>
      <c r="B460" s="25" t="s">
        <v>345</v>
      </c>
      <c r="C460" s="10"/>
      <c r="D460" s="29"/>
      <c r="E460" s="26"/>
      <c r="F460" s="53"/>
    </row>
    <row r="461" spans="1:6" ht="12" customHeight="1" x14ac:dyDescent="0.3">
      <c r="A461" s="31" t="s">
        <v>346</v>
      </c>
      <c r="B461" s="4" t="s">
        <v>347</v>
      </c>
      <c r="C461" s="10" t="s">
        <v>63</v>
      </c>
      <c r="D461" s="33">
        <v>4</v>
      </c>
      <c r="E461" s="26">
        <v>299480</v>
      </c>
      <c r="F461" s="53">
        <f t="shared" ref="F461" si="140">+ROUND(D461*E461,0)</f>
        <v>1197920</v>
      </c>
    </row>
    <row r="462" spans="1:6" x14ac:dyDescent="0.3">
      <c r="A462" s="27" t="s">
        <v>348</v>
      </c>
      <c r="B462" s="25" t="s">
        <v>349</v>
      </c>
      <c r="C462" s="10"/>
      <c r="D462" s="29"/>
      <c r="E462" s="26"/>
      <c r="F462" s="53"/>
    </row>
    <row r="463" spans="1:6" ht="12" customHeight="1" x14ac:dyDescent="0.3">
      <c r="A463" s="31" t="s">
        <v>350</v>
      </c>
      <c r="B463" s="4" t="s">
        <v>351</v>
      </c>
      <c r="C463" s="10" t="s">
        <v>63</v>
      </c>
      <c r="D463" s="33">
        <v>2</v>
      </c>
      <c r="E463" s="26">
        <v>1054021</v>
      </c>
      <c r="F463" s="53">
        <f t="shared" ref="F463" si="141">+ROUND(D463*E463,0)</f>
        <v>2108042</v>
      </c>
    </row>
    <row r="464" spans="1:6" x14ac:dyDescent="0.3">
      <c r="A464" s="20">
        <v>8</v>
      </c>
      <c r="B464" s="71" t="s">
        <v>155</v>
      </c>
      <c r="C464" s="72"/>
      <c r="D464" s="75"/>
      <c r="E464" s="73"/>
      <c r="F464" s="74"/>
    </row>
    <row r="465" spans="1:8" ht="26.4" customHeight="1" x14ac:dyDescent="0.3">
      <c r="A465" s="31" t="s">
        <v>156</v>
      </c>
      <c r="B465" s="4" t="s">
        <v>157</v>
      </c>
      <c r="C465" s="10" t="s">
        <v>72</v>
      </c>
      <c r="D465" s="33">
        <v>6.75</v>
      </c>
      <c r="E465" s="26">
        <v>190654</v>
      </c>
      <c r="F465" s="53">
        <f t="shared" ref="F465:F466" si="142">+ROUND(D465*E465,0)</f>
        <v>1286915</v>
      </c>
    </row>
    <row r="466" spans="1:8" ht="22.8" customHeight="1" x14ac:dyDescent="0.3">
      <c r="A466" s="31">
        <v>8.4</v>
      </c>
      <c r="B466" s="4" t="s">
        <v>352</v>
      </c>
      <c r="C466" s="10" t="s">
        <v>63</v>
      </c>
      <c r="D466" s="33">
        <v>2</v>
      </c>
      <c r="E466" s="26">
        <v>238863</v>
      </c>
      <c r="F466" s="53">
        <f t="shared" si="142"/>
        <v>477726</v>
      </c>
    </row>
    <row r="467" spans="1:8" x14ac:dyDescent="0.3">
      <c r="A467" s="20">
        <v>9</v>
      </c>
      <c r="B467" s="71" t="s">
        <v>88</v>
      </c>
      <c r="C467" s="72"/>
      <c r="D467" s="75"/>
      <c r="E467" s="73"/>
      <c r="F467" s="74"/>
    </row>
    <row r="468" spans="1:8" x14ac:dyDescent="0.3">
      <c r="A468" s="27">
        <v>9.1</v>
      </c>
      <c r="B468" s="25" t="s">
        <v>89</v>
      </c>
      <c r="C468" s="10"/>
      <c r="D468" s="29"/>
      <c r="E468" s="26"/>
      <c r="F468" s="53"/>
    </row>
    <row r="469" spans="1:8" ht="22.8" customHeight="1" x14ac:dyDescent="0.3">
      <c r="A469" s="31" t="s">
        <v>353</v>
      </c>
      <c r="B469" s="4" t="s">
        <v>354</v>
      </c>
      <c r="C469" s="10" t="s">
        <v>63</v>
      </c>
      <c r="D469" s="33">
        <v>2</v>
      </c>
      <c r="E469" s="26">
        <v>16135484</v>
      </c>
      <c r="F469" s="53">
        <f t="shared" ref="F469" si="143">+ROUND(D469*E469,0)</f>
        <v>32270968</v>
      </c>
    </row>
    <row r="470" spans="1:8" s="43" customFormat="1" x14ac:dyDescent="0.2">
      <c r="A470" s="41" t="s">
        <v>355</v>
      </c>
      <c r="B470" s="12" t="s">
        <v>356</v>
      </c>
      <c r="C470" s="8" t="s">
        <v>63</v>
      </c>
      <c r="D470" s="33">
        <v>8</v>
      </c>
      <c r="E470" s="42">
        <v>915286</v>
      </c>
      <c r="F470" s="53">
        <f t="shared" ref="F470" si="144">+ROUND(D470*E470,0)</f>
        <v>7322288</v>
      </c>
      <c r="H470" s="88"/>
    </row>
    <row r="471" spans="1:8" x14ac:dyDescent="0.3">
      <c r="A471" s="27" t="s">
        <v>357</v>
      </c>
      <c r="B471" s="25" t="s">
        <v>358</v>
      </c>
      <c r="C471" s="10"/>
      <c r="D471" s="40"/>
      <c r="E471" s="26"/>
      <c r="F471" s="53"/>
    </row>
    <row r="472" spans="1:8" s="43" customFormat="1" x14ac:dyDescent="0.2">
      <c r="A472" s="41" t="s">
        <v>359</v>
      </c>
      <c r="B472" s="12" t="s">
        <v>360</v>
      </c>
      <c r="C472" s="8" t="s">
        <v>63</v>
      </c>
      <c r="D472" s="33">
        <v>8</v>
      </c>
      <c r="E472" s="42">
        <v>10184</v>
      </c>
      <c r="F472" s="53">
        <f t="shared" ref="F472" si="145">+ROUND(D472*E472,0)</f>
        <v>81472</v>
      </c>
      <c r="H472" s="88"/>
    </row>
    <row r="473" spans="1:8" x14ac:dyDescent="0.2">
      <c r="A473" s="27" t="s">
        <v>361</v>
      </c>
      <c r="B473" s="25" t="s">
        <v>362</v>
      </c>
      <c r="C473" s="10"/>
      <c r="D473" s="40"/>
      <c r="E473" s="42"/>
      <c r="F473" s="53"/>
    </row>
    <row r="474" spans="1:8" s="43" customFormat="1" x14ac:dyDescent="0.2">
      <c r="A474" s="41" t="s">
        <v>361</v>
      </c>
      <c r="B474" s="12" t="s">
        <v>362</v>
      </c>
      <c r="C474" s="8" t="s">
        <v>63</v>
      </c>
      <c r="D474" s="33">
        <v>2</v>
      </c>
      <c r="E474" s="42">
        <v>1925</v>
      </c>
      <c r="F474" s="53">
        <f t="shared" ref="F474" si="146">+ROUND(D474*E474,0)</f>
        <v>3850</v>
      </c>
      <c r="H474" s="88"/>
    </row>
    <row r="475" spans="1:8" ht="15.75" customHeight="1" x14ac:dyDescent="0.2">
      <c r="A475" s="27" t="s">
        <v>363</v>
      </c>
      <c r="B475" s="25" t="s">
        <v>364</v>
      </c>
      <c r="C475" s="10"/>
      <c r="D475" s="40"/>
      <c r="E475" s="42"/>
      <c r="F475" s="53"/>
    </row>
    <row r="476" spans="1:8" s="43" customFormat="1" x14ac:dyDescent="0.2">
      <c r="A476" s="41" t="s">
        <v>363</v>
      </c>
      <c r="B476" s="12" t="s">
        <v>364</v>
      </c>
      <c r="C476" s="8" t="s">
        <v>63</v>
      </c>
      <c r="D476" s="33">
        <v>12</v>
      </c>
      <c r="E476" s="42">
        <v>126072</v>
      </c>
      <c r="F476" s="53">
        <f t="shared" ref="F476" si="147">+ROUND(D476*E476,0)</f>
        <v>1512864</v>
      </c>
      <c r="H476" s="88"/>
    </row>
    <row r="477" spans="1:8" x14ac:dyDescent="0.2">
      <c r="A477" s="27" t="s">
        <v>176</v>
      </c>
      <c r="B477" s="25" t="s">
        <v>177</v>
      </c>
      <c r="C477" s="10"/>
      <c r="D477" s="40"/>
      <c r="E477" s="42"/>
      <c r="F477" s="53"/>
    </row>
    <row r="478" spans="1:8" s="43" customFormat="1" x14ac:dyDescent="0.2">
      <c r="A478" s="41" t="s">
        <v>365</v>
      </c>
      <c r="B478" s="12" t="s">
        <v>366</v>
      </c>
      <c r="C478" s="8" t="s">
        <v>63</v>
      </c>
      <c r="D478" s="33">
        <v>3</v>
      </c>
      <c r="E478" s="42">
        <v>485139</v>
      </c>
      <c r="F478" s="53">
        <f t="shared" ref="F478" si="148">+ROUND(D478*E478,0)</f>
        <v>1455417</v>
      </c>
      <c r="H478" s="88"/>
    </row>
    <row r="479" spans="1:8" x14ac:dyDescent="0.2">
      <c r="A479" s="27" t="s">
        <v>367</v>
      </c>
      <c r="B479" s="25" t="s">
        <v>368</v>
      </c>
      <c r="C479" s="10"/>
      <c r="D479" s="40"/>
      <c r="E479" s="42"/>
      <c r="F479" s="53"/>
    </row>
    <row r="480" spans="1:8" s="43" customFormat="1" x14ac:dyDescent="0.2">
      <c r="A480" s="41" t="s">
        <v>369</v>
      </c>
      <c r="B480" s="12" t="s">
        <v>370</v>
      </c>
      <c r="C480" s="8" t="s">
        <v>63</v>
      </c>
      <c r="D480" s="33">
        <v>2</v>
      </c>
      <c r="E480" s="42">
        <v>351680</v>
      </c>
      <c r="F480" s="53">
        <f t="shared" ref="F480" si="149">+ROUND(D480*E480,0)</f>
        <v>703360</v>
      </c>
      <c r="H480" s="88"/>
    </row>
    <row r="481" spans="1:8" x14ac:dyDescent="0.2">
      <c r="A481" s="27" t="s">
        <v>275</v>
      </c>
      <c r="B481" s="25" t="s">
        <v>276</v>
      </c>
      <c r="C481" s="10"/>
      <c r="D481" s="40"/>
      <c r="E481" s="42"/>
      <c r="F481" s="53"/>
    </row>
    <row r="482" spans="1:8" s="43" customFormat="1" x14ac:dyDescent="0.2">
      <c r="A482" s="41" t="s">
        <v>371</v>
      </c>
      <c r="B482" s="12" t="s">
        <v>372</v>
      </c>
      <c r="C482" s="8" t="s">
        <v>63</v>
      </c>
      <c r="D482" s="33">
        <v>2</v>
      </c>
      <c r="E482" s="42">
        <v>351680</v>
      </c>
      <c r="F482" s="53">
        <f t="shared" ref="F482" si="150">+ROUND(D482*E482,0)</f>
        <v>703360</v>
      </c>
      <c r="H482" s="88"/>
    </row>
    <row r="483" spans="1:8" x14ac:dyDescent="0.2">
      <c r="A483" s="27" t="s">
        <v>373</v>
      </c>
      <c r="B483" s="25" t="s">
        <v>374</v>
      </c>
      <c r="C483" s="10"/>
      <c r="D483" s="40"/>
      <c r="E483" s="42"/>
      <c r="F483" s="53"/>
    </row>
    <row r="484" spans="1:8" s="43" customFormat="1" x14ac:dyDescent="0.2">
      <c r="A484" s="41" t="s">
        <v>375</v>
      </c>
      <c r="B484" s="12" t="s">
        <v>376</v>
      </c>
      <c r="C484" s="8" t="s">
        <v>63</v>
      </c>
      <c r="D484" s="33">
        <v>12</v>
      </c>
      <c r="E484" s="42">
        <v>335450</v>
      </c>
      <c r="F484" s="53">
        <f t="shared" ref="F484" si="151">+ROUND(D484*E484,0)</f>
        <v>4025400</v>
      </c>
      <c r="H484" s="88"/>
    </row>
    <row r="485" spans="1:8" x14ac:dyDescent="0.2">
      <c r="A485" s="27" t="s">
        <v>111</v>
      </c>
      <c r="B485" s="25" t="s">
        <v>112</v>
      </c>
      <c r="C485" s="10"/>
      <c r="D485" s="40"/>
      <c r="E485" s="42"/>
      <c r="F485" s="53"/>
    </row>
    <row r="486" spans="1:8" x14ac:dyDescent="0.2">
      <c r="A486" s="41" t="s">
        <v>377</v>
      </c>
      <c r="B486" s="12" t="s">
        <v>378</v>
      </c>
      <c r="C486" s="8" t="s">
        <v>63</v>
      </c>
      <c r="D486" s="33">
        <v>6</v>
      </c>
      <c r="E486" s="42">
        <v>2799020</v>
      </c>
      <c r="F486" s="53">
        <f t="shared" ref="F486" si="152">+ROUND(D486*E486,0)</f>
        <v>16794120</v>
      </c>
    </row>
    <row r="487" spans="1:8" ht="15.75" customHeight="1" x14ac:dyDescent="0.2">
      <c r="A487" s="27" t="s">
        <v>379</v>
      </c>
      <c r="B487" s="25" t="s">
        <v>380</v>
      </c>
      <c r="C487" s="10"/>
      <c r="D487" s="40"/>
      <c r="E487" s="42"/>
      <c r="F487" s="53"/>
    </row>
    <row r="488" spans="1:8" s="43" customFormat="1" x14ac:dyDescent="0.2">
      <c r="A488" s="41" t="s">
        <v>381</v>
      </c>
      <c r="B488" s="12" t="s">
        <v>382</v>
      </c>
      <c r="C488" s="8" t="s">
        <v>63</v>
      </c>
      <c r="D488" s="33">
        <v>6</v>
      </c>
      <c r="E488" s="42">
        <v>1583466</v>
      </c>
      <c r="F488" s="53">
        <f t="shared" ref="F488" si="153">+ROUND(D488*E488,0)</f>
        <v>9500796</v>
      </c>
      <c r="H488" s="88"/>
    </row>
    <row r="489" spans="1:8" x14ac:dyDescent="0.2">
      <c r="A489" s="27" t="s">
        <v>383</v>
      </c>
      <c r="B489" s="25" t="s">
        <v>384</v>
      </c>
      <c r="C489" s="10"/>
      <c r="D489" s="40"/>
      <c r="E489" s="42"/>
      <c r="F489" s="53"/>
    </row>
    <row r="490" spans="1:8" x14ac:dyDescent="0.2">
      <c r="A490" s="41" t="s">
        <v>385</v>
      </c>
      <c r="B490" s="12" t="s">
        <v>386</v>
      </c>
      <c r="C490" s="8" t="s">
        <v>63</v>
      </c>
      <c r="D490" s="33">
        <v>2</v>
      </c>
      <c r="E490" s="42">
        <v>66369</v>
      </c>
      <c r="F490" s="53">
        <f t="shared" ref="F490" si="154">+ROUND(D490*E490,0)</f>
        <v>132738</v>
      </c>
    </row>
    <row r="491" spans="1:8" x14ac:dyDescent="0.3">
      <c r="A491" s="98" t="s">
        <v>106</v>
      </c>
      <c r="B491" s="98"/>
      <c r="C491" s="21"/>
      <c r="D491" s="76"/>
      <c r="E491" s="77"/>
      <c r="F491" s="78"/>
    </row>
    <row r="492" spans="1:8" x14ac:dyDescent="0.3">
      <c r="A492" s="20">
        <v>3</v>
      </c>
      <c r="B492" s="71" t="s">
        <v>59</v>
      </c>
      <c r="C492" s="72"/>
      <c r="D492" s="79"/>
      <c r="E492" s="73"/>
      <c r="F492" s="74"/>
    </row>
    <row r="493" spans="1:8" x14ac:dyDescent="0.3">
      <c r="A493" s="27" t="s">
        <v>387</v>
      </c>
      <c r="B493" s="25" t="s">
        <v>388</v>
      </c>
      <c r="C493" s="10"/>
      <c r="D493" s="40"/>
      <c r="E493" s="26"/>
      <c r="F493" s="53"/>
    </row>
    <row r="494" spans="1:8" s="43" customFormat="1" x14ac:dyDescent="0.2">
      <c r="A494" s="41" t="s">
        <v>389</v>
      </c>
      <c r="B494" s="12" t="s">
        <v>390</v>
      </c>
      <c r="C494" s="8" t="s">
        <v>25</v>
      </c>
      <c r="D494" s="33">
        <v>281.38</v>
      </c>
      <c r="E494" s="42">
        <v>41627</v>
      </c>
      <c r="F494" s="53">
        <f t="shared" ref="F494" si="155">+ROUND(D494*E494,0)</f>
        <v>11713005</v>
      </c>
      <c r="H494" s="88"/>
    </row>
    <row r="495" spans="1:8" x14ac:dyDescent="0.3">
      <c r="A495" s="27" t="s">
        <v>291</v>
      </c>
      <c r="B495" s="25" t="s">
        <v>292</v>
      </c>
      <c r="C495" s="10"/>
      <c r="D495" s="40"/>
      <c r="E495" s="26"/>
      <c r="F495" s="53"/>
    </row>
    <row r="496" spans="1:8" s="43" customFormat="1" x14ac:dyDescent="0.2">
      <c r="A496" s="41" t="s">
        <v>391</v>
      </c>
      <c r="B496" s="12" t="s">
        <v>392</v>
      </c>
      <c r="C496" s="8" t="s">
        <v>25</v>
      </c>
      <c r="D496" s="33">
        <v>1.3</v>
      </c>
      <c r="E496" s="42">
        <v>8723</v>
      </c>
      <c r="F496" s="53">
        <f t="shared" ref="F496" si="156">+ROUND(D496*E496,0)</f>
        <v>11340</v>
      </c>
      <c r="H496" s="88"/>
    </row>
    <row r="497" spans="1:6" ht="6" customHeight="1" x14ac:dyDescent="0.3">
      <c r="A497" s="31"/>
      <c r="B497" s="28"/>
      <c r="C497" s="10"/>
      <c r="D497" s="32"/>
      <c r="E497" s="26"/>
      <c r="F497" s="53"/>
    </row>
    <row r="498" spans="1:6" x14ac:dyDescent="0.3">
      <c r="A498" s="96" t="s">
        <v>487</v>
      </c>
      <c r="B498" s="96"/>
      <c r="C498" s="96"/>
      <c r="D498" s="96"/>
      <c r="E498" s="96"/>
      <c r="F498" s="55">
        <f>+SUM(F431:F496)</f>
        <v>434908945</v>
      </c>
    </row>
    <row r="499" spans="1:6" x14ac:dyDescent="0.3">
      <c r="A499" s="3"/>
      <c r="B499" s="13"/>
      <c r="C499" s="5"/>
      <c r="D499" s="33"/>
      <c r="E499" s="26"/>
      <c r="F499" s="53"/>
    </row>
    <row r="500" spans="1:6" ht="23.4" customHeight="1" x14ac:dyDescent="0.3">
      <c r="A500" s="97" t="s">
        <v>68</v>
      </c>
      <c r="B500" s="97" t="s">
        <v>128</v>
      </c>
      <c r="C500" s="97"/>
      <c r="D500" s="97"/>
      <c r="E500" s="97"/>
      <c r="F500" s="97">
        <v>875892557</v>
      </c>
    </row>
    <row r="501" spans="1:6" ht="23.4" customHeight="1" x14ac:dyDescent="0.3">
      <c r="A501" s="18" t="s">
        <v>0</v>
      </c>
      <c r="B501" s="18" t="s">
        <v>1</v>
      </c>
      <c r="C501" s="18" t="s">
        <v>2</v>
      </c>
      <c r="D501" s="18" t="s">
        <v>3</v>
      </c>
      <c r="E501" s="19" t="s">
        <v>4</v>
      </c>
      <c r="F501" s="19" t="s">
        <v>5</v>
      </c>
    </row>
    <row r="502" spans="1:6" x14ac:dyDescent="0.3">
      <c r="A502" s="20">
        <v>2</v>
      </c>
      <c r="B502" s="71" t="s">
        <v>21</v>
      </c>
      <c r="C502" s="72"/>
      <c r="D502" s="75"/>
      <c r="E502" s="73"/>
      <c r="F502" s="74"/>
    </row>
    <row r="503" spans="1:6" x14ac:dyDescent="0.3">
      <c r="A503" s="27" t="s">
        <v>22</v>
      </c>
      <c r="B503" s="25" t="s">
        <v>23</v>
      </c>
      <c r="C503" s="10"/>
      <c r="D503" s="29"/>
      <c r="E503" s="26"/>
      <c r="F503" s="53"/>
    </row>
    <row r="504" spans="1:6" ht="22.8" x14ac:dyDescent="0.3">
      <c r="A504" s="27" t="s">
        <v>15</v>
      </c>
      <c r="B504" s="28" t="s">
        <v>24</v>
      </c>
      <c r="C504" s="10" t="s">
        <v>25</v>
      </c>
      <c r="D504" s="29">
        <v>308.73</v>
      </c>
      <c r="E504" s="26">
        <v>20990</v>
      </c>
      <c r="F504" s="53">
        <f t="shared" ref="F504:F505" si="157">+ROUND(D504*E504,0)</f>
        <v>6480243</v>
      </c>
    </row>
    <row r="505" spans="1:6" ht="22.8" x14ac:dyDescent="0.3">
      <c r="A505" s="31" t="s">
        <v>28</v>
      </c>
      <c r="B505" s="28" t="s">
        <v>29</v>
      </c>
      <c r="C505" s="10" t="s">
        <v>30</v>
      </c>
      <c r="D505" s="32">
        <v>543.37</v>
      </c>
      <c r="E505" s="26">
        <v>17407</v>
      </c>
      <c r="F505" s="53">
        <f t="shared" si="157"/>
        <v>9458442</v>
      </c>
    </row>
    <row r="506" spans="1:6" x14ac:dyDescent="0.3">
      <c r="A506" s="27">
        <v>2.2000000000000002</v>
      </c>
      <c r="B506" s="25" t="s">
        <v>31</v>
      </c>
      <c r="C506" s="10"/>
      <c r="D506" s="29"/>
      <c r="E506" s="26"/>
      <c r="F506" s="53"/>
    </row>
    <row r="507" spans="1:6" x14ac:dyDescent="0.3">
      <c r="A507" s="31" t="s">
        <v>32</v>
      </c>
      <c r="B507" s="28" t="s">
        <v>33</v>
      </c>
      <c r="C507" s="10" t="s">
        <v>30</v>
      </c>
      <c r="D507" s="32">
        <v>82.14</v>
      </c>
      <c r="E507" s="26">
        <v>230155</v>
      </c>
      <c r="F507" s="53">
        <f t="shared" ref="F507:F509" si="158">+ROUND(D507*E507,0)</f>
        <v>18904932</v>
      </c>
    </row>
    <row r="508" spans="1:6" x14ac:dyDescent="0.3">
      <c r="A508" s="31" t="s">
        <v>339</v>
      </c>
      <c r="B508" s="28" t="s">
        <v>340</v>
      </c>
      <c r="C508" s="10" t="s">
        <v>30</v>
      </c>
      <c r="D508" s="32">
        <v>46.51</v>
      </c>
      <c r="E508" s="26">
        <v>415925</v>
      </c>
      <c r="F508" s="53">
        <f t="shared" si="158"/>
        <v>19344672</v>
      </c>
    </row>
    <row r="509" spans="1:6" x14ac:dyDescent="0.3">
      <c r="A509" s="31" t="s">
        <v>39</v>
      </c>
      <c r="B509" s="28" t="s">
        <v>40</v>
      </c>
      <c r="C509" s="10" t="s">
        <v>30</v>
      </c>
      <c r="D509" s="32">
        <v>295.3</v>
      </c>
      <c r="E509" s="26">
        <v>54660</v>
      </c>
      <c r="F509" s="53">
        <f t="shared" si="158"/>
        <v>16141098</v>
      </c>
    </row>
    <row r="510" spans="1:6" ht="22.8" x14ac:dyDescent="0.3">
      <c r="A510" s="27">
        <v>2.2999999999999998</v>
      </c>
      <c r="B510" s="25" t="s">
        <v>41</v>
      </c>
      <c r="C510" s="10"/>
      <c r="D510" s="29"/>
      <c r="E510" s="26"/>
      <c r="F510" s="53"/>
    </row>
    <row r="511" spans="1:6" ht="22.8" x14ac:dyDescent="0.3">
      <c r="A511" s="31" t="s">
        <v>42</v>
      </c>
      <c r="B511" s="28" t="s">
        <v>43</v>
      </c>
      <c r="C511" s="10" t="s">
        <v>30</v>
      </c>
      <c r="D511" s="32">
        <v>128.63999999999999</v>
      </c>
      <c r="E511" s="26">
        <v>202076</v>
      </c>
      <c r="F511" s="53">
        <f t="shared" ref="F511" si="159">+ROUND(D511*E511,0)</f>
        <v>25995057</v>
      </c>
    </row>
    <row r="512" spans="1:6" hidden="1" x14ac:dyDescent="0.3">
      <c r="A512" s="31"/>
      <c r="B512" s="28"/>
      <c r="C512" s="10"/>
      <c r="D512" s="32"/>
      <c r="E512" s="26"/>
      <c r="F512" s="53"/>
    </row>
    <row r="513" spans="1:8" x14ac:dyDescent="0.3">
      <c r="A513" s="27">
        <v>2.6</v>
      </c>
      <c r="B513" s="25" t="s">
        <v>341</v>
      </c>
      <c r="C513" s="10"/>
      <c r="D513" s="29"/>
      <c r="E513" s="26"/>
      <c r="F513" s="53"/>
    </row>
    <row r="514" spans="1:8" x14ac:dyDescent="0.3">
      <c r="A514" s="31" t="s">
        <v>342</v>
      </c>
      <c r="B514" s="28" t="s">
        <v>343</v>
      </c>
      <c r="C514" s="10" t="s">
        <v>27</v>
      </c>
      <c r="D514" s="32">
        <v>2184.31</v>
      </c>
      <c r="E514" s="26">
        <v>76507</v>
      </c>
      <c r="F514" s="53">
        <f t="shared" ref="F514" si="160">+ROUND(D514*E514,0)</f>
        <v>167115005</v>
      </c>
    </row>
    <row r="515" spans="1:8" x14ac:dyDescent="0.3">
      <c r="A515" s="20">
        <v>3</v>
      </c>
      <c r="B515" s="71" t="s">
        <v>44</v>
      </c>
      <c r="C515" s="72"/>
      <c r="D515" s="75"/>
      <c r="E515" s="73"/>
      <c r="F515" s="74"/>
    </row>
    <row r="516" spans="1:8" x14ac:dyDescent="0.3">
      <c r="A516" s="31" t="s">
        <v>45</v>
      </c>
      <c r="B516" s="25" t="s">
        <v>46</v>
      </c>
      <c r="C516" s="31"/>
      <c r="D516" s="33"/>
      <c r="E516" s="26"/>
      <c r="F516" s="53"/>
    </row>
    <row r="517" spans="1:8" x14ac:dyDescent="0.3">
      <c r="A517" s="31" t="s">
        <v>47</v>
      </c>
      <c r="B517" s="28" t="s">
        <v>48</v>
      </c>
      <c r="C517" s="10" t="s">
        <v>30</v>
      </c>
      <c r="D517" s="32">
        <v>0.45</v>
      </c>
      <c r="E517" s="26">
        <v>732758</v>
      </c>
      <c r="F517" s="53">
        <f t="shared" ref="F517" si="161">+ROUND(D517*E517,0)</f>
        <v>329741</v>
      </c>
    </row>
    <row r="518" spans="1:8" x14ac:dyDescent="0.3">
      <c r="A518" s="27" t="s">
        <v>49</v>
      </c>
      <c r="B518" s="25" t="s">
        <v>50</v>
      </c>
      <c r="C518" s="10"/>
      <c r="D518" s="29"/>
      <c r="E518" s="26"/>
      <c r="F518" s="53"/>
    </row>
    <row r="519" spans="1:8" x14ac:dyDescent="0.3">
      <c r="A519" s="31" t="s">
        <v>51</v>
      </c>
      <c r="B519" s="28" t="s">
        <v>52</v>
      </c>
      <c r="C519" s="10" t="s">
        <v>30</v>
      </c>
      <c r="D519" s="32">
        <v>0.18</v>
      </c>
      <c r="E519" s="26">
        <v>1710946</v>
      </c>
      <c r="F519" s="53">
        <f t="shared" ref="F519" si="162">+ROUND(D519*E519,0)</f>
        <v>307970</v>
      </c>
    </row>
    <row r="520" spans="1:8" x14ac:dyDescent="0.3">
      <c r="A520" s="27">
        <v>3.3</v>
      </c>
      <c r="B520" s="25" t="s">
        <v>53</v>
      </c>
      <c r="C520" s="10"/>
      <c r="D520" s="29"/>
      <c r="E520" s="26"/>
      <c r="F520" s="53"/>
    </row>
    <row r="521" spans="1:8" x14ac:dyDescent="0.3">
      <c r="A521" s="31" t="s">
        <v>54</v>
      </c>
      <c r="B521" s="28" t="s">
        <v>55</v>
      </c>
      <c r="C521" s="10" t="s">
        <v>56</v>
      </c>
      <c r="D521" s="32">
        <v>45</v>
      </c>
      <c r="E521" s="26">
        <v>12375</v>
      </c>
      <c r="F521" s="53">
        <f t="shared" ref="F521" si="163">+ROUND(D521*E521,0)</f>
        <v>556875</v>
      </c>
    </row>
    <row r="522" spans="1:8" x14ac:dyDescent="0.3">
      <c r="A522" s="20">
        <v>4</v>
      </c>
      <c r="B522" s="71" t="s">
        <v>59</v>
      </c>
      <c r="C522" s="72"/>
      <c r="D522" s="75"/>
      <c r="E522" s="73"/>
      <c r="F522" s="74"/>
    </row>
    <row r="523" spans="1:8" x14ac:dyDescent="0.3">
      <c r="A523" s="27">
        <v>4.2</v>
      </c>
      <c r="B523" s="25" t="s">
        <v>139</v>
      </c>
      <c r="C523" s="10"/>
      <c r="D523" s="29"/>
      <c r="E523" s="26"/>
      <c r="F523" s="53"/>
    </row>
    <row r="524" spans="1:8" ht="12" customHeight="1" x14ac:dyDescent="0.3">
      <c r="A524" s="31" t="s">
        <v>393</v>
      </c>
      <c r="B524" s="4" t="s">
        <v>394</v>
      </c>
      <c r="C524" s="10" t="s">
        <v>72</v>
      </c>
      <c r="D524" s="33">
        <v>308.73</v>
      </c>
      <c r="E524" s="26">
        <v>17007</v>
      </c>
      <c r="F524" s="53">
        <f t="shared" ref="F524" si="164">+ROUND(D524*E524,0)</f>
        <v>5250571</v>
      </c>
    </row>
    <row r="525" spans="1:8" x14ac:dyDescent="0.3">
      <c r="A525" s="20">
        <v>5</v>
      </c>
      <c r="B525" s="71" t="s">
        <v>68</v>
      </c>
      <c r="C525" s="72"/>
      <c r="D525" s="75"/>
      <c r="E525" s="73"/>
      <c r="F525" s="74"/>
    </row>
    <row r="526" spans="1:8" x14ac:dyDescent="0.3">
      <c r="A526" s="27">
        <v>5.3</v>
      </c>
      <c r="B526" s="25" t="s">
        <v>345</v>
      </c>
      <c r="C526" s="10"/>
      <c r="D526" s="29"/>
      <c r="E526" s="26"/>
      <c r="F526" s="53"/>
    </row>
    <row r="527" spans="1:8" s="49" customFormat="1" x14ac:dyDescent="0.3">
      <c r="A527" s="47" t="s">
        <v>395</v>
      </c>
      <c r="B527" s="13" t="s">
        <v>396</v>
      </c>
      <c r="C527" s="10" t="s">
        <v>63</v>
      </c>
      <c r="D527" s="48">
        <v>8</v>
      </c>
      <c r="E527" s="26">
        <v>1106815</v>
      </c>
      <c r="F527" s="57">
        <f t="shared" ref="F527:F530" si="165">+ROUND(D527*E527,0)</f>
        <v>8854520</v>
      </c>
      <c r="H527" s="89"/>
    </row>
    <row r="528" spans="1:8" s="49" customFormat="1" ht="22.8" x14ac:dyDescent="0.3">
      <c r="A528" s="47" t="s">
        <v>397</v>
      </c>
      <c r="B528" s="4" t="s">
        <v>398</v>
      </c>
      <c r="C528" s="10" t="s">
        <v>63</v>
      </c>
      <c r="D528" s="48">
        <v>8</v>
      </c>
      <c r="E528" s="26">
        <v>1713789</v>
      </c>
      <c r="F528" s="57">
        <f t="shared" si="165"/>
        <v>13710312</v>
      </c>
      <c r="H528" s="89"/>
    </row>
    <row r="529" spans="1:8" s="49" customFormat="1" ht="27" customHeight="1" x14ac:dyDescent="0.3">
      <c r="A529" s="47" t="s">
        <v>399</v>
      </c>
      <c r="B529" s="4" t="s">
        <v>400</v>
      </c>
      <c r="C529" s="10" t="s">
        <v>63</v>
      </c>
      <c r="D529" s="48">
        <v>15.3</v>
      </c>
      <c r="E529" s="26">
        <v>1477660</v>
      </c>
      <c r="F529" s="57">
        <f t="shared" si="165"/>
        <v>22608198</v>
      </c>
      <c r="H529" s="89"/>
    </row>
    <row r="530" spans="1:8" s="49" customFormat="1" ht="27" customHeight="1" x14ac:dyDescent="0.3">
      <c r="A530" s="47" t="s">
        <v>401</v>
      </c>
      <c r="B530" s="4" t="s">
        <v>402</v>
      </c>
      <c r="C530" s="10" t="s">
        <v>63</v>
      </c>
      <c r="D530" s="48">
        <v>8</v>
      </c>
      <c r="E530" s="26">
        <v>1589542</v>
      </c>
      <c r="F530" s="57">
        <f t="shared" si="165"/>
        <v>12716336</v>
      </c>
      <c r="H530" s="89"/>
    </row>
    <row r="531" spans="1:8" x14ac:dyDescent="0.3">
      <c r="A531" s="27">
        <v>5.4</v>
      </c>
      <c r="B531" s="25" t="s">
        <v>403</v>
      </c>
      <c r="C531" s="10"/>
      <c r="D531" s="29"/>
      <c r="E531" s="26"/>
      <c r="F531" s="53"/>
    </row>
    <row r="532" spans="1:8" ht="15.75" customHeight="1" x14ac:dyDescent="0.3">
      <c r="A532" s="31" t="s">
        <v>404</v>
      </c>
      <c r="B532" s="4" t="s">
        <v>405</v>
      </c>
      <c r="C532" s="10" t="s">
        <v>25</v>
      </c>
      <c r="D532" s="33">
        <v>5.92</v>
      </c>
      <c r="E532" s="26">
        <v>683141</v>
      </c>
      <c r="F532" s="53">
        <f t="shared" ref="F532" si="166">+ROUND(D532*E532,0)</f>
        <v>4044195</v>
      </c>
    </row>
    <row r="533" spans="1:8" x14ac:dyDescent="0.3">
      <c r="A533" s="20">
        <v>8</v>
      </c>
      <c r="B533" s="71" t="s">
        <v>155</v>
      </c>
      <c r="C533" s="72"/>
      <c r="D533" s="75"/>
      <c r="E533" s="73"/>
      <c r="F533" s="74"/>
    </row>
    <row r="534" spans="1:8" ht="30.75" customHeight="1" x14ac:dyDescent="0.3">
      <c r="A534" s="31" t="s">
        <v>156</v>
      </c>
      <c r="B534" s="4" t="s">
        <v>157</v>
      </c>
      <c r="C534" s="10" t="s">
        <v>72</v>
      </c>
      <c r="D534" s="33">
        <v>9.5</v>
      </c>
      <c r="E534" s="26">
        <v>190654</v>
      </c>
      <c r="F534" s="53">
        <f t="shared" ref="F534" si="167">+ROUND(D534*E534,0)</f>
        <v>1811213</v>
      </c>
    </row>
    <row r="535" spans="1:8" s="43" customFormat="1" x14ac:dyDescent="0.2">
      <c r="A535" s="41" t="s">
        <v>309</v>
      </c>
      <c r="B535" s="12" t="s">
        <v>406</v>
      </c>
      <c r="C535" s="8" t="s">
        <v>25</v>
      </c>
      <c r="D535" s="33">
        <v>308.73</v>
      </c>
      <c r="E535" s="42">
        <v>63432</v>
      </c>
      <c r="F535" s="53">
        <f t="shared" ref="F535" si="168">+ROUND(D535*E535,0)</f>
        <v>19583361</v>
      </c>
      <c r="H535" s="88"/>
    </row>
    <row r="536" spans="1:8" ht="6" customHeight="1" x14ac:dyDescent="0.3">
      <c r="A536" s="31"/>
      <c r="B536" s="28"/>
      <c r="C536" s="10"/>
      <c r="D536" s="32"/>
      <c r="E536" s="26"/>
      <c r="F536" s="53"/>
    </row>
    <row r="537" spans="1:8" x14ac:dyDescent="0.3">
      <c r="A537" s="96" t="s">
        <v>489</v>
      </c>
      <c r="B537" s="96"/>
      <c r="C537" s="96"/>
      <c r="D537" s="96"/>
      <c r="E537" s="96"/>
      <c r="F537" s="55">
        <f>+SUM(F504:F535)</f>
        <v>353212741</v>
      </c>
    </row>
    <row r="538" spans="1:8" x14ac:dyDescent="0.3">
      <c r="A538" s="3"/>
      <c r="B538" s="13"/>
      <c r="C538" s="5"/>
      <c r="D538" s="33"/>
      <c r="E538" s="26"/>
      <c r="F538" s="53"/>
    </row>
    <row r="539" spans="1:8" ht="24.6" customHeight="1" x14ac:dyDescent="0.3">
      <c r="A539" s="97" t="s">
        <v>407</v>
      </c>
      <c r="B539" s="97" t="s">
        <v>128</v>
      </c>
      <c r="C539" s="97"/>
      <c r="D539" s="97"/>
      <c r="E539" s="97"/>
      <c r="F539" s="97">
        <v>875892557</v>
      </c>
    </row>
    <row r="540" spans="1:8" ht="25.8" customHeight="1" x14ac:dyDescent="0.3">
      <c r="A540" s="18" t="s">
        <v>0</v>
      </c>
      <c r="B540" s="18" t="s">
        <v>1</v>
      </c>
      <c r="C540" s="18" t="s">
        <v>2</v>
      </c>
      <c r="D540" s="18" t="s">
        <v>3</v>
      </c>
      <c r="E540" s="19" t="s">
        <v>4</v>
      </c>
      <c r="F540" s="19" t="s">
        <v>5</v>
      </c>
    </row>
    <row r="541" spans="1:8" x14ac:dyDescent="0.3">
      <c r="A541" s="81">
        <v>10</v>
      </c>
      <c r="B541" s="71" t="s">
        <v>407</v>
      </c>
      <c r="C541" s="72"/>
      <c r="D541" s="79"/>
      <c r="E541" s="73"/>
      <c r="F541" s="74"/>
    </row>
    <row r="542" spans="1:8" ht="22.8" x14ac:dyDescent="0.3">
      <c r="A542" s="31" t="s">
        <v>408</v>
      </c>
      <c r="B542" s="28" t="s">
        <v>409</v>
      </c>
      <c r="C542" s="10" t="s">
        <v>410</v>
      </c>
      <c r="D542" s="32">
        <v>1</v>
      </c>
      <c r="E542" s="26">
        <v>17592222</v>
      </c>
      <c r="F542" s="53">
        <f t="shared" ref="F542:F543" si="169">+ROUND(D542*E542,0)</f>
        <v>17592222</v>
      </c>
    </row>
    <row r="543" spans="1:8" ht="22.5" customHeight="1" x14ac:dyDescent="0.3">
      <c r="A543" s="41">
        <v>10.199999999999999</v>
      </c>
      <c r="B543" s="28" t="s">
        <v>411</v>
      </c>
      <c r="C543" s="10" t="s">
        <v>410</v>
      </c>
      <c r="D543" s="32">
        <v>1</v>
      </c>
      <c r="E543" s="26">
        <v>4668857</v>
      </c>
      <c r="F543" s="53">
        <f t="shared" si="169"/>
        <v>4668857</v>
      </c>
    </row>
    <row r="544" spans="1:8" x14ac:dyDescent="0.3">
      <c r="A544" s="96" t="s">
        <v>488</v>
      </c>
      <c r="B544" s="96"/>
      <c r="C544" s="96"/>
      <c r="D544" s="96"/>
      <c r="E544" s="96"/>
      <c r="F544" s="55">
        <f>+SUM(F542:F543)</f>
        <v>22261079</v>
      </c>
    </row>
    <row r="545" spans="1:7" x14ac:dyDescent="0.3">
      <c r="A545" s="56"/>
      <c r="B545" s="56"/>
      <c r="C545" s="56"/>
      <c r="D545" s="58"/>
      <c r="E545" s="59"/>
      <c r="F545" s="55"/>
    </row>
    <row r="546" spans="1:7" ht="22.2" customHeight="1" x14ac:dyDescent="0.3">
      <c r="A546" s="97" t="s">
        <v>413</v>
      </c>
      <c r="B546" s="97" t="s">
        <v>128</v>
      </c>
      <c r="C546" s="97"/>
      <c r="D546" s="97"/>
      <c r="E546" s="97"/>
      <c r="F546" s="97">
        <v>875892557</v>
      </c>
    </row>
    <row r="547" spans="1:7" ht="23.4" customHeight="1" x14ac:dyDescent="0.3">
      <c r="A547" s="18" t="s">
        <v>0</v>
      </c>
      <c r="B547" s="18" t="s">
        <v>1</v>
      </c>
      <c r="C547" s="18" t="s">
        <v>2</v>
      </c>
      <c r="D547" s="18" t="s">
        <v>3</v>
      </c>
      <c r="E547" s="19" t="s">
        <v>4</v>
      </c>
      <c r="F547" s="19" t="s">
        <v>5</v>
      </c>
    </row>
    <row r="548" spans="1:7" x14ac:dyDescent="0.3">
      <c r="A548" s="27" t="s">
        <v>414</v>
      </c>
      <c r="B548" s="25" t="s">
        <v>415</v>
      </c>
      <c r="C548" s="23"/>
      <c r="D548" s="38"/>
      <c r="E548" s="50"/>
      <c r="F548" s="55"/>
    </row>
    <row r="549" spans="1:7" ht="22.8" x14ac:dyDescent="0.3">
      <c r="A549" s="31" t="s">
        <v>416</v>
      </c>
      <c r="B549" s="28" t="s">
        <v>417</v>
      </c>
      <c r="C549" s="10" t="s">
        <v>72</v>
      </c>
      <c r="D549" s="33">
        <v>15</v>
      </c>
      <c r="E549" s="26">
        <v>13181</v>
      </c>
      <c r="F549" s="53">
        <f t="shared" ref="F549:F551" si="170">+ROUND(D549*E549,0)</f>
        <v>197715</v>
      </c>
      <c r="G549" s="30"/>
    </row>
    <row r="550" spans="1:7" ht="22.8" x14ac:dyDescent="0.3">
      <c r="A550" s="31" t="s">
        <v>418</v>
      </c>
      <c r="B550" s="28" t="s">
        <v>419</v>
      </c>
      <c r="C550" s="10" t="s">
        <v>63</v>
      </c>
      <c r="D550" s="33">
        <v>1</v>
      </c>
      <c r="E550" s="26">
        <v>210906</v>
      </c>
      <c r="F550" s="53">
        <f t="shared" si="170"/>
        <v>210906</v>
      </c>
      <c r="G550" s="30"/>
    </row>
    <row r="551" spans="1:7" x14ac:dyDescent="0.3">
      <c r="A551" s="31" t="s">
        <v>420</v>
      </c>
      <c r="B551" s="28" t="s">
        <v>421</v>
      </c>
      <c r="C551" s="10" t="s">
        <v>63</v>
      </c>
      <c r="D551" s="33">
        <v>1</v>
      </c>
      <c r="E551" s="26">
        <v>254827</v>
      </c>
      <c r="F551" s="53">
        <f t="shared" si="170"/>
        <v>254827</v>
      </c>
      <c r="G551" s="30"/>
    </row>
    <row r="552" spans="1:7" x14ac:dyDescent="0.3">
      <c r="A552" s="27" t="s">
        <v>422</v>
      </c>
      <c r="B552" s="25" t="s">
        <v>423</v>
      </c>
      <c r="C552" s="23"/>
      <c r="D552" s="38"/>
      <c r="E552" s="26"/>
      <c r="F552" s="55"/>
      <c r="G552" s="30"/>
    </row>
    <row r="553" spans="1:7" ht="28.8" customHeight="1" x14ac:dyDescent="0.3">
      <c r="A553" s="31" t="s">
        <v>424</v>
      </c>
      <c r="B553" s="28" t="s">
        <v>425</v>
      </c>
      <c r="C553" s="10" t="s">
        <v>72</v>
      </c>
      <c r="D553" s="33">
        <v>21</v>
      </c>
      <c r="E553" s="26">
        <v>9479</v>
      </c>
      <c r="F553" s="53">
        <f t="shared" ref="F553:F560" si="171">+ROUND(D553*E553,0)</f>
        <v>199059</v>
      </c>
      <c r="G553" s="30"/>
    </row>
    <row r="554" spans="1:7" ht="22.8" x14ac:dyDescent="0.3">
      <c r="A554" s="31" t="s">
        <v>426</v>
      </c>
      <c r="B554" s="28" t="s">
        <v>427</v>
      </c>
      <c r="C554" s="10" t="s">
        <v>72</v>
      </c>
      <c r="D554" s="33">
        <v>14</v>
      </c>
      <c r="E554" s="26">
        <v>8768</v>
      </c>
      <c r="F554" s="53">
        <f t="shared" si="171"/>
        <v>122752</v>
      </c>
      <c r="G554" s="30"/>
    </row>
    <row r="555" spans="1:7" ht="22.8" x14ac:dyDescent="0.3">
      <c r="A555" s="31" t="s">
        <v>428</v>
      </c>
      <c r="B555" s="28" t="s">
        <v>429</v>
      </c>
      <c r="C555" s="10" t="s">
        <v>63</v>
      </c>
      <c r="D555" s="33">
        <v>1</v>
      </c>
      <c r="E555" s="26">
        <v>190368</v>
      </c>
      <c r="F555" s="53">
        <f t="shared" si="171"/>
        <v>190368</v>
      </c>
      <c r="G555" s="30"/>
    </row>
    <row r="556" spans="1:7" ht="22.8" x14ac:dyDescent="0.3">
      <c r="A556" s="31" t="s">
        <v>430</v>
      </c>
      <c r="B556" s="28" t="s">
        <v>431</v>
      </c>
      <c r="C556" s="10" t="s">
        <v>63</v>
      </c>
      <c r="D556" s="33">
        <v>3</v>
      </c>
      <c r="E556" s="26">
        <v>56637</v>
      </c>
      <c r="F556" s="53">
        <f t="shared" si="171"/>
        <v>169911</v>
      </c>
      <c r="G556" s="30"/>
    </row>
    <row r="557" spans="1:7" ht="22.8" x14ac:dyDescent="0.3">
      <c r="A557" s="31" t="s">
        <v>432</v>
      </c>
      <c r="B557" s="28" t="s">
        <v>433</v>
      </c>
      <c r="C557" s="10" t="s">
        <v>63</v>
      </c>
      <c r="D557" s="33">
        <v>1</v>
      </c>
      <c r="E557" s="26">
        <v>25040</v>
      </c>
      <c r="F557" s="53">
        <f t="shared" si="171"/>
        <v>25040</v>
      </c>
      <c r="G557" s="30"/>
    </row>
    <row r="558" spans="1:7" x14ac:dyDescent="0.3">
      <c r="A558" s="31" t="s">
        <v>434</v>
      </c>
      <c r="B558" s="28" t="s">
        <v>435</v>
      </c>
      <c r="C558" s="10" t="s">
        <v>63</v>
      </c>
      <c r="D558" s="33">
        <v>3</v>
      </c>
      <c r="E558" s="26">
        <v>25040</v>
      </c>
      <c r="F558" s="53">
        <f t="shared" si="171"/>
        <v>75120</v>
      </c>
      <c r="G558" s="30"/>
    </row>
    <row r="559" spans="1:7" ht="22.8" x14ac:dyDescent="0.3">
      <c r="A559" s="31" t="s">
        <v>436</v>
      </c>
      <c r="B559" s="28" t="s">
        <v>437</v>
      </c>
      <c r="C559" s="10" t="s">
        <v>63</v>
      </c>
      <c r="D559" s="33">
        <v>2</v>
      </c>
      <c r="E559" s="26">
        <v>25040</v>
      </c>
      <c r="F559" s="53">
        <f t="shared" si="171"/>
        <v>50080</v>
      </c>
      <c r="G559" s="30"/>
    </row>
    <row r="560" spans="1:7" ht="22.8" x14ac:dyDescent="0.3">
      <c r="A560" s="31" t="s">
        <v>438</v>
      </c>
      <c r="B560" s="28" t="s">
        <v>439</v>
      </c>
      <c r="C560" s="10" t="s">
        <v>63</v>
      </c>
      <c r="D560" s="33">
        <v>1</v>
      </c>
      <c r="E560" s="26">
        <v>26383</v>
      </c>
      <c r="F560" s="53">
        <f t="shared" si="171"/>
        <v>26383</v>
      </c>
      <c r="G560" s="30"/>
    </row>
    <row r="561" spans="1:7" x14ac:dyDescent="0.3">
      <c r="A561" s="27" t="s">
        <v>440</v>
      </c>
      <c r="B561" s="25" t="s">
        <v>441</v>
      </c>
      <c r="C561" s="23"/>
      <c r="D561" s="38"/>
      <c r="E561" s="26"/>
      <c r="F561" s="55"/>
      <c r="G561" s="30"/>
    </row>
    <row r="562" spans="1:7" ht="22.8" x14ac:dyDescent="0.3">
      <c r="A562" s="31" t="s">
        <v>442</v>
      </c>
      <c r="B562" s="28" t="s">
        <v>443</v>
      </c>
      <c r="C562" s="10" t="s">
        <v>72</v>
      </c>
      <c r="D562" s="33">
        <v>2</v>
      </c>
      <c r="E562" s="26">
        <v>13191</v>
      </c>
      <c r="F562" s="53">
        <f t="shared" ref="F562:F568" si="172">+ROUND(D562*E562,0)</f>
        <v>26382</v>
      </c>
      <c r="G562" s="30"/>
    </row>
    <row r="563" spans="1:7" ht="22.8" x14ac:dyDescent="0.3">
      <c r="A563" s="31" t="s">
        <v>444</v>
      </c>
      <c r="B563" s="28" t="s">
        <v>445</v>
      </c>
      <c r="C563" s="10" t="s">
        <v>72</v>
      </c>
      <c r="D563" s="33">
        <v>133</v>
      </c>
      <c r="E563" s="26">
        <v>13191</v>
      </c>
      <c r="F563" s="53">
        <f t="shared" si="172"/>
        <v>1754403</v>
      </c>
      <c r="G563" s="30"/>
    </row>
    <row r="564" spans="1:7" ht="22.8" x14ac:dyDescent="0.3">
      <c r="A564" s="31" t="s">
        <v>446</v>
      </c>
      <c r="B564" s="28" t="s">
        <v>447</v>
      </c>
      <c r="C564" s="10" t="s">
        <v>72</v>
      </c>
      <c r="D564" s="33">
        <v>135</v>
      </c>
      <c r="E564" s="26">
        <v>13191</v>
      </c>
      <c r="F564" s="53">
        <f t="shared" si="172"/>
        <v>1780785</v>
      </c>
      <c r="G564" s="30"/>
    </row>
    <row r="565" spans="1:7" ht="22.8" x14ac:dyDescent="0.3">
      <c r="A565" s="31" t="s">
        <v>448</v>
      </c>
      <c r="B565" s="28" t="s">
        <v>449</v>
      </c>
      <c r="C565" s="10" t="s">
        <v>72</v>
      </c>
      <c r="D565" s="33">
        <v>130</v>
      </c>
      <c r="E565" s="26">
        <v>105760</v>
      </c>
      <c r="F565" s="53">
        <f t="shared" si="172"/>
        <v>13748800</v>
      </c>
      <c r="G565" s="30"/>
    </row>
    <row r="566" spans="1:7" x14ac:dyDescent="0.3">
      <c r="A566" s="31" t="s">
        <v>450</v>
      </c>
      <c r="B566" s="28" t="s">
        <v>421</v>
      </c>
      <c r="C566" s="10" t="s">
        <v>63</v>
      </c>
      <c r="D566" s="33">
        <v>3</v>
      </c>
      <c r="E566" s="26">
        <v>254827</v>
      </c>
      <c r="F566" s="53">
        <f t="shared" si="172"/>
        <v>764481</v>
      </c>
      <c r="G566" s="30"/>
    </row>
    <row r="567" spans="1:7" ht="22.8" x14ac:dyDescent="0.3">
      <c r="A567" s="31" t="s">
        <v>451</v>
      </c>
      <c r="B567" s="28" t="s">
        <v>452</v>
      </c>
      <c r="C567" s="10" t="s">
        <v>63</v>
      </c>
      <c r="D567" s="33">
        <v>1</v>
      </c>
      <c r="E567" s="26">
        <v>142184</v>
      </c>
      <c r="F567" s="53">
        <f t="shared" si="172"/>
        <v>142184</v>
      </c>
      <c r="G567" s="30"/>
    </row>
    <row r="568" spans="1:7" x14ac:dyDescent="0.3">
      <c r="A568" s="31" t="s">
        <v>453</v>
      </c>
      <c r="B568" s="28" t="s">
        <v>454</v>
      </c>
      <c r="C568" s="10" t="s">
        <v>63</v>
      </c>
      <c r="D568" s="33">
        <v>2</v>
      </c>
      <c r="E568" s="26">
        <v>43682</v>
      </c>
      <c r="F568" s="53">
        <f t="shared" si="172"/>
        <v>87364</v>
      </c>
      <c r="G568" s="30"/>
    </row>
    <row r="569" spans="1:7" x14ac:dyDescent="0.3">
      <c r="A569" s="27" t="s">
        <v>455</v>
      </c>
      <c r="B569" s="25" t="s">
        <v>456</v>
      </c>
      <c r="C569" s="23"/>
      <c r="D569" s="38"/>
      <c r="E569" s="26"/>
      <c r="F569" s="55"/>
      <c r="G569" s="30"/>
    </row>
    <row r="570" spans="1:7" ht="22.8" x14ac:dyDescent="0.3">
      <c r="A570" s="31" t="s">
        <v>457</v>
      </c>
      <c r="B570" s="28" t="s">
        <v>458</v>
      </c>
      <c r="C570" s="10" t="s">
        <v>63</v>
      </c>
      <c r="D570" s="33">
        <v>6</v>
      </c>
      <c r="E570" s="26">
        <v>79837</v>
      </c>
      <c r="F570" s="53">
        <f t="shared" ref="F570:F572" si="173">+ROUND(D570*E570,0)</f>
        <v>479022</v>
      </c>
      <c r="G570" s="30"/>
    </row>
    <row r="571" spans="1:7" ht="22.8" x14ac:dyDescent="0.3">
      <c r="A571" s="31" t="s">
        <v>459</v>
      </c>
      <c r="B571" s="28" t="s">
        <v>460</v>
      </c>
      <c r="C571" s="10" t="s">
        <v>72</v>
      </c>
      <c r="D571" s="33">
        <v>267</v>
      </c>
      <c r="E571" s="26">
        <v>4423</v>
      </c>
      <c r="F571" s="53">
        <f t="shared" si="173"/>
        <v>1180941</v>
      </c>
      <c r="G571" s="30"/>
    </row>
    <row r="572" spans="1:7" ht="22.8" x14ac:dyDescent="0.3">
      <c r="A572" s="31" t="s">
        <v>461</v>
      </c>
      <c r="B572" s="28" t="s">
        <v>462</v>
      </c>
      <c r="C572" s="10" t="s">
        <v>63</v>
      </c>
      <c r="D572" s="33">
        <v>2</v>
      </c>
      <c r="E572" s="26">
        <v>621260</v>
      </c>
      <c r="F572" s="53">
        <f t="shared" si="173"/>
        <v>1242520</v>
      </c>
      <c r="G572" s="30"/>
    </row>
    <row r="573" spans="1:7" x14ac:dyDescent="0.3">
      <c r="A573" s="27" t="s">
        <v>463</v>
      </c>
      <c r="B573" s="25" t="s">
        <v>464</v>
      </c>
      <c r="C573" s="23"/>
      <c r="D573" s="38"/>
      <c r="E573" s="26"/>
      <c r="F573" s="55"/>
      <c r="G573" s="30"/>
    </row>
    <row r="574" spans="1:7" ht="22.8" x14ac:dyDescent="0.3">
      <c r="A574" s="31" t="s">
        <v>465</v>
      </c>
      <c r="B574" s="28" t="s">
        <v>466</v>
      </c>
      <c r="C574" s="10" t="s">
        <v>63</v>
      </c>
      <c r="D574" s="33">
        <v>5</v>
      </c>
      <c r="E574" s="26">
        <v>99513</v>
      </c>
      <c r="F574" s="53">
        <f t="shared" ref="F574:F576" si="174">+ROUND(D574*E574,0)</f>
        <v>497565</v>
      </c>
      <c r="G574" s="30"/>
    </row>
    <row r="575" spans="1:7" ht="22.8" x14ac:dyDescent="0.3">
      <c r="A575" s="31" t="s">
        <v>467</v>
      </c>
      <c r="B575" s="28" t="s">
        <v>468</v>
      </c>
      <c r="C575" s="10" t="s">
        <v>63</v>
      </c>
      <c r="D575" s="33">
        <v>9</v>
      </c>
      <c r="E575" s="26">
        <v>304501</v>
      </c>
      <c r="F575" s="53">
        <f t="shared" si="174"/>
        <v>2740509</v>
      </c>
      <c r="G575" s="30"/>
    </row>
    <row r="576" spans="1:7" x14ac:dyDescent="0.3">
      <c r="A576" s="31" t="s">
        <v>469</v>
      </c>
      <c r="B576" s="28" t="s">
        <v>470</v>
      </c>
      <c r="C576" s="10" t="s">
        <v>72</v>
      </c>
      <c r="D576" s="33">
        <v>343</v>
      </c>
      <c r="E576" s="26">
        <v>14216</v>
      </c>
      <c r="F576" s="53">
        <f t="shared" si="174"/>
        <v>4876088</v>
      </c>
      <c r="G576" s="30"/>
    </row>
    <row r="577" spans="1:19" x14ac:dyDescent="0.3">
      <c r="A577" s="27" t="s">
        <v>471</v>
      </c>
      <c r="B577" s="25" t="s">
        <v>19</v>
      </c>
      <c r="C577" s="23"/>
      <c r="D577" s="38"/>
      <c r="E577" s="26"/>
      <c r="F577" s="55"/>
      <c r="G577" s="30"/>
    </row>
    <row r="578" spans="1:19" x14ac:dyDescent="0.3">
      <c r="A578" s="31" t="s">
        <v>472</v>
      </c>
      <c r="B578" s="28" t="s">
        <v>473</v>
      </c>
      <c r="C578" s="10" t="s">
        <v>63</v>
      </c>
      <c r="D578" s="33">
        <v>1</v>
      </c>
      <c r="E578" s="26">
        <v>1463360</v>
      </c>
      <c r="F578" s="53">
        <f t="shared" ref="F578:F579" si="175">+ROUND(D578*E578,0)</f>
        <v>1463360</v>
      </c>
      <c r="G578" s="30"/>
    </row>
    <row r="579" spans="1:19" x14ac:dyDescent="0.3">
      <c r="A579" s="31" t="s">
        <v>474</v>
      </c>
      <c r="B579" s="28" t="s">
        <v>475</v>
      </c>
      <c r="C579" s="10" t="s">
        <v>63</v>
      </c>
      <c r="D579" s="33">
        <v>1</v>
      </c>
      <c r="E579" s="26">
        <v>1159488</v>
      </c>
      <c r="F579" s="53">
        <f t="shared" si="175"/>
        <v>1159488</v>
      </c>
      <c r="G579" s="30"/>
    </row>
    <row r="580" spans="1:19" ht="18.75" customHeight="1" x14ac:dyDescent="0.3">
      <c r="A580" s="96" t="s">
        <v>490</v>
      </c>
      <c r="B580" s="96"/>
      <c r="C580" s="96"/>
      <c r="D580" s="96"/>
      <c r="E580" s="96"/>
      <c r="F580" s="55">
        <f>+SUM(F549:F579)</f>
        <v>33466053</v>
      </c>
      <c r="G580" s="30"/>
    </row>
    <row r="581" spans="1:19" x14ac:dyDescent="0.3">
      <c r="A581" s="3"/>
      <c r="B581" s="13"/>
      <c r="C581" s="5"/>
      <c r="D581" s="60"/>
      <c r="E581" s="26"/>
      <c r="F581" s="53"/>
    </row>
    <row r="582" spans="1:19" x14ac:dyDescent="0.3">
      <c r="A582" s="93" t="s">
        <v>412</v>
      </c>
      <c r="B582" s="94"/>
      <c r="C582" s="94"/>
      <c r="D582" s="94"/>
      <c r="E582" s="95"/>
      <c r="F582" s="55">
        <f>+F67+F159+F201+F277+F328+F392+F425+F498+F537+F544+F580</f>
        <v>3636435199</v>
      </c>
    </row>
    <row r="583" spans="1:19" x14ac:dyDescent="0.3">
      <c r="A583" s="93" t="s">
        <v>7</v>
      </c>
      <c r="B583" s="94"/>
      <c r="C583" s="94"/>
      <c r="D583" s="94"/>
      <c r="E583" s="95"/>
      <c r="F583" s="55">
        <v>267879894</v>
      </c>
    </row>
    <row r="584" spans="1:19" x14ac:dyDescent="0.3">
      <c r="A584" s="106" t="s">
        <v>6</v>
      </c>
      <c r="B584" s="106"/>
      <c r="C584" s="106"/>
      <c r="D584" s="106"/>
      <c r="E584" s="106"/>
      <c r="F584" s="69">
        <v>35726792</v>
      </c>
    </row>
    <row r="585" spans="1:19" x14ac:dyDescent="0.3">
      <c r="A585" s="106" t="s">
        <v>476</v>
      </c>
      <c r="B585" s="106"/>
      <c r="C585" s="106"/>
      <c r="D585" s="106"/>
      <c r="E585" s="106"/>
      <c r="F585" s="69">
        <v>50514601</v>
      </c>
    </row>
    <row r="586" spans="1:19" x14ac:dyDescent="0.3">
      <c r="A586" s="106" t="s">
        <v>477</v>
      </c>
      <c r="B586" s="106"/>
      <c r="C586" s="106"/>
      <c r="D586" s="106"/>
      <c r="E586" s="106"/>
      <c r="F586" s="69">
        <v>54161136</v>
      </c>
    </row>
    <row r="587" spans="1:19" x14ac:dyDescent="0.3">
      <c r="A587" s="106" t="s">
        <v>478</v>
      </c>
      <c r="B587" s="106"/>
      <c r="C587" s="106"/>
      <c r="D587" s="106"/>
      <c r="E587" s="106"/>
      <c r="F587" s="61">
        <f>+F584+F585+F586</f>
        <v>140402529</v>
      </c>
    </row>
    <row r="588" spans="1:19" ht="22.8" customHeight="1" x14ac:dyDescent="0.3">
      <c r="A588" s="107" t="s">
        <v>479</v>
      </c>
      <c r="B588" s="108"/>
      <c r="C588" s="108"/>
      <c r="D588" s="108"/>
      <c r="E588" s="109"/>
      <c r="F588" s="70">
        <f>+F582+F583+F587</f>
        <v>4044717622</v>
      </c>
    </row>
    <row r="590" spans="1:19" s="2" customFormat="1" x14ac:dyDescent="0.2">
      <c r="A590" s="110" t="s">
        <v>9</v>
      </c>
      <c r="B590" s="110"/>
      <c r="C590" s="110"/>
      <c r="D590" s="110"/>
      <c r="E590" s="110"/>
      <c r="F590" s="110"/>
      <c r="G590" s="1"/>
      <c r="H590" s="85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s="2" customFormat="1" x14ac:dyDescent="0.2">
      <c r="A591" s="111" t="s">
        <v>10</v>
      </c>
      <c r="B591" s="111"/>
      <c r="C591" s="111"/>
      <c r="D591" s="111"/>
      <c r="E591" s="111"/>
      <c r="F591" s="84">
        <v>0.30599999999999999</v>
      </c>
      <c r="G591" s="1"/>
      <c r="H591" s="85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s="2" customFormat="1" x14ac:dyDescent="0.2">
      <c r="A592" s="111" t="s">
        <v>11</v>
      </c>
      <c r="B592" s="111"/>
      <c r="C592" s="111"/>
      <c r="D592" s="111"/>
      <c r="E592" s="111"/>
      <c r="F592" s="84">
        <v>0.01</v>
      </c>
      <c r="G592" s="1"/>
      <c r="H592" s="85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s="2" customFormat="1" x14ac:dyDescent="0.2">
      <c r="A593" s="111" t="s">
        <v>12</v>
      </c>
      <c r="B593" s="111"/>
      <c r="C593" s="111"/>
      <c r="D593" s="111"/>
      <c r="E593" s="111"/>
      <c r="F593" s="84">
        <v>0.05</v>
      </c>
      <c r="G593" s="1"/>
      <c r="H593" s="85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s="2" customFormat="1" x14ac:dyDescent="0.2">
      <c r="A594" s="105" t="s">
        <v>13</v>
      </c>
      <c r="B594" s="105"/>
      <c r="C594" s="105"/>
      <c r="D594" s="105"/>
      <c r="E594" s="105"/>
      <c r="F594" s="82">
        <f>+F591+F592+F593</f>
        <v>0.36599999999999999</v>
      </c>
      <c r="G594" s="1"/>
      <c r="H594" s="85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s="2" customFormat="1" x14ac:dyDescent="0.2">
      <c r="A595" s="105" t="s">
        <v>14</v>
      </c>
      <c r="B595" s="105"/>
      <c r="C595" s="105"/>
      <c r="D595" s="105"/>
      <c r="E595" s="105"/>
      <c r="F595" s="83">
        <v>0.15</v>
      </c>
      <c r="G595" s="1"/>
      <c r="H595" s="85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s="2" customFormat="1" x14ac:dyDescent="0.2">
      <c r="A596" s="14"/>
      <c r="B596" s="15"/>
      <c r="C596" s="11"/>
      <c r="D596" s="14"/>
      <c r="E596" s="16"/>
      <c r="F596" s="16"/>
      <c r="G596" s="1"/>
      <c r="H596" s="85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s="2" customFormat="1" x14ac:dyDescent="0.2">
      <c r="A597" s="14"/>
      <c r="B597" s="15"/>
      <c r="C597" s="11"/>
      <c r="D597" s="14"/>
      <c r="E597" s="16"/>
      <c r="F597" s="16"/>
      <c r="G597" s="1"/>
      <c r="H597" s="85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customFormat="1" ht="14.4" customHeight="1" x14ac:dyDescent="0.3">
      <c r="A598" s="102" t="s">
        <v>491</v>
      </c>
      <c r="B598" s="103"/>
      <c r="C598" s="103"/>
      <c r="D598" s="103"/>
      <c r="E598" s="103"/>
      <c r="F598" s="104"/>
      <c r="G598" s="22"/>
      <c r="H598" s="90"/>
    </row>
    <row r="599" spans="1:19" customFormat="1" ht="33.6" customHeight="1" x14ac:dyDescent="0.3">
      <c r="A599" s="102" t="s">
        <v>492</v>
      </c>
      <c r="B599" s="103"/>
      <c r="C599" s="103"/>
      <c r="D599" s="103"/>
      <c r="E599" s="103"/>
      <c r="F599" s="104"/>
      <c r="G599" s="22"/>
      <c r="H599" s="90"/>
    </row>
    <row r="600" spans="1:19" customFormat="1" ht="14.4" customHeight="1" x14ac:dyDescent="0.3">
      <c r="A600" s="102" t="s">
        <v>493</v>
      </c>
      <c r="B600" s="103"/>
      <c r="C600" s="103"/>
      <c r="D600" s="103"/>
      <c r="E600" s="103"/>
      <c r="F600" s="104"/>
      <c r="G600" s="22"/>
      <c r="H600" s="90"/>
    </row>
    <row r="601" spans="1:19" customFormat="1" ht="14.4" customHeight="1" x14ac:dyDescent="0.3">
      <c r="A601" s="102" t="s">
        <v>495</v>
      </c>
      <c r="B601" s="103"/>
      <c r="C601" s="103"/>
      <c r="D601" s="103"/>
      <c r="E601" s="103"/>
      <c r="F601" s="104"/>
      <c r="G601" s="22"/>
      <c r="H601" s="90"/>
    </row>
  </sheetData>
  <mergeCells count="49">
    <mergeCell ref="A601:F601"/>
    <mergeCell ref="A595:E595"/>
    <mergeCell ref="A584:E584"/>
    <mergeCell ref="A585:E585"/>
    <mergeCell ref="A586:E586"/>
    <mergeCell ref="A587:E587"/>
    <mergeCell ref="A588:E588"/>
    <mergeCell ref="A590:F590"/>
    <mergeCell ref="A591:E591"/>
    <mergeCell ref="A592:E592"/>
    <mergeCell ref="A593:E593"/>
    <mergeCell ref="A594:E594"/>
    <mergeCell ref="A598:F598"/>
    <mergeCell ref="A599:F599"/>
    <mergeCell ref="A600:F600"/>
    <mergeCell ref="A1:F1"/>
    <mergeCell ref="A2:F2"/>
    <mergeCell ref="A3:F3"/>
    <mergeCell ref="A69:F69"/>
    <mergeCell ref="A161:F161"/>
    <mergeCell ref="A159:E159"/>
    <mergeCell ref="A53:B53"/>
    <mergeCell ref="A67:E67"/>
    <mergeCell ref="A201:E201"/>
    <mergeCell ref="A243:B243"/>
    <mergeCell ref="A427:F427"/>
    <mergeCell ref="A384:B384"/>
    <mergeCell ref="A392:E392"/>
    <mergeCell ref="A394:F394"/>
    <mergeCell ref="A320:B320"/>
    <mergeCell ref="A328:E328"/>
    <mergeCell ref="A371:B371"/>
    <mergeCell ref="A330:F330"/>
    <mergeCell ref="A203:F203"/>
    <mergeCell ref="A279:F279"/>
    <mergeCell ref="A425:E425"/>
    <mergeCell ref="A270:B270"/>
    <mergeCell ref="A277:E277"/>
    <mergeCell ref="A313:B313"/>
    <mergeCell ref="A583:E583"/>
    <mergeCell ref="A498:E498"/>
    <mergeCell ref="A537:E537"/>
    <mergeCell ref="A500:F500"/>
    <mergeCell ref="A491:B491"/>
    <mergeCell ref="A544:E544"/>
    <mergeCell ref="A580:E580"/>
    <mergeCell ref="A539:F539"/>
    <mergeCell ref="A546:F546"/>
    <mergeCell ref="A582:E582"/>
  </mergeCells>
  <conditionalFormatting sqref="A56">
    <cfRule type="duplicateValues" dxfId="157" priority="62" stopIfTrue="1"/>
  </conditionalFormatting>
  <conditionalFormatting sqref="A58">
    <cfRule type="duplicateValues" dxfId="156" priority="61" stopIfTrue="1"/>
  </conditionalFormatting>
  <conditionalFormatting sqref="A61">
    <cfRule type="duplicateValues" dxfId="155" priority="43" stopIfTrue="1"/>
  </conditionalFormatting>
  <conditionalFormatting sqref="A62">
    <cfRule type="duplicateValues" dxfId="154" priority="45" stopIfTrue="1"/>
  </conditionalFormatting>
  <conditionalFormatting sqref="A63">
    <cfRule type="duplicateValues" dxfId="153" priority="59" stopIfTrue="1"/>
  </conditionalFormatting>
  <conditionalFormatting sqref="A64">
    <cfRule type="duplicateValues" dxfId="152" priority="60" stopIfTrue="1"/>
  </conditionalFormatting>
  <conditionalFormatting sqref="A65">
    <cfRule type="duplicateValues" dxfId="151" priority="44" stopIfTrue="1"/>
  </conditionalFormatting>
  <conditionalFormatting sqref="A119">
    <cfRule type="duplicateValues" dxfId="150" priority="40" stopIfTrue="1"/>
  </conditionalFormatting>
  <conditionalFormatting sqref="A120">
    <cfRule type="duplicateValues" dxfId="149" priority="74" stopIfTrue="1"/>
  </conditionalFormatting>
  <conditionalFormatting sqref="A122">
    <cfRule type="duplicateValues" dxfId="148" priority="64" stopIfTrue="1"/>
  </conditionalFormatting>
  <conditionalFormatting sqref="A124">
    <cfRule type="duplicateValues" dxfId="147" priority="56" stopIfTrue="1"/>
  </conditionalFormatting>
  <conditionalFormatting sqref="A126">
    <cfRule type="duplicateValues" dxfId="146" priority="58" stopIfTrue="1"/>
  </conditionalFormatting>
  <conditionalFormatting sqref="A128">
    <cfRule type="duplicateValues" dxfId="145" priority="78" stopIfTrue="1"/>
  </conditionalFormatting>
  <conditionalFormatting sqref="A130">
    <cfRule type="duplicateValues" dxfId="144" priority="57" stopIfTrue="1"/>
  </conditionalFormatting>
  <conditionalFormatting sqref="A132 A134">
    <cfRule type="duplicateValues" dxfId="143" priority="65" stopIfTrue="1"/>
  </conditionalFormatting>
  <conditionalFormatting sqref="A136">
    <cfRule type="duplicateValues" dxfId="142" priority="79" stopIfTrue="1"/>
  </conditionalFormatting>
  <conditionalFormatting sqref="A138">
    <cfRule type="duplicateValues" dxfId="141" priority="38" stopIfTrue="1"/>
  </conditionalFormatting>
  <conditionalFormatting sqref="A140">
    <cfRule type="duplicateValues" dxfId="140" priority="39" stopIfTrue="1"/>
  </conditionalFormatting>
  <conditionalFormatting sqref="A142">
    <cfRule type="duplicateValues" dxfId="139" priority="35" stopIfTrue="1"/>
  </conditionalFormatting>
  <conditionalFormatting sqref="A143">
    <cfRule type="duplicateValues" dxfId="138" priority="36" stopIfTrue="1"/>
  </conditionalFormatting>
  <conditionalFormatting sqref="A145">
    <cfRule type="duplicateValues" dxfId="137" priority="37" stopIfTrue="1"/>
  </conditionalFormatting>
  <conditionalFormatting sqref="A148">
    <cfRule type="duplicateValues" dxfId="136" priority="33" stopIfTrue="1"/>
  </conditionalFormatting>
  <conditionalFormatting sqref="A149">
    <cfRule type="duplicateValues" dxfId="135" priority="34" stopIfTrue="1"/>
  </conditionalFormatting>
  <conditionalFormatting sqref="A151">
    <cfRule type="duplicateValues" dxfId="134" priority="32" stopIfTrue="1"/>
  </conditionalFormatting>
  <conditionalFormatting sqref="A152">
    <cfRule type="duplicateValues" dxfId="133" priority="75" stopIfTrue="1"/>
  </conditionalFormatting>
  <conditionalFormatting sqref="A153">
    <cfRule type="duplicateValues" dxfId="132" priority="42" stopIfTrue="1"/>
  </conditionalFormatting>
  <conditionalFormatting sqref="A154">
    <cfRule type="duplicateValues" dxfId="131" priority="46" stopIfTrue="1"/>
  </conditionalFormatting>
  <conditionalFormatting sqref="A155">
    <cfRule type="duplicateValues" dxfId="130" priority="41" stopIfTrue="1"/>
  </conditionalFormatting>
  <conditionalFormatting sqref="A156">
    <cfRule type="duplicateValues" dxfId="129" priority="54" stopIfTrue="1"/>
  </conditionalFormatting>
  <conditionalFormatting sqref="A157">
    <cfRule type="duplicateValues" dxfId="128" priority="55" stopIfTrue="1"/>
  </conditionalFormatting>
  <conditionalFormatting sqref="A197">
    <cfRule type="duplicateValues" dxfId="127" priority="30" stopIfTrue="1"/>
  </conditionalFormatting>
  <conditionalFormatting sqref="A198">
    <cfRule type="duplicateValues" dxfId="126" priority="31" stopIfTrue="1"/>
  </conditionalFormatting>
  <conditionalFormatting sqref="A199">
    <cfRule type="duplicateValues" dxfId="125" priority="63" stopIfTrue="1"/>
  </conditionalFormatting>
  <conditionalFormatting sqref="A246">
    <cfRule type="duplicateValues" dxfId="124" priority="28" stopIfTrue="1"/>
  </conditionalFormatting>
  <conditionalFormatting sqref="A247">
    <cfRule type="duplicateValues" dxfId="123" priority="27" stopIfTrue="1"/>
  </conditionalFormatting>
  <conditionalFormatting sqref="A248">
    <cfRule type="duplicateValues" dxfId="122" priority="50" stopIfTrue="1"/>
  </conditionalFormatting>
  <conditionalFormatting sqref="A250">
    <cfRule type="duplicateValues" dxfId="121" priority="51" stopIfTrue="1"/>
  </conditionalFormatting>
  <conditionalFormatting sqref="A252">
    <cfRule type="duplicateValues" dxfId="120" priority="26" stopIfTrue="1"/>
  </conditionalFormatting>
  <conditionalFormatting sqref="A254">
    <cfRule type="duplicateValues" dxfId="119" priority="24" stopIfTrue="1"/>
  </conditionalFormatting>
  <conditionalFormatting sqref="A255">
    <cfRule type="duplicateValues" dxfId="118" priority="25" stopIfTrue="1"/>
  </conditionalFormatting>
  <conditionalFormatting sqref="A257">
    <cfRule type="duplicateValues" dxfId="117" priority="23" stopIfTrue="1"/>
  </conditionalFormatting>
  <conditionalFormatting sqref="A259">
    <cfRule type="duplicateValues" dxfId="116" priority="22" stopIfTrue="1"/>
  </conditionalFormatting>
  <conditionalFormatting sqref="A261">
    <cfRule type="duplicateValues" dxfId="115" priority="20" stopIfTrue="1"/>
  </conditionalFormatting>
  <conditionalFormatting sqref="A262">
    <cfRule type="duplicateValues" dxfId="114" priority="21" stopIfTrue="1"/>
  </conditionalFormatting>
  <conditionalFormatting sqref="A264">
    <cfRule type="duplicateValues" dxfId="113" priority="18" stopIfTrue="1"/>
  </conditionalFormatting>
  <conditionalFormatting sqref="A265">
    <cfRule type="duplicateValues" dxfId="112" priority="19" stopIfTrue="1"/>
  </conditionalFormatting>
  <conditionalFormatting sqref="A267">
    <cfRule type="duplicateValues" dxfId="111" priority="17" stopIfTrue="1"/>
  </conditionalFormatting>
  <conditionalFormatting sqref="A269">
    <cfRule type="duplicateValues" dxfId="110" priority="16" stopIfTrue="1"/>
  </conditionalFormatting>
  <conditionalFormatting sqref="A273">
    <cfRule type="duplicateValues" dxfId="109" priority="48" stopIfTrue="1"/>
  </conditionalFormatting>
  <conditionalFormatting sqref="A275">
    <cfRule type="duplicateValues" dxfId="108" priority="29" stopIfTrue="1"/>
  </conditionalFormatting>
  <conditionalFormatting sqref="A316">
    <cfRule type="duplicateValues" dxfId="107" priority="53" stopIfTrue="1"/>
  </conditionalFormatting>
  <conditionalFormatting sqref="A317">
    <cfRule type="duplicateValues" dxfId="106" priority="15" stopIfTrue="1"/>
  </conditionalFormatting>
  <conditionalFormatting sqref="A319">
    <cfRule type="duplicateValues" dxfId="105" priority="77" stopIfTrue="1"/>
  </conditionalFormatting>
  <conditionalFormatting sqref="A323">
    <cfRule type="duplicateValues" dxfId="104" priority="76" stopIfTrue="1"/>
  </conditionalFormatting>
  <conditionalFormatting sqref="A326">
    <cfRule type="duplicateValues" dxfId="103" priority="52" stopIfTrue="1"/>
  </conditionalFormatting>
  <conditionalFormatting sqref="A374">
    <cfRule type="duplicateValues" dxfId="102" priority="70" stopIfTrue="1"/>
  </conditionalFormatting>
  <conditionalFormatting sqref="A376">
    <cfRule type="duplicateValues" dxfId="101" priority="67" stopIfTrue="1"/>
  </conditionalFormatting>
  <conditionalFormatting sqref="A378">
    <cfRule type="duplicateValues" dxfId="100" priority="71" stopIfTrue="1"/>
  </conditionalFormatting>
  <conditionalFormatting sqref="A381">
    <cfRule type="duplicateValues" dxfId="99" priority="69" stopIfTrue="1"/>
  </conditionalFormatting>
  <conditionalFormatting sqref="A383">
    <cfRule type="duplicateValues" dxfId="98" priority="68" stopIfTrue="1"/>
  </conditionalFormatting>
  <conditionalFormatting sqref="A387">
    <cfRule type="duplicateValues" dxfId="97" priority="72" stopIfTrue="1"/>
  </conditionalFormatting>
  <conditionalFormatting sqref="A390">
    <cfRule type="duplicateValues" dxfId="96" priority="66" stopIfTrue="1"/>
  </conditionalFormatting>
  <conditionalFormatting sqref="A391">
    <cfRule type="duplicateValues" dxfId="95" priority="49" stopIfTrue="1"/>
  </conditionalFormatting>
  <conditionalFormatting sqref="A423">
    <cfRule type="duplicateValues" dxfId="94" priority="47" stopIfTrue="1"/>
  </conditionalFormatting>
  <conditionalFormatting sqref="A470">
    <cfRule type="duplicateValues" dxfId="93" priority="10" stopIfTrue="1"/>
  </conditionalFormatting>
  <conditionalFormatting sqref="A472">
    <cfRule type="duplicateValues" dxfId="92" priority="9" stopIfTrue="1"/>
  </conditionalFormatting>
  <conditionalFormatting sqref="A474">
    <cfRule type="duplicateValues" dxfId="91" priority="8" stopIfTrue="1"/>
  </conditionalFormatting>
  <conditionalFormatting sqref="A476">
    <cfRule type="duplicateValues" dxfId="90" priority="13" stopIfTrue="1"/>
  </conditionalFormatting>
  <conditionalFormatting sqref="A478">
    <cfRule type="duplicateValues" dxfId="89" priority="14" stopIfTrue="1"/>
  </conditionalFormatting>
  <conditionalFormatting sqref="A480">
    <cfRule type="duplicateValues" dxfId="88" priority="11" stopIfTrue="1"/>
  </conditionalFormatting>
  <conditionalFormatting sqref="A482">
    <cfRule type="duplicateValues" dxfId="87" priority="3" stopIfTrue="1"/>
  </conditionalFormatting>
  <conditionalFormatting sqref="A484">
    <cfRule type="duplicateValues" dxfId="86" priority="2" stopIfTrue="1"/>
  </conditionalFormatting>
  <conditionalFormatting sqref="A486">
    <cfRule type="duplicateValues" dxfId="85" priority="1" stopIfTrue="1"/>
  </conditionalFormatting>
  <conditionalFormatting sqref="A488">
    <cfRule type="duplicateValues" dxfId="84" priority="4" stopIfTrue="1"/>
  </conditionalFormatting>
  <conditionalFormatting sqref="A490">
    <cfRule type="duplicateValues" dxfId="83" priority="5" stopIfTrue="1"/>
  </conditionalFormatting>
  <conditionalFormatting sqref="A494">
    <cfRule type="duplicateValues" dxfId="82" priority="12" stopIfTrue="1"/>
  </conditionalFormatting>
  <conditionalFormatting sqref="A496">
    <cfRule type="duplicateValues" dxfId="81" priority="7" stopIfTrue="1"/>
  </conditionalFormatting>
  <conditionalFormatting sqref="A535">
    <cfRule type="duplicateValues" dxfId="80" priority="6" stopIfTrue="1"/>
  </conditionalFormatting>
  <conditionalFormatting sqref="A543">
    <cfRule type="duplicateValues" dxfId="79" priority="73" stopIfTrue="1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8" orientation="portrait" r:id="rId1"/>
  <rowBreaks count="1" manualBreakCount="1">
    <brk id="484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86CB2-98E8-44FE-B3BA-DBE3A105B9A0}">
  <sheetPr>
    <pageSetUpPr fitToPage="1"/>
  </sheetPr>
  <dimension ref="A1:U609"/>
  <sheetViews>
    <sheetView view="pageBreakPreview" topLeftCell="A580" zoomScaleNormal="85" zoomScaleSheetLayoutView="100" workbookViewId="0">
      <selection activeCell="B606" sqref="B606"/>
    </sheetView>
  </sheetViews>
  <sheetFormatPr baseColWidth="10" defaultColWidth="11.44140625" defaultRowHeight="11.4" x14ac:dyDescent="0.3"/>
  <cols>
    <col min="1" max="1" width="13.6640625" style="14" customWidth="1"/>
    <col min="2" max="2" width="57.88671875" style="51" customWidth="1"/>
    <col min="3" max="3" width="9.109375" style="11" customWidth="1"/>
    <col min="4" max="4" width="14" style="52" customWidth="1"/>
    <col min="5" max="5" width="21.5546875" style="44" customWidth="1"/>
    <col min="6" max="6" width="27.88671875" style="45" customWidth="1"/>
    <col min="7" max="7" width="17.33203125" style="11" customWidth="1"/>
    <col min="8" max="8" width="16.21875" style="86" customWidth="1"/>
    <col min="9" max="16384" width="11.44140625" style="11"/>
  </cols>
  <sheetData>
    <row r="1" spans="1:21" s="2" customFormat="1" ht="34.200000000000003" customHeight="1" x14ac:dyDescent="0.2">
      <c r="A1" s="99" t="s">
        <v>17</v>
      </c>
      <c r="B1" s="99"/>
      <c r="C1" s="99"/>
      <c r="D1" s="99"/>
      <c r="E1" s="99"/>
      <c r="F1" s="99"/>
      <c r="G1" s="1"/>
      <c r="H1" s="8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23.4" customHeight="1" x14ac:dyDescent="0.2">
      <c r="A2" s="99" t="s">
        <v>8</v>
      </c>
      <c r="B2" s="99"/>
      <c r="C2" s="99"/>
      <c r="D2" s="99"/>
      <c r="E2" s="99"/>
      <c r="F2" s="99"/>
      <c r="G2" s="1"/>
      <c r="H2" s="8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0" customHeight="1" x14ac:dyDescent="0.3">
      <c r="A3" s="100" t="s">
        <v>20</v>
      </c>
      <c r="B3" s="100"/>
      <c r="C3" s="100"/>
      <c r="D3" s="100"/>
      <c r="E3" s="100"/>
      <c r="F3" s="100"/>
    </row>
    <row r="4" spans="1:21" s="2" customFormat="1" ht="24" customHeight="1" x14ac:dyDescent="0.2">
      <c r="A4" s="18" t="s">
        <v>0</v>
      </c>
      <c r="B4" s="18" t="s">
        <v>1</v>
      </c>
      <c r="C4" s="18" t="s">
        <v>2</v>
      </c>
      <c r="D4" s="18" t="s">
        <v>3</v>
      </c>
      <c r="E4" s="19" t="s">
        <v>4</v>
      </c>
      <c r="F4" s="19" t="s">
        <v>5</v>
      </c>
      <c r="G4" s="1"/>
      <c r="H4" s="85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1" x14ac:dyDescent="0.3">
      <c r="A5" s="20">
        <v>2</v>
      </c>
      <c r="B5" s="71" t="s">
        <v>21</v>
      </c>
      <c r="C5" s="72"/>
      <c r="D5" s="72"/>
      <c r="E5" s="73"/>
      <c r="F5" s="74"/>
    </row>
    <row r="6" spans="1:21" x14ac:dyDescent="0.3">
      <c r="A6" s="27" t="s">
        <v>22</v>
      </c>
      <c r="B6" s="25" t="s">
        <v>23</v>
      </c>
      <c r="C6" s="10"/>
      <c r="D6" s="10"/>
      <c r="E6" s="26"/>
      <c r="F6" s="53"/>
    </row>
    <row r="7" spans="1:21" ht="33.75" customHeight="1" x14ac:dyDescent="0.3">
      <c r="A7" s="27" t="s">
        <v>15</v>
      </c>
      <c r="B7" s="28" t="s">
        <v>24</v>
      </c>
      <c r="C7" s="10" t="s">
        <v>25</v>
      </c>
      <c r="D7" s="29">
        <v>182</v>
      </c>
      <c r="E7" s="26"/>
      <c r="F7" s="53"/>
      <c r="G7" s="30"/>
    </row>
    <row r="8" spans="1:21" x14ac:dyDescent="0.3">
      <c r="A8" s="27" t="s">
        <v>16</v>
      </c>
      <c r="B8" s="28" t="s">
        <v>26</v>
      </c>
      <c r="C8" s="10" t="s">
        <v>27</v>
      </c>
      <c r="D8" s="29">
        <v>71.7</v>
      </c>
      <c r="E8" s="26"/>
      <c r="F8" s="53"/>
      <c r="G8" s="30"/>
    </row>
    <row r="9" spans="1:21" ht="22.8" x14ac:dyDescent="0.3">
      <c r="A9" s="31" t="s">
        <v>28</v>
      </c>
      <c r="B9" s="28" t="s">
        <v>29</v>
      </c>
      <c r="C9" s="10" t="s">
        <v>30</v>
      </c>
      <c r="D9" s="32">
        <v>665.54</v>
      </c>
      <c r="E9" s="26"/>
      <c r="F9" s="53"/>
      <c r="G9" s="30"/>
    </row>
    <row r="10" spans="1:21" x14ac:dyDescent="0.3">
      <c r="A10" s="27">
        <v>2.2000000000000002</v>
      </c>
      <c r="B10" s="25" t="s">
        <v>31</v>
      </c>
      <c r="C10" s="10"/>
      <c r="D10" s="29"/>
      <c r="E10" s="26"/>
      <c r="F10" s="53"/>
      <c r="G10" s="30"/>
    </row>
    <row r="11" spans="1:21" ht="17.25" customHeight="1" x14ac:dyDescent="0.3">
      <c r="A11" s="31" t="s">
        <v>32</v>
      </c>
      <c r="B11" s="28" t="s">
        <v>33</v>
      </c>
      <c r="C11" s="10" t="s">
        <v>30</v>
      </c>
      <c r="D11" s="32">
        <v>187.03</v>
      </c>
      <c r="E11" s="26"/>
      <c r="F11" s="53"/>
      <c r="G11" s="30"/>
    </row>
    <row r="12" spans="1:21" ht="17.25" customHeight="1" x14ac:dyDescent="0.3">
      <c r="A12" s="31" t="s">
        <v>34</v>
      </c>
      <c r="B12" s="28" t="s">
        <v>35</v>
      </c>
      <c r="C12" s="10" t="s">
        <v>30</v>
      </c>
      <c r="D12" s="32">
        <v>23.22</v>
      </c>
      <c r="E12" s="26"/>
      <c r="F12" s="53"/>
      <c r="G12" s="30"/>
    </row>
    <row r="13" spans="1:21" ht="17.25" customHeight="1" x14ac:dyDescent="0.3">
      <c r="A13" s="31" t="s">
        <v>36</v>
      </c>
      <c r="B13" s="28" t="s">
        <v>37</v>
      </c>
      <c r="C13" s="10" t="s">
        <v>30</v>
      </c>
      <c r="D13" s="32">
        <v>6.8</v>
      </c>
      <c r="E13" s="26"/>
      <c r="F13" s="53"/>
      <c r="G13" s="30"/>
    </row>
    <row r="14" spans="1:21" ht="17.25" customHeight="1" x14ac:dyDescent="0.3">
      <c r="A14" s="31" t="s">
        <v>39</v>
      </c>
      <c r="B14" s="28" t="s">
        <v>40</v>
      </c>
      <c r="C14" s="10" t="s">
        <v>30</v>
      </c>
      <c r="D14" s="32">
        <v>608.13</v>
      </c>
      <c r="E14" s="26"/>
      <c r="F14" s="53"/>
      <c r="G14" s="30"/>
    </row>
    <row r="15" spans="1:21" ht="22.8" x14ac:dyDescent="0.3">
      <c r="A15" s="27">
        <v>2.2999999999999998</v>
      </c>
      <c r="B15" s="25" t="s">
        <v>41</v>
      </c>
      <c r="C15" s="10"/>
      <c r="D15" s="29"/>
      <c r="E15" s="26"/>
      <c r="F15" s="53"/>
      <c r="G15" s="30"/>
    </row>
    <row r="16" spans="1:21" ht="41.25" customHeight="1" x14ac:dyDescent="0.3">
      <c r="A16" s="31" t="s">
        <v>42</v>
      </c>
      <c r="B16" s="28" t="s">
        <v>43</v>
      </c>
      <c r="C16" s="10" t="s">
        <v>30</v>
      </c>
      <c r="D16" s="32">
        <v>121.04</v>
      </c>
      <c r="E16" s="26"/>
      <c r="F16" s="53"/>
      <c r="G16" s="30"/>
    </row>
    <row r="17" spans="1:7" x14ac:dyDescent="0.3">
      <c r="A17" s="20">
        <v>3</v>
      </c>
      <c r="B17" s="71" t="s">
        <v>44</v>
      </c>
      <c r="C17" s="72"/>
      <c r="D17" s="75"/>
      <c r="E17" s="73"/>
      <c r="F17" s="74"/>
      <c r="G17" s="30"/>
    </row>
    <row r="18" spans="1:7" x14ac:dyDescent="0.3">
      <c r="A18" s="31" t="s">
        <v>45</v>
      </c>
      <c r="B18" s="25" t="s">
        <v>46</v>
      </c>
      <c r="C18" s="31"/>
      <c r="D18" s="33"/>
      <c r="E18" s="26"/>
      <c r="F18" s="53"/>
      <c r="G18" s="30"/>
    </row>
    <row r="19" spans="1:7" x14ac:dyDescent="0.3">
      <c r="A19" s="31" t="s">
        <v>47</v>
      </c>
      <c r="B19" s="28" t="s">
        <v>48</v>
      </c>
      <c r="C19" s="10" t="s">
        <v>30</v>
      </c>
      <c r="D19" s="32">
        <v>2.9</v>
      </c>
      <c r="E19" s="26"/>
      <c r="F19" s="53"/>
      <c r="G19" s="30"/>
    </row>
    <row r="20" spans="1:7" x14ac:dyDescent="0.3">
      <c r="A20" s="27" t="s">
        <v>49</v>
      </c>
      <c r="B20" s="25" t="s">
        <v>50</v>
      </c>
      <c r="C20" s="10"/>
      <c r="D20" s="29"/>
      <c r="E20" s="26"/>
      <c r="F20" s="53"/>
      <c r="G20" s="30"/>
    </row>
    <row r="21" spans="1:7" x14ac:dyDescent="0.3">
      <c r="A21" s="31" t="s">
        <v>51</v>
      </c>
      <c r="B21" s="28" t="s">
        <v>52</v>
      </c>
      <c r="C21" s="10" t="s">
        <v>30</v>
      </c>
      <c r="D21" s="32">
        <v>8</v>
      </c>
      <c r="E21" s="26"/>
      <c r="F21" s="53"/>
      <c r="G21" s="30"/>
    </row>
    <row r="22" spans="1:7" x14ac:dyDescent="0.3">
      <c r="A22" s="27">
        <v>3.3</v>
      </c>
      <c r="B22" s="25" t="s">
        <v>53</v>
      </c>
      <c r="C22" s="10"/>
      <c r="D22" s="29"/>
      <c r="E22" s="26"/>
      <c r="F22" s="53"/>
      <c r="G22" s="30"/>
    </row>
    <row r="23" spans="1:7" x14ac:dyDescent="0.3">
      <c r="A23" s="31" t="s">
        <v>54</v>
      </c>
      <c r="B23" s="28" t="s">
        <v>55</v>
      </c>
      <c r="C23" s="10" t="s">
        <v>56</v>
      </c>
      <c r="D23" s="32">
        <v>608.4</v>
      </c>
      <c r="E23" s="26"/>
      <c r="F23" s="53"/>
      <c r="G23" s="30"/>
    </row>
    <row r="24" spans="1:7" x14ac:dyDescent="0.3">
      <c r="A24" s="31" t="s">
        <v>57</v>
      </c>
      <c r="B24" s="28" t="s">
        <v>58</v>
      </c>
      <c r="C24" s="10" t="s">
        <v>56</v>
      </c>
      <c r="D24" s="32">
        <v>13.6</v>
      </c>
      <c r="E24" s="26"/>
      <c r="F24" s="53"/>
      <c r="G24" s="30"/>
    </row>
    <row r="25" spans="1:7" x14ac:dyDescent="0.3">
      <c r="A25" s="20">
        <v>4</v>
      </c>
      <c r="B25" s="71" t="s">
        <v>59</v>
      </c>
      <c r="C25" s="72"/>
      <c r="D25" s="75"/>
      <c r="E25" s="73"/>
      <c r="F25" s="74"/>
      <c r="G25" s="30"/>
    </row>
    <row r="26" spans="1:7" x14ac:dyDescent="0.3">
      <c r="A26" s="27">
        <v>4.3</v>
      </c>
      <c r="B26" s="25" t="s">
        <v>60</v>
      </c>
      <c r="C26" s="10"/>
      <c r="D26" s="29"/>
      <c r="E26" s="26"/>
      <c r="F26" s="53"/>
      <c r="G26" s="30"/>
    </row>
    <row r="27" spans="1:7" ht="12" customHeight="1" x14ac:dyDescent="0.3">
      <c r="A27" s="31" t="s">
        <v>61</v>
      </c>
      <c r="B27" s="4" t="s">
        <v>62</v>
      </c>
      <c r="C27" s="10" t="s">
        <v>63</v>
      </c>
      <c r="D27" s="33">
        <v>4</v>
      </c>
      <c r="E27" s="26"/>
      <c r="F27" s="53"/>
      <c r="G27" s="30"/>
    </row>
    <row r="28" spans="1:7" x14ac:dyDescent="0.3">
      <c r="A28" s="27" t="s">
        <v>64</v>
      </c>
      <c r="B28" s="25" t="s">
        <v>65</v>
      </c>
      <c r="C28" s="10"/>
      <c r="D28" s="29"/>
      <c r="E28" s="26"/>
      <c r="F28" s="53"/>
      <c r="G28" s="30"/>
    </row>
    <row r="29" spans="1:7" ht="25.2" customHeight="1" x14ac:dyDescent="0.3">
      <c r="A29" s="31" t="s">
        <v>66</v>
      </c>
      <c r="B29" s="4" t="s">
        <v>67</v>
      </c>
      <c r="C29" s="10" t="s">
        <v>63</v>
      </c>
      <c r="D29" s="33">
        <v>2</v>
      </c>
      <c r="E29" s="26"/>
      <c r="F29" s="53"/>
      <c r="G29" s="30"/>
    </row>
    <row r="30" spans="1:7" x14ac:dyDescent="0.3">
      <c r="A30" s="20">
        <v>5</v>
      </c>
      <c r="B30" s="71" t="s">
        <v>68</v>
      </c>
      <c r="C30" s="72"/>
      <c r="D30" s="75"/>
      <c r="E30" s="73"/>
      <c r="F30" s="74"/>
      <c r="G30" s="30"/>
    </row>
    <row r="31" spans="1:7" x14ac:dyDescent="0.3">
      <c r="A31" s="27">
        <v>5.0999999999999996</v>
      </c>
      <c r="B31" s="25" t="s">
        <v>69</v>
      </c>
      <c r="C31" s="10"/>
      <c r="D31" s="29"/>
      <c r="E31" s="26"/>
      <c r="F31" s="53"/>
      <c r="G31" s="30"/>
    </row>
    <row r="32" spans="1:7" ht="12" customHeight="1" x14ac:dyDescent="0.3">
      <c r="A32" s="31" t="s">
        <v>70</v>
      </c>
      <c r="B32" s="4" t="s">
        <v>71</v>
      </c>
      <c r="C32" s="10" t="s">
        <v>72</v>
      </c>
      <c r="D32" s="33">
        <v>35</v>
      </c>
      <c r="E32" s="26"/>
      <c r="F32" s="53"/>
      <c r="G32" s="30"/>
    </row>
    <row r="33" spans="1:8" ht="12" customHeight="1" x14ac:dyDescent="0.3">
      <c r="A33" s="31" t="s">
        <v>73</v>
      </c>
      <c r="B33" s="4" t="s">
        <v>74</v>
      </c>
      <c r="C33" s="10" t="s">
        <v>72</v>
      </c>
      <c r="D33" s="33">
        <v>2</v>
      </c>
      <c r="E33" s="26"/>
      <c r="F33" s="53"/>
      <c r="G33" s="30"/>
    </row>
    <row r="34" spans="1:8" ht="12" customHeight="1" x14ac:dyDescent="0.3">
      <c r="A34" s="31" t="s">
        <v>75</v>
      </c>
      <c r="B34" s="4" t="s">
        <v>76</v>
      </c>
      <c r="C34" s="10" t="s">
        <v>72</v>
      </c>
      <c r="D34" s="33">
        <v>96</v>
      </c>
      <c r="E34" s="26"/>
      <c r="F34" s="53"/>
      <c r="G34" s="30"/>
    </row>
    <row r="35" spans="1:8" x14ac:dyDescent="0.3">
      <c r="A35" s="27">
        <v>5.8</v>
      </c>
      <c r="B35" s="25" t="s">
        <v>77</v>
      </c>
      <c r="C35" s="10"/>
      <c r="D35" s="29"/>
      <c r="E35" s="26"/>
      <c r="F35" s="53"/>
      <c r="G35" s="30"/>
    </row>
    <row r="36" spans="1:8" ht="12" customHeight="1" x14ac:dyDescent="0.3">
      <c r="A36" s="31" t="s">
        <v>78</v>
      </c>
      <c r="B36" s="4" t="s">
        <v>79</v>
      </c>
      <c r="C36" s="10" t="s">
        <v>63</v>
      </c>
      <c r="D36" s="33">
        <v>4</v>
      </c>
      <c r="E36" s="26"/>
      <c r="F36" s="53"/>
      <c r="G36" s="30"/>
    </row>
    <row r="37" spans="1:8" ht="22.8" x14ac:dyDescent="0.3">
      <c r="A37" s="27" t="s">
        <v>80</v>
      </c>
      <c r="B37" s="25" t="s">
        <v>81</v>
      </c>
      <c r="C37" s="10"/>
      <c r="D37" s="29"/>
      <c r="E37" s="26"/>
      <c r="F37" s="53"/>
      <c r="G37" s="30"/>
    </row>
    <row r="38" spans="1:8" s="37" customFormat="1" ht="12" customHeight="1" x14ac:dyDescent="0.3">
      <c r="A38" s="34" t="s">
        <v>82</v>
      </c>
      <c r="B38" s="28" t="s">
        <v>83</v>
      </c>
      <c r="C38" s="35" t="s">
        <v>72</v>
      </c>
      <c r="D38" s="36">
        <v>53</v>
      </c>
      <c r="E38" s="26"/>
      <c r="F38" s="54"/>
      <c r="G38" s="30"/>
      <c r="H38" s="87"/>
    </row>
    <row r="39" spans="1:8" x14ac:dyDescent="0.3">
      <c r="A39" s="20">
        <v>7</v>
      </c>
      <c r="B39" s="71" t="s">
        <v>84</v>
      </c>
      <c r="C39" s="72"/>
      <c r="D39" s="75"/>
      <c r="E39" s="73"/>
      <c r="F39" s="74"/>
      <c r="G39" s="30"/>
    </row>
    <row r="40" spans="1:8" x14ac:dyDescent="0.3">
      <c r="A40" s="27">
        <v>7.3</v>
      </c>
      <c r="B40" s="25" t="s">
        <v>85</v>
      </c>
      <c r="C40" s="10"/>
      <c r="D40" s="29"/>
      <c r="E40" s="26"/>
      <c r="F40" s="53"/>
      <c r="G40" s="30"/>
    </row>
    <row r="41" spans="1:8" ht="16.5" customHeight="1" x14ac:dyDescent="0.3">
      <c r="A41" s="5" t="s">
        <v>86</v>
      </c>
      <c r="B41" s="28" t="s">
        <v>87</v>
      </c>
      <c r="C41" s="10" t="s">
        <v>27</v>
      </c>
      <c r="D41" s="33">
        <v>2.25</v>
      </c>
      <c r="E41" s="26"/>
      <c r="F41" s="53"/>
      <c r="G41" s="30"/>
    </row>
    <row r="42" spans="1:8" x14ac:dyDescent="0.3">
      <c r="A42" s="20">
        <v>9</v>
      </c>
      <c r="B42" s="71" t="s">
        <v>88</v>
      </c>
      <c r="C42" s="72"/>
      <c r="D42" s="75"/>
      <c r="E42" s="73"/>
      <c r="F42" s="74"/>
      <c r="G42" s="30"/>
    </row>
    <row r="43" spans="1:8" x14ac:dyDescent="0.3">
      <c r="A43" s="27">
        <v>9.1</v>
      </c>
      <c r="B43" s="25" t="s">
        <v>89</v>
      </c>
      <c r="C43" s="10"/>
      <c r="D43" s="29"/>
      <c r="E43" s="26"/>
      <c r="F43" s="53"/>
      <c r="G43" s="30"/>
    </row>
    <row r="44" spans="1:8" ht="31.2" customHeight="1" x14ac:dyDescent="0.3">
      <c r="A44" s="5" t="s">
        <v>90</v>
      </c>
      <c r="B44" s="28" t="s">
        <v>91</v>
      </c>
      <c r="C44" s="10" t="s">
        <v>63</v>
      </c>
      <c r="D44" s="33">
        <v>2</v>
      </c>
      <c r="E44" s="26"/>
      <c r="F44" s="53"/>
      <c r="G44" s="30"/>
    </row>
    <row r="45" spans="1:8" ht="34.200000000000003" customHeight="1" x14ac:dyDescent="0.3">
      <c r="A45" s="5" t="s">
        <v>92</v>
      </c>
      <c r="B45" s="28" t="s">
        <v>93</v>
      </c>
      <c r="C45" s="10" t="s">
        <v>63</v>
      </c>
      <c r="D45" s="33">
        <v>1</v>
      </c>
      <c r="E45" s="26"/>
      <c r="F45" s="53"/>
      <c r="G45" s="30"/>
    </row>
    <row r="46" spans="1:8" ht="19.5" customHeight="1" x14ac:dyDescent="0.3">
      <c r="A46" s="5" t="s">
        <v>94</v>
      </c>
      <c r="B46" s="28" t="s">
        <v>95</v>
      </c>
      <c r="C46" s="10" t="s">
        <v>63</v>
      </c>
      <c r="D46" s="33">
        <v>2</v>
      </c>
      <c r="E46" s="26"/>
      <c r="F46" s="53"/>
      <c r="G46" s="30"/>
    </row>
    <row r="47" spans="1:8" ht="25.8" customHeight="1" x14ac:dyDescent="0.3">
      <c r="A47" s="5" t="s">
        <v>96</v>
      </c>
      <c r="B47" s="28" t="s">
        <v>97</v>
      </c>
      <c r="C47" s="10" t="s">
        <v>63</v>
      </c>
      <c r="D47" s="33">
        <v>2</v>
      </c>
      <c r="E47" s="26"/>
      <c r="F47" s="53"/>
      <c r="G47" s="30"/>
    </row>
    <row r="48" spans="1:8" ht="19.5" customHeight="1" x14ac:dyDescent="0.3">
      <c r="A48" s="5" t="s">
        <v>98</v>
      </c>
      <c r="B48" s="28" t="s">
        <v>99</v>
      </c>
      <c r="C48" s="10" t="s">
        <v>63</v>
      </c>
      <c r="D48" s="33">
        <v>2</v>
      </c>
      <c r="E48" s="26"/>
      <c r="F48" s="53"/>
      <c r="G48" s="30"/>
    </row>
    <row r="49" spans="1:8" x14ac:dyDescent="0.3">
      <c r="A49" s="27">
        <v>9.5</v>
      </c>
      <c r="B49" s="25" t="s">
        <v>100</v>
      </c>
      <c r="C49" s="10"/>
      <c r="D49" s="29"/>
      <c r="E49" s="26"/>
      <c r="F49" s="53"/>
      <c r="G49" s="30"/>
    </row>
    <row r="50" spans="1:8" ht="16.5" customHeight="1" x14ac:dyDescent="0.3">
      <c r="A50" s="5" t="s">
        <v>101</v>
      </c>
      <c r="B50" s="28" t="s">
        <v>18</v>
      </c>
      <c r="C50" s="10" t="s">
        <v>30</v>
      </c>
      <c r="D50" s="33">
        <v>0.68</v>
      </c>
      <c r="E50" s="26"/>
      <c r="F50" s="53"/>
      <c r="G50" s="30"/>
    </row>
    <row r="51" spans="1:8" ht="16.5" customHeight="1" x14ac:dyDescent="0.3">
      <c r="A51" s="5" t="s">
        <v>102</v>
      </c>
      <c r="B51" s="28" t="s">
        <v>103</v>
      </c>
      <c r="C51" s="10" t="s">
        <v>30</v>
      </c>
      <c r="D51" s="33">
        <v>0.17</v>
      </c>
      <c r="E51" s="26"/>
      <c r="F51" s="53"/>
      <c r="G51" s="30"/>
    </row>
    <row r="52" spans="1:8" ht="16.5" customHeight="1" x14ac:dyDescent="0.3">
      <c r="A52" s="5" t="s">
        <v>104</v>
      </c>
      <c r="B52" s="28" t="s">
        <v>105</v>
      </c>
      <c r="C52" s="10" t="s">
        <v>30</v>
      </c>
      <c r="D52" s="33">
        <v>0.17</v>
      </c>
      <c r="E52" s="26"/>
      <c r="F52" s="53"/>
      <c r="G52" s="30"/>
    </row>
    <row r="53" spans="1:8" x14ac:dyDescent="0.3">
      <c r="A53" s="98" t="s">
        <v>106</v>
      </c>
      <c r="B53" s="98"/>
      <c r="C53" s="21"/>
      <c r="D53" s="76"/>
      <c r="E53" s="77"/>
      <c r="F53" s="78"/>
      <c r="G53" s="30"/>
    </row>
    <row r="54" spans="1:8" x14ac:dyDescent="0.3">
      <c r="A54" s="20">
        <v>3</v>
      </c>
      <c r="B54" s="71" t="s">
        <v>59</v>
      </c>
      <c r="C54" s="72"/>
      <c r="D54" s="79"/>
      <c r="E54" s="73"/>
      <c r="F54" s="74"/>
      <c r="G54" s="30"/>
    </row>
    <row r="55" spans="1:8" x14ac:dyDescent="0.3">
      <c r="A55" s="27" t="s">
        <v>107</v>
      </c>
      <c r="B55" s="25" t="s">
        <v>108</v>
      </c>
      <c r="C55" s="10"/>
      <c r="D55" s="40"/>
      <c r="E55" s="26"/>
      <c r="F55" s="53"/>
      <c r="G55" s="30"/>
    </row>
    <row r="56" spans="1:8" s="43" customFormat="1" x14ac:dyDescent="0.2">
      <c r="A56" s="41" t="s">
        <v>109</v>
      </c>
      <c r="B56" s="12" t="s">
        <v>110</v>
      </c>
      <c r="C56" s="8" t="s">
        <v>63</v>
      </c>
      <c r="D56" s="33">
        <v>4</v>
      </c>
      <c r="E56" s="42"/>
      <c r="F56" s="53"/>
      <c r="G56" s="30"/>
      <c r="H56" s="88"/>
    </row>
    <row r="57" spans="1:8" x14ac:dyDescent="0.3">
      <c r="A57" s="27" t="s">
        <v>111</v>
      </c>
      <c r="B57" s="25" t="s">
        <v>112</v>
      </c>
      <c r="C57" s="10"/>
      <c r="D57" s="40"/>
      <c r="E57" s="26"/>
      <c r="F57" s="53"/>
      <c r="G57" s="30"/>
    </row>
    <row r="58" spans="1:8" s="43" customFormat="1" x14ac:dyDescent="0.2">
      <c r="A58" s="41" t="s">
        <v>113</v>
      </c>
      <c r="B58" s="12" t="s">
        <v>114</v>
      </c>
      <c r="C58" s="8" t="s">
        <v>63</v>
      </c>
      <c r="D58" s="33">
        <v>2</v>
      </c>
      <c r="E58" s="42"/>
      <c r="F58" s="53"/>
      <c r="G58" s="30"/>
      <c r="H58" s="88"/>
    </row>
    <row r="59" spans="1:8" x14ac:dyDescent="0.3">
      <c r="A59" s="20">
        <v>4</v>
      </c>
      <c r="B59" s="71" t="s">
        <v>115</v>
      </c>
      <c r="C59" s="72"/>
      <c r="D59" s="79"/>
      <c r="E59" s="73"/>
      <c r="F59" s="74"/>
      <c r="G59" s="30"/>
    </row>
    <row r="60" spans="1:8" x14ac:dyDescent="0.3">
      <c r="A60" s="27" t="s">
        <v>116</v>
      </c>
      <c r="B60" s="25" t="s">
        <v>117</v>
      </c>
      <c r="C60" s="10"/>
      <c r="D60" s="40"/>
      <c r="E60" s="26"/>
      <c r="F60" s="53"/>
      <c r="G60" s="30"/>
    </row>
    <row r="61" spans="1:8" s="43" customFormat="1" x14ac:dyDescent="0.2">
      <c r="A61" s="41" t="s">
        <v>118</v>
      </c>
      <c r="B61" s="12" t="s">
        <v>119</v>
      </c>
      <c r="C61" s="8" t="s">
        <v>63</v>
      </c>
      <c r="D61" s="33">
        <v>4</v>
      </c>
      <c r="E61" s="42"/>
      <c r="F61" s="53"/>
      <c r="G61" s="30"/>
      <c r="H61" s="88"/>
    </row>
    <row r="62" spans="1:8" s="43" customFormat="1" x14ac:dyDescent="0.2">
      <c r="A62" s="41" t="s">
        <v>120</v>
      </c>
      <c r="B62" s="24" t="s">
        <v>121</v>
      </c>
      <c r="C62" s="8" t="s">
        <v>25</v>
      </c>
      <c r="D62" s="33">
        <v>2</v>
      </c>
      <c r="E62" s="42"/>
      <c r="F62" s="53"/>
      <c r="G62" s="30"/>
      <c r="H62" s="88"/>
    </row>
    <row r="63" spans="1:8" s="43" customFormat="1" x14ac:dyDescent="0.2">
      <c r="A63" s="41" t="s">
        <v>122</v>
      </c>
      <c r="B63" s="24" t="s">
        <v>123</v>
      </c>
      <c r="C63" s="8" t="s">
        <v>25</v>
      </c>
      <c r="D63" s="33">
        <v>96</v>
      </c>
      <c r="E63" s="42"/>
      <c r="F63" s="53"/>
      <c r="G63" s="30"/>
      <c r="H63" s="88"/>
    </row>
    <row r="64" spans="1:8" s="43" customFormat="1" x14ac:dyDescent="0.2">
      <c r="A64" s="41" t="s">
        <v>124</v>
      </c>
      <c r="B64" s="12" t="s">
        <v>125</v>
      </c>
      <c r="C64" s="8" t="s">
        <v>25</v>
      </c>
      <c r="D64" s="33">
        <v>35</v>
      </c>
      <c r="E64" s="42"/>
      <c r="F64" s="53"/>
      <c r="G64" s="30"/>
      <c r="H64" s="88"/>
    </row>
    <row r="65" spans="1:19" x14ac:dyDescent="0.2">
      <c r="A65" s="41" t="s">
        <v>126</v>
      </c>
      <c r="B65" s="24" t="s">
        <v>127</v>
      </c>
      <c r="C65" s="8" t="s">
        <v>25</v>
      </c>
      <c r="D65" s="33">
        <v>53</v>
      </c>
      <c r="E65" s="42"/>
      <c r="F65" s="53"/>
      <c r="G65" s="30"/>
    </row>
    <row r="66" spans="1:19" ht="6" customHeight="1" x14ac:dyDescent="0.3">
      <c r="A66" s="31"/>
      <c r="B66" s="28"/>
      <c r="C66" s="10"/>
      <c r="D66" s="32"/>
      <c r="E66" s="26"/>
      <c r="F66" s="53"/>
      <c r="G66" s="30"/>
    </row>
    <row r="67" spans="1:19" ht="22.8" customHeight="1" x14ac:dyDescent="0.3">
      <c r="A67" s="101" t="s">
        <v>480</v>
      </c>
      <c r="B67" s="101"/>
      <c r="C67" s="101"/>
      <c r="D67" s="101"/>
      <c r="E67" s="101"/>
      <c r="F67" s="62"/>
      <c r="G67" s="30"/>
    </row>
    <row r="68" spans="1:19" x14ac:dyDescent="0.3">
      <c r="A68" s="63"/>
      <c r="B68" s="64"/>
      <c r="C68" s="65"/>
      <c r="D68" s="66"/>
      <c r="E68" s="67"/>
      <c r="F68" s="68"/>
    </row>
    <row r="69" spans="1:19" ht="24.6" customHeight="1" x14ac:dyDescent="0.3">
      <c r="A69" s="97" t="s">
        <v>128</v>
      </c>
      <c r="B69" s="97" t="s">
        <v>128</v>
      </c>
      <c r="C69" s="97"/>
      <c r="D69" s="97"/>
      <c r="E69" s="97"/>
      <c r="F69" s="97">
        <v>875892557</v>
      </c>
    </row>
    <row r="70" spans="1:19" s="2" customFormat="1" ht="24" customHeight="1" x14ac:dyDescent="0.2">
      <c r="A70" s="18" t="s">
        <v>0</v>
      </c>
      <c r="B70" s="18" t="s">
        <v>1</v>
      </c>
      <c r="C70" s="18" t="s">
        <v>2</v>
      </c>
      <c r="D70" s="18" t="s">
        <v>3</v>
      </c>
      <c r="E70" s="19" t="s">
        <v>4</v>
      </c>
      <c r="F70" s="19" t="s">
        <v>5</v>
      </c>
      <c r="G70" s="1"/>
      <c r="H70" s="8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x14ac:dyDescent="0.3">
      <c r="A71" s="20">
        <v>2</v>
      </c>
      <c r="B71" s="71" t="s">
        <v>21</v>
      </c>
      <c r="C71" s="72"/>
      <c r="D71" s="75"/>
      <c r="E71" s="73"/>
      <c r="F71" s="74"/>
    </row>
    <row r="72" spans="1:19" x14ac:dyDescent="0.3">
      <c r="A72" s="27" t="s">
        <v>22</v>
      </c>
      <c r="B72" s="25" t="s">
        <v>23</v>
      </c>
      <c r="C72" s="10"/>
      <c r="D72" s="29"/>
      <c r="E72" s="26"/>
      <c r="F72" s="53"/>
    </row>
    <row r="73" spans="1:19" x14ac:dyDescent="0.3">
      <c r="A73" s="27" t="s">
        <v>16</v>
      </c>
      <c r="B73" s="28" t="s">
        <v>26</v>
      </c>
      <c r="C73" s="10" t="s">
        <v>27</v>
      </c>
      <c r="D73" s="29">
        <v>402.13</v>
      </c>
      <c r="E73" s="26"/>
      <c r="F73" s="53"/>
    </row>
    <row r="74" spans="1:19" ht="22.8" x14ac:dyDescent="0.3">
      <c r="A74" s="31" t="s">
        <v>28</v>
      </c>
      <c r="B74" s="28" t="s">
        <v>29</v>
      </c>
      <c r="C74" s="10" t="s">
        <v>30</v>
      </c>
      <c r="D74" s="32">
        <v>820.37</v>
      </c>
      <c r="E74" s="26"/>
      <c r="F74" s="53"/>
    </row>
    <row r="75" spans="1:19" x14ac:dyDescent="0.3">
      <c r="A75" s="27">
        <v>2.2000000000000002</v>
      </c>
      <c r="B75" s="25" t="s">
        <v>31</v>
      </c>
      <c r="C75" s="10"/>
      <c r="D75" s="29"/>
      <c r="E75" s="26"/>
      <c r="F75" s="53"/>
    </row>
    <row r="76" spans="1:19" x14ac:dyDescent="0.3">
      <c r="A76" s="31" t="s">
        <v>32</v>
      </c>
      <c r="B76" s="28" t="s">
        <v>33</v>
      </c>
      <c r="C76" s="10" t="s">
        <v>30</v>
      </c>
      <c r="D76" s="32">
        <v>14.02</v>
      </c>
      <c r="E76" s="26"/>
      <c r="F76" s="53"/>
    </row>
    <row r="77" spans="1:19" ht="22.8" x14ac:dyDescent="0.3">
      <c r="A77" s="31" t="s">
        <v>129</v>
      </c>
      <c r="B77" s="28" t="s">
        <v>130</v>
      </c>
      <c r="C77" s="10" t="s">
        <v>30</v>
      </c>
      <c r="D77" s="32">
        <v>8.2799999999999994</v>
      </c>
      <c r="E77" s="26"/>
      <c r="F77" s="53"/>
    </row>
    <row r="78" spans="1:19" x14ac:dyDescent="0.3">
      <c r="A78" s="31" t="s">
        <v>36</v>
      </c>
      <c r="B78" s="28" t="s">
        <v>37</v>
      </c>
      <c r="C78" s="10" t="s">
        <v>38</v>
      </c>
      <c r="D78" s="32">
        <v>120.4</v>
      </c>
      <c r="E78" s="26"/>
      <c r="F78" s="53"/>
    </row>
    <row r="79" spans="1:19" x14ac:dyDescent="0.3">
      <c r="A79" s="31" t="s">
        <v>39</v>
      </c>
      <c r="B79" s="28" t="s">
        <v>40</v>
      </c>
      <c r="C79" s="10" t="s">
        <v>30</v>
      </c>
      <c r="D79" s="32">
        <v>403.62</v>
      </c>
      <c r="E79" s="26"/>
      <c r="F79" s="53"/>
    </row>
    <row r="80" spans="1:19" ht="22.8" x14ac:dyDescent="0.3">
      <c r="A80" s="27">
        <v>2.2999999999999998</v>
      </c>
      <c r="B80" s="25" t="s">
        <v>41</v>
      </c>
      <c r="C80" s="10"/>
      <c r="D80" s="29"/>
      <c r="E80" s="26"/>
      <c r="F80" s="53"/>
    </row>
    <row r="81" spans="1:6" ht="22.8" x14ac:dyDescent="0.3">
      <c r="A81" s="31" t="s">
        <v>42</v>
      </c>
      <c r="B81" s="28" t="s">
        <v>43</v>
      </c>
      <c r="C81" s="10" t="s">
        <v>30</v>
      </c>
      <c r="D81" s="32">
        <v>416.75</v>
      </c>
      <c r="E81" s="26"/>
      <c r="F81" s="53"/>
    </row>
    <row r="82" spans="1:6" x14ac:dyDescent="0.3">
      <c r="A82" s="20">
        <v>3</v>
      </c>
      <c r="B82" s="71" t="s">
        <v>44</v>
      </c>
      <c r="C82" s="72"/>
      <c r="D82" s="75"/>
      <c r="E82" s="73"/>
      <c r="F82" s="74"/>
    </row>
    <row r="83" spans="1:6" x14ac:dyDescent="0.3">
      <c r="A83" s="31" t="s">
        <v>45</v>
      </c>
      <c r="B83" s="25" t="s">
        <v>46</v>
      </c>
      <c r="C83" s="31"/>
      <c r="D83" s="33"/>
      <c r="E83" s="26"/>
      <c r="F83" s="53"/>
    </row>
    <row r="84" spans="1:6" x14ac:dyDescent="0.3">
      <c r="A84" s="31" t="s">
        <v>47</v>
      </c>
      <c r="B84" s="28" t="s">
        <v>48</v>
      </c>
      <c r="C84" s="10" t="s">
        <v>30</v>
      </c>
      <c r="D84" s="32">
        <v>6.02</v>
      </c>
      <c r="E84" s="26"/>
      <c r="F84" s="53"/>
    </row>
    <row r="85" spans="1:6" x14ac:dyDescent="0.3">
      <c r="A85" s="27" t="s">
        <v>49</v>
      </c>
      <c r="B85" s="25" t="s">
        <v>50</v>
      </c>
      <c r="C85" s="10"/>
      <c r="D85" s="29"/>
      <c r="E85" s="26"/>
      <c r="F85" s="53"/>
    </row>
    <row r="86" spans="1:6" x14ac:dyDescent="0.3">
      <c r="A86" s="31" t="s">
        <v>51</v>
      </c>
      <c r="B86" s="28" t="s">
        <v>52</v>
      </c>
      <c r="C86" s="10" t="s">
        <v>30</v>
      </c>
      <c r="D86" s="32">
        <v>192.39</v>
      </c>
      <c r="E86" s="26"/>
      <c r="F86" s="53"/>
    </row>
    <row r="87" spans="1:6" x14ac:dyDescent="0.3">
      <c r="A87" s="27">
        <v>3.3</v>
      </c>
      <c r="B87" s="25" t="s">
        <v>53</v>
      </c>
      <c r="C87" s="10"/>
      <c r="D87" s="29"/>
      <c r="E87" s="26"/>
      <c r="F87" s="53"/>
    </row>
    <row r="88" spans="1:6" x14ac:dyDescent="0.3">
      <c r="A88" s="31" t="s">
        <v>54</v>
      </c>
      <c r="B88" s="28" t="s">
        <v>55</v>
      </c>
      <c r="C88" s="10" t="s">
        <v>56</v>
      </c>
      <c r="D88" s="32">
        <v>19269.900000000001</v>
      </c>
      <c r="E88" s="26"/>
      <c r="F88" s="53"/>
    </row>
    <row r="89" spans="1:6" x14ac:dyDescent="0.3">
      <c r="A89" s="27">
        <v>3.6</v>
      </c>
      <c r="B89" s="25" t="s">
        <v>131</v>
      </c>
      <c r="C89" s="10"/>
      <c r="D89" s="29"/>
      <c r="E89" s="26"/>
      <c r="F89" s="53"/>
    </row>
    <row r="90" spans="1:6" x14ac:dyDescent="0.3">
      <c r="A90" s="31" t="s">
        <v>132</v>
      </c>
      <c r="B90" s="28" t="s">
        <v>133</v>
      </c>
      <c r="C90" s="10" t="s">
        <v>30</v>
      </c>
      <c r="D90" s="32">
        <v>4.83</v>
      </c>
      <c r="E90" s="26"/>
      <c r="F90" s="53"/>
    </row>
    <row r="91" spans="1:6" x14ac:dyDescent="0.3">
      <c r="A91" s="20">
        <v>4</v>
      </c>
      <c r="B91" s="71" t="s">
        <v>59</v>
      </c>
      <c r="C91" s="72"/>
      <c r="D91" s="75"/>
      <c r="E91" s="73"/>
      <c r="F91" s="74"/>
    </row>
    <row r="92" spans="1:6" x14ac:dyDescent="0.3">
      <c r="A92" s="27">
        <v>4.0999999999999996</v>
      </c>
      <c r="B92" s="25" t="s">
        <v>134</v>
      </c>
      <c r="C92" s="10"/>
      <c r="D92" s="29"/>
      <c r="E92" s="26"/>
      <c r="F92" s="53"/>
    </row>
    <row r="93" spans="1:6" ht="12" customHeight="1" x14ac:dyDescent="0.3">
      <c r="A93" s="31" t="s">
        <v>135</v>
      </c>
      <c r="B93" s="4" t="s">
        <v>136</v>
      </c>
      <c r="C93" s="10" t="s">
        <v>63</v>
      </c>
      <c r="D93" s="33">
        <v>10</v>
      </c>
      <c r="E93" s="26"/>
      <c r="F93" s="53"/>
    </row>
    <row r="94" spans="1:6" ht="12" customHeight="1" x14ac:dyDescent="0.3">
      <c r="A94" s="31" t="s">
        <v>137</v>
      </c>
      <c r="B94" s="4" t="s">
        <v>138</v>
      </c>
      <c r="C94" s="10" t="s">
        <v>63</v>
      </c>
      <c r="D94" s="33">
        <v>10</v>
      </c>
      <c r="E94" s="26"/>
      <c r="F94" s="53"/>
    </row>
    <row r="95" spans="1:6" x14ac:dyDescent="0.3">
      <c r="A95" s="27">
        <v>4.2</v>
      </c>
      <c r="B95" s="25" t="s">
        <v>139</v>
      </c>
      <c r="C95" s="10"/>
      <c r="D95" s="29"/>
      <c r="E95" s="26"/>
      <c r="F95" s="53"/>
    </row>
    <row r="96" spans="1:6" ht="12" customHeight="1" x14ac:dyDescent="0.3">
      <c r="A96" s="31" t="s">
        <v>140</v>
      </c>
      <c r="B96" s="4" t="s">
        <v>141</v>
      </c>
      <c r="C96" s="10" t="s">
        <v>72</v>
      </c>
      <c r="D96" s="33">
        <v>34.42</v>
      </c>
      <c r="E96" s="26"/>
      <c r="F96" s="53"/>
    </row>
    <row r="97" spans="1:6" ht="12" customHeight="1" x14ac:dyDescent="0.3">
      <c r="A97" s="31" t="s">
        <v>142</v>
      </c>
      <c r="B97" s="4" t="s">
        <v>143</v>
      </c>
      <c r="C97" s="10" t="s">
        <v>72</v>
      </c>
      <c r="D97" s="33">
        <v>39.39</v>
      </c>
      <c r="E97" s="26"/>
      <c r="F97" s="53"/>
    </row>
    <row r="98" spans="1:6" x14ac:dyDescent="0.3">
      <c r="A98" s="27">
        <v>4.3</v>
      </c>
      <c r="B98" s="25" t="s">
        <v>60</v>
      </c>
      <c r="C98" s="10"/>
      <c r="D98" s="29"/>
      <c r="E98" s="26"/>
      <c r="F98" s="53"/>
    </row>
    <row r="99" spans="1:6" ht="12" customHeight="1" x14ac:dyDescent="0.3">
      <c r="A99" s="31" t="s">
        <v>61</v>
      </c>
      <c r="B99" s="4" t="s">
        <v>62</v>
      </c>
      <c r="C99" s="10" t="s">
        <v>63</v>
      </c>
      <c r="D99" s="33">
        <v>19</v>
      </c>
      <c r="E99" s="26"/>
      <c r="F99" s="53"/>
    </row>
    <row r="100" spans="1:6" ht="12" customHeight="1" x14ac:dyDescent="0.3">
      <c r="A100" s="31" t="s">
        <v>144</v>
      </c>
      <c r="B100" s="4" t="s">
        <v>145</v>
      </c>
      <c r="C100" s="10" t="s">
        <v>63</v>
      </c>
      <c r="D100" s="33">
        <v>2</v>
      </c>
      <c r="E100" s="26"/>
      <c r="F100" s="53"/>
    </row>
    <row r="101" spans="1:6" ht="12" customHeight="1" x14ac:dyDescent="0.3">
      <c r="A101" s="27">
        <v>4.4000000000000004</v>
      </c>
      <c r="B101" s="25" t="s">
        <v>146</v>
      </c>
      <c r="C101" s="10"/>
      <c r="D101" s="29"/>
      <c r="E101" s="26"/>
      <c r="F101" s="53"/>
    </row>
    <row r="102" spans="1:6" x14ac:dyDescent="0.3">
      <c r="A102" s="31" t="s">
        <v>147</v>
      </c>
      <c r="B102" s="13" t="s">
        <v>148</v>
      </c>
      <c r="C102" s="10" t="s">
        <v>72</v>
      </c>
      <c r="D102" s="33">
        <v>5.05</v>
      </c>
      <c r="E102" s="26"/>
      <c r="F102" s="53"/>
    </row>
    <row r="103" spans="1:6" ht="12" customHeight="1" x14ac:dyDescent="0.3">
      <c r="A103" s="31" t="s">
        <v>149</v>
      </c>
      <c r="B103" s="4" t="s">
        <v>150</v>
      </c>
      <c r="C103" s="10" t="s">
        <v>63</v>
      </c>
      <c r="D103" s="33">
        <v>1</v>
      </c>
      <c r="E103" s="26"/>
      <c r="F103" s="53"/>
    </row>
    <row r="104" spans="1:6" ht="12" customHeight="1" x14ac:dyDescent="0.3">
      <c r="A104" s="31" t="s">
        <v>151</v>
      </c>
      <c r="B104" s="4" t="s">
        <v>152</v>
      </c>
      <c r="C104" s="10" t="s">
        <v>63</v>
      </c>
      <c r="D104" s="33">
        <v>5</v>
      </c>
      <c r="E104" s="26"/>
      <c r="F104" s="53"/>
    </row>
    <row r="105" spans="1:6" ht="12" customHeight="1" x14ac:dyDescent="0.3">
      <c r="A105" s="27" t="s">
        <v>64</v>
      </c>
      <c r="B105" s="25" t="s">
        <v>65</v>
      </c>
      <c r="C105" s="10"/>
      <c r="D105" s="29"/>
      <c r="E105" s="26"/>
      <c r="F105" s="53"/>
    </row>
    <row r="106" spans="1:6" ht="22.8" x14ac:dyDescent="0.3">
      <c r="A106" s="31" t="s">
        <v>66</v>
      </c>
      <c r="B106" s="4" t="s">
        <v>67</v>
      </c>
      <c r="C106" s="10" t="s">
        <v>63</v>
      </c>
      <c r="D106" s="33">
        <v>6</v>
      </c>
      <c r="E106" s="26"/>
      <c r="F106" s="53"/>
    </row>
    <row r="107" spans="1:6" ht="12" customHeight="1" x14ac:dyDescent="0.3">
      <c r="A107" s="20">
        <v>5</v>
      </c>
      <c r="B107" s="71" t="s">
        <v>68</v>
      </c>
      <c r="C107" s="72"/>
      <c r="D107" s="75"/>
      <c r="E107" s="73"/>
      <c r="F107" s="74"/>
    </row>
    <row r="108" spans="1:6" x14ac:dyDescent="0.3">
      <c r="A108" s="27">
        <v>5.0999999999999996</v>
      </c>
      <c r="B108" s="25" t="s">
        <v>69</v>
      </c>
      <c r="C108" s="10"/>
      <c r="D108" s="29"/>
      <c r="E108" s="26"/>
      <c r="F108" s="53"/>
    </row>
    <row r="109" spans="1:6" ht="12" customHeight="1" x14ac:dyDescent="0.3">
      <c r="A109" s="31" t="s">
        <v>70</v>
      </c>
      <c r="B109" s="4" t="s">
        <v>71</v>
      </c>
      <c r="C109" s="10" t="s">
        <v>72</v>
      </c>
      <c r="D109" s="33">
        <v>5.84</v>
      </c>
      <c r="E109" s="26"/>
      <c r="F109" s="53"/>
    </row>
    <row r="110" spans="1:6" x14ac:dyDescent="0.3">
      <c r="A110" s="31" t="s">
        <v>153</v>
      </c>
      <c r="B110" s="28" t="s">
        <v>154</v>
      </c>
      <c r="C110" s="10" t="s">
        <v>72</v>
      </c>
      <c r="D110" s="29">
        <v>16.899999999999999</v>
      </c>
      <c r="E110" s="26"/>
      <c r="F110" s="53"/>
    </row>
    <row r="111" spans="1:6" ht="12" customHeight="1" x14ac:dyDescent="0.3">
      <c r="A111" s="27">
        <v>5.8</v>
      </c>
      <c r="B111" s="25" t="s">
        <v>77</v>
      </c>
      <c r="C111" s="10"/>
      <c r="D111" s="29"/>
      <c r="E111" s="26"/>
      <c r="F111" s="53"/>
    </row>
    <row r="112" spans="1:6" x14ac:dyDescent="0.3">
      <c r="A112" s="17" t="s">
        <v>78</v>
      </c>
      <c r="B112" s="28" t="s">
        <v>79</v>
      </c>
      <c r="C112" s="10" t="s">
        <v>63</v>
      </c>
      <c r="D112" s="32">
        <v>13</v>
      </c>
      <c r="E112" s="26"/>
      <c r="F112" s="53"/>
    </row>
    <row r="113" spans="1:8" x14ac:dyDescent="0.3">
      <c r="A113" s="20">
        <v>8</v>
      </c>
      <c r="B113" s="71" t="s">
        <v>155</v>
      </c>
      <c r="C113" s="72"/>
      <c r="D113" s="75"/>
      <c r="E113" s="73"/>
      <c r="F113" s="74"/>
    </row>
    <row r="114" spans="1:8" ht="28.8" customHeight="1" x14ac:dyDescent="0.3">
      <c r="A114" s="31" t="s">
        <v>156</v>
      </c>
      <c r="B114" s="4" t="s">
        <v>157</v>
      </c>
      <c r="C114" s="10" t="s">
        <v>72</v>
      </c>
      <c r="D114" s="33">
        <v>0.25</v>
      </c>
      <c r="E114" s="26"/>
      <c r="F114" s="53"/>
    </row>
    <row r="115" spans="1:8" ht="12" customHeight="1" x14ac:dyDescent="0.3">
      <c r="A115" s="31" t="s">
        <v>158</v>
      </c>
      <c r="B115" s="4" t="s">
        <v>159</v>
      </c>
      <c r="C115" s="10" t="s">
        <v>72</v>
      </c>
      <c r="D115" s="33">
        <v>71</v>
      </c>
      <c r="E115" s="26"/>
      <c r="F115" s="53"/>
    </row>
    <row r="116" spans="1:8" x14ac:dyDescent="0.3">
      <c r="A116" s="20">
        <v>9.1</v>
      </c>
      <c r="B116" s="71" t="s">
        <v>89</v>
      </c>
      <c r="C116" s="72"/>
      <c r="D116" s="80"/>
      <c r="E116" s="73"/>
      <c r="F116" s="74"/>
    </row>
    <row r="117" spans="1:8" ht="31.2" customHeight="1" x14ac:dyDescent="0.3">
      <c r="A117" s="5" t="s">
        <v>160</v>
      </c>
      <c r="B117" s="28" t="s">
        <v>161</v>
      </c>
      <c r="C117" s="10" t="s">
        <v>63</v>
      </c>
      <c r="D117" s="33">
        <v>2</v>
      </c>
      <c r="E117" s="26"/>
      <c r="F117" s="53"/>
    </row>
    <row r="118" spans="1:8" ht="22.8" x14ac:dyDescent="0.3">
      <c r="A118" s="5" t="s">
        <v>162</v>
      </c>
      <c r="B118" s="28" t="s">
        <v>163</v>
      </c>
      <c r="C118" s="10" t="s">
        <v>63</v>
      </c>
      <c r="D118" s="33">
        <v>113.4</v>
      </c>
      <c r="E118" s="26"/>
      <c r="F118" s="53"/>
    </row>
    <row r="119" spans="1:8" s="43" customFormat="1" x14ac:dyDescent="0.2">
      <c r="A119" s="41" t="s">
        <v>164</v>
      </c>
      <c r="B119" s="12" t="s">
        <v>165</v>
      </c>
      <c r="C119" s="8" t="s">
        <v>63</v>
      </c>
      <c r="D119" s="33">
        <v>1</v>
      </c>
      <c r="E119" s="42"/>
      <c r="F119" s="53"/>
      <c r="H119" s="88"/>
    </row>
    <row r="120" spans="1:8" s="43" customFormat="1" x14ac:dyDescent="0.2">
      <c r="A120" s="41" t="s">
        <v>166</v>
      </c>
      <c r="B120" s="12" t="s">
        <v>167</v>
      </c>
      <c r="C120" s="8" t="s">
        <v>63</v>
      </c>
      <c r="D120" s="33">
        <v>5</v>
      </c>
      <c r="E120" s="42"/>
      <c r="F120" s="53"/>
      <c r="H120" s="88"/>
    </row>
    <row r="121" spans="1:8" x14ac:dyDescent="0.3">
      <c r="A121" s="27" t="s">
        <v>168</v>
      </c>
      <c r="B121" s="25" t="s">
        <v>169</v>
      </c>
      <c r="C121" s="10"/>
      <c r="D121" s="40"/>
      <c r="E121" s="26"/>
      <c r="F121" s="53"/>
    </row>
    <row r="122" spans="1:8" s="43" customFormat="1" x14ac:dyDescent="0.2">
      <c r="A122" s="41" t="s">
        <v>170</v>
      </c>
      <c r="B122" s="24" t="s">
        <v>171</v>
      </c>
      <c r="C122" s="8" t="s">
        <v>63</v>
      </c>
      <c r="D122" s="33">
        <v>4</v>
      </c>
      <c r="E122" s="42"/>
      <c r="F122" s="53"/>
      <c r="H122" s="88"/>
    </row>
    <row r="123" spans="1:8" ht="15.75" customHeight="1" x14ac:dyDescent="0.3">
      <c r="A123" s="27" t="s">
        <v>172</v>
      </c>
      <c r="B123" s="25" t="s">
        <v>173</v>
      </c>
      <c r="C123" s="10"/>
      <c r="D123" s="40"/>
      <c r="E123" s="26"/>
      <c r="F123" s="53"/>
    </row>
    <row r="124" spans="1:8" s="43" customFormat="1" x14ac:dyDescent="0.2">
      <c r="A124" s="41" t="s">
        <v>174</v>
      </c>
      <c r="B124" s="12" t="s">
        <v>175</v>
      </c>
      <c r="C124" s="8" t="s">
        <v>63</v>
      </c>
      <c r="D124" s="33">
        <v>1</v>
      </c>
      <c r="E124" s="42"/>
      <c r="F124" s="53"/>
      <c r="H124" s="88"/>
    </row>
    <row r="125" spans="1:8" ht="15.75" customHeight="1" x14ac:dyDescent="0.3">
      <c r="A125" s="27" t="s">
        <v>176</v>
      </c>
      <c r="B125" s="25" t="s">
        <v>177</v>
      </c>
      <c r="C125" s="10"/>
      <c r="D125" s="40"/>
      <c r="E125" s="26"/>
      <c r="F125" s="53"/>
    </row>
    <row r="126" spans="1:8" s="43" customFormat="1" x14ac:dyDescent="0.2">
      <c r="A126" s="41" t="s">
        <v>178</v>
      </c>
      <c r="B126" s="12" t="s">
        <v>179</v>
      </c>
      <c r="C126" s="8" t="s">
        <v>63</v>
      </c>
      <c r="D126" s="33">
        <v>1</v>
      </c>
      <c r="E126" s="42"/>
      <c r="F126" s="53"/>
      <c r="H126" s="88"/>
    </row>
    <row r="127" spans="1:8" ht="15.75" customHeight="1" x14ac:dyDescent="0.3">
      <c r="A127" s="27" t="s">
        <v>180</v>
      </c>
      <c r="B127" s="25" t="s">
        <v>181</v>
      </c>
      <c r="C127" s="10"/>
      <c r="D127" s="40"/>
      <c r="E127" s="26"/>
      <c r="F127" s="53"/>
    </row>
    <row r="128" spans="1:8" s="43" customFormat="1" x14ac:dyDescent="0.2">
      <c r="A128" s="41" t="s">
        <v>182</v>
      </c>
      <c r="B128" s="12" t="s">
        <v>183</v>
      </c>
      <c r="C128" s="8" t="s">
        <v>63</v>
      </c>
      <c r="D128" s="33">
        <v>5</v>
      </c>
      <c r="E128" s="42"/>
      <c r="F128" s="53"/>
      <c r="H128" s="88"/>
    </row>
    <row r="129" spans="1:8" ht="15.75" customHeight="1" x14ac:dyDescent="0.3">
      <c r="A129" s="27" t="s">
        <v>107</v>
      </c>
      <c r="B129" s="25" t="s">
        <v>108</v>
      </c>
      <c r="C129" s="10"/>
      <c r="D129" s="40"/>
      <c r="E129" s="26"/>
      <c r="F129" s="53"/>
    </row>
    <row r="130" spans="1:8" s="43" customFormat="1" x14ac:dyDescent="0.2">
      <c r="A130" s="41" t="s">
        <v>109</v>
      </c>
      <c r="B130" s="12" t="s">
        <v>110</v>
      </c>
      <c r="C130" s="8" t="s">
        <v>63</v>
      </c>
      <c r="D130" s="33">
        <v>9</v>
      </c>
      <c r="E130" s="42"/>
      <c r="F130" s="53"/>
      <c r="H130" s="88"/>
    </row>
    <row r="131" spans="1:8" ht="15.75" customHeight="1" x14ac:dyDescent="0.3">
      <c r="A131" s="27" t="s">
        <v>107</v>
      </c>
      <c r="B131" s="25" t="s">
        <v>108</v>
      </c>
      <c r="C131" s="10"/>
      <c r="D131" s="40"/>
      <c r="E131" s="26"/>
      <c r="F131" s="53"/>
    </row>
    <row r="132" spans="1:8" s="43" customFormat="1" x14ac:dyDescent="0.2">
      <c r="A132" s="41" t="s">
        <v>184</v>
      </c>
      <c r="B132" s="24" t="s">
        <v>185</v>
      </c>
      <c r="C132" s="8" t="s">
        <v>63</v>
      </c>
      <c r="D132" s="33">
        <v>1</v>
      </c>
      <c r="E132" s="42"/>
      <c r="F132" s="53"/>
      <c r="H132" s="88"/>
    </row>
    <row r="133" spans="1:8" ht="15.75" customHeight="1" x14ac:dyDescent="0.3">
      <c r="A133" s="27" t="s">
        <v>111</v>
      </c>
      <c r="B133" s="25" t="s">
        <v>112</v>
      </c>
      <c r="C133" s="10"/>
      <c r="D133" s="40"/>
      <c r="E133" s="26"/>
      <c r="F133" s="53"/>
    </row>
    <row r="134" spans="1:8" s="43" customFormat="1" x14ac:dyDescent="0.2">
      <c r="A134" s="41" t="s">
        <v>113</v>
      </c>
      <c r="B134" s="24" t="s">
        <v>114</v>
      </c>
      <c r="C134" s="8" t="s">
        <v>63</v>
      </c>
      <c r="D134" s="33">
        <v>6</v>
      </c>
      <c r="E134" s="42"/>
      <c r="F134" s="53"/>
      <c r="H134" s="88"/>
    </row>
    <row r="135" spans="1:8" x14ac:dyDescent="0.3">
      <c r="A135" s="27" t="s">
        <v>186</v>
      </c>
      <c r="B135" s="25" t="s">
        <v>187</v>
      </c>
      <c r="C135" s="10"/>
      <c r="D135" s="40"/>
      <c r="E135" s="26"/>
      <c r="F135" s="53"/>
    </row>
    <row r="136" spans="1:8" s="43" customFormat="1" x14ac:dyDescent="0.2">
      <c r="A136" s="41" t="s">
        <v>188</v>
      </c>
      <c r="B136" s="12" t="s">
        <v>189</v>
      </c>
      <c r="C136" s="8" t="s">
        <v>63</v>
      </c>
      <c r="D136" s="33">
        <v>2</v>
      </c>
      <c r="E136" s="42"/>
      <c r="F136" s="53"/>
      <c r="H136" s="88"/>
    </row>
    <row r="137" spans="1:8" ht="15.75" customHeight="1" x14ac:dyDescent="0.3">
      <c r="A137" s="27" t="s">
        <v>190</v>
      </c>
      <c r="B137" s="25" t="s">
        <v>191</v>
      </c>
      <c r="C137" s="10"/>
      <c r="D137" s="40"/>
      <c r="E137" s="26"/>
      <c r="F137" s="53"/>
    </row>
    <row r="138" spans="1:8" s="43" customFormat="1" x14ac:dyDescent="0.2">
      <c r="A138" s="41" t="s">
        <v>192</v>
      </c>
      <c r="B138" s="24" t="s">
        <v>193</v>
      </c>
      <c r="C138" s="8" t="s">
        <v>63</v>
      </c>
      <c r="D138" s="33">
        <v>2</v>
      </c>
      <c r="E138" s="42"/>
      <c r="F138" s="53"/>
      <c r="H138" s="88"/>
    </row>
    <row r="139" spans="1:8" x14ac:dyDescent="0.3">
      <c r="A139" s="27" t="s">
        <v>194</v>
      </c>
      <c r="B139" s="25" t="s">
        <v>195</v>
      </c>
      <c r="C139" s="10"/>
      <c r="D139" s="40"/>
      <c r="E139" s="26"/>
      <c r="F139" s="53"/>
    </row>
    <row r="140" spans="1:8" s="43" customFormat="1" x14ac:dyDescent="0.2">
      <c r="A140" s="41" t="s">
        <v>196</v>
      </c>
      <c r="B140" s="12" t="s">
        <v>197</v>
      </c>
      <c r="C140" s="8" t="s">
        <v>63</v>
      </c>
      <c r="D140" s="33">
        <v>1</v>
      </c>
      <c r="E140" s="42"/>
      <c r="F140" s="53"/>
      <c r="H140" s="88"/>
    </row>
    <row r="141" spans="1:8" ht="15.75" customHeight="1" x14ac:dyDescent="0.3">
      <c r="A141" s="27" t="s">
        <v>198</v>
      </c>
      <c r="B141" s="25" t="s">
        <v>199</v>
      </c>
      <c r="C141" s="10"/>
      <c r="D141" s="40"/>
      <c r="E141" s="26"/>
      <c r="F141" s="53"/>
    </row>
    <row r="142" spans="1:8" s="43" customFormat="1" x14ac:dyDescent="0.2">
      <c r="A142" s="41" t="s">
        <v>200</v>
      </c>
      <c r="B142" s="24" t="s">
        <v>201</v>
      </c>
      <c r="C142" s="8" t="s">
        <v>63</v>
      </c>
      <c r="D142" s="33">
        <v>5</v>
      </c>
      <c r="E142" s="42"/>
      <c r="F142" s="53"/>
      <c r="H142" s="88"/>
    </row>
    <row r="143" spans="1:8" s="43" customFormat="1" x14ac:dyDescent="0.2">
      <c r="A143" s="41" t="s">
        <v>202</v>
      </c>
      <c r="B143" s="24" t="s">
        <v>203</v>
      </c>
      <c r="C143" s="8" t="s">
        <v>63</v>
      </c>
      <c r="D143" s="33">
        <v>5</v>
      </c>
      <c r="E143" s="42"/>
      <c r="F143" s="53"/>
      <c r="H143" s="88"/>
    </row>
    <row r="144" spans="1:8" x14ac:dyDescent="0.3">
      <c r="A144" s="27" t="s">
        <v>204</v>
      </c>
      <c r="B144" s="25" t="s">
        <v>205</v>
      </c>
      <c r="C144" s="10"/>
      <c r="D144" s="40"/>
      <c r="E144" s="26"/>
      <c r="F144" s="53"/>
    </row>
    <row r="145" spans="1:8" s="43" customFormat="1" x14ac:dyDescent="0.2">
      <c r="A145" s="41" t="s">
        <v>206</v>
      </c>
      <c r="B145" s="12" t="s">
        <v>207</v>
      </c>
      <c r="C145" s="8" t="s">
        <v>63</v>
      </c>
      <c r="D145" s="33">
        <v>5</v>
      </c>
      <c r="E145" s="42"/>
      <c r="F145" s="53"/>
      <c r="H145" s="88"/>
    </row>
    <row r="146" spans="1:8" x14ac:dyDescent="0.3">
      <c r="A146" s="20">
        <v>4</v>
      </c>
      <c r="B146" s="71" t="s">
        <v>115</v>
      </c>
      <c r="C146" s="72"/>
      <c r="D146" s="79"/>
      <c r="E146" s="73"/>
      <c r="F146" s="74"/>
    </row>
    <row r="147" spans="1:8" x14ac:dyDescent="0.3">
      <c r="A147" s="27" t="s">
        <v>116</v>
      </c>
      <c r="B147" s="25" t="s">
        <v>117</v>
      </c>
      <c r="C147" s="10"/>
      <c r="D147" s="40"/>
      <c r="E147" s="26"/>
      <c r="F147" s="53"/>
    </row>
    <row r="148" spans="1:8" s="43" customFormat="1" x14ac:dyDescent="0.2">
      <c r="A148" s="41" t="s">
        <v>208</v>
      </c>
      <c r="B148" s="12" t="s">
        <v>209</v>
      </c>
      <c r="C148" s="8" t="s">
        <v>63</v>
      </c>
      <c r="D148" s="33">
        <v>3</v>
      </c>
      <c r="E148" s="42"/>
      <c r="F148" s="53"/>
      <c r="H148" s="88"/>
    </row>
    <row r="149" spans="1:8" s="43" customFormat="1" x14ac:dyDescent="0.2">
      <c r="A149" s="41" t="s">
        <v>118</v>
      </c>
      <c r="B149" s="12" t="s">
        <v>119</v>
      </c>
      <c r="C149" s="8" t="s">
        <v>63</v>
      </c>
      <c r="D149" s="33">
        <v>4</v>
      </c>
      <c r="E149" s="42"/>
      <c r="F149" s="53"/>
      <c r="H149" s="88"/>
    </row>
    <row r="150" spans="1:8" x14ac:dyDescent="0.3">
      <c r="A150" s="27" t="s">
        <v>210</v>
      </c>
      <c r="B150" s="25" t="s">
        <v>211</v>
      </c>
      <c r="C150" s="10"/>
      <c r="D150" s="40"/>
      <c r="E150" s="26"/>
      <c r="F150" s="53"/>
    </row>
    <row r="151" spans="1:8" s="43" customFormat="1" x14ac:dyDescent="0.2">
      <c r="A151" s="41" t="s">
        <v>212</v>
      </c>
      <c r="B151" s="12" t="s">
        <v>213</v>
      </c>
      <c r="C151" s="8" t="s">
        <v>63</v>
      </c>
      <c r="D151" s="33">
        <v>6</v>
      </c>
      <c r="E151" s="42"/>
      <c r="F151" s="53"/>
      <c r="H151" s="88"/>
    </row>
    <row r="152" spans="1:8" s="43" customFormat="1" x14ac:dyDescent="0.2">
      <c r="A152" s="41" t="s">
        <v>214</v>
      </c>
      <c r="B152" s="12" t="s">
        <v>215</v>
      </c>
      <c r="C152" s="8" t="s">
        <v>25</v>
      </c>
      <c r="D152" s="33">
        <v>4.72</v>
      </c>
      <c r="E152" s="42"/>
      <c r="F152" s="53"/>
      <c r="H152" s="88"/>
    </row>
    <row r="153" spans="1:8" s="43" customFormat="1" x14ac:dyDescent="0.2">
      <c r="A153" s="41" t="s">
        <v>216</v>
      </c>
      <c r="B153" s="12" t="s">
        <v>217</v>
      </c>
      <c r="C153" s="8" t="s">
        <v>25</v>
      </c>
      <c r="D153" s="33">
        <v>29.7</v>
      </c>
      <c r="E153" s="42"/>
      <c r="F153" s="53"/>
      <c r="H153" s="88"/>
    </row>
    <row r="154" spans="1:8" s="43" customFormat="1" x14ac:dyDescent="0.2">
      <c r="A154" s="41" t="s">
        <v>218</v>
      </c>
      <c r="B154" s="12" t="s">
        <v>219</v>
      </c>
      <c r="C154" s="8" t="s">
        <v>25</v>
      </c>
      <c r="D154" s="33">
        <v>39.39</v>
      </c>
      <c r="E154" s="42"/>
      <c r="F154" s="53"/>
      <c r="H154" s="88"/>
    </row>
    <row r="155" spans="1:8" s="43" customFormat="1" x14ac:dyDescent="0.2">
      <c r="A155" s="41" t="s">
        <v>220</v>
      </c>
      <c r="B155" s="12" t="s">
        <v>221</v>
      </c>
      <c r="C155" s="8" t="s">
        <v>25</v>
      </c>
      <c r="D155" s="33">
        <v>5.05</v>
      </c>
      <c r="E155" s="42"/>
      <c r="F155" s="53"/>
      <c r="H155" s="88"/>
    </row>
    <row r="156" spans="1:8" s="43" customFormat="1" x14ac:dyDescent="0.2">
      <c r="A156" s="41" t="s">
        <v>120</v>
      </c>
      <c r="B156" s="24" t="s">
        <v>121</v>
      </c>
      <c r="C156" s="8" t="s">
        <v>25</v>
      </c>
      <c r="D156" s="33">
        <v>16.899999999999999</v>
      </c>
      <c r="E156" s="42"/>
      <c r="F156" s="53"/>
      <c r="H156" s="88"/>
    </row>
    <row r="157" spans="1:8" s="43" customFormat="1" x14ac:dyDescent="0.2">
      <c r="A157" s="41" t="s">
        <v>124</v>
      </c>
      <c r="B157" s="12" t="s">
        <v>125</v>
      </c>
      <c r="C157" s="8" t="s">
        <v>25</v>
      </c>
      <c r="D157" s="33">
        <v>5.84</v>
      </c>
      <c r="E157" s="42"/>
      <c r="F157" s="53"/>
      <c r="H157" s="88"/>
    </row>
    <row r="158" spans="1:8" ht="6" customHeight="1" x14ac:dyDescent="0.3">
      <c r="A158" s="31"/>
      <c r="B158" s="28"/>
      <c r="C158" s="10"/>
      <c r="D158" s="32"/>
      <c r="E158" s="26"/>
      <c r="F158" s="53"/>
    </row>
    <row r="159" spans="1:8" ht="22.8" customHeight="1" x14ac:dyDescent="0.3">
      <c r="A159" s="96" t="s">
        <v>481</v>
      </c>
      <c r="B159" s="96"/>
      <c r="C159" s="96"/>
      <c r="D159" s="96"/>
      <c r="E159" s="96"/>
      <c r="F159" s="55"/>
    </row>
    <row r="160" spans="1:8" x14ac:dyDescent="0.3">
      <c r="A160" s="3"/>
      <c r="B160" s="13"/>
      <c r="C160" s="5"/>
      <c r="D160" s="33"/>
      <c r="E160" s="26"/>
      <c r="F160" s="53"/>
    </row>
    <row r="161" spans="1:6" ht="24" customHeight="1" x14ac:dyDescent="0.3">
      <c r="A161" s="97" t="s">
        <v>222</v>
      </c>
      <c r="B161" s="97" t="s">
        <v>128</v>
      </c>
      <c r="C161" s="97"/>
      <c r="D161" s="97"/>
      <c r="E161" s="97"/>
      <c r="F161" s="97">
        <v>875892557</v>
      </c>
    </row>
    <row r="162" spans="1:6" ht="24" customHeight="1" x14ac:dyDescent="0.3">
      <c r="A162" s="18" t="s">
        <v>0</v>
      </c>
      <c r="B162" s="18" t="s">
        <v>1</v>
      </c>
      <c r="C162" s="18" t="s">
        <v>2</v>
      </c>
      <c r="D162" s="18" t="s">
        <v>3</v>
      </c>
      <c r="E162" s="19" t="s">
        <v>4</v>
      </c>
      <c r="F162" s="19" t="s">
        <v>5</v>
      </c>
    </row>
    <row r="163" spans="1:6" x14ac:dyDescent="0.3">
      <c r="A163" s="20">
        <v>2</v>
      </c>
      <c r="B163" s="71" t="s">
        <v>21</v>
      </c>
      <c r="C163" s="72"/>
      <c r="D163" s="75"/>
      <c r="E163" s="73"/>
      <c r="F163" s="74"/>
    </row>
    <row r="164" spans="1:6" x14ac:dyDescent="0.3">
      <c r="A164" s="27" t="s">
        <v>22</v>
      </c>
      <c r="B164" s="25" t="s">
        <v>23</v>
      </c>
      <c r="C164" s="10"/>
      <c r="D164" s="29"/>
      <c r="E164" s="26"/>
      <c r="F164" s="53"/>
    </row>
    <row r="165" spans="1:6" x14ac:dyDescent="0.3">
      <c r="A165" s="27" t="s">
        <v>16</v>
      </c>
      <c r="B165" s="28" t="s">
        <v>26</v>
      </c>
      <c r="C165" s="10" t="s">
        <v>27</v>
      </c>
      <c r="D165" s="29">
        <v>122.18</v>
      </c>
      <c r="E165" s="26"/>
      <c r="F165" s="53"/>
    </row>
    <row r="166" spans="1:6" ht="22.8" x14ac:dyDescent="0.3">
      <c r="A166" s="31" t="s">
        <v>28</v>
      </c>
      <c r="B166" s="28" t="s">
        <v>29</v>
      </c>
      <c r="C166" s="10" t="s">
        <v>30</v>
      </c>
      <c r="D166" s="32">
        <v>655.35</v>
      </c>
      <c r="E166" s="26"/>
      <c r="F166" s="53"/>
    </row>
    <row r="167" spans="1:6" x14ac:dyDescent="0.3">
      <c r="A167" s="27">
        <v>2.2000000000000002</v>
      </c>
      <c r="B167" s="25" t="s">
        <v>31</v>
      </c>
      <c r="C167" s="10"/>
      <c r="D167" s="29"/>
      <c r="E167" s="26"/>
      <c r="F167" s="53"/>
    </row>
    <row r="168" spans="1:6" x14ac:dyDescent="0.3">
      <c r="A168" s="31" t="s">
        <v>39</v>
      </c>
      <c r="B168" s="28" t="s">
        <v>40</v>
      </c>
      <c r="C168" s="10" t="s">
        <v>30</v>
      </c>
      <c r="D168" s="32">
        <v>233.8</v>
      </c>
      <c r="E168" s="26"/>
      <c r="F168" s="53"/>
    </row>
    <row r="169" spans="1:6" ht="22.8" x14ac:dyDescent="0.3">
      <c r="A169" s="27">
        <v>2.2999999999999998</v>
      </c>
      <c r="B169" s="25" t="s">
        <v>41</v>
      </c>
      <c r="C169" s="10"/>
      <c r="D169" s="29"/>
      <c r="E169" s="26"/>
      <c r="F169" s="53"/>
    </row>
    <row r="170" spans="1:6" ht="22.8" x14ac:dyDescent="0.3">
      <c r="A170" s="31" t="s">
        <v>42</v>
      </c>
      <c r="B170" s="28" t="s">
        <v>43</v>
      </c>
      <c r="C170" s="10" t="s">
        <v>30</v>
      </c>
      <c r="D170" s="32">
        <v>655.35</v>
      </c>
      <c r="E170" s="26"/>
      <c r="F170" s="53"/>
    </row>
    <row r="171" spans="1:6" x14ac:dyDescent="0.3">
      <c r="A171" s="27">
        <v>2.5</v>
      </c>
      <c r="B171" s="25" t="s">
        <v>223</v>
      </c>
      <c r="C171" s="10"/>
      <c r="D171" s="29"/>
      <c r="E171" s="26"/>
      <c r="F171" s="53"/>
    </row>
    <row r="172" spans="1:6" x14ac:dyDescent="0.3">
      <c r="A172" s="31" t="s">
        <v>224</v>
      </c>
      <c r="B172" s="28" t="s">
        <v>225</v>
      </c>
      <c r="C172" s="10" t="s">
        <v>30</v>
      </c>
      <c r="D172" s="32">
        <v>48.93</v>
      </c>
      <c r="E172" s="26"/>
      <c r="F172" s="53"/>
    </row>
    <row r="173" spans="1:6" x14ac:dyDescent="0.3">
      <c r="A173" s="31" t="s">
        <v>226</v>
      </c>
      <c r="B173" s="28" t="s">
        <v>227</v>
      </c>
      <c r="C173" s="10" t="s">
        <v>27</v>
      </c>
      <c r="D173" s="32">
        <v>1.79</v>
      </c>
      <c r="E173" s="26"/>
      <c r="F173" s="53"/>
    </row>
    <row r="174" spans="1:6" x14ac:dyDescent="0.3">
      <c r="A174" s="20">
        <v>3</v>
      </c>
      <c r="B174" s="71" t="s">
        <v>44</v>
      </c>
      <c r="C174" s="72"/>
      <c r="D174" s="75"/>
      <c r="E174" s="73"/>
      <c r="F174" s="74"/>
    </row>
    <row r="175" spans="1:6" x14ac:dyDescent="0.3">
      <c r="A175" s="27" t="s">
        <v>45</v>
      </c>
      <c r="B175" s="25" t="s">
        <v>46</v>
      </c>
      <c r="C175" s="31"/>
      <c r="D175" s="33"/>
      <c r="E175" s="26"/>
      <c r="F175" s="53"/>
    </row>
    <row r="176" spans="1:6" x14ac:dyDescent="0.3">
      <c r="A176" s="31" t="s">
        <v>47</v>
      </c>
      <c r="B176" s="28" t="s">
        <v>48</v>
      </c>
      <c r="C176" s="10" t="s">
        <v>30</v>
      </c>
      <c r="D176" s="32">
        <v>6.09</v>
      </c>
      <c r="E176" s="26"/>
      <c r="F176" s="53"/>
    </row>
    <row r="177" spans="1:6" x14ac:dyDescent="0.3">
      <c r="A177" s="27" t="s">
        <v>49</v>
      </c>
      <c r="B177" s="25" t="s">
        <v>50</v>
      </c>
      <c r="C177" s="10"/>
      <c r="D177" s="29"/>
      <c r="E177" s="26"/>
      <c r="F177" s="53"/>
    </row>
    <row r="178" spans="1:6" x14ac:dyDescent="0.3">
      <c r="A178" s="31" t="s">
        <v>51</v>
      </c>
      <c r="B178" s="28" t="s">
        <v>52</v>
      </c>
      <c r="C178" s="10" t="s">
        <v>30</v>
      </c>
      <c r="D178" s="32">
        <v>89.84</v>
      </c>
      <c r="E178" s="26"/>
      <c r="F178" s="53"/>
    </row>
    <row r="179" spans="1:6" x14ac:dyDescent="0.3">
      <c r="A179" s="27">
        <v>3.3</v>
      </c>
      <c r="B179" s="25" t="s">
        <v>53</v>
      </c>
      <c r="C179" s="10"/>
      <c r="D179" s="29"/>
      <c r="E179" s="26"/>
      <c r="F179" s="53"/>
    </row>
    <row r="180" spans="1:6" x14ac:dyDescent="0.3">
      <c r="A180" s="31" t="s">
        <v>54</v>
      </c>
      <c r="B180" s="28" t="s">
        <v>55</v>
      </c>
      <c r="C180" s="10" t="s">
        <v>56</v>
      </c>
      <c r="D180" s="32">
        <v>10282.6</v>
      </c>
      <c r="E180" s="26"/>
      <c r="F180" s="53"/>
    </row>
    <row r="181" spans="1:6" x14ac:dyDescent="0.3">
      <c r="A181" s="27">
        <v>3.5</v>
      </c>
      <c r="B181" s="25" t="s">
        <v>228</v>
      </c>
      <c r="C181" s="10"/>
      <c r="D181" s="29"/>
      <c r="E181" s="26"/>
      <c r="F181" s="53"/>
    </row>
    <row r="182" spans="1:6" x14ac:dyDescent="0.3">
      <c r="A182" s="31" t="s">
        <v>229</v>
      </c>
      <c r="B182" s="28" t="s">
        <v>230</v>
      </c>
      <c r="C182" s="10" t="s">
        <v>25</v>
      </c>
      <c r="D182" s="32">
        <v>48.8</v>
      </c>
      <c r="E182" s="26"/>
      <c r="F182" s="53"/>
    </row>
    <row r="183" spans="1:6" x14ac:dyDescent="0.3">
      <c r="A183" s="20">
        <v>4</v>
      </c>
      <c r="B183" s="71" t="s">
        <v>59</v>
      </c>
      <c r="C183" s="72"/>
      <c r="D183" s="75"/>
      <c r="E183" s="73"/>
      <c r="F183" s="74"/>
    </row>
    <row r="184" spans="1:6" x14ac:dyDescent="0.3">
      <c r="A184" s="27">
        <v>4.3</v>
      </c>
      <c r="B184" s="25" t="s">
        <v>60</v>
      </c>
      <c r="C184" s="10"/>
      <c r="D184" s="29"/>
      <c r="E184" s="26"/>
      <c r="F184" s="53"/>
    </row>
    <row r="185" spans="1:6" ht="22.8" x14ac:dyDescent="0.3">
      <c r="A185" s="31" t="s">
        <v>144</v>
      </c>
      <c r="B185" s="4" t="s">
        <v>145</v>
      </c>
      <c r="C185" s="10" t="s">
        <v>63</v>
      </c>
      <c r="D185" s="33">
        <v>1</v>
      </c>
      <c r="E185" s="26"/>
      <c r="F185" s="53"/>
    </row>
    <row r="186" spans="1:6" x14ac:dyDescent="0.3">
      <c r="A186" s="27">
        <v>4.4000000000000004</v>
      </c>
      <c r="B186" s="25" t="s">
        <v>146</v>
      </c>
      <c r="C186" s="10"/>
      <c r="D186" s="29"/>
      <c r="E186" s="26"/>
      <c r="F186" s="53"/>
    </row>
    <row r="187" spans="1:6" x14ac:dyDescent="0.3">
      <c r="A187" s="31" t="s">
        <v>231</v>
      </c>
      <c r="B187" s="4" t="s">
        <v>232</v>
      </c>
      <c r="C187" s="10" t="s">
        <v>72</v>
      </c>
      <c r="D187" s="33">
        <v>6.1</v>
      </c>
      <c r="E187" s="26"/>
      <c r="F187" s="53"/>
    </row>
    <row r="188" spans="1:6" ht="28.2" customHeight="1" x14ac:dyDescent="0.3">
      <c r="A188" s="31" t="s">
        <v>233</v>
      </c>
      <c r="B188" s="4" t="s">
        <v>234</v>
      </c>
      <c r="C188" s="10" t="s">
        <v>63</v>
      </c>
      <c r="D188" s="33">
        <v>1</v>
      </c>
      <c r="E188" s="26"/>
      <c r="F188" s="53"/>
    </row>
    <row r="189" spans="1:6" x14ac:dyDescent="0.3">
      <c r="A189" s="20">
        <v>8</v>
      </c>
      <c r="B189" s="71" t="s">
        <v>155</v>
      </c>
      <c r="C189" s="72"/>
      <c r="D189" s="75"/>
      <c r="E189" s="73"/>
      <c r="F189" s="74"/>
    </row>
    <row r="190" spans="1:6" ht="40.200000000000003" customHeight="1" x14ac:dyDescent="0.3">
      <c r="A190" s="31">
        <v>8.1</v>
      </c>
      <c r="B190" s="4" t="s">
        <v>235</v>
      </c>
      <c r="C190" s="10" t="s">
        <v>63</v>
      </c>
      <c r="D190" s="33">
        <v>8</v>
      </c>
      <c r="E190" s="26"/>
      <c r="F190" s="53"/>
    </row>
    <row r="191" spans="1:6" x14ac:dyDescent="0.3">
      <c r="A191" s="20">
        <v>9</v>
      </c>
      <c r="B191" s="71" t="s">
        <v>88</v>
      </c>
      <c r="C191" s="72"/>
      <c r="D191" s="75"/>
      <c r="E191" s="73"/>
      <c r="F191" s="74"/>
    </row>
    <row r="192" spans="1:6" x14ac:dyDescent="0.3">
      <c r="A192" s="27">
        <v>9.1</v>
      </c>
      <c r="B192" s="25" t="s">
        <v>89</v>
      </c>
      <c r="C192" s="10"/>
      <c r="D192" s="29"/>
      <c r="E192" s="26"/>
      <c r="F192" s="53"/>
    </row>
    <row r="193" spans="1:8" ht="22.8" x14ac:dyDescent="0.3">
      <c r="A193" s="31" t="s">
        <v>162</v>
      </c>
      <c r="B193" s="4" t="s">
        <v>163</v>
      </c>
      <c r="C193" s="10" t="s">
        <v>63</v>
      </c>
      <c r="D193" s="33">
        <v>200.87</v>
      </c>
      <c r="E193" s="26"/>
      <c r="F193" s="53"/>
    </row>
    <row r="194" spans="1:8" ht="63.6" customHeight="1" x14ac:dyDescent="0.3">
      <c r="A194" s="31" t="s">
        <v>236</v>
      </c>
      <c r="B194" s="4" t="s">
        <v>237</v>
      </c>
      <c r="C194" s="10" t="s">
        <v>63</v>
      </c>
      <c r="D194" s="33">
        <v>1</v>
      </c>
      <c r="E194" s="26"/>
      <c r="F194" s="53"/>
    </row>
    <row r="195" spans="1:8" ht="25.8" customHeight="1" x14ac:dyDescent="0.3">
      <c r="A195" s="27">
        <v>9.1999999999999993</v>
      </c>
      <c r="B195" s="25" t="s">
        <v>238</v>
      </c>
      <c r="C195" s="10"/>
      <c r="D195" s="29"/>
      <c r="E195" s="26"/>
      <c r="F195" s="53"/>
    </row>
    <row r="196" spans="1:8" ht="170.4" customHeight="1" x14ac:dyDescent="0.3">
      <c r="A196" s="31" t="s">
        <v>239</v>
      </c>
      <c r="B196" s="4" t="s">
        <v>494</v>
      </c>
      <c r="C196" s="10" t="s">
        <v>63</v>
      </c>
      <c r="D196" s="33">
        <v>1</v>
      </c>
      <c r="E196" s="26"/>
      <c r="F196" s="53"/>
    </row>
    <row r="197" spans="1:8" s="43" customFormat="1" ht="22.8" x14ac:dyDescent="0.2">
      <c r="A197" s="41" t="s">
        <v>240</v>
      </c>
      <c r="B197" s="7" t="s">
        <v>241</v>
      </c>
      <c r="C197" s="8" t="s">
        <v>63</v>
      </c>
      <c r="D197" s="33">
        <v>1</v>
      </c>
      <c r="E197" s="46"/>
      <c r="F197" s="53"/>
      <c r="H197" s="88"/>
    </row>
    <row r="198" spans="1:8" s="43" customFormat="1" x14ac:dyDescent="0.2">
      <c r="A198" s="41" t="s">
        <v>174</v>
      </c>
      <c r="B198" s="24" t="s">
        <v>175</v>
      </c>
      <c r="C198" s="8" t="s">
        <v>63</v>
      </c>
      <c r="D198" s="33">
        <v>1</v>
      </c>
      <c r="E198" s="42"/>
      <c r="F198" s="53"/>
      <c r="H198" s="88"/>
    </row>
    <row r="199" spans="1:8" s="43" customFormat="1" x14ac:dyDescent="0.2">
      <c r="A199" s="41" t="s">
        <v>242</v>
      </c>
      <c r="B199" s="24" t="s">
        <v>243</v>
      </c>
      <c r="C199" s="8" t="s">
        <v>25</v>
      </c>
      <c r="D199" s="33">
        <v>6.1</v>
      </c>
      <c r="E199" s="42"/>
      <c r="F199" s="53"/>
      <c r="H199" s="88"/>
    </row>
    <row r="200" spans="1:8" ht="6" customHeight="1" x14ac:dyDescent="0.3">
      <c r="A200" s="31"/>
      <c r="B200" s="28"/>
      <c r="C200" s="10"/>
      <c r="D200" s="32"/>
      <c r="E200" s="26"/>
      <c r="F200" s="53"/>
    </row>
    <row r="201" spans="1:8" x14ac:dyDescent="0.3">
      <c r="A201" s="96" t="s">
        <v>484</v>
      </c>
      <c r="B201" s="96"/>
      <c r="C201" s="96"/>
      <c r="D201" s="96"/>
      <c r="E201" s="96"/>
      <c r="F201" s="55"/>
    </row>
    <row r="202" spans="1:8" x14ac:dyDescent="0.3">
      <c r="A202" s="3"/>
      <c r="B202" s="13"/>
      <c r="C202" s="5"/>
      <c r="D202" s="33"/>
      <c r="E202" s="26"/>
      <c r="F202" s="53"/>
    </row>
    <row r="203" spans="1:8" ht="22.8" customHeight="1" x14ac:dyDescent="0.3">
      <c r="A203" s="97" t="s">
        <v>244</v>
      </c>
      <c r="B203" s="97" t="s">
        <v>128</v>
      </c>
      <c r="C203" s="97"/>
      <c r="D203" s="97"/>
      <c r="E203" s="97"/>
      <c r="F203" s="97">
        <v>875892557</v>
      </c>
    </row>
    <row r="204" spans="1:8" ht="24" customHeight="1" x14ac:dyDescent="0.3">
      <c r="A204" s="18" t="s">
        <v>0</v>
      </c>
      <c r="B204" s="18" t="s">
        <v>1</v>
      </c>
      <c r="C204" s="18" t="s">
        <v>2</v>
      </c>
      <c r="D204" s="18" t="s">
        <v>3</v>
      </c>
      <c r="E204" s="19" t="s">
        <v>4</v>
      </c>
      <c r="F204" s="19" t="s">
        <v>5</v>
      </c>
    </row>
    <row r="205" spans="1:8" x14ac:dyDescent="0.3">
      <c r="A205" s="20">
        <v>2</v>
      </c>
      <c r="B205" s="71" t="s">
        <v>21</v>
      </c>
      <c r="C205" s="72"/>
      <c r="D205" s="75"/>
      <c r="E205" s="73"/>
      <c r="F205" s="74"/>
    </row>
    <row r="206" spans="1:8" x14ac:dyDescent="0.3">
      <c r="A206" s="27" t="s">
        <v>22</v>
      </c>
      <c r="B206" s="25" t="s">
        <v>23</v>
      </c>
      <c r="C206" s="10"/>
      <c r="D206" s="29"/>
      <c r="E206" s="26"/>
      <c r="F206" s="53"/>
    </row>
    <row r="207" spans="1:8" x14ac:dyDescent="0.3">
      <c r="A207" s="31" t="s">
        <v>16</v>
      </c>
      <c r="B207" s="28" t="s">
        <v>26</v>
      </c>
      <c r="C207" s="10" t="s">
        <v>27</v>
      </c>
      <c r="D207" s="29">
        <v>9.98</v>
      </c>
      <c r="E207" s="26"/>
      <c r="F207" s="53"/>
    </row>
    <row r="208" spans="1:8" ht="22.8" x14ac:dyDescent="0.3">
      <c r="A208" s="31" t="s">
        <v>28</v>
      </c>
      <c r="B208" s="28" t="s">
        <v>29</v>
      </c>
      <c r="C208" s="10" t="s">
        <v>30</v>
      </c>
      <c r="D208" s="32">
        <v>121</v>
      </c>
      <c r="E208" s="26"/>
      <c r="F208" s="53"/>
    </row>
    <row r="209" spans="1:6" x14ac:dyDescent="0.3">
      <c r="A209" s="27">
        <v>2.2000000000000002</v>
      </c>
      <c r="B209" s="25" t="s">
        <v>31</v>
      </c>
      <c r="C209" s="10"/>
      <c r="D209" s="29"/>
      <c r="E209" s="26"/>
      <c r="F209" s="53"/>
    </row>
    <row r="210" spans="1:6" x14ac:dyDescent="0.3">
      <c r="A210" s="31" t="s">
        <v>36</v>
      </c>
      <c r="B210" s="28" t="s">
        <v>37</v>
      </c>
      <c r="C210" s="10" t="s">
        <v>38</v>
      </c>
      <c r="D210" s="32">
        <v>4.71</v>
      </c>
      <c r="E210" s="26"/>
      <c r="F210" s="53"/>
    </row>
    <row r="211" spans="1:6" x14ac:dyDescent="0.3">
      <c r="A211" s="31" t="s">
        <v>39</v>
      </c>
      <c r="B211" s="28" t="s">
        <v>40</v>
      </c>
      <c r="C211" s="10" t="s">
        <v>30</v>
      </c>
      <c r="D211" s="32">
        <v>43.85</v>
      </c>
      <c r="E211" s="26"/>
      <c r="F211" s="53"/>
    </row>
    <row r="212" spans="1:6" ht="22.8" x14ac:dyDescent="0.3">
      <c r="A212" s="27">
        <v>2.2999999999999998</v>
      </c>
      <c r="B212" s="25" t="s">
        <v>41</v>
      </c>
      <c r="C212" s="10"/>
      <c r="D212" s="29"/>
      <c r="E212" s="26"/>
      <c r="F212" s="53"/>
    </row>
    <row r="213" spans="1:6" ht="22.8" x14ac:dyDescent="0.3">
      <c r="A213" s="31" t="s">
        <v>42</v>
      </c>
      <c r="B213" s="28" t="s">
        <v>43</v>
      </c>
      <c r="C213" s="10" t="s">
        <v>30</v>
      </c>
      <c r="D213" s="32">
        <v>121</v>
      </c>
      <c r="E213" s="26"/>
      <c r="F213" s="53"/>
    </row>
    <row r="214" spans="1:6" x14ac:dyDescent="0.3">
      <c r="A214" s="20">
        <v>3</v>
      </c>
      <c r="B214" s="71" t="s">
        <v>44</v>
      </c>
      <c r="C214" s="72"/>
      <c r="D214" s="75"/>
      <c r="E214" s="73"/>
      <c r="F214" s="74"/>
    </row>
    <row r="215" spans="1:6" x14ac:dyDescent="0.3">
      <c r="A215" s="31" t="s">
        <v>45</v>
      </c>
      <c r="B215" s="25" t="s">
        <v>46</v>
      </c>
      <c r="C215" s="31"/>
      <c r="D215" s="33"/>
      <c r="E215" s="26"/>
      <c r="F215" s="53"/>
    </row>
    <row r="216" spans="1:6" x14ac:dyDescent="0.3">
      <c r="A216" s="31" t="s">
        <v>47</v>
      </c>
      <c r="B216" s="28" t="s">
        <v>48</v>
      </c>
      <c r="C216" s="10" t="s">
        <v>30</v>
      </c>
      <c r="D216" s="32">
        <v>0.47</v>
      </c>
      <c r="E216" s="26"/>
      <c r="F216" s="53"/>
    </row>
    <row r="217" spans="1:6" x14ac:dyDescent="0.3">
      <c r="A217" s="27" t="s">
        <v>49</v>
      </c>
      <c r="B217" s="25" t="s">
        <v>50</v>
      </c>
      <c r="C217" s="10"/>
      <c r="D217" s="29"/>
      <c r="E217" s="26"/>
      <c r="F217" s="53"/>
    </row>
    <row r="218" spans="1:6" x14ac:dyDescent="0.3">
      <c r="A218" s="31" t="s">
        <v>51</v>
      </c>
      <c r="B218" s="28" t="s">
        <v>52</v>
      </c>
      <c r="C218" s="10" t="s">
        <v>30</v>
      </c>
      <c r="D218" s="32">
        <v>12.05</v>
      </c>
      <c r="E218" s="26"/>
      <c r="F218" s="53"/>
    </row>
    <row r="219" spans="1:6" x14ac:dyDescent="0.3">
      <c r="A219" s="27">
        <v>3.3</v>
      </c>
      <c r="B219" s="25" t="s">
        <v>53</v>
      </c>
      <c r="C219" s="10"/>
      <c r="D219" s="29"/>
      <c r="E219" s="26"/>
      <c r="F219" s="53"/>
    </row>
    <row r="220" spans="1:6" x14ac:dyDescent="0.3">
      <c r="A220" s="31" t="s">
        <v>54</v>
      </c>
      <c r="B220" s="28" t="s">
        <v>55</v>
      </c>
      <c r="C220" s="10" t="s">
        <v>56</v>
      </c>
      <c r="D220" s="32">
        <v>1019.8</v>
      </c>
      <c r="E220" s="26"/>
      <c r="F220" s="53"/>
    </row>
    <row r="221" spans="1:6" x14ac:dyDescent="0.3">
      <c r="A221" s="27">
        <v>3.5</v>
      </c>
      <c r="B221" s="25" t="s">
        <v>228</v>
      </c>
      <c r="C221" s="10"/>
      <c r="D221" s="29"/>
      <c r="E221" s="26"/>
      <c r="F221" s="53"/>
    </row>
    <row r="222" spans="1:6" x14ac:dyDescent="0.3">
      <c r="A222" s="31" t="s">
        <v>229</v>
      </c>
      <c r="B222" s="28" t="s">
        <v>230</v>
      </c>
      <c r="C222" s="10" t="s">
        <v>25</v>
      </c>
      <c r="D222" s="32">
        <v>50.55</v>
      </c>
      <c r="E222" s="26"/>
      <c r="F222" s="53"/>
    </row>
    <row r="223" spans="1:6" x14ac:dyDescent="0.3">
      <c r="A223" s="20">
        <v>4</v>
      </c>
      <c r="B223" s="71" t="s">
        <v>59</v>
      </c>
      <c r="C223" s="72"/>
      <c r="D223" s="75"/>
      <c r="E223" s="73"/>
      <c r="F223" s="74"/>
    </row>
    <row r="224" spans="1:6" x14ac:dyDescent="0.3">
      <c r="A224" s="27">
        <v>4.2</v>
      </c>
      <c r="B224" s="25" t="s">
        <v>139</v>
      </c>
      <c r="C224" s="10"/>
      <c r="D224" s="29"/>
      <c r="E224" s="26"/>
      <c r="F224" s="53"/>
    </row>
    <row r="225" spans="1:6" ht="12" customHeight="1" x14ac:dyDescent="0.3">
      <c r="A225" s="31" t="s">
        <v>126</v>
      </c>
      <c r="B225" s="4" t="s">
        <v>245</v>
      </c>
      <c r="C225" s="10" t="s">
        <v>72</v>
      </c>
      <c r="D225" s="33">
        <v>73.52</v>
      </c>
      <c r="E225" s="26"/>
      <c r="F225" s="53"/>
    </row>
    <row r="226" spans="1:6" ht="12" customHeight="1" x14ac:dyDescent="0.3">
      <c r="A226" s="31" t="s">
        <v>140</v>
      </c>
      <c r="B226" s="4" t="s">
        <v>141</v>
      </c>
      <c r="C226" s="10" t="s">
        <v>72</v>
      </c>
      <c r="D226" s="33">
        <v>1.24</v>
      </c>
      <c r="E226" s="26"/>
      <c r="F226" s="53"/>
    </row>
    <row r="227" spans="1:6" x14ac:dyDescent="0.3">
      <c r="A227" s="27">
        <v>4.3</v>
      </c>
      <c r="B227" s="25" t="s">
        <v>60</v>
      </c>
      <c r="C227" s="10"/>
      <c r="D227" s="29"/>
      <c r="E227" s="26"/>
      <c r="F227" s="53"/>
    </row>
    <row r="228" spans="1:6" ht="12" customHeight="1" x14ac:dyDescent="0.3">
      <c r="A228" s="31" t="s">
        <v>246</v>
      </c>
      <c r="B228" s="4" t="s">
        <v>247</v>
      </c>
      <c r="C228" s="10" t="s">
        <v>63</v>
      </c>
      <c r="D228" s="33">
        <v>24</v>
      </c>
      <c r="E228" s="26"/>
      <c r="F228" s="53"/>
    </row>
    <row r="229" spans="1:6" ht="12" customHeight="1" x14ac:dyDescent="0.3">
      <c r="A229" s="31" t="s">
        <v>61</v>
      </c>
      <c r="B229" s="4" t="s">
        <v>62</v>
      </c>
      <c r="C229" s="10" t="s">
        <v>63</v>
      </c>
      <c r="D229" s="33">
        <v>7</v>
      </c>
      <c r="E229" s="26"/>
      <c r="F229" s="53"/>
    </row>
    <row r="230" spans="1:6" x14ac:dyDescent="0.3">
      <c r="A230" s="27">
        <v>4.4000000000000004</v>
      </c>
      <c r="B230" s="25" t="s">
        <v>146</v>
      </c>
      <c r="C230" s="10"/>
      <c r="D230" s="29"/>
      <c r="E230" s="26"/>
      <c r="F230" s="53"/>
    </row>
    <row r="231" spans="1:6" ht="12" customHeight="1" x14ac:dyDescent="0.3">
      <c r="A231" s="31" t="s">
        <v>248</v>
      </c>
      <c r="B231" s="4" t="s">
        <v>249</v>
      </c>
      <c r="C231" s="10" t="s">
        <v>63</v>
      </c>
      <c r="D231" s="33">
        <v>2</v>
      </c>
      <c r="E231" s="26"/>
      <c r="F231" s="53"/>
    </row>
    <row r="232" spans="1:6" ht="12" customHeight="1" x14ac:dyDescent="0.3">
      <c r="A232" s="31" t="s">
        <v>250</v>
      </c>
      <c r="B232" s="4" t="s">
        <v>251</v>
      </c>
      <c r="C232" s="10" t="s">
        <v>63</v>
      </c>
      <c r="D232" s="33">
        <v>1</v>
      </c>
      <c r="E232" s="26"/>
      <c r="F232" s="53"/>
    </row>
    <row r="233" spans="1:6" ht="12" customHeight="1" x14ac:dyDescent="0.3">
      <c r="A233" s="31" t="s">
        <v>252</v>
      </c>
      <c r="B233" s="4" t="s">
        <v>253</v>
      </c>
      <c r="C233" s="10" t="s">
        <v>63</v>
      </c>
      <c r="D233" s="33">
        <v>3</v>
      </c>
      <c r="E233" s="26"/>
      <c r="F233" s="53"/>
    </row>
    <row r="234" spans="1:6" x14ac:dyDescent="0.3">
      <c r="A234" s="27" t="s">
        <v>64</v>
      </c>
      <c r="B234" s="25" t="s">
        <v>65</v>
      </c>
      <c r="C234" s="10"/>
      <c r="D234" s="29"/>
      <c r="E234" s="26"/>
      <c r="F234" s="53"/>
    </row>
    <row r="235" spans="1:6" ht="12" customHeight="1" x14ac:dyDescent="0.3">
      <c r="A235" s="31" t="s">
        <v>66</v>
      </c>
      <c r="B235" s="4" t="s">
        <v>67</v>
      </c>
      <c r="C235" s="10" t="s">
        <v>63</v>
      </c>
      <c r="D235" s="33">
        <v>8</v>
      </c>
      <c r="E235" s="26"/>
      <c r="F235" s="53"/>
    </row>
    <row r="236" spans="1:6" x14ac:dyDescent="0.3">
      <c r="A236" s="20">
        <v>8</v>
      </c>
      <c r="B236" s="71" t="s">
        <v>155</v>
      </c>
      <c r="C236" s="72"/>
      <c r="D236" s="75"/>
      <c r="E236" s="73"/>
      <c r="F236" s="74"/>
    </row>
    <row r="237" spans="1:6" ht="22.8" x14ac:dyDescent="0.3">
      <c r="A237" s="31" t="s">
        <v>156</v>
      </c>
      <c r="B237" s="4" t="s">
        <v>157</v>
      </c>
      <c r="C237" s="10" t="s">
        <v>72</v>
      </c>
      <c r="D237" s="33">
        <v>2.25</v>
      </c>
      <c r="E237" s="26"/>
      <c r="F237" s="53"/>
    </row>
    <row r="238" spans="1:6" ht="22.8" x14ac:dyDescent="0.3">
      <c r="A238" s="31">
        <v>8.1999999999999993</v>
      </c>
      <c r="B238" s="4" t="s">
        <v>254</v>
      </c>
      <c r="C238" s="10" t="s">
        <v>63</v>
      </c>
      <c r="D238" s="33">
        <v>1</v>
      </c>
      <c r="E238" s="26"/>
      <c r="F238" s="53"/>
    </row>
    <row r="239" spans="1:6" ht="22.8" x14ac:dyDescent="0.3">
      <c r="A239" s="31">
        <v>8.3000000000000007</v>
      </c>
      <c r="B239" s="4" t="s">
        <v>255</v>
      </c>
      <c r="C239" s="10" t="s">
        <v>63</v>
      </c>
      <c r="D239" s="33">
        <v>2</v>
      </c>
      <c r="E239" s="26"/>
      <c r="F239" s="53"/>
    </row>
    <row r="240" spans="1:6" x14ac:dyDescent="0.3">
      <c r="A240" s="20">
        <v>9</v>
      </c>
      <c r="B240" s="71" t="s">
        <v>88</v>
      </c>
      <c r="C240" s="72"/>
      <c r="D240" s="75"/>
      <c r="E240" s="73"/>
      <c r="F240" s="74"/>
    </row>
    <row r="241" spans="1:8" ht="22.8" x14ac:dyDescent="0.3">
      <c r="A241" s="27">
        <v>9.1999999999999993</v>
      </c>
      <c r="B241" s="25" t="s">
        <v>238</v>
      </c>
      <c r="C241" s="10"/>
      <c r="D241" s="29"/>
      <c r="E241" s="26"/>
      <c r="F241" s="53"/>
    </row>
    <row r="242" spans="1:8" ht="22.8" x14ac:dyDescent="0.3">
      <c r="A242" s="5" t="s">
        <v>256</v>
      </c>
      <c r="B242" s="28" t="s">
        <v>257</v>
      </c>
      <c r="C242" s="10" t="s">
        <v>258</v>
      </c>
      <c r="D242" s="33">
        <v>2</v>
      </c>
      <c r="E242" s="26"/>
      <c r="F242" s="53"/>
    </row>
    <row r="243" spans="1:8" x14ac:dyDescent="0.3">
      <c r="A243" s="98" t="s">
        <v>106</v>
      </c>
      <c r="B243" s="98"/>
      <c r="C243" s="21"/>
      <c r="D243" s="76"/>
      <c r="E243" s="77"/>
      <c r="F243" s="78"/>
    </row>
    <row r="244" spans="1:8" x14ac:dyDescent="0.3">
      <c r="A244" s="20">
        <v>3</v>
      </c>
      <c r="B244" s="71" t="s">
        <v>59</v>
      </c>
      <c r="C244" s="72"/>
      <c r="D244" s="79"/>
      <c r="E244" s="73"/>
      <c r="F244" s="74"/>
    </row>
    <row r="245" spans="1:8" x14ac:dyDescent="0.3">
      <c r="A245" s="27" t="s">
        <v>259</v>
      </c>
      <c r="B245" s="25" t="s">
        <v>260</v>
      </c>
      <c r="C245" s="10"/>
      <c r="D245" s="40"/>
      <c r="E245" s="26"/>
      <c r="F245" s="53"/>
    </row>
    <row r="246" spans="1:8" s="43" customFormat="1" ht="22.8" x14ac:dyDescent="0.2">
      <c r="A246" s="41" t="s">
        <v>261</v>
      </c>
      <c r="B246" s="9" t="s">
        <v>262</v>
      </c>
      <c r="C246" s="8" t="s">
        <v>63</v>
      </c>
      <c r="D246" s="33">
        <v>2</v>
      </c>
      <c r="E246" s="46"/>
      <c r="F246" s="53"/>
      <c r="H246" s="88"/>
    </row>
    <row r="247" spans="1:8" s="43" customFormat="1" ht="22.8" x14ac:dyDescent="0.2">
      <c r="A247" s="41" t="s">
        <v>263</v>
      </c>
      <c r="B247" s="9" t="s">
        <v>264</v>
      </c>
      <c r="C247" s="8" t="s">
        <v>63</v>
      </c>
      <c r="D247" s="33">
        <v>1</v>
      </c>
      <c r="E247" s="46"/>
      <c r="F247" s="53"/>
      <c r="H247" s="88"/>
    </row>
    <row r="248" spans="1:8" s="43" customFormat="1" ht="22.8" x14ac:dyDescent="0.2">
      <c r="A248" s="41" t="s">
        <v>265</v>
      </c>
      <c r="B248" s="9" t="s">
        <v>266</v>
      </c>
      <c r="C248" s="8" t="s">
        <v>63</v>
      </c>
      <c r="D248" s="33">
        <v>3</v>
      </c>
      <c r="E248" s="46"/>
      <c r="F248" s="53"/>
      <c r="H248" s="88"/>
    </row>
    <row r="249" spans="1:8" x14ac:dyDescent="0.3">
      <c r="A249" s="27" t="s">
        <v>267</v>
      </c>
      <c r="B249" s="25" t="s">
        <v>268</v>
      </c>
      <c r="C249" s="10"/>
      <c r="D249" s="40"/>
      <c r="E249" s="26"/>
      <c r="F249" s="53"/>
    </row>
    <row r="250" spans="1:8" s="43" customFormat="1" x14ac:dyDescent="0.2">
      <c r="A250" s="41" t="s">
        <v>269</v>
      </c>
      <c r="B250" s="12" t="s">
        <v>270</v>
      </c>
      <c r="C250" s="8" t="s">
        <v>63</v>
      </c>
      <c r="D250" s="33">
        <v>2</v>
      </c>
      <c r="E250" s="42"/>
      <c r="F250" s="53"/>
      <c r="H250" s="88"/>
    </row>
    <row r="251" spans="1:8" x14ac:dyDescent="0.3">
      <c r="A251" s="27" t="s">
        <v>172</v>
      </c>
      <c r="B251" s="25" t="s">
        <v>173</v>
      </c>
      <c r="C251" s="10"/>
      <c r="D251" s="40"/>
      <c r="E251" s="26"/>
      <c r="F251" s="53"/>
    </row>
    <row r="252" spans="1:8" s="43" customFormat="1" x14ac:dyDescent="0.2">
      <c r="A252" s="41" t="s">
        <v>271</v>
      </c>
      <c r="B252" s="12" t="s">
        <v>272</v>
      </c>
      <c r="C252" s="8" t="s">
        <v>63</v>
      </c>
      <c r="D252" s="33">
        <v>2</v>
      </c>
      <c r="E252" s="42"/>
      <c r="F252" s="53"/>
      <c r="H252" s="88"/>
    </row>
    <row r="253" spans="1:8" x14ac:dyDescent="0.3">
      <c r="A253" s="27" t="s">
        <v>176</v>
      </c>
      <c r="B253" s="25" t="s">
        <v>177</v>
      </c>
      <c r="C253" s="10"/>
      <c r="D253" s="40"/>
      <c r="E253" s="26"/>
      <c r="F253" s="53"/>
    </row>
    <row r="254" spans="1:8" s="43" customFormat="1" x14ac:dyDescent="0.2">
      <c r="A254" s="41" t="s">
        <v>273</v>
      </c>
      <c r="B254" s="12" t="s">
        <v>274</v>
      </c>
      <c r="C254" s="8" t="s">
        <v>63</v>
      </c>
      <c r="D254" s="33">
        <v>9</v>
      </c>
      <c r="E254" s="42"/>
      <c r="F254" s="53"/>
      <c r="H254" s="88"/>
    </row>
    <row r="255" spans="1:8" s="43" customFormat="1" x14ac:dyDescent="0.2">
      <c r="A255" s="41" t="s">
        <v>178</v>
      </c>
      <c r="B255" s="12" t="s">
        <v>179</v>
      </c>
      <c r="C255" s="8" t="s">
        <v>63</v>
      </c>
      <c r="D255" s="33">
        <v>3</v>
      </c>
      <c r="E255" s="42"/>
      <c r="F255" s="53"/>
      <c r="H255" s="88"/>
    </row>
    <row r="256" spans="1:8" x14ac:dyDescent="0.3">
      <c r="A256" s="27" t="s">
        <v>275</v>
      </c>
      <c r="B256" s="25" t="s">
        <v>276</v>
      </c>
      <c r="C256" s="10"/>
      <c r="D256" s="40"/>
      <c r="E256" s="26"/>
      <c r="F256" s="53"/>
    </row>
    <row r="257" spans="1:8" s="43" customFormat="1" x14ac:dyDescent="0.2">
      <c r="A257" s="41" t="s">
        <v>277</v>
      </c>
      <c r="B257" s="12" t="s">
        <v>278</v>
      </c>
      <c r="C257" s="8" t="s">
        <v>63</v>
      </c>
      <c r="D257" s="33">
        <v>3</v>
      </c>
      <c r="E257" s="42"/>
      <c r="F257" s="53"/>
      <c r="H257" s="88"/>
    </row>
    <row r="258" spans="1:8" x14ac:dyDescent="0.3">
      <c r="A258" s="27" t="s">
        <v>180</v>
      </c>
      <c r="B258" s="25" t="s">
        <v>181</v>
      </c>
      <c r="C258" s="10"/>
      <c r="D258" s="40"/>
      <c r="E258" s="26"/>
      <c r="F258" s="53"/>
    </row>
    <row r="259" spans="1:8" s="43" customFormat="1" x14ac:dyDescent="0.2">
      <c r="A259" s="41" t="s">
        <v>279</v>
      </c>
      <c r="B259" s="12" t="s">
        <v>280</v>
      </c>
      <c r="C259" s="8" t="s">
        <v>63</v>
      </c>
      <c r="D259" s="33">
        <v>4</v>
      </c>
      <c r="E259" s="42"/>
      <c r="F259" s="53"/>
      <c r="H259" s="88"/>
    </row>
    <row r="260" spans="1:8" x14ac:dyDescent="0.3">
      <c r="A260" s="27" t="s">
        <v>107</v>
      </c>
      <c r="B260" s="25" t="s">
        <v>108</v>
      </c>
      <c r="C260" s="10"/>
      <c r="D260" s="40"/>
      <c r="E260" s="26"/>
      <c r="F260" s="53"/>
    </row>
    <row r="261" spans="1:8" s="43" customFormat="1" x14ac:dyDescent="0.2">
      <c r="A261" s="41" t="s">
        <v>279</v>
      </c>
      <c r="B261" s="12" t="s">
        <v>280</v>
      </c>
      <c r="C261" s="8" t="s">
        <v>63</v>
      </c>
      <c r="D261" s="33">
        <v>4</v>
      </c>
      <c r="E261" s="42"/>
      <c r="F261" s="53"/>
      <c r="H261" s="88"/>
    </row>
    <row r="262" spans="1:8" s="43" customFormat="1" x14ac:dyDescent="0.2">
      <c r="A262" s="41" t="s">
        <v>109</v>
      </c>
      <c r="B262" s="12" t="s">
        <v>110</v>
      </c>
      <c r="C262" s="8" t="s">
        <v>63</v>
      </c>
      <c r="D262" s="33">
        <v>4</v>
      </c>
      <c r="E262" s="42"/>
      <c r="F262" s="53"/>
      <c r="H262" s="88"/>
    </row>
    <row r="263" spans="1:8" x14ac:dyDescent="0.3">
      <c r="A263" s="27" t="s">
        <v>111</v>
      </c>
      <c r="B263" s="25" t="s">
        <v>112</v>
      </c>
      <c r="C263" s="10"/>
      <c r="D263" s="40"/>
      <c r="E263" s="26"/>
      <c r="F263" s="53"/>
    </row>
    <row r="264" spans="1:8" s="43" customFormat="1" x14ac:dyDescent="0.2">
      <c r="A264" s="41" t="s">
        <v>281</v>
      </c>
      <c r="B264" s="12" t="s">
        <v>282</v>
      </c>
      <c r="C264" s="8" t="s">
        <v>63</v>
      </c>
      <c r="D264" s="33">
        <v>4</v>
      </c>
      <c r="E264" s="42"/>
      <c r="F264" s="53"/>
      <c r="H264" s="88"/>
    </row>
    <row r="265" spans="1:8" s="43" customFormat="1" x14ac:dyDescent="0.2">
      <c r="A265" s="41" t="s">
        <v>113</v>
      </c>
      <c r="B265" s="12" t="s">
        <v>114</v>
      </c>
      <c r="C265" s="8" t="s">
        <v>63</v>
      </c>
      <c r="D265" s="33">
        <v>2</v>
      </c>
      <c r="E265" s="42"/>
      <c r="F265" s="53"/>
      <c r="H265" s="88"/>
    </row>
    <row r="266" spans="1:8" x14ac:dyDescent="0.3">
      <c r="A266" s="27" t="s">
        <v>283</v>
      </c>
      <c r="B266" s="25" t="s">
        <v>284</v>
      </c>
      <c r="C266" s="10"/>
      <c r="D266" s="40"/>
      <c r="E266" s="26"/>
      <c r="F266" s="53"/>
    </row>
    <row r="267" spans="1:8" s="43" customFormat="1" x14ac:dyDescent="0.2">
      <c r="A267" s="41" t="s">
        <v>285</v>
      </c>
      <c r="B267" s="12" t="s">
        <v>286</v>
      </c>
      <c r="C267" s="8" t="s">
        <v>63</v>
      </c>
      <c r="D267" s="33">
        <v>2</v>
      </c>
      <c r="E267" s="42"/>
      <c r="F267" s="53"/>
      <c r="H267" s="88"/>
    </row>
    <row r="268" spans="1:8" x14ac:dyDescent="0.3">
      <c r="A268" s="27" t="s">
        <v>287</v>
      </c>
      <c r="B268" s="25" t="s">
        <v>288</v>
      </c>
      <c r="C268" s="10"/>
      <c r="D268" s="40"/>
      <c r="E268" s="26"/>
      <c r="F268" s="53"/>
    </row>
    <row r="269" spans="1:8" s="43" customFormat="1" x14ac:dyDescent="0.2">
      <c r="A269" s="41" t="s">
        <v>289</v>
      </c>
      <c r="B269" s="12" t="s">
        <v>290</v>
      </c>
      <c r="C269" s="8" t="s">
        <v>63</v>
      </c>
      <c r="D269" s="33">
        <v>2</v>
      </c>
      <c r="E269" s="42"/>
      <c r="F269" s="53"/>
      <c r="H269" s="88"/>
    </row>
    <row r="270" spans="1:8" x14ac:dyDescent="0.3">
      <c r="A270" s="98" t="s">
        <v>106</v>
      </c>
      <c r="B270" s="98"/>
      <c r="C270" s="21"/>
      <c r="D270" s="76"/>
      <c r="E270" s="77"/>
      <c r="F270" s="78"/>
    </row>
    <row r="271" spans="1:8" x14ac:dyDescent="0.3">
      <c r="A271" s="20">
        <v>3</v>
      </c>
      <c r="B271" s="71" t="s">
        <v>59</v>
      </c>
      <c r="C271" s="72"/>
      <c r="D271" s="79"/>
      <c r="E271" s="73"/>
      <c r="F271" s="74"/>
    </row>
    <row r="272" spans="1:8" x14ac:dyDescent="0.3">
      <c r="A272" s="27" t="s">
        <v>291</v>
      </c>
      <c r="B272" s="25" t="s">
        <v>292</v>
      </c>
      <c r="C272" s="10"/>
      <c r="D272" s="40"/>
      <c r="E272" s="26"/>
      <c r="F272" s="53"/>
    </row>
    <row r="273" spans="1:8" s="43" customFormat="1" x14ac:dyDescent="0.2">
      <c r="A273" s="41" t="s">
        <v>214</v>
      </c>
      <c r="B273" s="12" t="s">
        <v>215</v>
      </c>
      <c r="C273" s="8" t="s">
        <v>25</v>
      </c>
      <c r="D273" s="33">
        <v>1.24</v>
      </c>
      <c r="E273" s="42"/>
      <c r="F273" s="53"/>
      <c r="H273" s="88"/>
    </row>
    <row r="274" spans="1:8" x14ac:dyDescent="0.3">
      <c r="A274" s="27" t="s">
        <v>293</v>
      </c>
      <c r="B274" s="25" t="s">
        <v>294</v>
      </c>
      <c r="C274" s="10"/>
      <c r="D274" s="40"/>
      <c r="E274" s="26"/>
      <c r="F274" s="53"/>
    </row>
    <row r="275" spans="1:8" s="43" customFormat="1" x14ac:dyDescent="0.2">
      <c r="A275" s="41" t="s">
        <v>295</v>
      </c>
      <c r="B275" s="12" t="s">
        <v>296</v>
      </c>
      <c r="C275" s="8" t="s">
        <v>25</v>
      </c>
      <c r="D275" s="33">
        <v>73.52</v>
      </c>
      <c r="E275" s="42"/>
      <c r="F275" s="53"/>
      <c r="H275" s="88"/>
    </row>
    <row r="276" spans="1:8" ht="6" customHeight="1" x14ac:dyDescent="0.3">
      <c r="A276" s="31"/>
      <c r="B276" s="28"/>
      <c r="C276" s="10"/>
      <c r="D276" s="32"/>
      <c r="E276" s="26"/>
      <c r="F276" s="53"/>
    </row>
    <row r="277" spans="1:8" x14ac:dyDescent="0.3">
      <c r="A277" s="96" t="s">
        <v>483</v>
      </c>
      <c r="B277" s="96"/>
      <c r="C277" s="96"/>
      <c r="D277" s="96"/>
      <c r="E277" s="96"/>
      <c r="F277" s="55"/>
    </row>
    <row r="278" spans="1:8" x14ac:dyDescent="0.3">
      <c r="A278" s="3"/>
      <c r="B278" s="13"/>
      <c r="C278" s="5"/>
      <c r="D278" s="33"/>
      <c r="E278" s="26"/>
      <c r="F278" s="53"/>
    </row>
    <row r="279" spans="1:8" ht="22.8" customHeight="1" x14ac:dyDescent="0.3">
      <c r="A279" s="97" t="s">
        <v>297</v>
      </c>
      <c r="B279" s="97" t="s">
        <v>128</v>
      </c>
      <c r="C279" s="97"/>
      <c r="D279" s="97"/>
      <c r="E279" s="97"/>
      <c r="F279" s="97">
        <v>875892557</v>
      </c>
    </row>
    <row r="280" spans="1:8" ht="22.8" customHeight="1" x14ac:dyDescent="0.3">
      <c r="A280" s="18" t="s">
        <v>0</v>
      </c>
      <c r="B280" s="18" t="s">
        <v>1</v>
      </c>
      <c r="C280" s="18" t="s">
        <v>2</v>
      </c>
      <c r="D280" s="18" t="s">
        <v>3</v>
      </c>
      <c r="E280" s="19" t="s">
        <v>4</v>
      </c>
      <c r="F280" s="19" t="s">
        <v>5</v>
      </c>
    </row>
    <row r="281" spans="1:8" x14ac:dyDescent="0.3">
      <c r="A281" s="20">
        <v>2</v>
      </c>
      <c r="B281" s="71" t="s">
        <v>21</v>
      </c>
      <c r="C281" s="72"/>
      <c r="D281" s="75"/>
      <c r="E281" s="73"/>
      <c r="F281" s="74"/>
    </row>
    <row r="282" spans="1:8" x14ac:dyDescent="0.3">
      <c r="A282" s="27" t="s">
        <v>22</v>
      </c>
      <c r="B282" s="25" t="s">
        <v>23</v>
      </c>
      <c r="C282" s="10"/>
      <c r="D282" s="29"/>
      <c r="E282" s="26"/>
      <c r="F282" s="53"/>
    </row>
    <row r="283" spans="1:8" x14ac:dyDescent="0.3">
      <c r="A283" s="27" t="s">
        <v>16</v>
      </c>
      <c r="B283" s="28" t="s">
        <v>26</v>
      </c>
      <c r="C283" s="10" t="s">
        <v>27</v>
      </c>
      <c r="D283" s="29">
        <v>29.22</v>
      </c>
      <c r="E283" s="26"/>
      <c r="F283" s="53"/>
    </row>
    <row r="284" spans="1:8" ht="22.8" x14ac:dyDescent="0.3">
      <c r="A284" s="31" t="s">
        <v>28</v>
      </c>
      <c r="B284" s="28" t="s">
        <v>29</v>
      </c>
      <c r="C284" s="10" t="s">
        <v>30</v>
      </c>
      <c r="D284" s="32">
        <v>120.72</v>
      </c>
      <c r="E284" s="26"/>
      <c r="F284" s="53"/>
    </row>
    <row r="285" spans="1:8" x14ac:dyDescent="0.3">
      <c r="A285" s="27">
        <v>2.2000000000000002</v>
      </c>
      <c r="B285" s="25" t="s">
        <v>31</v>
      </c>
      <c r="C285" s="10"/>
      <c r="D285" s="29"/>
      <c r="E285" s="26"/>
      <c r="F285" s="53"/>
    </row>
    <row r="286" spans="1:8" x14ac:dyDescent="0.3">
      <c r="A286" s="31" t="s">
        <v>36</v>
      </c>
      <c r="B286" s="28" t="s">
        <v>37</v>
      </c>
      <c r="C286" s="10" t="s">
        <v>38</v>
      </c>
      <c r="D286" s="32">
        <v>14.61</v>
      </c>
      <c r="E286" s="26"/>
      <c r="F286" s="53"/>
    </row>
    <row r="287" spans="1:8" x14ac:dyDescent="0.3">
      <c r="A287" s="31" t="s">
        <v>39</v>
      </c>
      <c r="B287" s="28" t="s">
        <v>40</v>
      </c>
      <c r="C287" s="10" t="s">
        <v>30</v>
      </c>
      <c r="D287" s="32">
        <v>31.61</v>
      </c>
      <c r="E287" s="26"/>
      <c r="F287" s="53"/>
    </row>
    <row r="288" spans="1:8" ht="22.8" x14ac:dyDescent="0.3">
      <c r="A288" s="27">
        <v>2.2999999999999998</v>
      </c>
      <c r="B288" s="25" t="s">
        <v>41</v>
      </c>
      <c r="C288" s="10"/>
      <c r="D288" s="29"/>
      <c r="E288" s="26"/>
      <c r="F288" s="53"/>
    </row>
    <row r="289" spans="1:6" ht="22.8" x14ac:dyDescent="0.3">
      <c r="A289" s="31" t="s">
        <v>42</v>
      </c>
      <c r="B289" s="28" t="s">
        <v>43</v>
      </c>
      <c r="C289" s="10" t="s">
        <v>30</v>
      </c>
      <c r="D289" s="32">
        <v>120.72</v>
      </c>
      <c r="E289" s="26"/>
      <c r="F289" s="53"/>
    </row>
    <row r="290" spans="1:6" x14ac:dyDescent="0.3">
      <c r="A290" s="20">
        <v>3</v>
      </c>
      <c r="B290" s="71" t="s">
        <v>44</v>
      </c>
      <c r="C290" s="72"/>
      <c r="D290" s="75"/>
      <c r="E290" s="73"/>
      <c r="F290" s="74"/>
    </row>
    <row r="291" spans="1:6" x14ac:dyDescent="0.3">
      <c r="A291" s="31" t="s">
        <v>45</v>
      </c>
      <c r="B291" s="25" t="s">
        <v>46</v>
      </c>
      <c r="C291" s="31"/>
      <c r="D291" s="33"/>
      <c r="E291" s="26"/>
      <c r="F291" s="53"/>
    </row>
    <row r="292" spans="1:6" x14ac:dyDescent="0.3">
      <c r="A292" s="31" t="s">
        <v>47</v>
      </c>
      <c r="B292" s="28" t="s">
        <v>48</v>
      </c>
      <c r="C292" s="10" t="s">
        <v>30</v>
      </c>
      <c r="D292" s="32">
        <v>5.07</v>
      </c>
      <c r="E292" s="26"/>
      <c r="F292" s="53"/>
    </row>
    <row r="293" spans="1:6" x14ac:dyDescent="0.3">
      <c r="A293" s="27" t="s">
        <v>49</v>
      </c>
      <c r="B293" s="25" t="s">
        <v>50</v>
      </c>
      <c r="C293" s="10"/>
      <c r="D293" s="29"/>
      <c r="E293" s="26"/>
      <c r="F293" s="53"/>
    </row>
    <row r="294" spans="1:6" x14ac:dyDescent="0.3">
      <c r="A294" s="31" t="s">
        <v>51</v>
      </c>
      <c r="B294" s="28" t="s">
        <v>52</v>
      </c>
      <c r="C294" s="10" t="s">
        <v>30</v>
      </c>
      <c r="D294" s="32">
        <v>36.51</v>
      </c>
      <c r="E294" s="26"/>
      <c r="F294" s="53"/>
    </row>
    <row r="295" spans="1:6" x14ac:dyDescent="0.3">
      <c r="A295" s="27">
        <v>3.3</v>
      </c>
      <c r="B295" s="25" t="s">
        <v>53</v>
      </c>
      <c r="C295" s="10"/>
      <c r="D295" s="29"/>
      <c r="E295" s="26"/>
      <c r="F295" s="53"/>
    </row>
    <row r="296" spans="1:6" x14ac:dyDescent="0.3">
      <c r="A296" s="31" t="s">
        <v>54</v>
      </c>
      <c r="B296" s="28" t="s">
        <v>55</v>
      </c>
      <c r="C296" s="10" t="s">
        <v>56</v>
      </c>
      <c r="D296" s="32">
        <v>2990.2</v>
      </c>
      <c r="E296" s="26"/>
      <c r="F296" s="53"/>
    </row>
    <row r="297" spans="1:6" x14ac:dyDescent="0.3">
      <c r="A297" s="27">
        <v>3.5</v>
      </c>
      <c r="B297" s="25" t="s">
        <v>228</v>
      </c>
      <c r="C297" s="10"/>
      <c r="D297" s="29"/>
      <c r="E297" s="26"/>
      <c r="F297" s="53"/>
    </row>
    <row r="298" spans="1:6" x14ac:dyDescent="0.3">
      <c r="A298" s="31" t="s">
        <v>229</v>
      </c>
      <c r="B298" s="28" t="s">
        <v>230</v>
      </c>
      <c r="C298" s="10" t="s">
        <v>25</v>
      </c>
      <c r="D298" s="32">
        <v>38.33</v>
      </c>
      <c r="E298" s="26"/>
      <c r="F298" s="53"/>
    </row>
    <row r="299" spans="1:6" x14ac:dyDescent="0.3">
      <c r="A299" s="20">
        <v>4</v>
      </c>
      <c r="B299" s="71" t="s">
        <v>59</v>
      </c>
      <c r="C299" s="72"/>
      <c r="D299" s="75"/>
      <c r="E299" s="73"/>
      <c r="F299" s="74"/>
    </row>
    <row r="300" spans="1:6" x14ac:dyDescent="0.3">
      <c r="A300" s="27">
        <v>4.2</v>
      </c>
      <c r="B300" s="25" t="s">
        <v>139</v>
      </c>
      <c r="C300" s="10"/>
      <c r="D300" s="29"/>
      <c r="E300" s="26"/>
      <c r="F300" s="53"/>
    </row>
    <row r="301" spans="1:6" ht="12" customHeight="1" x14ac:dyDescent="0.3">
      <c r="A301" s="31" t="s">
        <v>140</v>
      </c>
      <c r="B301" s="4" t="s">
        <v>141</v>
      </c>
      <c r="C301" s="10" t="s">
        <v>72</v>
      </c>
      <c r="D301" s="33">
        <v>5.24</v>
      </c>
      <c r="E301" s="26"/>
      <c r="F301" s="53"/>
    </row>
    <row r="302" spans="1:6" x14ac:dyDescent="0.3">
      <c r="A302" s="20">
        <v>5</v>
      </c>
      <c r="B302" s="71" t="s">
        <v>68</v>
      </c>
      <c r="C302" s="72"/>
      <c r="D302" s="75"/>
      <c r="E302" s="73"/>
      <c r="F302" s="74"/>
    </row>
    <row r="303" spans="1:6" x14ac:dyDescent="0.3">
      <c r="A303" s="27">
        <v>5.0999999999999996</v>
      </c>
      <c r="B303" s="25" t="s">
        <v>69</v>
      </c>
      <c r="C303" s="10"/>
      <c r="D303" s="29"/>
      <c r="E303" s="26"/>
      <c r="F303" s="53"/>
    </row>
    <row r="304" spans="1:6" ht="12" customHeight="1" x14ac:dyDescent="0.3">
      <c r="A304" s="31" t="s">
        <v>73</v>
      </c>
      <c r="B304" s="4" t="s">
        <v>74</v>
      </c>
      <c r="C304" s="10" t="s">
        <v>72</v>
      </c>
      <c r="D304" s="33">
        <v>4.18</v>
      </c>
      <c r="E304" s="26"/>
      <c r="F304" s="53"/>
    </row>
    <row r="305" spans="1:8" x14ac:dyDescent="0.3">
      <c r="A305" s="27">
        <v>5.8</v>
      </c>
      <c r="B305" s="25" t="s">
        <v>77</v>
      </c>
      <c r="C305" s="10"/>
      <c r="D305" s="29"/>
      <c r="E305" s="26"/>
      <c r="F305" s="53"/>
    </row>
    <row r="306" spans="1:8" ht="12" customHeight="1" x14ac:dyDescent="0.3">
      <c r="A306" s="31" t="s">
        <v>78</v>
      </c>
      <c r="B306" s="4" t="s">
        <v>79</v>
      </c>
      <c r="C306" s="10" t="s">
        <v>63</v>
      </c>
      <c r="D306" s="33">
        <v>4</v>
      </c>
      <c r="E306" s="26"/>
      <c r="F306" s="53"/>
    </row>
    <row r="307" spans="1:8" x14ac:dyDescent="0.3">
      <c r="A307" s="20">
        <v>8</v>
      </c>
      <c r="B307" s="71" t="s">
        <v>155</v>
      </c>
      <c r="C307" s="72"/>
      <c r="D307" s="80"/>
      <c r="E307" s="73"/>
      <c r="F307" s="74"/>
    </row>
    <row r="308" spans="1:8" ht="22.8" x14ac:dyDescent="0.3">
      <c r="A308" s="5" t="s">
        <v>156</v>
      </c>
      <c r="B308" s="28" t="s">
        <v>157</v>
      </c>
      <c r="C308" s="10" t="s">
        <v>72</v>
      </c>
      <c r="D308" s="33">
        <v>1.5</v>
      </c>
      <c r="E308" s="26"/>
      <c r="F308" s="53"/>
    </row>
    <row r="309" spans="1:8" x14ac:dyDescent="0.3">
      <c r="A309" s="5" t="s">
        <v>158</v>
      </c>
      <c r="B309" s="28" t="s">
        <v>159</v>
      </c>
      <c r="C309" s="10" t="s">
        <v>72</v>
      </c>
      <c r="D309" s="33">
        <v>13.06</v>
      </c>
      <c r="E309" s="26"/>
      <c r="F309" s="53"/>
    </row>
    <row r="310" spans="1:8" x14ac:dyDescent="0.3">
      <c r="A310" s="20">
        <v>9</v>
      </c>
      <c r="B310" s="71" t="s">
        <v>88</v>
      </c>
      <c r="C310" s="72"/>
      <c r="D310" s="75"/>
      <c r="E310" s="73"/>
      <c r="F310" s="74"/>
    </row>
    <row r="311" spans="1:8" x14ac:dyDescent="0.3">
      <c r="A311" s="27">
        <v>9.1</v>
      </c>
      <c r="B311" s="25" t="s">
        <v>89</v>
      </c>
      <c r="C311" s="10"/>
      <c r="D311" s="29"/>
      <c r="E311" s="26"/>
      <c r="F311" s="53"/>
    </row>
    <row r="312" spans="1:8" ht="12" customHeight="1" x14ac:dyDescent="0.3">
      <c r="A312" s="31" t="s">
        <v>298</v>
      </c>
      <c r="B312" s="4" t="s">
        <v>299</v>
      </c>
      <c r="C312" s="10" t="s">
        <v>63</v>
      </c>
      <c r="D312" s="33">
        <v>1</v>
      </c>
      <c r="E312" s="26"/>
      <c r="F312" s="53"/>
    </row>
    <row r="313" spans="1:8" x14ac:dyDescent="0.3">
      <c r="A313" s="98" t="s">
        <v>106</v>
      </c>
      <c r="B313" s="98"/>
      <c r="C313" s="21"/>
      <c r="D313" s="76"/>
      <c r="E313" s="77"/>
      <c r="F313" s="78"/>
    </row>
    <row r="314" spans="1:8" x14ac:dyDescent="0.3">
      <c r="A314" s="20">
        <v>4</v>
      </c>
      <c r="B314" s="71" t="s">
        <v>115</v>
      </c>
      <c r="C314" s="72"/>
      <c r="D314" s="79"/>
      <c r="E314" s="73"/>
      <c r="F314" s="74"/>
    </row>
    <row r="315" spans="1:8" x14ac:dyDescent="0.3">
      <c r="A315" s="27" t="s">
        <v>116</v>
      </c>
      <c r="B315" s="25" t="s">
        <v>117</v>
      </c>
      <c r="C315" s="10"/>
      <c r="D315" s="40"/>
      <c r="E315" s="26"/>
      <c r="F315" s="53"/>
    </row>
    <row r="316" spans="1:8" s="43" customFormat="1" x14ac:dyDescent="0.2">
      <c r="A316" s="41" t="s">
        <v>300</v>
      </c>
      <c r="B316" s="12" t="s">
        <v>301</v>
      </c>
      <c r="C316" s="8" t="s">
        <v>63</v>
      </c>
      <c r="D316" s="33">
        <v>1</v>
      </c>
      <c r="E316" s="42"/>
      <c r="F316" s="53"/>
      <c r="H316" s="88"/>
    </row>
    <row r="317" spans="1:8" s="43" customFormat="1" x14ac:dyDescent="0.2">
      <c r="A317" s="41" t="s">
        <v>118</v>
      </c>
      <c r="B317" s="12" t="s">
        <v>119</v>
      </c>
      <c r="C317" s="8" t="s">
        <v>63</v>
      </c>
      <c r="D317" s="33">
        <v>1</v>
      </c>
      <c r="E317" s="42"/>
      <c r="F317" s="53"/>
      <c r="H317" s="88"/>
    </row>
    <row r="318" spans="1:8" x14ac:dyDescent="0.3">
      <c r="A318" s="27" t="s">
        <v>210</v>
      </c>
      <c r="B318" s="25" t="s">
        <v>211</v>
      </c>
      <c r="C318" s="10"/>
      <c r="D318" s="40"/>
      <c r="E318" s="26"/>
      <c r="F318" s="53"/>
    </row>
    <row r="319" spans="1:8" s="43" customFormat="1" x14ac:dyDescent="0.2">
      <c r="A319" s="41" t="s">
        <v>212</v>
      </c>
      <c r="B319" s="12" t="s">
        <v>213</v>
      </c>
      <c r="C319" s="8" t="s">
        <v>63</v>
      </c>
      <c r="D319" s="33">
        <v>2</v>
      </c>
      <c r="E319" s="42"/>
      <c r="F319" s="53"/>
      <c r="H319" s="88"/>
    </row>
    <row r="320" spans="1:8" x14ac:dyDescent="0.3">
      <c r="A320" s="98" t="s">
        <v>106</v>
      </c>
      <c r="B320" s="98"/>
      <c r="C320" s="21"/>
      <c r="D320" s="76"/>
      <c r="E320" s="77"/>
      <c r="F320" s="78"/>
    </row>
    <row r="321" spans="1:8" x14ac:dyDescent="0.3">
      <c r="A321" s="20">
        <v>3</v>
      </c>
      <c r="B321" s="71" t="s">
        <v>59</v>
      </c>
      <c r="C321" s="72"/>
      <c r="D321" s="79"/>
      <c r="E321" s="73"/>
      <c r="F321" s="74"/>
    </row>
    <row r="322" spans="1:8" x14ac:dyDescent="0.3">
      <c r="A322" s="27" t="s">
        <v>293</v>
      </c>
      <c r="B322" s="25" t="s">
        <v>294</v>
      </c>
      <c r="C322" s="10"/>
      <c r="D322" s="40"/>
      <c r="E322" s="26"/>
      <c r="F322" s="53"/>
    </row>
    <row r="323" spans="1:8" s="43" customFormat="1" x14ac:dyDescent="0.2">
      <c r="A323" s="41" t="s">
        <v>302</v>
      </c>
      <c r="B323" s="12" t="s">
        <v>303</v>
      </c>
      <c r="C323" s="8" t="s">
        <v>25</v>
      </c>
      <c r="D323" s="33">
        <v>5.24</v>
      </c>
      <c r="E323" s="42"/>
      <c r="F323" s="53"/>
      <c r="H323" s="88"/>
    </row>
    <row r="324" spans="1:8" x14ac:dyDescent="0.3">
      <c r="A324" s="6">
        <v>4</v>
      </c>
      <c r="B324" s="25" t="s">
        <v>115</v>
      </c>
      <c r="C324" s="10"/>
      <c r="D324" s="39"/>
      <c r="E324" s="26"/>
      <c r="F324" s="53"/>
    </row>
    <row r="325" spans="1:8" x14ac:dyDescent="0.3">
      <c r="A325" s="27" t="s">
        <v>304</v>
      </c>
      <c r="B325" s="25" t="s">
        <v>305</v>
      </c>
      <c r="C325" s="10"/>
      <c r="D325" s="40"/>
      <c r="E325" s="26"/>
      <c r="F325" s="53"/>
    </row>
    <row r="326" spans="1:8" s="43" customFormat="1" x14ac:dyDescent="0.2">
      <c r="A326" s="41" t="s">
        <v>120</v>
      </c>
      <c r="B326" s="12" t="s">
        <v>121</v>
      </c>
      <c r="C326" s="8" t="s">
        <v>25</v>
      </c>
      <c r="D326" s="33">
        <v>4.18</v>
      </c>
      <c r="E326" s="42"/>
      <c r="F326" s="53"/>
      <c r="H326" s="88"/>
    </row>
    <row r="327" spans="1:8" ht="6" customHeight="1" x14ac:dyDescent="0.3">
      <c r="A327" s="31"/>
      <c r="B327" s="28"/>
      <c r="C327" s="10"/>
      <c r="D327" s="32"/>
      <c r="E327" s="26"/>
      <c r="F327" s="53"/>
    </row>
    <row r="328" spans="1:8" x14ac:dyDescent="0.3">
      <c r="A328" s="96" t="s">
        <v>482</v>
      </c>
      <c r="B328" s="96"/>
      <c r="C328" s="96"/>
      <c r="D328" s="96"/>
      <c r="E328" s="96"/>
      <c r="F328" s="55"/>
    </row>
    <row r="329" spans="1:8" x14ac:dyDescent="0.3">
      <c r="A329" s="3"/>
      <c r="B329" s="13"/>
      <c r="C329" s="5"/>
      <c r="D329" s="33"/>
      <c r="E329" s="26"/>
      <c r="F329" s="53"/>
    </row>
    <row r="330" spans="1:8" ht="22.2" customHeight="1" x14ac:dyDescent="0.3">
      <c r="A330" s="97" t="s">
        <v>306</v>
      </c>
      <c r="B330" s="97" t="s">
        <v>128</v>
      </c>
      <c r="C330" s="97"/>
      <c r="D330" s="97"/>
      <c r="E330" s="97"/>
      <c r="F330" s="97">
        <v>875892557</v>
      </c>
    </row>
    <row r="331" spans="1:8" ht="23.4" customHeight="1" x14ac:dyDescent="0.3">
      <c r="A331" s="18" t="s">
        <v>0</v>
      </c>
      <c r="B331" s="18" t="s">
        <v>1</v>
      </c>
      <c r="C331" s="18" t="s">
        <v>2</v>
      </c>
      <c r="D331" s="18" t="s">
        <v>3</v>
      </c>
      <c r="E331" s="19" t="s">
        <v>4</v>
      </c>
      <c r="F331" s="19" t="s">
        <v>5</v>
      </c>
    </row>
    <row r="332" spans="1:8" x14ac:dyDescent="0.3">
      <c r="A332" s="20">
        <v>2</v>
      </c>
      <c r="B332" s="71" t="s">
        <v>21</v>
      </c>
      <c r="C332" s="72"/>
      <c r="D332" s="75"/>
      <c r="E332" s="73"/>
      <c r="F332" s="74"/>
    </row>
    <row r="333" spans="1:8" x14ac:dyDescent="0.3">
      <c r="A333" s="27" t="s">
        <v>22</v>
      </c>
      <c r="B333" s="25" t="s">
        <v>23</v>
      </c>
      <c r="C333" s="10"/>
      <c r="D333" s="29"/>
      <c r="E333" s="26"/>
      <c r="F333" s="53"/>
    </row>
    <row r="334" spans="1:8" x14ac:dyDescent="0.3">
      <c r="A334" s="27" t="s">
        <v>16</v>
      </c>
      <c r="B334" s="28" t="s">
        <v>26</v>
      </c>
      <c r="C334" s="10" t="s">
        <v>27</v>
      </c>
      <c r="D334" s="29">
        <v>88.51</v>
      </c>
      <c r="E334" s="26"/>
      <c r="F334" s="53"/>
    </row>
    <row r="335" spans="1:8" ht="22.8" x14ac:dyDescent="0.3">
      <c r="A335" s="31" t="s">
        <v>28</v>
      </c>
      <c r="B335" s="28" t="s">
        <v>29</v>
      </c>
      <c r="C335" s="10" t="s">
        <v>30</v>
      </c>
      <c r="D335" s="32">
        <v>241.41</v>
      </c>
      <c r="E335" s="26"/>
      <c r="F335" s="53"/>
    </row>
    <row r="336" spans="1:8" x14ac:dyDescent="0.3">
      <c r="A336" s="27">
        <v>2.2000000000000002</v>
      </c>
      <c r="B336" s="25" t="s">
        <v>31</v>
      </c>
      <c r="C336" s="10"/>
      <c r="D336" s="29"/>
      <c r="E336" s="26"/>
      <c r="F336" s="53"/>
    </row>
    <row r="337" spans="1:6" x14ac:dyDescent="0.3">
      <c r="A337" s="31" t="s">
        <v>32</v>
      </c>
      <c r="B337" s="28" t="s">
        <v>33</v>
      </c>
      <c r="C337" s="10" t="s">
        <v>30</v>
      </c>
      <c r="D337" s="32">
        <v>3.97</v>
      </c>
      <c r="E337" s="26"/>
      <c r="F337" s="53"/>
    </row>
    <row r="338" spans="1:6" x14ac:dyDescent="0.3">
      <c r="A338" s="31" t="s">
        <v>34</v>
      </c>
      <c r="B338" s="28" t="s">
        <v>35</v>
      </c>
      <c r="C338" s="10" t="s">
        <v>30</v>
      </c>
      <c r="D338" s="32">
        <v>2.41</v>
      </c>
      <c r="E338" s="26"/>
      <c r="F338" s="53"/>
    </row>
    <row r="339" spans="1:6" x14ac:dyDescent="0.3">
      <c r="A339" s="31" t="s">
        <v>39</v>
      </c>
      <c r="B339" s="28" t="s">
        <v>40</v>
      </c>
      <c r="C339" s="10" t="s">
        <v>30</v>
      </c>
      <c r="D339" s="32">
        <v>118.32</v>
      </c>
      <c r="E339" s="26"/>
      <c r="F339" s="53"/>
    </row>
    <row r="340" spans="1:6" ht="22.8" x14ac:dyDescent="0.3">
      <c r="A340" s="27">
        <v>2.2999999999999998</v>
      </c>
      <c r="B340" s="25" t="s">
        <v>41</v>
      </c>
      <c r="C340" s="10"/>
      <c r="D340" s="29"/>
      <c r="E340" s="26"/>
      <c r="F340" s="53"/>
    </row>
    <row r="341" spans="1:6" ht="22.8" x14ac:dyDescent="0.3">
      <c r="A341" s="31" t="s">
        <v>42</v>
      </c>
      <c r="B341" s="28" t="s">
        <v>43</v>
      </c>
      <c r="C341" s="10" t="s">
        <v>30</v>
      </c>
      <c r="D341" s="32">
        <v>236.11</v>
      </c>
      <c r="E341" s="26"/>
      <c r="F341" s="53"/>
    </row>
    <row r="342" spans="1:6" x14ac:dyDescent="0.3">
      <c r="A342" s="20">
        <v>3</v>
      </c>
      <c r="B342" s="71" t="s">
        <v>44</v>
      </c>
      <c r="C342" s="72"/>
      <c r="D342" s="75"/>
      <c r="E342" s="73"/>
      <c r="F342" s="74"/>
    </row>
    <row r="343" spans="1:6" x14ac:dyDescent="0.3">
      <c r="A343" s="31" t="s">
        <v>45</v>
      </c>
      <c r="B343" s="25" t="s">
        <v>46</v>
      </c>
      <c r="C343" s="31"/>
      <c r="D343" s="33"/>
      <c r="E343" s="26"/>
      <c r="F343" s="53"/>
    </row>
    <row r="344" spans="1:6" x14ac:dyDescent="0.3">
      <c r="A344" s="31" t="s">
        <v>47</v>
      </c>
      <c r="B344" s="28" t="s">
        <v>48</v>
      </c>
      <c r="C344" s="10" t="s">
        <v>30</v>
      </c>
      <c r="D344" s="32">
        <v>4.49</v>
      </c>
      <c r="E344" s="26"/>
      <c r="F344" s="53"/>
    </row>
    <row r="345" spans="1:6" x14ac:dyDescent="0.3">
      <c r="A345" s="27" t="s">
        <v>49</v>
      </c>
      <c r="B345" s="25" t="s">
        <v>50</v>
      </c>
      <c r="C345" s="10"/>
      <c r="D345" s="29"/>
      <c r="E345" s="26"/>
      <c r="F345" s="53"/>
    </row>
    <row r="346" spans="1:6" x14ac:dyDescent="0.3">
      <c r="A346" s="31" t="s">
        <v>51</v>
      </c>
      <c r="B346" s="28" t="s">
        <v>52</v>
      </c>
      <c r="C346" s="10" t="s">
        <v>30</v>
      </c>
      <c r="D346" s="32">
        <v>39.880000000000003</v>
      </c>
      <c r="E346" s="26"/>
      <c r="F346" s="53"/>
    </row>
    <row r="347" spans="1:6" x14ac:dyDescent="0.3">
      <c r="A347" s="27">
        <v>3.3</v>
      </c>
      <c r="B347" s="25" t="s">
        <v>53</v>
      </c>
      <c r="C347" s="10"/>
      <c r="D347" s="29"/>
      <c r="E347" s="26"/>
      <c r="F347" s="53"/>
    </row>
    <row r="348" spans="1:6" x14ac:dyDescent="0.3">
      <c r="A348" s="31" t="s">
        <v>54</v>
      </c>
      <c r="B348" s="28" t="s">
        <v>55</v>
      </c>
      <c r="C348" s="10" t="s">
        <v>56</v>
      </c>
      <c r="D348" s="32">
        <v>4733.3</v>
      </c>
      <c r="E348" s="26"/>
      <c r="F348" s="53"/>
    </row>
    <row r="349" spans="1:6" x14ac:dyDescent="0.3">
      <c r="A349" s="31" t="s">
        <v>307</v>
      </c>
      <c r="B349" s="28" t="s">
        <v>308</v>
      </c>
      <c r="C349" s="10" t="s">
        <v>56</v>
      </c>
      <c r="D349" s="32">
        <v>1053.3499999999999</v>
      </c>
      <c r="E349" s="26"/>
      <c r="F349" s="53"/>
    </row>
    <row r="350" spans="1:6" x14ac:dyDescent="0.3">
      <c r="A350" s="27">
        <v>3.5</v>
      </c>
      <c r="B350" s="25" t="s">
        <v>228</v>
      </c>
      <c r="C350" s="10"/>
      <c r="D350" s="29"/>
      <c r="E350" s="26"/>
      <c r="F350" s="53"/>
    </row>
    <row r="351" spans="1:6" x14ac:dyDescent="0.3">
      <c r="A351" s="31" t="s">
        <v>229</v>
      </c>
      <c r="B351" s="28" t="s">
        <v>230</v>
      </c>
      <c r="C351" s="10" t="s">
        <v>25</v>
      </c>
      <c r="D351" s="32">
        <v>37.9</v>
      </c>
      <c r="E351" s="26"/>
      <c r="F351" s="53"/>
    </row>
    <row r="352" spans="1:6" x14ac:dyDescent="0.3">
      <c r="A352" s="20">
        <v>4</v>
      </c>
      <c r="B352" s="71" t="s">
        <v>59</v>
      </c>
      <c r="C352" s="72"/>
      <c r="D352" s="75"/>
      <c r="E352" s="73"/>
      <c r="F352" s="74"/>
    </row>
    <row r="353" spans="1:6" x14ac:dyDescent="0.3">
      <c r="A353" s="27">
        <v>4.0999999999999996</v>
      </c>
      <c r="B353" s="25" t="s">
        <v>134</v>
      </c>
      <c r="C353" s="10"/>
      <c r="D353" s="29"/>
      <c r="E353" s="26"/>
      <c r="F353" s="53"/>
    </row>
    <row r="354" spans="1:6" ht="12" customHeight="1" x14ac:dyDescent="0.3">
      <c r="A354" s="31" t="s">
        <v>309</v>
      </c>
      <c r="B354" s="4" t="s">
        <v>310</v>
      </c>
      <c r="C354" s="10" t="s">
        <v>63</v>
      </c>
      <c r="D354" s="33">
        <v>7</v>
      </c>
      <c r="E354" s="26"/>
      <c r="F354" s="53"/>
    </row>
    <row r="355" spans="1:6" ht="12" customHeight="1" x14ac:dyDescent="0.3">
      <c r="A355" s="31" t="s">
        <v>311</v>
      </c>
      <c r="B355" s="4" t="s">
        <v>312</v>
      </c>
      <c r="C355" s="10" t="s">
        <v>63</v>
      </c>
      <c r="D355" s="33">
        <v>6</v>
      </c>
      <c r="E355" s="26"/>
      <c r="F355" s="53"/>
    </row>
    <row r="356" spans="1:6" x14ac:dyDescent="0.3">
      <c r="A356" s="27">
        <v>4.2</v>
      </c>
      <c r="B356" s="25" t="s">
        <v>139</v>
      </c>
      <c r="C356" s="10"/>
      <c r="D356" s="29"/>
      <c r="E356" s="26"/>
      <c r="F356" s="53"/>
    </row>
    <row r="357" spans="1:6" ht="12" customHeight="1" x14ac:dyDescent="0.3">
      <c r="A357" s="31" t="s">
        <v>142</v>
      </c>
      <c r="B357" s="4" t="s">
        <v>143</v>
      </c>
      <c r="C357" s="10" t="s">
        <v>72</v>
      </c>
      <c r="D357" s="33">
        <v>13.62</v>
      </c>
      <c r="E357" s="26"/>
      <c r="F357" s="53"/>
    </row>
    <row r="358" spans="1:6" x14ac:dyDescent="0.3">
      <c r="A358" s="6">
        <v>5</v>
      </c>
      <c r="B358" s="25" t="s">
        <v>68</v>
      </c>
      <c r="C358" s="10"/>
      <c r="D358" s="32"/>
      <c r="E358" s="26"/>
      <c r="F358" s="53"/>
    </row>
    <row r="359" spans="1:6" x14ac:dyDescent="0.3">
      <c r="A359" s="27">
        <v>5.0999999999999996</v>
      </c>
      <c r="B359" s="25" t="s">
        <v>69</v>
      </c>
      <c r="C359" s="10"/>
      <c r="D359" s="29"/>
      <c r="E359" s="26"/>
      <c r="F359" s="53"/>
    </row>
    <row r="360" spans="1:6" ht="12" customHeight="1" x14ac:dyDescent="0.3">
      <c r="A360" s="31" t="s">
        <v>70</v>
      </c>
      <c r="B360" s="4" t="s">
        <v>71</v>
      </c>
      <c r="C360" s="10" t="s">
        <v>72</v>
      </c>
      <c r="D360" s="33">
        <v>28.04</v>
      </c>
      <c r="E360" s="26"/>
      <c r="F360" s="53"/>
    </row>
    <row r="361" spans="1:6" x14ac:dyDescent="0.3">
      <c r="A361" s="27">
        <v>5.8</v>
      </c>
      <c r="B361" s="25" t="s">
        <v>77</v>
      </c>
      <c r="C361" s="10"/>
      <c r="D361" s="29"/>
      <c r="E361" s="26"/>
      <c r="F361" s="53"/>
    </row>
    <row r="362" spans="1:6" ht="12" customHeight="1" x14ac:dyDescent="0.3">
      <c r="A362" s="31" t="s">
        <v>78</v>
      </c>
      <c r="B362" s="4" t="s">
        <v>79</v>
      </c>
      <c r="C362" s="10" t="s">
        <v>63</v>
      </c>
      <c r="D362" s="33">
        <v>20</v>
      </c>
      <c r="E362" s="26"/>
      <c r="F362" s="53"/>
    </row>
    <row r="363" spans="1:6" x14ac:dyDescent="0.3">
      <c r="A363" s="20">
        <v>7</v>
      </c>
      <c r="B363" s="71" t="s">
        <v>84</v>
      </c>
      <c r="C363" s="72"/>
      <c r="D363" s="75"/>
      <c r="E363" s="73"/>
      <c r="F363" s="74"/>
    </row>
    <row r="364" spans="1:6" ht="15.75" customHeight="1" x14ac:dyDescent="0.3">
      <c r="A364" s="31">
        <v>7.5</v>
      </c>
      <c r="B364" s="25" t="s">
        <v>313</v>
      </c>
      <c r="C364" s="31"/>
      <c r="D364" s="33"/>
      <c r="E364" s="26"/>
      <c r="F364" s="53"/>
    </row>
    <row r="365" spans="1:6" x14ac:dyDescent="0.3">
      <c r="A365" s="34" t="s">
        <v>314</v>
      </c>
      <c r="B365" s="28" t="s">
        <v>315</v>
      </c>
      <c r="C365" s="35" t="s">
        <v>27</v>
      </c>
      <c r="D365" s="32">
        <v>345.6</v>
      </c>
      <c r="E365" s="26"/>
      <c r="F365" s="53"/>
    </row>
    <row r="366" spans="1:6" x14ac:dyDescent="0.3">
      <c r="A366" s="20">
        <v>9</v>
      </c>
      <c r="B366" s="71" t="s">
        <v>88</v>
      </c>
      <c r="C366" s="72"/>
      <c r="D366" s="75"/>
      <c r="E366" s="73"/>
      <c r="F366" s="74"/>
    </row>
    <row r="367" spans="1:6" ht="15.75" customHeight="1" x14ac:dyDescent="0.3">
      <c r="A367" s="31">
        <v>9.5</v>
      </c>
      <c r="B367" s="25" t="s">
        <v>100</v>
      </c>
      <c r="C367" s="31"/>
      <c r="D367" s="33"/>
      <c r="E367" s="26"/>
      <c r="F367" s="53"/>
    </row>
    <row r="368" spans="1:6" ht="15.75" customHeight="1" x14ac:dyDescent="0.3">
      <c r="A368" s="31" t="s">
        <v>101</v>
      </c>
      <c r="B368" s="28" t="s">
        <v>18</v>
      </c>
      <c r="C368" s="10" t="s">
        <v>30</v>
      </c>
      <c r="D368" s="32">
        <v>9.3800000000000008</v>
      </c>
      <c r="E368" s="26"/>
      <c r="F368" s="53"/>
    </row>
    <row r="369" spans="1:8" ht="15.75" customHeight="1" x14ac:dyDescent="0.3">
      <c r="A369" s="31" t="s">
        <v>102</v>
      </c>
      <c r="B369" s="28" t="s">
        <v>103</v>
      </c>
      <c r="C369" s="10" t="s">
        <v>30</v>
      </c>
      <c r="D369" s="32">
        <v>3.91</v>
      </c>
      <c r="E369" s="26"/>
      <c r="F369" s="53"/>
    </row>
    <row r="370" spans="1:8" ht="15.75" customHeight="1" x14ac:dyDescent="0.3">
      <c r="A370" s="31" t="s">
        <v>104</v>
      </c>
      <c r="B370" s="28" t="s">
        <v>105</v>
      </c>
      <c r="C370" s="10" t="s">
        <v>30</v>
      </c>
      <c r="D370" s="32">
        <v>3.91</v>
      </c>
      <c r="E370" s="26"/>
      <c r="F370" s="53"/>
    </row>
    <row r="371" spans="1:8" x14ac:dyDescent="0.3">
      <c r="A371" s="98" t="s">
        <v>106</v>
      </c>
      <c r="B371" s="98"/>
      <c r="C371" s="21"/>
      <c r="D371" s="76"/>
      <c r="E371" s="77"/>
      <c r="F371" s="78"/>
    </row>
    <row r="372" spans="1:8" x14ac:dyDescent="0.3">
      <c r="A372" s="20">
        <v>3</v>
      </c>
      <c r="B372" s="71" t="s">
        <v>59</v>
      </c>
      <c r="C372" s="72"/>
      <c r="D372" s="79"/>
      <c r="E372" s="73"/>
      <c r="F372" s="74"/>
    </row>
    <row r="373" spans="1:8" x14ac:dyDescent="0.3">
      <c r="A373" s="27" t="s">
        <v>204</v>
      </c>
      <c r="B373" s="25" t="s">
        <v>205</v>
      </c>
      <c r="C373" s="10"/>
      <c r="D373" s="40"/>
      <c r="E373" s="26"/>
      <c r="F373" s="53"/>
    </row>
    <row r="374" spans="1:8" s="43" customFormat="1" x14ac:dyDescent="0.2">
      <c r="A374" s="41" t="s">
        <v>316</v>
      </c>
      <c r="B374" s="12" t="s">
        <v>317</v>
      </c>
      <c r="C374" s="8" t="s">
        <v>63</v>
      </c>
      <c r="D374" s="33">
        <v>6</v>
      </c>
      <c r="E374" s="42"/>
      <c r="F374" s="53"/>
      <c r="H374" s="88"/>
    </row>
    <row r="375" spans="1:8" x14ac:dyDescent="0.3">
      <c r="A375" s="27" t="s">
        <v>318</v>
      </c>
      <c r="B375" s="25" t="s">
        <v>319</v>
      </c>
      <c r="C375" s="10"/>
      <c r="D375" s="40"/>
      <c r="E375" s="26"/>
      <c r="F375" s="53"/>
    </row>
    <row r="376" spans="1:8" s="43" customFormat="1" x14ac:dyDescent="0.2">
      <c r="A376" s="41" t="s">
        <v>320</v>
      </c>
      <c r="B376" s="12" t="s">
        <v>321</v>
      </c>
      <c r="C376" s="8" t="s">
        <v>63</v>
      </c>
      <c r="D376" s="33">
        <v>6</v>
      </c>
      <c r="E376" s="42"/>
      <c r="F376" s="53"/>
      <c r="H376" s="88"/>
    </row>
    <row r="377" spans="1:8" x14ac:dyDescent="0.3">
      <c r="A377" s="27" t="s">
        <v>322</v>
      </c>
      <c r="B377" s="25" t="s">
        <v>323</v>
      </c>
      <c r="C377" s="10"/>
      <c r="D377" s="40"/>
      <c r="E377" s="26"/>
      <c r="F377" s="53"/>
    </row>
    <row r="378" spans="1:8" s="43" customFormat="1" x14ac:dyDescent="0.2">
      <c r="A378" s="41" t="s">
        <v>322</v>
      </c>
      <c r="B378" s="12" t="s">
        <v>323</v>
      </c>
      <c r="C378" s="8" t="s">
        <v>63</v>
      </c>
      <c r="D378" s="33">
        <v>1</v>
      </c>
      <c r="E378" s="42"/>
      <c r="F378" s="53"/>
      <c r="H378" s="88"/>
    </row>
    <row r="379" spans="1:8" x14ac:dyDescent="0.3">
      <c r="A379" s="20">
        <v>4</v>
      </c>
      <c r="B379" s="71" t="s">
        <v>115</v>
      </c>
      <c r="C379" s="72"/>
      <c r="D379" s="79"/>
      <c r="E379" s="73"/>
      <c r="F379" s="74"/>
    </row>
    <row r="380" spans="1:8" x14ac:dyDescent="0.3">
      <c r="A380" s="27" t="s">
        <v>116</v>
      </c>
      <c r="B380" s="25" t="s">
        <v>117</v>
      </c>
      <c r="C380" s="10"/>
      <c r="D380" s="40"/>
      <c r="E380" s="26"/>
      <c r="F380" s="53"/>
    </row>
    <row r="381" spans="1:8" s="43" customFormat="1" x14ac:dyDescent="0.2">
      <c r="A381" s="41" t="s">
        <v>118</v>
      </c>
      <c r="B381" s="12" t="s">
        <v>119</v>
      </c>
      <c r="C381" s="8" t="s">
        <v>63</v>
      </c>
      <c r="D381" s="33">
        <v>18</v>
      </c>
      <c r="E381" s="42"/>
      <c r="F381" s="53"/>
      <c r="H381" s="88"/>
    </row>
    <row r="382" spans="1:8" x14ac:dyDescent="0.3">
      <c r="A382" s="27" t="s">
        <v>324</v>
      </c>
      <c r="B382" s="25" t="s">
        <v>325</v>
      </c>
      <c r="C382" s="10"/>
      <c r="D382" s="40"/>
      <c r="E382" s="26"/>
      <c r="F382" s="53"/>
    </row>
    <row r="383" spans="1:8" s="43" customFormat="1" x14ac:dyDescent="0.2">
      <c r="A383" s="41" t="s">
        <v>326</v>
      </c>
      <c r="B383" s="12" t="s">
        <v>327</v>
      </c>
      <c r="C383" s="8" t="s">
        <v>63</v>
      </c>
      <c r="D383" s="33">
        <v>2</v>
      </c>
      <c r="E383" s="42"/>
      <c r="F383" s="53"/>
      <c r="H383" s="88"/>
    </row>
    <row r="384" spans="1:8" x14ac:dyDescent="0.3">
      <c r="A384" s="98" t="s">
        <v>106</v>
      </c>
      <c r="B384" s="98"/>
      <c r="C384" s="21"/>
      <c r="D384" s="76"/>
      <c r="E384" s="77"/>
      <c r="F384" s="78"/>
    </row>
    <row r="385" spans="1:8" x14ac:dyDescent="0.3">
      <c r="A385" s="20">
        <v>3</v>
      </c>
      <c r="B385" s="71" t="s">
        <v>59</v>
      </c>
      <c r="C385" s="72"/>
      <c r="D385" s="79"/>
      <c r="E385" s="73"/>
      <c r="F385" s="74"/>
    </row>
    <row r="386" spans="1:8" x14ac:dyDescent="0.3">
      <c r="A386" s="27" t="s">
        <v>328</v>
      </c>
      <c r="B386" s="25" t="s">
        <v>329</v>
      </c>
      <c r="C386" s="10"/>
      <c r="D386" s="40"/>
      <c r="E386" s="26"/>
      <c r="F386" s="53"/>
    </row>
    <row r="387" spans="1:8" s="43" customFormat="1" x14ac:dyDescent="0.2">
      <c r="A387" s="41" t="s">
        <v>218</v>
      </c>
      <c r="B387" s="12" t="s">
        <v>219</v>
      </c>
      <c r="C387" s="8" t="s">
        <v>25</v>
      </c>
      <c r="D387" s="33">
        <v>13.62</v>
      </c>
      <c r="E387" s="42"/>
      <c r="F387" s="53"/>
      <c r="H387" s="88"/>
    </row>
    <row r="388" spans="1:8" x14ac:dyDescent="0.3">
      <c r="A388" s="6">
        <v>4</v>
      </c>
      <c r="B388" s="25" t="s">
        <v>115</v>
      </c>
      <c r="C388" s="10"/>
      <c r="D388" s="39"/>
      <c r="E388" s="26"/>
      <c r="F388" s="53"/>
    </row>
    <row r="389" spans="1:8" x14ac:dyDescent="0.3">
      <c r="A389" s="27" t="s">
        <v>304</v>
      </c>
      <c r="B389" s="25" t="s">
        <v>305</v>
      </c>
      <c r="C389" s="10"/>
      <c r="D389" s="40"/>
      <c r="E389" s="26"/>
      <c r="F389" s="53"/>
    </row>
    <row r="390" spans="1:8" s="43" customFormat="1" x14ac:dyDescent="0.2">
      <c r="A390" s="41" t="s">
        <v>330</v>
      </c>
      <c r="B390" s="12" t="s">
        <v>331</v>
      </c>
      <c r="C390" s="8" t="s">
        <v>25</v>
      </c>
      <c r="D390" s="33">
        <v>28.04</v>
      </c>
      <c r="E390" s="42"/>
      <c r="F390" s="53"/>
      <c r="H390" s="88"/>
    </row>
    <row r="391" spans="1:8" ht="6" customHeight="1" x14ac:dyDescent="0.3">
      <c r="A391" s="41"/>
      <c r="B391" s="28"/>
      <c r="C391" s="10"/>
      <c r="D391" s="32"/>
      <c r="E391" s="26"/>
      <c r="F391" s="53"/>
    </row>
    <row r="392" spans="1:8" x14ac:dyDescent="0.3">
      <c r="A392" s="96" t="s">
        <v>485</v>
      </c>
      <c r="B392" s="96"/>
      <c r="C392" s="96"/>
      <c r="D392" s="96"/>
      <c r="E392" s="96"/>
      <c r="F392" s="55"/>
    </row>
    <row r="393" spans="1:8" x14ac:dyDescent="0.3">
      <c r="A393" s="3"/>
      <c r="B393" s="13"/>
      <c r="C393" s="5"/>
      <c r="D393" s="33"/>
      <c r="E393" s="26"/>
      <c r="F393" s="53"/>
    </row>
    <row r="394" spans="1:8" ht="24" customHeight="1" x14ac:dyDescent="0.3">
      <c r="A394" s="97" t="s">
        <v>332</v>
      </c>
      <c r="B394" s="97" t="s">
        <v>128</v>
      </c>
      <c r="C394" s="97"/>
      <c r="D394" s="97"/>
      <c r="E394" s="97"/>
      <c r="F394" s="97">
        <v>875892557</v>
      </c>
    </row>
    <row r="395" spans="1:8" ht="24" customHeight="1" x14ac:dyDescent="0.3">
      <c r="A395" s="18" t="s">
        <v>0</v>
      </c>
      <c r="B395" s="18" t="s">
        <v>1</v>
      </c>
      <c r="C395" s="18" t="s">
        <v>2</v>
      </c>
      <c r="D395" s="18" t="s">
        <v>3</v>
      </c>
      <c r="E395" s="19" t="s">
        <v>4</v>
      </c>
      <c r="F395" s="19" t="s">
        <v>5</v>
      </c>
    </row>
    <row r="396" spans="1:8" x14ac:dyDescent="0.3">
      <c r="A396" s="20">
        <v>2</v>
      </c>
      <c r="B396" s="71" t="s">
        <v>21</v>
      </c>
      <c r="C396" s="72"/>
      <c r="D396" s="75"/>
      <c r="E396" s="73"/>
      <c r="F396" s="74"/>
    </row>
    <row r="397" spans="1:8" x14ac:dyDescent="0.3">
      <c r="A397" s="27" t="s">
        <v>22</v>
      </c>
      <c r="B397" s="25" t="s">
        <v>23</v>
      </c>
      <c r="C397" s="10"/>
      <c r="D397" s="29"/>
      <c r="E397" s="26"/>
      <c r="F397" s="53"/>
    </row>
    <row r="398" spans="1:8" x14ac:dyDescent="0.3">
      <c r="A398" s="31" t="s">
        <v>16</v>
      </c>
      <c r="B398" s="28" t="s">
        <v>26</v>
      </c>
      <c r="C398" s="10" t="s">
        <v>27</v>
      </c>
      <c r="D398" s="29">
        <v>38.5</v>
      </c>
      <c r="E398" s="26"/>
      <c r="F398" s="53"/>
    </row>
    <row r="399" spans="1:8" ht="22.8" x14ac:dyDescent="0.3">
      <c r="A399" s="31" t="s">
        <v>28</v>
      </c>
      <c r="B399" s="28" t="s">
        <v>29</v>
      </c>
      <c r="C399" s="10" t="s">
        <v>30</v>
      </c>
      <c r="D399" s="32">
        <v>29.66</v>
      </c>
      <c r="E399" s="26"/>
      <c r="F399" s="53"/>
    </row>
    <row r="400" spans="1:8" x14ac:dyDescent="0.3">
      <c r="A400" s="27">
        <v>2.2000000000000002</v>
      </c>
      <c r="B400" s="25" t="s">
        <v>31</v>
      </c>
      <c r="C400" s="10"/>
      <c r="D400" s="29"/>
      <c r="E400" s="26"/>
      <c r="F400" s="53"/>
    </row>
    <row r="401" spans="1:6" x14ac:dyDescent="0.3">
      <c r="A401" s="31" t="s">
        <v>32</v>
      </c>
      <c r="B401" s="28" t="s">
        <v>33</v>
      </c>
      <c r="C401" s="10" t="s">
        <v>30</v>
      </c>
      <c r="D401" s="32">
        <v>1.04</v>
      </c>
      <c r="E401" s="26"/>
      <c r="F401" s="53"/>
    </row>
    <row r="402" spans="1:6" x14ac:dyDescent="0.3">
      <c r="A402" s="31" t="s">
        <v>34</v>
      </c>
      <c r="B402" s="28" t="s">
        <v>35</v>
      </c>
      <c r="C402" s="10" t="s">
        <v>30</v>
      </c>
      <c r="D402" s="32">
        <v>0.63</v>
      </c>
      <c r="E402" s="26"/>
      <c r="F402" s="53"/>
    </row>
    <row r="403" spans="1:6" x14ac:dyDescent="0.3">
      <c r="A403" s="31" t="s">
        <v>36</v>
      </c>
      <c r="B403" s="28" t="s">
        <v>37</v>
      </c>
      <c r="C403" s="10" t="s">
        <v>38</v>
      </c>
      <c r="D403" s="32">
        <v>16.190000000000001</v>
      </c>
      <c r="E403" s="26"/>
      <c r="F403" s="53"/>
    </row>
    <row r="404" spans="1:6" x14ac:dyDescent="0.3">
      <c r="A404" s="31" t="s">
        <v>39</v>
      </c>
      <c r="B404" s="28" t="s">
        <v>40</v>
      </c>
      <c r="C404" s="10" t="s">
        <v>30</v>
      </c>
      <c r="D404" s="32">
        <v>4.41</v>
      </c>
      <c r="E404" s="26"/>
      <c r="F404" s="53"/>
    </row>
    <row r="405" spans="1:6" ht="22.8" x14ac:dyDescent="0.3">
      <c r="A405" s="27">
        <v>2.2999999999999998</v>
      </c>
      <c r="B405" s="25" t="s">
        <v>41</v>
      </c>
      <c r="C405" s="10"/>
      <c r="D405" s="29"/>
      <c r="E405" s="26"/>
      <c r="F405" s="53"/>
    </row>
    <row r="406" spans="1:6" ht="22.8" x14ac:dyDescent="0.3">
      <c r="A406" s="31" t="s">
        <v>42</v>
      </c>
      <c r="B406" s="28" t="s">
        <v>43</v>
      </c>
      <c r="C406" s="10" t="s">
        <v>30</v>
      </c>
      <c r="D406" s="32">
        <v>29.2</v>
      </c>
      <c r="E406" s="26"/>
      <c r="F406" s="53"/>
    </row>
    <row r="407" spans="1:6" x14ac:dyDescent="0.3">
      <c r="A407" s="20">
        <v>3</v>
      </c>
      <c r="B407" s="71" t="s">
        <v>44</v>
      </c>
      <c r="C407" s="72"/>
      <c r="D407" s="75"/>
      <c r="E407" s="73"/>
      <c r="F407" s="74"/>
    </row>
    <row r="408" spans="1:6" x14ac:dyDescent="0.3">
      <c r="A408" s="31" t="s">
        <v>45</v>
      </c>
      <c r="B408" s="25" t="s">
        <v>46</v>
      </c>
      <c r="C408" s="31"/>
      <c r="D408" s="33"/>
      <c r="E408" s="26"/>
      <c r="F408" s="53"/>
    </row>
    <row r="409" spans="1:6" x14ac:dyDescent="0.3">
      <c r="A409" s="31" t="s">
        <v>47</v>
      </c>
      <c r="B409" s="28" t="s">
        <v>48</v>
      </c>
      <c r="C409" s="10" t="s">
        <v>30</v>
      </c>
      <c r="D409" s="32">
        <v>1.62</v>
      </c>
      <c r="E409" s="26"/>
      <c r="F409" s="53"/>
    </row>
    <row r="410" spans="1:6" x14ac:dyDescent="0.3">
      <c r="A410" s="27" t="s">
        <v>49</v>
      </c>
      <c r="B410" s="25" t="s">
        <v>50</v>
      </c>
      <c r="C410" s="10"/>
      <c r="D410" s="29"/>
      <c r="E410" s="26"/>
      <c r="F410" s="53"/>
    </row>
    <row r="411" spans="1:6" x14ac:dyDescent="0.3">
      <c r="A411" s="31" t="s">
        <v>51</v>
      </c>
      <c r="B411" s="28" t="s">
        <v>52</v>
      </c>
      <c r="C411" s="10" t="s">
        <v>30</v>
      </c>
      <c r="D411" s="32">
        <v>10.050000000000001</v>
      </c>
      <c r="E411" s="26"/>
      <c r="F411" s="53"/>
    </row>
    <row r="412" spans="1:6" x14ac:dyDescent="0.3">
      <c r="A412" s="27">
        <v>3.3</v>
      </c>
      <c r="B412" s="25" t="s">
        <v>53</v>
      </c>
      <c r="C412" s="10"/>
      <c r="D412" s="29"/>
      <c r="E412" s="26"/>
      <c r="F412" s="53"/>
    </row>
    <row r="413" spans="1:6" x14ac:dyDescent="0.3">
      <c r="A413" s="31" t="s">
        <v>54</v>
      </c>
      <c r="B413" s="28" t="s">
        <v>55</v>
      </c>
      <c r="C413" s="10" t="s">
        <v>56</v>
      </c>
      <c r="D413" s="32">
        <v>819.9</v>
      </c>
      <c r="E413" s="26"/>
      <c r="F413" s="53"/>
    </row>
    <row r="414" spans="1:6" x14ac:dyDescent="0.3">
      <c r="A414" s="27">
        <v>3.5</v>
      </c>
      <c r="B414" s="25" t="s">
        <v>228</v>
      </c>
      <c r="C414" s="10"/>
      <c r="D414" s="29"/>
      <c r="E414" s="26"/>
      <c r="F414" s="53"/>
    </row>
    <row r="415" spans="1:6" x14ac:dyDescent="0.3">
      <c r="A415" s="31" t="s">
        <v>229</v>
      </c>
      <c r="B415" s="28" t="s">
        <v>230</v>
      </c>
      <c r="C415" s="10" t="s">
        <v>25</v>
      </c>
      <c r="D415" s="32">
        <v>26.4</v>
      </c>
      <c r="E415" s="26"/>
      <c r="F415" s="53"/>
    </row>
    <row r="416" spans="1:6" x14ac:dyDescent="0.3">
      <c r="A416" s="20">
        <v>5</v>
      </c>
      <c r="B416" s="71" t="s">
        <v>68</v>
      </c>
      <c r="C416" s="72"/>
      <c r="D416" s="75"/>
      <c r="E416" s="73"/>
      <c r="F416" s="74"/>
    </row>
    <row r="417" spans="1:8" x14ac:dyDescent="0.3">
      <c r="A417" s="27">
        <v>5.0999999999999996</v>
      </c>
      <c r="B417" s="25" t="s">
        <v>69</v>
      </c>
      <c r="C417" s="10"/>
      <c r="D417" s="29"/>
      <c r="E417" s="26"/>
      <c r="F417" s="53"/>
    </row>
    <row r="418" spans="1:8" ht="12" customHeight="1" x14ac:dyDescent="0.3">
      <c r="A418" s="31" t="s">
        <v>70</v>
      </c>
      <c r="B418" s="4" t="s">
        <v>71</v>
      </c>
      <c r="C418" s="10" t="s">
        <v>72</v>
      </c>
      <c r="D418" s="33">
        <v>4.4000000000000004</v>
      </c>
      <c r="E418" s="26"/>
      <c r="F418" s="53"/>
    </row>
    <row r="419" spans="1:8" x14ac:dyDescent="0.3">
      <c r="A419" s="20">
        <v>9</v>
      </c>
      <c r="B419" s="71" t="s">
        <v>88</v>
      </c>
      <c r="C419" s="72"/>
      <c r="D419" s="75"/>
      <c r="E419" s="73"/>
      <c r="F419" s="74"/>
    </row>
    <row r="420" spans="1:8" ht="22.8" x14ac:dyDescent="0.3">
      <c r="A420" s="27">
        <v>9.3000000000000007</v>
      </c>
      <c r="B420" s="25" t="s">
        <v>333</v>
      </c>
      <c r="C420" s="10"/>
      <c r="D420" s="29"/>
      <c r="E420" s="26"/>
      <c r="F420" s="53"/>
    </row>
    <row r="421" spans="1:8" ht="31.8" customHeight="1" x14ac:dyDescent="0.3">
      <c r="A421" s="31" t="s">
        <v>334</v>
      </c>
      <c r="B421" s="4" t="s">
        <v>335</v>
      </c>
      <c r="C421" s="10" t="s">
        <v>63</v>
      </c>
      <c r="D421" s="33">
        <v>2</v>
      </c>
      <c r="E421" s="26"/>
      <c r="F421" s="53"/>
    </row>
    <row r="422" spans="1:8" x14ac:dyDescent="0.3">
      <c r="A422" s="27" t="s">
        <v>304</v>
      </c>
      <c r="B422" s="25" t="s">
        <v>305</v>
      </c>
      <c r="C422" s="10"/>
      <c r="D422" s="40"/>
      <c r="E422" s="26"/>
      <c r="F422" s="53"/>
    </row>
    <row r="423" spans="1:8" s="43" customFormat="1" x14ac:dyDescent="0.2">
      <c r="A423" s="41" t="s">
        <v>330</v>
      </c>
      <c r="B423" s="12" t="s">
        <v>331</v>
      </c>
      <c r="C423" s="8" t="s">
        <v>25</v>
      </c>
      <c r="D423" s="33">
        <v>4.4000000000000004</v>
      </c>
      <c r="E423" s="42"/>
      <c r="F423" s="53"/>
      <c r="H423" s="88"/>
    </row>
    <row r="424" spans="1:8" ht="6" customHeight="1" x14ac:dyDescent="0.3">
      <c r="A424" s="31"/>
      <c r="B424" s="28"/>
      <c r="C424" s="10"/>
      <c r="D424" s="32"/>
      <c r="E424" s="26"/>
      <c r="F424" s="53"/>
    </row>
    <row r="425" spans="1:8" x14ac:dyDescent="0.3">
      <c r="A425" s="96" t="s">
        <v>486</v>
      </c>
      <c r="B425" s="96"/>
      <c r="C425" s="96"/>
      <c r="D425" s="96"/>
      <c r="E425" s="96"/>
      <c r="F425" s="55"/>
    </row>
    <row r="426" spans="1:8" x14ac:dyDescent="0.3">
      <c r="A426" s="3"/>
      <c r="B426" s="13"/>
      <c r="C426" s="5"/>
      <c r="D426" s="33"/>
      <c r="E426" s="26"/>
      <c r="F426" s="53"/>
    </row>
    <row r="427" spans="1:8" ht="24.6" customHeight="1" x14ac:dyDescent="0.3">
      <c r="A427" s="97" t="s">
        <v>336</v>
      </c>
      <c r="B427" s="97" t="s">
        <v>128</v>
      </c>
      <c r="C427" s="97"/>
      <c r="D427" s="97"/>
      <c r="E427" s="97"/>
      <c r="F427" s="97">
        <v>875892557</v>
      </c>
    </row>
    <row r="428" spans="1:8" ht="21" customHeight="1" x14ac:dyDescent="0.3">
      <c r="A428" s="18" t="s">
        <v>0</v>
      </c>
      <c r="B428" s="18" t="s">
        <v>1</v>
      </c>
      <c r="C428" s="18" t="s">
        <v>2</v>
      </c>
      <c r="D428" s="18" t="s">
        <v>3</v>
      </c>
      <c r="E428" s="19" t="s">
        <v>4</v>
      </c>
      <c r="F428" s="19" t="s">
        <v>5</v>
      </c>
    </row>
    <row r="429" spans="1:8" x14ac:dyDescent="0.3">
      <c r="A429" s="20">
        <v>2</v>
      </c>
      <c r="B429" s="71" t="s">
        <v>21</v>
      </c>
      <c r="C429" s="72"/>
      <c r="D429" s="75"/>
      <c r="E429" s="73"/>
      <c r="F429" s="74"/>
    </row>
    <row r="430" spans="1:8" x14ac:dyDescent="0.3">
      <c r="A430" s="27" t="s">
        <v>22</v>
      </c>
      <c r="B430" s="25" t="s">
        <v>23</v>
      </c>
      <c r="C430" s="10"/>
      <c r="D430" s="29"/>
      <c r="E430" s="26"/>
      <c r="F430" s="53"/>
    </row>
    <row r="431" spans="1:8" x14ac:dyDescent="0.3">
      <c r="A431" s="27" t="s">
        <v>16</v>
      </c>
      <c r="B431" s="28" t="s">
        <v>26</v>
      </c>
      <c r="C431" s="10" t="s">
        <v>27</v>
      </c>
      <c r="D431" s="29">
        <v>274.13</v>
      </c>
      <c r="E431" s="26"/>
      <c r="F431" s="53"/>
    </row>
    <row r="432" spans="1:8" ht="22.8" x14ac:dyDescent="0.3">
      <c r="A432" s="31" t="s">
        <v>28</v>
      </c>
      <c r="B432" s="28" t="s">
        <v>29</v>
      </c>
      <c r="C432" s="10" t="s">
        <v>30</v>
      </c>
      <c r="D432" s="32">
        <v>527.02</v>
      </c>
      <c r="E432" s="26"/>
      <c r="F432" s="53"/>
    </row>
    <row r="433" spans="1:6" x14ac:dyDescent="0.3">
      <c r="A433" s="27">
        <v>2.2000000000000002</v>
      </c>
      <c r="B433" s="25" t="s">
        <v>31</v>
      </c>
      <c r="C433" s="10"/>
      <c r="D433" s="29"/>
      <c r="E433" s="26"/>
      <c r="F433" s="53"/>
    </row>
    <row r="434" spans="1:6" ht="22.8" x14ac:dyDescent="0.3">
      <c r="A434" s="31" t="s">
        <v>337</v>
      </c>
      <c r="B434" s="28" t="s">
        <v>338</v>
      </c>
      <c r="C434" s="10" t="s">
        <v>30</v>
      </c>
      <c r="D434" s="32">
        <v>10.49</v>
      </c>
      <c r="E434" s="26"/>
      <c r="F434" s="53"/>
    </row>
    <row r="435" spans="1:6" x14ac:dyDescent="0.3">
      <c r="A435" s="31" t="s">
        <v>32</v>
      </c>
      <c r="B435" s="28" t="s">
        <v>33</v>
      </c>
      <c r="C435" s="10" t="s">
        <v>30</v>
      </c>
      <c r="D435" s="32">
        <v>238.54</v>
      </c>
      <c r="E435" s="26"/>
      <c r="F435" s="53"/>
    </row>
    <row r="436" spans="1:6" x14ac:dyDescent="0.3">
      <c r="A436" s="31" t="s">
        <v>339</v>
      </c>
      <c r="B436" s="28" t="s">
        <v>340</v>
      </c>
      <c r="C436" s="10" t="s">
        <v>30</v>
      </c>
      <c r="D436" s="32">
        <v>26.99</v>
      </c>
      <c r="E436" s="26"/>
      <c r="F436" s="53"/>
    </row>
    <row r="437" spans="1:6" x14ac:dyDescent="0.3">
      <c r="A437" s="31" t="s">
        <v>39</v>
      </c>
      <c r="B437" s="28" t="s">
        <v>40</v>
      </c>
      <c r="C437" s="10" t="s">
        <v>30</v>
      </c>
      <c r="D437" s="32">
        <v>66.239999999999995</v>
      </c>
      <c r="E437" s="26"/>
      <c r="F437" s="53"/>
    </row>
    <row r="438" spans="1:6" ht="22.8" x14ac:dyDescent="0.3">
      <c r="A438" s="27">
        <v>2.2999999999999998</v>
      </c>
      <c r="B438" s="25" t="s">
        <v>41</v>
      </c>
      <c r="C438" s="10"/>
      <c r="D438" s="29"/>
      <c r="E438" s="26"/>
      <c r="F438" s="53"/>
    </row>
    <row r="439" spans="1:6" ht="22.8" x14ac:dyDescent="0.3">
      <c r="A439" s="31" t="s">
        <v>42</v>
      </c>
      <c r="B439" s="28" t="s">
        <v>43</v>
      </c>
      <c r="C439" s="10" t="s">
        <v>30</v>
      </c>
      <c r="D439" s="32">
        <v>460.78</v>
      </c>
      <c r="E439" s="26"/>
      <c r="F439" s="53"/>
    </row>
    <row r="440" spans="1:6" x14ac:dyDescent="0.3">
      <c r="A440" s="27">
        <v>2.6</v>
      </c>
      <c r="B440" s="25" t="s">
        <v>341</v>
      </c>
      <c r="C440" s="10"/>
      <c r="D440" s="29"/>
      <c r="E440" s="26"/>
      <c r="F440" s="53"/>
    </row>
    <row r="441" spans="1:6" x14ac:dyDescent="0.3">
      <c r="A441" s="31" t="s">
        <v>342</v>
      </c>
      <c r="B441" s="28" t="s">
        <v>343</v>
      </c>
      <c r="C441" s="10" t="s">
        <v>27</v>
      </c>
      <c r="D441" s="32">
        <v>675.84</v>
      </c>
      <c r="E441" s="26"/>
      <c r="F441" s="53"/>
    </row>
    <row r="442" spans="1:6" x14ac:dyDescent="0.3">
      <c r="A442" s="20">
        <v>3</v>
      </c>
      <c r="B442" s="71" t="s">
        <v>44</v>
      </c>
      <c r="C442" s="72"/>
      <c r="D442" s="75"/>
      <c r="E442" s="73"/>
      <c r="F442" s="74"/>
    </row>
    <row r="443" spans="1:6" x14ac:dyDescent="0.3">
      <c r="A443" s="31" t="s">
        <v>45</v>
      </c>
      <c r="B443" s="25" t="s">
        <v>46</v>
      </c>
      <c r="C443" s="31"/>
      <c r="D443" s="33"/>
      <c r="E443" s="26"/>
      <c r="F443" s="53"/>
    </row>
    <row r="444" spans="1:6" x14ac:dyDescent="0.3">
      <c r="A444" s="31" t="s">
        <v>47</v>
      </c>
      <c r="B444" s="28" t="s">
        <v>48</v>
      </c>
      <c r="C444" s="10" t="s">
        <v>30</v>
      </c>
      <c r="D444" s="32">
        <v>1.57</v>
      </c>
      <c r="E444" s="26"/>
      <c r="F444" s="53"/>
    </row>
    <row r="445" spans="1:6" x14ac:dyDescent="0.3">
      <c r="A445" s="27" t="s">
        <v>49</v>
      </c>
      <c r="B445" s="25" t="s">
        <v>50</v>
      </c>
      <c r="C445" s="10"/>
      <c r="D445" s="29"/>
      <c r="E445" s="26"/>
      <c r="F445" s="53"/>
    </row>
    <row r="446" spans="1:6" x14ac:dyDescent="0.3">
      <c r="A446" s="31" t="s">
        <v>51</v>
      </c>
      <c r="B446" s="28" t="s">
        <v>52</v>
      </c>
      <c r="C446" s="10" t="s">
        <v>30</v>
      </c>
      <c r="D446" s="32">
        <v>32.06</v>
      </c>
      <c r="E446" s="26"/>
      <c r="F446" s="53"/>
    </row>
    <row r="447" spans="1:6" x14ac:dyDescent="0.3">
      <c r="A447" s="27">
        <v>3.3</v>
      </c>
      <c r="B447" s="25" t="s">
        <v>53</v>
      </c>
      <c r="C447" s="10"/>
      <c r="D447" s="29"/>
      <c r="E447" s="26"/>
      <c r="F447" s="53"/>
    </row>
    <row r="448" spans="1:6" x14ac:dyDescent="0.3">
      <c r="A448" s="31" t="s">
        <v>54</v>
      </c>
      <c r="B448" s="28" t="s">
        <v>55</v>
      </c>
      <c r="C448" s="10" t="s">
        <v>56</v>
      </c>
      <c r="D448" s="32">
        <v>3816.77</v>
      </c>
      <c r="E448" s="26"/>
      <c r="F448" s="53"/>
    </row>
    <row r="449" spans="1:6" x14ac:dyDescent="0.3">
      <c r="A449" s="20">
        <v>4</v>
      </c>
      <c r="B449" s="71" t="s">
        <v>59</v>
      </c>
      <c r="C449" s="72"/>
      <c r="D449" s="75"/>
      <c r="E449" s="73"/>
      <c r="F449" s="74"/>
    </row>
    <row r="450" spans="1:6" x14ac:dyDescent="0.3">
      <c r="A450" s="27">
        <v>4.2</v>
      </c>
      <c r="B450" s="25" t="s">
        <v>139</v>
      </c>
      <c r="C450" s="10"/>
      <c r="D450" s="29"/>
      <c r="E450" s="26"/>
      <c r="F450" s="53"/>
    </row>
    <row r="451" spans="1:6" ht="12" customHeight="1" x14ac:dyDescent="0.3">
      <c r="A451" s="31" t="s">
        <v>126</v>
      </c>
      <c r="B451" s="4" t="s">
        <v>245</v>
      </c>
      <c r="C451" s="10" t="s">
        <v>72</v>
      </c>
      <c r="D451" s="33">
        <v>1.3</v>
      </c>
      <c r="E451" s="26"/>
      <c r="F451" s="53"/>
    </row>
    <row r="452" spans="1:6" ht="12" customHeight="1" x14ac:dyDescent="0.3">
      <c r="A452" s="31" t="s">
        <v>142</v>
      </c>
      <c r="B452" s="4" t="s">
        <v>143</v>
      </c>
      <c r="C452" s="10" t="s">
        <v>72</v>
      </c>
      <c r="D452" s="33">
        <v>281.38</v>
      </c>
      <c r="E452" s="26"/>
      <c r="F452" s="53"/>
    </row>
    <row r="453" spans="1:6" x14ac:dyDescent="0.3">
      <c r="A453" s="27">
        <v>4.3</v>
      </c>
      <c r="B453" s="25" t="s">
        <v>60</v>
      </c>
      <c r="C453" s="10"/>
      <c r="D453" s="29"/>
      <c r="E453" s="26"/>
      <c r="F453" s="53"/>
    </row>
    <row r="454" spans="1:6" ht="12" customHeight="1" x14ac:dyDescent="0.3">
      <c r="A454" s="31" t="s">
        <v>246</v>
      </c>
      <c r="B454" s="4" t="s">
        <v>247</v>
      </c>
      <c r="C454" s="10" t="s">
        <v>63</v>
      </c>
      <c r="D454" s="33">
        <v>10</v>
      </c>
      <c r="E454" s="26"/>
      <c r="F454" s="53"/>
    </row>
    <row r="455" spans="1:6" ht="12" customHeight="1" x14ac:dyDescent="0.3">
      <c r="A455" s="31" t="s">
        <v>144</v>
      </c>
      <c r="B455" s="4" t="s">
        <v>145</v>
      </c>
      <c r="C455" s="10" t="s">
        <v>63</v>
      </c>
      <c r="D455" s="33">
        <v>53</v>
      </c>
      <c r="E455" s="26"/>
      <c r="F455" s="53"/>
    </row>
    <row r="456" spans="1:6" x14ac:dyDescent="0.3">
      <c r="A456" s="27" t="s">
        <v>64</v>
      </c>
      <c r="B456" s="25" t="s">
        <v>65</v>
      </c>
      <c r="C456" s="10"/>
      <c r="D456" s="29"/>
      <c r="E456" s="26"/>
      <c r="F456" s="53"/>
    </row>
    <row r="457" spans="1:6" ht="24.6" customHeight="1" x14ac:dyDescent="0.3">
      <c r="A457" s="31" t="s">
        <v>66</v>
      </c>
      <c r="B457" s="4" t="s">
        <v>67</v>
      </c>
      <c r="C457" s="10" t="s">
        <v>63</v>
      </c>
      <c r="D457" s="33">
        <v>6</v>
      </c>
      <c r="E457" s="26"/>
      <c r="F457" s="53"/>
    </row>
    <row r="458" spans="1:6" ht="33" customHeight="1" x14ac:dyDescent="0.3">
      <c r="A458" s="31" t="s">
        <v>324</v>
      </c>
      <c r="B458" s="4" t="s">
        <v>344</v>
      </c>
      <c r="C458" s="10" t="s">
        <v>63</v>
      </c>
      <c r="D458" s="33">
        <v>8</v>
      </c>
      <c r="E458" s="26"/>
      <c r="F458" s="53"/>
    </row>
    <row r="459" spans="1:6" x14ac:dyDescent="0.3">
      <c r="A459" s="20">
        <v>5</v>
      </c>
      <c r="B459" s="71" t="s">
        <v>68</v>
      </c>
      <c r="C459" s="72"/>
      <c r="D459" s="75"/>
      <c r="E459" s="73"/>
      <c r="F459" s="74"/>
    </row>
    <row r="460" spans="1:6" x14ac:dyDescent="0.3">
      <c r="A460" s="27">
        <v>5.3</v>
      </c>
      <c r="B460" s="25" t="s">
        <v>345</v>
      </c>
      <c r="C460" s="10"/>
      <c r="D460" s="29"/>
      <c r="E460" s="26"/>
      <c r="F460" s="53"/>
    </row>
    <row r="461" spans="1:6" ht="12" customHeight="1" x14ac:dyDescent="0.3">
      <c r="A461" s="31" t="s">
        <v>346</v>
      </c>
      <c r="B461" s="4" t="s">
        <v>347</v>
      </c>
      <c r="C461" s="10" t="s">
        <v>63</v>
      </c>
      <c r="D461" s="33">
        <v>4</v>
      </c>
      <c r="E461" s="26"/>
      <c r="F461" s="53"/>
    </row>
    <row r="462" spans="1:6" x14ac:dyDescent="0.3">
      <c r="A462" s="27" t="s">
        <v>348</v>
      </c>
      <c r="B462" s="25" t="s">
        <v>349</v>
      </c>
      <c r="C462" s="10"/>
      <c r="D462" s="29"/>
      <c r="E462" s="26"/>
      <c r="F462" s="53"/>
    </row>
    <row r="463" spans="1:6" ht="12" customHeight="1" x14ac:dyDescent="0.3">
      <c r="A463" s="31" t="s">
        <v>350</v>
      </c>
      <c r="B463" s="4" t="s">
        <v>351</v>
      </c>
      <c r="C463" s="10" t="s">
        <v>63</v>
      </c>
      <c r="D463" s="33">
        <v>2</v>
      </c>
      <c r="E463" s="26"/>
      <c r="F463" s="53"/>
    </row>
    <row r="464" spans="1:6" x14ac:dyDescent="0.3">
      <c r="A464" s="20">
        <v>8</v>
      </c>
      <c r="B464" s="71" t="s">
        <v>155</v>
      </c>
      <c r="C464" s="72"/>
      <c r="D464" s="75"/>
      <c r="E464" s="73"/>
      <c r="F464" s="74"/>
    </row>
    <row r="465" spans="1:8" ht="26.4" customHeight="1" x14ac:dyDescent="0.3">
      <c r="A465" s="31" t="s">
        <v>156</v>
      </c>
      <c r="B465" s="4" t="s">
        <v>157</v>
      </c>
      <c r="C465" s="10" t="s">
        <v>72</v>
      </c>
      <c r="D465" s="33">
        <v>6.75</v>
      </c>
      <c r="E465" s="26"/>
      <c r="F465" s="53"/>
    </row>
    <row r="466" spans="1:8" ht="22.8" customHeight="1" x14ac:dyDescent="0.3">
      <c r="A466" s="31">
        <v>8.4</v>
      </c>
      <c r="B466" s="4" t="s">
        <v>352</v>
      </c>
      <c r="C466" s="10" t="s">
        <v>63</v>
      </c>
      <c r="D466" s="33">
        <v>2</v>
      </c>
      <c r="E466" s="26"/>
      <c r="F466" s="53"/>
    </row>
    <row r="467" spans="1:8" x14ac:dyDescent="0.3">
      <c r="A467" s="20">
        <v>9</v>
      </c>
      <c r="B467" s="71" t="s">
        <v>88</v>
      </c>
      <c r="C467" s="72"/>
      <c r="D467" s="75"/>
      <c r="E467" s="73"/>
      <c r="F467" s="74"/>
    </row>
    <row r="468" spans="1:8" x14ac:dyDescent="0.3">
      <c r="A468" s="27">
        <v>9.1</v>
      </c>
      <c r="B468" s="25" t="s">
        <v>89</v>
      </c>
      <c r="C468" s="10"/>
      <c r="D468" s="29"/>
      <c r="E468" s="26"/>
      <c r="F468" s="53"/>
    </row>
    <row r="469" spans="1:8" ht="22.8" customHeight="1" x14ac:dyDescent="0.3">
      <c r="A469" s="31" t="s">
        <v>353</v>
      </c>
      <c r="B469" s="4" t="s">
        <v>354</v>
      </c>
      <c r="C469" s="10" t="s">
        <v>63</v>
      </c>
      <c r="D469" s="33">
        <v>2</v>
      </c>
      <c r="E469" s="26"/>
      <c r="F469" s="53"/>
    </row>
    <row r="470" spans="1:8" s="43" customFormat="1" x14ac:dyDescent="0.2">
      <c r="A470" s="41" t="s">
        <v>355</v>
      </c>
      <c r="B470" s="12" t="s">
        <v>356</v>
      </c>
      <c r="C470" s="8" t="s">
        <v>63</v>
      </c>
      <c r="D470" s="33">
        <v>8</v>
      </c>
      <c r="E470" s="42"/>
      <c r="F470" s="53"/>
      <c r="H470" s="88"/>
    </row>
    <row r="471" spans="1:8" x14ac:dyDescent="0.3">
      <c r="A471" s="27" t="s">
        <v>357</v>
      </c>
      <c r="B471" s="25" t="s">
        <v>358</v>
      </c>
      <c r="C471" s="10"/>
      <c r="D471" s="40"/>
      <c r="E471" s="26"/>
      <c r="F471" s="53"/>
    </row>
    <row r="472" spans="1:8" s="43" customFormat="1" x14ac:dyDescent="0.2">
      <c r="A472" s="41" t="s">
        <v>359</v>
      </c>
      <c r="B472" s="12" t="s">
        <v>360</v>
      </c>
      <c r="C472" s="8" t="s">
        <v>63</v>
      </c>
      <c r="D472" s="33">
        <v>8</v>
      </c>
      <c r="E472" s="42"/>
      <c r="F472" s="53"/>
      <c r="H472" s="88"/>
    </row>
    <row r="473" spans="1:8" x14ac:dyDescent="0.2">
      <c r="A473" s="27" t="s">
        <v>361</v>
      </c>
      <c r="B473" s="25" t="s">
        <v>362</v>
      </c>
      <c r="C473" s="10"/>
      <c r="D473" s="40"/>
      <c r="E473" s="42"/>
      <c r="F473" s="53"/>
    </row>
    <row r="474" spans="1:8" s="43" customFormat="1" x14ac:dyDescent="0.2">
      <c r="A474" s="41" t="s">
        <v>361</v>
      </c>
      <c r="B474" s="12" t="s">
        <v>362</v>
      </c>
      <c r="C474" s="8" t="s">
        <v>63</v>
      </c>
      <c r="D474" s="33">
        <v>2</v>
      </c>
      <c r="E474" s="42"/>
      <c r="F474" s="53"/>
      <c r="H474" s="88"/>
    </row>
    <row r="475" spans="1:8" ht="15.75" customHeight="1" x14ac:dyDescent="0.2">
      <c r="A475" s="27" t="s">
        <v>363</v>
      </c>
      <c r="B475" s="25" t="s">
        <v>364</v>
      </c>
      <c r="C475" s="10"/>
      <c r="D475" s="40"/>
      <c r="E475" s="42"/>
      <c r="F475" s="53"/>
    </row>
    <row r="476" spans="1:8" s="43" customFormat="1" x14ac:dyDescent="0.2">
      <c r="A476" s="41" t="s">
        <v>363</v>
      </c>
      <c r="B476" s="12" t="s">
        <v>364</v>
      </c>
      <c r="C476" s="8" t="s">
        <v>63</v>
      </c>
      <c r="D476" s="33">
        <v>12</v>
      </c>
      <c r="E476" s="42"/>
      <c r="F476" s="53"/>
      <c r="H476" s="88"/>
    </row>
    <row r="477" spans="1:8" x14ac:dyDescent="0.2">
      <c r="A477" s="27" t="s">
        <v>176</v>
      </c>
      <c r="B477" s="25" t="s">
        <v>177</v>
      </c>
      <c r="C477" s="10"/>
      <c r="D477" s="40"/>
      <c r="E477" s="42"/>
      <c r="F477" s="53"/>
    </row>
    <row r="478" spans="1:8" s="43" customFormat="1" x14ac:dyDescent="0.2">
      <c r="A478" s="41" t="s">
        <v>365</v>
      </c>
      <c r="B478" s="12" t="s">
        <v>366</v>
      </c>
      <c r="C478" s="8" t="s">
        <v>63</v>
      </c>
      <c r="D478" s="33">
        <v>3</v>
      </c>
      <c r="E478" s="42"/>
      <c r="F478" s="53"/>
      <c r="H478" s="88"/>
    </row>
    <row r="479" spans="1:8" x14ac:dyDescent="0.2">
      <c r="A479" s="27" t="s">
        <v>367</v>
      </c>
      <c r="B479" s="25" t="s">
        <v>368</v>
      </c>
      <c r="C479" s="10"/>
      <c r="D479" s="40"/>
      <c r="E479" s="42"/>
      <c r="F479" s="53"/>
    </row>
    <row r="480" spans="1:8" s="43" customFormat="1" x14ac:dyDescent="0.2">
      <c r="A480" s="41" t="s">
        <v>369</v>
      </c>
      <c r="B480" s="12" t="s">
        <v>370</v>
      </c>
      <c r="C480" s="8" t="s">
        <v>63</v>
      </c>
      <c r="D480" s="33">
        <v>2</v>
      </c>
      <c r="E480" s="42"/>
      <c r="F480" s="53"/>
      <c r="H480" s="88"/>
    </row>
    <row r="481" spans="1:8" x14ac:dyDescent="0.2">
      <c r="A481" s="27" t="s">
        <v>275</v>
      </c>
      <c r="B481" s="25" t="s">
        <v>276</v>
      </c>
      <c r="C481" s="10"/>
      <c r="D481" s="40"/>
      <c r="E481" s="42"/>
      <c r="F481" s="53"/>
    </row>
    <row r="482" spans="1:8" s="43" customFormat="1" x14ac:dyDescent="0.2">
      <c r="A482" s="41" t="s">
        <v>371</v>
      </c>
      <c r="B482" s="12" t="s">
        <v>372</v>
      </c>
      <c r="C482" s="8" t="s">
        <v>63</v>
      </c>
      <c r="D482" s="33">
        <v>2</v>
      </c>
      <c r="E482" s="42"/>
      <c r="F482" s="53"/>
      <c r="H482" s="88"/>
    </row>
    <row r="483" spans="1:8" x14ac:dyDescent="0.2">
      <c r="A483" s="27" t="s">
        <v>373</v>
      </c>
      <c r="B483" s="25" t="s">
        <v>374</v>
      </c>
      <c r="C483" s="10"/>
      <c r="D483" s="40"/>
      <c r="E483" s="42"/>
      <c r="F483" s="53"/>
    </row>
    <row r="484" spans="1:8" s="43" customFormat="1" x14ac:dyDescent="0.2">
      <c r="A484" s="41" t="s">
        <v>375</v>
      </c>
      <c r="B484" s="12" t="s">
        <v>376</v>
      </c>
      <c r="C484" s="8" t="s">
        <v>63</v>
      </c>
      <c r="D484" s="33">
        <v>12</v>
      </c>
      <c r="E484" s="42"/>
      <c r="F484" s="53"/>
      <c r="H484" s="88"/>
    </row>
    <row r="485" spans="1:8" x14ac:dyDescent="0.2">
      <c r="A485" s="27" t="s">
        <v>111</v>
      </c>
      <c r="B485" s="25" t="s">
        <v>112</v>
      </c>
      <c r="C485" s="10"/>
      <c r="D485" s="40"/>
      <c r="E485" s="42"/>
      <c r="F485" s="53"/>
    </row>
    <row r="486" spans="1:8" x14ac:dyDescent="0.2">
      <c r="A486" s="41" t="s">
        <v>377</v>
      </c>
      <c r="B486" s="12" t="s">
        <v>378</v>
      </c>
      <c r="C486" s="8" t="s">
        <v>63</v>
      </c>
      <c r="D486" s="33">
        <v>6</v>
      </c>
      <c r="E486" s="42"/>
      <c r="F486" s="53"/>
    </row>
    <row r="487" spans="1:8" ht="15.75" customHeight="1" x14ac:dyDescent="0.2">
      <c r="A487" s="27" t="s">
        <v>379</v>
      </c>
      <c r="B487" s="25" t="s">
        <v>380</v>
      </c>
      <c r="C487" s="10"/>
      <c r="D487" s="40"/>
      <c r="E487" s="42"/>
      <c r="F487" s="53"/>
    </row>
    <row r="488" spans="1:8" s="43" customFormat="1" x14ac:dyDescent="0.2">
      <c r="A488" s="41" t="s">
        <v>381</v>
      </c>
      <c r="B488" s="12" t="s">
        <v>382</v>
      </c>
      <c r="C488" s="8" t="s">
        <v>63</v>
      </c>
      <c r="D488" s="33">
        <v>6</v>
      </c>
      <c r="E488" s="42"/>
      <c r="F488" s="53"/>
      <c r="H488" s="88"/>
    </row>
    <row r="489" spans="1:8" x14ac:dyDescent="0.2">
      <c r="A489" s="27" t="s">
        <v>383</v>
      </c>
      <c r="B489" s="25" t="s">
        <v>384</v>
      </c>
      <c r="C489" s="10"/>
      <c r="D489" s="40"/>
      <c r="E489" s="42"/>
      <c r="F489" s="53"/>
    </row>
    <row r="490" spans="1:8" x14ac:dyDescent="0.2">
      <c r="A490" s="41" t="s">
        <v>385</v>
      </c>
      <c r="B490" s="12" t="s">
        <v>386</v>
      </c>
      <c r="C490" s="8" t="s">
        <v>63</v>
      </c>
      <c r="D490" s="33">
        <v>2</v>
      </c>
      <c r="E490" s="42"/>
      <c r="F490" s="53"/>
    </row>
    <row r="491" spans="1:8" x14ac:dyDescent="0.3">
      <c r="A491" s="98" t="s">
        <v>106</v>
      </c>
      <c r="B491" s="98"/>
      <c r="C491" s="21"/>
      <c r="D491" s="76"/>
      <c r="E491" s="77"/>
      <c r="F491" s="78"/>
    </row>
    <row r="492" spans="1:8" x14ac:dyDescent="0.3">
      <c r="A492" s="20">
        <v>3</v>
      </c>
      <c r="B492" s="71" t="s">
        <v>59</v>
      </c>
      <c r="C492" s="72"/>
      <c r="D492" s="79"/>
      <c r="E492" s="73"/>
      <c r="F492" s="74"/>
    </row>
    <row r="493" spans="1:8" x14ac:dyDescent="0.3">
      <c r="A493" s="27" t="s">
        <v>387</v>
      </c>
      <c r="B493" s="25" t="s">
        <v>388</v>
      </c>
      <c r="C493" s="10"/>
      <c r="D493" s="40"/>
      <c r="E493" s="26"/>
      <c r="F493" s="53"/>
    </row>
    <row r="494" spans="1:8" s="43" customFormat="1" x14ac:dyDescent="0.2">
      <c r="A494" s="41" t="s">
        <v>389</v>
      </c>
      <c r="B494" s="12" t="s">
        <v>390</v>
      </c>
      <c r="C494" s="8" t="s">
        <v>25</v>
      </c>
      <c r="D494" s="33">
        <v>281.38</v>
      </c>
      <c r="E494" s="42"/>
      <c r="F494" s="53"/>
      <c r="H494" s="88"/>
    </row>
    <row r="495" spans="1:8" x14ac:dyDescent="0.3">
      <c r="A495" s="27" t="s">
        <v>291</v>
      </c>
      <c r="B495" s="25" t="s">
        <v>292</v>
      </c>
      <c r="C495" s="10"/>
      <c r="D495" s="40"/>
      <c r="E495" s="26"/>
      <c r="F495" s="53"/>
    </row>
    <row r="496" spans="1:8" s="43" customFormat="1" x14ac:dyDescent="0.2">
      <c r="A496" s="41" t="s">
        <v>391</v>
      </c>
      <c r="B496" s="12" t="s">
        <v>392</v>
      </c>
      <c r="C496" s="8" t="s">
        <v>25</v>
      </c>
      <c r="D496" s="33">
        <v>1.3</v>
      </c>
      <c r="E496" s="42"/>
      <c r="F496" s="53"/>
      <c r="H496" s="88"/>
    </row>
    <row r="497" spans="1:6" ht="6" customHeight="1" x14ac:dyDescent="0.3">
      <c r="A497" s="31"/>
      <c r="B497" s="28"/>
      <c r="C497" s="10"/>
      <c r="D497" s="32"/>
      <c r="E497" s="26"/>
      <c r="F497" s="53"/>
    </row>
    <row r="498" spans="1:6" x14ac:dyDescent="0.3">
      <c r="A498" s="96" t="s">
        <v>487</v>
      </c>
      <c r="B498" s="96"/>
      <c r="C498" s="96"/>
      <c r="D498" s="96"/>
      <c r="E498" s="96"/>
      <c r="F498" s="55"/>
    </row>
    <row r="499" spans="1:6" x14ac:dyDescent="0.3">
      <c r="A499" s="3"/>
      <c r="B499" s="13"/>
      <c r="C499" s="5"/>
      <c r="D499" s="33"/>
      <c r="E499" s="26"/>
      <c r="F499" s="53"/>
    </row>
    <row r="500" spans="1:6" ht="23.4" customHeight="1" x14ac:dyDescent="0.3">
      <c r="A500" s="97" t="s">
        <v>68</v>
      </c>
      <c r="B500" s="97" t="s">
        <v>128</v>
      </c>
      <c r="C500" s="97"/>
      <c r="D500" s="97"/>
      <c r="E500" s="97"/>
      <c r="F500" s="97">
        <v>875892557</v>
      </c>
    </row>
    <row r="501" spans="1:6" ht="23.4" customHeight="1" x14ac:dyDescent="0.3">
      <c r="A501" s="18" t="s">
        <v>0</v>
      </c>
      <c r="B501" s="18" t="s">
        <v>1</v>
      </c>
      <c r="C501" s="18" t="s">
        <v>2</v>
      </c>
      <c r="D501" s="18" t="s">
        <v>3</v>
      </c>
      <c r="E501" s="19" t="s">
        <v>4</v>
      </c>
      <c r="F501" s="19" t="s">
        <v>5</v>
      </c>
    </row>
    <row r="502" spans="1:6" x14ac:dyDescent="0.3">
      <c r="A502" s="20">
        <v>2</v>
      </c>
      <c r="B502" s="71" t="s">
        <v>21</v>
      </c>
      <c r="C502" s="72"/>
      <c r="D502" s="75"/>
      <c r="E502" s="73"/>
      <c r="F502" s="74"/>
    </row>
    <row r="503" spans="1:6" x14ac:dyDescent="0.3">
      <c r="A503" s="27" t="s">
        <v>22</v>
      </c>
      <c r="B503" s="25" t="s">
        <v>23</v>
      </c>
      <c r="C503" s="10"/>
      <c r="D503" s="29"/>
      <c r="E503" s="26"/>
      <c r="F503" s="53"/>
    </row>
    <row r="504" spans="1:6" ht="22.8" x14ac:dyDescent="0.3">
      <c r="A504" s="27" t="s">
        <v>15</v>
      </c>
      <c r="B504" s="28" t="s">
        <v>24</v>
      </c>
      <c r="C504" s="10" t="s">
        <v>25</v>
      </c>
      <c r="D504" s="29">
        <v>308.73</v>
      </c>
      <c r="E504" s="26"/>
      <c r="F504" s="53"/>
    </row>
    <row r="505" spans="1:6" ht="22.8" x14ac:dyDescent="0.3">
      <c r="A505" s="31" t="s">
        <v>28</v>
      </c>
      <c r="B505" s="28" t="s">
        <v>29</v>
      </c>
      <c r="C505" s="10" t="s">
        <v>30</v>
      </c>
      <c r="D505" s="32">
        <v>543.37</v>
      </c>
      <c r="E505" s="26"/>
      <c r="F505" s="53"/>
    </row>
    <row r="506" spans="1:6" x14ac:dyDescent="0.3">
      <c r="A506" s="27">
        <v>2.2000000000000002</v>
      </c>
      <c r="B506" s="25" t="s">
        <v>31</v>
      </c>
      <c r="C506" s="10"/>
      <c r="D506" s="29"/>
      <c r="E506" s="26"/>
      <c r="F506" s="53"/>
    </row>
    <row r="507" spans="1:6" x14ac:dyDescent="0.3">
      <c r="A507" s="31" t="s">
        <v>32</v>
      </c>
      <c r="B507" s="28" t="s">
        <v>33</v>
      </c>
      <c r="C507" s="10" t="s">
        <v>30</v>
      </c>
      <c r="D507" s="32">
        <v>82.14</v>
      </c>
      <c r="E507" s="26"/>
      <c r="F507" s="53"/>
    </row>
    <row r="508" spans="1:6" x14ac:dyDescent="0.3">
      <c r="A508" s="31" t="s">
        <v>339</v>
      </c>
      <c r="B508" s="28" t="s">
        <v>340</v>
      </c>
      <c r="C508" s="10" t="s">
        <v>30</v>
      </c>
      <c r="D508" s="32">
        <v>46.51</v>
      </c>
      <c r="E508" s="26"/>
      <c r="F508" s="53"/>
    </row>
    <row r="509" spans="1:6" x14ac:dyDescent="0.3">
      <c r="A509" s="31" t="s">
        <v>39</v>
      </c>
      <c r="B509" s="28" t="s">
        <v>40</v>
      </c>
      <c r="C509" s="10" t="s">
        <v>30</v>
      </c>
      <c r="D509" s="32">
        <v>295.3</v>
      </c>
      <c r="E509" s="26"/>
      <c r="F509" s="53"/>
    </row>
    <row r="510" spans="1:6" ht="22.8" x14ac:dyDescent="0.3">
      <c r="A510" s="27">
        <v>2.2999999999999998</v>
      </c>
      <c r="B510" s="25" t="s">
        <v>41</v>
      </c>
      <c r="C510" s="10"/>
      <c r="D510" s="29"/>
      <c r="E510" s="26"/>
      <c r="F510" s="53"/>
    </row>
    <row r="511" spans="1:6" ht="22.8" x14ac:dyDescent="0.3">
      <c r="A511" s="31" t="s">
        <v>42</v>
      </c>
      <c r="B511" s="28" t="s">
        <v>43</v>
      </c>
      <c r="C511" s="10" t="s">
        <v>30</v>
      </c>
      <c r="D511" s="32">
        <v>128.63999999999999</v>
      </c>
      <c r="E511" s="26"/>
      <c r="F511" s="53"/>
    </row>
    <row r="512" spans="1:6" hidden="1" x14ac:dyDescent="0.3">
      <c r="A512" s="31"/>
      <c r="B512" s="28"/>
      <c r="C512" s="10"/>
      <c r="D512" s="32"/>
      <c r="E512" s="26"/>
      <c r="F512" s="53"/>
    </row>
    <row r="513" spans="1:8" x14ac:dyDescent="0.3">
      <c r="A513" s="27">
        <v>2.6</v>
      </c>
      <c r="B513" s="25" t="s">
        <v>341</v>
      </c>
      <c r="C513" s="10"/>
      <c r="D513" s="29"/>
      <c r="E513" s="26"/>
      <c r="F513" s="53"/>
    </row>
    <row r="514" spans="1:8" x14ac:dyDescent="0.3">
      <c r="A514" s="31" t="s">
        <v>342</v>
      </c>
      <c r="B514" s="28" t="s">
        <v>343</v>
      </c>
      <c r="C514" s="10" t="s">
        <v>27</v>
      </c>
      <c r="D514" s="32">
        <v>2184.31</v>
      </c>
      <c r="E514" s="26"/>
      <c r="F514" s="53"/>
    </row>
    <row r="515" spans="1:8" x14ac:dyDescent="0.3">
      <c r="A515" s="20">
        <v>3</v>
      </c>
      <c r="B515" s="71" t="s">
        <v>44</v>
      </c>
      <c r="C515" s="72"/>
      <c r="D515" s="75"/>
      <c r="E515" s="73"/>
      <c r="F515" s="74"/>
    </row>
    <row r="516" spans="1:8" x14ac:dyDescent="0.3">
      <c r="A516" s="31" t="s">
        <v>45</v>
      </c>
      <c r="B516" s="25" t="s">
        <v>46</v>
      </c>
      <c r="C516" s="31"/>
      <c r="D516" s="33"/>
      <c r="E516" s="26"/>
      <c r="F516" s="53"/>
    </row>
    <row r="517" spans="1:8" x14ac:dyDescent="0.3">
      <c r="A517" s="31" t="s">
        <v>47</v>
      </c>
      <c r="B517" s="28" t="s">
        <v>48</v>
      </c>
      <c r="C517" s="10" t="s">
        <v>30</v>
      </c>
      <c r="D517" s="32">
        <v>0.45</v>
      </c>
      <c r="E517" s="26"/>
      <c r="F517" s="53"/>
    </row>
    <row r="518" spans="1:8" x14ac:dyDescent="0.3">
      <c r="A518" s="27" t="s">
        <v>49</v>
      </c>
      <c r="B518" s="25" t="s">
        <v>50</v>
      </c>
      <c r="C518" s="10"/>
      <c r="D518" s="29"/>
      <c r="E518" s="26"/>
      <c r="F518" s="53"/>
    </row>
    <row r="519" spans="1:8" x14ac:dyDescent="0.3">
      <c r="A519" s="31" t="s">
        <v>51</v>
      </c>
      <c r="B519" s="28" t="s">
        <v>52</v>
      </c>
      <c r="C519" s="10" t="s">
        <v>30</v>
      </c>
      <c r="D519" s="32">
        <v>0.18</v>
      </c>
      <c r="E519" s="26"/>
      <c r="F519" s="53"/>
    </row>
    <row r="520" spans="1:8" x14ac:dyDescent="0.3">
      <c r="A520" s="27">
        <v>3.3</v>
      </c>
      <c r="B520" s="25" t="s">
        <v>53</v>
      </c>
      <c r="C520" s="10"/>
      <c r="D520" s="29"/>
      <c r="E520" s="26"/>
      <c r="F520" s="53"/>
    </row>
    <row r="521" spans="1:8" x14ac:dyDescent="0.3">
      <c r="A521" s="31" t="s">
        <v>54</v>
      </c>
      <c r="B521" s="28" t="s">
        <v>55</v>
      </c>
      <c r="C521" s="10" t="s">
        <v>56</v>
      </c>
      <c r="D521" s="32">
        <v>45</v>
      </c>
      <c r="E521" s="26"/>
      <c r="F521" s="53"/>
    </row>
    <row r="522" spans="1:8" x14ac:dyDescent="0.3">
      <c r="A522" s="20">
        <v>4</v>
      </c>
      <c r="B522" s="71" t="s">
        <v>59</v>
      </c>
      <c r="C522" s="72"/>
      <c r="D522" s="75"/>
      <c r="E522" s="73"/>
      <c r="F522" s="74"/>
    </row>
    <row r="523" spans="1:8" x14ac:dyDescent="0.3">
      <c r="A523" s="27">
        <v>4.2</v>
      </c>
      <c r="B523" s="25" t="s">
        <v>139</v>
      </c>
      <c r="C523" s="10"/>
      <c r="D523" s="29"/>
      <c r="E523" s="26"/>
      <c r="F523" s="53"/>
    </row>
    <row r="524" spans="1:8" ht="12" customHeight="1" x14ac:dyDescent="0.3">
      <c r="A524" s="31" t="s">
        <v>393</v>
      </c>
      <c r="B524" s="4" t="s">
        <v>394</v>
      </c>
      <c r="C524" s="10" t="s">
        <v>72</v>
      </c>
      <c r="D524" s="33">
        <v>308.73</v>
      </c>
      <c r="E524" s="26"/>
      <c r="F524" s="53"/>
    </row>
    <row r="525" spans="1:8" x14ac:dyDescent="0.3">
      <c r="A525" s="20">
        <v>5</v>
      </c>
      <c r="B525" s="71" t="s">
        <v>68</v>
      </c>
      <c r="C525" s="72"/>
      <c r="D525" s="75"/>
      <c r="E525" s="73"/>
      <c r="F525" s="74"/>
    </row>
    <row r="526" spans="1:8" x14ac:dyDescent="0.3">
      <c r="A526" s="27">
        <v>5.3</v>
      </c>
      <c r="B526" s="25" t="s">
        <v>345</v>
      </c>
      <c r="C526" s="10"/>
      <c r="D526" s="29"/>
      <c r="E526" s="26"/>
      <c r="F526" s="53"/>
    </row>
    <row r="527" spans="1:8" s="49" customFormat="1" x14ac:dyDescent="0.3">
      <c r="A527" s="47" t="s">
        <v>395</v>
      </c>
      <c r="B527" s="13" t="s">
        <v>396</v>
      </c>
      <c r="C527" s="10" t="s">
        <v>63</v>
      </c>
      <c r="D527" s="48">
        <v>8</v>
      </c>
      <c r="E527" s="26"/>
      <c r="F527" s="57"/>
      <c r="H527" s="89"/>
    </row>
    <row r="528" spans="1:8" s="49" customFormat="1" ht="22.8" x14ac:dyDescent="0.3">
      <c r="A528" s="47" t="s">
        <v>397</v>
      </c>
      <c r="B528" s="4" t="s">
        <v>398</v>
      </c>
      <c r="C528" s="10" t="s">
        <v>63</v>
      </c>
      <c r="D528" s="48">
        <v>8</v>
      </c>
      <c r="E528" s="26"/>
      <c r="F528" s="57"/>
      <c r="H528" s="89"/>
    </row>
    <row r="529" spans="1:8" s="49" customFormat="1" ht="27" customHeight="1" x14ac:dyDescent="0.3">
      <c r="A529" s="47" t="s">
        <v>399</v>
      </c>
      <c r="B529" s="4" t="s">
        <v>400</v>
      </c>
      <c r="C529" s="10" t="s">
        <v>63</v>
      </c>
      <c r="D529" s="48">
        <v>15.3</v>
      </c>
      <c r="E529" s="26"/>
      <c r="F529" s="57"/>
      <c r="H529" s="89"/>
    </row>
    <row r="530" spans="1:8" s="49" customFormat="1" ht="27" customHeight="1" x14ac:dyDescent="0.3">
      <c r="A530" s="47" t="s">
        <v>401</v>
      </c>
      <c r="B530" s="4" t="s">
        <v>402</v>
      </c>
      <c r="C530" s="10" t="s">
        <v>63</v>
      </c>
      <c r="D530" s="48">
        <v>8</v>
      </c>
      <c r="E530" s="26"/>
      <c r="F530" s="57"/>
      <c r="H530" s="89"/>
    </row>
    <row r="531" spans="1:8" x14ac:dyDescent="0.3">
      <c r="A531" s="27">
        <v>5.4</v>
      </c>
      <c r="B531" s="25" t="s">
        <v>403</v>
      </c>
      <c r="C531" s="10"/>
      <c r="D531" s="29"/>
      <c r="E531" s="26"/>
      <c r="F531" s="53"/>
    </row>
    <row r="532" spans="1:8" ht="15.75" customHeight="1" x14ac:dyDescent="0.3">
      <c r="A532" s="31" t="s">
        <v>404</v>
      </c>
      <c r="B532" s="4" t="s">
        <v>405</v>
      </c>
      <c r="C532" s="10" t="s">
        <v>25</v>
      </c>
      <c r="D532" s="33">
        <v>5.92</v>
      </c>
      <c r="E532" s="26"/>
      <c r="F532" s="53"/>
    </row>
    <row r="533" spans="1:8" x14ac:dyDescent="0.3">
      <c r="A533" s="20">
        <v>8</v>
      </c>
      <c r="B533" s="71" t="s">
        <v>155</v>
      </c>
      <c r="C533" s="72"/>
      <c r="D533" s="75"/>
      <c r="E533" s="73"/>
      <c r="F533" s="74"/>
    </row>
    <row r="534" spans="1:8" ht="30.75" customHeight="1" x14ac:dyDescent="0.3">
      <c r="A534" s="31" t="s">
        <v>156</v>
      </c>
      <c r="B534" s="4" t="s">
        <v>157</v>
      </c>
      <c r="C534" s="10" t="s">
        <v>72</v>
      </c>
      <c r="D534" s="33">
        <v>9.5</v>
      </c>
      <c r="E534" s="26"/>
      <c r="F534" s="53"/>
    </row>
    <row r="535" spans="1:8" s="43" customFormat="1" x14ac:dyDescent="0.2">
      <c r="A535" s="41" t="s">
        <v>309</v>
      </c>
      <c r="B535" s="12" t="s">
        <v>406</v>
      </c>
      <c r="C535" s="8" t="s">
        <v>25</v>
      </c>
      <c r="D535" s="33">
        <v>308.73</v>
      </c>
      <c r="E535" s="42"/>
      <c r="F535" s="53"/>
      <c r="H535" s="88"/>
    </row>
    <row r="536" spans="1:8" ht="6" customHeight="1" x14ac:dyDescent="0.3">
      <c r="A536" s="31"/>
      <c r="B536" s="28"/>
      <c r="C536" s="10"/>
      <c r="D536" s="32"/>
      <c r="E536" s="26"/>
      <c r="F536" s="53"/>
    </row>
    <row r="537" spans="1:8" x14ac:dyDescent="0.3">
      <c r="A537" s="96" t="s">
        <v>489</v>
      </c>
      <c r="B537" s="96"/>
      <c r="C537" s="96"/>
      <c r="D537" s="96"/>
      <c r="E537" s="96"/>
      <c r="F537" s="55"/>
    </row>
    <row r="538" spans="1:8" x14ac:dyDescent="0.3">
      <c r="A538" s="3"/>
      <c r="B538" s="13"/>
      <c r="C538" s="5"/>
      <c r="D538" s="33"/>
      <c r="E538" s="26"/>
      <c r="F538" s="53"/>
    </row>
    <row r="539" spans="1:8" ht="24.6" customHeight="1" x14ac:dyDescent="0.3">
      <c r="A539" s="97" t="s">
        <v>407</v>
      </c>
      <c r="B539" s="97" t="s">
        <v>128</v>
      </c>
      <c r="C539" s="97"/>
      <c r="D539" s="97"/>
      <c r="E539" s="97"/>
      <c r="F539" s="97">
        <v>875892557</v>
      </c>
    </row>
    <row r="540" spans="1:8" ht="25.8" customHeight="1" x14ac:dyDescent="0.3">
      <c r="A540" s="18" t="s">
        <v>0</v>
      </c>
      <c r="B540" s="18" t="s">
        <v>1</v>
      </c>
      <c r="C540" s="18" t="s">
        <v>2</v>
      </c>
      <c r="D540" s="18" t="s">
        <v>3</v>
      </c>
      <c r="E540" s="19" t="s">
        <v>4</v>
      </c>
      <c r="F540" s="19" t="s">
        <v>5</v>
      </c>
    </row>
    <row r="541" spans="1:8" x14ac:dyDescent="0.3">
      <c r="A541" s="81">
        <v>10</v>
      </c>
      <c r="B541" s="71" t="s">
        <v>407</v>
      </c>
      <c r="C541" s="72"/>
      <c r="D541" s="79"/>
      <c r="E541" s="73"/>
      <c r="F541" s="74"/>
    </row>
    <row r="542" spans="1:8" ht="22.8" x14ac:dyDescent="0.3">
      <c r="A542" s="31" t="s">
        <v>408</v>
      </c>
      <c r="B542" s="28" t="s">
        <v>409</v>
      </c>
      <c r="C542" s="10" t="s">
        <v>410</v>
      </c>
      <c r="D542" s="32">
        <v>1</v>
      </c>
      <c r="E542" s="26"/>
      <c r="F542" s="53"/>
    </row>
    <row r="543" spans="1:8" ht="22.5" customHeight="1" x14ac:dyDescent="0.3">
      <c r="A543" s="41">
        <v>10.199999999999999</v>
      </c>
      <c r="B543" s="28" t="s">
        <v>411</v>
      </c>
      <c r="C543" s="10" t="s">
        <v>410</v>
      </c>
      <c r="D543" s="32">
        <v>1</v>
      </c>
      <c r="E543" s="26"/>
      <c r="F543" s="53"/>
    </row>
    <row r="544" spans="1:8" x14ac:dyDescent="0.3">
      <c r="A544" s="96" t="s">
        <v>488</v>
      </c>
      <c r="B544" s="96"/>
      <c r="C544" s="96"/>
      <c r="D544" s="96"/>
      <c r="E544" s="96"/>
      <c r="F544" s="55"/>
    </row>
    <row r="545" spans="1:7" x14ac:dyDescent="0.3">
      <c r="A545" s="56"/>
      <c r="B545" s="56"/>
      <c r="C545" s="56"/>
      <c r="D545" s="58"/>
      <c r="E545" s="59"/>
      <c r="F545" s="55"/>
    </row>
    <row r="546" spans="1:7" ht="22.2" customHeight="1" x14ac:dyDescent="0.3">
      <c r="A546" s="97" t="s">
        <v>413</v>
      </c>
      <c r="B546" s="97" t="s">
        <v>128</v>
      </c>
      <c r="C546" s="97"/>
      <c r="D546" s="97"/>
      <c r="E546" s="97"/>
      <c r="F546" s="97">
        <v>875892557</v>
      </c>
    </row>
    <row r="547" spans="1:7" ht="23.4" customHeight="1" x14ac:dyDescent="0.3">
      <c r="A547" s="18" t="s">
        <v>0</v>
      </c>
      <c r="B547" s="18" t="s">
        <v>1</v>
      </c>
      <c r="C547" s="18" t="s">
        <v>2</v>
      </c>
      <c r="D547" s="18" t="s">
        <v>3</v>
      </c>
      <c r="E547" s="19" t="s">
        <v>4</v>
      </c>
      <c r="F547" s="19" t="s">
        <v>5</v>
      </c>
    </row>
    <row r="548" spans="1:7" x14ac:dyDescent="0.3">
      <c r="A548" s="27" t="s">
        <v>414</v>
      </c>
      <c r="B548" s="25" t="s">
        <v>415</v>
      </c>
      <c r="C548" s="23"/>
      <c r="D548" s="38"/>
      <c r="E548" s="50"/>
      <c r="F548" s="55"/>
    </row>
    <row r="549" spans="1:7" ht="22.8" x14ac:dyDescent="0.3">
      <c r="A549" s="31" t="s">
        <v>416</v>
      </c>
      <c r="B549" s="28" t="s">
        <v>417</v>
      </c>
      <c r="C549" s="10" t="s">
        <v>72</v>
      </c>
      <c r="D549" s="33">
        <v>15</v>
      </c>
      <c r="E549" s="26"/>
      <c r="F549" s="53"/>
      <c r="G549" s="30"/>
    </row>
    <row r="550" spans="1:7" ht="22.8" x14ac:dyDescent="0.3">
      <c r="A550" s="31" t="s">
        <v>418</v>
      </c>
      <c r="B550" s="28" t="s">
        <v>419</v>
      </c>
      <c r="C550" s="10" t="s">
        <v>63</v>
      </c>
      <c r="D550" s="33">
        <v>1</v>
      </c>
      <c r="E550" s="26"/>
      <c r="F550" s="53"/>
      <c r="G550" s="30"/>
    </row>
    <row r="551" spans="1:7" x14ac:dyDescent="0.3">
      <c r="A551" s="31" t="s">
        <v>420</v>
      </c>
      <c r="B551" s="28" t="s">
        <v>421</v>
      </c>
      <c r="C551" s="10" t="s">
        <v>63</v>
      </c>
      <c r="D551" s="33">
        <v>1</v>
      </c>
      <c r="E551" s="26"/>
      <c r="F551" s="53"/>
      <c r="G551" s="30"/>
    </row>
    <row r="552" spans="1:7" x14ac:dyDescent="0.3">
      <c r="A552" s="27" t="s">
        <v>422</v>
      </c>
      <c r="B552" s="25" t="s">
        <v>423</v>
      </c>
      <c r="C552" s="23"/>
      <c r="D552" s="38"/>
      <c r="E552" s="26"/>
      <c r="F552" s="55"/>
      <c r="G552" s="30"/>
    </row>
    <row r="553" spans="1:7" ht="28.8" customHeight="1" x14ac:dyDescent="0.3">
      <c r="A553" s="31" t="s">
        <v>424</v>
      </c>
      <c r="B553" s="28" t="s">
        <v>425</v>
      </c>
      <c r="C553" s="10" t="s">
        <v>72</v>
      </c>
      <c r="D553" s="33">
        <v>21</v>
      </c>
      <c r="E553" s="26"/>
      <c r="F553" s="53"/>
      <c r="G553" s="30"/>
    </row>
    <row r="554" spans="1:7" ht="22.8" x14ac:dyDescent="0.3">
      <c r="A554" s="31" t="s">
        <v>426</v>
      </c>
      <c r="B554" s="28" t="s">
        <v>427</v>
      </c>
      <c r="C554" s="10" t="s">
        <v>72</v>
      </c>
      <c r="D554" s="33">
        <v>14</v>
      </c>
      <c r="E554" s="26"/>
      <c r="F554" s="53"/>
      <c r="G554" s="30"/>
    </row>
    <row r="555" spans="1:7" ht="22.8" x14ac:dyDescent="0.3">
      <c r="A555" s="31" t="s">
        <v>428</v>
      </c>
      <c r="B555" s="28" t="s">
        <v>429</v>
      </c>
      <c r="C555" s="10" t="s">
        <v>63</v>
      </c>
      <c r="D555" s="33">
        <v>1</v>
      </c>
      <c r="E555" s="26"/>
      <c r="F555" s="53"/>
      <c r="G555" s="30"/>
    </row>
    <row r="556" spans="1:7" ht="22.8" x14ac:dyDescent="0.3">
      <c r="A556" s="31" t="s">
        <v>430</v>
      </c>
      <c r="B556" s="28" t="s">
        <v>431</v>
      </c>
      <c r="C556" s="10" t="s">
        <v>63</v>
      </c>
      <c r="D556" s="33">
        <v>3</v>
      </c>
      <c r="E556" s="26"/>
      <c r="F556" s="53"/>
      <c r="G556" s="30"/>
    </row>
    <row r="557" spans="1:7" ht="22.8" x14ac:dyDescent="0.3">
      <c r="A557" s="31" t="s">
        <v>432</v>
      </c>
      <c r="B557" s="28" t="s">
        <v>433</v>
      </c>
      <c r="C557" s="10" t="s">
        <v>63</v>
      </c>
      <c r="D557" s="33">
        <v>1</v>
      </c>
      <c r="E557" s="26"/>
      <c r="F557" s="53"/>
      <c r="G557" s="30"/>
    </row>
    <row r="558" spans="1:7" x14ac:dyDescent="0.3">
      <c r="A558" s="31" t="s">
        <v>434</v>
      </c>
      <c r="B558" s="28" t="s">
        <v>435</v>
      </c>
      <c r="C558" s="10" t="s">
        <v>63</v>
      </c>
      <c r="D558" s="33">
        <v>3</v>
      </c>
      <c r="E558" s="26"/>
      <c r="F558" s="53"/>
      <c r="G558" s="30"/>
    </row>
    <row r="559" spans="1:7" ht="22.8" x14ac:dyDescent="0.3">
      <c r="A559" s="31" t="s">
        <v>436</v>
      </c>
      <c r="B559" s="28" t="s">
        <v>437</v>
      </c>
      <c r="C559" s="10" t="s">
        <v>63</v>
      </c>
      <c r="D559" s="33">
        <v>2</v>
      </c>
      <c r="E559" s="26"/>
      <c r="F559" s="53"/>
      <c r="G559" s="30"/>
    </row>
    <row r="560" spans="1:7" ht="22.8" x14ac:dyDescent="0.3">
      <c r="A560" s="31" t="s">
        <v>438</v>
      </c>
      <c r="B560" s="28" t="s">
        <v>439</v>
      </c>
      <c r="C560" s="10" t="s">
        <v>63</v>
      </c>
      <c r="D560" s="33">
        <v>1</v>
      </c>
      <c r="E560" s="26"/>
      <c r="F560" s="53"/>
      <c r="G560" s="30"/>
    </row>
    <row r="561" spans="1:7" x14ac:dyDescent="0.3">
      <c r="A561" s="27" t="s">
        <v>440</v>
      </c>
      <c r="B561" s="25" t="s">
        <v>441</v>
      </c>
      <c r="C561" s="23"/>
      <c r="D561" s="38"/>
      <c r="E561" s="26"/>
      <c r="F561" s="55"/>
      <c r="G561" s="30"/>
    </row>
    <row r="562" spans="1:7" ht="22.8" x14ac:dyDescent="0.3">
      <c r="A562" s="31" t="s">
        <v>442</v>
      </c>
      <c r="B562" s="28" t="s">
        <v>443</v>
      </c>
      <c r="C562" s="10" t="s">
        <v>72</v>
      </c>
      <c r="D562" s="33">
        <v>2</v>
      </c>
      <c r="E562" s="26"/>
      <c r="F562" s="53"/>
      <c r="G562" s="30"/>
    </row>
    <row r="563" spans="1:7" ht="22.8" x14ac:dyDescent="0.3">
      <c r="A563" s="31" t="s">
        <v>444</v>
      </c>
      <c r="B563" s="28" t="s">
        <v>445</v>
      </c>
      <c r="C563" s="10" t="s">
        <v>72</v>
      </c>
      <c r="D563" s="33">
        <v>133</v>
      </c>
      <c r="E563" s="26"/>
      <c r="F563" s="53"/>
      <c r="G563" s="30"/>
    </row>
    <row r="564" spans="1:7" ht="22.8" x14ac:dyDescent="0.3">
      <c r="A564" s="31" t="s">
        <v>446</v>
      </c>
      <c r="B564" s="28" t="s">
        <v>447</v>
      </c>
      <c r="C564" s="10" t="s">
        <v>72</v>
      </c>
      <c r="D564" s="33">
        <v>135</v>
      </c>
      <c r="E564" s="26"/>
      <c r="F564" s="53"/>
      <c r="G564" s="30"/>
    </row>
    <row r="565" spans="1:7" ht="22.8" x14ac:dyDescent="0.3">
      <c r="A565" s="31" t="s">
        <v>448</v>
      </c>
      <c r="B565" s="28" t="s">
        <v>449</v>
      </c>
      <c r="C565" s="10" t="s">
        <v>72</v>
      </c>
      <c r="D565" s="33">
        <v>130</v>
      </c>
      <c r="E565" s="26"/>
      <c r="F565" s="53"/>
      <c r="G565" s="30"/>
    </row>
    <row r="566" spans="1:7" x14ac:dyDescent="0.3">
      <c r="A566" s="31" t="s">
        <v>450</v>
      </c>
      <c r="B566" s="28" t="s">
        <v>421</v>
      </c>
      <c r="C566" s="10" t="s">
        <v>63</v>
      </c>
      <c r="D566" s="33">
        <v>3</v>
      </c>
      <c r="E566" s="26"/>
      <c r="F566" s="53"/>
      <c r="G566" s="30"/>
    </row>
    <row r="567" spans="1:7" ht="22.8" x14ac:dyDescent="0.3">
      <c r="A567" s="31" t="s">
        <v>451</v>
      </c>
      <c r="B567" s="28" t="s">
        <v>452</v>
      </c>
      <c r="C567" s="10" t="s">
        <v>63</v>
      </c>
      <c r="D567" s="33">
        <v>1</v>
      </c>
      <c r="E567" s="26"/>
      <c r="F567" s="53"/>
      <c r="G567" s="30"/>
    </row>
    <row r="568" spans="1:7" x14ac:dyDescent="0.3">
      <c r="A568" s="31" t="s">
        <v>453</v>
      </c>
      <c r="B568" s="28" t="s">
        <v>454</v>
      </c>
      <c r="C568" s="10" t="s">
        <v>63</v>
      </c>
      <c r="D568" s="33">
        <v>2</v>
      </c>
      <c r="E568" s="26"/>
      <c r="F568" s="53"/>
      <c r="G568" s="30"/>
    </row>
    <row r="569" spans="1:7" x14ac:dyDescent="0.3">
      <c r="A569" s="27" t="s">
        <v>455</v>
      </c>
      <c r="B569" s="25" t="s">
        <v>456</v>
      </c>
      <c r="C569" s="23"/>
      <c r="D569" s="38"/>
      <c r="E569" s="26"/>
      <c r="F569" s="55"/>
      <c r="G569" s="30"/>
    </row>
    <row r="570" spans="1:7" ht="22.8" x14ac:dyDescent="0.3">
      <c r="A570" s="31" t="s">
        <v>457</v>
      </c>
      <c r="B570" s="28" t="s">
        <v>458</v>
      </c>
      <c r="C570" s="10" t="s">
        <v>63</v>
      </c>
      <c r="D570" s="33">
        <v>6</v>
      </c>
      <c r="E570" s="26"/>
      <c r="F570" s="53"/>
      <c r="G570" s="30"/>
    </row>
    <row r="571" spans="1:7" ht="22.8" x14ac:dyDescent="0.3">
      <c r="A571" s="31" t="s">
        <v>459</v>
      </c>
      <c r="B571" s="28" t="s">
        <v>460</v>
      </c>
      <c r="C571" s="10" t="s">
        <v>72</v>
      </c>
      <c r="D571" s="33">
        <v>267</v>
      </c>
      <c r="E571" s="26"/>
      <c r="F571" s="53"/>
      <c r="G571" s="30"/>
    </row>
    <row r="572" spans="1:7" ht="22.8" x14ac:dyDescent="0.3">
      <c r="A572" s="31" t="s">
        <v>461</v>
      </c>
      <c r="B572" s="28" t="s">
        <v>462</v>
      </c>
      <c r="C572" s="10" t="s">
        <v>63</v>
      </c>
      <c r="D572" s="33">
        <v>2</v>
      </c>
      <c r="E572" s="26"/>
      <c r="F572" s="53"/>
      <c r="G572" s="30"/>
    </row>
    <row r="573" spans="1:7" x14ac:dyDescent="0.3">
      <c r="A573" s="27" t="s">
        <v>463</v>
      </c>
      <c r="B573" s="25" t="s">
        <v>464</v>
      </c>
      <c r="C573" s="23"/>
      <c r="D573" s="38"/>
      <c r="E573" s="26"/>
      <c r="F573" s="55"/>
      <c r="G573" s="30"/>
    </row>
    <row r="574" spans="1:7" ht="22.8" x14ac:dyDescent="0.3">
      <c r="A574" s="31" t="s">
        <v>465</v>
      </c>
      <c r="B574" s="28" t="s">
        <v>466</v>
      </c>
      <c r="C574" s="10" t="s">
        <v>63</v>
      </c>
      <c r="D574" s="33">
        <v>5</v>
      </c>
      <c r="E574" s="26"/>
      <c r="F574" s="53"/>
      <c r="G574" s="30"/>
    </row>
    <row r="575" spans="1:7" ht="22.8" x14ac:dyDescent="0.3">
      <c r="A575" s="31" t="s">
        <v>467</v>
      </c>
      <c r="B575" s="28" t="s">
        <v>468</v>
      </c>
      <c r="C575" s="10" t="s">
        <v>63</v>
      </c>
      <c r="D575" s="33">
        <v>9</v>
      </c>
      <c r="E575" s="26"/>
      <c r="F575" s="53"/>
      <c r="G575" s="30"/>
    </row>
    <row r="576" spans="1:7" x14ac:dyDescent="0.3">
      <c r="A576" s="31" t="s">
        <v>469</v>
      </c>
      <c r="B576" s="28" t="s">
        <v>470</v>
      </c>
      <c r="C576" s="10" t="s">
        <v>72</v>
      </c>
      <c r="D576" s="33">
        <v>343</v>
      </c>
      <c r="E576" s="26"/>
      <c r="F576" s="53"/>
      <c r="G576" s="30"/>
    </row>
    <row r="577" spans="1:19" x14ac:dyDescent="0.3">
      <c r="A577" s="27" t="s">
        <v>471</v>
      </c>
      <c r="B577" s="25" t="s">
        <v>19</v>
      </c>
      <c r="C577" s="23"/>
      <c r="D577" s="38"/>
      <c r="E577" s="26"/>
      <c r="F577" s="55"/>
      <c r="G577" s="30"/>
    </row>
    <row r="578" spans="1:19" x14ac:dyDescent="0.3">
      <c r="A578" s="31" t="s">
        <v>472</v>
      </c>
      <c r="B578" s="28" t="s">
        <v>473</v>
      </c>
      <c r="C578" s="10" t="s">
        <v>63</v>
      </c>
      <c r="D578" s="33">
        <v>1</v>
      </c>
      <c r="E578" s="26"/>
      <c r="F578" s="53"/>
      <c r="G578" s="30"/>
    </row>
    <row r="579" spans="1:19" x14ac:dyDescent="0.3">
      <c r="A579" s="31" t="s">
        <v>474</v>
      </c>
      <c r="B579" s="28" t="s">
        <v>475</v>
      </c>
      <c r="C579" s="10" t="s">
        <v>63</v>
      </c>
      <c r="D579" s="33">
        <v>1</v>
      </c>
      <c r="E579" s="26"/>
      <c r="F579" s="53"/>
      <c r="G579" s="30"/>
    </row>
    <row r="580" spans="1:19" ht="18.75" customHeight="1" x14ac:dyDescent="0.3">
      <c r="A580" s="96" t="s">
        <v>490</v>
      </c>
      <c r="B580" s="96"/>
      <c r="C580" s="96"/>
      <c r="D580" s="96"/>
      <c r="E580" s="96"/>
      <c r="F580" s="55"/>
      <c r="G580" s="30"/>
    </row>
    <row r="581" spans="1:19" x14ac:dyDescent="0.3">
      <c r="A581" s="3"/>
      <c r="B581" s="13"/>
      <c r="C581" s="5"/>
      <c r="D581" s="60"/>
      <c r="E581" s="26"/>
      <c r="F581" s="53"/>
    </row>
    <row r="582" spans="1:19" x14ac:dyDescent="0.3">
      <c r="A582" s="93" t="s">
        <v>412</v>
      </c>
      <c r="B582" s="94"/>
      <c r="C582" s="94"/>
      <c r="D582" s="94"/>
      <c r="E582" s="95"/>
      <c r="F582" s="55"/>
    </row>
    <row r="583" spans="1:19" x14ac:dyDescent="0.3">
      <c r="A583" s="93" t="s">
        <v>7</v>
      </c>
      <c r="B583" s="94"/>
      <c r="C583" s="94"/>
      <c r="D583" s="94"/>
      <c r="E583" s="95"/>
      <c r="F583" s="55"/>
    </row>
    <row r="584" spans="1:19" x14ac:dyDescent="0.3">
      <c r="A584" s="106" t="s">
        <v>6</v>
      </c>
      <c r="B584" s="106"/>
      <c r="C584" s="106"/>
      <c r="D584" s="106"/>
      <c r="E584" s="106"/>
      <c r="F584" s="69"/>
    </row>
    <row r="585" spans="1:19" x14ac:dyDescent="0.3">
      <c r="A585" s="106" t="s">
        <v>476</v>
      </c>
      <c r="B585" s="106"/>
      <c r="C585" s="106"/>
      <c r="D585" s="106"/>
      <c r="E585" s="106"/>
      <c r="F585" s="69"/>
    </row>
    <row r="586" spans="1:19" x14ac:dyDescent="0.3">
      <c r="A586" s="106" t="s">
        <v>477</v>
      </c>
      <c r="B586" s="106"/>
      <c r="C586" s="106"/>
      <c r="D586" s="106"/>
      <c r="E586" s="106"/>
      <c r="F586" s="69"/>
    </row>
    <row r="587" spans="1:19" x14ac:dyDescent="0.3">
      <c r="A587" s="106" t="s">
        <v>478</v>
      </c>
      <c r="B587" s="106"/>
      <c r="C587" s="106"/>
      <c r="D587" s="106"/>
      <c r="E587" s="106"/>
      <c r="F587" s="61"/>
    </row>
    <row r="588" spans="1:19" ht="22.8" customHeight="1" x14ac:dyDescent="0.3">
      <c r="A588" s="107" t="s">
        <v>479</v>
      </c>
      <c r="B588" s="108"/>
      <c r="C588" s="108"/>
      <c r="D588" s="108"/>
      <c r="E588" s="109"/>
      <c r="F588" s="70"/>
    </row>
    <row r="590" spans="1:19" s="2" customFormat="1" x14ac:dyDescent="0.2">
      <c r="A590" s="110" t="s">
        <v>9</v>
      </c>
      <c r="B590" s="110"/>
      <c r="C590" s="110"/>
      <c r="D590" s="110"/>
      <c r="E590" s="110"/>
      <c r="F590" s="110"/>
      <c r="G590" s="1"/>
      <c r="H590" s="85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s="2" customFormat="1" x14ac:dyDescent="0.2">
      <c r="A591" s="111" t="s">
        <v>10</v>
      </c>
      <c r="B591" s="111"/>
      <c r="C591" s="111"/>
      <c r="D591" s="111"/>
      <c r="E591" s="111"/>
      <c r="F591" s="84"/>
      <c r="G591" s="1"/>
      <c r="H591" s="85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s="2" customFormat="1" x14ac:dyDescent="0.2">
      <c r="A592" s="111" t="s">
        <v>11</v>
      </c>
      <c r="B592" s="111"/>
      <c r="C592" s="111"/>
      <c r="D592" s="111"/>
      <c r="E592" s="111"/>
      <c r="F592" s="84"/>
      <c r="G592" s="1"/>
      <c r="H592" s="85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s="2" customFormat="1" x14ac:dyDescent="0.2">
      <c r="A593" s="111" t="s">
        <v>12</v>
      </c>
      <c r="B593" s="111"/>
      <c r="C593" s="111"/>
      <c r="D593" s="111"/>
      <c r="E593" s="111"/>
      <c r="F593" s="84"/>
      <c r="G593" s="1"/>
      <c r="H593" s="85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s="2" customFormat="1" x14ac:dyDescent="0.2">
      <c r="A594" s="105" t="s">
        <v>13</v>
      </c>
      <c r="B594" s="105"/>
      <c r="C594" s="105"/>
      <c r="D594" s="105"/>
      <c r="E594" s="105"/>
      <c r="F594" s="82"/>
      <c r="G594" s="1"/>
      <c r="H594" s="85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s="2" customFormat="1" x14ac:dyDescent="0.2">
      <c r="A595" s="105" t="s">
        <v>14</v>
      </c>
      <c r="B595" s="105"/>
      <c r="C595" s="105"/>
      <c r="D595" s="105"/>
      <c r="E595" s="105"/>
      <c r="F595" s="83"/>
      <c r="G595" s="1"/>
      <c r="H595" s="85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s="2" customFormat="1" x14ac:dyDescent="0.2">
      <c r="A596" s="14"/>
      <c r="B596" s="15"/>
      <c r="C596" s="11"/>
      <c r="D596" s="14"/>
      <c r="E596" s="16"/>
      <c r="F596" s="16"/>
      <c r="G596" s="1"/>
      <c r="H596" s="85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s="2" customFormat="1" x14ac:dyDescent="0.2">
      <c r="A597" s="14"/>
      <c r="B597" s="15"/>
      <c r="C597" s="11"/>
      <c r="D597" s="14"/>
      <c r="E597" s="16"/>
      <c r="F597" s="16"/>
      <c r="G597" s="1"/>
      <c r="H597" s="85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customFormat="1" ht="14.4" customHeight="1" x14ac:dyDescent="0.3">
      <c r="A598" s="102" t="s">
        <v>491</v>
      </c>
      <c r="B598" s="103"/>
      <c r="C598" s="103"/>
      <c r="D598" s="103"/>
      <c r="E598" s="103"/>
      <c r="F598" s="104"/>
      <c r="G598" s="22"/>
      <c r="H598" s="90"/>
    </row>
    <row r="599" spans="1:19" customFormat="1" ht="33.6" customHeight="1" x14ac:dyDescent="0.3">
      <c r="A599" s="102" t="s">
        <v>492</v>
      </c>
      <c r="B599" s="103"/>
      <c r="C599" s="103"/>
      <c r="D599" s="103"/>
      <c r="E599" s="103"/>
      <c r="F599" s="104"/>
      <c r="G599" s="22"/>
      <c r="H599" s="90"/>
    </row>
    <row r="600" spans="1:19" customFormat="1" ht="14.4" customHeight="1" x14ac:dyDescent="0.3">
      <c r="A600" s="102" t="s">
        <v>493</v>
      </c>
      <c r="B600" s="103"/>
      <c r="C600" s="103"/>
      <c r="D600" s="103"/>
      <c r="E600" s="103"/>
      <c r="F600" s="104"/>
      <c r="G600" s="22"/>
      <c r="H600" s="90"/>
    </row>
    <row r="601" spans="1:19" customFormat="1" ht="14.4" customHeight="1" x14ac:dyDescent="0.3">
      <c r="A601" s="102" t="s">
        <v>495</v>
      </c>
      <c r="B601" s="103"/>
      <c r="C601" s="103"/>
      <c r="D601" s="103"/>
      <c r="E601" s="103"/>
      <c r="F601" s="104"/>
      <c r="G601" s="22"/>
      <c r="H601" s="90"/>
    </row>
    <row r="608" spans="1:19" x14ac:dyDescent="0.3">
      <c r="B608" s="91"/>
    </row>
    <row r="609" spans="2:2" x14ac:dyDescent="0.3">
      <c r="B609" s="92" t="s">
        <v>496</v>
      </c>
    </row>
  </sheetData>
  <mergeCells count="49">
    <mergeCell ref="A69:F69"/>
    <mergeCell ref="A1:F1"/>
    <mergeCell ref="A2:F2"/>
    <mergeCell ref="A3:F3"/>
    <mergeCell ref="A53:B53"/>
    <mergeCell ref="A67:E67"/>
    <mergeCell ref="A330:F330"/>
    <mergeCell ref="A159:E159"/>
    <mergeCell ref="A161:F161"/>
    <mergeCell ref="A201:E201"/>
    <mergeCell ref="A203:F203"/>
    <mergeCell ref="A243:B243"/>
    <mergeCell ref="A270:B270"/>
    <mergeCell ref="A277:E277"/>
    <mergeCell ref="A279:F279"/>
    <mergeCell ref="A313:B313"/>
    <mergeCell ref="A320:B320"/>
    <mergeCell ref="A328:E328"/>
    <mergeCell ref="A544:E544"/>
    <mergeCell ref="A371:B371"/>
    <mergeCell ref="A384:B384"/>
    <mergeCell ref="A392:E392"/>
    <mergeCell ref="A394:F394"/>
    <mergeCell ref="A425:E425"/>
    <mergeCell ref="A427:F427"/>
    <mergeCell ref="A491:B491"/>
    <mergeCell ref="A498:E498"/>
    <mergeCell ref="A500:F500"/>
    <mergeCell ref="A537:E537"/>
    <mergeCell ref="A539:F539"/>
    <mergeCell ref="A592:E592"/>
    <mergeCell ref="A546:F546"/>
    <mergeCell ref="A580:E580"/>
    <mergeCell ref="A582:E582"/>
    <mergeCell ref="A583:E583"/>
    <mergeCell ref="A584:E584"/>
    <mergeCell ref="A585:E585"/>
    <mergeCell ref="A586:E586"/>
    <mergeCell ref="A587:E587"/>
    <mergeCell ref="A588:E588"/>
    <mergeCell ref="A590:F590"/>
    <mergeCell ref="A591:E591"/>
    <mergeCell ref="A601:F601"/>
    <mergeCell ref="A593:E593"/>
    <mergeCell ref="A594:E594"/>
    <mergeCell ref="A595:E595"/>
    <mergeCell ref="A598:F598"/>
    <mergeCell ref="A599:F599"/>
    <mergeCell ref="A600:F600"/>
  </mergeCells>
  <conditionalFormatting sqref="A56">
    <cfRule type="duplicateValues" dxfId="78" priority="62" stopIfTrue="1"/>
  </conditionalFormatting>
  <conditionalFormatting sqref="A58">
    <cfRule type="duplicateValues" dxfId="77" priority="61" stopIfTrue="1"/>
  </conditionalFormatting>
  <conditionalFormatting sqref="A61">
    <cfRule type="duplicateValues" dxfId="76" priority="43" stopIfTrue="1"/>
  </conditionalFormatting>
  <conditionalFormatting sqref="A62">
    <cfRule type="duplicateValues" dxfId="75" priority="45" stopIfTrue="1"/>
  </conditionalFormatting>
  <conditionalFormatting sqref="A63">
    <cfRule type="duplicateValues" dxfId="74" priority="59" stopIfTrue="1"/>
  </conditionalFormatting>
  <conditionalFormatting sqref="A64">
    <cfRule type="duplicateValues" dxfId="73" priority="60" stopIfTrue="1"/>
  </conditionalFormatting>
  <conditionalFormatting sqref="A65">
    <cfRule type="duplicateValues" dxfId="72" priority="44" stopIfTrue="1"/>
  </conditionalFormatting>
  <conditionalFormatting sqref="A119">
    <cfRule type="duplicateValues" dxfId="71" priority="40" stopIfTrue="1"/>
  </conditionalFormatting>
  <conditionalFormatting sqref="A120">
    <cfRule type="duplicateValues" dxfId="70" priority="74" stopIfTrue="1"/>
  </conditionalFormatting>
  <conditionalFormatting sqref="A122">
    <cfRule type="duplicateValues" dxfId="69" priority="64" stopIfTrue="1"/>
  </conditionalFormatting>
  <conditionalFormatting sqref="A124">
    <cfRule type="duplicateValues" dxfId="68" priority="56" stopIfTrue="1"/>
  </conditionalFormatting>
  <conditionalFormatting sqref="A126">
    <cfRule type="duplicateValues" dxfId="67" priority="58" stopIfTrue="1"/>
  </conditionalFormatting>
  <conditionalFormatting sqref="A128">
    <cfRule type="duplicateValues" dxfId="66" priority="78" stopIfTrue="1"/>
  </conditionalFormatting>
  <conditionalFormatting sqref="A130">
    <cfRule type="duplicateValues" dxfId="65" priority="57" stopIfTrue="1"/>
  </conditionalFormatting>
  <conditionalFormatting sqref="A132 A134">
    <cfRule type="duplicateValues" dxfId="64" priority="65" stopIfTrue="1"/>
  </conditionalFormatting>
  <conditionalFormatting sqref="A136">
    <cfRule type="duplicateValues" dxfId="63" priority="79" stopIfTrue="1"/>
  </conditionalFormatting>
  <conditionalFormatting sqref="A138">
    <cfRule type="duplicateValues" dxfId="62" priority="38" stopIfTrue="1"/>
  </conditionalFormatting>
  <conditionalFormatting sqref="A140">
    <cfRule type="duplicateValues" dxfId="61" priority="39" stopIfTrue="1"/>
  </conditionalFormatting>
  <conditionalFormatting sqref="A142">
    <cfRule type="duplicateValues" dxfId="60" priority="35" stopIfTrue="1"/>
  </conditionalFormatting>
  <conditionalFormatting sqref="A143">
    <cfRule type="duplicateValues" dxfId="59" priority="36" stopIfTrue="1"/>
  </conditionalFormatting>
  <conditionalFormatting sqref="A145">
    <cfRule type="duplicateValues" dxfId="58" priority="37" stopIfTrue="1"/>
  </conditionalFormatting>
  <conditionalFormatting sqref="A148">
    <cfRule type="duplicateValues" dxfId="57" priority="33" stopIfTrue="1"/>
  </conditionalFormatting>
  <conditionalFormatting sqref="A149">
    <cfRule type="duplicateValues" dxfId="56" priority="34" stopIfTrue="1"/>
  </conditionalFormatting>
  <conditionalFormatting sqref="A151">
    <cfRule type="duplicateValues" dxfId="55" priority="32" stopIfTrue="1"/>
  </conditionalFormatting>
  <conditionalFormatting sqref="A152">
    <cfRule type="duplicateValues" dxfId="54" priority="75" stopIfTrue="1"/>
  </conditionalFormatting>
  <conditionalFormatting sqref="A153">
    <cfRule type="duplicateValues" dxfId="53" priority="42" stopIfTrue="1"/>
  </conditionalFormatting>
  <conditionalFormatting sqref="A154">
    <cfRule type="duplicateValues" dxfId="52" priority="46" stopIfTrue="1"/>
  </conditionalFormatting>
  <conditionalFormatting sqref="A155">
    <cfRule type="duplicateValues" dxfId="51" priority="41" stopIfTrue="1"/>
  </conditionalFormatting>
  <conditionalFormatting sqref="A156">
    <cfRule type="duplicateValues" dxfId="50" priority="54" stopIfTrue="1"/>
  </conditionalFormatting>
  <conditionalFormatting sqref="A157">
    <cfRule type="duplicateValues" dxfId="49" priority="55" stopIfTrue="1"/>
  </conditionalFormatting>
  <conditionalFormatting sqref="A197">
    <cfRule type="duplicateValues" dxfId="48" priority="30" stopIfTrue="1"/>
  </conditionalFormatting>
  <conditionalFormatting sqref="A198">
    <cfRule type="duplicateValues" dxfId="47" priority="31" stopIfTrue="1"/>
  </conditionalFormatting>
  <conditionalFormatting sqref="A199">
    <cfRule type="duplicateValues" dxfId="46" priority="63" stopIfTrue="1"/>
  </conditionalFormatting>
  <conditionalFormatting sqref="A246">
    <cfRule type="duplicateValues" dxfId="45" priority="28" stopIfTrue="1"/>
  </conditionalFormatting>
  <conditionalFormatting sqref="A247">
    <cfRule type="duplicateValues" dxfId="44" priority="27" stopIfTrue="1"/>
  </conditionalFormatting>
  <conditionalFormatting sqref="A248">
    <cfRule type="duplicateValues" dxfId="43" priority="50" stopIfTrue="1"/>
  </conditionalFormatting>
  <conditionalFormatting sqref="A250">
    <cfRule type="duplicateValues" dxfId="42" priority="51" stopIfTrue="1"/>
  </conditionalFormatting>
  <conditionalFormatting sqref="A252">
    <cfRule type="duplicateValues" dxfId="41" priority="26" stopIfTrue="1"/>
  </conditionalFormatting>
  <conditionalFormatting sqref="A254">
    <cfRule type="duplicateValues" dxfId="40" priority="24" stopIfTrue="1"/>
  </conditionalFormatting>
  <conditionalFormatting sqref="A255">
    <cfRule type="duplicateValues" dxfId="39" priority="25" stopIfTrue="1"/>
  </conditionalFormatting>
  <conditionalFormatting sqref="A257">
    <cfRule type="duplicateValues" dxfId="38" priority="23" stopIfTrue="1"/>
  </conditionalFormatting>
  <conditionalFormatting sqref="A259">
    <cfRule type="duplicateValues" dxfId="37" priority="22" stopIfTrue="1"/>
  </conditionalFormatting>
  <conditionalFormatting sqref="A261">
    <cfRule type="duplicateValues" dxfId="36" priority="20" stopIfTrue="1"/>
  </conditionalFormatting>
  <conditionalFormatting sqref="A262">
    <cfRule type="duplicateValues" dxfId="35" priority="21" stopIfTrue="1"/>
  </conditionalFormatting>
  <conditionalFormatting sqref="A264">
    <cfRule type="duplicateValues" dxfId="34" priority="18" stopIfTrue="1"/>
  </conditionalFormatting>
  <conditionalFormatting sqref="A265">
    <cfRule type="duplicateValues" dxfId="33" priority="19" stopIfTrue="1"/>
  </conditionalFormatting>
  <conditionalFormatting sqref="A267">
    <cfRule type="duplicateValues" dxfId="32" priority="17" stopIfTrue="1"/>
  </conditionalFormatting>
  <conditionalFormatting sqref="A269">
    <cfRule type="duplicateValues" dxfId="31" priority="16" stopIfTrue="1"/>
  </conditionalFormatting>
  <conditionalFormatting sqref="A273">
    <cfRule type="duplicateValues" dxfId="30" priority="48" stopIfTrue="1"/>
  </conditionalFormatting>
  <conditionalFormatting sqref="A275">
    <cfRule type="duplicateValues" dxfId="29" priority="29" stopIfTrue="1"/>
  </conditionalFormatting>
  <conditionalFormatting sqref="A316">
    <cfRule type="duplicateValues" dxfId="28" priority="53" stopIfTrue="1"/>
  </conditionalFormatting>
  <conditionalFormatting sqref="A317">
    <cfRule type="duplicateValues" dxfId="27" priority="15" stopIfTrue="1"/>
  </conditionalFormatting>
  <conditionalFormatting sqref="A319">
    <cfRule type="duplicateValues" dxfId="26" priority="77" stopIfTrue="1"/>
  </conditionalFormatting>
  <conditionalFormatting sqref="A323">
    <cfRule type="duplicateValues" dxfId="25" priority="76" stopIfTrue="1"/>
  </conditionalFormatting>
  <conditionalFormatting sqref="A326">
    <cfRule type="duplicateValues" dxfId="24" priority="52" stopIfTrue="1"/>
  </conditionalFormatting>
  <conditionalFormatting sqref="A374">
    <cfRule type="duplicateValues" dxfId="23" priority="70" stopIfTrue="1"/>
  </conditionalFormatting>
  <conditionalFormatting sqref="A376">
    <cfRule type="duplicateValues" dxfId="22" priority="67" stopIfTrue="1"/>
  </conditionalFormatting>
  <conditionalFormatting sqref="A378">
    <cfRule type="duplicateValues" dxfId="21" priority="71" stopIfTrue="1"/>
  </conditionalFormatting>
  <conditionalFormatting sqref="A381">
    <cfRule type="duplicateValues" dxfId="20" priority="69" stopIfTrue="1"/>
  </conditionalFormatting>
  <conditionalFormatting sqref="A383">
    <cfRule type="duplicateValues" dxfId="19" priority="68" stopIfTrue="1"/>
  </conditionalFormatting>
  <conditionalFormatting sqref="A387">
    <cfRule type="duplicateValues" dxfId="18" priority="72" stopIfTrue="1"/>
  </conditionalFormatting>
  <conditionalFormatting sqref="A390">
    <cfRule type="duplicateValues" dxfId="17" priority="66" stopIfTrue="1"/>
  </conditionalFormatting>
  <conditionalFormatting sqref="A391">
    <cfRule type="duplicateValues" dxfId="16" priority="49" stopIfTrue="1"/>
  </conditionalFormatting>
  <conditionalFormatting sqref="A423">
    <cfRule type="duplicateValues" dxfId="15" priority="47" stopIfTrue="1"/>
  </conditionalFormatting>
  <conditionalFormatting sqref="A470">
    <cfRule type="duplicateValues" dxfId="14" priority="10" stopIfTrue="1"/>
  </conditionalFormatting>
  <conditionalFormatting sqref="A472">
    <cfRule type="duplicateValues" dxfId="13" priority="9" stopIfTrue="1"/>
  </conditionalFormatting>
  <conditionalFormatting sqref="A474">
    <cfRule type="duplicateValues" dxfId="12" priority="8" stopIfTrue="1"/>
  </conditionalFormatting>
  <conditionalFormatting sqref="A476">
    <cfRule type="duplicateValues" dxfId="11" priority="13" stopIfTrue="1"/>
  </conditionalFormatting>
  <conditionalFormatting sqref="A478">
    <cfRule type="duplicateValues" dxfId="10" priority="14" stopIfTrue="1"/>
  </conditionalFormatting>
  <conditionalFormatting sqref="A480">
    <cfRule type="duplicateValues" dxfId="9" priority="11" stopIfTrue="1"/>
  </conditionalFormatting>
  <conditionalFormatting sqref="A482">
    <cfRule type="duplicateValues" dxfId="8" priority="3" stopIfTrue="1"/>
  </conditionalFormatting>
  <conditionalFormatting sqref="A484">
    <cfRule type="duplicateValues" dxfId="7" priority="2" stopIfTrue="1"/>
  </conditionalFormatting>
  <conditionalFormatting sqref="A486">
    <cfRule type="duplicateValues" dxfId="6" priority="1" stopIfTrue="1"/>
  </conditionalFormatting>
  <conditionalFormatting sqref="A488">
    <cfRule type="duplicateValues" dxfId="5" priority="4" stopIfTrue="1"/>
  </conditionalFormatting>
  <conditionalFormatting sqref="A490">
    <cfRule type="duplicateValues" dxfId="4" priority="5" stopIfTrue="1"/>
  </conditionalFormatting>
  <conditionalFormatting sqref="A494">
    <cfRule type="duplicateValues" dxfId="3" priority="12" stopIfTrue="1"/>
  </conditionalFormatting>
  <conditionalFormatting sqref="A496">
    <cfRule type="duplicateValues" dxfId="2" priority="7" stopIfTrue="1"/>
  </conditionalFormatting>
  <conditionalFormatting sqref="A535">
    <cfRule type="duplicateValues" dxfId="1" priority="6" stopIfTrue="1"/>
  </conditionalFormatting>
  <conditionalFormatting sqref="A543">
    <cfRule type="duplicateValues" dxfId="0" priority="73" stopIfTrue="1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58" fitToHeight="8" orientation="portrait" r:id="rId1"/>
  <rowBreaks count="1" manualBreakCount="1">
    <brk id="48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OFICIAL (Entidad)</vt:lpstr>
      <vt:lpstr>PROPUESTA ECONOMICA (Proponente</vt:lpstr>
      <vt:lpstr>'PRESUPUESTO OFICIAL (Entidad)'!Área_de_impresión</vt:lpstr>
      <vt:lpstr>'PROPUESTA ECONOMICA (Proponente'!Área_de_impresión</vt:lpstr>
      <vt:lpstr>'PRESUPUESTO OFICIAL (Entidad)'!Títulos_a_imprimir</vt:lpstr>
      <vt:lpstr>'PROPUESTA ECONOMICA (Proponente'!Títulos_a_imprimir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felipe tavera jimenez</dc:creator>
  <cp:lastModifiedBy>juan felipe tavera jimenez</cp:lastModifiedBy>
  <cp:lastPrinted>2026-10-06T13:54:07Z</cp:lastPrinted>
  <dcterms:created xsi:type="dcterms:W3CDTF">2026-06-30T22:55:08Z</dcterms:created>
  <dcterms:modified xsi:type="dcterms:W3CDTF">2026-10-06T13:54:17Z</dcterms:modified>
</cp:coreProperties>
</file>